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Y:\ProteomicsLab\cnelson\2021\031021\CN030221_031021_PD2_4\"/>
    </mc:Choice>
  </mc:AlternateContent>
  <bookViews>
    <workbookView xWindow="0" yWindow="0" windowWidth="14535" windowHeight="7575" activeTab="3"/>
  </bookViews>
  <sheets>
    <sheet name="Proteins &amp; Peptides" sheetId="1" r:id="rId1"/>
    <sheet name="Phospho PeptideGroups" sheetId="4" r:id="rId2"/>
    <sheet name="Processing" sheetId="2" r:id="rId3"/>
    <sheet name="Consensus" sheetId="3" r:id="rId4"/>
  </sheets>
  <calcPr calcId="162913"/>
</workbook>
</file>

<file path=xl/calcChain.xml><?xml version="1.0" encoding="utf-8"?>
<calcChain xmlns="http://schemas.openxmlformats.org/spreadsheetml/2006/main">
  <c r="A36" i="3" l="1"/>
  <c r="A37" i="3"/>
  <c r="A40" i="3"/>
  <c r="A43" i="3"/>
  <c r="A44" i="3"/>
  <c r="A64" i="3"/>
  <c r="A71" i="3"/>
  <c r="A72" i="3"/>
  <c r="A79" i="3"/>
  <c r="A119" i="3"/>
  <c r="A142" i="3"/>
  <c r="A33" i="2"/>
  <c r="A35" i="2"/>
  <c r="A50" i="2"/>
  <c r="A53" i="2"/>
  <c r="A59" i="2"/>
  <c r="A60" i="2"/>
  <c r="A61" i="2"/>
  <c r="A62" i="2"/>
  <c r="A76" i="2"/>
  <c r="A118" i="2"/>
  <c r="A119" i="2"/>
  <c r="A138" i="2"/>
  <c r="A52" i="3"/>
  <c r="A27" i="2"/>
</calcChain>
</file>

<file path=xl/sharedStrings.xml><?xml version="1.0" encoding="utf-8"?>
<sst xmlns="http://schemas.openxmlformats.org/spreadsheetml/2006/main" count="99232" uniqueCount="13454">
  <si>
    <t>Protein FDR Confidence: Combined</t>
  </si>
  <si>
    <t>Master</t>
  </si>
  <si>
    <t>Accession</t>
  </si>
  <si>
    <t>Description</t>
  </si>
  <si>
    <t>Exp. q-value: Combined</t>
  </si>
  <si>
    <t>Sum PEP Score</t>
  </si>
  <si>
    <t>Coverage [%]</t>
  </si>
  <si>
    <t># Peptides</t>
  </si>
  <si>
    <t># PSMs</t>
  </si>
  <si>
    <t># Unique Peptides</t>
  </si>
  <si>
    <t># AAs</t>
  </si>
  <si>
    <t>MW [kDa]</t>
  </si>
  <si>
    <t>calc. pI</t>
  </si>
  <si>
    <t>Score Sequest HT: Sequest HT</t>
  </si>
  <si>
    <t># Peptides (by Search Engine): Sequest HT</t>
  </si>
  <si>
    <t>Biological Process</t>
  </si>
  <si>
    <t>Cellular Component</t>
  </si>
  <si>
    <t>Molecular Function</t>
  </si>
  <si>
    <t>Pfam IDs</t>
  </si>
  <si>
    <t>Entrez Gene ID</t>
  </si>
  <si>
    <t>Ensembl Gene ID</t>
  </si>
  <si>
    <t>Gene Symbol</t>
  </si>
  <si>
    <t>Chromosome</t>
  </si>
  <si>
    <t>KEGG Pathways</t>
  </si>
  <si>
    <t>Reactome Pathways</t>
  </si>
  <si>
    <t>WikiPathways</t>
  </si>
  <si>
    <t># Protein Pathway Groups</t>
  </si>
  <si>
    <t>Found in Sample: [S2] F2: Sample</t>
  </si>
  <si>
    <t># Protein Groups</t>
  </si>
  <si>
    <t>High</t>
  </si>
  <si>
    <t>Master Protein</t>
  </si>
  <si>
    <t>YDL028C</t>
  </si>
  <si>
    <t>MPS1 SGDID:S000002186, Chr IV from 403291-400997, Genome Release 64-2-1, reverse complement, Verified ORF, "Dual-specificity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</si>
  <si>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cell organization and biogenesis;metabolic process;regulation of biological process</t>
  </si>
  <si>
    <t/>
  </si>
  <si>
    <t>catalytic activity;nucleotide binding</t>
  </si>
  <si>
    <t>Pf00069, Pf07714</t>
  </si>
  <si>
    <t>YDL028C; WN66_01019</t>
  </si>
  <si>
    <t>IV</t>
  </si>
  <si>
    <t>Confidence</t>
  </si>
  <si>
    <t>Sequence</t>
  </si>
  <si>
    <t>Modifications</t>
  </si>
  <si>
    <t>Qvality PEP</t>
  </si>
  <si>
    <t>Qvality q-value</t>
  </si>
  <si>
    <t># Proteins</t>
  </si>
  <si>
    <t>Master Protein Accessions</t>
  </si>
  <si>
    <t># Missed Cleavages</t>
  </si>
  <si>
    <t>Theo. MH+ [Da]</t>
  </si>
  <si>
    <t>Confidence (by Search Engine): Sequest HT</t>
  </si>
  <si>
    <t>Percolator q-Value (by Search Engine): Sequest HT</t>
  </si>
  <si>
    <t>Percolator PEP (by Search Engine): Sequest HT</t>
  </si>
  <si>
    <t>XCorr (by Search Engine): Sequest HT</t>
  </si>
  <si>
    <t>NISINANHADNLLQQENKR</t>
  </si>
  <si>
    <t>1xPhospho [S3(100)]</t>
  </si>
  <si>
    <t>NNHQTSMTTMNTSDIEINVGNSLDKSFER</t>
  </si>
  <si>
    <t>2xOxidation [M7; M10]; 1xPhospho [S26(100)]</t>
  </si>
  <si>
    <t>1xOxidation [M7]; 1xPhospho [S26(99.9)]</t>
  </si>
  <si>
    <t>2xOxidation [M7; M10]</t>
  </si>
  <si>
    <t>1xOxidation [M10]</t>
  </si>
  <si>
    <t>NNHQTSMTTMNTSDIEINVGNSLDK</t>
  </si>
  <si>
    <t>2xOxidation [M7; M10]; 1xPhospho [S13(99.6)]</t>
  </si>
  <si>
    <t>1xOxidation [M]</t>
  </si>
  <si>
    <t>NISINANHADNLLQQENK</t>
  </si>
  <si>
    <t>NLEVFYHRPAPKPPVTKK</t>
  </si>
  <si>
    <t>NLEVFYHRPAPKPPVTK</t>
  </si>
  <si>
    <t>NLRQNMKEDITAK</t>
  </si>
  <si>
    <t>1xOxidation [M6]</t>
  </si>
  <si>
    <t>NIITVNDSQYEKIELLGR</t>
  </si>
  <si>
    <t>NIITVNDSQYEK</t>
  </si>
  <si>
    <t>NTDYDSIDFGDLNPIQYIKK</t>
  </si>
  <si>
    <t>NTDYDSIDFGDLNPIQYIK</t>
  </si>
  <si>
    <t>MSTNSFHDYVDLK</t>
  </si>
  <si>
    <t>1xMet-loss+Acetyl [N-Term]</t>
  </si>
  <si>
    <t>RAMTLTNIFDEDVPNSPNQPINAR</t>
  </si>
  <si>
    <t>1xOxidation [M3]</t>
  </si>
  <si>
    <t>RALKENIDTSNNSNFNSPIHK</t>
  </si>
  <si>
    <t>1xPhospho [S17(100)]</t>
  </si>
  <si>
    <t>RSLDDAITNENINSK</t>
  </si>
  <si>
    <t>RVSFDAFDDSSIDGFKGEIELLEK</t>
  </si>
  <si>
    <t>RVSFDAFDDSSIDGFK</t>
  </si>
  <si>
    <t>RVIQLLDYEMGDGLLYLIMECGDHDLSQILNQR</t>
  </si>
  <si>
    <t>1xCarbamidomethyl [C21]; 2xOxidation [M10; M19]</t>
  </si>
  <si>
    <t>RNTDYDSIDFGDLNPIQYIKK</t>
  </si>
  <si>
    <t>RNTDYDSIDFGDLNPIQYIK</t>
  </si>
  <si>
    <t>QFSDDEEFTTPPKLSNFGSALLSHTEK</t>
  </si>
  <si>
    <t>1xPhospho [T10(97.1)]</t>
  </si>
  <si>
    <t>QFSDDEEFTTPPK</t>
  </si>
  <si>
    <t>IPFPEHTSNNEKIPK</t>
  </si>
  <si>
    <t>IPFPEHTSNNEK</t>
  </si>
  <si>
    <t>IIDFGIANAVPEHTVNIYR</t>
  </si>
  <si>
    <t>1xPhospho [T14(100)]</t>
  </si>
  <si>
    <t>LKRSLDDAITNENINSK</t>
  </si>
  <si>
    <t>1xPhospho [S4(100)]</t>
  </si>
  <si>
    <t>LLAIMNPDVKIPFPEHTSNNEKIPK</t>
  </si>
  <si>
    <t>1xOxidation [M5]</t>
  </si>
  <si>
    <t>LLAIMNPDVKIPFPEHTSNNEK</t>
  </si>
  <si>
    <t>LLAIMNPDVK</t>
  </si>
  <si>
    <t>LSNFGSALLSHTEK</t>
  </si>
  <si>
    <t>VGRPSDMWSCGCIIYQMIYGKPPYGSFQGQNR</t>
  </si>
  <si>
    <t>2xCarbamidomethyl [C10; C12]; 2xOxidation [M7; M17]</t>
  </si>
  <si>
    <t>VEIVEPAK</t>
  </si>
  <si>
    <t>VLSSTFLQPFMISGSIMEDLIR</t>
  </si>
  <si>
    <t>2xOxidation [M11; M17]</t>
  </si>
  <si>
    <t>VIQLLDYEMGDGLLYLIMECGDHDLSQILNQR</t>
  </si>
  <si>
    <t>1xCarbamidomethyl [C20]; 2xOxidation [M9; M18]</t>
  </si>
  <si>
    <t>TSASEILSSHNNDK</t>
  </si>
  <si>
    <t>1xPhospho [S4(99.3)]</t>
  </si>
  <si>
    <t>TSASEILSSHNNDKIANRLEEMDR</t>
  </si>
  <si>
    <t>1xOxidation [M22]</t>
  </si>
  <si>
    <t>TSASEILSSHNNDKIANR</t>
  </si>
  <si>
    <t>YGSEKPHISQDDLNDVVDTVLRK</t>
  </si>
  <si>
    <t>1xPhospho [T19(100)]</t>
  </si>
  <si>
    <t>YGSEKPHISQDDLNDVVDTVLR</t>
  </si>
  <si>
    <t>WTVDKVLSSTFLQPFMISGSIMEDLIRNAVR</t>
  </si>
  <si>
    <t>2xOxidation [M16; M22]</t>
  </si>
  <si>
    <t>WTVDKVLSSTFLQPFMISGSIMEDLIR</t>
  </si>
  <si>
    <t>YLRNNHQTSMTTMNTSDIEINVGNSLDKSFER</t>
  </si>
  <si>
    <t>2xOxidation [M10; M13]</t>
  </si>
  <si>
    <t>YLRNNHQTSMTTMNTSDIEINVGNSLDK</t>
  </si>
  <si>
    <t>VSFDAFDDSSIDGFKGEIELLEK</t>
  </si>
  <si>
    <t>VSFDAFDDSSIDGFK</t>
  </si>
  <si>
    <t>VSTGSSSSKSSIEIR</t>
  </si>
  <si>
    <t>1xPhospho [S11(93.5)]</t>
  </si>
  <si>
    <t>VVHDAGIVHSDLKPANFVLVK</t>
  </si>
  <si>
    <t>SGMPLDFNFVR</t>
  </si>
  <si>
    <t>SLDDAITNENINSK</t>
  </si>
  <si>
    <t>SHPPPSMGNLTSGHTSTSSHSTLFGR</t>
  </si>
  <si>
    <t>1xOxidation [M7]; 1xPhospho [T/S]</t>
  </si>
  <si>
    <t>1xOxidation [M7]</t>
  </si>
  <si>
    <t>SSSSSLSSNNLLANKDNSITSNNGSQPR</t>
  </si>
  <si>
    <t>1xPhospho [T/S]</t>
  </si>
  <si>
    <t>SSSSSLSSNNLLANK</t>
  </si>
  <si>
    <t>SSSRSHPPPSMGNLTSGHTSTSSHSTLFGR</t>
  </si>
  <si>
    <t>1xOxidation [M11]</t>
  </si>
  <si>
    <t>GSGNRVYALKR</t>
  </si>
  <si>
    <t>DNSITSNNGSQPR</t>
  </si>
  <si>
    <t>HNLPTSDLPLISQIYFDKQREENR</t>
  </si>
  <si>
    <t>HNLPTSDLPLISQIYFDKQR</t>
  </si>
  <si>
    <t>HNLPTSDLPLISQIYFDK</t>
  </si>
  <si>
    <t>1xPhospho [T/S/Y]</t>
  </si>
  <si>
    <t>ETQIGTPNYMAPEALVAMNYTQNSENQHEGNKWK</t>
  </si>
  <si>
    <t>2xOxidation [M10; M18]</t>
  </si>
  <si>
    <t>ETQIGTPNYMAPEALVAMNYTQNSENQHEGNK</t>
  </si>
  <si>
    <t>ETVELPLEDSHQTNFK</t>
  </si>
  <si>
    <t>ETVELPLEDSHQTNFKETK</t>
  </si>
  <si>
    <t>ETVELPLEDSHQTNFKETKR</t>
  </si>
  <si>
    <t>ENIDTSNNSNFNSPIHK</t>
  </si>
  <si>
    <t>1xPhospho [S13(100)]</t>
  </si>
  <si>
    <t>GEIELLEK</t>
  </si>
  <si>
    <t>AMTLTNIFDEDVPNSPNQPINAR</t>
  </si>
  <si>
    <t>1xOxidation [M2]; 1xPhospho [S15(100)]</t>
  </si>
  <si>
    <t>ALKENIDTSNNSNFNSPIHK</t>
  </si>
  <si>
    <t>2xPhospho [S12(99.9); S16(100)]</t>
  </si>
  <si>
    <t>1xPhospho [S16(100)]</t>
  </si>
  <si>
    <t>1xOxidation [M2]</t>
  </si>
  <si>
    <t>KHNLPTSDLPLISQIYFDK</t>
  </si>
  <si>
    <t>1xPhospho [S7(87.5)]</t>
  </si>
  <si>
    <t>KHNLPTSDLPLISQIYFDKQR</t>
  </si>
  <si>
    <t>KVSTGSSSSKSSIEIR</t>
  </si>
  <si>
    <t>1xPhospho [S/T]</t>
  </si>
  <si>
    <t>KVEIVEPAK</t>
  </si>
  <si>
    <t>KVEIVEPAKSASLSNNR</t>
  </si>
  <si>
    <t>1xPhospho [S4(99.7)]</t>
  </si>
  <si>
    <t>LSNFGSALLSHTEKTSASEILSSHNNDK</t>
  </si>
  <si>
    <t>IANRLEEMDR</t>
  </si>
  <si>
    <t>1xOxidation [M7]; 2xPhospho [S6(93); T/S]</t>
  </si>
  <si>
    <t>1xOxidation [M8]</t>
  </si>
  <si>
    <t>EMLLCIK</t>
  </si>
  <si>
    <t>1xCarbamidomethyl [C5]; 1xOxidation [M2]</t>
  </si>
  <si>
    <t>FYTKEMLLCIK</t>
  </si>
  <si>
    <t>1xCarbamidomethyl [C9]; 1xOxidation [M6]</t>
  </si>
  <si>
    <t>VSTGSSSSKSSIEIRR</t>
  </si>
  <si>
    <t>1xPhospho [S11(87.2)]</t>
  </si>
  <si>
    <t>SAIELMK</t>
  </si>
  <si>
    <t>IPFPEHTSNNEKIPKSAIELMK</t>
  </si>
  <si>
    <t>1xOxidation [M21]</t>
  </si>
  <si>
    <t>SRSSSSSLSSNNLLANK</t>
  </si>
  <si>
    <t>RFLISNR</t>
  </si>
  <si>
    <t>ACLYRNPDKR</t>
  </si>
  <si>
    <t>1xCarbamidomethyl [C2]</t>
  </si>
  <si>
    <t>1xOxidation [M11]; 1xPhospho [S/T]</t>
  </si>
  <si>
    <t>2xPhospho [S5(89.4); S/T]</t>
  </si>
  <si>
    <t>KFADYKI</t>
  </si>
  <si>
    <t>1xPhospho [S7(99.3)]</t>
  </si>
  <si>
    <t>2xOxidation [M10; M18]; 1xPhospho [T21(95.8)]</t>
  </si>
  <si>
    <t>YBL007C</t>
  </si>
  <si>
    <t>SLA1 SGDID:S000000103, Chr II from 216366-212632, Genome Release 64-2-1, reverse complement, Verified ORF, "Cytoskeletal protein binding protein; required for assembly of the cortical actin cytoskeleton; interacts with proteins regulating actin dynamics and proteins required for endocytosis; found in the nucleus and cell cortex; has 3 SH3 domains"</t>
  </si>
  <si>
    <t>cell organization and biogenesis;regulation of biological process;transport</t>
  </si>
  <si>
    <t>cytoplasm;cytoskeleton;endosome;membrane;nucleus</t>
  </si>
  <si>
    <t>protein binding</t>
  </si>
  <si>
    <t>Pf00018, Pf03983, Pf07653, Pf09606, Pf14604</t>
  </si>
  <si>
    <t>852276</t>
  </si>
  <si>
    <t>SLA1</t>
  </si>
  <si>
    <t>II</t>
  </si>
  <si>
    <t>NSSATKDFPNPK</t>
  </si>
  <si>
    <t>MTVFLGIYR</t>
  </si>
  <si>
    <t>1xOxidation [M1]</t>
  </si>
  <si>
    <t>1xMet-loss [N-Term]</t>
  </si>
  <si>
    <t>RGIVQYDFMAESQDELTIK</t>
  </si>
  <si>
    <t>1xOxidation [M9]</t>
  </si>
  <si>
    <t>RVIGSDSEEPVGLVPSTYIEEAPVLKK</t>
  </si>
  <si>
    <t>RVIGSDSEEPVGLVPSTYIEEAPVLK</t>
  </si>
  <si>
    <t>QANIFNATASNPFGF</t>
  </si>
  <si>
    <t>QEQAPAAAEAPAATPAAAPASAAVLPTNFLPPPQHNDR</t>
  </si>
  <si>
    <t>MMQSKEDQAPDEDEEGPPPAMPARPTATTETTDATAAAVR</t>
  </si>
  <si>
    <t>3xOxidation [M1; M2; M21]</t>
  </si>
  <si>
    <t>2xOxidation [M2; M]</t>
  </si>
  <si>
    <t>LSNEDLAYVEK</t>
  </si>
  <si>
    <t>LSIGNNKINFIPQKGTPHEWSIDK</t>
  </si>
  <si>
    <t>LSIGNNKINFIPQK</t>
  </si>
  <si>
    <t>VDAEFIGCAK</t>
  </si>
  <si>
    <t>1xCarbamidomethyl [C8]</t>
  </si>
  <si>
    <t>VIGSDSEEPVGLVPSTYIEEAPVLKK</t>
  </si>
  <si>
    <t>VIGSDSEEPVGLVPSTYIEEAPVLK</t>
  </si>
  <si>
    <t>YTINFDREQLTEDMMPDINNSMLR</t>
  </si>
  <si>
    <t>3xOxidation [M14; M15; M22]</t>
  </si>
  <si>
    <t>2xOxidation [M15; M]</t>
  </si>
  <si>
    <t>SNANASWKDDELQNDVVGSAAGKR</t>
  </si>
  <si>
    <t>1xPhospho [S6(99.9)]</t>
  </si>
  <si>
    <t>SNANASWKDDELQNDVVGSAAGK</t>
  </si>
  <si>
    <t>1xPhospho [S6(100)]</t>
  </si>
  <si>
    <t>SEFTGSMQDLLDLQPLEPK</t>
  </si>
  <si>
    <t>1xOxidation [M7]; 1xPhospho [S6(99.9)]</t>
  </si>
  <si>
    <t>SGLVPAQFIEPVR</t>
  </si>
  <si>
    <t>SGDKVYILDDKK</t>
  </si>
  <si>
    <t>SGDKVYILDDK</t>
  </si>
  <si>
    <t>SGLVPAQFIEPVRDK</t>
  </si>
  <si>
    <t>SDIDDWWTVKK</t>
  </si>
  <si>
    <t>SDIDDWWTVK</t>
  </si>
  <si>
    <t>SGLVPAQFIEPVRDKK</t>
  </si>
  <si>
    <t>SKSNANASWKDDELQNDVVGSAAGK</t>
  </si>
  <si>
    <t>SLELHTGNTTTCEEIMNIIGEYKGASR</t>
  </si>
  <si>
    <t>1xCarbamidomethyl [C12]; 1xOxidation [M16]</t>
  </si>
  <si>
    <t>SLELHTGNTTTCEEIMNIIGEYK</t>
  </si>
  <si>
    <t>1xCarbamidomethyl [C12]</t>
  </si>
  <si>
    <t>SGTFKVDAEFIGCAK</t>
  </si>
  <si>
    <t>1xCarbamidomethyl [C13]</t>
  </si>
  <si>
    <t>SKDWWMCQLVDSGK</t>
  </si>
  <si>
    <t>1xCarbamidomethyl [C7]; 1xOxidation [M6]</t>
  </si>
  <si>
    <t>1xCarbamidomethyl [C7]</t>
  </si>
  <si>
    <t>TGGFVVPQTTFGMQSQVTGGILPVQK</t>
  </si>
  <si>
    <t>1xOxidation [M13]</t>
  </si>
  <si>
    <t>TGGALNTFNTGGAMIPQTSFSSQAQNTGGFRPQSQFGLTLQK</t>
  </si>
  <si>
    <t>1xOxidation [M14]; 1xPhospho [T1(98)]</t>
  </si>
  <si>
    <t>1xOxidation [M14]</t>
  </si>
  <si>
    <t>TGGGLIPIATTGGAQFPQTSFNVQGQQQLPTGSILPVQK</t>
  </si>
  <si>
    <t>TGGTTVPAAPVSSAPVSSAPAPLDPFK</t>
  </si>
  <si>
    <t>TGNGLIPISNTGGAMMPQTTFGAAATVLPLQK</t>
  </si>
  <si>
    <t>2xOxidation [M15; M16]</t>
  </si>
  <si>
    <t>1xOxidation [M15]</t>
  </si>
  <si>
    <t>TANGLISANTGVSMPTVQR</t>
  </si>
  <si>
    <t>STVSNEFGFIPGNYVEPENGSTSK</t>
  </si>
  <si>
    <t>DWWMCQLVDSGK</t>
  </si>
  <si>
    <t>1xCarbamidomethyl [C5]; 1xOxidation [M4]</t>
  </si>
  <si>
    <t>GTPHEWSIDKLVSYDNEKK</t>
  </si>
  <si>
    <t>GTPHEWSIDKLVSYDNEK</t>
  </si>
  <si>
    <t>EDQAPDEDEEGPPPAMPARPTATTETTDATAAAVRSR</t>
  </si>
  <si>
    <t>1xOxidation [M16]; 1xPhospho [S36(99.8)]</t>
  </si>
  <si>
    <t>EDQAPDEDEEGPPPAMPARPTATTETTDATAAAVR</t>
  </si>
  <si>
    <t>1xOxidation [M16]</t>
  </si>
  <si>
    <t>GIVQYDFMAESQDELTIK</t>
  </si>
  <si>
    <t>DLEPVKTGGTTVPAAPVSSAPVSSAPAPLDPFK</t>
  </si>
  <si>
    <t>KAAASTPEPNLK</t>
  </si>
  <si>
    <t>KAAASTPEPNLKDLEPVK</t>
  </si>
  <si>
    <t>1xPhospho [T6(99.9)]</t>
  </si>
  <si>
    <t>HTESTASGIIK</t>
  </si>
  <si>
    <t>HMFLEFVDPYR</t>
  </si>
  <si>
    <t>EQLTEDMMPDINNSMLR</t>
  </si>
  <si>
    <t>2xOxidation [M8; M15]</t>
  </si>
  <si>
    <t>3xOxidation [M7; M8; M15]</t>
  </si>
  <si>
    <t>ELLDEER</t>
  </si>
  <si>
    <t>IAVAADKLSNEDLAYVEKITGFSLEK</t>
  </si>
  <si>
    <t>IAVAADKLSNEDLAYVEK</t>
  </si>
  <si>
    <t>AIYDYEQVQNADEELTFHENDVFDVFDDKDADWLLVK</t>
  </si>
  <si>
    <t>AAASTPEPNLKDLEPVK</t>
  </si>
  <si>
    <t>AAASTPEPNLKDLEPVKTGGTTVPAAPVSSAPVSSAPAPLDPFK</t>
  </si>
  <si>
    <t>AKLSIGNNKINFIPQK</t>
  </si>
  <si>
    <t>KSKDWWMCQLVDSGK</t>
  </si>
  <si>
    <t>1xCarbamidomethyl [C8]; 1xOxidation [M7]</t>
  </si>
  <si>
    <t>AVYAYEPQTPEELAIQEDDLLYLLQK</t>
  </si>
  <si>
    <t>KSEFTGSMQDLLDLQPLEPK</t>
  </si>
  <si>
    <t>1xOxidation [M8]; 1xPhospho [S7(93.4)]</t>
  </si>
  <si>
    <t>KSEFTGSMQDLLDLQPLEPKK</t>
  </si>
  <si>
    <t>1xOxidation [M8]; 1xPhospho [S7(99)]</t>
  </si>
  <si>
    <t>DADWLLVK</t>
  </si>
  <si>
    <t>KHMFLEFVDPYR</t>
  </si>
  <si>
    <t>KHTESTASGIIK</t>
  </si>
  <si>
    <t>DDELQNDVVGSAAGKR</t>
  </si>
  <si>
    <t>ARELLDEER</t>
  </si>
  <si>
    <t>1xOxidation [M13]; 1xPhospho [T18(93.8)]</t>
  </si>
  <si>
    <t>DPGLREVEMASK</t>
  </si>
  <si>
    <t>ELPPIKPPRPTSTTSVPNTTSVPPAESSNNNNSSNK</t>
  </si>
  <si>
    <t>VYILDDKK</t>
  </si>
  <si>
    <t>ITGFSLEKFKANDGSSSR</t>
  </si>
  <si>
    <t>INFIPQK</t>
  </si>
  <si>
    <t>LSNEDLAYVEKITGFSLEK</t>
  </si>
  <si>
    <t>SLELHTGNTTTCEEIMNIIGEYKGASRDPGLR</t>
  </si>
  <si>
    <t>VYILDDK</t>
  </si>
  <si>
    <t>SESNLLSK</t>
  </si>
  <si>
    <t>TLGLREGDIVR</t>
  </si>
  <si>
    <t>GASRDPGLREVEMASK</t>
  </si>
  <si>
    <t>ELYELKK</t>
  </si>
  <si>
    <t>ITGFSLEK</t>
  </si>
  <si>
    <t>LVSYDNEK</t>
  </si>
  <si>
    <t>AIYDYEQVQNADEELTFHENDVFDVFDDK</t>
  </si>
  <si>
    <t>1xPhospho [S3(86.4)]</t>
  </si>
  <si>
    <t>1xPhospho [T5(97.6)]</t>
  </si>
  <si>
    <t>YTINFDR</t>
  </si>
  <si>
    <t>1xPhospho [T1(90.8)]</t>
  </si>
  <si>
    <t>1xPhospho [T6(89.3)]</t>
  </si>
  <si>
    <t>1xPhospho [T1(99.7)]</t>
  </si>
  <si>
    <t>1xCarbamidomethyl [C12]; 1xOxidation [M16]; 1xPhospho [S/T/Y]</t>
  </si>
  <si>
    <t>SRLWVDR</t>
  </si>
  <si>
    <t>YBR059C</t>
  </si>
  <si>
    <t>AKL1 SGDID:S000000263, Chr II from 360187-356861, Genome Release 64-2-1, reverse complement, Verified ORF, "Ser-Thr protein kinase; member (with Ark1p and Prk1p) of the Ark kinase family; involved in endocytosis and actin cytoskeleton organization"</t>
  </si>
  <si>
    <t>metabolic process</t>
  </si>
  <si>
    <t>NNYSTDELGDSMVSSESIDIDLDDAR</t>
  </si>
  <si>
    <t>1xOxidation [M12]</t>
  </si>
  <si>
    <t>NNYSTDELGDSMVSSESIDIDLDDARR</t>
  </si>
  <si>
    <t>NAQGGEPPILAGNSANEPMHSSSK</t>
  </si>
  <si>
    <t>1xOxidation [M19]</t>
  </si>
  <si>
    <t>NGVLNLSLNEMDLSR</t>
  </si>
  <si>
    <t>NKNDSPAPNSHHSYRVSPHASTAITENK</t>
  </si>
  <si>
    <t>1xPhospho [S/Y/T]</t>
  </si>
  <si>
    <t>NAQGGEPPILAGNSANEPMHSSSKNEALLIELSPLKEDAGK</t>
  </si>
  <si>
    <t>1xOxidation [M19]; 1xPhospho [S33(99.2)]</t>
  </si>
  <si>
    <t>NEALLIELSPLKEDAGKQSFQDTNEPQTGGIEDAGGSGTIK</t>
  </si>
  <si>
    <t>1xPhospho [S9(100)]</t>
  </si>
  <si>
    <t>NEALLIELSPLKEDAGK</t>
  </si>
  <si>
    <t>NEALLIELSPLK</t>
  </si>
  <si>
    <t>RDGVQGFEVLLLMELCPNK</t>
  </si>
  <si>
    <t>1xCarbamidomethyl [C16]; 1xOxidation [M13]</t>
  </si>
  <si>
    <t>QSSDPTISEQSPR</t>
  </si>
  <si>
    <t>1xPhospho [S11(94.2)]</t>
  </si>
  <si>
    <t>QSLDLNFQEVNLSSPTLTQEHR</t>
  </si>
  <si>
    <t>1xPhospho [S14(89.6)]</t>
  </si>
  <si>
    <t>QSFQDTNEPQTGGIEDAGGSGTIK</t>
  </si>
  <si>
    <t>RSFFSVFRSEK</t>
  </si>
  <si>
    <t>RRSFFSVFR</t>
  </si>
  <si>
    <t>RVLVQDENGLNEMRNEVEVMK</t>
  </si>
  <si>
    <t>2xOxidation [M13; M20]</t>
  </si>
  <si>
    <t>RVLVQDENGLNEMR</t>
  </si>
  <si>
    <t>RNNYSTDELGDSMVSSESIDIDLDDAR</t>
  </si>
  <si>
    <t>RNNYSTDELGDSMVSSESIDIDLDDARR</t>
  </si>
  <si>
    <t>QQMQVQQQLQVQQQMQIQNANNNGTYVSDR</t>
  </si>
  <si>
    <t>2xOxidation [M3; M15]</t>
  </si>
  <si>
    <t>LNTQSLPQR</t>
  </si>
  <si>
    <t>IMQNNKLSDSEENLLNDMFLSSFEISSK</t>
  </si>
  <si>
    <t>2xOxidation [M2; M18]; 1xPhospho [S8(82.1)]</t>
  </si>
  <si>
    <t>LQNVQLQMYQLQQKK</t>
  </si>
  <si>
    <t>LQNVQLQMYQLQQK</t>
  </si>
  <si>
    <t>LPMNASDGHAAVSR</t>
  </si>
  <si>
    <t>IPSQNVGQELEEEKESQSDQR</t>
  </si>
  <si>
    <t>IPSQNVGQELEEEKESQSDQRK</t>
  </si>
  <si>
    <t>IPSQNVGQELEEEK</t>
  </si>
  <si>
    <t>MNVAYHSTNELSNDASNFFLEEQQQGQR</t>
  </si>
  <si>
    <t>LSTKLTEAEIVKIMYDVALSISQMHYLPVSLIHR</t>
  </si>
  <si>
    <t>2xOxidation [M14; M24]</t>
  </si>
  <si>
    <t>LSDSEENLLNDMFLSSFEISSK</t>
  </si>
  <si>
    <t>1xOxidation [M12]; 1xPhospho [S4(96.3)]</t>
  </si>
  <si>
    <t>LSDSEENLLNDMFLSSFEISSKLPMNASDGHAAVSR</t>
  </si>
  <si>
    <t>2xOxidation [M12; M25]</t>
  </si>
  <si>
    <t>LTEAEIVKIMYDVALSISQMHYLPVSLIHR</t>
  </si>
  <si>
    <t>2xOxidation [M10; M20]</t>
  </si>
  <si>
    <t>VLVQDENGLNEMR</t>
  </si>
  <si>
    <t>VLVQDENGLNEMRNEVEVMKK</t>
  </si>
  <si>
    <t>2xOxidation [M12; M19]</t>
  </si>
  <si>
    <t>VLVQDENGLNEMRNEVEVMK</t>
  </si>
  <si>
    <t>TNHTTEDMRNAQGGEPPILAGNSANEPMHSSSK</t>
  </si>
  <si>
    <t>2xOxidation [M8; M28]</t>
  </si>
  <si>
    <t>TPGELYYPSVSELDTYLDKELVK</t>
  </si>
  <si>
    <t>TPGELYYPSVSELDTYLDK</t>
  </si>
  <si>
    <t>TTSNANSSGTANNPQEINTIQSPGIEDKSIFENK</t>
  </si>
  <si>
    <t>TTSNANSSGTANNPQEINTIQSPGIEDK</t>
  </si>
  <si>
    <t>1xPhospho [S22(99.8)]</t>
  </si>
  <si>
    <t>YAEGAYNFSKYTQFQNKLQNVQLQMYQLQQK</t>
  </si>
  <si>
    <t>1xOxidation [M25]</t>
  </si>
  <si>
    <t>YAEGAYNFSK</t>
  </si>
  <si>
    <t>YTPGHIVCVGTHK</t>
  </si>
  <si>
    <t>YTQFQNKLQNVQLQMYQLQQKK</t>
  </si>
  <si>
    <t>YTQFQNKLQNVQLQMYQLQQK</t>
  </si>
  <si>
    <t>YQQAQNQTGTQGNTFPDESQYQSR</t>
  </si>
  <si>
    <t>VSPHASTAITENKR</t>
  </si>
  <si>
    <t>VSPHASTAITENK</t>
  </si>
  <si>
    <t>SLLDYMNQR</t>
  </si>
  <si>
    <t>SNKPMQLGGTIAGDSGNR</t>
  </si>
  <si>
    <t>SNKPMQLGGTIAGDSGNRR</t>
  </si>
  <si>
    <t>SPEMIDLYR</t>
  </si>
  <si>
    <t>1xOxidation [M4]</t>
  </si>
  <si>
    <t>YBR059C; YIL095W</t>
  </si>
  <si>
    <t>SIFENKTPGELYYPSVSELDTYLDKELVK</t>
  </si>
  <si>
    <t>1xPhospho [T7(100)]</t>
  </si>
  <si>
    <t>SKDFSSVSTR</t>
  </si>
  <si>
    <t>STSYGAATIGSDEALANEKTAGINK</t>
  </si>
  <si>
    <t>STSYGAATIGSDEALANEK</t>
  </si>
  <si>
    <t>1xPhospho [S11(100)]</t>
  </si>
  <si>
    <t>SVSAMGHPAVER</t>
  </si>
  <si>
    <t>DRSNKPMQLGGTIAGDSGNR</t>
  </si>
  <si>
    <t>DSNSSITISTSTPSEMR</t>
  </si>
  <si>
    <t>DSNSSITISTSTPSEMRK</t>
  </si>
  <si>
    <t>DKDSNSSITISTSTPSEMRK</t>
  </si>
  <si>
    <t>1xOxidation [M18]</t>
  </si>
  <si>
    <t>1xOxidation [M18]; 1xPhospho [S4(99.8)]</t>
  </si>
  <si>
    <t>DKDSNSSITISTSTPSEMR</t>
  </si>
  <si>
    <t>1xOxidation [M18]; 1xPhospho [S4(100)]</t>
  </si>
  <si>
    <t>DGVQGFEVLLLMELCPNK</t>
  </si>
  <si>
    <t>1xCarbamidomethyl [C15]</t>
  </si>
  <si>
    <t>1xCarbamidomethyl [C15]; 1xOxidation [M12]</t>
  </si>
  <si>
    <t>DGVQGFEVLLLMELCPNKSLLDYMNQR</t>
  </si>
  <si>
    <t>1xCarbamidomethyl [C15]; 2xOxidation [M12; M24]</t>
  </si>
  <si>
    <t>DIKIENVLVDAKNNFK</t>
  </si>
  <si>
    <t>DIKIENVLVDAK</t>
  </si>
  <si>
    <t>HSKDKDSNSSITISTSTPSEMR</t>
  </si>
  <si>
    <t>FLEYLNEFDNTASVPLK</t>
  </si>
  <si>
    <t>ELVKQSSDPTISEQSPR</t>
  </si>
  <si>
    <t>GAPNIVQYFDSNASR</t>
  </si>
  <si>
    <t>LKGAPNIVQYFDSNASR</t>
  </si>
  <si>
    <t>IGDVACLK</t>
  </si>
  <si>
    <t>1xCarbamidomethyl [C6]</t>
  </si>
  <si>
    <t>KLKGAPNIVQYFDSNASR</t>
  </si>
  <si>
    <t>LADFGSTSTCFPIVTTHQDIALLTQNIYVHTTPQYR</t>
  </si>
  <si>
    <t>1xCarbamidomethyl [C10]</t>
  </si>
  <si>
    <t>DDTGAAVSSFSSSSSSASIQQAK</t>
  </si>
  <si>
    <t>1xPhospho [S22(93.8)]</t>
  </si>
  <si>
    <t>DFSSVSTR</t>
  </si>
  <si>
    <t>1xPhospho [S2(100)]</t>
  </si>
  <si>
    <t>EDAGKQSFQDTNEPQTGGIEDAGGSGTIK</t>
  </si>
  <si>
    <t>DRSNKPMQLGGTIAGDSGNRR</t>
  </si>
  <si>
    <t>IGDVACLKR</t>
  </si>
  <si>
    <t>NDSPAPNSHHSYR</t>
  </si>
  <si>
    <t>LKGAPNIVQYFDSNASRR</t>
  </si>
  <si>
    <t>IENVLVDAKNNFK</t>
  </si>
  <si>
    <t>1xOxidation [M21]; 1xPhospho [S2(97.4)]</t>
  </si>
  <si>
    <t>SNNPFPK</t>
  </si>
  <si>
    <t>QPRQSLDLNFQEVNLSSPTLTQEHR</t>
  </si>
  <si>
    <t>1xPhospho [S5(100)]</t>
  </si>
  <si>
    <t>SFFSVFR</t>
  </si>
  <si>
    <t>SFFSVFRSEK</t>
  </si>
  <si>
    <t>RSFFSVFR</t>
  </si>
  <si>
    <t>QSLDLER</t>
  </si>
  <si>
    <t>RRDGVQGFEVLLLMELCPNK</t>
  </si>
  <si>
    <t>1xCarbamidomethyl [C17]; 1xOxidation [M14]</t>
  </si>
  <si>
    <t>YEFPVNK</t>
  </si>
  <si>
    <t>STLSEDKSSRTTSNANSSGTANNPQEINTIQSPGIEDK</t>
  </si>
  <si>
    <t>VSPHASTAITENKRHSTGHELSTR</t>
  </si>
  <si>
    <t>YIR006C</t>
  </si>
  <si>
    <t>PAN1 SGDID:S000001445, Chr IX from 369908-365466, Genome Release 64-2-1, reverse complement, Verified ORF, "Part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</si>
  <si>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metal ion binding;protein binding</t>
  </si>
  <si>
    <t>Pf08226, Pf12763</t>
  </si>
  <si>
    <t>IX</t>
  </si>
  <si>
    <t>NISNPENCYDSSIPSDLTSRFDAIIAK</t>
  </si>
  <si>
    <t>NISNPENCYDSSIPSDLTSR</t>
  </si>
  <si>
    <t>NNDDDVLPNYR</t>
  </si>
  <si>
    <t>NIASLENEIKNISNPENCYDSSIPSDLTSR</t>
  </si>
  <si>
    <t>1xCarbamidomethyl [C18]</t>
  </si>
  <si>
    <t>NIASLENEIK</t>
  </si>
  <si>
    <t>NSTGLPSTTMGHNPYFK</t>
  </si>
  <si>
    <t>NPSSIIGSGPNGEITENDRK</t>
  </si>
  <si>
    <t>NPSSIIGSGPNGEITENDR</t>
  </si>
  <si>
    <t>NQEIIKDIR</t>
  </si>
  <si>
    <t>NEVSSFIDAINLSIANQDSSANDAPK</t>
  </si>
  <si>
    <t>NEEQSSFSSPSAK</t>
  </si>
  <si>
    <t>1xPhospho [S]</t>
  </si>
  <si>
    <t>QEFALGMHLVYGK</t>
  </si>
  <si>
    <t>QIEDAQNESDEEETNGKDNFGGHVNVPQAAPVAPSAAFSQNSTNAPR</t>
  </si>
  <si>
    <t>IQQENGKNQEIIK</t>
  </si>
  <si>
    <t>IQQENGKNQEIIKDIR</t>
  </si>
  <si>
    <t>LPNLFNEISTIDNEITNAK</t>
  </si>
  <si>
    <t>LLDNLKNQLKTEPTTTK</t>
  </si>
  <si>
    <t>LSFITAQDQAKFETLFR</t>
  </si>
  <si>
    <t>LSFITAQDQAK</t>
  </si>
  <si>
    <t>VAVDNKVEEAK</t>
  </si>
  <si>
    <t>VYSAKNEEQSSFSSPSAK</t>
  </si>
  <si>
    <t>WEFGIGLEDGVR</t>
  </si>
  <si>
    <t>SISSENSREQPQQIAGSSNLVEPR</t>
  </si>
  <si>
    <t>1xPhospho [S3(99.8)]</t>
  </si>
  <si>
    <t>SIVTNGSNTVSGANCRK</t>
  </si>
  <si>
    <t>SIVTNGSNTVSGANCR</t>
  </si>
  <si>
    <t>SLFYKIFETFDTQNKGLLDSPTAVEIFR</t>
  </si>
  <si>
    <t>SNFNNNLIDNSSQDKISTEEKSLFYK</t>
  </si>
  <si>
    <t>SNFNNNLIDNSSQDKISTEEK</t>
  </si>
  <si>
    <t>SNFNNNLIDNSSQDK</t>
  </si>
  <si>
    <t>SLFYKIFETFDTQNK</t>
  </si>
  <si>
    <t>SGLPPSQLAR</t>
  </si>
  <si>
    <t>SGSSTPALAGGVLPPPPPLPTQQASTSEPIIAHVDNYNGAEK</t>
  </si>
  <si>
    <t>TGFGNNEIYTK</t>
  </si>
  <si>
    <t>TKNEVSSFIDAINLSIANQDSSANDAPK</t>
  </si>
  <si>
    <t>STESEDSLSMEDEQQSAEIKR</t>
  </si>
  <si>
    <t>STESEDSLSMEDEQQSAEIK</t>
  </si>
  <si>
    <t>STMTGSNMISNQEFERWEFGIGLEDGVR</t>
  </si>
  <si>
    <t>2xOxidation [M3; M8]</t>
  </si>
  <si>
    <t>STMTGSNMISNQEFER</t>
  </si>
  <si>
    <t>SSISDISASLK</t>
  </si>
  <si>
    <t>SSSPSYSQFK</t>
  </si>
  <si>
    <t>SSPIPIAPIPPSVTQEPPVPLAPPLPAVDGFQEPPIPSAPAIATAVQK</t>
  </si>
  <si>
    <t>SVHAAVTPAAGKNSTGLPSTTMGHNPYFK</t>
  </si>
  <si>
    <t>SVHAAVTPAAGK</t>
  </si>
  <si>
    <t>SVTESSPFVPSSTPTPVDDR</t>
  </si>
  <si>
    <t>SVNHSSSTLQTDDISVDKTVEKK</t>
  </si>
  <si>
    <t>SVNHSSSTLQTDDISVDKTVEK</t>
  </si>
  <si>
    <t>SVNHSSSTLQTDDISVDK</t>
  </si>
  <si>
    <t>EFLDDLKSNSNK</t>
  </si>
  <si>
    <t>DNFGGHVNVPQAAPVAPSAAFSQNSTNAPR</t>
  </si>
  <si>
    <t>EQPQQIAGSSNLVEPR</t>
  </si>
  <si>
    <t>FDAIIAKLPNLFNEISTIDNEITNAK</t>
  </si>
  <si>
    <t>GLDEDEDDGWSDEDESNNRVAVDNKVEEAK</t>
  </si>
  <si>
    <t>GLDEDEDDGWSDEDESNNR</t>
  </si>
  <si>
    <t>GLLDSPTAVEIFRK</t>
  </si>
  <si>
    <t>GLLDSPTAVEIFR</t>
  </si>
  <si>
    <t>IDALSYKNNDDDVLPNYR</t>
  </si>
  <si>
    <t>ADLEQIWNLCDINNTGQLNK</t>
  </si>
  <si>
    <t>IFETFDTQNKGLLDSPTAVEIFRK</t>
  </si>
  <si>
    <t>IFETFDTQNKGLLDSPTAVEIFR</t>
  </si>
  <si>
    <t>IFETFDTQNK</t>
  </si>
  <si>
    <t>AGELLFPEFALAMHLINDVLQGDTIPYELDSK</t>
  </si>
  <si>
    <t>KNPSSIIGSGPNGEITENDRK</t>
  </si>
  <si>
    <t>KNPSSIIGSGPNGEITENDR</t>
  </si>
  <si>
    <t>APPVTAAPLPSVTPVPPAVPVPQANTSNEK</t>
  </si>
  <si>
    <t>1xPhospho [T13(88)]</t>
  </si>
  <si>
    <t>DASASSTSTFDAR</t>
  </si>
  <si>
    <t>KVYSAKNEEQSSFSSPSAK</t>
  </si>
  <si>
    <t>KKNPSSIIGSGPNGEITENDR</t>
  </si>
  <si>
    <t>IDALSYK</t>
  </si>
  <si>
    <t>1xPhospho [S3(97.9)]</t>
  </si>
  <si>
    <t>EFLDDLK</t>
  </si>
  <si>
    <t>ATPFQEEK</t>
  </si>
  <si>
    <t>EKPSFGKIDALSYK</t>
  </si>
  <si>
    <t>IWTLCDTSK</t>
  </si>
  <si>
    <t>1xCarbamidomethyl [C5]</t>
  </si>
  <si>
    <t>FETLFR</t>
  </si>
  <si>
    <t>1xOxidation [M10]; 1xPhospho [S9(99.5)]</t>
  </si>
  <si>
    <t>YMR109W</t>
  </si>
  <si>
    <t>MYO5 SGDID:S000004715, Chr XIII from 486587-490246, Genome Release 64-2-1, Verified ORF, "One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</si>
  <si>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catalytic activity;motor activity;nucleotide binding;protein binding</t>
  </si>
  <si>
    <t>Pf00018, Pf00063, Pf06017, Pf07653, Pf14604</t>
  </si>
  <si>
    <t>YMR109W; WN66_04942</t>
  </si>
  <si>
    <t>XIII</t>
  </si>
  <si>
    <t>NIQAVSLTNLQDDWVAIK</t>
  </si>
  <si>
    <t>NRLEVPPHVFAIAESMYYNMK</t>
  </si>
  <si>
    <t>2xOxidation [M16; M20]</t>
  </si>
  <si>
    <t>NFHIFYQFTKGASDAYR</t>
  </si>
  <si>
    <t>NFHIFYQFTK</t>
  </si>
  <si>
    <t>YKL129C; YMR109W</t>
  </si>
  <si>
    <t>RGSVYHVPLNIVQADAVR</t>
  </si>
  <si>
    <t>QRVVSQIKNER</t>
  </si>
  <si>
    <t>QTFGVQKPEQYVYTAAAGCISAETIDDLQDYQETLK</t>
  </si>
  <si>
    <t>1xCarbamidomethyl [C19]</t>
  </si>
  <si>
    <t>RSVPNPASTLTASQSNARPSPPTAATR</t>
  </si>
  <si>
    <t>RPVSIAAAQHVPTAPASR</t>
  </si>
  <si>
    <t>RPPGIFAAMNDSVATAHADSNAADQAFAQR</t>
  </si>
  <si>
    <t>QANIPPPPPPPPPSSKPKEPMFEAAYDFPGSGSPSELPLKK</t>
  </si>
  <si>
    <t>QANIPPPPPPPPPSSKPKEPMFEAAYDFPGSGSPSELPLK</t>
  </si>
  <si>
    <t>QANIPPPPPPPPPSSKPK</t>
  </si>
  <si>
    <t>LNLFTTNPHFDLRSNKFVIK</t>
  </si>
  <si>
    <t>LNLFTTNPHFDLR</t>
  </si>
  <si>
    <t>IMQYIAAASSTHTESIGK</t>
  </si>
  <si>
    <t>IQWTPIKYFDNKVVCDLIEAR</t>
  </si>
  <si>
    <t>IQWTPIKYFDNK</t>
  </si>
  <si>
    <t>LLDGSKEGWVPTAYMKPHSGNNNIPTPPQNR</t>
  </si>
  <si>
    <t>MRLESDDEEANEDEEEDDW</t>
  </si>
  <si>
    <t>MLAAILWIGNVSFIENEEGNAQVR</t>
  </si>
  <si>
    <t>ISDEAINENLKK</t>
  </si>
  <si>
    <t>VIGLGQEEQDQIFR</t>
  </si>
  <si>
    <t>VIFSIHGEALHTK</t>
  </si>
  <si>
    <t>TPETLFALEHMR</t>
  </si>
  <si>
    <t>YFDNKVVCDLIEAR</t>
  </si>
  <si>
    <t>YILQDSSIPQQEYQLGVTSVFIK</t>
  </si>
  <si>
    <t>YLGLQENVR</t>
  </si>
  <si>
    <t>SPNDYDDRQVLHQIK</t>
  </si>
  <si>
    <t>SMSLLGYR</t>
  </si>
  <si>
    <t>SANDLVETLSK</t>
  </si>
  <si>
    <t>TFLLTPTTLYIVGQTLVQNAMTYTQDYKIDVR</t>
  </si>
  <si>
    <t>TFLLTPTTLYIVGQTLVQNAMTYTQDYK</t>
  </si>
  <si>
    <t>TIKPNETKSPNDYDDRQVLHQIK</t>
  </si>
  <si>
    <t>SSISSGYHASSSQATRRPVSIAAAQHVPTAPASR</t>
  </si>
  <si>
    <t>SSISSGYHASSSQATR</t>
  </si>
  <si>
    <t>SYNENQCVIISGESGAGK</t>
  </si>
  <si>
    <t>SVPNPASTLTASQSNARPSPPTAATR</t>
  </si>
  <si>
    <t>1xPhospho [S12(77.7)]</t>
  </si>
  <si>
    <t>DVPKPVLNSVQHDNTSANVIPAAAQASLGDGLANALAAR</t>
  </si>
  <si>
    <t>EEPSGWSLGK</t>
  </si>
  <si>
    <t>HYAGDVTYDIDGITDKNKDQLQK</t>
  </si>
  <si>
    <t>HYAGDVTYDIDGITDK</t>
  </si>
  <si>
    <t>HYAGDVTYDIDGITDKNK</t>
  </si>
  <si>
    <t>KGDVIYITR</t>
  </si>
  <si>
    <t>DLGIYTDAVMNEYK</t>
  </si>
  <si>
    <t>KEVGVSDLTLLSK</t>
  </si>
  <si>
    <t>DLVELIGTTTNTFLATIFPDTVDRESKR</t>
  </si>
  <si>
    <t>DLVELIGTTTNTFLATIFPDTVDR</t>
  </si>
  <si>
    <t>DLVELIGTTTNTFLATIFPDTVDRESK</t>
  </si>
  <si>
    <t>HSKKPAPPPPGMQNK</t>
  </si>
  <si>
    <t>LKKTFLLTPTTLYIVGQTLVQNAMTYTQDYK</t>
  </si>
  <si>
    <t>1xOxidation [M24]</t>
  </si>
  <si>
    <t>FNNQFEPCAGNITNYLLEK</t>
  </si>
  <si>
    <t>EVGVSDLTLLSK</t>
  </si>
  <si>
    <t>EKVIFSIHGEALHTK</t>
  </si>
  <si>
    <t>EKIQWTPIKYFDNK</t>
  </si>
  <si>
    <t>EGWVPTAYMKPHSGNNNIPTPPQNR</t>
  </si>
  <si>
    <t>EPMFEAAYDFPGSGSPSELPLK</t>
  </si>
  <si>
    <t>EPMFEAAYDFPGSGSPSELPLKK</t>
  </si>
  <si>
    <t>FYLLSPHCSYAGDYTWQGDTLDAVK</t>
  </si>
  <si>
    <t>LASSGQPDPLINTYFK</t>
  </si>
  <si>
    <t>AIYNNLFDWIVSRVNK</t>
  </si>
  <si>
    <t>IGSAIEYQK</t>
  </si>
  <si>
    <t>IKDMVLATNPLLESFGCAK</t>
  </si>
  <si>
    <t>1xCarbamidomethyl [C17]; 1xOxidation [M4]</t>
  </si>
  <si>
    <t>AFMGDYLSCNESK</t>
  </si>
  <si>
    <t>1xCarbamidomethyl [C9]; 1xOxidation [M3]</t>
  </si>
  <si>
    <t>KTFLLTPTTLYIVGQTLVQNAMTYTQDYK</t>
  </si>
  <si>
    <t>KTFLLTPTTLYIVGQTLVQNAMTYTQDYKIDVR</t>
  </si>
  <si>
    <t>ATPAATPAAAAMGSGR</t>
  </si>
  <si>
    <t>CQINESAPK</t>
  </si>
  <si>
    <t>1xCarbamidomethyl [C1]</t>
  </si>
  <si>
    <t>KPAPPPPGMQNK</t>
  </si>
  <si>
    <t>KKEVGVSDLTLLSK</t>
  </si>
  <si>
    <t>EKIQWTPIK</t>
  </si>
  <si>
    <t>VVCDLIEAR</t>
  </si>
  <si>
    <t>1xCarbamidomethyl [C3]</t>
  </si>
  <si>
    <t>1xCarbamidomethyl [C9]</t>
  </si>
  <si>
    <t>1xOxidation [M20]</t>
  </si>
  <si>
    <t>IMQYIAAASSTHTESIGKIKDMVLATNPLLESFGCAK</t>
  </si>
  <si>
    <t>1xCarbamidomethyl [C35]; 2xOxidation [M2; M22]</t>
  </si>
  <si>
    <t>IQWTPIK</t>
  </si>
  <si>
    <t>KKSSISSGYHASSSQATR</t>
  </si>
  <si>
    <t>GDVIYITR</t>
  </si>
  <si>
    <t>AQPSYIR</t>
  </si>
  <si>
    <t>RRPPTAGDKIIK</t>
  </si>
  <si>
    <t>1xOxidation [M2]; 1xPhospho [S3(100)]</t>
  </si>
  <si>
    <t>NERNFHIFYQFTK</t>
  </si>
  <si>
    <t>RSMSLLGYR</t>
  </si>
  <si>
    <t>1xOxidation [M3]; 1xPhospho [S4(100)]</t>
  </si>
  <si>
    <t>1xOxidation [M24]; 1xPhospho [T/Y]</t>
  </si>
  <si>
    <t>IIKSANDLVETLSK</t>
  </si>
  <si>
    <t>1xPhospho [S4(99.6)]</t>
  </si>
  <si>
    <t>YNL243W</t>
  </si>
  <si>
    <t>SLA2 SGDID:S000005187, Chr XIV from 188051-190957, Genome Release 64-2-1, Verified ORF, "Adaptor protein that links actin to clathrin and endocytosis; involved in membrane cytoskeleton assembly and cell polarization; present in the actin cortical patch of the emerging bud tip; dimer in vivo"</t>
  </si>
  <si>
    <t>transport</t>
  </si>
  <si>
    <t>Pf01608, Pf07651, Pf12128</t>
  </si>
  <si>
    <t>XIV</t>
  </si>
  <si>
    <t>NSRWTEGLISAAKAVAGATNVLITTASK</t>
  </si>
  <si>
    <t>QKDLQMAELVK</t>
  </si>
  <si>
    <t>QKDLQMAELVKDR</t>
  </si>
  <si>
    <t>QLNDAEGDAALQPLKER</t>
  </si>
  <si>
    <t>QLNDAEGDAALQPLK</t>
  </si>
  <si>
    <t>QLANKDEQLTALQDQLDVWER</t>
  </si>
  <si>
    <t>LQLKVNSAQESIQKK</t>
  </si>
  <si>
    <t>LQLKVNSAQESIQK</t>
  </si>
  <si>
    <t>LQELSLAIEPLLNIQSVK</t>
  </si>
  <si>
    <t>LPVDAPDVFLINDVDESKEIK</t>
  </si>
  <si>
    <t>LPVDAPDVFLINDVDESK</t>
  </si>
  <si>
    <t>LITSEDNENTSPEQFIVASKEVAASTIQLVAASR</t>
  </si>
  <si>
    <t>LITSEDNENTSPEQFIVASK</t>
  </si>
  <si>
    <t>LYSQLRQEHLNLLPR</t>
  </si>
  <si>
    <t>TPTPTPPVVAEPAISPRPVSQR</t>
  </si>
  <si>
    <t>2xPhospho [T3(88); S15(100)]</t>
  </si>
  <si>
    <t>1xPhospho [S15(100)]</t>
  </si>
  <si>
    <t>TPARTPTPTPPVVAEPAISPRPVSQR</t>
  </si>
  <si>
    <t>3xPhospho [T7(100); S19(100); T/S]</t>
  </si>
  <si>
    <t>2xPhospho [T7(99.3); S19(100)]</t>
  </si>
  <si>
    <t>1xPhospho [T1(94.9)]</t>
  </si>
  <si>
    <t>WTEGLISAAKAVAGATNVLITTASKLITSEDNENTSPEQFIVASK</t>
  </si>
  <si>
    <t>WTEGLISAAKAVAGATNVLITTASK</t>
  </si>
  <si>
    <t>YLTTLVTIPK</t>
  </si>
  <si>
    <t>YLTTLVTIPKLPVDAPDVFLINDVDESKEIK</t>
  </si>
  <si>
    <t>VQQLQQQQAQQELFQQQLQK</t>
  </si>
  <si>
    <t>VQQLESEITTMDSTASK</t>
  </si>
  <si>
    <t>SLGNHVMGMIEDDHSTSQQQQPLDFTSEHTLK</t>
  </si>
  <si>
    <t>2xOxidation [M7; M9]</t>
  </si>
  <si>
    <t>SINNAEADSAAATAAAETMTQDK</t>
  </si>
  <si>
    <t>1xOxidation [M19]; 1xPhospho [S9(100)]</t>
  </si>
  <si>
    <t>SNKETNPHSELVATADK</t>
  </si>
  <si>
    <t>SNKETNPHSELVATADKIVK</t>
  </si>
  <si>
    <t>TDIVINANVDMQEK</t>
  </si>
  <si>
    <t>TAEMEQQVEILK</t>
  </si>
  <si>
    <t>TAEMEQQVEILKLEQSLSNAR</t>
  </si>
  <si>
    <t>DQALLQQYDQR</t>
  </si>
  <si>
    <t>EAQYFFEDLMSENLNQVGDEEK</t>
  </si>
  <si>
    <t>EAQYFFEDLMSENLNQVGDEEKTDIVINANVDMQEK</t>
  </si>
  <si>
    <t>2xOxidation [M10; M33]</t>
  </si>
  <si>
    <t>KACSVEETAPK</t>
  </si>
  <si>
    <t>DLQMAELVKDR</t>
  </si>
  <si>
    <t>DLQMAELVK</t>
  </si>
  <si>
    <t>ETNPHSELVATADK</t>
  </si>
  <si>
    <t>ETNPHSELVATADKIVK</t>
  </si>
  <si>
    <t>EVAASTIQLVAASR</t>
  </si>
  <si>
    <t>LEQSLSNAR</t>
  </si>
  <si>
    <t>ACIVYTWDHQSSK</t>
  </si>
  <si>
    <t>ACSVEETAPK</t>
  </si>
  <si>
    <t>ACSVEETAPKR</t>
  </si>
  <si>
    <t>LFEFYADCSSVKYLTTLVTIPK</t>
  </si>
  <si>
    <t>LFEFYADCSSVK</t>
  </si>
  <si>
    <t>AVAGATNVLITTASK</t>
  </si>
  <si>
    <t>AQQDMMNMQLQQQNQHQNDLIALTNQYEKDQALLQQYDQR</t>
  </si>
  <si>
    <t>3xOxidation [M5; M6; M8]</t>
  </si>
  <si>
    <t>2xOxidation [M5; M6]</t>
  </si>
  <si>
    <t>AQQDMMNMQLQQQNQHQNDLIALTNQYEK</t>
  </si>
  <si>
    <t>DEQLTALQDQLDVWER</t>
  </si>
  <si>
    <t>AQDKLEHCSKDVTDACR</t>
  </si>
  <si>
    <t>2xCarbamidomethyl [C8; C16]</t>
  </si>
  <si>
    <t>AYAVTTLPQEQSDQILTLVKR</t>
  </si>
  <si>
    <t>AYAVTTLPQEQSDQILTLVK</t>
  </si>
  <si>
    <t>1xOxidation [M33]</t>
  </si>
  <si>
    <t>VNSAQESIQK</t>
  </si>
  <si>
    <t>YELQHAR</t>
  </si>
  <si>
    <t>HAYYNQDDD</t>
  </si>
  <si>
    <t>FKKLQLK</t>
  </si>
  <si>
    <t>ARLELER</t>
  </si>
  <si>
    <t>REPSVTPAR</t>
  </si>
  <si>
    <t>1xPhospho [T6(87.7)]</t>
  </si>
  <si>
    <t>YGL206C</t>
  </si>
  <si>
    <t>CHC1 SGDID:S000003174, Chr VII from 107504-102543, Genome Release 64-2-1, reverse complement, Verified ORF, "Clathrin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</si>
  <si>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cell organization and biogenesis;transport</t>
  </si>
  <si>
    <t>protein binding;structural molecule activity</t>
  </si>
  <si>
    <t>Pf00637, Pf09268, Pf13838</t>
  </si>
  <si>
    <t>VII</t>
  </si>
  <si>
    <t>NISQAIDGHVAIFTNILLEGNGSTPVQVFVTGNR</t>
  </si>
  <si>
    <t>NMGGDSAIMHPSQMVISVR</t>
  </si>
  <si>
    <t>3xOxidation [M2; M9; M14]</t>
  </si>
  <si>
    <t>NNSVVNQAYHDLMIEEEDYK</t>
  </si>
  <si>
    <t>NIQAPPGAISPILLYFSTLLDKGK</t>
  </si>
  <si>
    <t>NRLKILLPFLEQSLSQGIQDQAVYNALAK</t>
  </si>
  <si>
    <t>NATTGAGELR</t>
  </si>
  <si>
    <t>RDPYLAYIAYEK</t>
  </si>
  <si>
    <t>RDPYLAYIAYEKGQNDDDLIR</t>
  </si>
  <si>
    <t>IIEIDHDASLPSQYQK</t>
  </si>
  <si>
    <t>LKSFTLDEPVIFWR</t>
  </si>
  <si>
    <t>LKNIQAPPGAISPILLYFSTLLDKGK</t>
  </si>
  <si>
    <t>LKILLPFLEQSLSQGIQDQAVYNALAK</t>
  </si>
  <si>
    <t>ILLPFLEQSLSQGIQDQAVYNALAK</t>
  </si>
  <si>
    <t>IYIDSNNSPEK</t>
  </si>
  <si>
    <t>MSDLPIEFTELVDLMSLGISPQFLDFR</t>
  </si>
  <si>
    <t>1xOxidation [M15]; 1xMet-loss+Acetyl [N-Term]</t>
  </si>
  <si>
    <t>LVNDACIEK</t>
  </si>
  <si>
    <t>IVKDNNVYDPER</t>
  </si>
  <si>
    <t>ITAESVFTAAPYNHENGIACINKK</t>
  </si>
  <si>
    <t>1xCarbamidomethyl [C20]</t>
  </si>
  <si>
    <t>ITAESVFTAAPYNHENGIACINK</t>
  </si>
  <si>
    <t>VGYQPNFLVLISSLIRSSPDR</t>
  </si>
  <si>
    <t>VGYQPNFLVLISSLIR</t>
  </si>
  <si>
    <t>VISCLAELQQFEK</t>
  </si>
  <si>
    <t>1xCarbamidomethyl [C4]</t>
  </si>
  <si>
    <t>VLNQENIHR</t>
  </si>
  <si>
    <t>VLEVNLLHAPQVADAILGNNIFSHYDKPTIASLSEK</t>
  </si>
  <si>
    <t>VLIEDIMSLDR</t>
  </si>
  <si>
    <t>VLEVNLLHAPQVADAILGNNIFSHYDKPTIASLSEKAGLYQR</t>
  </si>
  <si>
    <t>TVKIFSKSDNLPLIKPFLINVLPK</t>
  </si>
  <si>
    <t>YGFIHLYELETGTNLFVNR</t>
  </si>
  <si>
    <t>YGIIYLLTK</t>
  </si>
  <si>
    <t>WLSETTLGFVTAR</t>
  </si>
  <si>
    <t>WLKEDKLECSEELGDIVKPFDTTLALACYLR</t>
  </si>
  <si>
    <t>2xCarbamidomethyl [C9; C28]</t>
  </si>
  <si>
    <t>SLSILKEEK</t>
  </si>
  <si>
    <t>SILTSNVFDGNVNAKPQLLTLR</t>
  </si>
  <si>
    <t>SFTLDEPVIFWR</t>
  </si>
  <si>
    <t>SDNLPLIKPFLINVLPK</t>
  </si>
  <si>
    <t>SGSNEEHKDGQPLMLMNSAMNVQPTGF</t>
  </si>
  <si>
    <t>3xOxidation [M14; M16; M20]</t>
  </si>
  <si>
    <t>STTFESDHFVTVR</t>
  </si>
  <si>
    <t>DPYLAYIAYEK</t>
  </si>
  <si>
    <t>DPYLAYIAYEKGQNDDDLIR</t>
  </si>
  <si>
    <t>HANLNNTQIINFVANK</t>
  </si>
  <si>
    <t>GQNDDDLIR</t>
  </si>
  <si>
    <t>DGTNSVAIVDLAK</t>
  </si>
  <si>
    <t>ETTDIFFPPDATNDFPIAVQVSEK</t>
  </si>
  <si>
    <t>ETKDGTNSVAIVDLAK</t>
  </si>
  <si>
    <t>FLKENDQYDTLDVGHYCEKR</t>
  </si>
  <si>
    <t>1xCarbamidomethyl [C17]</t>
  </si>
  <si>
    <t>FLKENDQYDTLDVGHYCEK</t>
  </si>
  <si>
    <t>ENDQYDTLDVGHYCEK</t>
  </si>
  <si>
    <t>1xCarbamidomethyl [C14]</t>
  </si>
  <si>
    <t>ALQDAVDSYDKFDQLGLASR</t>
  </si>
  <si>
    <t>ALENYTDIKDIKR</t>
  </si>
  <si>
    <t>ALENYTDIK</t>
  </si>
  <si>
    <t>ALENYTDIKDIK</t>
  </si>
  <si>
    <t>ANGTIVQIFNLETK</t>
  </si>
  <si>
    <t>LAQICGLNLIVHAEELDELVER</t>
  </si>
  <si>
    <t>LASTLVYLGDYQAAVDTAR</t>
  </si>
  <si>
    <t>IDGALILAYAELNK</t>
  </si>
  <si>
    <t>LCYSAVSNYSK</t>
  </si>
  <si>
    <t>LASTLVYLGDYQAAVDTARK</t>
  </si>
  <si>
    <t>AEDPSNYENVIDIAEQAGK</t>
  </si>
  <si>
    <t>AEDPSNYENVIDIAEQAGKYEELIPFLLMAR</t>
  </si>
  <si>
    <t>1xOxidation [M29]</t>
  </si>
  <si>
    <t>IHEIENLLAGSNVANLDHVGDKLFENKEYK</t>
  </si>
  <si>
    <t>AASYADKINTPELWSQIGTAQLDGLR</t>
  </si>
  <si>
    <t>IHEIENLLAGSNVANLDHVGDKLFENK</t>
  </si>
  <si>
    <t>IHEIENLLAGSNVANLDHVGDK</t>
  </si>
  <si>
    <t>IFSKSDNLPLIKPFLINVLPK</t>
  </si>
  <si>
    <t>KSGSNEEHKDGQPLMLMNSAMNVQPTGF</t>
  </si>
  <si>
    <t>3xOxidation [M15; M17; M21]</t>
  </si>
  <si>
    <t>KNMGGDSAIMHPSQMVISVR</t>
  </si>
  <si>
    <t>3xOxidation [M3; M10; M15]</t>
  </si>
  <si>
    <t>ASEFAVSLLQNPETASQIDIEK</t>
  </si>
  <si>
    <t>AASYADKINTPELWSQIGTAQLDGLRIPDAIESYIK</t>
  </si>
  <si>
    <t>LDNYDADEIAPLCIEHDLKEEAFEIYDKHEMYGK</t>
  </si>
  <si>
    <t>1xCarbamidomethyl [C13]; 1xOxidation [M31]</t>
  </si>
  <si>
    <t>GGLPGADDLFQK</t>
  </si>
  <si>
    <t>IVKDNNVYDPERVK</t>
  </si>
  <si>
    <t>SDLDLWNK</t>
  </si>
  <si>
    <t>SDLDLWNKVLNQENIHRR</t>
  </si>
  <si>
    <t>YEELIPFLLMAR</t>
  </si>
  <si>
    <t>IDGALILAYAELNKIHEIENLLAGSNVANLDHVGDK</t>
  </si>
  <si>
    <t>ITEELAK</t>
  </si>
  <si>
    <t>LVNDACIEKK</t>
  </si>
  <si>
    <t>IPDAIESYIK</t>
  </si>
  <si>
    <t>VSSYIEK</t>
  </si>
  <si>
    <t>IIPYCQK</t>
  </si>
  <si>
    <t>YKL129C</t>
  </si>
  <si>
    <t>MYO3 SGDID:S000001612, Chr XI from 200167-196349, Genome Release 64-2-1, reverse complement, Verified ORF, "One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</si>
  <si>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Pf00018, Pf00063, Pf06017, Pf14604</t>
  </si>
  <si>
    <t>XI</t>
  </si>
  <si>
    <t>NTVPVAATGAVNDVTNQK</t>
  </si>
  <si>
    <t>NRLEVPPHVFAIAESMYYNLK</t>
  </si>
  <si>
    <t>NPPGILAAMNDSIATAHADSNAADQAFAQR</t>
  </si>
  <si>
    <t>NPGGLSGKPIK</t>
  </si>
  <si>
    <t>NKEPLKETTATATANIPIPPPPPPMGQPK</t>
  </si>
  <si>
    <t>RGSVYHVPLNPVQATAVR</t>
  </si>
  <si>
    <t>QVGIKDKVVFSIK</t>
  </si>
  <si>
    <t>QMFGVQMPEQYIYTAAAGCTTADTIDDVKDYEGTLEAMR</t>
  </si>
  <si>
    <t>1xCarbamidomethyl [C19]; 3xOxidation [M2; M7; M38]</t>
  </si>
  <si>
    <t>1xCarbamidomethyl [C19]; 2xOxidation [M7; M38]</t>
  </si>
  <si>
    <t>QPLPSQKPVNPLSLAATAAQAAYNPKPDKTVPIK</t>
  </si>
  <si>
    <t>QPLPSQKPVNPLSLAATAAQAAYNPKPDK</t>
  </si>
  <si>
    <t>QNQVSMPPSKGVEK</t>
  </si>
  <si>
    <t>LNLFNSNPYFELRANKFVIK</t>
  </si>
  <si>
    <t>LNLFNSNPYFELR</t>
  </si>
  <si>
    <t>IKWTPIKYFDNK</t>
  </si>
  <si>
    <t>ISDESINENLKK</t>
  </si>
  <si>
    <t>ISDESINENLK</t>
  </si>
  <si>
    <t>VGPTIEYHKQPNKLHTVR</t>
  </si>
  <si>
    <t>TPESLFALEDMR</t>
  </si>
  <si>
    <t>YFDNKVVCDLIEAK</t>
  </si>
  <si>
    <t>WTPIKYFDNKVVCDLIEAK</t>
  </si>
  <si>
    <t>YTQDYKIDVGK</t>
  </si>
  <si>
    <t>YTQDYKIDVGKIK</t>
  </si>
  <si>
    <t>YLEIKFNSQFEPCAGNITNYLLEK</t>
  </si>
  <si>
    <t>VVCDLIEAK</t>
  </si>
  <si>
    <t>VVFSIKGECLHSK</t>
  </si>
  <si>
    <t>SPNDYDDHQVLHQVK</t>
  </si>
  <si>
    <t>SANELVETLSKAEPSYIR</t>
  </si>
  <si>
    <t>SANELVETLSK</t>
  </si>
  <si>
    <t>TIGLVQEEQDQIFR</t>
  </si>
  <si>
    <t>SSQIDNTISSAQEGVQFGSATVGPTSDNQSNPVGTFSDGLASALAAR</t>
  </si>
  <si>
    <t>DPKFEAAYDFPGSGSSSELPLK</t>
  </si>
  <si>
    <t>DPKFEAAYDFPGSGSSSELPLKK</t>
  </si>
  <si>
    <t>EFQLGVTSVFIK</t>
  </si>
  <si>
    <t>DKVVFSIKGECLHSK</t>
  </si>
  <si>
    <t>1xCarbamidomethyl [C11]</t>
  </si>
  <si>
    <t>HYAGDVTYDINGITDKNKDQLQK</t>
  </si>
  <si>
    <t>HYAGDVTYDINGITDK</t>
  </si>
  <si>
    <t>KGDIVFISRDEPSGWSLAK</t>
  </si>
  <si>
    <t>KEVGISDLTLLSK</t>
  </si>
  <si>
    <t>DLIELIGTTTNTFLSTIFPDDVDKDSK</t>
  </si>
  <si>
    <t>DLIELIGTTTNTFLSTIFPDDVDKDSKR</t>
  </si>
  <si>
    <t>ETTATATANIPIPPPPPPMGQPKDPK</t>
  </si>
  <si>
    <t>ETTATATANIPIPPPPPPMGQPK</t>
  </si>
  <si>
    <t>FNSQFEPCAGNITNYLLEK</t>
  </si>
  <si>
    <t>FEAAYDFPGSGSSSELPLK</t>
  </si>
  <si>
    <t>FEAAYDFPGSGSSSELPLKK</t>
  </si>
  <si>
    <t>EVGISDLTLLSK</t>
  </si>
  <si>
    <t>EGWVPTAYMTPYK</t>
  </si>
  <si>
    <t>EGWVPTAYMTPYKDTR</t>
  </si>
  <si>
    <t>FYLLSPDCSYAGDYTWDGDTLEAVK</t>
  </si>
  <si>
    <t>GDIVFISR</t>
  </si>
  <si>
    <t>GDIVFISRDEPSGWSLAK</t>
  </si>
  <si>
    <t>DAMIPEKEFQLGVTSVFIK</t>
  </si>
  <si>
    <t>KQPLPSQKPVNPLSLAATAAQAAYNPKPDK</t>
  </si>
  <si>
    <t>KQPLPSQKPVNPLSLAATAAQAAYNPKPDKTVPIK</t>
  </si>
  <si>
    <t>KKEVGISDLTLLSK</t>
  </si>
  <si>
    <t>DEPSGWSLAK</t>
  </si>
  <si>
    <t>WTPIKYFDNK</t>
  </si>
  <si>
    <t>LLDGSKEGWVPTAYMTPYK</t>
  </si>
  <si>
    <t>QNQVSMPPSK</t>
  </si>
  <si>
    <t>KTFYIIGQTR</t>
  </si>
  <si>
    <t>KGDIVFISR</t>
  </si>
  <si>
    <t>MRAESADDDDNDDGDDDDDW</t>
  </si>
  <si>
    <t>TFYIIGQTR</t>
  </si>
  <si>
    <t>GSVYHVPLNPVQATAVR</t>
  </si>
  <si>
    <t>VGPTIEYHK</t>
  </si>
  <si>
    <t>DKVVFSIK</t>
  </si>
  <si>
    <t>VGPTIEYHKQPNK</t>
  </si>
  <si>
    <t>SSTIYVR</t>
  </si>
  <si>
    <t>DYEGTLEAMR</t>
  </si>
  <si>
    <t>FNSQFEPCAGNITNYLLEKQR</t>
  </si>
  <si>
    <t>KVFILTKK</t>
  </si>
  <si>
    <t>YIL144W</t>
  </si>
  <si>
    <t>NDC80 SGDID:S000001406, Chr IX from 78074-80149, Genome Release 64-2-1, Verified ORF, "Component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</si>
  <si>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cell division;cell organization and biogenesis;regulation of biological process</t>
  </si>
  <si>
    <t>chromosome;nucleus</t>
  </si>
  <si>
    <t>Pf03801, Pf06008</t>
  </si>
  <si>
    <t>854662</t>
  </si>
  <si>
    <t>TID3; NDC80</t>
  </si>
  <si>
    <t>NLRYPFLESINK</t>
  </si>
  <si>
    <t>NSTNQGLTDMINK</t>
  </si>
  <si>
    <t>NTISGTGIPTGGINK</t>
  </si>
  <si>
    <t>NFQSAIQEEIYDYLKK</t>
  </si>
  <si>
    <t>NKFDIETNHPISIK</t>
  </si>
  <si>
    <t>QYDSSIQNLTR</t>
  </si>
  <si>
    <t>RNSTNQGLTDMINK</t>
  </si>
  <si>
    <t>INISENLLDRDFHEGISYEQLFPK</t>
  </si>
  <si>
    <t>INIQSSLENSENELGNVIEELR</t>
  </si>
  <si>
    <t>INIQSDKLTSSIK</t>
  </si>
  <si>
    <t>LNDEIQER</t>
  </si>
  <si>
    <t>INDSNLLMK</t>
  </si>
  <si>
    <t>IKTIEKDNITLEK</t>
  </si>
  <si>
    <t>LLIDYFTESYK</t>
  </si>
  <si>
    <t>MQSSTSTDQHVLHHMDPHR</t>
  </si>
  <si>
    <t>1xAcetyl [N-Term]; 1xOxidation [M15]</t>
  </si>
  <si>
    <t>MKSECELKEEEIK</t>
  </si>
  <si>
    <t>1xCarbamidomethyl [C5]; 1xOxidation [M1]</t>
  </si>
  <si>
    <t>LSINQLGSLQQHLSNRDPRPLR</t>
  </si>
  <si>
    <t>ISDAEELVTSTELKLEELKVDLNR</t>
  </si>
  <si>
    <t>ISDAEELVTSTELKLEELK</t>
  </si>
  <si>
    <t>ISDAEELVTSTELK</t>
  </si>
  <si>
    <t>TQINEKLELELSEANSKFELSK</t>
  </si>
  <si>
    <t>TQINEKLELELSEANSK</t>
  </si>
  <si>
    <t>TNIKLDMCLNKVDR</t>
  </si>
  <si>
    <t>YKLHQQVIHVIDITSKFK</t>
  </si>
  <si>
    <t>YKLHQQVIHVIDITSK</t>
  </si>
  <si>
    <t>SLLDTLRQYDSSIQNLTR</t>
  </si>
  <si>
    <t>SLINQNTQEITILSQPLKTLDEQDQR</t>
  </si>
  <si>
    <t>SLINQNTQEITILSQPLK</t>
  </si>
  <si>
    <t>1xPhospho [T11(100)]</t>
  </si>
  <si>
    <t>SILKLNDEIQER</t>
  </si>
  <si>
    <t>SQEWPGKLEK</t>
  </si>
  <si>
    <t>SQLGHNVNDSSLK</t>
  </si>
  <si>
    <t>SRSQLGHNVNDSSLK</t>
  </si>
  <si>
    <t>SECELKEEEIKALQSNISELHK</t>
  </si>
  <si>
    <t>SDSNKYENYVNAMK</t>
  </si>
  <si>
    <t>SIENEIYQILK</t>
  </si>
  <si>
    <t>TKISDAEELVTSTELKLEELK</t>
  </si>
  <si>
    <t>TKISDAEELVTSTELK</t>
  </si>
  <si>
    <t>TIEKDNITLEK</t>
  </si>
  <si>
    <t>STVAGGTNGTALALNDK</t>
  </si>
  <si>
    <t>GSGINESIKK</t>
  </si>
  <si>
    <t>DKNFQSAIQEEIYDYLKK</t>
  </si>
  <si>
    <t>KGISTEQFELQNQER</t>
  </si>
  <si>
    <t>DFHEGISYEQLFPK</t>
  </si>
  <si>
    <t>FTSQIPTATSSQLR</t>
  </si>
  <si>
    <t>FVHIINTDIANLQTQNDNLYEK</t>
  </si>
  <si>
    <t>FKINIQSSLENSENELGNVIEELR</t>
  </si>
  <si>
    <t>ELDKINIQSDKLTSSIK</t>
  </si>
  <si>
    <t>ELDKINIQSDK</t>
  </si>
  <si>
    <t>GISTEQFELQNQER</t>
  </si>
  <si>
    <t>ALKSDSNKYENYVNAMK</t>
  </si>
  <si>
    <t>LEELKVDLNR</t>
  </si>
  <si>
    <t>LEDNYEPSMQELK</t>
  </si>
  <si>
    <t>ALQSNISELHK</t>
  </si>
  <si>
    <t>LELELSEANSKFELSK</t>
  </si>
  <si>
    <t>LHQQVIHVIDITSK</t>
  </si>
  <si>
    <t>KNKFDIETNHPISIK</t>
  </si>
  <si>
    <t>KINDSNLLMK</t>
  </si>
  <si>
    <t>KKGISTEQFELQNQER</t>
  </si>
  <si>
    <t>LDMCLNKVDR</t>
  </si>
  <si>
    <t>1xCarbamidomethyl [C4]; 1xOxidation [M3]</t>
  </si>
  <si>
    <t>LELELSEANSKFELSKQENER</t>
  </si>
  <si>
    <t>LELELSEANSK</t>
  </si>
  <si>
    <t>LSINQLGSLQQHLSNR</t>
  </si>
  <si>
    <t>KLEAEGIFK</t>
  </si>
  <si>
    <t>SECELKEEEIK</t>
  </si>
  <si>
    <t>GSGINESIK</t>
  </si>
  <si>
    <t>SLLDTLR</t>
  </si>
  <si>
    <t>YENYVNAMK</t>
  </si>
  <si>
    <t>GISTEQFELQNQEREK</t>
  </si>
  <si>
    <t>LEAEGIFK</t>
  </si>
  <si>
    <t>YELMVEK</t>
  </si>
  <si>
    <t>1xOxidation [M15]; 1xMet-loss [N-Term]</t>
  </si>
  <si>
    <t>LSINQLGSLQQHLSNRDPRPLRDK</t>
  </si>
  <si>
    <t>QKSQEWPGKLEK</t>
  </si>
  <si>
    <t>YLR337C</t>
  </si>
  <si>
    <t>VRP1 SGDID:S000004329, Chr XII from 805106-802653, Genome Release 64-2-1, reverse complement, Verified ORF, "Verprolin, proline-rich actin-associated protein; involved in cytoskeletal organization and cytokinesis; promotes actin nucleation and endocytosis; related to mammalian Wiskott-Aldrich syndrome protein (WASP)-interacting protein (WIP)"</t>
  </si>
  <si>
    <t>cell division;regulation of biological process;reproduction;transport</t>
  </si>
  <si>
    <t>cytoplasm;cytoskeleton</t>
  </si>
  <si>
    <t>Pf02205</t>
  </si>
  <si>
    <t>851051</t>
  </si>
  <si>
    <t>VRP1</t>
  </si>
  <si>
    <t>XII</t>
  </si>
  <si>
    <t>Endocytosis</t>
  </si>
  <si>
    <t>NIKPTDNAVSPPSSEVPAGGLPFLAEINAR</t>
  </si>
  <si>
    <t>1xPhospho [T5(97.1)]</t>
  </si>
  <si>
    <t>NPTKSPPPPPSPSTMDTGTSNSPSK</t>
  </si>
  <si>
    <t>1xOxidation [M15]; 3xPhospho [S5(100); S11(100); S/T]</t>
  </si>
  <si>
    <t>1xOxidation [M15]; 2xPhospho [S5(98.3); S24(85.8)]</t>
  </si>
  <si>
    <t>1xOxidation [M15]; 1xPhospho [S5(99.8)]</t>
  </si>
  <si>
    <t>QSSQNGMSFLDEIESK</t>
  </si>
  <si>
    <t>QEDVIGSSKDDNVRPSPISPSINPPK</t>
  </si>
  <si>
    <t>IQTENHKSPSQPPLPSSAPPIPTSHAPPLPPTAPPPPSLPNVTSAPK</t>
  </si>
  <si>
    <t>1xPhospho [T3(98.9)]</t>
  </si>
  <si>
    <t>MAGAPAPPPPPPPPALGGSAPKPAK</t>
  </si>
  <si>
    <t>ISSSSSSSAVTPGGPLPFLAEIQKK</t>
  </si>
  <si>
    <t>ISSSSSSSAVTPGGPLPFLAEIQK</t>
  </si>
  <si>
    <t>IVIDDSRFKWTNVSQMPKPRPFQNK</t>
  </si>
  <si>
    <t>WTNVSQMPKPRPFQNK</t>
  </si>
  <si>
    <t>SPSQPPLPSSAPPIPTSHAPPLPPTAPPPPSLPNVTSAPK</t>
  </si>
  <si>
    <t>SPPPPPSPSTMDTGTSNSPSKNLK</t>
  </si>
  <si>
    <t>1xOxidation [M11]; 2xPhospho [S7(99.8); S9(81.3)]</t>
  </si>
  <si>
    <t>1xOxidation [M11]; 1xPhospho [T/S]</t>
  </si>
  <si>
    <t>SPPPPPSPSTMDTGTSNSPSK</t>
  </si>
  <si>
    <t>1xOxidation [M11]; 2xPhospho [T10(98.2); S20(86.8)]</t>
  </si>
  <si>
    <t>1xOxidation [M11]; 1xPhospho [S20(90)]</t>
  </si>
  <si>
    <t>SAPIVGGGVVSSASGSSGTVSSKGPSMSAPPIPGMGAPQLGDILAGGIPK</t>
  </si>
  <si>
    <t>2xOxidation [M27; M35]</t>
  </si>
  <si>
    <t>SAPIVGGGVVSSASGSSGTVSSK</t>
  </si>
  <si>
    <t>TETESISKNPTKSPPPPPSPSTMDTGTSNSPSK</t>
  </si>
  <si>
    <t>1xOxidation [M23]; 3xPhospho [S19(98.9); T25(76.6); T/S]</t>
  </si>
  <si>
    <t>1xOxidation [M23]; 2xPhospho [S13(97.1); S19(99.5)]</t>
  </si>
  <si>
    <t>1xOxidation [M23]; 1xPhospho [S13(81.7)]</t>
  </si>
  <si>
    <t>SSNISLPSVSAPPLPSASLPTHVSNPPQAPPPPPTPTIGLDSK</t>
  </si>
  <si>
    <t>GPSMSAPPIPGMGAPQLGDILAGGIPKLK</t>
  </si>
  <si>
    <t>2xOxidation [M4; M12]</t>
  </si>
  <si>
    <t>GPSMSAPPIPGMGAPQLGDILAGGIPK</t>
  </si>
  <si>
    <t>KATSAPAPPPPPLPAAMSSASTNSVK</t>
  </si>
  <si>
    <t>1xOxidation [M17]</t>
  </si>
  <si>
    <t>1xOxidation [M17]; 1xPhospho [T/S]</t>
  </si>
  <si>
    <t>HNTHTNQPDVDVGR</t>
  </si>
  <si>
    <t>FKWTNVSQMPKPRPFQNK</t>
  </si>
  <si>
    <t>FVVGGDTGYTTQDKQEDVIGSSKDDNVRPSPISPSINPPK</t>
  </si>
  <si>
    <t>1xPhospho [S/T/Y]</t>
  </si>
  <si>
    <t>FVVGGDTGYTTQDK</t>
  </si>
  <si>
    <t>FVVGGDTGYTTQDKQEDVIGSSK</t>
  </si>
  <si>
    <t>APALPGHVPPPPVPPVLSDDSK</t>
  </si>
  <si>
    <t>AKAPALPGHVPPPPVPPVLSDDSK</t>
  </si>
  <si>
    <t>LFSTGGSTLQHK</t>
  </si>
  <si>
    <t>KSSNISLPSVSAPPLPSASLPTHVSNPPQAPPPPPTPTIGLDSK</t>
  </si>
  <si>
    <t>ATSAPAPPPPPLPAAMSSASTNSVK</t>
  </si>
  <si>
    <t>ATPVPPTLAPPLPNTTSVPPNK</t>
  </si>
  <si>
    <t>DDNVRPSPISPSINPPK</t>
  </si>
  <si>
    <t>1xPhospho [S10(100)]</t>
  </si>
  <si>
    <t>DALLGDIR</t>
  </si>
  <si>
    <t>DALLGDIRK</t>
  </si>
  <si>
    <t>QTSSNAFNAPPPHTDAMAPPLPPSAPPPPITSLPTPTASGDDHTNDK</t>
  </si>
  <si>
    <t>NPTKSPPPPPSPSTMDTGTSNSPSKNLK</t>
  </si>
  <si>
    <t>1xOxidation [M15]; 3xPhospho [S5(90.8); S11(99.3); T/S]</t>
  </si>
  <si>
    <t>IVIDDSR</t>
  </si>
  <si>
    <t>GSSVPLDLTLFT</t>
  </si>
  <si>
    <t>YTIGGSNSIVGAK</t>
  </si>
  <si>
    <t>FKWTNVSQMPKPRPFQNKTK</t>
  </si>
  <si>
    <t>1xPhospho [S2(85.6)]</t>
  </si>
  <si>
    <t>2xPhospho [S13(76.3); S/T]</t>
  </si>
  <si>
    <t>1xOxidation [M15]; 2xPhospho [S5(76.7); S/T]</t>
  </si>
  <si>
    <t>TETESISKNPTK</t>
  </si>
  <si>
    <t>VPQNRPHMPSVRPAHR</t>
  </si>
  <si>
    <t>YGL093W</t>
  </si>
  <si>
    <t>SPC105 SGDID:S000003061, Chr VII from 334886-337639, Genome Release 64-2-1, Verified ORF, "Subunit of a kinetochore-microtubule binding complex; complex bridges centromeric heterochromatin and kinetochore MAPs and motors; required for sister chromatid bi-orientation and kinetochore binding of SAC components; complex also includes Kre28p; modified by sumoylation"</t>
  </si>
  <si>
    <t>transporter activity</t>
  </si>
  <si>
    <t>Pf01496, Pf02463, Pf08317, Pf15402</t>
  </si>
  <si>
    <t>NLPSDSYKPTLMNR</t>
  </si>
  <si>
    <t>MSPITFSDVDNK</t>
  </si>
  <si>
    <t>1xOxidation [M1]; 1xPhospho [S2(100)]</t>
  </si>
  <si>
    <t>NKTAFFYVISLVSFAQGVFSENGQIPMK</t>
  </si>
  <si>
    <t>1xOxidation [M27]</t>
  </si>
  <si>
    <t>RKLDTVSDYAASVTTPVK</t>
  </si>
  <si>
    <t>RVSFAPDVTLHSFTFVPEQNNEIKEPR</t>
  </si>
  <si>
    <t>QELMEHSISLSSSNDFTQEMR</t>
  </si>
  <si>
    <t>2xOxidation [M4; M20]</t>
  </si>
  <si>
    <t>2xOxidation [M4; M20]; 1xPhospho [T17(100)]</t>
  </si>
  <si>
    <t>NVEAEHQDSMLSNLFFAMK</t>
  </si>
  <si>
    <t>QLNGLELILAENLNTLKR</t>
  </si>
  <si>
    <t>QNQSSQMTSSFLENPGVRIPTR</t>
  </si>
  <si>
    <t>QNQSSQMTSSFLENPGVR</t>
  </si>
  <si>
    <t>QKNPDVEGESIESSQQIDDVEAVR</t>
  </si>
  <si>
    <t>INTSNLQSMVK</t>
  </si>
  <si>
    <t>LNEEVEKVNSIR</t>
  </si>
  <si>
    <t>IKIEAFKQELMEHSISLSSSNDFTQEMR</t>
  </si>
  <si>
    <t>2xOxidation [M11; M27]; 1xPhospho [T24(100)]</t>
  </si>
  <si>
    <t>ISSQEEPLVTSTQIDDARTEEK</t>
  </si>
  <si>
    <t>ISSQEEPLVTSTQIDDAR</t>
  </si>
  <si>
    <t>ISGVLPSFTK</t>
  </si>
  <si>
    <t>ITQTEEEEALLQFKDYDRR</t>
  </si>
  <si>
    <t>ITQTEEEEALLQFK</t>
  </si>
  <si>
    <t>VHISTQQDYSPSREVLSDR</t>
  </si>
  <si>
    <t>VHISTQQDYSPSR</t>
  </si>
  <si>
    <t>VDINLANFK</t>
  </si>
  <si>
    <t>VMNDSNNDDMSYHLFTMLLK</t>
  </si>
  <si>
    <t>3xOxidation [M2; M10; M17]</t>
  </si>
  <si>
    <t>2xOxidation [M2; M10]</t>
  </si>
  <si>
    <t>TRLPEIDKEGQSGIALPTQDYTLR</t>
  </si>
  <si>
    <t>TSTNSPTKISSQEEPLVTSTQIDDARTEEK</t>
  </si>
  <si>
    <t>TSTNSPTKISSQEEPLVTSTQIDDAR</t>
  </si>
  <si>
    <t>VSFAPDVTLHSFTFVPEQNNEIKEPR</t>
  </si>
  <si>
    <t>VSFAPDVTLHSFTFVPEQNNEIK</t>
  </si>
  <si>
    <t>VNFPLNSFNFVENQR</t>
  </si>
  <si>
    <t>2xOxidation [M11; M27]</t>
  </si>
  <si>
    <t>SHPPLLLQEYFSSDEK</t>
  </si>
  <si>
    <t>TEEKTAAEEDPDTSGMELTEPIVATPDSNK</t>
  </si>
  <si>
    <t>1xOxidation [M16]; 1xPhospho [T13(84.8)]</t>
  </si>
  <si>
    <t>TAAEEDPDTSGMELTEPIVATPDSNKASQHDPTSMEMTEVFPR</t>
  </si>
  <si>
    <t>3xOxidation [M12; M35; M37]</t>
  </si>
  <si>
    <t>TAAEEDPDTSGMELTEPIVATPDSNK</t>
  </si>
  <si>
    <t>1xOxidation [M12]; 1xPhospho [T/S]</t>
  </si>
  <si>
    <t>DTSGEDNDGDLEMMEKMSPITFSDVDNK</t>
  </si>
  <si>
    <t>3xOxidation [M13; M14; M17]; 1xPhospho [S/T]</t>
  </si>
  <si>
    <t>DTSGEDNDGDLEMMEK</t>
  </si>
  <si>
    <t>2xOxidation [M13; M14]</t>
  </si>
  <si>
    <t>EFINEVGVGFLDTK</t>
  </si>
  <si>
    <t>DKFKDFEAQIDK</t>
  </si>
  <si>
    <t>DFEAQIDKSHPPLLLQEYFSSDEK</t>
  </si>
  <si>
    <t>FKDFEAQIDK</t>
  </si>
  <si>
    <t>FKDFEAQIDKSHPPLLLQEYFSSDEK</t>
  </si>
  <si>
    <t>EVLDGSNTTSR</t>
  </si>
  <si>
    <t>EYEKLNEEVEKVNSIR</t>
  </si>
  <si>
    <t>EGQSGIALPTQDYTLR</t>
  </si>
  <si>
    <t>GILKQNQSSQMTSSFLENPGVRIPTR</t>
  </si>
  <si>
    <t>GILKQNQSSQMTSSFLENPGVR</t>
  </si>
  <si>
    <t>LDTVSDYAASVTTPVK</t>
  </si>
  <si>
    <t>IDNVFSAFYIDIPILEVEAFR</t>
  </si>
  <si>
    <t>KLDTVSDYAASVTTPVKEAK</t>
  </si>
  <si>
    <t>ATLSIAFLQLDDLR</t>
  </si>
  <si>
    <t>KSNDILTLR</t>
  </si>
  <si>
    <t>KLDTVSDYAASVTTPVK</t>
  </si>
  <si>
    <t>1xPhospho [T14(91.4)]</t>
  </si>
  <si>
    <t>KTSTNSPTKISSQEEPLVTSTQIDDAR</t>
  </si>
  <si>
    <t>1xPhospho [T2(93.4)]</t>
  </si>
  <si>
    <t>KQLNGLELILAENLNTLKR</t>
  </si>
  <si>
    <t>KLNEAIKEEIR</t>
  </si>
  <si>
    <t>KVNFPLNSFNFVENQR</t>
  </si>
  <si>
    <t>ASQHDPTSMEMTEVFPR</t>
  </si>
  <si>
    <t>2xOxidation [M9; M11]</t>
  </si>
  <si>
    <t>EAKDTSGEDNDGDLEMMEK</t>
  </si>
  <si>
    <t>2xOxidation [M16; M17]</t>
  </si>
  <si>
    <t>QLMRDQLQLVK</t>
  </si>
  <si>
    <t>LIDDLDKKVNFPLNSFNFVENQR</t>
  </si>
  <si>
    <t>LNEAIKEEIR</t>
  </si>
  <si>
    <t>LIDDLDKK</t>
  </si>
  <si>
    <t>IEAFKQELMEHSISLSSSNDFTQEMR</t>
  </si>
  <si>
    <t>2xOxidation [M9; M25]</t>
  </si>
  <si>
    <t>DQLQLVK</t>
  </si>
  <si>
    <t>SNDILTLR</t>
  </si>
  <si>
    <t>EVLSDRITHKISGVLPSFTK</t>
  </si>
  <si>
    <t>SHPPLLLQEYFSSDEKMK</t>
  </si>
  <si>
    <t>TRLPEIDK</t>
  </si>
  <si>
    <t>IKIEAFK</t>
  </si>
  <si>
    <t>INTSNLQSMVKR</t>
  </si>
  <si>
    <t>LDTVSDYAASVTTPVKEAK</t>
  </si>
  <si>
    <t>SLKLAIAKK</t>
  </si>
  <si>
    <t>YOL069W</t>
  </si>
  <si>
    <t>NUF2 SGDID:S000005430, Chr XV from 198942-200297, Genome Release 64-2-1, Verified ORF, "Component of the kinetochore-associated Ndc80 complex; involved in chromosome segregation, spindle checkpoint activity, and kinetochore clustering; evolutionarily conserved; other members include Ndc80p, Nuf2p, Spc24p, and Spc25p"</t>
  </si>
  <si>
    <t>cell organization and biogenesis</t>
  </si>
  <si>
    <t>Pf03800</t>
  </si>
  <si>
    <t>XV</t>
  </si>
  <si>
    <t>NLEKLSQDTKEESR</t>
  </si>
  <si>
    <t>QYEDVDGDNIPDEQELQKLEEQNKELEIQLK</t>
  </si>
  <si>
    <t>QYEDVDGDNIPDEQELQKLEEQNK</t>
  </si>
  <si>
    <t>QYEDVDGDNIPDEQELQK</t>
  </si>
  <si>
    <t>QSIFKDLEALSFQIVELESNRDK</t>
  </si>
  <si>
    <t>QSIFKDLEALSFQIVELESNR</t>
  </si>
  <si>
    <t>QLQKDFEVEVKEIEIEYSLLSGHINK</t>
  </si>
  <si>
    <t>QLQKDFEVEVK</t>
  </si>
  <si>
    <t>INKLNDEIKQLQK</t>
  </si>
  <si>
    <t>INKLNDEIK</t>
  </si>
  <si>
    <t>LMNVLETGIMYKLEILQEQLDLQLK</t>
  </si>
  <si>
    <t>LMNVLETGIMYK</t>
  </si>
  <si>
    <t>LNDEIKQLQK</t>
  </si>
  <si>
    <t>LNDEIKQLQKDFEVEVK</t>
  </si>
  <si>
    <t>LNDTKLMDLQIKYENEIKPK</t>
  </si>
  <si>
    <t>1xOxidation [M7]; 1xPhospho [T4(99.9)]</t>
  </si>
  <si>
    <t>IQETLSIDYNDYK</t>
  </si>
  <si>
    <t>LMDLQIKYENEIKPK</t>
  </si>
  <si>
    <t>LLSAVVNYAR</t>
  </si>
  <si>
    <t>IISSEVQESNR</t>
  </si>
  <si>
    <t>IISSEVQESNRTETELVGLKQNLINNK</t>
  </si>
  <si>
    <t>IISSEVQESNRTETELVGLK</t>
  </si>
  <si>
    <t>MFDCNSFILQMESLLGQLRSKFDDYNLIQQQLK</t>
  </si>
  <si>
    <t>1xCarbamidomethyl [C4]; 2xOxidation [M1; M11]</t>
  </si>
  <si>
    <t>MFDCNSFILQMESLLGQLR</t>
  </si>
  <si>
    <t>1xCarbamidomethyl [C4]; 1xOxidation [M1]</t>
  </si>
  <si>
    <t>ISNTDMEELSEGIKELNDLLIQRK</t>
  </si>
  <si>
    <t>ISNTDMEELSEGIKELNDLLIQR</t>
  </si>
  <si>
    <t>ISNTDMEELSEGIK</t>
  </si>
  <si>
    <t>TQRLLSAVVNYAR</t>
  </si>
  <si>
    <t>YMNEMLEYMQ</t>
  </si>
  <si>
    <t>3xOxidation [M2; M5; M9]</t>
  </si>
  <si>
    <t>SKFDDYNLIQQQLK</t>
  </si>
  <si>
    <t>TETELVGLKQNLINNK</t>
  </si>
  <si>
    <t>TDIFIQEELISGK</t>
  </si>
  <si>
    <t>TLDDLTAQQK</t>
  </si>
  <si>
    <t>DLEALSFQIVELESNR</t>
  </si>
  <si>
    <t>DLEALSFQIVELESNRDK</t>
  </si>
  <si>
    <t>DLEALSFQIVELESNRDKLIK</t>
  </si>
  <si>
    <t>DFEVEVKEIEIEYSLLSGHINK</t>
  </si>
  <si>
    <t>FFENIGVQDFNMTDLYKPEAQR</t>
  </si>
  <si>
    <t>EIEIEYSLLSGHINK</t>
  </si>
  <si>
    <t>EIEIEYSLLSGHINKYMNEMLEYMQ</t>
  </si>
  <si>
    <t>3xOxidation [M17; M20; M24]</t>
  </si>
  <si>
    <t>ELNDLLIQRK</t>
  </si>
  <si>
    <t>ELNDLLIQR</t>
  </si>
  <si>
    <t>LEEQNKELEIQLK</t>
  </si>
  <si>
    <t>LEEQNKELEIQLKK</t>
  </si>
  <si>
    <t>LEILQEQLDLQLKNLEK</t>
  </si>
  <si>
    <t>LEILQEQLDLQLK</t>
  </si>
  <si>
    <t>IDKTDIFIQEELISGKINK</t>
  </si>
  <si>
    <t>IDKTDIFIQEELISGK</t>
  </si>
  <si>
    <t>KTLDDLTAQQK</t>
  </si>
  <si>
    <t>KKTLDDLTAQQK</t>
  </si>
  <si>
    <t>YENEIKPK</t>
  </si>
  <si>
    <t>LMNVLETGIMYKLEILQEQLDLQLKNLEK</t>
  </si>
  <si>
    <t>LMDLQIK</t>
  </si>
  <si>
    <t>DFEVEVK</t>
  </si>
  <si>
    <t>ELEIQLK</t>
  </si>
  <si>
    <t>ELEIQLKK</t>
  </si>
  <si>
    <t>LSQDTKEESRLNDTK</t>
  </si>
  <si>
    <t>LIKISNTDMEELSEGIKELNDLLIQR</t>
  </si>
  <si>
    <t>1xPhospho [S5(80.8)]</t>
  </si>
  <si>
    <t>TETELVGLK</t>
  </si>
  <si>
    <t>NLQDTVTTFETIISELYDVLR</t>
  </si>
  <si>
    <t>LNDTKLMDLQIK</t>
  </si>
  <si>
    <t>1xOxidation [M7]; 1xPhospho [T4(100)]</t>
  </si>
  <si>
    <t>YJL020C</t>
  </si>
  <si>
    <t>BBC1 SGDID:S000003557, Chr X from 402410-398937, Genome Release 64-2-1, reverse complement, Verified ORF, "Protein possibly involved in assembly of actin patches; interacts with an actin assembly factor Las17p and with the SH3 domains of Type I myosins Myo3p and Myo5p; localized predominantly to cortical actin patches"</t>
  </si>
  <si>
    <t>cell organization and biogenesis;regulation of biological process</t>
  </si>
  <si>
    <t>Pf00018, Pf07653</t>
  </si>
  <si>
    <t>853433</t>
  </si>
  <si>
    <t>BBC1</t>
  </si>
  <si>
    <t>X</t>
  </si>
  <si>
    <t>NFVSQIVSEFKDEVIQPIGAR</t>
  </si>
  <si>
    <t>NEIINVGMDSAAPYSSVVTDYDFTK</t>
  </si>
  <si>
    <t>RKSINEYHDTVSTNSSALTETAQDISMAAPAAPVLSK</t>
  </si>
  <si>
    <t>1xOxidation [M27]; 1xPhospho [S3(99.9)]</t>
  </si>
  <si>
    <t>RSTTHDVGEISNNVK</t>
  </si>
  <si>
    <t>QHKEKEEEEPEQLQELPR</t>
  </si>
  <si>
    <t>LNFLMEIDDHFISKR</t>
  </si>
  <si>
    <t>LNFLMEIDDHFISK</t>
  </si>
  <si>
    <t>IKPGDILVIRK</t>
  </si>
  <si>
    <t>IYPQEPPISHR</t>
  </si>
  <si>
    <t>MSEPEVPFK</t>
  </si>
  <si>
    <t>LSMFNQDITEQVPLPK</t>
  </si>
  <si>
    <t>VPTSVLSGAEKESR</t>
  </si>
  <si>
    <t>VPTSVLSGAEK</t>
  </si>
  <si>
    <t>VVAQFPYKSDYEDDLNFEK</t>
  </si>
  <si>
    <t>SINEYHDTVSTNSSALTETAQDISMAAPAAPVLSK</t>
  </si>
  <si>
    <t>SSAPLPPVSEEYHPMPNTAPPLPR</t>
  </si>
  <si>
    <t>SFVAVQGSEVGKEAESSPNTGSTEQR</t>
  </si>
  <si>
    <t>SAPPAISNLKLNFLMEIDDHFISKR</t>
  </si>
  <si>
    <t>SHSLINSHIGAK</t>
  </si>
  <si>
    <t>TFGATILSYKPEEGIEQLMK</t>
  </si>
  <si>
    <t>TLPPHVPSLTNRPVDSFHESDTTPK</t>
  </si>
  <si>
    <t>TIQPEVEQKDLPEPISPETKK</t>
  </si>
  <si>
    <t>1xPhospho [S16(88.5)]</t>
  </si>
  <si>
    <t>TIQPEVEQKDLPEPISPETK</t>
  </si>
  <si>
    <t>1xPhospho [T19(97.3)]</t>
  </si>
  <si>
    <t>STHLDLENIPVKK</t>
  </si>
  <si>
    <t>TAEVSHDIENSSQNTTGNVLPVSSPQTR</t>
  </si>
  <si>
    <t>1xPhospho [T27(88.6)]</t>
  </si>
  <si>
    <t>STTHDVGEISNNVK</t>
  </si>
  <si>
    <t>YYVPPGIPTNDTSNLER</t>
  </si>
  <si>
    <t>EADEGTNDIEKEQFLDEYTK</t>
  </si>
  <si>
    <t>EADEGTNDIEKEQFLDEYTKENQK</t>
  </si>
  <si>
    <t>KETLSGPVPVPAATVPVPAATVPVPAATAVSAQVQHDSSSGNGER</t>
  </si>
  <si>
    <t>HSMVEQAFQIGNNESENVNSGEKIYPQEPPISHR</t>
  </si>
  <si>
    <t>HSMVEQAFQIGNNESENVNSGEK</t>
  </si>
  <si>
    <t>DLPEPISPETKK</t>
  </si>
  <si>
    <t>FPSPVETQSAR</t>
  </si>
  <si>
    <t>ETLSGPVPVPAATVPVPAATVPVPAATAVSAQVQHDSSSGNGER</t>
  </si>
  <si>
    <t>FRVIENHEGK</t>
  </si>
  <si>
    <t>FSLTFNSTSPEK</t>
  </si>
  <si>
    <t>FGAPVGFNPFGMASGVGNKPSEEPK</t>
  </si>
  <si>
    <t>EKEEEEPEQLQELPR</t>
  </si>
  <si>
    <t>AIPVMPFVDPSSNPFFR</t>
  </si>
  <si>
    <t>AIPVMPFVDPSSNPFFRK</t>
  </si>
  <si>
    <t>IEFNAQER</t>
  </si>
  <si>
    <t>IALLQEQQR</t>
  </si>
  <si>
    <t>IGKNEIINVGMDSAAPYSSVVTDYDFTK</t>
  </si>
  <si>
    <t>KSINEYHDTVSTNSSALTETAQDISMAAPAAPVLSK</t>
  </si>
  <si>
    <t>1xOxidation [M26]</t>
  </si>
  <si>
    <t>KHSMVEQAFQIGNNESENVNSGEK</t>
  </si>
  <si>
    <t>1xOxidation [M4]; 1xPhospho [S3(100)]</t>
  </si>
  <si>
    <t>APPVPPATFEFDSEPTATHSHTAPSPPPHQNVTASTPSMMSTQQR</t>
  </si>
  <si>
    <t>2xOxidation [M39; M40]; 1xPhospho [T/S]</t>
  </si>
  <si>
    <t>2xOxidation [M39; M40]</t>
  </si>
  <si>
    <t>KVPMDSPKLK</t>
  </si>
  <si>
    <t>1xOxidation [M4]; 1xPhospho [S6(100)]</t>
  </si>
  <si>
    <t>AQVESGRIETENDQLKK</t>
  </si>
  <si>
    <t>ARLSMFNQDITEQVPLPK</t>
  </si>
  <si>
    <t>1xOxidation [M5]; 1xPhospho [S4(100)]</t>
  </si>
  <si>
    <t>TIQPEVEQK</t>
  </si>
  <si>
    <t>DLPEPISPETK</t>
  </si>
  <si>
    <t>VVEKSHSLINSHIGAK</t>
  </si>
  <si>
    <t>TIVADAPK</t>
  </si>
  <si>
    <t>NFVSQIVSEFK</t>
  </si>
  <si>
    <t>ILDEYAQR</t>
  </si>
  <si>
    <t>SAPPAISNLK</t>
  </si>
  <si>
    <t>TVTTLQER</t>
  </si>
  <si>
    <t>KIVPEPINR</t>
  </si>
  <si>
    <t>1xOxidation [M25]; 1xPhospho [S1(91.2)]</t>
  </si>
  <si>
    <t>SAVNKNEPYTETEEAEENEK</t>
  </si>
  <si>
    <t>VVAQFPYK</t>
  </si>
  <si>
    <t>DLPQMSLK</t>
  </si>
  <si>
    <t>IVPEPINR</t>
  </si>
  <si>
    <t>LQAAREEELLR</t>
  </si>
  <si>
    <t>YDL229W</t>
  </si>
  <si>
    <t>SSB1 SGDID:S000002388, Chr IV from 44065-45906, Genome Release 64-2-1, Verified ORF, "Cytoplasmic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</si>
  <si>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Pf00012, Pf06723</t>
  </si>
  <si>
    <t>YDL229W; WN66_00802</t>
  </si>
  <si>
    <t>NIPMMPAGEPVLEAIFEVDANGILK</t>
  </si>
  <si>
    <t>2xOxidation [M4; M5]</t>
  </si>
  <si>
    <t>YNL209W; YDL229W</t>
  </si>
  <si>
    <t>NTTVPTIK</t>
  </si>
  <si>
    <t>MVNQAEEFK</t>
  </si>
  <si>
    <t>MVNQAEEFKAADEAFAK</t>
  </si>
  <si>
    <t>RFDDESVQK</t>
  </si>
  <si>
    <t>RTFTTCADNQTTVQFPVYQGER</t>
  </si>
  <si>
    <t>RTLSSVTQTTVEVDSLFDGEDFESSLTR</t>
  </si>
  <si>
    <t>QRLESYVASIEQTVTDPVLSSK</t>
  </si>
  <si>
    <t>LLSDFFDGKQLEK</t>
  </si>
  <si>
    <t>LLSDFFDGK</t>
  </si>
  <si>
    <t>IINEPTAAAIAYGLGAGKSEK</t>
  </si>
  <si>
    <t>IINEPTAAAIAYGLGAGK</t>
  </si>
  <si>
    <t>LSSEEIEK</t>
  </si>
  <si>
    <t>VNCKENTLLGEFDLK</t>
  </si>
  <si>
    <t>VIDVDGNPVIEVQYLEETK</t>
  </si>
  <si>
    <t>VQKLLSDFFDGKQLEK</t>
  </si>
  <si>
    <t>VTPSFVAFTPEER</t>
  </si>
  <si>
    <t>SINPDEAVAYGAAVQGAILTGQSTSDETK</t>
  </si>
  <si>
    <t>SQIDEVVLVGGSTR</t>
  </si>
  <si>
    <t>SKIEAALSDALAALQIEDPSADELRK</t>
  </si>
  <si>
    <t>SKIEAALSDALAALQIEDPSADELR</t>
  </si>
  <si>
    <t>TFTTCADNQTTVQFPVYQGER</t>
  </si>
  <si>
    <t>TGLDISDDAR</t>
  </si>
  <si>
    <t>TLSSVTQTTVEVDSLFDGEDFESSLTR</t>
  </si>
  <si>
    <t>STLEPVEQVLK</t>
  </si>
  <si>
    <t>STLEPVEQVLKDAK</t>
  </si>
  <si>
    <t>STSGNTHLGGQDFDTNLLEHFKAEFK</t>
  </si>
  <si>
    <t>STSGNTHLGGQDFDTNLLEHFK</t>
  </si>
  <si>
    <t>SSNITISNAVGR</t>
  </si>
  <si>
    <t>HVLIFDLGGGTFDVSLLHIAGGVYTVK</t>
  </si>
  <si>
    <t>DLLLLDVAPLSLGVGMQGDMFGIVVPR</t>
  </si>
  <si>
    <t>FEDLNAALFK</t>
  </si>
  <si>
    <t>ENTLLGEFDLK</t>
  </si>
  <si>
    <t>IEAALSDALAALQIEDPSADELR</t>
  </si>
  <si>
    <t>IEAALSDALAALQIEDPSADELRK</t>
  </si>
  <si>
    <t>LESYVASIEQTVTDPVLSSK</t>
  </si>
  <si>
    <t>AVITVPAYFNDAQR</t>
  </si>
  <si>
    <t>DAGAISGLNVLR</t>
  </si>
  <si>
    <t>KKTGLDISDDAR</t>
  </si>
  <si>
    <t>ARFEDLNAALFK</t>
  </si>
  <si>
    <t>SQIDEVVLVGGSTRIPK</t>
  </si>
  <si>
    <t>MVNQAEEFKAADEAFAKK</t>
  </si>
  <si>
    <t>FDDESVQK</t>
  </si>
  <si>
    <t>KTGLDISDDAR</t>
  </si>
  <si>
    <t>YFR024C-A</t>
  </si>
  <si>
    <t>LSB3 SGDID:S000002968, Chr VI from 203292-201960,203433-203387, Genome Release 64-2-1, reverse complement, Verified ORF, "Protein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</si>
  <si>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Pf00018, Pf04366, Pf07653, Pf14604</t>
  </si>
  <si>
    <t>YFR024C-A; WN66_02080</t>
  </si>
  <si>
    <t>VI</t>
  </si>
  <si>
    <t>NRWADDEYDDYDDDYESGYRR</t>
  </si>
  <si>
    <t>NRWADDEYDDYDDDYESGYR</t>
  </si>
  <si>
    <t>ILASFVKPNQVFGADQVIPPDVLKR</t>
  </si>
  <si>
    <t>ILASFVKPNQVFGADQVIPPDVLK</t>
  </si>
  <si>
    <t>ISSASTPQTSQGRFTAPTSPSTSSPK</t>
  </si>
  <si>
    <t>2xPhospho [T15(99.9); S/T]</t>
  </si>
  <si>
    <t>ISSASTPQTSQGR</t>
  </si>
  <si>
    <t>IRPPPAVDPLFRVLESRAFNYRPSNGGR</t>
  </si>
  <si>
    <t>IRPPPAVDPLFR</t>
  </si>
  <si>
    <t>YTFDDDDDDDDYGTGYSR</t>
  </si>
  <si>
    <t>WADDEYDDYDDDYESGYRR</t>
  </si>
  <si>
    <t>WADDEYDDYDDDYESGYR</t>
  </si>
  <si>
    <t>SFSEFGTITLGGNVSVSAGPLGR</t>
  </si>
  <si>
    <t>YHR016C; YFR024C-A</t>
  </si>
  <si>
    <t>SAEAAASASAGGVAAVFAYSK</t>
  </si>
  <si>
    <t>SDSQNDWWTGR</t>
  </si>
  <si>
    <t>SKGLFAGVSVEGSAIIERR</t>
  </si>
  <si>
    <t>SKGLFAGVSVEGSAILER</t>
  </si>
  <si>
    <t>TKDREVDDLSNR</t>
  </si>
  <si>
    <t>DREVDDLSNR</t>
  </si>
  <si>
    <t>GSFDDDEDDYYDDDDYYNDIPSSFSSTDASSTRPNTR</t>
  </si>
  <si>
    <t>KGDVITILK</t>
  </si>
  <si>
    <t>FTAPTSPSTSSPK</t>
  </si>
  <si>
    <t>1xPhospho [S6(93.6)]</t>
  </si>
  <si>
    <t>GLAIITILK</t>
  </si>
  <si>
    <t>EGIFPANYVELV</t>
  </si>
  <si>
    <t>GLFAGVSVEGSAIIERR</t>
  </si>
  <si>
    <t>GLFAGVSVEGSAIIER</t>
  </si>
  <si>
    <t>FYGDNCTAK</t>
  </si>
  <si>
    <t>GDVITILKK</t>
  </si>
  <si>
    <t>GDVITILK</t>
  </si>
  <si>
    <t>LAPTNSGGSGGKLDDPSGASSYYASHR</t>
  </si>
  <si>
    <t>1xPhospho [S9(99.8)]</t>
  </si>
  <si>
    <t>2xPhospho [S6(95.4); S9(98.9)]</t>
  </si>
  <si>
    <t>LAPTNSGGSGGKLDDPSGASSYYASHRR</t>
  </si>
  <si>
    <t>LDDPSGASSYYASHR</t>
  </si>
  <si>
    <t>LKDGTWSAPSAIAMAGAGAGGMVGIELTDFVFILNTQDAVK</t>
  </si>
  <si>
    <t>2xOxidation [M14; M22]</t>
  </si>
  <si>
    <t>AGSGVIVAR</t>
  </si>
  <si>
    <t>AKGLAIITILKAGFLFSGR</t>
  </si>
  <si>
    <t>KSDSQNDWWTGR</t>
  </si>
  <si>
    <t>AVALYSFAGEESGDLPFR</t>
  </si>
  <si>
    <t>AVALYSFAGEESGDLPFRK</t>
  </si>
  <si>
    <t>AVALYSFAGEESGDLPFRKGDVITILK</t>
  </si>
  <si>
    <t>KFYGDNCTAK</t>
  </si>
  <si>
    <t>KGDVITILKK</t>
  </si>
  <si>
    <t>LDDPSGASSYYASHRR</t>
  </si>
  <si>
    <t>MGINNPIPR</t>
  </si>
  <si>
    <t>AGFLFSGR</t>
  </si>
  <si>
    <t>DREVDDLSNRFSK</t>
  </si>
  <si>
    <t>GLAIITILKAGFLFSGR</t>
  </si>
  <si>
    <t>AFNYRPSNGGR</t>
  </si>
  <si>
    <t>1xPhospho [S25(82.8)]</t>
  </si>
  <si>
    <t>EVDDLSNRFSK</t>
  </si>
  <si>
    <t>YNL209W</t>
  </si>
  <si>
    <t>SSB2 SGDID:S000005153, Chr XIV from 252059-253900, Genome Release 64-2-1, Verified ORF, "Cytoplasmic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</si>
  <si>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RTFTTVSDNQTTVQFPVYQGER</t>
  </si>
  <si>
    <t>TFTTVSDNQTTVQFPVYQGER</t>
  </si>
  <si>
    <t>DLLLLDVAPLSLGVGMQGDIFGIVVPR</t>
  </si>
  <si>
    <t>YIR010W</t>
  </si>
  <si>
    <t>DSN1 SGDID:S000001449, Chr IX from 375431-377161, Genome Release 64-2-1, Verified ORF, "Essential component of the MIND kinetochore complex; joins kinetochore subunits contacting DNA to those contacting microtubules; phosphorylation of Dsn1p promotes interaction between outer and inner kinetochore proteins; N-terminal end interacts with monopolin subunit Csm1p and is essential for meiotic but not mitotic chromosome segregation; important for chromosome segregation; complex consists of Mtw1p Including Nnf1p-Nsl1p-Dsn1p (MIND); modified by sumoylation"</t>
  </si>
  <si>
    <t>cell division;cell organization and biogenesis</t>
  </si>
  <si>
    <t>Pf08202</t>
  </si>
  <si>
    <t>854827</t>
  </si>
  <si>
    <t>DSN1</t>
  </si>
  <si>
    <t>NLQIRQLFNWCLMR</t>
  </si>
  <si>
    <t>1xCarbamidomethyl [C11]; 1xOxidation [M13]</t>
  </si>
  <si>
    <t>NQEEEGELEHLTKK</t>
  </si>
  <si>
    <t>NQEEEGELEHLTK</t>
  </si>
  <si>
    <t>MSLEPTQTVSGTPPMLHQR</t>
  </si>
  <si>
    <t>NKHIQGFPTLGER</t>
  </si>
  <si>
    <t>QSVSNLSPDLK</t>
  </si>
  <si>
    <t>1xPhospho [S7(100)]</t>
  </si>
  <si>
    <t>RLSMLASQANGGSTIISPHKDIPEEDFYTVVGNASFGK</t>
  </si>
  <si>
    <t>RLSMLASQANGGSTIISPHK</t>
  </si>
  <si>
    <t>QLFQENDDDDDDDDEVDYSEIQR</t>
  </si>
  <si>
    <t>ILDNTENYDDTELR</t>
  </si>
  <si>
    <t>METIPILESDSK</t>
  </si>
  <si>
    <t>LSMLASQANGGSTIISPHKDIPEEDFYTVVGNASFGK</t>
  </si>
  <si>
    <t>1xOxidation [M3]; 1xPhospho [S/T/Y]</t>
  </si>
  <si>
    <t>ISSETDDDHSQVINPQQLLK</t>
  </si>
  <si>
    <t>1xPhospho [T5(87.4)]</t>
  </si>
  <si>
    <t>YQSHILNSHSLALNEITNSKVNK</t>
  </si>
  <si>
    <t>YQSHILNSHSLALNEITNSK</t>
  </si>
  <si>
    <t>VNKLNIETMRK</t>
  </si>
  <si>
    <t>VNKLNIETMR</t>
  </si>
  <si>
    <t>SLHKLELK</t>
  </si>
  <si>
    <t>SKLESTKAETDYVDPK</t>
  </si>
  <si>
    <t>LSMLASQANGGSTIISPHK</t>
  </si>
  <si>
    <t>DHIAIDWEDEEKYEDEDEEK</t>
  </si>
  <si>
    <t>DHIAIDWEDEEKYEDEDEEKILDNTENYDDTELR</t>
  </si>
  <si>
    <t>HIQGFPTLGER</t>
  </si>
  <si>
    <t>DIPEEDFYTVVGNASFGK</t>
  </si>
  <si>
    <t>LDNLQDIKK</t>
  </si>
  <si>
    <t>LDNLQDIK</t>
  </si>
  <si>
    <t>LESTKAETDYVDPKR</t>
  </si>
  <si>
    <t>LESTKAETDYVDPK</t>
  </si>
  <si>
    <t>LAMVIIKEFVDDLKK</t>
  </si>
  <si>
    <t>AKNQEEEGELEHLTKK</t>
  </si>
  <si>
    <t>AKNQEEEGELEHLTK</t>
  </si>
  <si>
    <t>ATLQSNEPTQKDEEETEYFENK</t>
  </si>
  <si>
    <t>ATLQSNEPTQKDEEETEYFENKQSVSNLSPDLK</t>
  </si>
  <si>
    <t>KISSETDDDHSQVINPQQLLK</t>
  </si>
  <si>
    <t>EFVDDLKK</t>
  </si>
  <si>
    <t>1xPhospho [S5(95.1)]</t>
  </si>
  <si>
    <t>QLFNWCLMR</t>
  </si>
  <si>
    <t>1xCarbamidomethyl [C6]; 1xOxidation [M8]</t>
  </si>
  <si>
    <t>NLSILTSK</t>
  </si>
  <si>
    <t>LAMVIIK</t>
  </si>
  <si>
    <t>HIQGFPTLGERLDNLQDIKK</t>
  </si>
  <si>
    <t>GLSLSFSK</t>
  </si>
  <si>
    <t>1xOxidation [M4]; 1xPhospho [S17(81.9)]</t>
  </si>
  <si>
    <t>LNIETMRK</t>
  </si>
  <si>
    <t>LNIETMR</t>
  </si>
  <si>
    <t>NLSILTSKVNAIKNEVK</t>
  </si>
  <si>
    <t>AETDYVDPKR</t>
  </si>
  <si>
    <t>YFL039C</t>
  </si>
  <si>
    <t>ACT1 SGDID:S000001855, Chr VI from 54377-53260,54696-54687, Genome Release 64-2-1, reverse complement, Verified ORF, "Actin; structural protein involved in cell polarization, endocytosis, and other cytoskeletal functions"</t>
  </si>
  <si>
    <t>cell organization and biogenesis;cellular component movement;metabolic process;response to stimulus;transport</t>
  </si>
  <si>
    <t>catalytic activity;nucleotide binding;protein binding;structural molecule activity</t>
  </si>
  <si>
    <t>Pf00022</t>
  </si>
  <si>
    <t>850504</t>
  </si>
  <si>
    <t>ACT1</t>
  </si>
  <si>
    <t>Phagosome</t>
  </si>
  <si>
    <t>RHO GTPases activate IQGAPs; RHO GTPases Activate WASPs and WAVEs; Regulation of actin dynamics for phagocytic cup formation</t>
  </si>
  <si>
    <t>IWHHTFYNELR</t>
  </si>
  <si>
    <t>MQKEITALAPSSMK</t>
  </si>
  <si>
    <t>2xOxidation [M1; M13]</t>
  </si>
  <si>
    <t>VAPEEHPVLLTEAPMNPK</t>
  </si>
  <si>
    <t>TTGIVLDSGDGVTHVVPIYAGFSLPHAILR</t>
  </si>
  <si>
    <t>YSVWIGGSILASLTTFQQMWISKQEYDESGPSIVHHK</t>
  </si>
  <si>
    <t>YPIEHGIVTNWDDMEKIWHHTFYNELR</t>
  </si>
  <si>
    <t>YPIEHGIVTNWDDMEK</t>
  </si>
  <si>
    <t>SYELPDGQVITIGNER</t>
  </si>
  <si>
    <t>DSYVGDEAQSKR</t>
  </si>
  <si>
    <t>DSYVGDEAQSK</t>
  </si>
  <si>
    <t>KELYGNIVMSGGTTMFPGIAER</t>
  </si>
  <si>
    <t>2xOxidation [M9; M15]</t>
  </si>
  <si>
    <t>HQGIMVGMGQK</t>
  </si>
  <si>
    <t>2xOxidation [M5; M8]</t>
  </si>
  <si>
    <t>FRAPEALFHPSVLGLESAGIDQTTYNSIMK</t>
  </si>
  <si>
    <t>EKLCYVALDFEQEMQTAAQSSSIEK</t>
  </si>
  <si>
    <t>1xCarbamidomethyl [C4]; 1xOxidation [M14]</t>
  </si>
  <si>
    <t>ELYGNIVMSGGTTMFPGIAER</t>
  </si>
  <si>
    <t>2xOxidation [M8; M14]</t>
  </si>
  <si>
    <t>EITALAPSSMK</t>
  </si>
  <si>
    <t>APEALFHPSVLGLESAGIDQTTYNSIMK</t>
  </si>
  <si>
    <t>LCYVALDFEQEMQTAAQSSSIEK</t>
  </si>
  <si>
    <t>1xCarbamidomethyl [C2]; 1xOxidation [M12]</t>
  </si>
  <si>
    <t>AGFAGDDAPR</t>
  </si>
  <si>
    <t>AVFPSIVGRPR</t>
  </si>
  <si>
    <t>GYSFSTTAER</t>
  </si>
  <si>
    <t>DLTDYLMK</t>
  </si>
  <si>
    <t>RGILTLR</t>
  </si>
  <si>
    <t>VKIIAPPER</t>
  </si>
  <si>
    <t>YAL005C</t>
  </si>
  <si>
    <t>SSA1 SGDID:S000000004, Chr I from 141431-139503, Genome Release 64-2-1, reverse complement, Verified ORF, "ATPase involved in protein folding and NLS-directed nuclear transport; member of HSP70 family; forms chaperone complex with Ydj1p; localized to nucleus, cytoplasm, and cell wall; 98% identical with paralog Ssa2p, but subtle differences between the two proteins provide functional specificity with respect to propagation of yeast [URE3] prions and vacuolar-mediated degradations of gluconeogenesis enzymes; general targeting factor of Hsp104p to prion fibrils"</t>
  </si>
  <si>
    <t>nucleotide binding</t>
  </si>
  <si>
    <t>YAL005C; WN66_00078</t>
  </si>
  <si>
    <t>I</t>
  </si>
  <si>
    <t>NTISEAGDKLEQADKDTVTK</t>
  </si>
  <si>
    <t>NQLESIAYSLK</t>
  </si>
  <si>
    <t>YAL005C; YLL024C</t>
  </si>
  <si>
    <t>NQAAMNPSNTVFDAKR</t>
  </si>
  <si>
    <t>NQAAMNPSNTVFDAK</t>
  </si>
  <si>
    <t>LIDVDGKPQIQVEFKGETK</t>
  </si>
  <si>
    <t>IINEPTAAAIAYGLDKK</t>
  </si>
  <si>
    <t>YAL005C; YER103W; YBL075C; YLL024C</t>
  </si>
  <si>
    <t>IINEPTAAAIAYGLDK</t>
  </si>
  <si>
    <t>LYQAGGAPGGAAGGAPGGFPGGAPPAPEAEGPTVEEVD</t>
  </si>
  <si>
    <t>LVNHFIQEFKR</t>
  </si>
  <si>
    <t>LVNHFIQEFK</t>
  </si>
  <si>
    <t>LVTDYFNGKEPNR</t>
  </si>
  <si>
    <t>VDIIANDQGNR</t>
  </si>
  <si>
    <t>VNDAVVTVPAYFNDSQR</t>
  </si>
  <si>
    <t>TQDLLLLDVAPLSLGIETAGGVMTK</t>
  </si>
  <si>
    <t>1xOxidation [M23]</t>
  </si>
  <si>
    <t>TTPSFVAFTDTER</t>
  </si>
  <si>
    <t>SINPDEAVAYGAAVQAAILTGDESSK</t>
  </si>
  <si>
    <t>SQVDEIVLVGGSTR</t>
  </si>
  <si>
    <t>SEIFSTYADNQPGVLIQVFEGER</t>
  </si>
  <si>
    <t>TLSSSAQTSVEIDSLFEGIDFYTSITR</t>
  </si>
  <si>
    <t>TKDNNLLGKFELSGIPPAPR</t>
  </si>
  <si>
    <t>GVPQIEVTFDVDSNGILNVSAVEK</t>
  </si>
  <si>
    <t>DNNLLGKFELSGIPPAPR</t>
  </si>
  <si>
    <t>FEELCADLFR</t>
  </si>
  <si>
    <t>FELSGIPPAPR</t>
  </si>
  <si>
    <t>IASKNQLESIAYSLK</t>
  </si>
  <si>
    <t>LDKSQVDEIVLVGGSTR</t>
  </si>
  <si>
    <t>LKELQDIANPIMSK</t>
  </si>
  <si>
    <t>DAKLDKSQVDEIVLVGGSTR</t>
  </si>
  <si>
    <t>DAGTIAGLNVLR</t>
  </si>
  <si>
    <t>YAL005C; YJL034W; YER103W; YLL024C</t>
  </si>
  <si>
    <t>ATAGDTHLGGEDFDNRLVNHFIQEFK</t>
  </si>
  <si>
    <t>ATAGDTHLGGEDFDNR</t>
  </si>
  <si>
    <t>YAL005C; YBL075C; YLL024C</t>
  </si>
  <si>
    <t>AVGIDLGTTYSCVAHFANDR</t>
  </si>
  <si>
    <t>YAL005C; YER103W</t>
  </si>
  <si>
    <t>AVGIDLGTTYSCVAHFANDRVDIIANDQGNR</t>
  </si>
  <si>
    <t>KSEIFSTYADNQPGVLIQVFEGER</t>
  </si>
  <si>
    <t>ARFEELCADLFR</t>
  </si>
  <si>
    <t>ELQDIANPIMSK</t>
  </si>
  <si>
    <t>NFNDPEVQADMK</t>
  </si>
  <si>
    <t>LSKEDIEK</t>
  </si>
  <si>
    <t>STLDPVEK</t>
  </si>
  <si>
    <t>NFTPEQISSMVLGK</t>
  </si>
  <si>
    <t>YER165W</t>
  </si>
  <si>
    <t>PAB1 SGDID:S000000967, Chr V from 510373-512106, Genome Release 64-2-1, Verified ORF, "Poly(A)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</si>
  <si>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RNA binding</t>
  </si>
  <si>
    <t>Pf00076, Pf00658, Pf13893, Pf14259</t>
  </si>
  <si>
    <t>YER165W; WN66_01948</t>
  </si>
  <si>
    <t>V</t>
  </si>
  <si>
    <t>NLHPDIDNKALYDTFSVFGDILSSK</t>
  </si>
  <si>
    <t>NLDDSVDDEKLEEEFAPYGTITSAK</t>
  </si>
  <si>
    <t>NINSETTDEQFQELFAK</t>
  </si>
  <si>
    <t>NQQIVAGKPLYVAIAQRK</t>
  </si>
  <si>
    <t>NQQIVAGKPLYVAIAQR</t>
  </si>
  <si>
    <t>NANDNNQFYQQK</t>
  </si>
  <si>
    <t>NGPVYGVPPQGGFPR</t>
  </si>
  <si>
    <t>RSQLAQQIQAR</t>
  </si>
  <si>
    <t>QAATGSESQSVENSSASLYVGDLEPSVSEAHLYDIFSPIGSVSSIR</t>
  </si>
  <si>
    <t>MADITDKTAEQLENLNIQDDQK</t>
  </si>
  <si>
    <t>ITGMILDLPPQEVFPLLESDELFEQHYK</t>
  </si>
  <si>
    <t>TSLGYAYVNFNDHEAGRK</t>
  </si>
  <si>
    <t>TSLGYAYVNFNDHEAGR</t>
  </si>
  <si>
    <t>YQGVNLFVK</t>
  </si>
  <si>
    <t>SQLAQQIQAR</t>
  </si>
  <si>
    <t>SKGFGFVHFEEEGAAK</t>
  </si>
  <si>
    <t>SKGFGFVCFSTPEEATK</t>
  </si>
  <si>
    <t>TAEQLENLNIQDDQK</t>
  </si>
  <si>
    <t>GVPFNGPNPQQMNPMGGMPK</t>
  </si>
  <si>
    <t>3xOxidation [M12; M15; M18]</t>
  </si>
  <si>
    <t>DSQLEETKAHYTNLYVK</t>
  </si>
  <si>
    <t>EAIDALNGMLLNGQEIYVAPHLSR</t>
  </si>
  <si>
    <t>EASAAYESFKK</t>
  </si>
  <si>
    <t>KAIEQLNYTPIK</t>
  </si>
  <si>
    <t>KAIEQLNYTPIKGR</t>
  </si>
  <si>
    <t>ERDSQLEETKAHYTNLYVK</t>
  </si>
  <si>
    <t>FGPIVSASLEK</t>
  </si>
  <si>
    <t>FGPIVSASLEKDADGK</t>
  </si>
  <si>
    <t>FGPIVSASLEKDADGKLK</t>
  </si>
  <si>
    <t>GFGFVNYEKHEDAVK</t>
  </si>
  <si>
    <t>GFGFVHFEEEGAAK</t>
  </si>
  <si>
    <t>GFGFVCFSTPEEATK</t>
  </si>
  <si>
    <t>AIEQLNYTPIK</t>
  </si>
  <si>
    <t>AIEQLNYTPIKGR</t>
  </si>
  <si>
    <t>ALYDTFSVFGDILSSK</t>
  </si>
  <si>
    <t>AHYTNLYVK</t>
  </si>
  <si>
    <t>AVEALNDSELNGEK</t>
  </si>
  <si>
    <t>LKGFGFVNYEK</t>
  </si>
  <si>
    <t>GSGNIFIK</t>
  </si>
  <si>
    <t>IMWSQR</t>
  </si>
  <si>
    <t>NGMPPQFR</t>
  </si>
  <si>
    <t>QALGEQLYKK</t>
  </si>
  <si>
    <t>EASAAYESFKKEQEQQTEQA</t>
  </si>
  <si>
    <t>GFGFVNYEK</t>
  </si>
  <si>
    <t>KGSGNIFIK</t>
  </si>
  <si>
    <t>YER166W</t>
  </si>
  <si>
    <t>DNF1 SGDID:S000000968, Chr V from 512744-517459, Genome Release 64-2-1, Verified ORF, "Aminophospholipid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</si>
  <si>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catalytic activity;metal ion binding;nucleotide binding;transporter activity</t>
  </si>
  <si>
    <t>Pf00122, Pf00702, Pf01757, Pf08282, Pf13246</t>
  </si>
  <si>
    <t>NIPNPFEDFTKDDIDPGAINR</t>
  </si>
  <si>
    <t>NKREDAEEFTFNDDTEYDNHSFQPTPK</t>
  </si>
  <si>
    <t>1xPhospho [T25(85.3)]</t>
  </si>
  <si>
    <t>NEPITINNVLLR</t>
  </si>
  <si>
    <t>NLADGEIRNEPITINNVLLR</t>
  </si>
  <si>
    <t>QSGSNSEAILEK</t>
  </si>
  <si>
    <t>QAVMCSDYAIGQFR</t>
  </si>
  <si>
    <t>YDR093W; YER166W</t>
  </si>
  <si>
    <t>IMLNSGITPTKK</t>
  </si>
  <si>
    <t>IMLNSGITPTK</t>
  </si>
  <si>
    <t>IPGLNPGDEPR</t>
  </si>
  <si>
    <t>LQDGVPDCIELLAEAGIK</t>
  </si>
  <si>
    <t>IIEGIALSDNLGGSNYSR</t>
  </si>
  <si>
    <t>TREQMIATNQLDNR</t>
  </si>
  <si>
    <t>TSLDLPGVTNAASLIGTQQNN</t>
  </si>
  <si>
    <t>TVLDLEVNNTK</t>
  </si>
  <si>
    <t>TVYYNMPLPK</t>
  </si>
  <si>
    <t>TTKYTPLTFLPK</t>
  </si>
  <si>
    <t>TTGDDVKEFGSEPSEIVDALLSK</t>
  </si>
  <si>
    <t>YDIAAASLANREDELEVVADSIER</t>
  </si>
  <si>
    <t>YSRPQVSFNDETPK</t>
  </si>
  <si>
    <t>YLKEYFNLTGSEEEIFEAK</t>
  </si>
  <si>
    <t>VSADYGRPSLDYDNLEQGAGEANIVDR</t>
  </si>
  <si>
    <t>WAMGVVMFTGGDTK</t>
  </si>
  <si>
    <t>2xOxidation [M3; M7]</t>
  </si>
  <si>
    <t>TGTLTQNVMEFK</t>
  </si>
  <si>
    <t>TGTLTQNVMEFKK</t>
  </si>
  <si>
    <t>THILEGVENENVSTDNISLWR</t>
  </si>
  <si>
    <t>SWNISDDLGQVEYIFSDK</t>
  </si>
  <si>
    <t>TALHLEQYATEGLR</t>
  </si>
  <si>
    <t>GNYAIVIDGDALK</t>
  </si>
  <si>
    <t>EFEILNILEFNSSR</t>
  </si>
  <si>
    <t>EDAEEFTFNDDTEYDNHSFQPTPK</t>
  </si>
  <si>
    <t>DMIDEEGNPIMQYPR</t>
  </si>
  <si>
    <t>2xOxidation [M2; M11]</t>
  </si>
  <si>
    <t>ETQDLLQSPQFQQAQTFGR</t>
  </si>
  <si>
    <t>1xPhospho [T2(98.4)]</t>
  </si>
  <si>
    <t>EQMIATNQLDNR</t>
  </si>
  <si>
    <t>EYFNLTGSEEEIFEAK</t>
  </si>
  <si>
    <t>EMWQHGHFDHYPPGYDPTDPNRPK</t>
  </si>
  <si>
    <t>FWIESEGPHSNLYTYQGNMK</t>
  </si>
  <si>
    <t>ELILLGGTAIEDR</t>
  </si>
  <si>
    <t>ELSWSEYEKWNEK</t>
  </si>
  <si>
    <t>ALSGNSQFYPEEVTFVSK</t>
  </si>
  <si>
    <t>AEIAKDRDTMIDELR</t>
  </si>
  <si>
    <t>IHNNDEIPADIILLSTSDTDGACYVETK</t>
  </si>
  <si>
    <t>1xCarbamidomethyl [C23]</t>
  </si>
  <si>
    <t>AQSPDEAALVATAR</t>
  </si>
  <si>
    <t>AYTEALAGLR</t>
  </si>
  <si>
    <t>GADSIIYSR</t>
  </si>
  <si>
    <t>FFYPTDVEIVR</t>
  </si>
  <si>
    <t>DVGFSFVGK</t>
  </si>
  <si>
    <t>YTPLTFLPK</t>
  </si>
  <si>
    <t>EYFNLTGSEEEIFEAKK</t>
  </si>
  <si>
    <t>TKFWIESEGPHSNLYTYQGNMK</t>
  </si>
  <si>
    <t>ARTSLDLPGVTNAASLIGTQQNN</t>
  </si>
  <si>
    <t>1xPhospho [S4(94.3)]</t>
  </si>
  <si>
    <t>SSLDSIDSYR</t>
  </si>
  <si>
    <t>NLDGETNLK</t>
  </si>
  <si>
    <t>EQMIATNQLDNRYSVER</t>
  </si>
  <si>
    <t>1xOxidation [M3]; 1xPhospho [S14(99.8)]</t>
  </si>
  <si>
    <t>YNL084C</t>
  </si>
  <si>
    <t>END3 SGDID:S000005028, Chr XIV from 471102-470053, Genome Release 64-2-1, reverse complement, Verified ORF, "EH domain-containing protein involved in endocytosis; actin cytoskeletal organization and cell wall morphogenesis; forms a complex with Sla1p and Pan1p"</t>
  </si>
  <si>
    <t>Pf12761, Pf12763</t>
  </si>
  <si>
    <t>NISSVPDELPDWLIPGSK</t>
  </si>
  <si>
    <t>NDLGAEIPASLPNSLAEVCNKK</t>
  </si>
  <si>
    <t>NDLGAEIPASLPNSLAEVCNK</t>
  </si>
  <si>
    <t>RKEEANEVDNLR</t>
  </si>
  <si>
    <t>RHELQALQAEIN</t>
  </si>
  <si>
    <t>QRNDLGAEIPASLPNSLAEVCNKK</t>
  </si>
  <si>
    <t>1xCarbamidomethyl [C21]</t>
  </si>
  <si>
    <t>QIENADLPPKKEIK</t>
  </si>
  <si>
    <t>QIENADLPPKK</t>
  </si>
  <si>
    <t>QIENADLPPK</t>
  </si>
  <si>
    <t>QKYASLTDDQVANMREQLEGLLNYK</t>
  </si>
  <si>
    <t>QRNDLGAEIPASLPNSLAEVCNK</t>
  </si>
  <si>
    <t>LTDGTITFNELSTK</t>
  </si>
  <si>
    <t>VDWYMSPDDLNQYEK</t>
  </si>
  <si>
    <t>YASLTDDQVANMREQLEGLLNYKK</t>
  </si>
  <si>
    <t>YASLTDDQVANMREQLEGLLNYK</t>
  </si>
  <si>
    <t>YASLTDDQVANMR</t>
  </si>
  <si>
    <t>1xOxidation [M12]; 1xPhospho [S3(100)]</t>
  </si>
  <si>
    <t>YWQIFSGLKPIENK</t>
  </si>
  <si>
    <t>VNHDQVLPILYNSK</t>
  </si>
  <si>
    <t>SITDDLDNIEQQVEVLENYLNNK</t>
  </si>
  <si>
    <t>SITDDLDNIEQQVEVLENYLNNKR</t>
  </si>
  <si>
    <t>HELQALQAEIN</t>
  </si>
  <si>
    <t>DPTFYFIHCLR</t>
  </si>
  <si>
    <t>EEANEVDNLRDNGQNSSSDSSGSNVLSNEDSIK</t>
  </si>
  <si>
    <t>KEEANEVDNLRDNGQNSSSDSSGSNVLSNEDSIK</t>
  </si>
  <si>
    <t>DNGQNSSSDSSGSNVLSNEDSIK</t>
  </si>
  <si>
    <t>DNGQNSSSDSSGSNVLSNEDSIKQK</t>
  </si>
  <si>
    <t>EQLEGLLNYKK</t>
  </si>
  <si>
    <t>EIKVDWYMSPDDLNQYEK</t>
  </si>
  <si>
    <t>KQLSYDLR</t>
  </si>
  <si>
    <t>EQLEGLLNYK</t>
  </si>
  <si>
    <t>LDSSVLNK</t>
  </si>
  <si>
    <t>MPKLEQFEIKK</t>
  </si>
  <si>
    <t>KEEANEVDNLR</t>
  </si>
  <si>
    <t>QLSYDLR</t>
  </si>
  <si>
    <t>YLL024C</t>
  </si>
  <si>
    <t>SSA2 SGDID:S000003947, Chr XII from 97485-95566, Genome Release 64-2-1, reverse complement, Verified ORF, "ATP-binding protein; involved in protein folding and vacuolar import of proteins; member of heat shock protein 70 (HSP70) family; associated with the chaperonin-containing T-complex; present in the cytoplasm, vacuolar membrane and cell wall; 98% identical with paralog Ssa1p, but subtle differences between the two proteins provide functional specificity with respect to propagation of yeast [URE3] prions and vacuolar-mediated degradations of gluconeogenesis enzymes"</t>
  </si>
  <si>
    <t>NTISEAGDKLEQADKDAVTK</t>
  </si>
  <si>
    <t>NQAAMNPANTVFDAKR</t>
  </si>
  <si>
    <t>NQAAMNPANTVFDAK</t>
  </si>
  <si>
    <t>LYQAGGAPEGAAPGGFPGGAPPAPEAEGPTVEEVD</t>
  </si>
  <si>
    <t>TTPSFVGFTDTER</t>
  </si>
  <si>
    <t>SEVFSTYADNQPGVLIQVFEGER</t>
  </si>
  <si>
    <t>YER103W; YLL024C</t>
  </si>
  <si>
    <t>KSEVFSTYADNQPGVLIQVFEGER</t>
  </si>
  <si>
    <t>AVGIDLGTTYSCVAHFSNDRVDIIANDQGNR</t>
  </si>
  <si>
    <t>EEFDDQLKELQEVANPIMSK</t>
  </si>
  <si>
    <t>NFNDPEVQGDMK</t>
  </si>
  <si>
    <t>YMR117C</t>
  </si>
  <si>
    <t>SPC24 SGDID:S000004723, Chr XIII from 501891-501250, Genome Release 64-2-1, reverse complement, Verified ORF, "Component of the kinetochore-associated Ndc80 complex; involved in chromosome segregation, spindle checkpoint activity, and kinetochore clustering; evolutionarily conserved; other members include Ndc80p, Nuf2p, Spc24p, and Spc25p"</t>
  </si>
  <si>
    <t>Pf08286</t>
  </si>
  <si>
    <t>YMR117C; WN66_04951</t>
  </si>
  <si>
    <t>NIVSLRSELDEK</t>
  </si>
  <si>
    <t>MSQKDNLLDNPVEFLK</t>
  </si>
  <si>
    <t>1xMet-loss+Acetyl [N-Term]; 1xPhospho [S2(100)]</t>
  </si>
  <si>
    <t>NDGNIDILPLDNNLSDFYK</t>
  </si>
  <si>
    <t>INVAKLEGDLEYTNEESNEFGSKDELVK</t>
  </si>
  <si>
    <t>LLKDLDGLER</t>
  </si>
  <si>
    <t>IRHDLDVIKEESEAR</t>
  </si>
  <si>
    <t>LYLKDSEIISTPNGSK</t>
  </si>
  <si>
    <t>LYRSLGVILDLENDQVLINR</t>
  </si>
  <si>
    <t>VIEPELEEQSAVTPEANENILK</t>
  </si>
  <si>
    <t>1xPhospho [T13(100)]</t>
  </si>
  <si>
    <t>SLGVILDLENDQVLINRK</t>
  </si>
  <si>
    <t>SLGVILDLENDQVLINR</t>
  </si>
  <si>
    <t>HDLDVIKEESEAR</t>
  </si>
  <si>
    <t>DSEIISTPNGSK</t>
  </si>
  <si>
    <t>DNLLDNPVEFLK</t>
  </si>
  <si>
    <t>ESFDIQQDVDAMK</t>
  </si>
  <si>
    <t>ESFDIQQDVDAMKR</t>
  </si>
  <si>
    <t>EVRESFDIQQDVDAMKR</t>
  </si>
  <si>
    <t>1xOxidation [M15]; 1xPhospho [S5(100)]</t>
  </si>
  <si>
    <t>LEGDLEYTNEESNEFGSKDELVK</t>
  </si>
  <si>
    <t>LEGDLEYTNEESNEFGSK</t>
  </si>
  <si>
    <t>AKVIEPELEEQSAVTPEANENILK</t>
  </si>
  <si>
    <t>KNDGNIDILPLDNNLSDFYK</t>
  </si>
  <si>
    <t>2xPhospho [Y2(100); S4(100)]</t>
  </si>
  <si>
    <t>DLDGLER</t>
  </si>
  <si>
    <t>LYRSLGVILDLENDQVLINRK</t>
  </si>
  <si>
    <t>KNDGNIDILPLDNNLSDFYKTK</t>
  </si>
  <si>
    <t>YHR114W</t>
  </si>
  <si>
    <t>BZZ1 SGDID:S000001156, Chr VIII from 338083-339984, Genome Release 64-2-1, Verified ORF, "SH3 domain protein implicated in regulating actin polymerization; able to recruit actin polymerization machinery through its SH3 domains; colocalizes with cortical actin patches and Las17p; interacts with type I myosins"</t>
  </si>
  <si>
    <t>cell organization and biogenesis;regulation of biological process;response to stimulus;transport</t>
  </si>
  <si>
    <t>cytoplasm;cytoskeleton;membrane</t>
  </si>
  <si>
    <t>enzyme regulator activity;protein binding</t>
  </si>
  <si>
    <t>Pf00018, Pf00611, Pf07653, Pf14604</t>
  </si>
  <si>
    <t>856514</t>
  </si>
  <si>
    <t>BZZ1</t>
  </si>
  <si>
    <t>VIII</t>
  </si>
  <si>
    <t>NWKEPQDFVYKPSPVWHDDEK</t>
  </si>
  <si>
    <t>QNKPSLNTAIFIK</t>
  </si>
  <si>
    <t>INNDTTGETGLVPTTYIR</t>
  </si>
  <si>
    <t>INGFNNDMVNKK</t>
  </si>
  <si>
    <t>INGFNNDMVNK</t>
  </si>
  <si>
    <t>LQAEVQIESIQNNVPEEYDLSTDNIDLSK</t>
  </si>
  <si>
    <t>LQAANSVVK</t>
  </si>
  <si>
    <t>VLYAYVQKDDDEITITPGDKISLVAR</t>
  </si>
  <si>
    <t>VLYAYVQKDDDEITITPGDK</t>
  </si>
  <si>
    <t>TNEDNINATKFYDTLKEYLNVVSPFTSHETLK</t>
  </si>
  <si>
    <t>TMEAIYAYEAQGDDEISIDPGDIITVIR</t>
  </si>
  <si>
    <t>YYFQDVPEVLDLLQDVNEAK</t>
  </si>
  <si>
    <t>TLFLNDLWLK</t>
  </si>
  <si>
    <t>TKDKYYFQDVPEVLDLLQDVNEAK</t>
  </si>
  <si>
    <t>SSTSVPISVGDTPTTTPGSIEAAGVVAWNEILSQTDMISK</t>
  </si>
  <si>
    <t>1xOxidation [M37]</t>
  </si>
  <si>
    <t>DYDEACSTMEMAR</t>
  </si>
  <si>
    <t>1xCarbamidomethyl [C6]; 2xOxidation [M9; M11]</t>
  </si>
  <si>
    <t>GPAPEVPPPR</t>
  </si>
  <si>
    <t>DKYYFQDVPEVLDLLQDVNEAK</t>
  </si>
  <si>
    <t>KDYDEACSTMEMAR</t>
  </si>
  <si>
    <t>1xCarbamidomethyl [C7]; 2xOxidation [M10; M12]</t>
  </si>
  <si>
    <t>DHDQLSTDFENHVANQLSGLFTK</t>
  </si>
  <si>
    <t>DNIYHELEK</t>
  </si>
  <si>
    <t>FAVPSSLEVEDLR</t>
  </si>
  <si>
    <t>EYLNVVSPFTSHETLK</t>
  </si>
  <si>
    <t>EPQDFVYKPSPVWHDDEKFAVPSSLEVEDLR</t>
  </si>
  <si>
    <t>FYDTLKEYLNVVSPFTSHETLK</t>
  </si>
  <si>
    <t>ANDRGPAPEVPPPR</t>
  </si>
  <si>
    <t>ANDRGPAPEVPPPRR</t>
  </si>
  <si>
    <t>LDMTLSK</t>
  </si>
  <si>
    <t>LGSAPNNAGEDSDNNSIR</t>
  </si>
  <si>
    <t>AASVENDLGANVSK</t>
  </si>
  <si>
    <t>AASVENDLGANVSKR</t>
  </si>
  <si>
    <t>AKKDYDEACSTMEMAR</t>
  </si>
  <si>
    <t>1xCarbamidomethyl [C9]; 2xOxidation [M12; M14]</t>
  </si>
  <si>
    <t>AENDYNSLQDK</t>
  </si>
  <si>
    <t>AENDYNSLQDKTQNELSK</t>
  </si>
  <si>
    <t>DDDEITITPGDKISLVAR</t>
  </si>
  <si>
    <t>QNKPSLNTAIFIKHNLK</t>
  </si>
  <si>
    <t>LSAEYFNKK</t>
  </si>
  <si>
    <t>RLQAANSVVK</t>
  </si>
  <si>
    <t>NWKEPQDFVYKPSPVWHDDEKFAVPSSLEVEDLR</t>
  </si>
  <si>
    <t>LSAEYFNK</t>
  </si>
  <si>
    <t>GLFPTSYCK</t>
  </si>
  <si>
    <t>INGFNNDMVNKKDNIYHELEK</t>
  </si>
  <si>
    <t>QNKPSLNTAIFIKHNLKNWK</t>
  </si>
  <si>
    <t>KSSTSVPISVGDTPTTTPGSIEAAGVVAWNEILSQTDMISK</t>
  </si>
  <si>
    <t>1xOxidation [M38]</t>
  </si>
  <si>
    <t>1xPhospho [S12(99)]</t>
  </si>
  <si>
    <t>sp</t>
  </si>
  <si>
    <t>GAG_SCVLA</t>
  </si>
  <si>
    <t>NSQDKSSDLFSICSDR</t>
  </si>
  <si>
    <t>RTQQGLGVVGLTMPAVMPTGEPTAGAAHEELIEQADNVLVE</t>
  </si>
  <si>
    <t>2xOxidation [M13; M17]</t>
  </si>
  <si>
    <t>RTNLAIDYEAPQLADKFAYR</t>
  </si>
  <si>
    <t>RTNLAIDYEAPQLADK</t>
  </si>
  <si>
    <t>INLDYVKPVSTGIQVINAGELK</t>
  </si>
  <si>
    <t>LPVTIDDTAGPTQFAWPSDR</t>
  </si>
  <si>
    <t>IKLPVTIDDTAGPTQFAWPSDR</t>
  </si>
  <si>
    <t>VMLSALRKYVNHNR</t>
  </si>
  <si>
    <t>TQQGLGVVGLTMPAVMPTGEPTAGAAHEELIEQADNVLVE</t>
  </si>
  <si>
    <t>2xOxidation [M12; M16]</t>
  </si>
  <si>
    <t>TNLAIDYEAPQLADKFAYR</t>
  </si>
  <si>
    <t>TNLAIDYEAPQLADK</t>
  </si>
  <si>
    <t>VAGYDTHFKVYGDTHGLTK</t>
  </si>
  <si>
    <t>WYDNHVALLMNMLR</t>
  </si>
  <si>
    <t>2xOxidation [M10; M12]</t>
  </si>
  <si>
    <t>YLTLDGGLAIDNVLNELR</t>
  </si>
  <si>
    <t>VRTDFKFDNLVFNR</t>
  </si>
  <si>
    <t>VYGDTHGLTK</t>
  </si>
  <si>
    <t>SSDLFSICSDR</t>
  </si>
  <si>
    <t>TDFKFDNLVFNR</t>
  </si>
  <si>
    <t>TDFKFDNLVFNRVYGVSQK</t>
  </si>
  <si>
    <t>HALTVQDADEWIEGDRTDDQFRPPSSK</t>
  </si>
  <si>
    <t>HALTVQDADEWIEGDR</t>
  </si>
  <si>
    <t>FTLVGNPTVCFNEGSSYLEGIAKK</t>
  </si>
  <si>
    <t>FTLVGNPTVCFNEGSSYLEGIAK</t>
  </si>
  <si>
    <t>GAVYDKLEAWKLAWALR</t>
  </si>
  <si>
    <t>KYLTLDGGLAIDNVLNELR</t>
  </si>
  <si>
    <t>AYHLQVLTEQGQYSAGDIPMYHDGHVK</t>
  </si>
  <si>
    <t>ARHFVELPRLNSPAFFR</t>
  </si>
  <si>
    <t>VAGYDTHFK</t>
  </si>
  <si>
    <t>STCGIPGNAVASHAYNITSWR</t>
  </si>
  <si>
    <t>HFVELPR</t>
  </si>
  <si>
    <t>SSDLFSICSDRGTFVAHNR</t>
  </si>
  <si>
    <t>LNSPAFFR</t>
  </si>
  <si>
    <t>VMLSALRK</t>
  </si>
  <si>
    <t>VMLSALR</t>
  </si>
  <si>
    <t>FDNLVFNR</t>
  </si>
  <si>
    <t>LYNQFYTAAQLLAQIMMKPVPNCAEGYAWLMHDALVNIPK</t>
  </si>
  <si>
    <t>1xCarbamidomethyl [C23]; 3xOxidation [M16; M17; M31]</t>
  </si>
  <si>
    <t>TDDQFRPPSSK</t>
  </si>
  <si>
    <t>YIL156W</t>
  </si>
  <si>
    <t>UBP7 SGDID:S000001418, Chr IX from 48091-51306, Genome Release 64-2-1, Verified ORF, "Ubiquitin-specific protease that cleaves ubiquitin-protein fusions; UBP7 has a paralog, UBP11, that arose from the whole genome duplication"</t>
  </si>
  <si>
    <t>catalytic activity</t>
  </si>
  <si>
    <t>Pf00443, Pf00581, Pf13423</t>
  </si>
  <si>
    <t>RAFSVPADDLSGQVASLSLDTAAPQDHGLK</t>
  </si>
  <si>
    <t>QSIITAPELFSILSNRVEREK</t>
  </si>
  <si>
    <t>QSIITAPELFSILSNRVER</t>
  </si>
  <si>
    <t>QSIITAPELFSILSNR</t>
  </si>
  <si>
    <t>QTNTPIYKDDILEHLLKENENFINR</t>
  </si>
  <si>
    <t>QTNTPIYKDDILEHLLK</t>
  </si>
  <si>
    <t>RPPPPPPVSMPTTPEIPPPLPPK</t>
  </si>
  <si>
    <t>IMVHSQVSSISR</t>
  </si>
  <si>
    <t>LQQEQQQQQQQPDSQDSFSAK</t>
  </si>
  <si>
    <t>LSNSLSMLFNK</t>
  </si>
  <si>
    <t>ISSSDVYVLFYER</t>
  </si>
  <si>
    <t>VKLEDCINMFTSDEVLSGENAWDCPR</t>
  </si>
  <si>
    <t>2xCarbamidomethyl [C6; C24]; 1xOxidation [M9]</t>
  </si>
  <si>
    <t>TSVPVRPSVLLEDVPSIYHEDDTSFASLNPPFR</t>
  </si>
  <si>
    <t>WYYFDDEVVK</t>
  </si>
  <si>
    <t>WYYFDDEVVKADR</t>
  </si>
  <si>
    <t>VPEPPSWKPPDLPIR</t>
  </si>
  <si>
    <t>SRFFTLHTGTK</t>
  </si>
  <si>
    <t>SPNVYVSLSITGLR</t>
  </si>
  <si>
    <t>SAINHIVAPNLVNVDPNLLWDK</t>
  </si>
  <si>
    <t>SKWYYFDDEVVK</t>
  </si>
  <si>
    <t>SYSIYTDLKK</t>
  </si>
  <si>
    <t>GTFTEDDAEQSSPVWTAPNLEPNDQLK</t>
  </si>
  <si>
    <t>DSYHSVYMVDSGNLKEDNDDLFNVENDGFIQSLDILQK</t>
  </si>
  <si>
    <t>KEQLNSNEIIQR</t>
  </si>
  <si>
    <t>HLDFFGDGITEGHNSNNNNTTIFER</t>
  </si>
  <si>
    <t>EQLNSNEIIQR</t>
  </si>
  <si>
    <t>ESSTKVPEPPSWKPPDLPIR</t>
  </si>
  <si>
    <t>EIGVVLDESVK</t>
  </si>
  <si>
    <t>LALLPEVIPTPAFREPERK</t>
  </si>
  <si>
    <t>LALLPEVIPTPAFR</t>
  </si>
  <si>
    <t>AFSVPADDLSGQVASLSLDTAAPQDHGLK</t>
  </si>
  <si>
    <t>KRPPPPPPVSMPTTPEIPPPLPPK</t>
  </si>
  <si>
    <t>CGPTASVSTSVSALENEPSIVK</t>
  </si>
  <si>
    <t>SKWYYFDDEVVKADR</t>
  </si>
  <si>
    <t>SSSSTPFSTGGNDSNNSSDYK</t>
  </si>
  <si>
    <t>QHQHQHYDQQILQPQR</t>
  </si>
  <si>
    <t>LHDELSDQQHVANDYPNLLLYNADALK</t>
  </si>
  <si>
    <t>KEIGVVLDESVK</t>
  </si>
  <si>
    <t>LALLPEVIPTPAFREPER</t>
  </si>
  <si>
    <t>AYNIPTIER</t>
  </si>
  <si>
    <t>LEDCINMFTSDEVLSGENAWDCPR</t>
  </si>
  <si>
    <t>2xCarbamidomethyl [C4; C22]; 1xOxidation [M7]</t>
  </si>
  <si>
    <t>NKFDYIVYYTDVK</t>
  </si>
  <si>
    <t>VLLIDLR</t>
  </si>
  <si>
    <t>EKVLLIDLR</t>
  </si>
  <si>
    <t>NNTVVTYPLILNIILK</t>
  </si>
  <si>
    <t>FFTLHTGTK</t>
  </si>
  <si>
    <t>NVIGNGISPIDDIFQGQMENSLQCK</t>
  </si>
  <si>
    <t>1xCarbamidomethyl [C24]; 1xOxidation [M18]</t>
  </si>
  <si>
    <t>TLFISSKYKSYLQPIR</t>
  </si>
  <si>
    <t>YOR181W</t>
  </si>
  <si>
    <t>LAS17 SGDID:S000005707, Chr XV from 675939-677840, Genome Release 64-2-1, Verified ORF, "Actin assembly factor; C-terminal WCA domain activates Arp2/3 complex-mediated nucleation of branched actin filaments and a polyproline domain which can nucleate actin filaments independent of Arp2/3; mutants are defective in actin cytoskeleton dependent processes such as: endocytosis, bud site selection and cytokinesis; localizes with the Arp2/3 complex to actin cortical patches; homolog of the Wiskott-Aldrich Syndrome protein (WASP), implicated in severe immunodeficiency"</t>
  </si>
  <si>
    <t>Pf00568</t>
  </si>
  <si>
    <t>NNRPVPPPPPMR</t>
  </si>
  <si>
    <t>RYNYEDVDTIPTTK</t>
  </si>
  <si>
    <t>LPAPPPPPR</t>
  </si>
  <si>
    <t>MGLLNSSDKEIIKR</t>
  </si>
  <si>
    <t>MGLLNSSDKEIIK</t>
  </si>
  <si>
    <t>VGAHDDMDNGDDW</t>
  </si>
  <si>
    <t>VDKSQLDKPSVLLQEAR</t>
  </si>
  <si>
    <t>TTTEGSGVRLPAPPPPPR</t>
  </si>
  <si>
    <t>YNYEDVDTIPTTK</t>
  </si>
  <si>
    <t>SQLDKPSVLLQEAR</t>
  </si>
  <si>
    <t>SQVVHGPRGESLIDNQR</t>
  </si>
  <si>
    <t>TLLNKNAVALTKK</t>
  </si>
  <si>
    <t>HVTSNTLNSAGGNSLLPQATGRR</t>
  </si>
  <si>
    <t>HKAPPPPPPTAETFDSDQTSSFSDINSTTASAPTTPAPALPPASPEVR</t>
  </si>
  <si>
    <t>1xPhospho [S44(100)]</t>
  </si>
  <si>
    <t>HVTSNTLNSAGGNSLLPQATGR</t>
  </si>
  <si>
    <t>GAGGIGALRK</t>
  </si>
  <si>
    <t>GESLIDNQR</t>
  </si>
  <si>
    <t>GESASPPAAAGNGGTPGGPPASLADALAAALNKRK</t>
  </si>
  <si>
    <t>GESASPPAAAGNGGTPGGPPASLADALAAALNKR</t>
  </si>
  <si>
    <t>1xPhospho [S3(98.9)]</t>
  </si>
  <si>
    <t>GESASPPAAAGNGGTPGGPPASLADALAAALNK</t>
  </si>
  <si>
    <t>1xPhospho [S3(99.9)]</t>
  </si>
  <si>
    <t>KVDKSQLDKPSVLLQEAR</t>
  </si>
  <si>
    <t>KRYNYEDVDTIPTTK</t>
  </si>
  <si>
    <t>APPPPPPTAETFDSDQTSSFSDINSTTASAPTTPAPALPPASPEVR</t>
  </si>
  <si>
    <t>ASNKIIDVTVAR</t>
  </si>
  <si>
    <t>DALLASIR</t>
  </si>
  <si>
    <t>IIDVTVAR</t>
  </si>
  <si>
    <t>RGPAPPPPPR</t>
  </si>
  <si>
    <t>GPAPPPPPR</t>
  </si>
  <si>
    <t>GPAPPPPPHR</t>
  </si>
  <si>
    <t>1xPhospho [S3(84.5)]</t>
  </si>
  <si>
    <t>TKVGAHDDMDNGDDW</t>
  </si>
  <si>
    <t>LYIAYPDK</t>
  </si>
  <si>
    <t>YHR016C</t>
  </si>
  <si>
    <t>YSC84 SGDID:S000001058, Chr VIII from 138240-136881,138455-138409, Genome Release 64-2-1, reverse complement, Verified ORF, "Actin-binding protein; involved in bundling of actin filaments and endocytosis of actin cortical patches; activity stimulated by Las17p; contains SH3 domain similar to Rvs167p; YSC84 has a paralog, LSB3, that arose from the whole genome duplication"</t>
  </si>
  <si>
    <t>VKVPPAADPLLR</t>
  </si>
  <si>
    <t>VLRSFVKPNQVFGADQVIPPYVLKR</t>
  </si>
  <si>
    <t>TNGKEGIFPANYVR</t>
  </si>
  <si>
    <t>SFVKPNQVFGADQVIPPYVLKR</t>
  </si>
  <si>
    <t>SFVKPNQVFGADQVIPPYVLK</t>
  </si>
  <si>
    <t>SAEAAASASTGGVSAVFAYSK</t>
  </si>
  <si>
    <t>TGLGNESTATNSATPTAVALYNFAGEQPGDLAFKK</t>
  </si>
  <si>
    <t>TGLGNESTATNSATPTAVALYNFAGEQPGDLAFK</t>
  </si>
  <si>
    <t>GYGDFDSEDEDYDYGR</t>
  </si>
  <si>
    <t>GYGDFDSEDEDYDYGRSPNR</t>
  </si>
  <si>
    <t>GYSLGHGPTHPSNMSNVDDLSHK</t>
  </si>
  <si>
    <t>ERGYSLGHGPTHPSNMSNVDDLSHK</t>
  </si>
  <si>
    <t>EGIFPANYVR</t>
  </si>
  <si>
    <t>ANTRWEDDLYDRDTEYSRPNHSGR</t>
  </si>
  <si>
    <t>LKDGTWSAPSAIAMAGAGAGGMVGVELTDFVFILNSEEAVR</t>
  </si>
  <si>
    <t>AKGLAIITVLKAGFLFSGR</t>
  </si>
  <si>
    <t>GRGYGDFDSEDEDYDYGR</t>
  </si>
  <si>
    <t>1xOxidation [M14]; 1xPhospho [S/T/Y]</t>
  </si>
  <si>
    <t>VPPAADPLLR</t>
  </si>
  <si>
    <t>YLR432W</t>
  </si>
  <si>
    <t>IMD3 SGDID:S000004424, Chr XII from 1002557-1004128, Genome Release 64-2-1, Verified ORF, "Inosine monophosphate dehydrogenase; catalyzes the rate-limiting step in the de novo synthesis of GTP; member of a four-gene family in S. cerevisiae, constitutively expressed; IMD3 has a paralog, IMD4, that arose from the whole genome duplication"</t>
  </si>
  <si>
    <t>cytoplasm;membrane</t>
  </si>
  <si>
    <t>catalytic activity;metal ion binding;protein binding;RNA binding</t>
  </si>
  <si>
    <t>Pf00106, Pf00478, Pf00571</t>
  </si>
  <si>
    <t>851152</t>
  </si>
  <si>
    <t>IMD3</t>
  </si>
  <si>
    <t>Biosynthesis of secondary metabolites; Metabolic pathways; Purine metabolism</t>
  </si>
  <si>
    <t>De Novo Biosynthesis of Purine Nucleotides; Superpathway of Histidine, Purine, and Pyrimidine</t>
  </si>
  <si>
    <t>NPVTGAQGITLSEGNEILK</t>
  </si>
  <si>
    <t>YLR432W; YHR216W</t>
  </si>
  <si>
    <t>NPVTGAQGITLSEGNEILKK</t>
  </si>
  <si>
    <t>NQNYPLASK</t>
  </si>
  <si>
    <t>YLR432W; YML056C; YHR216W</t>
  </si>
  <si>
    <t>QLLCGAAIGTIDADKER</t>
  </si>
  <si>
    <t>LLIVDDNGNLVSMLSR</t>
  </si>
  <si>
    <t>YLR432W; YML056C</t>
  </si>
  <si>
    <t>TRGGLTYNDFLVLPGLVDFPSSEVSLQTK</t>
  </si>
  <si>
    <t>YFSESDSVLVAQGVSGAVVDKGSIKK</t>
  </si>
  <si>
    <t>YFSESDSVLVAQGVSGAVVDK</t>
  </si>
  <si>
    <t>YFSESDSVLVAQGVSGAVVDKGSIK</t>
  </si>
  <si>
    <t>TASAQLEGGVHNLHSYEKR</t>
  </si>
  <si>
    <t>TASAQLEGGVHNLHSYEK</t>
  </si>
  <si>
    <t>TDLMKNQNYPLASK</t>
  </si>
  <si>
    <t>DIQFVEDNSLLVQDVMTK</t>
  </si>
  <si>
    <t>DIQFVEDNSLLVQDVMTKNPVTGAQGITLSEGNEILKK</t>
  </si>
  <si>
    <t>FGFSGFPVTEDGKR</t>
  </si>
  <si>
    <t>EQAANLIAAGADGLR</t>
  </si>
  <si>
    <t>GKLLIVDDNGNLVSMLSR</t>
  </si>
  <si>
    <t>GGLTYNDFLVLPGLVDFPSSEVSLQTK</t>
  </si>
  <si>
    <t>LDGLSVQELMDSK</t>
  </si>
  <si>
    <t>ALALGSSTVMMGGMLAGTTESPGEYFYQDGKR</t>
  </si>
  <si>
    <t>3xOxidation [M10; M11; M14]</t>
  </si>
  <si>
    <t>2xOxidation [M10; M11]</t>
  </si>
  <si>
    <t>ALALGSSTVMMGGMLAGTTESPGEYFYQDGK</t>
  </si>
  <si>
    <t>LMGIVTSR</t>
  </si>
  <si>
    <t>SLTLLKENVQSGK</t>
  </si>
  <si>
    <t>DIQFVEDNSLLVQDVMTKNPVTGAQGITLSEGNEILK</t>
  </si>
  <si>
    <t>DYKTALEFAK</t>
  </si>
  <si>
    <t>YAL034W-A</t>
  </si>
  <si>
    <t>MTW1 SGDID:S000000032, Chr I from 79718-80587, Genome Release 64-2-1, Verified ORF, "Essential component of the MIND kinetochore complex; joins kinetochore subunits contacting DNA to those contacting microtubules; critical to kinetochore assembly; complex consists of Mtw1p Including Nnf1p-Nsl1p-Dsn1p (MIND)"</t>
  </si>
  <si>
    <t>chromosome;cytoplasm;cytoskeleton;nucleus</t>
  </si>
  <si>
    <t>Pf05859</t>
  </si>
  <si>
    <t>851197</t>
  </si>
  <si>
    <t>MTW1</t>
  </si>
  <si>
    <t>NFDKLELYVLR</t>
  </si>
  <si>
    <t>NVLRIPEEYLDANVFR</t>
  </si>
  <si>
    <t>IPEEYLDANVFR</t>
  </si>
  <si>
    <t>ILESLKPIDDTMTLLTDSLRK</t>
  </si>
  <si>
    <t>ILESLKPIDDTMTLLTDSLR</t>
  </si>
  <si>
    <t>LYVDSESTSSTEEVEALLQR</t>
  </si>
  <si>
    <t>VNDVELAFK</t>
  </si>
  <si>
    <t>TQAGDIVSIDIEEPQLDLLDDVL</t>
  </si>
  <si>
    <t>SKIGEEDYGEEIKSGVAK</t>
  </si>
  <si>
    <t>SKIGEEDYGEEIK</t>
  </si>
  <si>
    <t>STSILTEHLGYPPISLVDDIINAVNEIMYK</t>
  </si>
  <si>
    <t>1xOxidation [M28]</t>
  </si>
  <si>
    <t>DLVIVDENELKKSEEK</t>
  </si>
  <si>
    <t>DLVIVDENELKK</t>
  </si>
  <si>
    <t>DLVIVDENELK</t>
  </si>
  <si>
    <t>EKVNDVELAFKK</t>
  </si>
  <si>
    <t>EKVNDVELAFK</t>
  </si>
  <si>
    <t>LENQKDLVIVDENELKK</t>
  </si>
  <si>
    <t>LENQKDLVIVDENELK</t>
  </si>
  <si>
    <t>LESLLENSVDKNFDKLELYVLR</t>
  </si>
  <si>
    <t>LESLLENSVDK</t>
  </si>
  <si>
    <t>LGLLGDKEDEKQSAKPDAR</t>
  </si>
  <si>
    <t>LGLLGDKEDEK</t>
  </si>
  <si>
    <t>IGEEDYGEEIKSGVAK</t>
  </si>
  <si>
    <t>IGEEDYGEEIK</t>
  </si>
  <si>
    <t>KLGLLGDKEDEK</t>
  </si>
  <si>
    <t>KLYVDSESTSSTEEVEALLQR</t>
  </si>
  <si>
    <t>LELYVLR</t>
  </si>
  <si>
    <t>IPEEYLDANVFRLENQK</t>
  </si>
  <si>
    <t>YBR109C</t>
  </si>
  <si>
    <t>CMD1 SGDID:S000000313, Chr II from 458362-457919, Genome Release 64-2-1, reverse complement, Verified ORF, "Calmodulin; Ca++ binding protein that regulates Ca++ independent processes (mitosis, bud growth, actin organization, endocytosis, etc.) and Ca++ dependent processes (stress-activated pathways), targets include Nuf1p, Myo2p and calcineurin"</t>
  </si>
  <si>
    <t>metal ion binding</t>
  </si>
  <si>
    <t>Pf00036, Pf13202, Pf13405, Pf13499, Pf13833, Pf14658</t>
  </si>
  <si>
    <t>YBR109C; WN66_00374</t>
  </si>
  <si>
    <t>MSSNLTEEQIAEFKEAFALFDKDNNGSISSSELATVMR</t>
  </si>
  <si>
    <t>1xOxidation [M37]; 1xMet-loss+Acetyl [N-Term]</t>
  </si>
  <si>
    <t>MSSNLTEEQIAEFK</t>
  </si>
  <si>
    <t>NGDGLISAAELK</t>
  </si>
  <si>
    <t>QLKSNDSEQELLEAFK</t>
  </si>
  <si>
    <t>LTDAEVDDMLREVSDGSGEINIQQFAALLSK</t>
  </si>
  <si>
    <t>LTDAEVDDMLR</t>
  </si>
  <si>
    <t>VFDKNGDGLISAAELK</t>
  </si>
  <si>
    <t>SLGLSPSEAEVNDLMNEIDVDGNHQIEFSEFLALMSR</t>
  </si>
  <si>
    <t>2xOxidation [M15; M35]</t>
  </si>
  <si>
    <t>SNDSEQELLEAFKVFDKNGDGLISAAELK</t>
  </si>
  <si>
    <t>SNDSEQELLEAFKVFDK</t>
  </si>
  <si>
    <t>SNDSEQELLEAFK</t>
  </si>
  <si>
    <t>EAFALFDKDNNGSISSSELATVMR</t>
  </si>
  <si>
    <t>EAFALFDK</t>
  </si>
  <si>
    <t>HVLTSIGEKLTDAEVDDMLREVSDGSGEINIQQFAALLSK</t>
  </si>
  <si>
    <t>HVLTSIGEKLTDAEVDDMLR</t>
  </si>
  <si>
    <t>HVLTSIGEK</t>
  </si>
  <si>
    <t>EVSDGSGEINIQQFAALLSK</t>
  </si>
  <si>
    <t>YLR342W</t>
  </si>
  <si>
    <t>FKS1 SGDID:S000004334, Chr XII from 809997-815627, Genome Release 64-2-1, Verified ORF, "Catalytic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</si>
  <si>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membrane</t>
  </si>
  <si>
    <t>Pf02364, Pf07223, Pf12273, Pf14288</t>
  </si>
  <si>
    <t>MSPDQALLSLHADYIGGDTANYKK</t>
  </si>
  <si>
    <t>IPFSILYSR</t>
  </si>
  <si>
    <t>YGR032W; YLR342W</t>
  </si>
  <si>
    <t>LIELPLEER</t>
  </si>
  <si>
    <t>ILATTDMEIK</t>
  </si>
  <si>
    <t>ILAEETAAYEGNENEAEKEDALK</t>
  </si>
  <si>
    <t>LLYHQVPSEIEGKR</t>
  </si>
  <si>
    <t>IYSALIDGHCEILDNGR</t>
  </si>
  <si>
    <t>IVLEDGTKLIELPLEER</t>
  </si>
  <si>
    <t>IVGYDDLNQLFWYPEGIAK</t>
  </si>
  <si>
    <t>VENPEIVQMFGGNAEGLER</t>
  </si>
  <si>
    <t>YEEQTTNHPVAIVGAR</t>
  </si>
  <si>
    <t>VQLSGNPILGDGK</t>
  </si>
  <si>
    <t>SQIDDLPFYCIGFK</t>
  </si>
  <si>
    <t>SVLAEFEELNVEQVNPYAPGLR</t>
  </si>
  <si>
    <t>GRDLGFGTILNFTTK</t>
  </si>
  <si>
    <t>KAMEEANPEDTEETLNKIEGDNSLEAADFR</t>
  </si>
  <si>
    <t>FRVQLSGNPILGDGK</t>
  </si>
  <si>
    <t>FKPHELENAEFLLR</t>
  </si>
  <si>
    <t>EYIFSENSGVLGDVAAGKEQTFGTLFAR</t>
  </si>
  <si>
    <t>EYIFSENSGVLGDVAAGK</t>
  </si>
  <si>
    <t>GEYIQLIDANQDNYLEECLK</t>
  </si>
  <si>
    <t>GFATSRIPFSILYSR</t>
  </si>
  <si>
    <t>AMEEANPEDTEETLNKIEGDNSLEAADFR</t>
  </si>
  <si>
    <t>LHYGHPDFINATFMTTR</t>
  </si>
  <si>
    <t>IGAGMGEQMLSR</t>
  </si>
  <si>
    <t>2xOxidation [M5; M9]</t>
  </si>
  <si>
    <t>LGDVVWDDVFFK</t>
  </si>
  <si>
    <t>AYPDLQIAYLDEEPPLTEGEEPR</t>
  </si>
  <si>
    <t>APTFFVSQDDNNFETEFFPR</t>
  </si>
  <si>
    <t>SAAPEYTLR</t>
  </si>
  <si>
    <t>NSWIGYVR</t>
  </si>
  <si>
    <t>TISGFMNYSR</t>
  </si>
  <si>
    <t>ILAEETAAYEGNENEAEKEDALKSQIDDLPFYCIGFK</t>
  </si>
  <si>
    <t>1xCarbamidomethyl [C33]</t>
  </si>
  <si>
    <t>EQTFGTLFAR</t>
  </si>
  <si>
    <t>VQLSGNPILGDGKSDNQNHALIFYR</t>
  </si>
  <si>
    <t>TLSQIGGKLHYGHPDFINATFMTTR</t>
  </si>
  <si>
    <t>QIRPPIYSLK</t>
  </si>
  <si>
    <t>GRDLGFGTILNFTTKIGAGMGEQMLSR</t>
  </si>
  <si>
    <t>2xOxidation [M20; M24]</t>
  </si>
  <si>
    <t>GLHLNEDIYAGMNAMLR</t>
  </si>
  <si>
    <t>2xOxidation [M12; M15]</t>
  </si>
  <si>
    <t>YDL014W</t>
  </si>
  <si>
    <t>NOP1 SGDID:S000002172, Chr IV from 427364-428347, Genome Release 64-2-1, Verified ORF, "Histone glutamine methyltransferase, modifies H2A at Q105 in nucleolus; component of the small subunit processome complex, which is required for processing of pre-18S rRNA; ortholog of mammalian fibrillarin"</t>
  </si>
  <si>
    <t>catalytic activity;RNA binding</t>
  </si>
  <si>
    <t>Pf01269</t>
  </si>
  <si>
    <t>YDL014W; WN66_01035</t>
  </si>
  <si>
    <t>NMAPGESVYGEKR</t>
  </si>
  <si>
    <t>NMAPGESVYGEK</t>
  </si>
  <si>
    <t>RISVEEPSKEDGVPPTK</t>
  </si>
  <si>
    <t>RPNIIPIIEDAR</t>
  </si>
  <si>
    <t>IKPLEQLTLEPYERDHCIVVGR</t>
  </si>
  <si>
    <t>IKPLEQLTLEPYER</t>
  </si>
  <si>
    <t>IIALNSHMFLKDQGGVVISIK</t>
  </si>
  <si>
    <t>IIALNSHMFLK</t>
  </si>
  <si>
    <t>MLIGMVDCVFADVAQPDQAR</t>
  </si>
  <si>
    <t>1xCarbamidomethyl [C8]; 2xOxidation [M1; M5]</t>
  </si>
  <si>
    <t>1xCarbamidomethyl [C8]; 1xOxidation [M]</t>
  </si>
  <si>
    <t>ISVEEPSKEDGVPPTK</t>
  </si>
  <si>
    <t>ISVEEPSKEDGVPPTKVEYR</t>
  </si>
  <si>
    <t>VLYLGAASGTSVSHVSDVVGPEGVVYAVEFSHRPGR</t>
  </si>
  <si>
    <t>VVIEPHR</t>
  </si>
  <si>
    <t>SKLAAGIMGGLDELFIAPGKK</t>
  </si>
  <si>
    <t>SKLAAGIMGGLDELFIAPGK</t>
  </si>
  <si>
    <t>DQGGVVISIK</t>
  </si>
  <si>
    <t>HAGVYIAR</t>
  </si>
  <si>
    <t>GKEDLLVTK</t>
  </si>
  <si>
    <t>ANCIDSTVDAETVFAR</t>
  </si>
  <si>
    <t>KRPNIIPIIEDAR</t>
  </si>
  <si>
    <t>KRPNIIPIIEDARHPQK</t>
  </si>
  <si>
    <t>LAAGIMGGLDELFIAPGK</t>
  </si>
  <si>
    <t>LAAGIMGGLDELFIAPGKK</t>
  </si>
  <si>
    <t>ELISMAK</t>
  </si>
  <si>
    <t>RPNIIPIIEDARHPQK</t>
  </si>
  <si>
    <t>VWNPFR</t>
  </si>
  <si>
    <t>YBR127C</t>
  </si>
  <si>
    <t>VMA2 SGDID:S000000331, Chr II from 492822-491269, Genome Release 64-2-1, reverse complement, Verified ORF, "Subunit B of V1 peripheral membrane domain of vacuolar H+-ATPase; an electrogenic proton pump found throughout the endomembrane system; contains nucleotide binding sites; also detected in the cytoplasm; protein abundance increases in response to DNA replication stress"</t>
  </si>
  <si>
    <t>metabolic process;transport</t>
  </si>
  <si>
    <t>catalytic activity;nucleotide binding;transporter activity</t>
  </si>
  <si>
    <t>Pf00006, Pf00306, Pf02874</t>
  </si>
  <si>
    <t>YBR127C; WN66_00395</t>
  </si>
  <si>
    <t>MVLSDKELFAINKK</t>
  </si>
  <si>
    <t>RGYPGYMYTDLSTIYER</t>
  </si>
  <si>
    <t>LNYNTVSGVNGPLVILEKVKFPR</t>
  </si>
  <si>
    <t>LNYNTVSGVNGPLVILEK</t>
  </si>
  <si>
    <t>IPIFSASGLPHNEIAAQICR</t>
  </si>
  <si>
    <t>IPVSEDMLGR</t>
  </si>
  <si>
    <t>IYPEEMISTGVSAIDTMNSIAR</t>
  </si>
  <si>
    <t>2xOxidation [M6; M17]</t>
  </si>
  <si>
    <t>VFAEDYLDINGSPINPYAR</t>
  </si>
  <si>
    <t>TSLFLNLANDPTIER</t>
  </si>
  <si>
    <t>TVFESLDQAWSLLR</t>
  </si>
  <si>
    <t>YNEIVNLTLPDGTVR</t>
  </si>
  <si>
    <t>TFITQGAYEDR</t>
  </si>
  <si>
    <t>GYPGYMYTDLSTIYER</t>
  </si>
  <si>
    <t>GIYPPINVLPSLSR</t>
  </si>
  <si>
    <t>HVLTILTDMSSYADALREVSAAR</t>
  </si>
  <si>
    <t>HVLTILTDMSSYADALR</t>
  </si>
  <si>
    <t>FFKQDFEENGSLER</t>
  </si>
  <si>
    <t>LALTTAEYLAYQTER</t>
  </si>
  <si>
    <t>AIVQVFEGTSGIDVKK</t>
  </si>
  <si>
    <t>AIVQVFEGTSGIDVK</t>
  </si>
  <si>
    <t>IFDGSGRPIDNGPK</t>
  </si>
  <si>
    <t>KTTVEFTGESLR</t>
  </si>
  <si>
    <t>AVVGEEALSIEDKLSLEFLEKFEK</t>
  </si>
  <si>
    <t>AVVGEEALSIEDKLSLEFLEK</t>
  </si>
  <si>
    <t>KTTVEFTGESLRIPVSEDMLGR</t>
  </si>
  <si>
    <t>AVEQGFNVKPR</t>
  </si>
  <si>
    <t>LSLEFLEKFEK</t>
  </si>
  <si>
    <t>DHGDVSNQLYAK</t>
  </si>
  <si>
    <t>TTVEFTGESLR</t>
  </si>
  <si>
    <t>QGQVLEIRGDR</t>
  </si>
  <si>
    <t>TTVEFTGESLRIPVSEDMLGR</t>
  </si>
  <si>
    <t>ARDDADEDEEDPDTR</t>
  </si>
  <si>
    <t>ILDEFYDR</t>
  </si>
  <si>
    <t>YBR118W</t>
  </si>
  <si>
    <t>TEF2 SGDID:S000000322, Chr II from 477671-479047, Genome Release 64-2-1, Verified ORF, "Translational elongation factor EF-1 alpha; also encoded by TEF1; functions in the binding reaction of aminoacyl-tRNA (AA-tRNA) to ribosomes; TEF2-RFP levels increase during replicative aging; may also have a role in tRNA re-export from the nucleus; TEF2 has a paralog, TEF1, that arose from the whole genome duplication"</t>
  </si>
  <si>
    <t>cytoplasm</t>
  </si>
  <si>
    <t>catalytic activity;nucleotide binding;RNA binding</t>
  </si>
  <si>
    <t>Pf00009, Pf03143, Pf03144</t>
  </si>
  <si>
    <t>YBR118W; YPR080W; WN66_06631; WN66_00384</t>
  </si>
  <si>
    <t>II; XVI</t>
  </si>
  <si>
    <t>NMITGTSQADCAILIIAGGVGEFEAGISK</t>
  </si>
  <si>
    <t>1xCarbamidomethyl [C11]; 1xOxidation [M2]</t>
  </si>
  <si>
    <t>NDPPKGCASFNATVIVLNHPGQISAGYSPVLDCHTAHIACR</t>
  </si>
  <si>
    <t>3xCarbamidomethyl [C7; C33; C40]</t>
  </si>
  <si>
    <t>QTVAVGVIK</t>
  </si>
  <si>
    <t>VETGVIKPGMVVTFAPAGVTTEVK</t>
  </si>
  <si>
    <t>TVPFVPISGWNGDNMIEATTNAPWYK</t>
  </si>
  <si>
    <t>YAWVLDKLKAER</t>
  </si>
  <si>
    <t>YQVTVIDAPGHRDFIK</t>
  </si>
  <si>
    <t>YQVTVIDAPGHR</t>
  </si>
  <si>
    <t>SHINVVVIGHVDSGK</t>
  </si>
  <si>
    <t>TLLEAIDAIEQPSRPTDKPLRLPLQDVYK</t>
  </si>
  <si>
    <t>TLLEAIDAIEQPSRPTDKPLR</t>
  </si>
  <si>
    <t>SVEMHHEQLEQGVPGDNVGFNVK</t>
  </si>
  <si>
    <t>GSFKYAWVLDKLK</t>
  </si>
  <si>
    <t>FVPSKPMCVEAFSEYPPLGR</t>
  </si>
  <si>
    <t>GKTLLEAIDAIEQPSRPTDKPLRLPLQDVYK</t>
  </si>
  <si>
    <t>GCASFNATVIVLNHPGQISAGYSPVLDCHTAHIACR</t>
  </si>
  <si>
    <t>3xCarbamidomethyl [C2; C28; C35]</t>
  </si>
  <si>
    <t>IGGIGTVPVGRVETGVIKPGMVVTFAPAGVTTEVK</t>
  </si>
  <si>
    <t>IGGIGTVPVGR</t>
  </si>
  <si>
    <t>LPLQDVYK</t>
  </si>
  <si>
    <t>FDELLEK</t>
  </si>
  <si>
    <t>TVPFVPISGWNGDNMIEATTNAPWYKGWEK</t>
  </si>
  <si>
    <t>YJR045C</t>
  </si>
  <si>
    <t>SSC1 SGDID:S000003806, Chr X from 521602-519638, Genome Release 64-2-1, reverse complement, Verified ORF, "Hsp70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</si>
  <si>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cell organization and biogenesis;metabolic process</t>
  </si>
  <si>
    <t>nucleotide binding;protein binding</t>
  </si>
  <si>
    <t>NAVVTVPAYFNDSQR</t>
  </si>
  <si>
    <t>QAVVNPENTLFATKR</t>
  </si>
  <si>
    <t>QAVVNPENTLFATK</t>
  </si>
  <si>
    <t>QAIETANKADQLANDTENSLKEFEGK</t>
  </si>
  <si>
    <t>QAIETANKADQLANDTENSLK</t>
  </si>
  <si>
    <t>LIGNFTLAGIPPAPK</t>
  </si>
  <si>
    <t>YEL030W; YJR045C</t>
  </si>
  <si>
    <t>VRDQITSLKELVAR</t>
  </si>
  <si>
    <t>VQGSVIGIDLGTTNSAVAIMEGK</t>
  </si>
  <si>
    <t>VQGGEEVNAEELKTK</t>
  </si>
  <si>
    <t>VQGGEEVNAEELK</t>
  </si>
  <si>
    <t>VVNEPTAAALAYGLEK</t>
  </si>
  <si>
    <t>SQIFSTAAAGQTSVEIR</t>
  </si>
  <si>
    <t>DSSITVAGSSGLSENEIEQMVNDAEK</t>
  </si>
  <si>
    <t>GQTYSPAQIGGFVLNKMKETAEAYLGKPVK</t>
  </si>
  <si>
    <t>FKTETGIDLENDR</t>
  </si>
  <si>
    <t>DKATNKDSSITVAGSSGLSENEIEQMVNDAEK</t>
  </si>
  <si>
    <t>IELSSTVSTEINLPFITADASGPK</t>
  </si>
  <si>
    <t>ADQLANDTENSLKEFEGKVDK</t>
  </si>
  <si>
    <t>AKIELSSTVSTEINLPFITADASGPK</t>
  </si>
  <si>
    <t>ATNKDSSITVAGSSGLSENEIEQMVNDAEK</t>
  </si>
  <si>
    <t>DAGLSTSDISEVLLVGGMSR</t>
  </si>
  <si>
    <t>DAGQIVGLNVLR</t>
  </si>
  <si>
    <t>KSQIFSTAAAGQTSVEIR</t>
  </si>
  <si>
    <t>AQFETLTAPLVKR</t>
  </si>
  <si>
    <t>AQFETLTAPLVK</t>
  </si>
  <si>
    <t>TTPSVVAFTK</t>
  </si>
  <si>
    <t>DNKLIGNFTLAGIPPAPK</t>
  </si>
  <si>
    <t>LVGIPAKR</t>
  </si>
  <si>
    <t>ALKDAGLSTSDISEVLLVGGMSR</t>
  </si>
  <si>
    <t>LFEQLYK</t>
  </si>
  <si>
    <t>RFEDAEVQR</t>
  </si>
  <si>
    <t>FEDAEVQR</t>
  </si>
  <si>
    <t>FKTETGIDLENDRMAIQR</t>
  </si>
  <si>
    <t>YGR192C</t>
  </si>
  <si>
    <t>TDH3 SGDID:S000003424, Chr VII from 883810-882812, Genome Release 64-2-1, reverse complement, Verified ORF, "Glyceraldehyde-3-phosphate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bateria; binds AU-rich RNA; TDH3 has a paralog, TDH2, that arose from the whole genome duplication"</t>
  </si>
  <si>
    <t>cell death;metabolic process;transport</t>
  </si>
  <si>
    <t>cytoplasm;cytosol;membrane;mitochondrion;nucleus</t>
  </si>
  <si>
    <t>Pf00044, Pf01113, Pf02800</t>
  </si>
  <si>
    <t>853106</t>
  </si>
  <si>
    <t>TDH3</t>
  </si>
  <si>
    <t>Biosynthesis of amino acids; Metabolic pathways; Glycolysis / Gluconeogenesis; Biosynthesis of antibiotics; Biosynthesis of secondary metabolites; Carbon metabolism</t>
  </si>
  <si>
    <t>Gluconeogenesis; Glycolysis</t>
  </si>
  <si>
    <t>Principle Pathways of Carbon Metabolism; Aerobic Glycerol Catabolism; Glycolysis; Glycolysis and Gluconeogenesis</t>
  </si>
  <si>
    <t>IVSNASCTTNCLAPLAK</t>
  </si>
  <si>
    <t>2xCarbamidomethyl [C7; C11]</t>
  </si>
  <si>
    <t>YJL052W; YGR192C; YJR009C</t>
  </si>
  <si>
    <t>LVSWYDNEYGYSTR</t>
  </si>
  <si>
    <t>YGR192C; YJR009C</t>
  </si>
  <si>
    <t>LTGMAFRVPTVDVSVVDLTVK</t>
  </si>
  <si>
    <t>VINDAFGIEEGLMTTVHSLTATQK</t>
  </si>
  <si>
    <t>TVDGPSHKDWR</t>
  </si>
  <si>
    <t>YAGEVSHDDKHIIVDGKK</t>
  </si>
  <si>
    <t>YAGEVSHDDKHIIVDGK</t>
  </si>
  <si>
    <t>VPTVDVSVVDLTVK</t>
  </si>
  <si>
    <t>VVITAPSSTAPMFVMGVNEEKYTSDLK</t>
  </si>
  <si>
    <t>VVITAPSSTAPMFVMGVNEEK</t>
  </si>
  <si>
    <t>VVDLVEHVAKA</t>
  </si>
  <si>
    <t>VVDLVEHVAK</t>
  </si>
  <si>
    <t>TASGNIIPSSTGAAK</t>
  </si>
  <si>
    <t>DPANLPWGSSNVDIAIDSTGVFK</t>
  </si>
  <si>
    <t>IALSRPNVEVVALNDPFITNDYAAYMFK</t>
  </si>
  <si>
    <t>IATYQERDPANLPWGSSNVDIAIDSTGVFKELDTAQK</t>
  </si>
  <si>
    <t>IATYQERDPANLPWGSSNVDIAIDSTGVFK</t>
  </si>
  <si>
    <t>KIATYQERDPANLPWGSSNVDIAIDSTGVFK</t>
  </si>
  <si>
    <t>KVVITAPSSTAPMFVMGVNEEK</t>
  </si>
  <si>
    <t>2xOxidation [M13; M16]</t>
  </si>
  <si>
    <t>KVVITAPSSTAPMFVMGVNEEKYTSDLK</t>
  </si>
  <si>
    <t>VAINGFGR</t>
  </si>
  <si>
    <t>LTGMAFR</t>
  </si>
  <si>
    <t>VLPELQGK</t>
  </si>
  <si>
    <t>LNKETTYDEIKK</t>
  </si>
  <si>
    <t>IATYQER</t>
  </si>
  <si>
    <t>YJL052W; YGR192C</t>
  </si>
  <si>
    <t>YHR216W</t>
  </si>
  <si>
    <t>IMD2 SGDID:S000001259, Chr VIII from 554396-555967, Genome Release 64-2-1, Verified ORF, "Inosine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</si>
  <si>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chromosome;cytoplasm</t>
  </si>
  <si>
    <t>catalytic activity;metal ion binding;RNA binding</t>
  </si>
  <si>
    <t>Pf00478, Pf00571</t>
  </si>
  <si>
    <t>856626</t>
  </si>
  <si>
    <t>IMD2</t>
  </si>
  <si>
    <t>Purine metabolism; Biosynthesis of secondary metabolites; Metabolic pathways</t>
  </si>
  <si>
    <t>QLLCGASIGTMDADKER</t>
  </si>
  <si>
    <t>1xCarbamidomethyl [C4]; 1xOxidation [M11]</t>
  </si>
  <si>
    <t>LLVVDEKGNLVSMLSR</t>
  </si>
  <si>
    <t>LVGVITSR</t>
  </si>
  <si>
    <t>YGFAGFPVTTDGKR</t>
  </si>
  <si>
    <t>GNLVSMLSR</t>
  </si>
  <si>
    <t>GGLTYNDFLILPGLVDFASSEVSLQTK</t>
  </si>
  <si>
    <t>YLR197W</t>
  </si>
  <si>
    <t>NOP56 SGDID:S000004187, Chr XII from 546097-547611, Genome Release 64-2-1, Verified ORF, "Essential evolutionarily-conserved nucleolar protein; component of the box C/D snoRNP complexes that direct 2'-O-methylation of pre-rRNA during its maturation; overexpression causes spindle orientation defects"</t>
  </si>
  <si>
    <t>nucleus</t>
  </si>
  <si>
    <t>protein binding;RNA binding</t>
  </si>
  <si>
    <t>Pf01798, Pf08060, Pf08156</t>
  </si>
  <si>
    <t>850894</t>
  </si>
  <si>
    <t>NOP56</t>
  </si>
  <si>
    <t>Ribosome biogenesis in eukaryotes</t>
  </si>
  <si>
    <t>Major pathway of rRNA processing in the nucleolus and cytosol</t>
  </si>
  <si>
    <t>NELAIQEAMELYNKDKPAAEVEETKEK</t>
  </si>
  <si>
    <t>NELAIQEAMELYNKDKPAAEVEETK</t>
  </si>
  <si>
    <t>NELAIQEAMELYNK</t>
  </si>
  <si>
    <t>QAASTVQILGAEK</t>
  </si>
  <si>
    <t>LQQDDIGSR</t>
  </si>
  <si>
    <t>LIELVSFAPFKGAAEALENANDISEGLVSESLK</t>
  </si>
  <si>
    <t>LIELVSFAPFK</t>
  </si>
  <si>
    <t>LISHAGSLTNLSK</t>
  </si>
  <si>
    <t>MAPIEYLLFEEPTGYAVFK</t>
  </si>
  <si>
    <t>ISMGQDISETDMENVCVFAQR</t>
  </si>
  <si>
    <t>1xCarbamidomethyl [C16]; 2xOxidation [M3; M12]</t>
  </si>
  <si>
    <t>VKLQQDDIGSR</t>
  </si>
  <si>
    <t>YGLIYHSGFISK</t>
  </si>
  <si>
    <t>DKPAAEVEETKEK</t>
  </si>
  <si>
    <t>GAAEALENANDISEGLVSESLK</t>
  </si>
  <si>
    <t>AILDLNLPK</t>
  </si>
  <si>
    <t>IDNYSEEPSNVFGSVLK</t>
  </si>
  <si>
    <t>IDNYSEEPSNVFGSVLKK</t>
  </si>
  <si>
    <t>LEFYNTGKPTLK</t>
  </si>
  <si>
    <t>LEFYNTGKPTLKNELAIQEAMELYNK</t>
  </si>
  <si>
    <t>LKEVQEQINDFGAFTK</t>
  </si>
  <si>
    <t>ASLNDDSLHDLAALLNEDSGIAQR</t>
  </si>
  <si>
    <t>KKNITLAISDK</t>
  </si>
  <si>
    <t>NITLAISDK</t>
  </si>
  <si>
    <t>YDR532C</t>
  </si>
  <si>
    <t>KRE28 SGDID:S000002940, Chr IV from 1500553-1499396, Genome Release 64-2-1, reverse complement, Verified ORF, "Subunit of a kinetochore-microtubule binding complex; complex bridges centromeric heterochromatin and kinetochore MAPs and motors; required for sister chromatid bi-orientation and kinetochore binding of SAC components; complex also includes Spc105p; modified by sumoylation"</t>
  </si>
  <si>
    <t>NMMGEKDTILNSSDSDDFVEETYTNWQK</t>
  </si>
  <si>
    <t>2xOxidation [M2; M3]</t>
  </si>
  <si>
    <t>NTLHEITSSILAINEENKFVNPLR</t>
  </si>
  <si>
    <t>NTLHEITSSILAINEENK</t>
  </si>
  <si>
    <t>NDESLDVEGKEVFVNPK</t>
  </si>
  <si>
    <t>NDESLDVEGK</t>
  </si>
  <si>
    <t>QDLINELYLEATGDIENCWDSLNELK</t>
  </si>
  <si>
    <t>LKNTLHEITSSILAINEENKFVNPLR</t>
  </si>
  <si>
    <t>LKNTLHEITSSILAINEENK</t>
  </si>
  <si>
    <t>VNDLKEEISNVQESKIEQIK</t>
  </si>
  <si>
    <t>VNDLKEEISNVQESK</t>
  </si>
  <si>
    <t>VQIFEVMDDIISELTNE</t>
  </si>
  <si>
    <t>DTILNSSDSDDFVEETYTNWQK</t>
  </si>
  <si>
    <t>DYETVLTDIEDSIAVSSEEVLNNQELR</t>
  </si>
  <si>
    <t>KEDSGHLMANESELCQSINLLTK</t>
  </si>
  <si>
    <t>1xCarbamidomethyl [C15]; 1xOxidation [M8]</t>
  </si>
  <si>
    <t>FTLSSTKPLQLDSEKDPQFVK</t>
  </si>
  <si>
    <t>FWEKHFLLK</t>
  </si>
  <si>
    <t>IEQIKAEIQETGHNFAER</t>
  </si>
  <si>
    <t>AGGNIVTDIEASSK</t>
  </si>
  <si>
    <t>AEIQETGHNFAER</t>
  </si>
  <si>
    <t>EDKNMMGEKDTILNSSDSDDFVEETYTNWQK</t>
  </si>
  <si>
    <t>FVNPLRNDESLDVEGK</t>
  </si>
  <si>
    <t>EVFVNPK</t>
  </si>
  <si>
    <t>DITILQK</t>
  </si>
  <si>
    <t>YNL106C</t>
  </si>
  <si>
    <t>INP52 SGDID:S000005050, Chr XIV from 424495-420944, Genome Release 64-2-1, reverse complement, Verified ORF, "Polyphosphatidylinositol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</si>
  <si>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catalytic activity;protein binding;receptor activity;signal transducer activity</t>
  </si>
  <si>
    <t>Pf02383, Pf03251, Pf03372</t>
  </si>
  <si>
    <t>855618</t>
  </si>
  <si>
    <t>INP52</t>
  </si>
  <si>
    <t>Phosphatidylinositol signaling system; Inositol phosphate metabolism; Metabolic pathways</t>
  </si>
  <si>
    <t>Downstream TCR signaling; Synthesis of IP2, IP, and Ins in the cytosol; Synthesis of PIPs at the Golgi membrane; Synthesis of IP3 and IP4 in the cytosol; Rho GTPase cycle; Synthesis of PIPs at the plasma membrane</t>
  </si>
  <si>
    <t>NSGVSTTEDPEPAK</t>
  </si>
  <si>
    <t>NTHPEALTTGPDELSHAR</t>
  </si>
  <si>
    <t>RSTCAVELVPK</t>
  </si>
  <si>
    <t>LNVLPPPPPTSR</t>
  </si>
  <si>
    <t>LPHQQVVELYDPICEYVNER</t>
  </si>
  <si>
    <t>LIDLDDTSSCVSPLLSGPSPQPSVVGPGGLSNVSPDK</t>
  </si>
  <si>
    <t>LLQYDQLTQEINEGVVFQGFKEPTLQFRPTYK</t>
  </si>
  <si>
    <t>IIYKGENLHPLAYSDAPLK</t>
  </si>
  <si>
    <t>IYAVDFFCLNNSK</t>
  </si>
  <si>
    <t>MSFSGALSDATK</t>
  </si>
  <si>
    <t>ISDHKPVYAAYR</t>
  </si>
  <si>
    <t>IRNTILDAGYFSYDVK</t>
  </si>
  <si>
    <t>VGLTIISR</t>
  </si>
  <si>
    <t>VAQPIPNK</t>
  </si>
  <si>
    <t>WDFMDIDSSGYPIVTNDGDFAISSPPSISTHSSR</t>
  </si>
  <si>
    <t>TIPHHDSLFWLGDLNYR</t>
  </si>
  <si>
    <t>SSTAPDEISTSTK</t>
  </si>
  <si>
    <t>GSLPIFWEQDTSLISPK</t>
  </si>
  <si>
    <t>HSTPKPLPPVPALSLSKPVSLQK</t>
  </si>
  <si>
    <t>ETSQDGFAAASR</t>
  </si>
  <si>
    <t>FVDEKEKLNLVEK</t>
  </si>
  <si>
    <t>ESIPLDATVQSAGIK</t>
  </si>
  <si>
    <t>FDYGATSFCFVNTHLSAGASNIDER</t>
  </si>
  <si>
    <t>GENLHPLAYSDAPLK</t>
  </si>
  <si>
    <t>EISIVSVSPR</t>
  </si>
  <si>
    <t>IAIVSETHGLVFRPINSK</t>
  </si>
  <si>
    <t>KPHYLSVAANK</t>
  </si>
  <si>
    <t>KPHYLSVAANKLNTSQEHSIK</t>
  </si>
  <si>
    <t>KIAIVSETHGLVFRPINSK</t>
  </si>
  <si>
    <t>STCAVELVPK</t>
  </si>
  <si>
    <t>LISEQDGVFR</t>
  </si>
  <si>
    <t>1xPhospho [T3(95.5)]</t>
  </si>
  <si>
    <t>LSVHPLKPCDPN</t>
  </si>
  <si>
    <t>QKESIPLDATVQSAGIK</t>
  </si>
  <si>
    <t>KGESNLPALER</t>
  </si>
  <si>
    <t>IVPRPCPPIR</t>
  </si>
  <si>
    <t>YGL181W</t>
  </si>
  <si>
    <t>GTS1 SGDID:S000003149, Chr VII from 157906-159096, Genome Release 64-2-1, Verified ORF, "Protein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</si>
  <si>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Pf00627, Pf01412</t>
  </si>
  <si>
    <t>NLDALSSAHGNINR</t>
  </si>
  <si>
    <t>NSVSAAATTSTPPLPR</t>
  </si>
  <si>
    <t>1xPhospho [T11(90.6)]</t>
  </si>
  <si>
    <t>NVPFPFDGDDDKAIVEHYIRDK</t>
  </si>
  <si>
    <t>NVPFPFDGDDDKAIVEHYIR</t>
  </si>
  <si>
    <t>QLAELKDMGFGDTNKNLDALSSAHGNINR</t>
  </si>
  <si>
    <t>QLAELKDMGFGDTNK</t>
  </si>
  <si>
    <t>VFGSRDDDAFSNVK</t>
  </si>
  <si>
    <t>WTREDIDELVSLGGNK</t>
  </si>
  <si>
    <t>WTREDIDELVSLGGNKGNAR</t>
  </si>
  <si>
    <t>YDEIKPEDFGSR</t>
  </si>
  <si>
    <t>EDIDELVSLGGNK</t>
  </si>
  <si>
    <t>EDIDELVSLGGNKGNAR</t>
  </si>
  <si>
    <t>DMGFGDTNKNLDALSSAHGNINR</t>
  </si>
  <si>
    <t>FRYDEIKPEDFGSR</t>
  </si>
  <si>
    <t>ELKELINSSENANK</t>
  </si>
  <si>
    <t>ELINSSENANK</t>
  </si>
  <si>
    <t>CGECGNFYPTWCSVNLGVFLCGR</t>
  </si>
  <si>
    <t>4xCarbamidomethyl [C1; C4; C12; C21]</t>
  </si>
  <si>
    <t>NVPFPFDGDDDK</t>
  </si>
  <si>
    <t>KVFGSRDDDAFSNVK</t>
  </si>
  <si>
    <t>HVDRELKELINSSENANK</t>
  </si>
  <si>
    <t>DDDAFSNVK</t>
  </si>
  <si>
    <t>AIDYLEK</t>
  </si>
  <si>
    <t>MDDFDGESDRFDER</t>
  </si>
  <si>
    <t>YML056C</t>
  </si>
  <si>
    <t>IMD4 SGDID:S000004520, Chr XIII from 163308-162194,164176-163717, Genome Release 64-2-1, reverse complement, Verified ORF, "Inosine monophosphate dehydrogenase; catalyzes the rate-limiting step in the de novo synthesis of GTP; member of a four-gene family in S. cerevisiae, constitutively expressed; IMD4 has a paralog, IMD3, that arose from the whole genome duplication"</t>
  </si>
  <si>
    <t>QLLCGAAIGTIEADKER</t>
  </si>
  <si>
    <t>MFENGFINSPIVISPTTTVGEVK</t>
  </si>
  <si>
    <t>ITLNTPFVSSPMDTVTEADMAIYMALLGGIGFIHHNCTPK</t>
  </si>
  <si>
    <t>1xCarbamidomethyl [C37]; 3xOxidation [M12; M20; M24]</t>
  </si>
  <si>
    <t>DGLSVQELMDSTTR</t>
  </si>
  <si>
    <t>DIQFLEDDSLVVSEVMTK</t>
  </si>
  <si>
    <t>FGFSGFPVTEDGKCPGK</t>
  </si>
  <si>
    <t>ALALGSSTVMMGGMLAGTTESPGEYFYK</t>
  </si>
  <si>
    <t>ALALGSSTVMMGGMLAGTTESPGEYFYKDGK</t>
  </si>
  <si>
    <t>KITLNTPFVSSPMDTVTEADMAIYMALLGGIGFIHHNCTPK</t>
  </si>
  <si>
    <t>1xCarbamidomethyl [C38]; 3xOxidation [M13; M21; M25]</t>
  </si>
  <si>
    <t>GGLTYNDFLVLPGLVNFPSSAVSLQTK</t>
  </si>
  <si>
    <t>FGFSGFPVTEDGKCPGKLVGLVTSR</t>
  </si>
  <si>
    <t>LVGLVTSR</t>
  </si>
  <si>
    <t>ALALGSSTVMMGGMLAGTTESPGEYFYKDGKR</t>
  </si>
  <si>
    <t>YJL130C</t>
  </si>
  <si>
    <t>URA2 SGDID:S000003666, Chr X from 172367-165723, Genome Release 64-2-1, reverse complement, Verified ORF, "Bifunctional carbamoylphosphate synthetase/aspartate transcarbamylase; catalyzes the first two enzymatic steps in the de novo biosynthesis of pyrimidines; both activities are subject to feedback inhibition by UTP"</t>
  </si>
  <si>
    <t>catalytic activity;metal ion binding;nucleotide binding</t>
  </si>
  <si>
    <t>Pf00117, Pf00185, Pf00289, Pf00988, Pf02142, Pf02222, Pf02729, Pf02786, Pf02787, Pf07478, Pf07722, Pf08443, Pf13535, Pf15632</t>
  </si>
  <si>
    <t>NDLESYLNQAVEVSR</t>
  </si>
  <si>
    <t>LMSSRPPRELVAPGAIQNLIR</t>
  </si>
  <si>
    <t>ILGTSPDMIDSAENR</t>
  </si>
  <si>
    <t>IVNVNPLVSSVK</t>
  </si>
  <si>
    <t>VGYPVLVRPSYVLSGAAMNTVYSK</t>
  </si>
  <si>
    <t>VFAIANAFAK</t>
  </si>
  <si>
    <t>SISGPVITDVASLK</t>
  </si>
  <si>
    <t>SIHITGVSNKEDLALIMTVK</t>
  </si>
  <si>
    <t>SQAANSVDEALAAVK</t>
  </si>
  <si>
    <t>TLACYSDAIVMR</t>
  </si>
  <si>
    <t>STCACFEPSLDYCVVK</t>
  </si>
  <si>
    <t>3xCarbamidomethyl [C3; C5; C13]</t>
  </si>
  <si>
    <t>TADLASVLLLTSLQNR</t>
  </si>
  <si>
    <t>SVGEVMSIGR</t>
  </si>
  <si>
    <t>HLGVVGECNIQYALNPVSK</t>
  </si>
  <si>
    <t>GLADKVYFVPVTAEFVR</t>
  </si>
  <si>
    <t>EIGFPVIVR</t>
  </si>
  <si>
    <t>EIEMDAVAR</t>
  </si>
  <si>
    <t>ELVAPGAIQNLIR</t>
  </si>
  <si>
    <t>ELTSMDEAESFAEK</t>
  </si>
  <si>
    <t>ALKEEGIYTILINPNIATIQTSK</t>
  </si>
  <si>
    <t>LGLNIPLNEVK</t>
  </si>
  <si>
    <t>KTPVFGICLGHQLIAR</t>
  </si>
  <si>
    <t>ATGYPLAYTAAK</t>
  </si>
  <si>
    <t>YJL130C; YJR109C</t>
  </si>
  <si>
    <t>CIVNPSPASITASAELQSTSAK</t>
  </si>
  <si>
    <t>TTAVNVIR</t>
  </si>
  <si>
    <t>EYGITPFVK</t>
  </si>
  <si>
    <t>TFEEAIQK</t>
  </si>
  <si>
    <t>ENMAIMHPLPR</t>
  </si>
  <si>
    <t>2xOxidation [M3; M6]</t>
  </si>
  <si>
    <t>GHNIPCTSTISGR</t>
  </si>
  <si>
    <t>FLDSNEVAIR</t>
  </si>
  <si>
    <t>MATIAPTAPITPPMESTGDR</t>
  </si>
  <si>
    <t>1xOxidation [M14]; 1xMet-loss+Acetyl [N-Term]</t>
  </si>
  <si>
    <t>FLDSNEVAIRR</t>
  </si>
  <si>
    <t>HSEEMSVHIAAK</t>
  </si>
  <si>
    <t>VYFVPVTAEFVR</t>
  </si>
  <si>
    <t>VPQFSFPR</t>
  </si>
  <si>
    <t>LLIEAISR</t>
  </si>
  <si>
    <t>HIELQTGPDGK</t>
  </si>
  <si>
    <t>ITGPYNIQFIAK</t>
  </si>
  <si>
    <t>TIMVNYNPETVSTDYDEADRLYFETINLER</t>
  </si>
  <si>
    <t>FSITEEAIADNLDAAEDAIPEQPLEQK</t>
  </si>
  <si>
    <t>YCR030C</t>
  </si>
  <si>
    <t>SYP1 SGDID:S000000626, Chr III from 176438-173826, Genome Release 64-2-1, reverse complement, Verified ORF, "Negative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</si>
  <si>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Pf10291</t>
  </si>
  <si>
    <t>YCR030C; CAC42980</t>
  </si>
  <si>
    <t>III</t>
  </si>
  <si>
    <t>NAASIEHYSK</t>
  </si>
  <si>
    <t>MSPSLPDEISQIVIEDLVVFVNIDGANATSALSKPQGSFSK</t>
  </si>
  <si>
    <t>NVDAPVTADTPPAQTFTPSEVPPSTPQQSSPPTAKEPDSSNLPK</t>
  </si>
  <si>
    <t>NVDAPVTADTPPAQTFTPSEVPPSTPQQSSPPTAK</t>
  </si>
  <si>
    <t>QQQSSSNSHIQASITETPNNSSTR</t>
  </si>
  <si>
    <t>VILNQAFIER</t>
  </si>
  <si>
    <t>TLTTGNYHGLA</t>
  </si>
  <si>
    <t>TVPISISQPPLQPQSK</t>
  </si>
  <si>
    <t>YSIKEPIAPIVIHPVWR</t>
  </si>
  <si>
    <t>VSSTATSSIYQK</t>
  </si>
  <si>
    <t>VNPSFIDSR</t>
  </si>
  <si>
    <t>SNNWTPGEASDTPPLPPHATPK</t>
  </si>
  <si>
    <t>SAFGNIGHR</t>
  </si>
  <si>
    <t>TLGAIKYSIKEPIAPIVIHPVWR</t>
  </si>
  <si>
    <t>TKPLPVEPASPSISLPTATVDNQPSGQVDSRPLHIR</t>
  </si>
  <si>
    <t>TKYADSILTTK</t>
  </si>
  <si>
    <t>SSTEYYNTLDQQVVR</t>
  </si>
  <si>
    <t>DSQLYDSLPNHGSGATPTSSSLSSIPQERPVSTLSSQITGELR</t>
  </si>
  <si>
    <t>FESHQASVVLTVK</t>
  </si>
  <si>
    <t>FITDGLAHESAK</t>
  </si>
  <si>
    <t>ESVENNTSWR</t>
  </si>
  <si>
    <t>FTISETDNVALPHSGAGSGITLTCQELDENNPFGGEWLDVNTKR</t>
  </si>
  <si>
    <t>1xCarbamidomethyl [C24]</t>
  </si>
  <si>
    <t>FLAFEPQSEIDRFAK</t>
  </si>
  <si>
    <t>FLAFEPQSEIDR</t>
  </si>
  <si>
    <t>ELKESVENNTSWR</t>
  </si>
  <si>
    <t>LASASSSLTHNDLMNNEFSDSTNNSSLK</t>
  </si>
  <si>
    <t>DASQYNFQLSSSSK</t>
  </si>
  <si>
    <t>ILNAQMIESNVLTPQEMSAFR</t>
  </si>
  <si>
    <t>KIIAENEDITK</t>
  </si>
  <si>
    <t>SKVGSIFGR</t>
  </si>
  <si>
    <t>APALPPSR</t>
  </si>
  <si>
    <t>FKEPVVLTR</t>
  </si>
  <si>
    <t>RQQQSSSNSHIQASITETPNNSSTR</t>
  </si>
  <si>
    <t>YPL233W</t>
  </si>
  <si>
    <t>NSL1 SGDID:S000006154, Chr XVI from 106172-106822, Genome Release 64-2-1, Verified ORF, "Essential component of the MIND kinetochore complex; joins kinetochore subunits contacting DNA to those contacting microtubules; required for accurate chromosome segregation; complex consists of Mtw1p Including Nnf1p-Nsl1p-Dsn1p (MIND)"</t>
  </si>
  <si>
    <t>chromosome</t>
  </si>
  <si>
    <t>Pf08641</t>
  </si>
  <si>
    <t>YPL233W; WN66_06299</t>
  </si>
  <si>
    <t>XVI</t>
  </si>
  <si>
    <t>MYQEWEDETVK</t>
  </si>
  <si>
    <t>QDYVASLNELYQTQQDLPK</t>
  </si>
  <si>
    <t>QLIMESQEKYMEPFDLDLNEQVR</t>
  </si>
  <si>
    <t>2xOxidation [M4; M11]</t>
  </si>
  <si>
    <t>QLIMESQEK</t>
  </si>
  <si>
    <t>INEVYNNSKDEYLAQLDGR</t>
  </si>
  <si>
    <t>MMQQQSADHDDSTDDADDHINWEHIK</t>
  </si>
  <si>
    <t>2xOxidation [M1; M2]</t>
  </si>
  <si>
    <t>YMEPFDLDLNEQVR</t>
  </si>
  <si>
    <t>YMEPFDLDLNEQVRK</t>
  </si>
  <si>
    <t>SIYHQFHDILEEKTDLHLPK</t>
  </si>
  <si>
    <t>SIYHQFHDILEEK</t>
  </si>
  <si>
    <t>SLEVVNADTVGK</t>
  </si>
  <si>
    <t>EVQIQLQEFLLSAMTMASK</t>
  </si>
  <si>
    <t>2xOxidation [M14; M16]</t>
  </si>
  <si>
    <t>KLDVTVEQLR</t>
  </si>
  <si>
    <t>KMYQEWEDETVK</t>
  </si>
  <si>
    <t>TDLHLPK</t>
  </si>
  <si>
    <t>DEYLAQLDGR</t>
  </si>
  <si>
    <t>LMDFLEED</t>
  </si>
  <si>
    <t>KMYQEWEDETVKVAQLR</t>
  </si>
  <si>
    <t>1xOxidation [M2]; 1xPhospho [T10(100)]</t>
  </si>
  <si>
    <t>INEVYNNSK</t>
  </si>
  <si>
    <t>SIYHQFHDILEEKTDLHLPKK</t>
  </si>
  <si>
    <t>YER018C</t>
  </si>
  <si>
    <t>SPC25 SGDID:S000000820, Chr V from 192624-191959, Genome Release 64-2-1, reverse complement, Verified ORF, "Component of the kinetochore-associated Ndc80 complex; involved in chromosome segregation, spindle checkpoint activity, and kinetochore clustering; evolutionarily conserved; other members include Ndc80p, Nuf2p, Spc24p, and Spc25p"</t>
  </si>
  <si>
    <t>RMDGFQKDVAQVLAR</t>
  </si>
  <si>
    <t>QQLQQFQAEMR</t>
  </si>
  <si>
    <t>QLHNQHQHLIDELQRLATQRTALQQQIHAAQQATNTTR</t>
  </si>
  <si>
    <t>QLHNQHQHLIDELQR</t>
  </si>
  <si>
    <t>MDGFQKDVAQVLAR</t>
  </si>
  <si>
    <t>MASIDAFSDLERR</t>
  </si>
  <si>
    <t>MASIDAFSDLER</t>
  </si>
  <si>
    <t>VLPGASDVHDVR</t>
  </si>
  <si>
    <t>WAAQSGNDAAEVALYER</t>
  </si>
  <si>
    <t>TALQQQIHAAQQATNTTR</t>
  </si>
  <si>
    <t>ELDSLLQQR</t>
  </si>
  <si>
    <t>LATQRTALQQQIHAAQQATNTTR</t>
  </si>
  <si>
    <t>ATLEHVLTVQGDLAAFLVVAR</t>
  </si>
  <si>
    <t>ATLEHVLTVQGDLAAFLVVARDMLLASL</t>
  </si>
  <si>
    <t>CWIEVAMHGDHVIGNSHPALDPK</t>
  </si>
  <si>
    <t>1xCarbamidomethyl [C1]; 1xOxidation [M7]</t>
  </si>
  <si>
    <t>DVAQVLAR</t>
  </si>
  <si>
    <t>GKECVQLR</t>
  </si>
  <si>
    <t>QQLQQFQAEMRQLHNQHQHLIDELQRLATQR</t>
  </si>
  <si>
    <t>FVFGDDSR</t>
  </si>
  <si>
    <t>CWIEVAMHGDHVIGNSHPALDPKSR</t>
  </si>
  <si>
    <t>TALQQQIHAAQQATNTTREQWR</t>
  </si>
  <si>
    <t>1xPhospho [T16(79.5)]</t>
  </si>
  <si>
    <t>YDR348C</t>
  </si>
  <si>
    <t>PAL1 SGDID:S000002756, Chr IV from 1171825-1170326, Genome Release 64-2-1, reverse complement, Verified ORF, "Protein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</si>
  <si>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Pf08316</t>
  </si>
  <si>
    <t>NSSTSSRPFSVNNPFR</t>
  </si>
  <si>
    <t>NPFLDDVSSATDFR</t>
  </si>
  <si>
    <t>NADQQGAFYSGLESFSSGSLSPPSRPLSSK</t>
  </si>
  <si>
    <t>NKTELVHGPVTAGLGSSTFLDGAPASSAAIR</t>
  </si>
  <si>
    <t>NATVDSSINQYKNDSQFQEWAK</t>
  </si>
  <si>
    <t>NATVDSSINQYK</t>
  </si>
  <si>
    <t>NDSQFQEWAK</t>
  </si>
  <si>
    <t>NVDTIDKLDVTGLFGGSFHHDGPFDAVTPHR</t>
  </si>
  <si>
    <t>TNSFDMPQLNTR</t>
  </si>
  <si>
    <t>TSSQLSFPNIPEDEPQR</t>
  </si>
  <si>
    <t>YLEESDVSTVGNTR</t>
  </si>
  <si>
    <t>SNYTTDFDGQDDHNEDEEDVYLGVR</t>
  </si>
  <si>
    <t>SALDEVFGRDDTDDSDIYQYSSQTLR</t>
  </si>
  <si>
    <t>TELVHGPVTAGLGSSTFLDGAPASSAAIR</t>
  </si>
  <si>
    <t>ANVGNVQQMDAK</t>
  </si>
  <si>
    <t>LGLGGSGDSNAPMTGVRR</t>
  </si>
  <si>
    <t>LGLGGSGDSNAPMTGVR</t>
  </si>
  <si>
    <t>AAPVLAFPVDGPNSTIGGASTK</t>
  </si>
  <si>
    <t>AAPVLAFPVDGPNSTIGGASTKK</t>
  </si>
  <si>
    <t>KSALDEVFGRDDTDDSDIYQYSSQTLR</t>
  </si>
  <si>
    <t>NPFLDDVSSATDFRRSPPPVSR</t>
  </si>
  <si>
    <t>NPFLDDVSSATDFRR</t>
  </si>
  <si>
    <t>DNYDVGHSNEGVRR</t>
  </si>
  <si>
    <t>DNYDVGHSNEGVR</t>
  </si>
  <si>
    <t>ENTDLPPSYEEITSTNGSR</t>
  </si>
  <si>
    <t>YDR093W</t>
  </si>
  <si>
    <t>DNF2 SGDID:S000002500, Chr IV from 631282-636120, Genome Release 64-2-1, Verified ORF, "Aminophospholipid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</si>
  <si>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cell organization and biogenesis;response to stimulus;transport</t>
  </si>
  <si>
    <t>endoplasmic reticulum;membrane</t>
  </si>
  <si>
    <t>catalytic activity;metal ion binding;nucleotide binding;protein binding;transporter activity</t>
  </si>
  <si>
    <t>Pf00122, Pf00702, Pf13246</t>
  </si>
  <si>
    <t>851667</t>
  </si>
  <si>
    <t>DNF2</t>
  </si>
  <si>
    <t>Ion transport by P-type ATPases</t>
  </si>
  <si>
    <t>NFHNAIDEFSTKEDSLENSALQNR</t>
  </si>
  <si>
    <t>NENVAVDNVSLWR</t>
  </si>
  <si>
    <t>RDQLSPVTTTNNLPR</t>
  </si>
  <si>
    <t>IMINAGVTPTKK</t>
  </si>
  <si>
    <t>MSADFGRPSLDYENLNQTMSQANR</t>
  </si>
  <si>
    <t>2xOxidation [M1; M19]</t>
  </si>
  <si>
    <t>VHNNDEIPADMILLSTSDVDGACYVETK</t>
  </si>
  <si>
    <t>1xCarbamidomethyl [C23]; 1xOxidation [M11]</t>
  </si>
  <si>
    <t>TREEMLANHQLDTR</t>
  </si>
  <si>
    <t>TYDVAAASVTNREEELDKVTDVIER</t>
  </si>
  <si>
    <t>TVYYNLPLPEDMLDEDGLPLAVYPR</t>
  </si>
  <si>
    <t>YNDGENLVDR</t>
  </si>
  <si>
    <t>WAMGMVIFTGDDTK</t>
  </si>
  <si>
    <t>2xOxidation [M3; M5]</t>
  </si>
  <si>
    <t>SMSDNTQFCPEDLTFVSK</t>
  </si>
  <si>
    <t>1xCarbamidomethyl [C9]; 1xOxidation [M2]</t>
  </si>
  <si>
    <t>SGLIVEIQGVQK</t>
  </si>
  <si>
    <t>THILSGVKNENVAVDNVSLWR</t>
  </si>
  <si>
    <t>TALHLEEYATEGLR</t>
  </si>
  <si>
    <t>DQLSPVTTTNNLPR</t>
  </si>
  <si>
    <t>EFQVLNVLEFNSSR</t>
  </si>
  <si>
    <t>GSLDSIGSYR</t>
  </si>
  <si>
    <t>EHGLPQGNFAVIIDGDALK</t>
  </si>
  <si>
    <t>GDFDLYPQGYDPTDPSRPR</t>
  </si>
  <si>
    <t>ASLDLPGINHAETLLSQR</t>
  </si>
  <si>
    <t>AQSPDESALVSTAR</t>
  </si>
  <si>
    <t>ASGEDVEEFGSDPIQVVNNLVTK</t>
  </si>
  <si>
    <t>TVLDLEVNNTR</t>
  </si>
  <si>
    <t>TLCLAQR</t>
  </si>
  <si>
    <t>GADSVIYSR</t>
  </si>
  <si>
    <t>FGMSGSEEELKEAKR</t>
  </si>
  <si>
    <t>TKFWVESEGPHANLYSYQGNFK</t>
  </si>
  <si>
    <t>DRETMIDELR</t>
  </si>
  <si>
    <t>EIVEDLKGSSGDHQQK</t>
  </si>
  <si>
    <t>YOR127W</t>
  </si>
  <si>
    <t>RGA1 SGDID:S000005653, Chr XV from 561170-564193, Genome Release 64-2-1, Verified ORF, "GTPase-activating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</si>
  <si>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metabolic process;regulation of biological process;response to stimulus</t>
  </si>
  <si>
    <t>Pf00412, Pf00620, Pf04012, Pf04111, Pf10211</t>
  </si>
  <si>
    <t>NASELLTSVLHSPVSVNMK</t>
  </si>
  <si>
    <t>1xOxidation [M18]; 1xPhospho [S12(100)]</t>
  </si>
  <si>
    <t>NDPSLDKEIVTAEHYLK</t>
  </si>
  <si>
    <t>QGIIVNDSLEESDQIDPPNNSSR</t>
  </si>
  <si>
    <t>LYLDSNELSNNPPMINEISLGESPPVK</t>
  </si>
  <si>
    <t>LVPIENDANMGQSKDGEEYLDGSNLYGSSLVAR</t>
  </si>
  <si>
    <t>LVPIENDANMGQSK</t>
  </si>
  <si>
    <t>VLNNIVEETNALQRPVVEVVKEDR</t>
  </si>
  <si>
    <t>TQLENSDNFEEQKETLYENSESR</t>
  </si>
  <si>
    <t>SPSPIDHLLQSPATPSNVSMYR</t>
  </si>
  <si>
    <t>SGSQLVIEEIEK</t>
  </si>
  <si>
    <t>SSVKPKFWKFFSSAKPQTEQSIQGVSTNNTNSIVK</t>
  </si>
  <si>
    <t>SVPDLAGVQQEQAEK</t>
  </si>
  <si>
    <t>EFITTGHAYELGCDR</t>
  </si>
  <si>
    <t>GSNTDIFNTGEISQMDPSLSR</t>
  </si>
  <si>
    <t>DGEEYLDGSNLYGSSLVAR</t>
  </si>
  <si>
    <t>DNDSHTGLDTPNSNSTSLDILVNNQK</t>
  </si>
  <si>
    <t>FFSSAKPQTEQSIQGVSTNNTNSIVK</t>
  </si>
  <si>
    <t>LEISPPVLQNPNEFSDVR</t>
  </si>
  <si>
    <t>KVLNNIVEETNALQRPVVEVVKEDR</t>
  </si>
  <si>
    <t>KMMENLPFVGGK</t>
  </si>
  <si>
    <t>KLPNPIFTFQIYEPLMR</t>
  </si>
  <si>
    <t>KVLNNIVEETNALQRPVVEVVK</t>
  </si>
  <si>
    <t>TPPLDSSLTFDRR</t>
  </si>
  <si>
    <t>GSNTDIFNTGEISQMDPSLSRK</t>
  </si>
  <si>
    <t>YJR112W</t>
  </si>
  <si>
    <t>NNF1 SGDID:S000003873, Chr X from 637030-637635, Genome Release 64-2-1, Verified ORF, "Essential component of the MIND kinetochore complex; joins kinetochore subunits contacting DNA to those contacting microtubules; required for accurate chromosome segregation; complex consists of Mtw1p Including Nnf1p-Nsl1p-Dsn1p (MIND)"</t>
  </si>
  <si>
    <t>Pf03980</t>
  </si>
  <si>
    <t>MYDEYLGSHTDQPANVLLVQSLNDMVLELKENY</t>
  </si>
  <si>
    <t>2xOxidation [M1; M25]</t>
  </si>
  <si>
    <t>MYDEYLGSHTDQPANVLLVQSLNDMVLELK</t>
  </si>
  <si>
    <t>NVEQKLNELDELILEAK</t>
  </si>
  <si>
    <t>QLTEFWTELCQR</t>
  </si>
  <si>
    <t>LNELDELILEAK</t>
  </si>
  <si>
    <t>LQSWDKVSSCFPQYVNSK</t>
  </si>
  <si>
    <t>MHAIHEIDER</t>
  </si>
  <si>
    <t>VNEMNDQLAQELK</t>
  </si>
  <si>
    <t>VNEMNDQLAQELKDLETQVEVEK</t>
  </si>
  <si>
    <t>VNEMNDQLAQELKDLETQVEVEKNEIGK</t>
  </si>
  <si>
    <t>YTDRDQDEVNKGPAIDELSSK</t>
  </si>
  <si>
    <t>GPAIDELSSK</t>
  </si>
  <si>
    <t>EFKEIMEER</t>
  </si>
  <si>
    <t>DLETQVEVEKNEIGK</t>
  </si>
  <si>
    <t>ELVECHLYSQR</t>
  </si>
  <si>
    <t>ALDQSISKLQSWDKVSSCFPQYVNSK</t>
  </si>
  <si>
    <t>ALDQSISK</t>
  </si>
  <si>
    <t>YIRLKQVFNR</t>
  </si>
  <si>
    <t>YGL008C</t>
  </si>
  <si>
    <t>PMA1 SGDID:S000002976, Chr VII from 482666-479910, Genome Release 64-2-1, reverse complement, Verified ORF, "Plasma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</si>
  <si>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Pf00122, Pf00690, Pf00702, Pf08282, Pf12710</t>
  </si>
  <si>
    <t>RGEGFMVVTATGDNTFVGR</t>
  </si>
  <si>
    <t>QLGLGTNIYNAER</t>
  </si>
  <si>
    <t>YPL036W; YGL008C</t>
  </si>
  <si>
    <t>IVTEDCFLQIDQSAITGESLAVDKHYGDQTFSSSTVK</t>
  </si>
  <si>
    <t>LSAIESLAGVEILCSDK</t>
  </si>
  <si>
    <t>LSLHEPYTVEGVSPDDLMLTACLAASR</t>
  </si>
  <si>
    <t>1xCarbamidomethyl [C22]; 1xOxidation [M18]</t>
  </si>
  <si>
    <t>SAADIVFLAPGLSAIIDALK</t>
  </si>
  <si>
    <t>SAADIVFLAPGLSAIIDALKTSR</t>
  </si>
  <si>
    <t>VLEFHPFDPVSK</t>
  </si>
  <si>
    <t>TVEEDHPIPEDVHENYENKVAELASR</t>
  </si>
  <si>
    <t>TVEEDHPIPEDVHENYENK</t>
  </si>
  <si>
    <t>YKVLEFHPFDPVSK</t>
  </si>
  <si>
    <t>VTAVVESPEGER</t>
  </si>
  <si>
    <t>VVEILQNR</t>
  </si>
  <si>
    <t>TLANTAVVIRDGQLVEIPANEVVPGDILQLEDGTVIPTDGR</t>
  </si>
  <si>
    <t>SVEDFMAAMQR</t>
  </si>
  <si>
    <t>2xOxidation [M6; M9]</t>
  </si>
  <si>
    <t>GYLVAMTGDGVNDAPSLKK</t>
  </si>
  <si>
    <t>GYLVAMTGDGVNDAPSLK</t>
  </si>
  <si>
    <t>KADTGIAVEGATDAAR</t>
  </si>
  <si>
    <t>DGQLVEIPANEVVPGDILQLEDGTVIPTDGR</t>
  </si>
  <si>
    <t>GEGFMVVTATGDNTFVGR</t>
  </si>
  <si>
    <t>LGLGGGGDMPGSELADFVENADGFAEVFPQHK</t>
  </si>
  <si>
    <t>ADTGIAVEGATDAAR</t>
  </si>
  <si>
    <t>KVTAVVESPEGER</t>
  </si>
  <si>
    <t>YRVVEILQNR</t>
  </si>
  <si>
    <t>GAPLFVLK</t>
  </si>
  <si>
    <t>YPR171W</t>
  </si>
  <si>
    <t>BSP1 SGDID:S000006375, Chr XVI from 883828-885558, Genome Release 64-2-1, Verified ORF, "Adapter that links synaptojanins to the cortical actin cytoskeleton; the synaptojanins are Inp52p and Inp53p "</t>
  </si>
  <si>
    <t>NIKKEEEDSIPEAIK</t>
  </si>
  <si>
    <t>MTKYERDPELVNFLSK</t>
  </si>
  <si>
    <t>NGDDINKLNDEIEALSLR</t>
  </si>
  <si>
    <t>NKPKPTPPSPPAK</t>
  </si>
  <si>
    <t>NVEGCDNLAYR</t>
  </si>
  <si>
    <t>QNFENSIDLPK</t>
  </si>
  <si>
    <t>ITDGNEEKPLLPTRPNKAEVTESPSSR</t>
  </si>
  <si>
    <t>ITDGNEEKPLLPTRPNK</t>
  </si>
  <si>
    <t>YERDPELVNFLSK</t>
  </si>
  <si>
    <t>SMLNSNLTTTSKPSLPEKPQK</t>
  </si>
  <si>
    <t>SIKPDAVVPER</t>
  </si>
  <si>
    <t>SAYNYEMTFSPK</t>
  </si>
  <si>
    <t>TEPVLESSNELSINAK</t>
  </si>
  <si>
    <t>STKPASFLSSLEDNKLTK</t>
  </si>
  <si>
    <t>SSHIDYLDSIQLKPTTLSPTMK</t>
  </si>
  <si>
    <t>1xOxidation [M21]; 1xPhospho [T15(87.7)]</t>
  </si>
  <si>
    <t>DPELVNFLSK</t>
  </si>
  <si>
    <t>KFLISEEDYLLLQK</t>
  </si>
  <si>
    <t>FLISEEDYLLLQK</t>
  </si>
  <si>
    <t>LDAIIASR</t>
  </si>
  <si>
    <t>ADIPSSSSSSSPPPLPTR</t>
  </si>
  <si>
    <t>LKASQTYNDSNADKNLPSFEK</t>
  </si>
  <si>
    <t>KTHYSLSELNLER</t>
  </si>
  <si>
    <t>KVELNIVLPELRPVETSPTK</t>
  </si>
  <si>
    <t>ASQTYNDSNADKNLPSFEK</t>
  </si>
  <si>
    <t>ASNTLPELSGVNTNIATSDKYTTSRDETVK</t>
  </si>
  <si>
    <t>THYSLSELNLER</t>
  </si>
  <si>
    <t>STKPASFLSSLEDNK</t>
  </si>
  <si>
    <t>1xPhospho [S11(84.2)]</t>
  </si>
  <si>
    <t>ISLPEALR</t>
  </si>
  <si>
    <t>SKTEPVLESSNELSINAK</t>
  </si>
  <si>
    <t>ITPRPDLEGSASQKEK</t>
  </si>
  <si>
    <t>YMR229C</t>
  </si>
  <si>
    <t>RRP5 SGDID:S000004842, Chr XIII from 731123-725934, Genome Release 64-2-1, reverse complement, Verified ORF, "RNA binding protein involved in synthesis of both 18S and 5.8S rRNAs; component of both the ribosomal small subunit (SSU) processosome and the 90S preribosome; acts as part of a Mak21p-Noc2p-Rrp5p module that associates with nascent pre-rRNA during transcription and has a role in bigenesis of the large ribosomal subunit; has binding preference for single stranded tracts of U's; relocalizes from nucleolus to nucleus upon DNA replication stress"</t>
  </si>
  <si>
    <t>Pf00575</t>
  </si>
  <si>
    <t>855269</t>
  </si>
  <si>
    <t>RRP5</t>
  </si>
  <si>
    <t>NQLNVILAANLHGR</t>
  </si>
  <si>
    <t>QVANEAASDVLFGNESVK</t>
  </si>
  <si>
    <t>RIDLWNVYVDQEVK</t>
  </si>
  <si>
    <t>ISLLDLADNDSNFSENIESVFPLGSALQVK</t>
  </si>
  <si>
    <t>VGEIENSENLSSR</t>
  </si>
  <si>
    <t>VASIDREHGFVNAIGK</t>
  </si>
  <si>
    <t>VLGYSPVDDIYQLSTDPK</t>
  </si>
  <si>
    <t>TNDIPIGELLPSCEITSVSSSGIELK</t>
  </si>
  <si>
    <t>WLQFEESEGDEKTIEYVK</t>
  </si>
  <si>
    <t>SIVVNTDFSDKK</t>
  </si>
  <si>
    <t>SLVNIEDNELPLVSTYENAK</t>
  </si>
  <si>
    <t>SLEEINIGQELTGFVNNSSGNHLWLTISPVLK</t>
  </si>
  <si>
    <t>SIEDHGATLDVGLPGFTGFIAK</t>
  </si>
  <si>
    <t>SHEDLKQGEIVDGIVK</t>
  </si>
  <si>
    <t>TIITVHVIEK</t>
  </si>
  <si>
    <t>TKDSVIVEIPDVGLR</t>
  </si>
  <si>
    <t>STEGLDAFPIGYTFESCSIK</t>
  </si>
  <si>
    <t>SWDDLSIGSIVK</t>
  </si>
  <si>
    <t>GRDSEYLYLALDDDRLGK</t>
  </si>
  <si>
    <t>GGASALTPLELK</t>
  </si>
  <si>
    <t>IGTELTGLVIDKDTR</t>
  </si>
  <si>
    <t>ASVLELSMKPSELK</t>
  </si>
  <si>
    <t>KNQLNVILAANLHGR</t>
  </si>
  <si>
    <t>IELTIEPSSVNIYADEDLVK</t>
  </si>
  <si>
    <t>KKVESNIEDPVDSSIK</t>
  </si>
  <si>
    <t>FAQLEFAK</t>
  </si>
  <si>
    <t>VFNMSLK</t>
  </si>
  <si>
    <t>NVNDKGIFVYLSR</t>
  </si>
  <si>
    <t>SHVDINMSTIK</t>
  </si>
  <si>
    <t>STSIQCAVK</t>
  </si>
  <si>
    <t>DSVIVEIPDVGLR</t>
  </si>
  <si>
    <t>GVIYVGHLSDSR</t>
  </si>
  <si>
    <t>YDR012W</t>
  </si>
  <si>
    <t>RPL4B SGDID:S000002419, Chr IV from 471853-472941, Genome Release 64-2-1, Verified ORF, "Ribosomal 60S subunit protein L4B; homologous to mammalian ribosomal protein L4 and bacterial L4; RPL4B has a paralog, RPL4A, that arose from the whole genome duplication"</t>
  </si>
  <si>
    <t>cytoplasm;nucleus;ribosome</t>
  </si>
  <si>
    <t>RNA binding;structural molecule activity</t>
  </si>
  <si>
    <t>Pf00573, Pf14374</t>
  </si>
  <si>
    <t>851575</t>
  </si>
  <si>
    <t>RPL4B</t>
  </si>
  <si>
    <t>Ribosome</t>
  </si>
  <si>
    <t>Formation of a pool of free 40S subunits; SRP-dependent cotranslational protein targeting to membrane; L13a-mediated translational silencing of Ceruloplasmin expression; Nonsense Mediated Decay (NMD) enhanced by the Exon Junction Complex (EJC); GTP hydrolysis and joining of the 60S ribosomal subunit; Nonsense Mediated Decay (NMD) independent of the Exon Junction Complex (EJC)</t>
  </si>
  <si>
    <t>Cytoplasmic Ribosomal Proteins</t>
  </si>
  <si>
    <t>MSRPQVTVHSLTGEATANALPLPAVFSAPIRPDIVHTVFTSVNK</t>
  </si>
  <si>
    <t>YBR031W; YDR012W</t>
  </si>
  <si>
    <t>RGPLVVYAEDNGIVK</t>
  </si>
  <si>
    <t>RYATASAIAATAVASLVLAR</t>
  </si>
  <si>
    <t>NVPGVETANVASLNLLQLAPGAHLGR</t>
  </si>
  <si>
    <t>IPEIPLVVSTDLESIQK</t>
  </si>
  <si>
    <t>IINSSEIQSAIRPAGQATQKR</t>
  </si>
  <si>
    <t>IINSSEIQSAIRPAGQATQK</t>
  </si>
  <si>
    <t>VGYTLPSHIISTSDVTR</t>
  </si>
  <si>
    <t>VEKIPEIPLVVSTDLESIQK</t>
  </si>
  <si>
    <t>YATASAIAATAVASLVLAR</t>
  </si>
  <si>
    <t>SGQGAFGNMCR</t>
  </si>
  <si>
    <t>1xCarbamidomethyl [C10]; 1xOxidation [M9]</t>
  </si>
  <si>
    <t>TGTKPAAVFAETLK</t>
  </si>
  <si>
    <t>TGTKPAAVFAETLKHD</t>
  </si>
  <si>
    <t>GPLVVYAEDNGIVK</t>
  </si>
  <si>
    <t>FVIWTEAAFTK</t>
  </si>
  <si>
    <t>LDQVWGSETVASSK</t>
  </si>
  <si>
    <t>AGHQTSAESWGTGR</t>
  </si>
  <si>
    <t>MFAPTKTWRK</t>
  </si>
  <si>
    <t>GHRVEKIPEIPLVVSTDLESIQK</t>
  </si>
  <si>
    <t>YJR145C</t>
  </si>
  <si>
    <t>RPS4A SGDID:S000003906, Chr X from 702798-702027,703068-703055, Genome Release 64-2-1, reverse complement, Verified ORF, "Protein component of the small (40S) ribosomal subunit; mutation affects 20S pre-rRNA processing; homologous to mammalian ribosomal protein S4, no bacterial homolog; RPS4A has a paralog, RPS4B, that arose from the whole genome duplication"</t>
  </si>
  <si>
    <t>cytoplasm;ribosome</t>
  </si>
  <si>
    <t>Pf00900, Pf01479, Pf08071</t>
  </si>
  <si>
    <t>856610; 853610</t>
  </si>
  <si>
    <t>YJR145C; YHR203C</t>
  </si>
  <si>
    <t>RPS4B; RPS4A</t>
  </si>
  <si>
    <t>X; VIII</t>
  </si>
  <si>
    <t>SRP-dependent cotranslational protein targeting to membrane; Ribosomal scanning and start codon recognition; GTP hydrolysis and joining of the 60S ribosomal subunit; Formation of a pool of free 40S subunits; L13a-mediated translational silencing of Ceruloplasmin expression; Nonsense Mediated Decay (NMD) enhanced by the Exon Junction Complex (EJC); Nonsense Mediated Decay (NMD) independent of the Exon Junction Complex (EJC); Formation of the ternary complex, and subsequently, the 43S complex</t>
  </si>
  <si>
    <t>RLAAPHHWLLDKLSGCYAPRPSAGPHK</t>
  </si>
  <si>
    <t>1xCarbamidomethyl [C16]</t>
  </si>
  <si>
    <t>LNNVFVIGEQGKPYISLPK</t>
  </si>
  <si>
    <t>LRESLPLIVFLR</t>
  </si>
  <si>
    <t>ITDFIKFDAGKLVYVTGGR</t>
  </si>
  <si>
    <t>ITDEEASYK</t>
  </si>
  <si>
    <t>VRTDTTYPAGFMDVITLDATNENFR</t>
  </si>
  <si>
    <t>TDTTYPAGFMDVITLDATNENFR</t>
  </si>
  <si>
    <t>TIRYPDPNIKVNDTVK</t>
  </si>
  <si>
    <t>TIRYPDPNIK</t>
  </si>
  <si>
    <t>GVPYVVTHDGR</t>
  </si>
  <si>
    <t>HDGGFDLVHIKDSLDNTFVTR</t>
  </si>
  <si>
    <t>HDGGFDLVHIK</t>
  </si>
  <si>
    <t>ERHDGGFDLVHIKDSLDNTFVTR</t>
  </si>
  <si>
    <t>ESLPLIVFLR</t>
  </si>
  <si>
    <t>KGVPYVVTHDGR</t>
  </si>
  <si>
    <t>LAAPHHWLLDKLSGCYAPRPSAGPHK</t>
  </si>
  <si>
    <t>VNDTVKIDLASGK</t>
  </si>
  <si>
    <t>LVYVTGGR</t>
  </si>
  <si>
    <t>LSIAEER</t>
  </si>
  <si>
    <t>FDAGKLVYVTGGR</t>
  </si>
  <si>
    <t>YPDPNIK</t>
  </si>
  <si>
    <t>YOR063W</t>
  </si>
  <si>
    <t>RPL3 SGDID:S000005589, Chr XV from 444686-445849, Genome Release 64-2-1, Verified ORF, "Ribosomal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</si>
  <si>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nucleotide binding;protein binding;RNA binding;structural molecule activity</t>
  </si>
  <si>
    <t>Pf00297</t>
  </si>
  <si>
    <t>854229</t>
  </si>
  <si>
    <t>RPL3</t>
  </si>
  <si>
    <t>VGKGDDEANGATSFDR</t>
  </si>
  <si>
    <t>VACIGAWHPAHVMWSVAR</t>
  </si>
  <si>
    <t>1xCarbamidomethyl [C3]; 1xOxidation [M13]</t>
  </si>
  <si>
    <t>TVAVDSVFEQNEMIDAIAVTK</t>
  </si>
  <si>
    <t>TITPMGGFVHYGEIKNDFIMVK</t>
  </si>
  <si>
    <t>2xOxidation [M5; M20]</t>
  </si>
  <si>
    <t>SLTTVWAEHLSDEVKR</t>
  </si>
  <si>
    <t>SLTTVWAEHLSDEVK</t>
  </si>
  <si>
    <t>SKPVALTSFLGYKAGMTTIVR</t>
  </si>
  <si>
    <t>SKPVALTSFLGYK</t>
  </si>
  <si>
    <t>TITPMGGFVHYGEIK</t>
  </si>
  <si>
    <t>HGHLGFLPR</t>
  </si>
  <si>
    <t>KALEEVSLK</t>
  </si>
  <si>
    <t>KAHLAEIQLNGGSISEK</t>
  </si>
  <si>
    <t>EVVEAVTVVDTPPVVVVGVVGYVETPR</t>
  </si>
  <si>
    <t>AHLAEIQLNGGSISEK</t>
  </si>
  <si>
    <t>KVACIGAWHPAHVMWSVAR</t>
  </si>
  <si>
    <t>KTITPMGGFVHYGEIK</t>
  </si>
  <si>
    <t>KTITPMGGFVHYGEIKNDFIMVK</t>
  </si>
  <si>
    <t>2xOxidation [M6; M21]</t>
  </si>
  <si>
    <t>SLYTNTSR</t>
  </si>
  <si>
    <t>FQTPAEK</t>
  </si>
  <si>
    <t>NDFIMVK</t>
  </si>
  <si>
    <t>VLVHTQIR</t>
  </si>
  <si>
    <t>AGMTTIVRDLDRPGSK</t>
  </si>
  <si>
    <t>WIDTASK</t>
  </si>
  <si>
    <t>YBR031W</t>
  </si>
  <si>
    <t>RPL4A SGDID:S000000235, Chr II from 300166-301254, Genome Release 64-2-1, Verified ORF, "Ribosomal 60S subunit protein L4A; N-terminally acetylated; homologous to mammalian ribosomal protein L4 and bacterial L4; RPL4A has a paralog, RPL4B, that arose from the whole genome duplication"</t>
  </si>
  <si>
    <t>ribosome</t>
  </si>
  <si>
    <t>structural molecule activity</t>
  </si>
  <si>
    <t>YBR031W; WN66_00283</t>
  </si>
  <si>
    <t>TGTKPAAVFTETLKHD</t>
  </si>
  <si>
    <t>YBL047C</t>
  </si>
  <si>
    <t>EDE1 SGDID:S000000143, Chr II from 132040-127895, Genome Release 64-2-1, reverse complement, Verified ORF, "Scaffold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</si>
  <si>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cell organization and biogenesis;cellular component movement;metabolic process;regulation of biological process;response to stimulus;transport</t>
  </si>
  <si>
    <t>catalytic activity;metal ion binding;motor activity;protein binding</t>
  </si>
  <si>
    <t>Pf00627, Pf01576, Pf02050, Pf04111, Pf04156, Pf05335, Pf05622, Pf05667, Pf06160, Pf06785, Pf07926, Pf09744, Pf10174, Pf10186, Pf10473, Pf11180, Pf11559, Pf12128, Pf12763, Pf13166, Pf14915, Pf14932</t>
  </si>
  <si>
    <t>852233</t>
  </si>
  <si>
    <t>EDE1</t>
  </si>
  <si>
    <t>G alpha (12/13) signalling events; Signalling by NGF; Cargo recognition for clathrin-mediated endocytosis; Rho GTPase cycle; NRAGE signals death through JNK</t>
  </si>
  <si>
    <t>NQDLFADGEASAQLSNATTEMANLSNQVNSLSK</t>
  </si>
  <si>
    <t>NAGVELPDVIPNELLQSPALGLYPPNPLPQQQSAPQIAIPSR</t>
  </si>
  <si>
    <t>NAELKEQITNLNSMTASLQSQLNEK</t>
  </si>
  <si>
    <t>QTEQLEAQVLQVNKENETLAQQLAVSEANYHAAESK</t>
  </si>
  <si>
    <t>QMNLAMGQLPEDAKDIIAK</t>
  </si>
  <si>
    <t>2xOxidation [M2; M6]</t>
  </si>
  <si>
    <t>QLELNQVTVANLQK</t>
  </si>
  <si>
    <t>LNELTTDLQESQTK</t>
  </si>
  <si>
    <t>LQEMFDDLSQRK</t>
  </si>
  <si>
    <t>LSTGAFSNAASDWSLSFEK</t>
  </si>
  <si>
    <t>TPLSSQEQAFYNQK</t>
  </si>
  <si>
    <t>TTPLSANSTGVSSLTR</t>
  </si>
  <si>
    <t>SQSLTSSVANNAPQSVRDDVELPETLEER</t>
  </si>
  <si>
    <t>SLAVEELSGMGFTEEEAHNALEK</t>
  </si>
  <si>
    <t>TASTTLPQVPNFSVFSMPAGAATSAATGAAVGAAVGAAALGASAFSR</t>
  </si>
  <si>
    <t>TLQTPYNAQPTSSLEIHTEQVIK</t>
  </si>
  <si>
    <t>FTPTSNFGQSIIKEEPEEQEQLR</t>
  </si>
  <si>
    <t>FVETTVENSNLNVNR</t>
  </si>
  <si>
    <t>EQITNLNSMTASLQSQLNEK</t>
  </si>
  <si>
    <t>ESSDTFSAQPPPVPK</t>
  </si>
  <si>
    <t>LEPVVVNQPNR</t>
  </si>
  <si>
    <t>1xPhospho [S5(99.8)]</t>
  </si>
  <si>
    <t>YQDLSNKDTDLTDREK</t>
  </si>
  <si>
    <t>ISVYLTK</t>
  </si>
  <si>
    <t>NIEYANNVR</t>
  </si>
  <si>
    <t>LQEMFDDLSQR</t>
  </si>
  <si>
    <t>DNTGNLSHIPGEWEATPATASTDVLSNETTEVIEDGSTTKR</t>
  </si>
  <si>
    <t>FTPTSNFGQSIIKEEPEEQEQLRESSDTFSAQPPPVPK</t>
  </si>
  <si>
    <t>CNWDLEAATNFLLDSA</t>
  </si>
  <si>
    <t>FSQLFDR</t>
  </si>
  <si>
    <t>QTEQLEAQVLQVNK</t>
  </si>
  <si>
    <t>QMNLAMGQLPEDAK</t>
  </si>
  <si>
    <t>VATPSIPQQPIPLKNDPIVDASLSK</t>
  </si>
  <si>
    <t>NRQIEEQENLYHQHVSK</t>
  </si>
  <si>
    <t>YBR084W</t>
  </si>
  <si>
    <t>MIS1 SGDID:S000000288, Chr II from 411054-413981, Genome Release 64-2-1, Verified ORF, "Mitochondrial C1-tetrahydrofolate synthase; involved in interconversion between different oxidation states of tetrahydrofolate (THF); provides activities of formyl-THF synthetase, methenyl-THF cyclohydrolase, and methylene-THF dehydrogenase"</t>
  </si>
  <si>
    <t>Pf00763, Pf01268, Pf02882</t>
  </si>
  <si>
    <t>NIHEPGYVVTEAGFDFAMGGER</t>
  </si>
  <si>
    <t>NIAEVVSQADIVIAACGIPQYVK</t>
  </si>
  <si>
    <t>QVAEELGIHSHELELYGHYK</t>
  </si>
  <si>
    <t>LPAEITEVELLKK</t>
  </si>
  <si>
    <t>LPAEITEVELLK</t>
  </si>
  <si>
    <t>ISDINDDDSIHGLLIQLPLPR</t>
  </si>
  <si>
    <t>LVGDVDFDSVKEK</t>
  </si>
  <si>
    <t>TTGFDITVASELMAILALSK</t>
  </si>
  <si>
    <t>YVLVAGITPTPLGEGK</t>
  </si>
  <si>
    <t>SSGLVPDAVVLVATVR</t>
  </si>
  <si>
    <t>SSIVGNPIASLLK</t>
  </si>
  <si>
    <t>STTTMGLVQALSAHLGKPSIANVR</t>
  </si>
  <si>
    <t>STTTMGLVQALSAHLGKPSIANVRQPSLGPTLGVK</t>
  </si>
  <si>
    <t>DSNVDCIIEKLPAEITEVELLKK</t>
  </si>
  <si>
    <t>EGAVVIDVGINYVPDISKK</t>
  </si>
  <si>
    <t>HLDETTITNAVDFKK</t>
  </si>
  <si>
    <t>GGAAGGGYAQVIPMDEFNLHLTGDIHAISAANNLLAAAIDTR</t>
  </si>
  <si>
    <t>GAVELAHAVVDATKEPK</t>
  </si>
  <si>
    <t>LDIEKEDPDALTPEEVKR</t>
  </si>
  <si>
    <t>SHGGAPNVKPGQSLPK</t>
  </si>
  <si>
    <t>QITIGEAATEK</t>
  </si>
  <si>
    <t>NANATVTVCHSHTR</t>
  </si>
  <si>
    <t>ENGKYVLVAGITPTPLGEGK</t>
  </si>
  <si>
    <t>IIQVGARPDSSTYVR</t>
  </si>
  <si>
    <t>ISPNIFK</t>
  </si>
  <si>
    <t>TFGIPVVVAINR</t>
  </si>
  <si>
    <t>GFTFPIR</t>
  </si>
  <si>
    <t>LLEEAHVK</t>
  </si>
  <si>
    <t>YDR385W</t>
  </si>
  <si>
    <t>EFT2 SGDID:S000002793, Chr IV from 1243230-1245758, Genome Release 64-2-1, Verified ORF, "Elongation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</si>
  <si>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Pf00009, Pf00679, Pf01926, Pf03144, Pf03764, Pf14492</t>
  </si>
  <si>
    <t>YOR133W; YDR385W; WN66_01469</t>
  </si>
  <si>
    <t>XV; IV</t>
  </si>
  <si>
    <t>NMSVIAHVDHGK</t>
  </si>
  <si>
    <t>MVAFTVDQMR</t>
  </si>
  <si>
    <t>1xOxidation [M9]; 1xMet-loss [N-Term]</t>
  </si>
  <si>
    <t>QATGGQAFPQMVFDHWSTLGSDPLDPTSK</t>
  </si>
  <si>
    <t>IQEPVFLVEIQCPEQAVGGIYSVLNK</t>
  </si>
  <si>
    <t>IKPVVVINKVDR</t>
  </si>
  <si>
    <t>IMADDYGWDVTDARK</t>
  </si>
  <si>
    <t>LWGDSFFNPK</t>
  </si>
  <si>
    <t>TVESVNVIVSTYADEVLGDVQVYPAR</t>
  </si>
  <si>
    <t>VTDGALVVVDTIEGVCVQTETVLR</t>
  </si>
  <si>
    <t>TGTLTTSETAHNMK</t>
  </si>
  <si>
    <t>STAISLYSEMSDEDVKEIK</t>
  </si>
  <si>
    <t>STLTDSLVQR</t>
  </si>
  <si>
    <t>HGMKEEVPGWQEYYDKL</t>
  </si>
  <si>
    <t>ETVESESSQTALSK</t>
  </si>
  <si>
    <t>FSVSPVVQVAVEVK</t>
  </si>
  <si>
    <t>ALLELQVSKEDLYQTFAR</t>
  </si>
  <si>
    <t>ADLMLYVSK</t>
  </si>
  <si>
    <t>AEPIDEEVSLAIENGIINPR</t>
  </si>
  <si>
    <t>AEQLYEGPADDANCIAIK</t>
  </si>
  <si>
    <t>ATYAGFLLADPK</t>
  </si>
  <si>
    <t>AYLPVNESFGFTGELR</t>
  </si>
  <si>
    <t>GGGQIIPTMR</t>
  </si>
  <si>
    <t>ISPPVVAYR</t>
  </si>
  <si>
    <t>IQGPNYVPGK</t>
  </si>
  <si>
    <t>RGQVVSEEQRPGTPLFTVK</t>
  </si>
  <si>
    <t>GQVVSEEQRPGTPLFTVK</t>
  </si>
  <si>
    <t>YJR009C</t>
  </si>
  <si>
    <t>TDH2 SGDID:S000003769, Chr X from 454681-453683, Genome Release 64-2-1, reverse complement, Verified ORF, "Glyceraldehyde-3-phosphate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</si>
  <si>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Pf00044, Pf02800</t>
  </si>
  <si>
    <t>YJR009C; WN66_03586</t>
  </si>
  <si>
    <t>Principle Pathways of Carbon Metabolism; Glycolysis and Gluconeogenesis</t>
  </si>
  <si>
    <t>NVEVVALNDPFISNDYSAYMFK</t>
  </si>
  <si>
    <t>VINDAFGIEEGLMTTVHSMTATQK</t>
  </si>
  <si>
    <t>2xOxidation [M13; M19]</t>
  </si>
  <si>
    <t>YJL052W; YJR009C</t>
  </si>
  <si>
    <t>YAGEVSHDDKHIIVDGHK</t>
  </si>
  <si>
    <t>KNVEVVALNDPFISNDYSAYMFK</t>
  </si>
  <si>
    <t>YML063W</t>
  </si>
  <si>
    <t>RPS1B SGDID:S000004528, Chr XIII from 146482-147249, Genome Release 64-2-1, Verified ORF, "Ribosomal protein 10 (rp10) of the small (40S) subunit; homologous to mammalian ribosomal protein S3A, no bacterial homolog; RPS1B has a paralog, RPS1A, that arose from the whole genome duplication"</t>
  </si>
  <si>
    <t>Pf01015</t>
  </si>
  <si>
    <t>YML063W; WN66_04745</t>
  </si>
  <si>
    <t>NLLTNFHGMDFTTDKLR</t>
  </si>
  <si>
    <t>YLR441C; YML063W</t>
  </si>
  <si>
    <t>LIPEVINKEIENATKDIFPLQNIHVR</t>
  </si>
  <si>
    <t>LIPEVINKEIENATK</t>
  </si>
  <si>
    <t>VVEVCLADLQGSEDHSFRK</t>
  </si>
  <si>
    <t>VVEVCLADLQGSEDHSFR</t>
  </si>
  <si>
    <t>DIFPLQNIHVR</t>
  </si>
  <si>
    <t>KEWFDIKAPSTFENR</t>
  </si>
  <si>
    <t>FDVGALMALHGEGSGEEK</t>
  </si>
  <si>
    <t>FDVGALMALHGEGSGEEKGK</t>
  </si>
  <si>
    <t>EVQNSTLAQLTSK</t>
  </si>
  <si>
    <t>EWFDIKAPSTFENR</t>
  </si>
  <si>
    <t>EIENATKDIFPLQNIHVR</t>
  </si>
  <si>
    <t>TSDDYVLR</t>
  </si>
  <si>
    <t>STGLKNASDALKGR</t>
  </si>
  <si>
    <t>IFAIAFTR</t>
  </si>
  <si>
    <t>KEWFDIK</t>
  </si>
  <si>
    <t>GRVVEVCLADLQGSEDHSFR</t>
  </si>
  <si>
    <t>LRVDEVQGK</t>
  </si>
  <si>
    <t>VVDPFTR</t>
  </si>
  <si>
    <t>IFAIAFTRK</t>
  </si>
  <si>
    <t>VSGFKDEVLETV</t>
  </si>
  <si>
    <t>LIPEVINK</t>
  </si>
  <si>
    <t>KVSGFKDEVLETV</t>
  </si>
  <si>
    <t>EWFDIK</t>
  </si>
  <si>
    <t>YPL036W</t>
  </si>
  <si>
    <t>PMA2 SGDID:S000005957, Chr XVI from 482843-485686, Genome Release 64-2-1, Verified ORF, "Plasma membrane H+-ATPase; isoform of Pma1p, involved in pumping protons out of the cell; regulator of cytoplasmic pH and plasma membrane potential"</t>
  </si>
  <si>
    <t>VVPEKDLSTDPAYGLTSDEVAR</t>
  </si>
  <si>
    <t>YOR341W</t>
  </si>
  <si>
    <t>RPA190 SGDID:S000005868, Chr XV from 960987-965981, Genome Release 64-2-1, Verified ORF, "RNA polymerase I largest subunit A190"</t>
  </si>
  <si>
    <t>catalytic activity;DNA binding;metal ion binding</t>
  </si>
  <si>
    <t>Pf00623, Pf04983, Pf04997, Pf04998, Pf05000</t>
  </si>
  <si>
    <t>MSYETTCQFLTK</t>
  </si>
  <si>
    <t>1xCarbamidomethyl [C7]; 1xOxidation [M1]</t>
  </si>
  <si>
    <t>QGMETSTSSFMK</t>
  </si>
  <si>
    <t>2xOxidation [M3; M11]</t>
  </si>
  <si>
    <t>LNNVGTGSFDVLAK</t>
  </si>
  <si>
    <t>LTYPEPVTAYNIAELR</t>
  </si>
  <si>
    <t>VNAITSQVVSK</t>
  </si>
  <si>
    <t>VIVTETTGTSNTAGGNAAR</t>
  </si>
  <si>
    <t>VLLSEVIDKVIVTETTGTSNTAGGNAAR</t>
  </si>
  <si>
    <t>TTGPDIGVAVPR</t>
  </si>
  <si>
    <t>SVISPDPNIETNEIGVPPVFAVK</t>
  </si>
  <si>
    <t>EAAAEVTNLDKDTPADDPELLKR</t>
  </si>
  <si>
    <t>GSNVNVSQIMCLLGQQALEGR</t>
  </si>
  <si>
    <t>1xCarbamidomethyl [C11]; 1xOxidation [M10]</t>
  </si>
  <si>
    <t>KALANQLLTPSSNVSTHTLNKK</t>
  </si>
  <si>
    <t>KFPCNSMQAMALSGAK</t>
  </si>
  <si>
    <t>1xCarbamidomethyl [C4]; 2xOxidation [M7; M10]</t>
  </si>
  <si>
    <t>DISSTLLNELK</t>
  </si>
  <si>
    <t>AEALNLANTDSQYLTPTSGSPVR</t>
  </si>
  <si>
    <t>LHYANTGAYNADFDGDEMNMHFPQNENAR</t>
  </si>
  <si>
    <t>2xOxidation [M18; M20]</t>
  </si>
  <si>
    <t>LGEEVHENSQNQLLSK</t>
  </si>
  <si>
    <t>KLDGSNEASANDEESFDVGRNPTTRPK</t>
  </si>
  <si>
    <t>KLDGSNEASANDEESFDVGR</t>
  </si>
  <si>
    <t>DADGTLVQFMYGGDAIDITK</t>
  </si>
  <si>
    <t>ALANQLLTPSSNVSTHTLNKK</t>
  </si>
  <si>
    <t>VLTTSLLIR</t>
  </si>
  <si>
    <t>KALANQLLTPSSNVSTHTLNK</t>
  </si>
  <si>
    <t>RSEYVDMAIAK</t>
  </si>
  <si>
    <t>RVPVMVSGK</t>
  </si>
  <si>
    <t>ALANQLLTPSSNVSTHTLNK</t>
  </si>
  <si>
    <t>IVTLPPTIFKPYPLWTGKQIITTVLLNVTPPDMPGINLISK</t>
  </si>
  <si>
    <t>TLPSFKPYETDAMAGGYVK</t>
  </si>
  <si>
    <t>YKR009C</t>
  </si>
  <si>
    <t>FOX2 SGDID:S000001717, Chr XI from 457054-454352, Genome Release 64-2-1, reverse complement, Verified ORF, "3-hydroxyacyl-CoA dehydrogenase and enoyl-CoA hydratase; multifunctional enzyme of the peroxisomal fatty acid beta-oxidation pathway"</t>
  </si>
  <si>
    <t>Pf00106, Pf01575, Pf08659, Pf13452, Pf13561</t>
  </si>
  <si>
    <t>NTINPSSTEESSMATLQAVQK</t>
  </si>
  <si>
    <t>QGSVVVFQTIDTTR</t>
  </si>
  <si>
    <t>NVIVLDNAAVK</t>
  </si>
  <si>
    <t>IIETAIKEFGR</t>
  </si>
  <si>
    <t>LIAYNEGSFFIR</t>
  </si>
  <si>
    <t>IINTASPAGLFGNFGQANYSAAK</t>
  </si>
  <si>
    <t>MGLVGLAETLAK</t>
  </si>
  <si>
    <t>LSGDFNPLHIDPTLAK</t>
  </si>
  <si>
    <t>VDVLINNAGILR</t>
  </si>
  <si>
    <t>VIGQLFEVGGGWCGQTR</t>
  </si>
  <si>
    <t>TQHPYQLSDYNDLITK</t>
  </si>
  <si>
    <t>YNINVNSIAPLAR</t>
  </si>
  <si>
    <t>VPDFEAEISTNKDQAALYR</t>
  </si>
  <si>
    <t>VVVNDIKDPFSVVEEINK</t>
  </si>
  <si>
    <t>VVVNDLGGTLGGSGHNSK</t>
  </si>
  <si>
    <t>TLAKPLQVLDKNGK</t>
  </si>
  <si>
    <t>SSGQIFNPDPK</t>
  </si>
  <si>
    <t>EFASVVDVHLTGGYK</t>
  </si>
  <si>
    <t>ETIEPEEIKENWNHITDFSR</t>
  </si>
  <si>
    <t>FAVQNFEVPHGK</t>
  </si>
  <si>
    <t>GIIVNVIAPHAETAMTK</t>
  </si>
  <si>
    <t>KLIAYNEGSFFIR</t>
  </si>
  <si>
    <t>DCILYNLGLGCTSK</t>
  </si>
  <si>
    <t>2xCarbamidomethyl [C2; C11]</t>
  </si>
  <si>
    <t>FTNVVFPGDTLK</t>
  </si>
  <si>
    <t>TYTPEAILNK</t>
  </si>
  <si>
    <t>ELDDGLFK</t>
  </si>
  <si>
    <t>AADLVVDEIKK</t>
  </si>
  <si>
    <t>SHAIWFAR</t>
  </si>
  <si>
    <t>YLR441C</t>
  </si>
  <si>
    <t>RPS1A SGDID:S000004433, Chr XII from 1018908-1018141, Genome Release 64-2-1, reverse complement, Verified ORF, "Ribosomal protein 10 (rp10) of the small (40S) subunit; homologous to mammalian ribosomal protein S3A, no bacterial homolog; RPS1A has a paralog, RPS1B, that arose from the whole genome duplication"</t>
  </si>
  <si>
    <t>cytoplasm;cytosol;ribosome</t>
  </si>
  <si>
    <t>851162</t>
  </si>
  <si>
    <t>RPS1A</t>
  </si>
  <si>
    <t>VTGFKDEVLETV</t>
  </si>
  <si>
    <t>KVTGFKDEVLETV</t>
  </si>
  <si>
    <t>YDR194C</t>
  </si>
  <si>
    <t>MSS116 SGDID:S000002602, Chr IV from 847946-845952, Genome Release 64-2-1, reverse complement, Verified ORF, "Mitochondrial transcription elongation factor; DEAD-box protein; required for efficient splicing of mitochondrial Group I and II introns; non-polar RNA helicase that also facilities strand annealing; promotes RNA folding by stabilizing an early assembly intermediate"</t>
  </si>
  <si>
    <t>Pf00270, Pf00271</t>
  </si>
  <si>
    <t>LLEIGFRDDLETISGILNEK</t>
  </si>
  <si>
    <t>LIHVPKEDNSK</t>
  </si>
  <si>
    <t>MEFPGLTPVQQK</t>
  </si>
  <si>
    <t>SEVLEAVTEEPEDISDIVISLISSYR</t>
  </si>
  <si>
    <t>SGKEGSSVLFICKDELPFVR</t>
  </si>
  <si>
    <t>TIKPILSSEDHDVIAR</t>
  </si>
  <si>
    <t>SYDYDDDSEISFR</t>
  </si>
  <si>
    <t>EDNSKEVTLDSLLEEGVLDKEIHK</t>
  </si>
  <si>
    <t>GMDFPNVHEVLQIGVPSELANYIHR</t>
  </si>
  <si>
    <t>ECLFLDTVDKNEPEAHER</t>
  </si>
  <si>
    <t>DLALQIEAEVKK</t>
  </si>
  <si>
    <t>DLALQIEAEVK</t>
  </si>
  <si>
    <t>FKKDESGILVCTDVGAR</t>
  </si>
  <si>
    <t>EVTLDSLLEEGVLDKEIHK</t>
  </si>
  <si>
    <t>EGSSVLFICKDELPFVR</t>
  </si>
  <si>
    <t>DDLETISGILNEK</t>
  </si>
  <si>
    <t>DESGILVCTDVGAR</t>
  </si>
  <si>
    <t>YACVSLVGGTDFR</t>
  </si>
  <si>
    <t>DLPILEFHGK</t>
  </si>
  <si>
    <t>TLLFSATLDDKVQK</t>
  </si>
  <si>
    <t>IHDMNYGLKK</t>
  </si>
  <si>
    <t>SREDDDEVHFDK</t>
  </si>
  <si>
    <t>AVIVAPTR</t>
  </si>
  <si>
    <t>EVTLDSLLEEGVLDK</t>
  </si>
  <si>
    <t>ILPEIASTYGVLLNDPQLK</t>
  </si>
  <si>
    <t>DELPFVR</t>
  </si>
  <si>
    <t>VLDEADRLLEIGFRDDLETISGILNEK</t>
  </si>
  <si>
    <t>YGR179C</t>
  </si>
  <si>
    <t>OKP1 SGDID:S000003411, Chr VII from 854895-853675, Genome Release 64-2-1, reverse complement, Verified ORF, "Outer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</si>
  <si>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853090</t>
  </si>
  <si>
    <t>OKP1</t>
  </si>
  <si>
    <t>NDSHELNLMLNDPIKSTADVR</t>
  </si>
  <si>
    <t>NDSHELNLMLNDPIK</t>
  </si>
  <si>
    <t>LQSHLSDGSATSGEGNVRPWEFR</t>
  </si>
  <si>
    <t>LLETNTVSALDSVFEKYEK</t>
  </si>
  <si>
    <t>ISERDLDIEYIYSKR</t>
  </si>
  <si>
    <t>ISERDLDIEYIYSK</t>
  </si>
  <si>
    <t>YSQELQNNERLEAILSR</t>
  </si>
  <si>
    <t>SLFYENSDDAEEGEIEER</t>
  </si>
  <si>
    <t>TLRLDVAPEAK</t>
  </si>
  <si>
    <t>STADVRLDKEEVLSLLPSLK</t>
  </si>
  <si>
    <t>DLDIEYIYSKR</t>
  </si>
  <si>
    <t>DLHPVLNK</t>
  </si>
  <si>
    <t>ETMGQMISDSHEEEIKEVFVPHHESHQDKTEEDIH</t>
  </si>
  <si>
    <t>LDKEEVLSLLPSLKEYTK</t>
  </si>
  <si>
    <t>LDKEEVLSLLPSLK</t>
  </si>
  <si>
    <t>AMEYTYGLESTNGFMHPDGPVTFR</t>
  </si>
  <si>
    <t>2xOxidation [M2; M15]</t>
  </si>
  <si>
    <t>KSLFYENSDDAEEGEIEER</t>
  </si>
  <si>
    <t>YSQELQNNER</t>
  </si>
  <si>
    <t>EQNLLEETRK</t>
  </si>
  <si>
    <t>DLDIEYIYSK</t>
  </si>
  <si>
    <t>EQNLLEETR</t>
  </si>
  <si>
    <t>KVIQAEYR</t>
  </si>
  <si>
    <t>FEVGKESTGK</t>
  </si>
  <si>
    <t>ETMGQMISDSHEEEIK</t>
  </si>
  <si>
    <t>2xOxidation [M3; M6]; 1xPhospho [S/T]</t>
  </si>
  <si>
    <t>QLRFEVGK</t>
  </si>
  <si>
    <t>ELKETMGQMISDSHEEEIK</t>
  </si>
  <si>
    <t>YFR031C-A</t>
  </si>
  <si>
    <t>RPL2A SGDID:S000002104, Chr VI from 221267-220507,221418-221415, Genome Release 64-2-1, reverse complement, Verified ORF, "Ribosomal 60S subunit protein L2A; homologous to mammalian ribosomal protein L2 and bacterial L2; RPL2A has a paralog, RPL2B, that arose from the whole genome duplication"</t>
  </si>
  <si>
    <t>Pf00181, Pf03947</t>
  </si>
  <si>
    <t>YIL018W; YFR031C-A; WN66_02090; WN66_03249</t>
  </si>
  <si>
    <t>IX; VI</t>
  </si>
  <si>
    <t>LREEIFIANEGVHTGQFIYAGKK</t>
  </si>
  <si>
    <t>LREEIFIANEGVHTGQFIYAGK</t>
  </si>
  <si>
    <t>GVIGVIAGGGR</t>
  </si>
  <si>
    <t>GVIGVIAGGGRVDKPLLK</t>
  </si>
  <si>
    <t>GVAMNPVDHPHGGGNHQHIGK</t>
  </si>
  <si>
    <t>KASLNVGNVLPLGSVPEGTIVSNVEEKPGDR</t>
  </si>
  <si>
    <t>KGAGSIFTSHTR</t>
  </si>
  <si>
    <t>GAGSIFTSHTR</t>
  </si>
  <si>
    <t>ASLNVGNVLPLGSVPEGTIVSNVEEKPGDR</t>
  </si>
  <si>
    <t>ASGNYVIIIGHNPDENKTR</t>
  </si>
  <si>
    <t>ASGNYVIIIGHNPDENK</t>
  </si>
  <si>
    <t>TLDYAER</t>
  </si>
  <si>
    <t>GIVKQIVHDSGR</t>
  </si>
  <si>
    <t>HGYIRGIVKQIVHDSGR</t>
  </si>
  <si>
    <t>TRGVAMNPVDHPHGGGNHQHIGK</t>
  </si>
  <si>
    <t>VRLPSGAK</t>
  </si>
  <si>
    <t>YBL099W</t>
  </si>
  <si>
    <t>ATP1 SGDID:S000000195, Chr II from 37053-38690, Genome Release 64-2-1, Verified ORF, "Alpha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</si>
  <si>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YBL099W; WN66_00144</t>
  </si>
  <si>
    <t>RSVHEPVQTGLK</t>
  </si>
  <si>
    <t>RTGNIVDVPVGPGLLGR</t>
  </si>
  <si>
    <t>QNQYSPLATEEQVPLIYAGVNGHLDGIELSR</t>
  </si>
  <si>
    <t>LYCVYVAVGQK</t>
  </si>
  <si>
    <t>VFGLNNIQAEELVEFSSGVK</t>
  </si>
  <si>
    <t>VLAVGDGIAR</t>
  </si>
  <si>
    <t>VVDALGNPIDGKGPIDAAGR</t>
  </si>
  <si>
    <t>TGNIVDVPVGPGLLGR</t>
  </si>
  <si>
    <t>TAVALDTILNQKR</t>
  </si>
  <si>
    <t>TAVALDTILNQK</t>
  </si>
  <si>
    <t>GVSDEANLNETGR</t>
  </si>
  <si>
    <t>GMALNLEPGQVGIVLFGSDR</t>
  </si>
  <si>
    <t>EAYPGDVFYLHSR</t>
  </si>
  <si>
    <t>GIRPAINVGLSVSR</t>
  </si>
  <si>
    <t>IKGVSDEANLNETGR</t>
  </si>
  <si>
    <t>IGEFESSFLSYLK</t>
  </si>
  <si>
    <t>AQPTEVSSILEER</t>
  </si>
  <si>
    <t>ELIIGDR</t>
  </si>
  <si>
    <t>AVDALVPIGR</t>
  </si>
  <si>
    <t>VVDALGNPIDGK</t>
  </si>
  <si>
    <t>YGL120C</t>
  </si>
  <si>
    <t>PRP43 SGDID:S000003088, Chr VII from 283937-281634, Genome Release 64-2-1, reverse complement, Verified ORF, "RNA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</si>
  <si>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Pf00270, Pf00271, Pf04408, Pf07717</t>
  </si>
  <si>
    <t>YGL120C; WN66_02274</t>
  </si>
  <si>
    <t>NIFAHPDGDHITLLNVYHAFK</t>
  </si>
  <si>
    <t>RFSSEHPDPVETSIPEQAAEIAEELSK</t>
  </si>
  <si>
    <t>RRFSSEHPDPVETSIPEQAAEIAEELSK</t>
  </si>
  <si>
    <t>QHPLPSEEPLVHHDAGEFK</t>
  </si>
  <si>
    <t>LYTEEAFQKELIEQSYPEILR</t>
  </si>
  <si>
    <t>LYQNNQIMVFVGETGSGK</t>
  </si>
  <si>
    <t>IRVESLLVSPISK</t>
  </si>
  <si>
    <t>TYPVELYYTPEFQR</t>
  </si>
  <si>
    <t>TTQIPQFVLFDEMPHLENTQVACTQPR</t>
  </si>
  <si>
    <t>1xCarbamidomethyl [C23]; 1xOxidation [M13]</t>
  </si>
  <si>
    <t>YFNDAPLLAVPGR</t>
  </si>
  <si>
    <t>SNLSSTVLELK</t>
  </si>
  <si>
    <t>HHTSAEEAQKLEDGKINPFTGR</t>
  </si>
  <si>
    <t>FSSEHPDPVETSIPEQAAEIAEELSK</t>
  </si>
  <si>
    <t>ELIEQSYPEILR</t>
  </si>
  <si>
    <t>LEDGKINPFTGR</t>
  </si>
  <si>
    <t>ALEELNYLACLDDEGNLTPLGR</t>
  </si>
  <si>
    <t>LGIDDLVHFDFMDPPAPETMMR</t>
  </si>
  <si>
    <t>3xOxidation [M12; M20; M21]</t>
  </si>
  <si>
    <t>LGEEVGYSIR</t>
  </si>
  <si>
    <t>KISLEGDQLVR</t>
  </si>
  <si>
    <t>SNLSSTVLELKK</t>
  </si>
  <si>
    <t>DYLDSAIR</t>
  </si>
  <si>
    <t>YMTDGMLLR</t>
  </si>
  <si>
    <t>ELPVHAQRDEFLK</t>
  </si>
  <si>
    <t>YJL034W</t>
  </si>
  <si>
    <t>KAR2 SGDID:S000003571, Chr X from 381327-383375, Genome Release 64-2-1, Verified ORF, "ATPase involved in protein import into the ER; also acts as a chaperone to mediate protein folding in the ER and may play a role in ER export of soluble proteins; regulates the unfolded protein response via interaction with Ire1p"</t>
  </si>
  <si>
    <t>NQVAANPQNTIFDIKR</t>
  </si>
  <si>
    <t>NQVAANPQNTIFDIK</t>
  </si>
  <si>
    <t>MVEEAEKFASEDASIK</t>
  </si>
  <si>
    <t>NKLENYAHSLK</t>
  </si>
  <si>
    <t>IVNEPTAAAIAYGLDK</t>
  </si>
  <si>
    <t>LTQEEIDRMVEEAEKFASEDASIK</t>
  </si>
  <si>
    <t>ITPSYVAFTDDER</t>
  </si>
  <si>
    <t>VQQLLESYFDGKK</t>
  </si>
  <si>
    <t>SQIFSTAVDNQPTVMIK</t>
  </si>
  <si>
    <t>DVDDIVLVGGSTR</t>
  </si>
  <si>
    <t>GVPQIEVTFALDANGILK</t>
  </si>
  <si>
    <t>DNNLLGKFELTGIPPAPR</t>
  </si>
  <si>
    <t>FELTGIPPAPR</t>
  </si>
  <si>
    <t>IEIDSFVDGIDLSETLTR</t>
  </si>
  <si>
    <t>AKFEELNLDLFK</t>
  </si>
  <si>
    <t>AKFEELNLDLFKK</t>
  </si>
  <si>
    <t>ITPSYVAFTDDERLIGDAAK</t>
  </si>
  <si>
    <t>SESITITNDKGR</t>
  </si>
  <si>
    <t>VQQLLESYFDGK</t>
  </si>
  <si>
    <t>SESITITNDK</t>
  </si>
  <si>
    <t>AMSKDNNLLGKFELTGIPPAPR</t>
  </si>
  <si>
    <t>VLQDSGLEKK</t>
  </si>
  <si>
    <t>YJR065C</t>
  </si>
  <si>
    <t>ARP3 SGDID:S000003826, Chr X from 559158-557809, Genome Release 64-2-1, reverse complement, Verified ORF, "Essential component of the Arp2/3 complex; Arp2/3 is a highly conserved actin nucleation center required for the motility and integrity of actin patches; involved in endocytosis and membrane growth and polarity"</t>
  </si>
  <si>
    <t>Pf00022, Pf14450</t>
  </si>
  <si>
    <t>MSYLNNPAVVMDNGTGLTK</t>
  </si>
  <si>
    <t>1xOxidation [M11]; 1xMet-loss+Acetyl [N-Term]</t>
  </si>
  <si>
    <t>NFSLFNMV</t>
  </si>
  <si>
    <t>NAVWFGGSLLAQTAEFK</t>
  </si>
  <si>
    <t>RGTEDLDFYIGNEALVASQGPSYSLSYPIR</t>
  </si>
  <si>
    <t>IKQEYCYVCPDIVK</t>
  </si>
  <si>
    <t>2xCarbamidomethyl [C6; C9]</t>
  </si>
  <si>
    <t>SLTGTVIDSGDGVTHVIPVAEGYVIGSAIK</t>
  </si>
  <si>
    <t>TEPEDHFFLLTEPPLNPPENR</t>
  </si>
  <si>
    <t>STGVDVSVISHRK</t>
  </si>
  <si>
    <t>STGVDVSVISHR</t>
  </si>
  <si>
    <t>SSGVGAPSAVSNEASYFGNSTSATNFNGATGGLLSNNLSGK</t>
  </si>
  <si>
    <t>GTEDLDFYIGNEALVASQGPSYSLSYPIR</t>
  </si>
  <si>
    <t>FAQFVVENQEK</t>
  </si>
  <si>
    <t>FLAPEIFFNPEIASSDFLTPLPTVVDQTIQACPIDVR</t>
  </si>
  <si>
    <t>1xCarbamidomethyl [C32]</t>
  </si>
  <si>
    <t>IAQSELLSGTK</t>
  </si>
  <si>
    <t>LGFAGNDSPSWVFPTAIATAAPSNTKK</t>
  </si>
  <si>
    <t>LGFAGNDSPSWVFPTAIATAAPSNTK</t>
  </si>
  <si>
    <t>KGLYNNIVLSGGSTMFKDFGR</t>
  </si>
  <si>
    <t>NAVWFGGSLLAQTAEFKGYCHTKK</t>
  </si>
  <si>
    <t>FWENSIFK</t>
  </si>
  <si>
    <t>VVDIGYER</t>
  </si>
  <si>
    <t>DYEEYGPEIVR</t>
  </si>
  <si>
    <t>YLRTEPEDHFFLLTEPPLNPPENR</t>
  </si>
  <si>
    <t>EFNKFDKDPSK</t>
  </si>
  <si>
    <t>YPL090C</t>
  </si>
  <si>
    <t>RPS6A SGDID:S000006011, Chr XVI from 377995-377291,378395-378390, Genome Release 64-2-1, reverse complement, Verified ORF, "Protein component of the small (40S) ribosomal subunit; homologous to mammalian ribosomal protein S6, no bacterial homolog; RPS6A has a paralog, RPS6B, that arose from the whole genome duplication"</t>
  </si>
  <si>
    <t>Pf01092</t>
  </si>
  <si>
    <t>852479; 856015</t>
  </si>
  <si>
    <t>YBR181C; YPL090C</t>
  </si>
  <si>
    <t>RPS6B; RPS6A</t>
  </si>
  <si>
    <t>SRP-dependent cotranslational protein targeting to membrane; Ribosomal scanning and start codon recognition; GTP hydrolysis and joining of the 60S ribosomal subunit; Major pathway of rRNA processing in the nucleolus and cytosol; Formation of a pool of free 40S subunits; L13a-mediated translational silencing of Ceruloplasmin expression; Nonsense Mediated Decay (NMD) enhanced by the Exon Junction Complex (EJC); Nonsense Mediated Decay (NMD) independent of the Exon Junction Complex (EJC); mTORC1-mediated signalling; Formation of the ternary complex, and subsequently, the 43S complex</t>
  </si>
  <si>
    <t>QGVLLPTRIKLLLTK</t>
  </si>
  <si>
    <t>QGVLLPTR</t>
  </si>
  <si>
    <t>MKLNISYPVNGSQK</t>
  </si>
  <si>
    <t>TFEIDDEHR</t>
  </si>
  <si>
    <t>EAAAEYAQLLAK</t>
  </si>
  <si>
    <t>EAAAEYAQLLAKR</t>
  </si>
  <si>
    <t>KFFGLSKEDDVR</t>
  </si>
  <si>
    <t>KGEQELEGLTDTTVPK</t>
  </si>
  <si>
    <t>KGEQELEGLTDTTVPKR</t>
  </si>
  <si>
    <t>FFGLSKEDDVR</t>
  </si>
  <si>
    <t>GAIVGPDLAVLALVIVK</t>
  </si>
  <si>
    <t>GAIVGPDLAVLALVIVKK</t>
  </si>
  <si>
    <t>GEQELEGLTDTTVPKR</t>
  </si>
  <si>
    <t>GEQELEGLTDTTVPK</t>
  </si>
  <si>
    <t>IGQEVDGEAVGDEFK</t>
  </si>
  <si>
    <t>IGQEVDGEAVGDEFKGYVFK</t>
  </si>
  <si>
    <t>FFGLSKEDDVRDFVIR</t>
  </si>
  <si>
    <t>LNISYPVNGSQK</t>
  </si>
  <si>
    <t>TFEIDDEHRIR</t>
  </si>
  <si>
    <t>KFFGLSK</t>
  </si>
  <si>
    <t>YAL038W</t>
  </si>
  <si>
    <t>CDC19 SGDID:S000000036, Chr I from 71786-73288, Genome Release 64-2-1, Verified ORF, "Pyruvate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</si>
  <si>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catalytic activity;metal ion binding</t>
  </si>
  <si>
    <t>Pf00224, Pf02887, Pf03328</t>
  </si>
  <si>
    <t>YAL038W; WN66_00036</t>
  </si>
  <si>
    <t>NCTPKPTSTTETVAASAVAAVFEQK</t>
  </si>
  <si>
    <t>IIYVDDGVLSFQVLEVVDDK</t>
  </si>
  <si>
    <t>MNFSHGSYEYHK</t>
  </si>
  <si>
    <t>LTSLNVVAGSDLRR</t>
  </si>
  <si>
    <t>LTSLNVVAGSDLR</t>
  </si>
  <si>
    <t>TNNPETLVALRK</t>
  </si>
  <si>
    <t>YRPNCPIILVTR</t>
  </si>
  <si>
    <t>VTDGVMVAR</t>
  </si>
  <si>
    <t>SNLAGKPVICATQMLESMTYNPRPTR</t>
  </si>
  <si>
    <t>1xCarbamidomethyl [C10]; 2xOxidation [M14; M18]</t>
  </si>
  <si>
    <t>GVFPFVFEKEPVSDWTDDVEAR</t>
  </si>
  <si>
    <t>GVNLPGTDVDLPALSEKDKEDLR</t>
  </si>
  <si>
    <t>GNYPINAVTTMAETAVIAEQAIAYLPNYDDMR</t>
  </si>
  <si>
    <t>2xOxidation [M11; M31]</t>
  </si>
  <si>
    <t>GDLGIEIPAPEVLAVQKK</t>
  </si>
  <si>
    <t>GDLGIEIPAPEVLAVQK</t>
  </si>
  <si>
    <t>IENQQGVNNFDEILK</t>
  </si>
  <si>
    <t>AEVSDVGNAILDGADCVMLSGETAK</t>
  </si>
  <si>
    <t>1xCarbamidomethyl [C16]; 1xOxidation [M18]</t>
  </si>
  <si>
    <t>AGAGHSNTLQVSTV</t>
  </si>
  <si>
    <t>KSEELYPGRPLAIALDTK</t>
  </si>
  <si>
    <t>KSEELYPGRPLAIALDTKGPEIR</t>
  </si>
  <si>
    <t>TNNPETLVALR</t>
  </si>
  <si>
    <t>GVNLPGTDVDLPALSEK</t>
  </si>
  <si>
    <t>TGTTTNDVDYPIPPNHEMIFTTDDK</t>
  </si>
  <si>
    <t>RTSIIGTIGPK</t>
  </si>
  <si>
    <t>YBL075C</t>
  </si>
  <si>
    <t>SSA3 SGDID:S000000171, Chr II from 86448-84499, Genome Release 64-2-1, reverse complement, Verified ORF, "ATPase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</si>
  <si>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NQAAINPHNTVFDAK</t>
  </si>
  <si>
    <t>NQLESYAFTLK</t>
  </si>
  <si>
    <t>YER103W; YBL075C</t>
  </si>
  <si>
    <t>RLETASQETIDWLDASQAASTDEYKDR</t>
  </si>
  <si>
    <t>TQDLLLLDVAPLSLGIETAGGIMTK</t>
  </si>
  <si>
    <t>SINPDEAVAYGAAVQAAILTGDQSTK</t>
  </si>
  <si>
    <t>KSETFSTYADNQPGVLIQVFEGER</t>
  </si>
  <si>
    <t>SETFSTYADNQPGVLIQVFEGER</t>
  </si>
  <si>
    <t>TTPSYVAFTDTER</t>
  </si>
  <si>
    <t>LDKSQIDEIVLVGGSTR</t>
  </si>
  <si>
    <t>AVGIDLGTTYSCVAHFSNDRVEIIANDQGNR</t>
  </si>
  <si>
    <t>YLR045C</t>
  </si>
  <si>
    <t>STU2 SGDID:S000004035, Chr XII from 237703-235037, Genome Release 64-2-1, reverse complement, Verified ORF, "Microtubule-associated protein (MAP) of the XMAP215/Dis1 family; regulates microtubule dynamics during spindle orientation and metaphase chromosome alignment; interacts with spindle pole body component Spc72p"</t>
  </si>
  <si>
    <t>chromosome;cytoplasm;cytoskeleton</t>
  </si>
  <si>
    <t>Pf04111</t>
  </si>
  <si>
    <t>850734</t>
  </si>
  <si>
    <t>STU2</t>
  </si>
  <si>
    <t>NDTNLQSMGTISSYSIPSSTVSSNYGVK</t>
  </si>
  <si>
    <t>RSSESIGDLPHR</t>
  </si>
  <si>
    <t>RNDTNLQSMGTISSYSIPSSTVSSNYGVK</t>
  </si>
  <si>
    <t>QQSGVQIDTFSMLPEETILDKLPK</t>
  </si>
  <si>
    <t>QQSGVQIDTFSMLPEETILDK</t>
  </si>
  <si>
    <t>MSGEEEVDYTTLPLEER</t>
  </si>
  <si>
    <t>LQNDEMIWTK</t>
  </si>
  <si>
    <t>LKPIQVKDLHKLFAK</t>
  </si>
  <si>
    <t>MECTQLFNASMKEEK</t>
  </si>
  <si>
    <t>1xCarbamidomethyl [C3]; 2xOxidation [M1; M11]</t>
  </si>
  <si>
    <t>YLKDEVVPIVIQIVNDTQPAIR</t>
  </si>
  <si>
    <t>VNPIGSVASASKPSMVAANNK</t>
  </si>
  <si>
    <t>SLSSALPFKEEEDVR</t>
  </si>
  <si>
    <t>SILSNDEGEYQIDKDGDTLMGMETDMPPSK</t>
  </si>
  <si>
    <t>3xOxidation [M20; M22; M26]</t>
  </si>
  <si>
    <t>SQTMNLIVEIYK</t>
  </si>
  <si>
    <t>SKVNPIGSVASASKPSMVAANNK</t>
  </si>
  <si>
    <t>TLPNFSIASGSTHSTIETNK</t>
  </si>
  <si>
    <t>KSILSNDEGEYQIDKDGDTLMGMETDMPPSK</t>
  </si>
  <si>
    <t>3xOxidation [M21; M23; M27]</t>
  </si>
  <si>
    <t>SKEIDVNKLSDR</t>
  </si>
  <si>
    <t>VLSLENELR</t>
  </si>
  <si>
    <t>TLPNFSIASGSTHSTIETNKQTGPMENK</t>
  </si>
  <si>
    <t>SLSSALPFKEEEDVRR</t>
  </si>
  <si>
    <t>MLFEWEKR</t>
  </si>
  <si>
    <t>NAHNITLISTWTPLLVEK</t>
  </si>
  <si>
    <t>VNSLNIRPYRK</t>
  </si>
  <si>
    <t>DYVSLVFTPLLDR</t>
  </si>
  <si>
    <t>AAAVTSTLK</t>
  </si>
  <si>
    <t>YHR174W</t>
  </si>
  <si>
    <t>ENO2 SGDID:S000001217, Chr VIII from 451327-452640, Genome Release 64-2-1, Verified ORF, "Enolase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</si>
  <si>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Pf00113, Pf03952, Pf13378</t>
  </si>
  <si>
    <t>NVPLYQHLADLSK</t>
  </si>
  <si>
    <t>YGASAGNVGDEGGVAPNIQTAEEALDLIVDAIK</t>
  </si>
  <si>
    <t>YGR254W; YHR174W</t>
  </si>
  <si>
    <t>WLTGVELADMYHSLMK</t>
  </si>
  <si>
    <t>2xOxidation [M10; M15]</t>
  </si>
  <si>
    <t>SIVPSGASTGVHEALEMR</t>
  </si>
  <si>
    <t>SGETEDTFIADLVVGLR</t>
  </si>
  <si>
    <t>SKLGANAILGVSMAAAR</t>
  </si>
  <si>
    <t>TAGIQIVADDLTVTNPAR</t>
  </si>
  <si>
    <t>GNPTVEVELTTEK</t>
  </si>
  <si>
    <t>IEEELGDKAVYAGENFHHGDKL</t>
  </si>
  <si>
    <t>AADALLLKVNQIGTLSESIKAAQDSFAANWGVMVSHR</t>
  </si>
  <si>
    <t>AAQDSFAANWGVMVSHR</t>
  </si>
  <si>
    <t>IGLDCASSEFFK</t>
  </si>
  <si>
    <t>LGANAILGVSMAAAR</t>
  </si>
  <si>
    <t>AVYAGENFHHGDKL</t>
  </si>
  <si>
    <t>AVDDFLLSLDGTANK</t>
  </si>
  <si>
    <t>YER103W</t>
  </si>
  <si>
    <t>SSA4 SGDID:S000000905, Chr V from 364589-366517, Genome Release 64-2-1, Verified ORF, "Heat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</si>
  <si>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cell organization and biogenesis;metabolic process;response to stimulus;transport</t>
  </si>
  <si>
    <t>cytoplasm;nucleus</t>
  </si>
  <si>
    <t>catalytic activity;nucleotide binding;protein binding</t>
  </si>
  <si>
    <t>856840</t>
  </si>
  <si>
    <t>SSA4</t>
  </si>
  <si>
    <t>Spliceosome; Longevity regulating pathway - multiple species; Protein processing in endoplasmic reticulum; Endocytosis</t>
  </si>
  <si>
    <t>LVNFLAEEFKR</t>
  </si>
  <si>
    <t>NQAAMNPHNTVFDAK</t>
  </si>
  <si>
    <t>YOR310C</t>
  </si>
  <si>
    <t>NOP58 SGDID:S000005837, Chr XV from 898360-896825, Genome Release 64-2-1, reverse complement, Verified ORF, "Protein involved in producing mature rRNAs and snoRNAs; involved in pre-rRNA processing, 18S rRNA synthesis, and snoRNA synthesis; component of the small subunit processome complex, which is required for processing of pre-18S rRNA"</t>
  </si>
  <si>
    <t>854487</t>
  </si>
  <si>
    <t>NOP58</t>
  </si>
  <si>
    <t>Major pathway of rRNA processing in the nucleolus and cytosol; SUMOylation of RNA binding proteins</t>
  </si>
  <si>
    <t>MSLGLAHSIGR</t>
  </si>
  <si>
    <t>LIAHSGSLISLAK</t>
  </si>
  <si>
    <t>MAYVLTETSAGYALLK</t>
  </si>
  <si>
    <t>MKAIAPNLTQLVGELVGARLIAHSGSLISLAK</t>
  </si>
  <si>
    <t>YGLLYHASLVGQATGK</t>
  </si>
  <si>
    <t>YDALAEDRDDSGDIGLESR</t>
  </si>
  <si>
    <t>SPASTIQILGAEK</t>
  </si>
  <si>
    <t>SKASETDLSEILPEEIEER</t>
  </si>
  <si>
    <t>TKHDTPKYGLLYHASLVGQATGK</t>
  </si>
  <si>
    <t>SSSLIQDLDSSDKVLK</t>
  </si>
  <si>
    <t>SSSLIQDLDSSDK</t>
  </si>
  <si>
    <t>TAAEVSMGTEITQTDLDNINALAEQIVEFAAYR</t>
  </si>
  <si>
    <t>FNSAANALEEANSIIEGK</t>
  </si>
  <si>
    <t>EQLSNYLSAR</t>
  </si>
  <si>
    <t>AIAPNLTQLVGELVGAR</t>
  </si>
  <si>
    <t>AIAPNLTQLVGELVGARLIAHSGSLISLAK</t>
  </si>
  <si>
    <t>LLEEIKK</t>
  </si>
  <si>
    <t>IILTMGIR</t>
  </si>
  <si>
    <t>YGR032W</t>
  </si>
  <si>
    <t>GSC2 SGDID:S000003264, Chr VII from 548264-553951, Genome Release 64-2-1, Verified ORF, "Catalytic subunit of 1,3-beta-glucan synthase; involved in formation of the inner layer of the spore wall; activity positively regulated by Rho1p and negatively by Smk1p; GSC2 has a paralog, FKS1, that arose from the whole genome duplication"</t>
  </si>
  <si>
    <t>Pf02364, Pf14288</t>
  </si>
  <si>
    <t>ILAEETAAYENNEDEPEKEDALK</t>
  </si>
  <si>
    <t>VIGYDDVNQLFWYPEGIAK</t>
  </si>
  <si>
    <t>YGR159C</t>
  </si>
  <si>
    <t>NSR1 SGDID:S000003391, Chr VII from 807656-806412, Genome Release 64-2-1, reverse complement, Verified ORF, "Nucleolar protein that binds nuclear localization sequences; required for pre-rRNA processing and ribosome biogenesis"</t>
  </si>
  <si>
    <t>Pf00076, Pf13893, Pf14259</t>
  </si>
  <si>
    <t>NEETEEPATIFVGR</t>
  </si>
  <si>
    <t>QKNEETEEPATIFVGR</t>
  </si>
  <si>
    <t>IPTHPETEQPKGFGYVQFSNMEDAKK</t>
  </si>
  <si>
    <t>IPTHPETEQPK</t>
  </si>
  <si>
    <t>LSWSIDDEWLKK</t>
  </si>
  <si>
    <t>LSWSIDDEWLK</t>
  </si>
  <si>
    <t>GYGYVDFENK</t>
  </si>
  <si>
    <t>EFEHIGGVIGAR</t>
  </si>
  <si>
    <t>KALDALQGEYIDNRPVR</t>
  </si>
  <si>
    <t>KFGDTPSEPSDTLFLGNLSFNADRDAIFELFAK</t>
  </si>
  <si>
    <t>KEFEHIGGVIGAR</t>
  </si>
  <si>
    <t>FGDTPSEPSDTLFLGNLSFNADRDAIFELFAK</t>
  </si>
  <si>
    <t>FGDTPSEPSDTLFLGNLSFNADR</t>
  </si>
  <si>
    <t>EIDGRPINCDMSTSKPAGNNDR</t>
  </si>
  <si>
    <t>1xCarbamidomethyl [C9]; 1xOxidation [M11]</t>
  </si>
  <si>
    <t>GFGYVQFSNMEDAKK</t>
  </si>
  <si>
    <t>GFGYVQFSNMEDAK</t>
  </si>
  <si>
    <t>ALDALQGEYIDNRPVR</t>
  </si>
  <si>
    <t>DAIFELFAK</t>
  </si>
  <si>
    <t>HGEVVSVRIPTHPETEQPK</t>
  </si>
  <si>
    <t>KSEDAEEEEDEESSNKK</t>
  </si>
  <si>
    <t>SRGYGYVDFENK</t>
  </si>
  <si>
    <t>YIL095W</t>
  </si>
  <si>
    <t>PRK1 SGDID:S000001357, Chr IX from 183937-186369, Genome Release 64-2-1, Verified ORF, "Protein serine/threonine kinase; regulates the organization and function of the actin cytoskeleton and reduces endocytic ability of cell through the phosphorylation of the Pan1p-Sla1p-End3p protein complex; PRK1 has a paralog, ARK1, that arose from the whole genome duplication"</t>
  </si>
  <si>
    <t>854713</t>
  </si>
  <si>
    <t>PRK1</t>
  </si>
  <si>
    <t>NTQEFNYVQHDILTNTTAQYR</t>
  </si>
  <si>
    <t>RLVSSSTSSFPK</t>
  </si>
  <si>
    <t>LVSSSTSSFPK</t>
  </si>
  <si>
    <t>ISSEATETIVDVNVDDLEADFRK</t>
  </si>
  <si>
    <t>ISSEATETIVDVNVDDLEADFR</t>
  </si>
  <si>
    <t>TTSKPTLIPDNGNVNINQEK</t>
  </si>
  <si>
    <t>YTDIGTETSNR</t>
  </si>
  <si>
    <t>VSAINRPNNYVDSETQTIDNMAVPNLKLSPTITSK</t>
  </si>
  <si>
    <t>1xOxidation [M21]; 1xPhospho [S29(95.1)]</t>
  </si>
  <si>
    <t>VSAINRPNNYVDSETQTIDNMAVPNLK</t>
  </si>
  <si>
    <t>SMPPLSLTPVNNDIFDR</t>
  </si>
  <si>
    <t>SMPPSILSDFDQHER</t>
  </si>
  <si>
    <t>SGEAGILHAR</t>
  </si>
  <si>
    <t>SVESFQSPQR</t>
  </si>
  <si>
    <t>SVPLSDEFASLYYK</t>
  </si>
  <si>
    <t>HVVSYIDSHAAR</t>
  </si>
  <si>
    <t>DIKIENVLISHDGLYK</t>
  </si>
  <si>
    <t>AMNQNANTQLAGEPSSTTYVPTQK</t>
  </si>
  <si>
    <t>SRPPRPPPKPLHLR</t>
  </si>
  <si>
    <t>KSMPPLSLTPVNNDIFDR</t>
  </si>
  <si>
    <t>SVESFQSPQRK</t>
  </si>
  <si>
    <t>VCDFGSVSGVIRPPR</t>
  </si>
  <si>
    <t>YGR241C</t>
  </si>
  <si>
    <t>YAP1802 SGDID:S000003473, Chr VII from 976581-974875, Genome Release 64-2-1, reverse complement, Verified ORF, "Protein of the AP180 family, involved in clathrin cage assembly; binds Pan1p and clathrin; YAP1802 has a paralog, YAP1801, that arose from the whole genome duplication"</t>
  </si>
  <si>
    <t>cytoplasm;cytosol;membrane</t>
  </si>
  <si>
    <t>Pf01417, Pf07651</t>
  </si>
  <si>
    <t>853157</t>
  </si>
  <si>
    <t>YAP1802</t>
  </si>
  <si>
    <t>Cargo recognition for clathrin-mediated endocytosis</t>
  </si>
  <si>
    <t>NQLSMDEELDHVESLEIQINALIR</t>
  </si>
  <si>
    <t>MSSLYTKLVKGATK</t>
  </si>
  <si>
    <t>QKYVDPILSGTSSAR</t>
  </si>
  <si>
    <t>YVDPILSGTSSAR</t>
  </si>
  <si>
    <t>TGSNNPFSLENIAR</t>
  </si>
  <si>
    <t>TLDLYKDFVDMTEYVVR</t>
  </si>
  <si>
    <t>HYSHNLDVFQLR</t>
  </si>
  <si>
    <t>HYSHNLDVFQLRK</t>
  </si>
  <si>
    <t>GLQEITHALDIR</t>
  </si>
  <si>
    <t>KPSTAISSTSSHNNNSNDKNK</t>
  </si>
  <si>
    <t>AVGLKIPVIKHITTK</t>
  </si>
  <si>
    <t>LINSLEEHLR</t>
  </si>
  <si>
    <t>LINSLEEHLREETKR</t>
  </si>
  <si>
    <t>YDEYLK</t>
  </si>
  <si>
    <t>DNYSSLK</t>
  </si>
  <si>
    <t>GEPSEPQQDRKPSTAISSTSSHNNNSNDKNK</t>
  </si>
  <si>
    <t>YOR096W</t>
  </si>
  <si>
    <t>RPS7A SGDID:S000005622, Chr XV from 505794-505937,506339-506767, Genome Release 64-2-1, Verified ORF, "Protein component of the small (40S) ribosomal subunit; interacts with Kti11p; deletion causes hypersensitivity to zymocin; homologous to mammalian ribosomal protein S7, no bacterial homolog; RPS7A has a paralog, RPS7B, that arose from the whole genome duplication"</t>
  </si>
  <si>
    <t>Pf01251</t>
  </si>
  <si>
    <t>854263</t>
  </si>
  <si>
    <t>RPS7A</t>
  </si>
  <si>
    <t>SRP-dependent cotranslational protein targeting to membrane; Ribosomal scanning and start codon recognition; GTP hydrolysis and joining of the 60S ribosomal subunit; Major pathway of rRNA processing in the nucleolus and cytosol; Formation of a pool of free 40S subunits; L13a-mediated translational silencing of Ceruloplasmin expression; Nonsense Mediated Decay (NMD) enhanced by the Exon Junction Complex (EJC); Nonsense Mediated Decay (NMD) independent of the Exon Junction Complex (EJC); Formation of the ternary complex, and subsequently, the 43S complex</t>
  </si>
  <si>
    <t>QIVFEIPSETH</t>
  </si>
  <si>
    <t>ILEDLVFPTEIVGK</t>
  </si>
  <si>
    <t>ILEDLVFPTEIVGKR</t>
  </si>
  <si>
    <t>ILSQAPTELELQVAQAFVELENSSPELK</t>
  </si>
  <si>
    <t>VLLDSKDVQQIDYKLESFQAVYNK</t>
  </si>
  <si>
    <t>YOR096W; YNL096C</t>
  </si>
  <si>
    <t>VLLDSKDVQQIDYK</t>
  </si>
  <si>
    <t>TLTAVHDKILEDLVFPTEIVGKR</t>
  </si>
  <si>
    <t>TLTAVHDKILEDLVFPTEIVGK</t>
  </si>
  <si>
    <t>DVQQIDYKLESFQAVYNKLTGK</t>
  </si>
  <si>
    <t>KALAIFVPVPSLAGFHKVQTK</t>
  </si>
  <si>
    <t>HVIFLAER</t>
  </si>
  <si>
    <t>LESFQAVYNKLTGK</t>
  </si>
  <si>
    <t>ALAIFVPVPSLAGFHK</t>
  </si>
  <si>
    <t>ALAIFVPVPSLAGFHKVQTK</t>
  </si>
  <si>
    <t>DVQQIDYKLESFQAVYNK</t>
  </si>
  <si>
    <t>LESFQAVYNK</t>
  </si>
  <si>
    <t>AELRPLQFK</t>
  </si>
  <si>
    <t>YKL089W</t>
  </si>
  <si>
    <t>MIF2 SGDID:S000001572, Chr XI from 273394-275043, Genome Release 64-2-1, Verified ORF, "Protein required for structural integrity of elongating spindles; localizes to the kinetochore; interacts with histones H2A, H2B, and H4; phosphorylated by Ipl1p; orthologous to human centromere constitutive-associated network (CCAN) subunit CENP-C and fission yeast cnp3"</t>
  </si>
  <si>
    <t>DNA binding</t>
  </si>
  <si>
    <t>Pf11699, Pf15624</t>
  </si>
  <si>
    <t>YKL089W; WN66_03897</t>
  </si>
  <si>
    <t>QDIPKDEYSMENIDDFFKDDETSLISMR</t>
  </si>
  <si>
    <t>2xOxidation [M10; M27]</t>
  </si>
  <si>
    <t>IVTYDESEDEEEILAAQR</t>
  </si>
  <si>
    <t>1xPhospho [S7(99.5)]</t>
  </si>
  <si>
    <t>ISDTKEETKDEIIAFAPNLSQTEQVK</t>
  </si>
  <si>
    <t>VKVAPLQYWR</t>
  </si>
  <si>
    <t>YSLDTSESPSVR</t>
  </si>
  <si>
    <t>SQDDEVVQSPSGK</t>
  </si>
  <si>
    <t>SNKPVLDIDK</t>
  </si>
  <si>
    <t>SSLLSHQSNFLSPANDFEPIEEEPEQEENDIRGNDFATPITQK</t>
  </si>
  <si>
    <t>SSLLSHQSNFLSPANDFEPIEEEPEQEENDIR</t>
  </si>
  <si>
    <t>GSTFQIPAFNEYAIANR</t>
  </si>
  <si>
    <t>HGILEANVK</t>
  </si>
  <si>
    <t>KDPNAKENLIPEDPNEDIIER</t>
  </si>
  <si>
    <t>FLSVKGSTFQIPAFNEYAIANR</t>
  </si>
  <si>
    <t>ENLIPEDPNEDIIER</t>
  </si>
  <si>
    <t>IESGGIENGEWLK</t>
  </si>
  <si>
    <t>KPTPTRPYNYVPTGRPR</t>
  </si>
  <si>
    <t>SSLFLPSTLNGDTK</t>
  </si>
  <si>
    <t>NVLPPFLQSYK</t>
  </si>
  <si>
    <t>VAPLQYWR</t>
  </si>
  <si>
    <t>EYFASGILK</t>
  </si>
  <si>
    <t>KSSLFLPSTLNGDTK</t>
  </si>
  <si>
    <t>TDSIIDR</t>
  </si>
  <si>
    <t>KKPTPTRPYNYVPTGRPR</t>
  </si>
  <si>
    <t>YSLDTSESPSVRLTPDR</t>
  </si>
  <si>
    <t>LPAISGQK</t>
  </si>
  <si>
    <t>KSSLFLPSTLNGDTKNVLPPFLQSYK</t>
  </si>
  <si>
    <t>YDR201W</t>
  </si>
  <si>
    <t>SPC19 SGDID:S000002609, Chr IV from 856317-856814, Genome Release 64-2-1, Verified ORF, "Essential subunit of the Dam1 complex (aka DASH complex); complex couples kinetochores to the force produced by MT depolymerization thereby aiding in chromosome segregation; also localized to nuclear side of spindle pole body"</t>
  </si>
  <si>
    <t>Pf08287</t>
  </si>
  <si>
    <t>851782</t>
  </si>
  <si>
    <t>SPC19</t>
  </si>
  <si>
    <t>NISMDDDDALNSPDMGQEYEGR</t>
  </si>
  <si>
    <t>2xOxidation [M4; M15]</t>
  </si>
  <si>
    <t>MTDALEQSVLALEGTVSVLKDSVESLK</t>
  </si>
  <si>
    <t>MTDALEQSVLALEGTVSVLK</t>
  </si>
  <si>
    <t>QLENKLEILK</t>
  </si>
  <si>
    <t>SKLDLIEEVEPLVR</t>
  </si>
  <si>
    <t>ELDTLQQTYELNDLR</t>
  </si>
  <si>
    <t>LDLIEEVEPLVR</t>
  </si>
  <si>
    <t>KQLENKLEILK</t>
  </si>
  <si>
    <t>KNISMDDDDALNSPDMGQEYEGR</t>
  </si>
  <si>
    <t>2xOxidation [M5; M16]</t>
  </si>
  <si>
    <t>DADDVVMMASSTNEELEELK</t>
  </si>
  <si>
    <t>2xOxidation [M7; M8]</t>
  </si>
  <si>
    <t>DADDVVMMASSTNEELEELKK</t>
  </si>
  <si>
    <t>CANEPSTNLASTMLQTK</t>
  </si>
  <si>
    <t>1xCarbamidomethyl [C1]; 1xOxidation [M13]</t>
  </si>
  <si>
    <t>2xOxidation [M5; M16]; 1xPhospho [S13(99.9)]</t>
  </si>
  <si>
    <t>YNL178W</t>
  </si>
  <si>
    <t>RPS3 SGDID:S000005122, Chr XIV from 302680-303402, Genome Release 64-2-1, Verified ORF, "Protein component of the small (40S) ribosomal subunit; has apurinic/apyrimidinic (AP) endonuclease activity; essential for viability; homologous to mammalian ribosomal protein S3 and bacterial S3"</t>
  </si>
  <si>
    <t>metabolic process;response to stimulus;transport</t>
  </si>
  <si>
    <t>catalytic activity;DNA binding;protein binding;RNA binding;structural molecule activity</t>
  </si>
  <si>
    <t>Pf00189, Pf07650</t>
  </si>
  <si>
    <t>855543</t>
  </si>
  <si>
    <t>RPS3</t>
  </si>
  <si>
    <t>RINELTLLVQKR</t>
  </si>
  <si>
    <t>INELTLLVQKR</t>
  </si>
  <si>
    <t>INELTLLVQK</t>
  </si>
  <si>
    <t>LVADGVFYAELNEFFTR</t>
  </si>
  <si>
    <t>YAPGTIVLYAER</t>
  </si>
  <si>
    <t>VTPTKTEVIIR</t>
  </si>
  <si>
    <t>DYRPAEETEAQAEPVEA</t>
  </si>
  <si>
    <t>FADGFLIHSGQPVNDFIDTATR</t>
  </si>
  <si>
    <t>FKYAPGTIVLYAER</t>
  </si>
  <si>
    <t>ELAEEGYSGVEVR</t>
  </si>
  <si>
    <t>GLSAVAQAESMK</t>
  </si>
  <si>
    <t>ALPDAVTIIEPK</t>
  </si>
  <si>
    <t>ALPDAVTIIEPKEEEPILAPSVK</t>
  </si>
  <si>
    <t>EEEPILAPSVK</t>
  </si>
  <si>
    <t>KLVADGVFYAELNEFFTR</t>
  </si>
  <si>
    <t>RINELTLLVQK</t>
  </si>
  <si>
    <t>LLNGLAIR</t>
  </si>
  <si>
    <t>GLSAVAQAESMKFK</t>
  </si>
  <si>
    <t>YPL018W</t>
  </si>
  <si>
    <t>CTF19 SGDID:S000005939, Chr XVI from 517651-518760, Genome Release 64-2-1, Verified ORF, "Outer kinetochore protein, needed for accurate chromosome segregation; component of the kinetochore sub-complex COMA (Ctf19p, Okp1p, Mcm21p, Ame1p) that functions as a platform for kinetochore assembly; required for the spindle assembly checkpoint; orthologous to human centromere constitutive-associated network (CCAN) subunit CENP-P and fission yeast fta2"</t>
  </si>
  <si>
    <t>856089</t>
  </si>
  <si>
    <t>CTF19</t>
  </si>
  <si>
    <t>NTLLQEIQTYQNILMK</t>
  </si>
  <si>
    <t>RNTLLQEIQTYQNILMK</t>
  </si>
  <si>
    <t>LQINFIITMPGER</t>
  </si>
  <si>
    <t>LQEEKDALLTR</t>
  </si>
  <si>
    <t>LSYLRDHTYPHLQVSVQSR</t>
  </si>
  <si>
    <t>VHNDGIEVLVVNYK</t>
  </si>
  <si>
    <t>YDTLPLLNMNLR</t>
  </si>
  <si>
    <t>DRVHNDGIEVLVVNYK</t>
  </si>
  <si>
    <t>DHTYPHLQVSVQSR</t>
  </si>
  <si>
    <t>FNQIDLDEICYGLIK</t>
  </si>
  <si>
    <t>ELVTKYDTLPLLNMNLR</t>
  </si>
  <si>
    <t>CLLSLYEFDKIK</t>
  </si>
  <si>
    <t>CYLMNNSDSLIVER</t>
  </si>
  <si>
    <t>1xCarbamidomethyl [C1]; 1xOxidation [M4]</t>
  </si>
  <si>
    <t>NTLLQEIQTYQNILMKENNSK</t>
  </si>
  <si>
    <t>NTMNPFEIQFK</t>
  </si>
  <si>
    <t>INGLTNLQKELVTKYDTLPLLNMNLR</t>
  </si>
  <si>
    <t>NCFLPMSK</t>
  </si>
  <si>
    <t>1xCarbamidomethyl [C2]; 1xOxidation [M6]</t>
  </si>
  <si>
    <t>ISIALWK</t>
  </si>
  <si>
    <t>INGLTNLQK</t>
  </si>
  <si>
    <t>EICNVCLFPDMYAR</t>
  </si>
  <si>
    <t>2xCarbamidomethyl [C3; C6]; 1xOxidation [M11]</t>
  </si>
  <si>
    <t>LQEEKDALLTRR</t>
  </si>
  <si>
    <t>YHL034C</t>
  </si>
  <si>
    <t>SBP1 SGDID:S000001026, Chr VIII from 34077-33193, Genome Release 64-2-1, reverse complement, Verified ORF, "Protein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</si>
  <si>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Pf00076, Pf14259</t>
  </si>
  <si>
    <t>QLFVEEFGDEVSVEIPIKEHTDGHIPASK</t>
  </si>
  <si>
    <t>VFGDRELTVDVAVIRPENDEEEIEQETGSEEKQE</t>
  </si>
  <si>
    <t>TVIDPEDTIFIGNVAHECTEDDLK</t>
  </si>
  <si>
    <t>SKDTLYINNVPFK</t>
  </si>
  <si>
    <t>EEVAEFFGTDADSISLPMR</t>
  </si>
  <si>
    <t>EEVAEFFGTDADSISLPMRK</t>
  </si>
  <si>
    <t>GMAFVTFSGENVDIEAKAEEFK</t>
  </si>
  <si>
    <t>GMAFVTFSGENVDIEAK</t>
  </si>
  <si>
    <t>FPTKIDFDNIKENYDTK</t>
  </si>
  <si>
    <t>EKIPLDQMER</t>
  </si>
  <si>
    <t>ELTVDVAVIRPENDEEEIEQETGSEEKQE</t>
  </si>
  <si>
    <t>IDFDNIKENYDTK</t>
  </si>
  <si>
    <t>ATKEEVAEFFGTDADSISLPMRK</t>
  </si>
  <si>
    <t>ATKEEVAEFFGTDADSISLPMR</t>
  </si>
  <si>
    <t>IFTSDSANR</t>
  </si>
  <si>
    <t>FPTKIDFDNIK</t>
  </si>
  <si>
    <t>YAL026C</t>
  </si>
  <si>
    <t>DRS2 SGDID:S000000024, Chr I from 99697-95630, Genome Release 64-2-1, reverse complement, Verified ORF, "Trans-golgi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</si>
  <si>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Pf00122, Pf00702, Pf01757, Pf13246</t>
  </si>
  <si>
    <t>NLILIGATAIEDK</t>
  </si>
  <si>
    <t>NLILIGATAIEDKLQDGVPETIHTLQEAGIK</t>
  </si>
  <si>
    <t>MYEPETYHVIQEMQK</t>
  </si>
  <si>
    <t>QIPLSPDQMILR</t>
  </si>
  <si>
    <t>INALNEHQLSTHDMNTLALVIDGK</t>
  </si>
  <si>
    <t>VKSEEPIPADTIILSSSEPEGLCYIETANLDGETNLK</t>
  </si>
  <si>
    <t>TSSLVEELGQIEYIFSDK</t>
  </si>
  <si>
    <t>YQAASPDEGALVQGGADLGYK</t>
  </si>
  <si>
    <t>YNISDSRPHVQQFQNAIR</t>
  </si>
  <si>
    <t>VVSEQPNSSLYTYEGTMTLNDR</t>
  </si>
  <si>
    <t>SLGFALEPELEDYLLTVAK</t>
  </si>
  <si>
    <t>TATVEDGIEVGYR</t>
  </si>
  <si>
    <t>GPESFEMNHYNAVTNNELDDNYLDSR</t>
  </si>
  <si>
    <t>DISEGEYEEWNSIYNEAATTLDNR</t>
  </si>
  <si>
    <t>GFAFSQAEEGGQEK</t>
  </si>
  <si>
    <t>LDDEANQYVEATMR</t>
  </si>
  <si>
    <t>AEKLDEAANLIEK</t>
  </si>
  <si>
    <t>TATVEDGIEVGYRK</t>
  </si>
  <si>
    <t>KLNDPSDEDSPIINDFLTLLATCHTVIPEFQSDGSIK</t>
  </si>
  <si>
    <t>LQDGVPETIHTLQEAGIK</t>
  </si>
  <si>
    <t>TLCLAMR</t>
  </si>
  <si>
    <t>1xCarbamidomethyl [C3]; 1xOxidation [M6]</t>
  </si>
  <si>
    <t>YLR206W</t>
  </si>
  <si>
    <t>ENT2 SGDID:S000004196, Chr XII from 554578-556419, Genome Release 64-2-1, Verified ORF, "Epsin-like protein required for endocytosis and actin patch assembly; functionally redundant with Ent1p; contains clathrin-binding motif at C-terminus; ENT2 has a paralog, ENT1, that arose from the whole genome duplication"</t>
  </si>
  <si>
    <t>Pf01417</t>
  </si>
  <si>
    <t>850903</t>
  </si>
  <si>
    <t>ENT2</t>
  </si>
  <si>
    <t>RQEEAQLQQQQAQLLQQQAQFQQQQPLKQTR</t>
  </si>
  <si>
    <t>RQEEAQLQQQQAQLLQQQAQFQQQQPLK</t>
  </si>
  <si>
    <t>QEEAQLQQQQAQLLQQQAQFQQQQPLK</t>
  </si>
  <si>
    <t>TPSIDTLDDLAQR</t>
  </si>
  <si>
    <t>YSDLNTLLATGTGIDTFGNTGEAR</t>
  </si>
  <si>
    <t>SLTVLDYLVR</t>
  </si>
  <si>
    <t>SNPHDSSPSYQDDLEKALEESR</t>
  </si>
  <si>
    <t>TGTFINSQGTGYK</t>
  </si>
  <si>
    <t>TGNQSISDKYSDLNTLLATGTGIDTFGNTGEAR</t>
  </si>
  <si>
    <t>HENESGFDEGQIIR</t>
  </si>
  <si>
    <t>EFRHENESGFDEGQIIR</t>
  </si>
  <si>
    <t>ELAQYDDEDPDFQAALQLSKEEEELKQLQELQR</t>
  </si>
  <si>
    <t>ELVSLLNDEER</t>
  </si>
  <si>
    <t>SYDSVDFFEIMDMLDKR</t>
  </si>
  <si>
    <t>2xOxidation [M11; M13]</t>
  </si>
  <si>
    <t>AKELVSLLNDEER</t>
  </si>
  <si>
    <t>YJR121W</t>
  </si>
  <si>
    <t>ATP2 SGDID:S000003882, Chr X from 647607-649142, Genome Release 64-2-1, Verified ORF, "Beta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</si>
  <si>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cytosol;membrane;mitochondrion</t>
  </si>
  <si>
    <t>catalytic activity;nucleotide binding;protein binding;transporter activity</t>
  </si>
  <si>
    <t>853585</t>
  </si>
  <si>
    <t>ATP2</t>
  </si>
  <si>
    <t>Metabolic pathways; Oxidative phosphorylation</t>
  </si>
  <si>
    <t>IPSAVGYQPTLATDMGLLQER</t>
  </si>
  <si>
    <t>LLDAAVVGQEHYDVASK</t>
  </si>
  <si>
    <t>IINVIGEPIDERGPIK</t>
  </si>
  <si>
    <t>IINVIGEPIDER</t>
  </si>
  <si>
    <t>LRKPIHADPPSFAEQSTSAEILETGIK</t>
  </si>
  <si>
    <t>LVLEVAQHLGENTVR</t>
  </si>
  <si>
    <t>VLDTGGPISVPVGR</t>
  </si>
  <si>
    <t>VALVFGQMNEPPGAR</t>
  </si>
  <si>
    <t>VVDLLAPYAR</t>
  </si>
  <si>
    <t>SLQDIIAILGMDELSEQDKLTVER</t>
  </si>
  <si>
    <t>GSVTSVQAVYVPADDLTDPAPATTFAHLDATTVLSR</t>
  </si>
  <si>
    <t>ETGVINLEGESK</t>
  </si>
  <si>
    <t>GISELGIYPAVDPLDSK</t>
  </si>
  <si>
    <t>KPIHADPPSFAEQSTSAEILETGIK</t>
  </si>
  <si>
    <t>KGSVTSVQAVYVPADDLTDPAPATTFAHLDATTVLSR</t>
  </si>
  <si>
    <t>VQETLQTYK</t>
  </si>
  <si>
    <t>EMKETGVINLEGESK</t>
  </si>
  <si>
    <t>LRKPIHADPPSFAEQSTSAEILETGIKVVDLLAPYAR</t>
  </si>
  <si>
    <t>YPR137C-B</t>
  </si>
  <si>
    <t>YPR137C-B SGDID:S000007360, Chr XVI from 808963-805001,810269-808965, Genome Release 64-2-1, reverse complement, transposable_element_gene, "Retrotransposon TYA Gag and TYB Pol genes; transcribed/translated as one unit; polyprotein is processed to make a nucleocapsid-like protein (Gag), reverse transcriptase (RT), protease (PR), and integrase (IN); similar to retroviral genes"</t>
  </si>
  <si>
    <t>catalytic activity;nucleotide binding;receptor activity;RNA binding;signal transducer activity</t>
  </si>
  <si>
    <t>Pf00665, Pf01021, Pf07475, Pf07727, Pf09606</t>
  </si>
  <si>
    <t>NIPINAIGDLQFHFQDNTK</t>
  </si>
  <si>
    <t>YPR137C-B; YJR029W; YOR142W-B</t>
  </si>
  <si>
    <t>NSYGYIIYLPSLKK</t>
  </si>
  <si>
    <t>QHAGLAGLDISTLLPFGQPVIVNDHNPNSK</t>
  </si>
  <si>
    <t>LNVPLLAPMSQSNTHESSHASK</t>
  </si>
  <si>
    <t>IINLGESDNEIQYDILGLEIK</t>
  </si>
  <si>
    <t>LVAISDASYGNQPYYK</t>
  </si>
  <si>
    <t>TVDTTNYVILQGK</t>
  </si>
  <si>
    <t>SQIGNIFLLNGK</t>
  </si>
  <si>
    <t>SAHHIHSASSNPDINVVDAQKR</t>
  </si>
  <si>
    <t>SAHHIHSASSNPDINVVDAQK</t>
  </si>
  <si>
    <t>SDGTVLAPIVK</t>
  </si>
  <si>
    <t>HLNMTVAELFLDIHAIYEEQQGSR</t>
  </si>
  <si>
    <t>YPR137C-B; YJR029W; YER137C-A; YOR142W-B</t>
  </si>
  <si>
    <t>EVDPNISESNILPSK</t>
  </si>
  <si>
    <t>EVHTNQDPLDVSASKTEECEK</t>
  </si>
  <si>
    <t>YPR137C-B; YJR029W; YER137C-A</t>
  </si>
  <si>
    <t>LGMENSLTEK</t>
  </si>
  <si>
    <t>KLSAPGQPGLYIDQDELEIDEDEYKEK</t>
  </si>
  <si>
    <t>LGMENSLTEKIPK</t>
  </si>
  <si>
    <t>KYPYPFIHR</t>
  </si>
  <si>
    <t>YQNSYEPFQYLHTDIFGPVHNLPK</t>
  </si>
  <si>
    <t>MLAHANAQTIR</t>
  </si>
  <si>
    <t>EVHTNQDPLDVSASK</t>
  </si>
  <si>
    <t>AHNVSTSNNSPSTDNDSISK</t>
  </si>
  <si>
    <t>TVPQISDQETEKR</t>
  </si>
  <si>
    <t>SLEDNETEIK</t>
  </si>
  <si>
    <t>HSDSYSENETNHTNVPISSTGGTNNK</t>
  </si>
  <si>
    <t>YLR024C</t>
  </si>
  <si>
    <t>UBR2 SGDID:S000004014, Chr XII from 193281-187663, Genome Release 64-2-1, reverse complement, Verified ORF, "Cytoplasmic ubiquitin-protein ligase (E3); required for ubiquitylation of Rpn4p; mediates formation of a Mub1p-Ubr2p-Rad6p complex"</t>
  </si>
  <si>
    <t>Pf02207</t>
  </si>
  <si>
    <t>NICDHGIDFTNPTDVNR</t>
  </si>
  <si>
    <t>NIPLSYGSGLIYCPVCNSLSNSFLPK</t>
  </si>
  <si>
    <t>2xCarbamidomethyl [C13; C16]</t>
  </si>
  <si>
    <t>IQQVIYDMVQNINTR</t>
  </si>
  <si>
    <t>ILNTPVEYAISITK</t>
  </si>
  <si>
    <t>TSSQFFMCIEK</t>
  </si>
  <si>
    <t>YGETNEDYKFGTPVYLNR</t>
  </si>
  <si>
    <t>YANLANEIVFGNMIPHIVFR</t>
  </si>
  <si>
    <t>SEAEENLDPMSSICIK</t>
  </si>
  <si>
    <t>1xCarbamidomethyl [C14]; 1xOxidation [M10]</t>
  </si>
  <si>
    <t>SIALQGYLQGECTDHMR</t>
  </si>
  <si>
    <t>TLEFENDHHSVGNMHIGTACTR</t>
  </si>
  <si>
    <t>1xCarbamidomethyl [C20]; 1xOxidation [M14]</t>
  </si>
  <si>
    <t>FMENNSVDTSDISTPR</t>
  </si>
  <si>
    <t>EQTTSYTPGILWPTKEDK</t>
  </si>
  <si>
    <t>ALEDSHDVVTVLQSENFFEIDQIAK</t>
  </si>
  <si>
    <t>ICHCGDPFAFNDPSDAFK</t>
  </si>
  <si>
    <t>2xCarbamidomethyl [C2; C4]</t>
  </si>
  <si>
    <t>AYPSPEHIQLIELPLNLSK</t>
  </si>
  <si>
    <t>KVTTIEDAYKVVNSVFINTISNTELR</t>
  </si>
  <si>
    <t>GTFYAAPYLSK</t>
  </si>
  <si>
    <t>DSAIQENPQDDDGTR</t>
  </si>
  <si>
    <t>VSPTNTNPDFSK</t>
  </si>
  <si>
    <t>ILTNYNER</t>
  </si>
  <si>
    <t>YKR037C</t>
  </si>
  <si>
    <t>SPC34 SGDID:S000001745, Chr XI from 511797-510910, Genome Release 64-2-1, reverse complement, Verified ORF, "Essential subunit of the Dam1 complex (aka DASH complex); complex couples kinetochores to the force produced by MT depolymerization thereby aiding in chromosome segregation; also localized to nuclear side of spindle pole body"</t>
  </si>
  <si>
    <t>Pf08657</t>
  </si>
  <si>
    <t>YKR037C; WN66_04035</t>
  </si>
  <si>
    <t>RDGKEGVFDYVIK</t>
  </si>
  <si>
    <t>LLYALENGSVLMEEESNNQR</t>
  </si>
  <si>
    <t>TATTSGGGLNGFIFDTDLIGSSVISNSSSGTFK</t>
  </si>
  <si>
    <t>DGKEGVFDYVIK</t>
  </si>
  <si>
    <t>DGKEGVFDYVIKR</t>
  </si>
  <si>
    <t>EVLLQDDRLK</t>
  </si>
  <si>
    <t>EGVFDYVIK</t>
  </si>
  <si>
    <t>EGVFDYVIKR</t>
  </si>
  <si>
    <t>ALSAVFKDDPQIQR</t>
  </si>
  <si>
    <t>LGRPGEKPIIHVPKEVYLNKDR</t>
  </si>
  <si>
    <t>LGRPGEKPIIHVPKEVYLNK</t>
  </si>
  <si>
    <t>CIDDINR</t>
  </si>
  <si>
    <t>AVDSMSTLYFKPPGIFHNAILQGASNK</t>
  </si>
  <si>
    <t>DCNHDEAYLLFK</t>
  </si>
  <si>
    <t>RLEMEIANLQE</t>
  </si>
  <si>
    <t>RLGRPGEKPIIHVPK</t>
  </si>
  <si>
    <t>TMSQYHPSSSHDVAK</t>
  </si>
  <si>
    <t>LEMEIANLQE</t>
  </si>
  <si>
    <t>YHR161C</t>
  </si>
  <si>
    <t>YAP1801 SGDID:S000001204, Chr VIII from 422286-420373, Genome Release 64-2-1, reverse complement, Verified ORF, "Protein of the AP180 family, involved in clathrin cage assembly; binds Pan1p and clathrin; YAP1801 has a paralog, YAP1802, that arose from the whole genome duplication"</t>
  </si>
  <si>
    <t>856566</t>
  </si>
  <si>
    <t>YAP1801</t>
  </si>
  <si>
    <t>NLEFFDIENIR</t>
  </si>
  <si>
    <t>QKYLDPILLGTSNEEDFYEIVK</t>
  </si>
  <si>
    <t>MPLSSINSVMTTPTSMQGSMNIPQRFDK</t>
  </si>
  <si>
    <t>3xOxidation [M10; M16; M]</t>
  </si>
  <si>
    <t>YLDPILLGTSNEEDFYEIVK</t>
  </si>
  <si>
    <t>SLEEHLIEDDKTHNTFVPVDSSQGSAGAVVAK</t>
  </si>
  <si>
    <t>1xPhospho [S25(100)]</t>
  </si>
  <si>
    <t>THNTFVPVDSSQGSAGAVVAK</t>
  </si>
  <si>
    <t>TAGLKIPVIKHITTK</t>
  </si>
  <si>
    <t>TAGLKIPVIK</t>
  </si>
  <si>
    <t>TLKLNSGNYGSSR</t>
  </si>
  <si>
    <t>RILEAQLK</t>
  </si>
  <si>
    <t>ILEAQLK</t>
  </si>
  <si>
    <t>NKQHSINIALDHVESLEVQIQALIK</t>
  </si>
  <si>
    <t>ALDRYDNYLK</t>
  </si>
  <si>
    <t>YDNYLK</t>
  </si>
  <si>
    <t>YOR374W</t>
  </si>
  <si>
    <t>ALD4 SGDID:S000005901, Chr XV from 1039840-1041399, Genome Release 64-2-1, Verified ORF, "Mitochondrial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t>
  </si>
  <si>
    <t>Pf00171, Pf05893</t>
  </si>
  <si>
    <t>YOR374W; WN66_06225</t>
  </si>
  <si>
    <t>IVKEEIFGPVVTVTK</t>
  </si>
  <si>
    <t>VGDPFDESTFQGAQTSQMQLNK</t>
  </si>
  <si>
    <t>YVDIGKNEGATLITGGER</t>
  </si>
  <si>
    <t>YIPQAGIPPGVINIVSGFGKIVGEAITNHPK</t>
  </si>
  <si>
    <t>SADEVINMANDSEYGLAAGIHTSNINTALK</t>
  </si>
  <si>
    <t>TFEVINPSTEEEICHIYEGREDDVEEAVQAADR</t>
  </si>
  <si>
    <t>TAESTPLSALYVSKYIPQAGIPPGVINIVSGFGKIVGEAITNHPK</t>
  </si>
  <si>
    <t>TAESTPLSALYVSK</t>
  </si>
  <si>
    <t>GYFIKPTVFGDVKEDMR</t>
  </si>
  <si>
    <t>GYFIKPTVFGDVK</t>
  </si>
  <si>
    <t>EMSVDALQNYLQVK</t>
  </si>
  <si>
    <t>GDVDLVINYLK</t>
  </si>
  <si>
    <t>LAELIEQDKDVIASIETLDNGK</t>
  </si>
  <si>
    <t>TFEVINPSTEEEICHIYEGR</t>
  </si>
  <si>
    <t>VYVEESIYDKFIEEFK</t>
  </si>
  <si>
    <t>YLR044C</t>
  </si>
  <si>
    <t>PDC1 SGDID:S000004034, Chr XII from 234081-232390, Genome Release 64-2-1, reverse complement, Verified ORF, "Major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</si>
  <si>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cytoplasm;cytosol;nucleus</t>
  </si>
  <si>
    <t>Pf00205, Pf02775, Pf02776</t>
  </si>
  <si>
    <t>850733</t>
  </si>
  <si>
    <t>PDC1</t>
  </si>
  <si>
    <t>Glycolysis / Gluconeogenesis; Biosynthesis of antibiotics; Metabolic pathways; Biosynthesis of secondary metabolites</t>
  </si>
  <si>
    <t>Principle Pathways of Carbon Metabolism; Isoleucine Degradation; Tryptophan Degradation; Glycolysis and Gluconeogenesis; Phenylalanine Degradation</t>
  </si>
  <si>
    <t>NPVILADACCSR</t>
  </si>
  <si>
    <t>2xCarbamidomethyl [C9; C10]</t>
  </si>
  <si>
    <t>QLLLHHTLGNGDFTVFHR</t>
  </si>
  <si>
    <t>LIDLTQFPAFVTPMGK</t>
  </si>
  <si>
    <t>MSANISETTAMITDIATAPAEIDR</t>
  </si>
  <si>
    <t>2xOxidation [M1; M11]</t>
  </si>
  <si>
    <t>MIEIMLPVFDAPQNLVEQAK</t>
  </si>
  <si>
    <t>2xOxidation [M1; M5]</t>
  </si>
  <si>
    <t>VATTGEWDKLTQDK</t>
  </si>
  <si>
    <t>TTYVTQRPVYLGLPANLVDLNVPAK</t>
  </si>
  <si>
    <t>YGGVYVGTLSKPEVK</t>
  </si>
  <si>
    <t>WAGNANELNAAYAADGYAR</t>
  </si>
  <si>
    <t>KLIDLTQFPAFVTPMGK</t>
  </si>
  <si>
    <t>AQYNEIQGWDHLSLLPTFGAK</t>
  </si>
  <si>
    <t>NIVEFHSDHMK</t>
  </si>
  <si>
    <t>YJR144W</t>
  </si>
  <si>
    <t>MGM101 SGDID:S000003905, Chr X from 700882-701691, Genome Release 64-2-1, Verified ORF, "Protein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</si>
  <si>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cell organization and biogenesis;metabolic process;response to stimulus</t>
  </si>
  <si>
    <t>chromosome;mitochondrion</t>
  </si>
  <si>
    <t>Pf06420</t>
  </si>
  <si>
    <t>853609</t>
  </si>
  <si>
    <t>MGM101</t>
  </si>
  <si>
    <t>ILNKAFGAGGWGLVPR</t>
  </si>
  <si>
    <t>SFNSTETKPVFATK</t>
  </si>
  <si>
    <t>STADDSLNNSYK</t>
  </si>
  <si>
    <t>DIEIKPDGLIYLPEIK</t>
  </si>
  <si>
    <t>DLGVGSELWDPVFIK</t>
  </si>
  <si>
    <t>DLIEPLDPKDIEIKPDGLIYLPEIK</t>
  </si>
  <si>
    <t>DLGVGSELWDPVFIKK</t>
  </si>
  <si>
    <t>EYGLICHGQLISVAR</t>
  </si>
  <si>
    <t>GEQDYFNEAGIPTATEGCK</t>
  </si>
  <si>
    <t>GDIDWYTSWYGLGMKPFEAK</t>
  </si>
  <si>
    <t>AFGAGGWGLVPR</t>
  </si>
  <si>
    <t>KSFNSTETKPVFATK</t>
  </si>
  <si>
    <t>VQKDLIEPLDPK</t>
  </si>
  <si>
    <t>DLIEPLDPK</t>
  </si>
  <si>
    <t>VQKDLIEPLDPKDIEIKPDGLIYLPEIK</t>
  </si>
  <si>
    <t>QVEYPYK</t>
  </si>
  <si>
    <t>YGL030W</t>
  </si>
  <si>
    <t>RPL30 SGDID:S000002998, Chr VII from 439091-439093,439324-439638, Genome Release 64-2-1, Verified ORF, "Ribosomal 60S subunit protein L30; involved in pre-rRNA processing in the nucleolus; autoregulates splicing of its transcript; homologous to mammalian ribosomal protein L30, no bacterial homolog"</t>
  </si>
  <si>
    <t>Pf01248</t>
  </si>
  <si>
    <t>YGL030W; WN66_02374</t>
  </si>
  <si>
    <t>LIIIAANTPVLRK</t>
  </si>
  <si>
    <t>LIIIAANTPVLR</t>
  </si>
  <si>
    <t>VYYFQGGNNELGTAVGKLFR</t>
  </si>
  <si>
    <t>VYYFQGGNNELGTAVGK</t>
  </si>
  <si>
    <t>SELEYYAMLSK</t>
  </si>
  <si>
    <t>SKLIIIAANTPVLRK</t>
  </si>
  <si>
    <t>SKLIIIAANTPVLR</t>
  </si>
  <si>
    <t>TKVYYFQGGNNELGTAVGKLFR</t>
  </si>
  <si>
    <t>TKVYYFQGGNNELGTAVGK</t>
  </si>
  <si>
    <t>LALVIKSGKYTLGYK</t>
  </si>
  <si>
    <t>KSELEYYAMLSK</t>
  </si>
  <si>
    <t>VGVVSILEAGDSDILTTLA</t>
  </si>
  <si>
    <t>YHR010W</t>
  </si>
  <si>
    <t>RPL27A SGDID:S000001052, Chr VIII from 126521-126551,127113-127492, Genome Release 64-2-1, Verified ORF, "Ribosomal 60S subunit protein L27A; homologous to mammalian ribosomal protein L27, no bacterial homolog; RPL27A has a paralog, RPL27B, that arose from the whole genome duplication"</t>
  </si>
  <si>
    <t>Pf01777</t>
  </si>
  <si>
    <t>YHR010W; WN66_02814; WN66_01559</t>
  </si>
  <si>
    <t>VIII; IV</t>
  </si>
  <si>
    <t>IKPFIKVVNYNHLLPTR</t>
  </si>
  <si>
    <t>IKPFIKVVNYNHLLPTRYTLDVEAFK</t>
  </si>
  <si>
    <t>VVNYNHLLPTRYTLDVEAFK</t>
  </si>
  <si>
    <t>VVNYNHLLPTR</t>
  </si>
  <si>
    <t>VVIVKPHDEGSK</t>
  </si>
  <si>
    <t>SHPFGHALVAGIERYPLKVTK</t>
  </si>
  <si>
    <t>SHPFGHALVAGIERYPLK</t>
  </si>
  <si>
    <t>TKIKPFIKVVNYNHLLPTR</t>
  </si>
  <si>
    <t>SVVSTETFEQPSQREEAKK</t>
  </si>
  <si>
    <t>SVVSTETFEQPSQREEAK</t>
  </si>
  <si>
    <t>SVVSTETFEQPSQR</t>
  </si>
  <si>
    <t>HQAGKNQWFFSK</t>
  </si>
  <si>
    <t>KVVIVKPHDEGSK</t>
  </si>
  <si>
    <t>NQWFFSK</t>
  </si>
  <si>
    <t>YTLDVEAFK</t>
  </si>
  <si>
    <t>YPR010C</t>
  </si>
  <si>
    <t>RPA135 SGDID:S000006214, Chr XVI from 581196-577585, Genome Release 64-2-1, reverse complement, Verified ORF, "RNA polymerase I second largest subunit A135"</t>
  </si>
  <si>
    <t>catalytic activity;DNA binding</t>
  </si>
  <si>
    <t>Pf00562, Pf04560, Pf04561, Pf04563, Pf04565, Pf04567, Pf06883</t>
  </si>
  <si>
    <t>LLNSSDYTQASVCR</t>
  </si>
  <si>
    <t>LSVSVEQVSIAKPMSNDGVSSAVER</t>
  </si>
  <si>
    <t>VGEMERDALIGHGTSFLLQDR</t>
  </si>
  <si>
    <t>VIFDGKPLNSEDEISNSGYLGNK</t>
  </si>
  <si>
    <t>YLDSELSAMGIR</t>
  </si>
  <si>
    <t>SAFPLLQEAVQPHIGSFNALTEGPDGGLLNLGVK</t>
  </si>
  <si>
    <t>STGPVNSLTMQPVK</t>
  </si>
  <si>
    <t>SVRPDQTSQTNVLHYLNDGQVTFR</t>
  </si>
  <si>
    <t>ECGSILTTQQSVPR</t>
  </si>
  <si>
    <t>GQYPGLYLFGGHSR</t>
  </si>
  <si>
    <t>FVGGNETTTVAIPFVLK</t>
  </si>
  <si>
    <t>GASYSHYGIQIR</t>
  </si>
  <si>
    <t>IFIDDSQIWEDGQGNK</t>
  </si>
  <si>
    <t>AGALHGIAQDSTPWIFNEDDTPADYFGEQLAK</t>
  </si>
  <si>
    <t>DALIGHGTSFLLQDR</t>
  </si>
  <si>
    <t>MTIGMFVESLAGK</t>
  </si>
  <si>
    <t>HMVNDKFQVR</t>
  </si>
  <si>
    <t>NHPMAIIRPSFANR</t>
  </si>
  <si>
    <t>GFGYGTMYK</t>
  </si>
  <si>
    <t>LQTGQTPIVK</t>
  </si>
  <si>
    <t>IVLVHLGK</t>
  </si>
  <si>
    <t>GSFFAQLK</t>
  </si>
  <si>
    <t>YLR175W</t>
  </si>
  <si>
    <t>CBF5 SGDID:S000004165, Chr XII from 506134-507585, Genome Release 64-2-1, Verified ORF, "Pseudouridine synthase catalytic subunit of box H/ACA snoRNPs; acts on large and small rRNAs, on snRNA U2, and on some mRNAs; mutations in human ortholog dyskerin cause the disorder dyskeratosis congenita; small nucleolar ribonucleoprotein particles are also known as snoRNPs"</t>
  </si>
  <si>
    <t>Pf01472, Pf01509, Pf08068</t>
  </si>
  <si>
    <t>MSKEDFVIKPEAAGASTDTSEWPLLLK</t>
  </si>
  <si>
    <t>TIYESNLIEFDNKR</t>
  </si>
  <si>
    <t>SIIQPLETLLVGYKR</t>
  </si>
  <si>
    <t>SGHYTPIPAGSSPLKR</t>
  </si>
  <si>
    <t>SLENLTGALFQRPPLISAVKR</t>
  </si>
  <si>
    <t>SLENLTGALFQRPPLISAVK</t>
  </si>
  <si>
    <t>DSAVNAVCYGAK</t>
  </si>
  <si>
    <t>EDFVIKPEAAGASTDTSEWPLLLK</t>
  </si>
  <si>
    <t>EYVPLDNAEQSTSSSQETKETEEEPKK</t>
  </si>
  <si>
    <t>EYVPLDNAEQSTSSSQETKETEEEPK</t>
  </si>
  <si>
    <t>EYVPLDNAEQSTSSSQETK</t>
  </si>
  <si>
    <t>LHDALKDEKDLGR</t>
  </si>
  <si>
    <t>LMIPGLLR</t>
  </si>
  <si>
    <t>EYVCIVR</t>
  </si>
  <si>
    <t>NLGVFWASCEAGTYMR</t>
  </si>
  <si>
    <t>1xCarbamidomethyl [C9]; 1xOxidation [M15]</t>
  </si>
  <si>
    <t>SIIQPLETLLVGYK</t>
  </si>
  <si>
    <t>WGLGPVAQK</t>
  </si>
  <si>
    <t>YGL135W</t>
  </si>
  <si>
    <t>RPL1B SGDID:S000003103, Chr VII from 254641-255294, Genome Release 64-2-1, Verified ORF, "Ribosomal 60S subunit protein L1B; N-terminally acetylated; homologous to mammalian ribosomal protein L10A and bacterial L1; RPL1B has a paralog, RPL1A, that arose from the whole genome duplication; rpl1a rpl1b double null mutation is lethal"</t>
  </si>
  <si>
    <t>Pf00687</t>
  </si>
  <si>
    <t>YGL135W; YPL220W; WN66_02258; WN66_06313</t>
  </si>
  <si>
    <t>VII; XVI</t>
  </si>
  <si>
    <t>NFLETVELQVGLK</t>
  </si>
  <si>
    <t>LPNCPRPNMSICIFGDAFDVDR</t>
  </si>
  <si>
    <t>2xCarbamidomethyl [C4; C12]; 1xOxidation [M9]</t>
  </si>
  <si>
    <t>LLGPQLSK</t>
  </si>
  <si>
    <t>YNAFIASEVLIK</t>
  </si>
  <si>
    <t>SCGVDAMSVDDLKK</t>
  </si>
  <si>
    <t>1xCarbamidomethyl [C2]; 1xOxidation [M7]</t>
  </si>
  <si>
    <t>SCGVDAMSVDDLK</t>
  </si>
  <si>
    <t>SSMGPAFR</t>
  </si>
  <si>
    <t>FPTPVSHNDDLYGK</t>
  </si>
  <si>
    <t>AGKFPTPVSHNDDLYGK</t>
  </si>
  <si>
    <t>AGKFPTPVSHNDDLYGKVTDVR</t>
  </si>
  <si>
    <t>KRNFLETVELQVGLK</t>
  </si>
  <si>
    <t>KYNAFIASEVLIK</t>
  </si>
  <si>
    <t>FSGSLKLPNCPRPNMSICIFGDAFDVDR</t>
  </si>
  <si>
    <t>2xCarbamidomethyl [C10; C18]; 1xOxidation [M15]</t>
  </si>
  <si>
    <t>ITSSQVREHVKELLK</t>
  </si>
  <si>
    <t>YBR072W</t>
  </si>
  <si>
    <t>HSP26 SGDID:S000000276, Chr II from 382030-382674, Genome Release 64-2-1, Verified ORF, "Small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</si>
  <si>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Pf00011</t>
  </si>
  <si>
    <t>YBR072W; WN66_00332</t>
  </si>
  <si>
    <t>NQILVSGEIPSTLNEESKDKVK</t>
  </si>
  <si>
    <t>NQILVSGEIPSTLNEESKDK</t>
  </si>
  <si>
    <t>NQILVSGEIPSTLNEESK</t>
  </si>
  <si>
    <t>RVITLPDYPGVDADNIK</t>
  </si>
  <si>
    <t>MSFNSPFFDFFDNINNEVDAFNR</t>
  </si>
  <si>
    <t>VITLPDYPGVDADNIK</t>
  </si>
  <si>
    <t>SVAVPVDILDHDNNYELK</t>
  </si>
  <si>
    <t>DIDIEYHQNK</t>
  </si>
  <si>
    <t>EVARPNNYAGALYDPR</t>
  </si>
  <si>
    <t>EVARPNNYAGALYDPRDETLDDWFDNDLSLFPSGFGFPR</t>
  </si>
  <si>
    <t>DETLDDWFDNDLSLFPSGFGFPR</t>
  </si>
  <si>
    <t>ADYANGVLTLTVPK</t>
  </si>
  <si>
    <t>LLGEGGLR</t>
  </si>
  <si>
    <t>KIEVSSQESWGN</t>
  </si>
  <si>
    <t>VITLPDYPGVDADNIKADYANGVLTLTVPK</t>
  </si>
  <si>
    <t>YML010W</t>
  </si>
  <si>
    <t>SPT5 SGDID:S000004470, Chr XIII from 247677-250868, Genome Release 64-2-1, Verified ORF, "Component of the universally conserved Spt4/5 complex (DSIF complex); the complex has multiple roles in concert with RNA polymerases I and II, including regulation of transcription elongation, RNA processing, quality control, and transcription-coupled DNA repair"</t>
  </si>
  <si>
    <t>regulation of biological process</t>
  </si>
  <si>
    <t>Pf00467, Pf03439, Pf11942</t>
  </si>
  <si>
    <t>NMATGGIAAGAAATSSGLSGGMTPGWSSFDGGK</t>
  </si>
  <si>
    <t>2xOxidation [M2; M22]</t>
  </si>
  <si>
    <t>MNPEIISK</t>
  </si>
  <si>
    <t>IVENAGVFVVNPSNVEAVASK</t>
  </si>
  <si>
    <t>IVENAGVFVVNPSNVEAVASKDNMLSNK</t>
  </si>
  <si>
    <t>VIDETGKVSTITK</t>
  </si>
  <si>
    <t>EGAVDLTSVSQSIK</t>
  </si>
  <si>
    <t>FLLPSVDTATIWGVR</t>
  </si>
  <si>
    <t>EGQVLYIQTQQIFVVSK</t>
  </si>
  <si>
    <t>EGGEGITYDELVNR</t>
  </si>
  <si>
    <t>EGGEGITYDELVNRR</t>
  </si>
  <si>
    <t>KIVENAGVFVVNPSNVEAVASK</t>
  </si>
  <si>
    <t>KIVENAGVFVVNPSNVEAVASKDNMLSNK</t>
  </si>
  <si>
    <t>TFQQPIQSR</t>
  </si>
  <si>
    <t>REGQVLYIQTQQIFVVSKK</t>
  </si>
  <si>
    <t>LDYGKFDEIDPTTQQR</t>
  </si>
  <si>
    <t>IGDTIVEK</t>
  </si>
  <si>
    <t>YLR075W</t>
  </si>
  <si>
    <t>RPL10 SGDID:S000004065, Chr XII from 282927-283592, Genome Release 64-2-1, Verified ORF, "Ribosomal 60S subunit protein L10; responsible for joining the 40S and 60S subunits; regulates translation initiation; similar to members of the QM gene family; homologous to mammalian ribosomal protein L10 and bacterial L16; protein abundance increases in response to DNA replication stress; mutations in the human ortholog are associated with development of T-cell acute lymphoblastic leukemia and similar changes in the yeast gene result in ribosome biogenesis defects"</t>
  </si>
  <si>
    <t>Pf00252</t>
  </si>
  <si>
    <t>850764</t>
  </si>
  <si>
    <t>RPL10</t>
  </si>
  <si>
    <t>IILSKKWGFTNLDRPEYLK</t>
  </si>
  <si>
    <t>VDIGQIIFSVR</t>
  </si>
  <si>
    <t>VRVHPFHVLR</t>
  </si>
  <si>
    <t>WGFTNLDRPEYLK</t>
  </si>
  <si>
    <t>TKDSNKDVVVEGLR</t>
  </si>
  <si>
    <t>EAGEVKDDGAFVK</t>
  </si>
  <si>
    <t>KATVDEFPLCVHLVSNELEQLSSEALEAAR</t>
  </si>
  <si>
    <t>GAWGKPHGLAARVDIGQIIFSVR</t>
  </si>
  <si>
    <t>GAWGKPHGLAAR</t>
  </si>
  <si>
    <t>ATVDEFPLCVHLVSNELEQLSSEALEAAR</t>
  </si>
  <si>
    <t>KWGFTNLDRPEYLK</t>
  </si>
  <si>
    <t>KKATVDEFPLCVHLVSNELEQLSSEALEAAR</t>
  </si>
  <si>
    <t>DSNKDVVVEGLRR</t>
  </si>
  <si>
    <t>KGSLENNIR</t>
  </si>
  <si>
    <t>GSLENNIR</t>
  </si>
  <si>
    <t>YMTTVSGR</t>
  </si>
  <si>
    <t>ARYKFPGQQK</t>
  </si>
  <si>
    <t>MLSCAGADRLQQGMR</t>
  </si>
  <si>
    <t>1xCarbamidomethyl [C4]; 2xOxidation [M1; M14]</t>
  </si>
  <si>
    <t>VRVHPFHVLRINK</t>
  </si>
  <si>
    <t>DSNKDVVVEGLR</t>
  </si>
  <si>
    <t>EFPEYFAAQA</t>
  </si>
  <si>
    <t>YKFPGQQK</t>
  </si>
  <si>
    <t>YLR429W</t>
  </si>
  <si>
    <t>CRN1 SGDID:S000004421, Chr XII from 990777-992732, Genome Release 64-2-1, Verified ORF, "Coronin; cortical actin cytoskeletal component that associates with the Arp2p/Arp3p complex to regulate its activity; plays a role in regulation of actin patch assembly"</t>
  </si>
  <si>
    <t>Pf00400, Pf08953, Pf08954, Pf11715</t>
  </si>
  <si>
    <t>RSEEFQEDIYPDAPSNKPALTAEEWFSGK</t>
  </si>
  <si>
    <t>RPQQPTTQETALEEK</t>
  </si>
  <si>
    <t>VTNNAWDSNLLK</t>
  </si>
  <si>
    <t>SIYDGSAPSFHEAK</t>
  </si>
  <si>
    <t>HPDMVTSMSFSYDGNYLATVAR</t>
  </si>
  <si>
    <t>2xOxidation [M4; M8]</t>
  </si>
  <si>
    <t>FHDHVDEDGEPIDIKPVK</t>
  </si>
  <si>
    <t>ELKPEPVSIATDR</t>
  </si>
  <si>
    <t>GHTAQVLDTDFDPFNDHR</t>
  </si>
  <si>
    <t>IEPVSFFVPR</t>
  </si>
  <si>
    <t>IGIWDIPENYKFHDHVDEDGEPIDIKPVK</t>
  </si>
  <si>
    <t>IGIWDIPENYK</t>
  </si>
  <si>
    <t>KVGHVLYHPVAENVLASSSGDYTVK</t>
  </si>
  <si>
    <t>APDQVPLFR</t>
  </si>
  <si>
    <t>SVEGPILVSMR</t>
  </si>
  <si>
    <t>RPQQPTTQETALEEKKEQPK</t>
  </si>
  <si>
    <t>TAITASSKEEPSAAR</t>
  </si>
  <si>
    <t>SASSSSTINHVLKEDNSINK</t>
  </si>
  <si>
    <t>VEPSKELKPEPVSIATDR</t>
  </si>
  <si>
    <t>LATTGFSK</t>
  </si>
  <si>
    <t>VVWLGNSDR</t>
  </si>
  <si>
    <t>ILYLVGKGDGNIR</t>
  </si>
  <si>
    <t>YMR080C</t>
  </si>
  <si>
    <t>NAM7 SGDID:S000004685, Chr XIII from 429627-426712, Genome Release 64-2-1, reverse complement, Verified ORF, "ATP-dependent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</si>
  <si>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catalytic activity;DNA binding;metal ion binding;nucleotide binding</t>
  </si>
  <si>
    <t>Pf04851, Pf09416, Pf13086, Pf13087, Pf13245, Pf13604</t>
  </si>
  <si>
    <t>NANWDTDQWQPLIEDR</t>
  </si>
  <si>
    <t>QVILVGDHQQLGPVILER</t>
  </si>
  <si>
    <t>QLLSWVAEQPTEEEKLK</t>
  </si>
  <si>
    <t>ILGHQVVDISFDVPLPK</t>
  </si>
  <si>
    <t>TVTSATIVYHLSK</t>
  </si>
  <si>
    <t>TVLIDESTQASEPECLIPIVK</t>
  </si>
  <si>
    <t>YGLVILGNPR</t>
  </si>
  <si>
    <t>SREDVESSVSNLALHNLVGR</t>
  </si>
  <si>
    <t>SNKDATINDIDAPEEQEAIPPLLLR</t>
  </si>
  <si>
    <t>DGVKPEQIGVITPYEGQR</t>
  </si>
  <si>
    <t>DATINDIDAPEEQEAIPPLLLR</t>
  </si>
  <si>
    <t>LITPSQISK</t>
  </si>
  <si>
    <t>EKDYIILSCVR</t>
  </si>
  <si>
    <t>YGL123W</t>
  </si>
  <si>
    <t>RPS2 SGDID:S000003091, Chr VII from 277617-278381, Genome Release 64-2-1, Verified ORF, "Protein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</si>
  <si>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Pf00333, Pf03719</t>
  </si>
  <si>
    <t>YGL123W; WN66_02270</t>
  </si>
  <si>
    <t>NTEEKGWVPVTK</t>
  </si>
  <si>
    <t>RGYWGTNLGQPHSLATK</t>
  </si>
  <si>
    <t>LLQLAGVEDVYTQSNGK</t>
  </si>
  <si>
    <t>ITTIEEIFLHSLPVKEFQIIDTLLPGLQDEVMNIKPVQK</t>
  </si>
  <si>
    <t>1xOxidation [M32]</t>
  </si>
  <si>
    <t>ITTIEEIFLHSLPVK</t>
  </si>
  <si>
    <t>GYWGTNLGQPHSLATK</t>
  </si>
  <si>
    <t>EFQIIDTLLPGLQDEVMNIKPVQK</t>
  </si>
  <si>
    <t>GSGIVASPAVKKLLQLAGVEDVYTQSNGK</t>
  </si>
  <si>
    <t>GSGIVASPAVK</t>
  </si>
  <si>
    <t>FKAVVVVGDSNGHVGLGIK</t>
  </si>
  <si>
    <t>AAFVAIGNTYGFLTPNLWAEQPLPVSPLDIYSDEASAQK</t>
  </si>
  <si>
    <t>AVVVVGDSNGHVGLGIK</t>
  </si>
  <si>
    <t>KLLQLAGVEDVYTQSNGK</t>
  </si>
  <si>
    <t>AAFVAIGNTYGFLTPNLWAEQPLPVSPLDIYSDEASAQKK</t>
  </si>
  <si>
    <t>YBR211C</t>
  </si>
  <si>
    <t>AME1 SGDID:S000000415, Chr II from 647132-646158, Genome Release 64-2-1, reverse complement, Verified ORF, "Essential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</si>
  <si>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chromosome;cytoplasm;nucleus</t>
  </si>
  <si>
    <t>852512</t>
  </si>
  <si>
    <t>AME1</t>
  </si>
  <si>
    <t>NEIQELK</t>
  </si>
  <si>
    <t>RTDDIDDDVIVFK</t>
  </si>
  <si>
    <t>RLNDLTSTLLGK</t>
  </si>
  <si>
    <t>INKINENLSNELQPSL</t>
  </si>
  <si>
    <t>IMSQDSEDDSIRDDSNILDIAHFVDLMDPYNGLLK</t>
  </si>
  <si>
    <t>2xOxidation [M2; M27]</t>
  </si>
  <si>
    <t>INENLSNELQPSL</t>
  </si>
  <si>
    <t>LNDLTSTLLGK</t>
  </si>
  <si>
    <t>TPNAVYREENSPIQSPVQPILSSPK</t>
  </si>
  <si>
    <t>1xPhospho [S23(98.8)]</t>
  </si>
  <si>
    <t>TDDIDDDVIVFK</t>
  </si>
  <si>
    <t>KEDLNQQIISVR</t>
  </si>
  <si>
    <t>DLKDILDINVSNNELCYQLK</t>
  </si>
  <si>
    <t>AGKDWHDLQNEQAK</t>
  </si>
  <si>
    <t>LFQTISDQMTR</t>
  </si>
  <si>
    <t>LANSFEFPITTNNVNAQDR</t>
  </si>
  <si>
    <t>IMSQDSEDDSIRDDSNILDIAHFVDLMDPYNGLLKK</t>
  </si>
  <si>
    <t>HEHGYQPLDAEDYPMIDSENKSLISESPQNVR</t>
  </si>
  <si>
    <t>1xPhospho [S/Y]</t>
  </si>
  <si>
    <t>YGR097W</t>
  </si>
  <si>
    <t>ASK10 SGDID:S000003329, Chr VII from 678695-682135, Genome Release 64-2-1, Verified ORF, "Component of RNA polymerase II holoenzyme; phosphorylated in response to oxidative stress; has a role in destruction of Ssn8p; proposed to function in activation of the glycerol channel Fps1p; ASK10 has a paralog, RGC1, that arose from the whole genome duplication"</t>
  </si>
  <si>
    <t>852989</t>
  </si>
  <si>
    <t>ASK10</t>
  </si>
  <si>
    <t>NSVNIGSHTPCLTDSTFTLQDGTTTSVNLK</t>
  </si>
  <si>
    <t>MSLAPHEYKPVQTTESDNTSAASGFVK</t>
  </si>
  <si>
    <t>IVSPEPSEEELKHFKR</t>
  </si>
  <si>
    <t>VGLTDSEQFQMQMQQEQQENAVQAPTDESK</t>
  </si>
  <si>
    <t>TSSSSVNVTAMR</t>
  </si>
  <si>
    <t>TVAADQSATAPSSPTMNSSVTTINR</t>
  </si>
  <si>
    <t>VNTPAIDDYGNLITVER</t>
  </si>
  <si>
    <t>SPYFINVPIPK</t>
  </si>
  <si>
    <t>SKVNTPAIDDYGNLITVER</t>
  </si>
  <si>
    <t>STSAGNSITANAPVVPK</t>
  </si>
  <si>
    <t>GSVKFPFLTDIDETTNTITDPFTTAPR</t>
  </si>
  <si>
    <t>KGANHGGNLMTNQFMSGGIQEDDGDSTNNDTIK</t>
  </si>
  <si>
    <t>FPFLTDIDETTNTITDPFTTAPR</t>
  </si>
  <si>
    <t>KVGLTDSEQFQMQMQQEQQENAVQAPTDESK</t>
  </si>
  <si>
    <t>2xOxidation [M12; M14]</t>
  </si>
  <si>
    <t>SSSSTYLSGSSQASLPK</t>
  </si>
  <si>
    <t>ESNNYVTWTFK</t>
  </si>
  <si>
    <t>EFILPETDERSPYFINVPIPK</t>
  </si>
  <si>
    <t>K1C10_HUMAN</t>
  </si>
  <si>
    <t>QSLEASLAETEGR</t>
  </si>
  <si>
    <t>NVQALEIELQSQLALK</t>
  </si>
  <si>
    <t>NVSTGDVNVEMNAAPGVDLTQLLNNMR</t>
  </si>
  <si>
    <t>2xOxidation [M11; M26]</t>
  </si>
  <si>
    <t>LKYENEVALR</t>
  </si>
  <si>
    <t>VLDELTLTK</t>
  </si>
  <si>
    <t>YCVQLSQIQAQISALEEQLQQIR</t>
  </si>
  <si>
    <t>SLLEGEGSSGGGGR</t>
  </si>
  <si>
    <t>GSLGGGFSSGGFSGGSFSR</t>
  </si>
  <si>
    <t>ALEESNYELEGK</t>
  </si>
  <si>
    <t>ADLEMQIESLTEELAYLKK</t>
  </si>
  <si>
    <t>AETECQNTEYQQLLDIK</t>
  </si>
  <si>
    <t>IRLENEIQTYR</t>
  </si>
  <si>
    <t>LAADDFR</t>
  </si>
  <si>
    <t>SQYEQLAEQNRK</t>
  </si>
  <si>
    <t>ADLEMQIESLTEELAYLK</t>
  </si>
  <si>
    <t>YFR046C</t>
  </si>
  <si>
    <t>CNN1 SGDID:S000001942, Chr VI from 244159-243074, Genome Release 64-2-1, reverse complement, Verified ORF, "Kinetochore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</si>
  <si>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YFR046C; BAA09285</t>
  </si>
  <si>
    <t>NLIDELAYEESQPEENELLR</t>
  </si>
  <si>
    <t>LTDNNIGNETQPDYTSLSQTVFAK</t>
  </si>
  <si>
    <t>SFLQDLSQVLARK</t>
  </si>
  <si>
    <t>SFLQDLSQVLAR</t>
  </si>
  <si>
    <t>SHDILNKDPNEVR</t>
  </si>
  <si>
    <t>SSIKPLQIMDLK</t>
  </si>
  <si>
    <t>KAAGNNENTEVSEIR</t>
  </si>
  <si>
    <t>KIDPIIIQDVPTTGHEDELTVHSPDKANSISMEVLR</t>
  </si>
  <si>
    <t>1xOxidation [M32]; 1xPhospho [S23(99.6)]</t>
  </si>
  <si>
    <t>KIDPIIIQDVPTTGHEDELTVHSPDK</t>
  </si>
  <si>
    <t>SEKLTDNNIGNETQPDYTSLSQTVFAK</t>
  </si>
  <si>
    <t>LKDEVLIR</t>
  </si>
  <si>
    <t>YDR318W</t>
  </si>
  <si>
    <t>MCM21 SGDID:S000002726, Chr IV from 1103758-1103809,1103893-1104947, Genome Release 64-2-1, Verified ORF, "Component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</si>
  <si>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Pf09496</t>
  </si>
  <si>
    <t>YDR318W; WN66_01393</t>
  </si>
  <si>
    <t>QNEIVSCSILDDIHDFSQNNK</t>
  </si>
  <si>
    <t>MFGITFFPLVDPIDLK</t>
  </si>
  <si>
    <t>TQPMVQHQMFDPGVADLLDTDILTSPSKR</t>
  </si>
  <si>
    <t>2xOxidation [M4; M9]</t>
  </si>
  <si>
    <t>TQPMVQHQMFDPGVADLLDTDILTSPSK</t>
  </si>
  <si>
    <t>TSQFEKPHYVLLKK</t>
  </si>
  <si>
    <t>TSQFEKPHYVLLK</t>
  </si>
  <si>
    <t>LKIDDISTSDRSELEDYIVLENVYR</t>
  </si>
  <si>
    <t>IDDLQQDIESLLSEINSLEESREK</t>
  </si>
  <si>
    <t>IDDLQQDIESLLSEINSLEESR</t>
  </si>
  <si>
    <t>AKLENEEILPEQEWVLK</t>
  </si>
  <si>
    <t>AQADIPATPIPYEPK</t>
  </si>
  <si>
    <t>DIKVELFVK</t>
  </si>
  <si>
    <t>IDDISTSDRSELEDYIVLENVYR</t>
  </si>
  <si>
    <t>IKSNSWFLFK</t>
  </si>
  <si>
    <t>LEVFSER</t>
  </si>
  <si>
    <t>DASGEIFVDREMLGIR</t>
  </si>
  <si>
    <t>SNSWFLFK</t>
  </si>
  <si>
    <t>IKDASGEIFVDREMLGIR</t>
  </si>
  <si>
    <t>2xOxidation [M4; M9]; 1xPhospho [T/S]</t>
  </si>
  <si>
    <t>YJL191W</t>
  </si>
  <si>
    <t>RPS14B SGDID:S000003727, Chr X from 73787-73796,74205-74611, Genome Release 64-2-1, Verified ORF, "Protein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</si>
  <si>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Pf00411</t>
  </si>
  <si>
    <t>853248</t>
  </si>
  <si>
    <t>RPS14B</t>
  </si>
  <si>
    <t>IYASFNDTFVHVTDLSGKETIAR</t>
  </si>
  <si>
    <t>IYASFNDTFVHVTDLSGK</t>
  </si>
  <si>
    <t>VKADRDESSPYAAMLAAQDVAAK</t>
  </si>
  <si>
    <t>TPGPGGQAALR</t>
  </si>
  <si>
    <t>TKTPGPGGQAALR</t>
  </si>
  <si>
    <t>DNSQVFGVAR</t>
  </si>
  <si>
    <t>EVGITAVHVK</t>
  </si>
  <si>
    <t>IEDVTPVPSDSTRK</t>
  </si>
  <si>
    <t>IEDVTPVPSDSTR</t>
  </si>
  <si>
    <t>IGRIEDVTPVPSDSTR</t>
  </si>
  <si>
    <t>ADRDESSPYAAMLAAQDVAAK</t>
  </si>
  <si>
    <t>IGRIEDVTPVPSDSTRK</t>
  </si>
  <si>
    <t>DESSPYAAMLAAQDVAAK</t>
  </si>
  <si>
    <t>YER102W</t>
  </si>
  <si>
    <t>RPS8B SGDID:S000000904, Chr V from 363100-363702, Genome Release 64-2-1, Verified ORF, "Protein component of the small (40S) ribosomal subunit; homologous to mammalian ribosomal protein S8, no bacterial homolog; RPS8B has a paralog, RPS8A, that arose from the whole genome duplication"</t>
  </si>
  <si>
    <t>Pf01201</t>
  </si>
  <si>
    <t>YBL072C; YER102W; WN66_00172; WN66_01869</t>
  </si>
  <si>
    <t>II; V</t>
  </si>
  <si>
    <t>IETGNFSWASEGISKK</t>
  </si>
  <si>
    <t>IETGNFSWASEGISK</t>
  </si>
  <si>
    <t>IESSVESQFSAGR</t>
  </si>
  <si>
    <t>ALRIETGNFSWASEGISKK</t>
  </si>
  <si>
    <t>AAIVQIDATPFRQWFEAHYGQTLGK</t>
  </si>
  <si>
    <t>AAIVQIDATPFRQWFEAHYGQTLGKK</t>
  </si>
  <si>
    <t>CDGYILEGEELAFYLR</t>
  </si>
  <si>
    <t>IAGVVYHPSNNELVR</t>
  </si>
  <si>
    <t>AAIVQIDATPFR</t>
  </si>
  <si>
    <t>LYACISSRPGQSGR</t>
  </si>
  <si>
    <t>FELGRQPANTK</t>
  </si>
  <si>
    <t>YNL096C</t>
  </si>
  <si>
    <t>RPS7B SGDID:S000005040, Chr XIV from 443826-443398,444315-444172, Genome Release 64-2-1, reverse complement, Verified ORF, "Protein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</si>
  <si>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YNL096C; WN66_05447</t>
  </si>
  <si>
    <t>VLEDMVFPTEIVGKR</t>
  </si>
  <si>
    <t>VLEDMVFPTEIVGK</t>
  </si>
  <si>
    <t>TFIDLESSSPELK</t>
  </si>
  <si>
    <t>TLTAVHDKVLEDMVFPTEIVGKR</t>
  </si>
  <si>
    <t>ALVLFVPVPALSAYHK</t>
  </si>
  <si>
    <t>ALVLFVPVPALSAYHKVQTK</t>
  </si>
  <si>
    <t>ALVLFVPVPALSAYHKVQTKLTR</t>
  </si>
  <si>
    <t>TLTAVHDKVLEDMVFPTEIVGK</t>
  </si>
  <si>
    <t>QIVFEIPSQTN</t>
  </si>
  <si>
    <t>KFPDRHVIFLAER</t>
  </si>
  <si>
    <t>YLR430W</t>
  </si>
  <si>
    <t>SEN1 SGDID:S000004422, Chr XII from 993434-1000129, Genome Release 64-2-1, Verified ORF, "Presumed helicase and subunit of the Nrd1 complex (Nrd1p-Nab3p-Sen1p); complex interacts with the exosome to mediate 3' end formation of some mRNAs, snRNAs, snoRNAs, and CUTs; has a separate role in coordinating DNA replication with transcription, by associating with moving replication forks and preventing errors that occur when forks encounter transcribed regions; homolog of Senataxin, which is implicated in Ataxia-Oculomotor Apraxia 2 and a dominant form of ALS"</t>
  </si>
  <si>
    <t>metabolic process;response to stimulus</t>
  </si>
  <si>
    <t>Pf00580, Pf12726, Pf13086, Pf13087, Pf13245, Pf13604</t>
  </si>
  <si>
    <t>NSSPYLLDVQYR</t>
  </si>
  <si>
    <t>LIISTSDLAHEK</t>
  </si>
  <si>
    <t>LTEQQASEILQK</t>
  </si>
  <si>
    <t>VDDSLVEMMAK</t>
  </si>
  <si>
    <t>2xOxidation [M8; M9]</t>
  </si>
  <si>
    <t>VASHNQNFSASIYDDPQVSQAK</t>
  </si>
  <si>
    <t>VMKPLLLLESWQGLCSSR</t>
  </si>
  <si>
    <t>1xCarbamidomethyl [C15]; 1xOxidation [M2]</t>
  </si>
  <si>
    <t>SDVVNVAIKDLTLEELVDKR</t>
  </si>
  <si>
    <t>SDVVNVAIK</t>
  </si>
  <si>
    <t>SSIFGGMSVPSAVVPK</t>
  </si>
  <si>
    <t>ALLNNPLIQDIIIR</t>
  </si>
  <si>
    <t>ALTEEVATEAENYRK</t>
  </si>
  <si>
    <t>AKTSIWVLGHQR</t>
  </si>
  <si>
    <t>VMQMTTIER</t>
  </si>
  <si>
    <t>2xOxidation [M2; M4]</t>
  </si>
  <si>
    <t>VIDLTDSVPASPSLSPSLSSTIASSSAESR</t>
  </si>
  <si>
    <t>GGNVDVTLR</t>
  </si>
  <si>
    <t>NDEFETVLLTK</t>
  </si>
  <si>
    <t>VEAVFPILR</t>
  </si>
  <si>
    <t>GKLDSESGNPESPMSTEDISK</t>
  </si>
  <si>
    <t>SCLAYACSGFLDPR</t>
  </si>
  <si>
    <t>2xCarbamidomethyl [C2; C7]</t>
  </si>
  <si>
    <t>SIDFNTIDGFQGQEK</t>
  </si>
  <si>
    <t>HVCFSDDVSFIPR</t>
  </si>
  <si>
    <t>AMLYKNDEFETVLLTK</t>
  </si>
  <si>
    <t>NSEYPDDEPIGNYSDVKDFFNSPADYQK</t>
  </si>
  <si>
    <t>YDR447C</t>
  </si>
  <si>
    <t>RPS17B SGDID:S000002855, Chr IV from 1355236-1354829,1355553-1355551, Genome Release 64-2-1, reverse complement, Verified ORF, "Ribosomal protein 51 (rp51) of the small (40s) subunit; homologous to mammalian ribosomal protein S17, no bacterial homolog; RPS17B has a paralog, RPS17A, that arose from the whole genome duplication; protein abundance increases in response to DNA replication stress"</t>
  </si>
  <si>
    <t>Pf00833</t>
  </si>
  <si>
    <t>YDR447C; WN66_01533</t>
  </si>
  <si>
    <t>NKIAGYTTHLMK</t>
  </si>
  <si>
    <t>LPLSVINVSAQR</t>
  </si>
  <si>
    <t>SLGLKLPLSVINVSAQR</t>
  </si>
  <si>
    <t>SNGVLNVDNQTSDLVK</t>
  </si>
  <si>
    <t>DQYVPEVSALDLSR</t>
  </si>
  <si>
    <t>KDQYVPEVSALDLSR</t>
  </si>
  <si>
    <t>ERKDQYVPEVSALDLSR</t>
  </si>
  <si>
    <t>LCDEIATIQSK</t>
  </si>
  <si>
    <t>IAGYTTHLMKR</t>
  </si>
  <si>
    <t>IAGYTTHLMK</t>
  </si>
  <si>
    <t>LTLDFQTNKR</t>
  </si>
  <si>
    <t>LTLDFQTNK</t>
  </si>
  <si>
    <t>NKIAGYTTHLMKR</t>
  </si>
  <si>
    <t>RLCDEIATIQSK</t>
  </si>
  <si>
    <t>YJR029W</t>
  </si>
  <si>
    <t>YJR029W SGDID:S000003790, Chr X from 478344-479644,479646-483612, Genome Release 64-2-1, transposable_element_gene, "Retrotransposon TYA Gag and TYB Pol genes; transcribed/translated as one unit; polyprotein is processed to make a nucleocapsid-like protein (Gag), reverse transcriptase (RT), protease (PR), and integrase (IN); similar to retroviral genes"</t>
  </si>
  <si>
    <t>catalytic activity;DNA binding;metal ion binding;nucleotide binding;receptor activity;RNA binding;signal transducer activity</t>
  </si>
  <si>
    <t>853486</t>
  </si>
  <si>
    <t>IINLGESDEEIQYDILGLEIK</t>
  </si>
  <si>
    <t>YHR097C</t>
  </si>
  <si>
    <t>YHR097C SGDID:S000001139, Chr VIII from 298360-297385,298609-298485, Genome Release 64-2-1, reverse complement, Uncharacterized ORF, "Putative protein of unknown function; green fluorescent protein (GFP)-fusion protein localizes to the cytoplasm and the nucleus; YHR097C has a paralog, PAL1, that arose from the whole genome duplication"</t>
  </si>
  <si>
    <t>NVDTIDKMDVTGLFGGSFHHDGPFDACTPQR</t>
  </si>
  <si>
    <t>1xCarbamidomethyl [C27]; 1xOxidation [M8]</t>
  </si>
  <si>
    <t>NYNNPFLNEDDTR</t>
  </si>
  <si>
    <t>MDVTGLFGGSFHHDGPFDACTPQR</t>
  </si>
  <si>
    <t>1xCarbamidomethyl [C20]; 1xOxidation [M1]</t>
  </si>
  <si>
    <t>MKTELVHGPITMGLGSTTFLDGAPASSAAIEQDVINHAQESR</t>
  </si>
  <si>
    <t>2xOxidation [M1; M12]</t>
  </si>
  <si>
    <t>VAPVLAFPADGPNNTVGGR</t>
  </si>
  <si>
    <t>TSVPVTATQGSGHEDVVKK</t>
  </si>
  <si>
    <t>TSVPVTATQGSGHEDVVK</t>
  </si>
  <si>
    <t>STLDEVFGR</t>
  </si>
  <si>
    <t>DVDDNRTSVPVTATQGSGHEDVVKK</t>
  </si>
  <si>
    <t>HLQVNNNNLK</t>
  </si>
  <si>
    <t>ETVDDDSETLNQLQDR</t>
  </si>
  <si>
    <t>ANSSTTTLDAIKPNSK</t>
  </si>
  <si>
    <t>KSTLDEVFGRETVDDDSETLNQLQDR</t>
  </si>
  <si>
    <t>DVDDNRTSVPVTATQGSGHEDVVK</t>
  </si>
  <si>
    <t>NITQFDSK</t>
  </si>
  <si>
    <t>KSTLDEVFGR</t>
  </si>
  <si>
    <t>YBR200W</t>
  </si>
  <si>
    <t>BEM1 SGDID:S000000404, Chr II from 620872-622527, Genome Release 64-2-1, Verified ORF, "Protein containing SH3-domains; involved in establishing cell polarity and morphogenesis; functions as a scaffold protein for complexes that include Cdc24p, Ste5p, Ste20p, and Rsr1p"</t>
  </si>
  <si>
    <t>Pf00018, Pf00564, Pf00787, Pf14604</t>
  </si>
  <si>
    <t>IMPYIPGPVPYVTNSITK</t>
  </si>
  <si>
    <t>LVDGELLVK</t>
  </si>
  <si>
    <t>ITSADISTPSHDNGSVIK</t>
  </si>
  <si>
    <t>YKASNISLGSVEQQQQQSITKPQNK</t>
  </si>
  <si>
    <t>YYQDFYDLQVQLLDAFPAEAGK</t>
  </si>
  <si>
    <t>TLQENDTATFATASQTSNFASTNQDNTLTGEDLK</t>
  </si>
  <si>
    <t>TLQENDTATFATASQTSNFASTNQDNTLTGEDLKLNK</t>
  </si>
  <si>
    <t>SVNLPTVQEWK</t>
  </si>
  <si>
    <t>LFDGSGEEIKTDSQVSNIIQAK</t>
  </si>
  <si>
    <t>LGGPGLVPVGFVSIIDIATGYATGNDVIEDIK</t>
  </si>
  <si>
    <t>ASNISLGSVEQQQQQSITKPQNK</t>
  </si>
  <si>
    <t>LSDLSLSGSK</t>
  </si>
  <si>
    <t>TYFEVFDR</t>
  </si>
  <si>
    <t>IMPYIPGPVPYVTNSITKK</t>
  </si>
  <si>
    <t>YLSSSSTPVK</t>
  </si>
  <si>
    <t>1xPhospho [S5(96.3)]</t>
  </si>
  <si>
    <t>YMR186W</t>
  </si>
  <si>
    <t>HSC82 SGDID:S000004798, Chr XIII from 632355-634472, Genome Release 64-2-1, Verified ORF, "Cytoplasmic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</si>
  <si>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Pf00183, Pf02518, Pf13589</t>
  </si>
  <si>
    <t>YMR186W; WN66_05032</t>
  </si>
  <si>
    <t>NFEVLFLTDPIDEYAFTQLKEFEGK</t>
  </si>
  <si>
    <t>YPL240C; YMR186W</t>
  </si>
  <si>
    <t>NFEVLFLTDPIDEYAFTQLK</t>
  </si>
  <si>
    <t>QLETEPDLFIR</t>
  </si>
  <si>
    <t>VFITDEAEDLIPEWLSFVK</t>
  </si>
  <si>
    <t>VKEEVQELEELNK</t>
  </si>
  <si>
    <t>TLVDITKDFELEETDEEKAER</t>
  </si>
  <si>
    <t>SPFLDALK</t>
  </si>
  <si>
    <t>SVDELTSLTDYVTR</t>
  </si>
  <si>
    <t>GVVDSEDLPLNLSR</t>
  </si>
  <si>
    <t>DLTNLLFETALLTSGFSLEEPTSFASR</t>
  </si>
  <si>
    <t>HSEFVAYPIQLLVTK</t>
  </si>
  <si>
    <t>ALKDILGDQVEK</t>
  </si>
  <si>
    <t>TVKDLTNLLFETALLTSGFSLEEPTSFASR</t>
  </si>
  <si>
    <t>HFSVEGQLEFR</t>
  </si>
  <si>
    <t>LFLKDDQLEYLEEK</t>
  </si>
  <si>
    <t>TGQFGWSANMER</t>
  </si>
  <si>
    <t>SISNDWEDPLYVK</t>
  </si>
  <si>
    <t>AILFIPK</t>
  </si>
  <si>
    <t>RAPFDLFESK</t>
  </si>
  <si>
    <t>YOR312C</t>
  </si>
  <si>
    <t>RPL20B SGDID:S000005839, Chr XV from 900767-900250,901194-901194, Genome Release 64-2-1, reverse complement, Verified ORF, "Ribosomal 60S subunit protein L20B; homologous to mammalian ribosomal protein L18A, no bacterial homolog; RPL20B has a paralog, RPL20A, that arose from the whole genome duplication"</t>
  </si>
  <si>
    <t>catalytic activity;nucleotide binding;RNA binding;structural molecule activity</t>
  </si>
  <si>
    <t>Pf01775</t>
  </si>
  <si>
    <t>854489; 855283</t>
  </si>
  <si>
    <t>YMR242C; YOR312C</t>
  </si>
  <si>
    <t>RPL20B; RPL20A</t>
  </si>
  <si>
    <t>XIII; XV</t>
  </si>
  <si>
    <t>RLPTESVPEPK</t>
  </si>
  <si>
    <t>LPTESVPEPK</t>
  </si>
  <si>
    <t>MAHFKEYQVIGR</t>
  </si>
  <si>
    <t>VKNFGVWVR</t>
  </si>
  <si>
    <t>VAAVETLYQDMAAR</t>
  </si>
  <si>
    <t>SRYWYFLQKLHK</t>
  </si>
  <si>
    <t>KASGEIVSINQINEAHPTK</t>
  </si>
  <si>
    <t>IFASNEVIAK</t>
  </si>
  <si>
    <t>ASGEIVSINQINEAHPTK</t>
  </si>
  <si>
    <t>EYQVIGR</t>
  </si>
  <si>
    <t>NFGVWVR</t>
  </si>
  <si>
    <t>SRYWYFLQK</t>
  </si>
  <si>
    <t>YGR167W</t>
  </si>
  <si>
    <t>CLC1 SGDID:S000003399, Chr VII from 832456-833157, Genome Release 64-2-1, Verified ORF, "Clathrin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</si>
  <si>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Pf01086</t>
  </si>
  <si>
    <t>RDEFFGQDNTTWDR</t>
  </si>
  <si>
    <t>EAEILGDEFK</t>
  </si>
  <si>
    <t>HIDDFYDSYNK</t>
  </si>
  <si>
    <t>EQQLEDAAKEAEAFLK</t>
  </si>
  <si>
    <t>EQQLEDAAKEAEAFLKK</t>
  </si>
  <si>
    <t>ELQDEAIKHIDDFYDSYNK</t>
  </si>
  <si>
    <t>ALQLINQDDADIIGGR</t>
  </si>
  <si>
    <t>ALQLINQDDADIIGGRDR</t>
  </si>
  <si>
    <t>KRDEFFGQDNTTWDR</t>
  </si>
  <si>
    <t>DEFFGQDNTTWDR</t>
  </si>
  <si>
    <t>EAEAFLK</t>
  </si>
  <si>
    <t>EAEILGDEFKTEQDDILETEASPAKDDDEIR</t>
  </si>
  <si>
    <t>YMR012W</t>
  </si>
  <si>
    <t>CLU1 SGDID:S000004614, Chr XIII from 291134-294967, Genome Release 64-2-1, Verified ORF, "Subunit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t>
  </si>
  <si>
    <t>Pf12807, Pf13236, Pf13424, Pf15044</t>
  </si>
  <si>
    <t>NKFVEPPTTFSLSDLTIIPR</t>
  </si>
  <si>
    <t>LQTAALDTTPER</t>
  </si>
  <si>
    <t>IVYDADFDSVLEKK</t>
  </si>
  <si>
    <t>IVYDADFDSVLEK</t>
  </si>
  <si>
    <t>YILDLANTYPLDINFAR</t>
  </si>
  <si>
    <t>VSGIDSFEMMR</t>
  </si>
  <si>
    <t>2xOxidation [M9; M10]</t>
  </si>
  <si>
    <t>SLSFAPYNPVPPFYR</t>
  </si>
  <si>
    <t>TIEGDSQLSDEMSIK</t>
  </si>
  <si>
    <t>SVDELLTFIEGDSSNSK</t>
  </si>
  <si>
    <t>EVIPSVIQDYLSGNLSTPYNGEHLADTLHK</t>
  </si>
  <si>
    <t>DANTGEEVTEDFVNDINVK</t>
  </si>
  <si>
    <t>FVEPPTTFSLSDLTIIPR</t>
  </si>
  <si>
    <t>QNFDNIEETGNRYPHR</t>
  </si>
  <si>
    <t>QTLLRPELVEK</t>
  </si>
  <si>
    <t>IIELSQK</t>
  </si>
  <si>
    <t>EVPKELTEDLK</t>
  </si>
  <si>
    <t>AYEENLFSYNPDAYQVEGIEDANVDEMSNYLQK</t>
  </si>
  <si>
    <t>YOR142W-B</t>
  </si>
  <si>
    <t>YOR142W-B SGDID:S000007352, Chr XV from 595112-596416,596418-600380, Genome Release 64-2-1, transposable_element_gene, "Retrotransposon TYA Gag and TYB Pol genes; transcribed/translated as one unit; polyprotein is processed to make a nucleocapsid-like protein (Gag), reverse transcriptase (RT), protease (PR), and integrase (IN); similar to retroviral genes"</t>
  </si>
  <si>
    <t>Pf00665, Pf01021, Pf07475, Pf07727</t>
  </si>
  <si>
    <t>IINLGESDDEIQYDILGLEIK</t>
  </si>
  <si>
    <t>YML123C</t>
  </si>
  <si>
    <t>PHO84 SGDID:S000004592, Chr XIII from 25800-24037, Genome Release 64-2-1, reverse complement, Verified ORF, "High-affinity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</si>
  <si>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endoplasmic reticulum;membrane;vacuole</t>
  </si>
  <si>
    <t>Pf00083, Pf07690, Pf13347</t>
  </si>
  <si>
    <t>854916</t>
  </si>
  <si>
    <t>PHO84</t>
  </si>
  <si>
    <t>NKNNDIESSSPSQLQHEA</t>
  </si>
  <si>
    <t>RLALESIDDEGFGWQQVK</t>
  </si>
  <si>
    <t>VGAIIAQTALGTLIDHNCAR</t>
  </si>
  <si>
    <t>VSTSVGTVIGQFGFGTLADIVGR</t>
  </si>
  <si>
    <t>TLEEINELYHDEIDPATLNFR</t>
  </si>
  <si>
    <t>LELAAAAQEQDGEKK</t>
  </si>
  <si>
    <t>LALESIDDEGFGWQQVK</t>
  </si>
  <si>
    <t>YQLDVNAK</t>
  </si>
  <si>
    <t>STAHGISAASGKVGAIIAQTALGTLIDHNCAR</t>
  </si>
  <si>
    <t>1xCarbamidomethyl [C30]</t>
  </si>
  <si>
    <t>MSSVNKDTIHVAER</t>
  </si>
  <si>
    <t>1xMet-loss+Acetyl [N-Term]; 1xPhospho [S2(97.2)]</t>
  </si>
  <si>
    <t>NNDIESSSPSQLQHEA</t>
  </si>
  <si>
    <t>SLHKEHLTEGGNMAFHNHLNDFAHIEDPLER</t>
  </si>
  <si>
    <t>EHLTEGGNMAFHNHLNDFAHIEDPLER</t>
  </si>
  <si>
    <t>ASTAVESLDNHPPK</t>
  </si>
  <si>
    <t>YFL037W</t>
  </si>
  <si>
    <t>TUB2 SGDID:S000001857, Chr VI from 56336-57709, Genome Release 64-2-1, Verified ORF, "Beta-tubulin; associates with alpha-tubulin (Tub1p and Tub3p) to form tubulin dimer, which polymerizes to form microtubules; mutation in human ortholog is associated with congenital fibrosis of the extraocular muscles (CFEOM) with polymicrogyria"</t>
  </si>
  <si>
    <t>catalytic activity;nucleotide binding;structural molecule activity</t>
  </si>
  <si>
    <t>Pf00091, Pf03953</t>
  </si>
  <si>
    <t>YFL037W; BAA09202; WN66_02005</t>
  </si>
  <si>
    <t>NSAIGNLFRPDNYIFGQSSAGNVWAK</t>
  </si>
  <si>
    <t>LNVYFNEASSGK</t>
  </si>
  <si>
    <t>MMATFSVLPSPK</t>
  </si>
  <si>
    <t>YLTVAAFFR</t>
  </si>
  <si>
    <t>VSVKEVEDEMHK</t>
  </si>
  <si>
    <t>SLTVPELTQQMFDAK</t>
  </si>
  <si>
    <t>SINVDLEPGTIDAVR</t>
  </si>
  <si>
    <t>EAEGCDSLQGFQITHSLGGGTGSGMGTLLISK</t>
  </si>
  <si>
    <t>1xCarbamidomethyl [C5]; 1xOxidation [M25]</t>
  </si>
  <si>
    <t>GHYTEGAELVDSVMDVIR</t>
  </si>
  <si>
    <t>LAVNLVPFPR</t>
  </si>
  <si>
    <t>LHFFMVGYAPLTAIGSQSFR</t>
  </si>
  <si>
    <t>TSDTVVEPYNATLSVHQLVEHSDETFCIDNEALYDICQR</t>
  </si>
  <si>
    <t>2xCarbamidomethyl [C27; C37]</t>
  </si>
  <si>
    <t>GHYTEGAELVDSVMDVIRR</t>
  </si>
  <si>
    <t>YEL026W</t>
  </si>
  <si>
    <t>SNU13 SGDID:S000000752, Chr V from 101943-102323, Genome Release 64-2-1, Verified ORF, "RNA binding protein; part of U3 snoRNP involved in rRNA processing, part of U4/U6-U5 tri-snRNP involved in mRNA splicing, similar to human 15.5K protein"</t>
  </si>
  <si>
    <t>nucleus;spliceosomal complex</t>
  </si>
  <si>
    <t>856687</t>
  </si>
  <si>
    <t>SNU13</t>
  </si>
  <si>
    <t>Ribosome biogenesis in eukaryotes; Spliceosome</t>
  </si>
  <si>
    <t>Major pathway of rRNA processing in the nucleolus and cytosol; mRNA Splicing - Minor Pathway</t>
  </si>
  <si>
    <t>NVPYVFVPSR</t>
  </si>
  <si>
    <t>ACGVSRPVIAASITTNDASAIK</t>
  </si>
  <si>
    <t>AFPLADAALTQQILDVVQQAANLR</t>
  </si>
  <si>
    <t>AFPLADAALTQQILDVVQQAANLRQLK</t>
  </si>
  <si>
    <t>AFPLADAALTQQILDVVQQAANLRQLKK</t>
  </si>
  <si>
    <t>DKIETLLI</t>
  </si>
  <si>
    <t>GISEFIIMAADCEPIEILLHLPLLCEDKNVPYVFVPSR</t>
  </si>
  <si>
    <t>2xCarbamidomethyl [C12; C25]; 1xOxidation [M8]</t>
  </si>
  <si>
    <t>TQIYAVK</t>
  </si>
  <si>
    <t>TQIYAVKDKIETLLI</t>
  </si>
  <si>
    <t>YGL009C</t>
  </si>
  <si>
    <t>LEU1 SGDID:S000002977, Chr VII from 478652-476313, Genome Release 64-2-1, reverse complement, Verified ORF, "Isopropylmalate isomerase; catalyzes the second step in the leucine biosynthesis pathway"</t>
  </si>
  <si>
    <t>cytosol</t>
  </si>
  <si>
    <t>Pf00330, Pf00694</t>
  </si>
  <si>
    <t>852875</t>
  </si>
  <si>
    <t>LEU1</t>
  </si>
  <si>
    <t>Biosynthesis of amino acids; Valine, leucine and isoleucine biosynthesis; Metabolic pathways; Biosynthesis of secondary metabolites; 2-Oxocarboxylic acid metabolism</t>
  </si>
  <si>
    <t>Leucine Biosynthesis; Isoleucine, Leucine, and Valine biosynthesis; Isoleucine and Valine biosynthesis</t>
  </si>
  <si>
    <t>MSMCNMAIEAGAR</t>
  </si>
  <si>
    <t>1xCarbamidomethyl [C4]; 3xOxidation [M1; M3; M6]</t>
  </si>
  <si>
    <t>RVDCTLATVDHNIPTESRK</t>
  </si>
  <si>
    <t>ILDSDGNVLVDHFEIEPFRK</t>
  </si>
  <si>
    <t>ILDSDGNVLVDHFEIEPFR</t>
  </si>
  <si>
    <t>THLMSPAMAAAAGIAGHFVDIR</t>
  </si>
  <si>
    <t>EAGCSICLGMNPDILDAYER</t>
  </si>
  <si>
    <t>2xCarbamidomethyl [C4; C7]; 1xOxidation [M10]</t>
  </si>
  <si>
    <t>EAEILVVTGDNFGCGSSR</t>
  </si>
  <si>
    <t>EHAPWALKDFGIK</t>
  </si>
  <si>
    <t>ALAYMGLEPNTPLK</t>
  </si>
  <si>
    <t>AGMIKPDETTFQYTK</t>
  </si>
  <si>
    <t>LAMVVPGSGLVKK</t>
  </si>
  <si>
    <t>RVDCTLATVDHNIPTESR</t>
  </si>
  <si>
    <t>LCVDLPNQK</t>
  </si>
  <si>
    <t>GLFYEWR</t>
  </si>
  <si>
    <t>YML073C</t>
  </si>
  <si>
    <t>RPL6A SGDID:S000004538, Chr XIII from 123742-123227,124172-124158, Genome Release 64-2-1, reverse complement, Verified ORF, "Ribosomal 60S subunit protein L6A; N-terminally acetylated; binds 5.8S rRNA; homologous to mammalian ribosomal protein L6, no bacterial homolog; RPL6A has a paralog, RPL6B, that arose from the whole genome duplication"</t>
  </si>
  <si>
    <t>Pf01159</t>
  </si>
  <si>
    <t>YML073C; WN66_04734</t>
  </si>
  <si>
    <t>LRASLVPGTVLILLAGR</t>
  </si>
  <si>
    <t>YML073C; YLR448W</t>
  </si>
  <si>
    <t>WYPSEDVAALKK</t>
  </si>
  <si>
    <t>WYPSEDVAALK</t>
  </si>
  <si>
    <t>VSVEGVNVEK</t>
  </si>
  <si>
    <t>EANLFPEQQNK</t>
  </si>
  <si>
    <t>HLEDNTLLISGPFKVNGVPLRR</t>
  </si>
  <si>
    <t>HLEDNTLLISGPFK</t>
  </si>
  <si>
    <t>FNVEYFAK</t>
  </si>
  <si>
    <t>KTPLLKQYLSASFSLK</t>
  </si>
  <si>
    <t>ASLVPGTVLILLAGR</t>
  </si>
  <si>
    <t>ASLVPGTVLILLAGRFR</t>
  </si>
  <si>
    <t>ASLVPGTVLILLAGRFRGK</t>
  </si>
  <si>
    <t>YVIATSTK</t>
  </si>
  <si>
    <t>KEANLFPEQQNK</t>
  </si>
  <si>
    <t>YOL041C</t>
  </si>
  <si>
    <t>NOP12 SGDID:S000005401, Chr XV from 252646-251267, Genome Release 64-2-1, reverse complement, Verified ORF, "Nucleolar protein involved in pre-25S rRNA processing; also involved in biogenesis of large 60S ribosomal subunit; contains an RNA recognition motif (RRM); binds to Ebp2; similar to Nop13p and Nsr1p"</t>
  </si>
  <si>
    <t>MSSAIDNLFGNIDEK</t>
  </si>
  <si>
    <t>LLNEEAEAEDDKPTVTKTDETSVPLTSAAK</t>
  </si>
  <si>
    <t>LLNEEAEAEDDKPTVTK</t>
  </si>
  <si>
    <t>TVFIGNILSTVITSKK</t>
  </si>
  <si>
    <t>SISFDEALPR</t>
  </si>
  <si>
    <t>SRDTINAYIVYK</t>
  </si>
  <si>
    <t>SDNNEFAIESIR</t>
  </si>
  <si>
    <t>DTINAYIVYK</t>
  </si>
  <si>
    <t>HFEPCGDIEYVR</t>
  </si>
  <si>
    <t>EASKPDVSDEQTEEVALPK</t>
  </si>
  <si>
    <t>ERAAEADQEEKEASKPDVSDEQTEEVALPK</t>
  </si>
  <si>
    <t>ICSNLNAVVFQDHHLR</t>
  </si>
  <si>
    <t>AAEADQEEKEASKPDVSDEQTEEVALPK</t>
  </si>
  <si>
    <t>ATLGQEITIEGLR</t>
  </si>
  <si>
    <t>KICSNLNAVVFQDHHLR</t>
  </si>
  <si>
    <t>KSDNNEFAIESIR</t>
  </si>
  <si>
    <t>GFAYVQFK</t>
  </si>
  <si>
    <t>LFSSSCGPINKLEVK</t>
  </si>
  <si>
    <t>YNL037C</t>
  </si>
  <si>
    <t>IDH1 SGDID:S000004982, Chr XIV from 559002-557920, Genome Release 64-2-1, reverse complement, Verified ORF, "Subunit of mitochondrial NAD(+)-dependent isocitrate dehydrogenase; complex catalyzes the oxidation of isocitrate to alpha-ketoglutarate in the TCA cycle"</t>
  </si>
  <si>
    <t>cytosol;mitochondrion;organelle lumen</t>
  </si>
  <si>
    <t>catalytic activity;metal ion binding;nucleotide binding;protein binding;RNA binding</t>
  </si>
  <si>
    <t>Pf00180</t>
  </si>
  <si>
    <t>855691</t>
  </si>
  <si>
    <t>IDH1</t>
  </si>
  <si>
    <t>Biosynthesis of amino acids; Carbon metabolism; 2-Oxocarboxylic acid metabolism; Citrate cycle (TCA cycle); Biosynthesis of antibiotics; Biosynthesis of secondary metabolites; Metabolic pathways</t>
  </si>
  <si>
    <t>Citric acid cycle (TCA cycle)</t>
  </si>
  <si>
    <t>Principle Pathways of Carbon Metabolism; TCA Cycle - Detailed; TCA Cycle</t>
  </si>
  <si>
    <t>QLDIYANVALFK</t>
  </si>
  <si>
    <t>IPDIDLIVIR</t>
  </si>
  <si>
    <t>TRIPDIDLIVIR</t>
  </si>
  <si>
    <t>TIFEAENIPIDWETINIK</t>
  </si>
  <si>
    <t>GLWHTPADQTGHGSLNVALR</t>
  </si>
  <si>
    <t>GQNVANPTAMILSSTLMLNHLGLNEYATR</t>
  </si>
  <si>
    <t>2xOxidation [M10; M17]</t>
  </si>
  <si>
    <t>DIGGSSSTTDFTNEIINK</t>
  </si>
  <si>
    <t>FTVTLIPGDGVGKEITDSVR</t>
  </si>
  <si>
    <t>EGVYEAVESLKR</t>
  </si>
  <si>
    <t>ENTEGEFSGLEHESVPGVVESLK</t>
  </si>
  <si>
    <t>FTVTLIPGDGVGK</t>
  </si>
  <si>
    <t>FAFDFAK</t>
  </si>
  <si>
    <t>EGVYEAVESLK</t>
  </si>
  <si>
    <t>GLWHTPADQTGHGSLNVALRK</t>
  </si>
  <si>
    <t>YJR123W</t>
  </si>
  <si>
    <t>RPS5 SGDID:S000003884, Chr X from 651901-652578, Genome Release 64-2-1, Verified ORF, "Protein component of the small (40S) ribosomal subunit; least basic of non-acidic ribosomal proteins; phosphorylated in vivo; essential for viability; homologous to mammalian ribosomal protein S5 and bacterial S7"</t>
  </si>
  <si>
    <t>cell organization and biogenesis;metabolic process;regulation of biological process;transport</t>
  </si>
  <si>
    <t>protein binding;RNA binding;structural molecule activity</t>
  </si>
  <si>
    <t>Pf00177</t>
  </si>
  <si>
    <t>853587</t>
  </si>
  <si>
    <t>RPS5</t>
  </si>
  <si>
    <t>NIKTIAETLAEELINAAK</t>
  </si>
  <si>
    <t>NIKTIAETLAEELINAAKGSSTSYAIK</t>
  </si>
  <si>
    <t>RVNQAIALLTIGAR</t>
  </si>
  <si>
    <t>QPIFVAHTAGR</t>
  </si>
  <si>
    <t>IIKHTLDIINVLTDQNPIQVVVDAITNTGPREDTTR</t>
  </si>
  <si>
    <t>MSDTEAPVEVQEDFEVVEEFTPVVLATPIPEEVQQAQTEIK</t>
  </si>
  <si>
    <t>LTNSLMMNGR</t>
  </si>
  <si>
    <t>2xOxidation [M6; M7]</t>
  </si>
  <si>
    <t>WSFEEVEVKDASLVDYVQVR</t>
  </si>
  <si>
    <t>VNQAIALLTIGAR</t>
  </si>
  <si>
    <t>TIAETLAEELINAAK</t>
  </si>
  <si>
    <t>DASLVDYVQVR</t>
  </si>
  <si>
    <t>QAVDVSPLRRVNQAIALLTIGAR</t>
  </si>
  <si>
    <t>WSFEEVEVK</t>
  </si>
  <si>
    <t>YPL106C</t>
  </si>
  <si>
    <t>SSE1 SGDID:S000006027, Chr XVI from 352275-350194, Genome Release 64-2-1, reverse complement, Verified ORF, "ATPase component of heat shock protein Hsp90 chaperone complex; plays a role in determining prion variants; binds unfolded proteins; member of the heat shock protein 70 (HSP70) family; localized to the cytoplasm; deletion results in spindle elongation in S phase; SSE1 has a paralog, SSE2, that arose from the whole genome duplication"</t>
  </si>
  <si>
    <t>Pf00012</t>
  </si>
  <si>
    <t>MSTPFGLDLGNNNSVLAVAR</t>
  </si>
  <si>
    <t>YBR169C; YPL106C</t>
  </si>
  <si>
    <t>QVEDEDHMEVFPAGSSFPSTK</t>
  </si>
  <si>
    <t>IIGLDYHHPDFEQESK</t>
  </si>
  <si>
    <t>IVNDVTAAGVSYGIFK</t>
  </si>
  <si>
    <t>TVKKDDLTIVAHTFGLDAK</t>
  </si>
  <si>
    <t>KDDLTIVAHTFGLDAK</t>
  </si>
  <si>
    <t>DFDLAITEHFADEFK</t>
  </si>
  <si>
    <t>GIDIVVNEVSNR</t>
  </si>
  <si>
    <t>GAAFICAIHSPTLR</t>
  </si>
  <si>
    <t>YNIADAAR</t>
  </si>
  <si>
    <t>STPSVVGFGPK</t>
  </si>
  <si>
    <t>TDLPEGEEKPR</t>
  </si>
  <si>
    <t>LSAEEVDFVEIIGGTTR</t>
  </si>
  <si>
    <t>KLNELIEKENEMLAQDK</t>
  </si>
  <si>
    <t>QTSNIKNTVANLKR</t>
  </si>
  <si>
    <t>TGDFSMAASYTDITQLPPNTPEQIANWEITGVQLPEGQDSVPVK</t>
  </si>
  <si>
    <t>YOR375C</t>
  </si>
  <si>
    <t>GDH1 SGDID:S000005902, Chr XV from 1043042-1041678, Genome Release 64-2-1, reverse complement, Verified ORF, "NADP(+)-dependent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</si>
  <si>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Pf00208, Pf02812</t>
  </si>
  <si>
    <t>YOR375C; WN66_06226</t>
  </si>
  <si>
    <t>MSEPEFQQAYEEVVSSLEDSTLFEQHPEYR</t>
  </si>
  <si>
    <t>VDIALPCATQNEVSGEEAK</t>
  </si>
  <si>
    <t>VIELGGTVVSLSDSK</t>
  </si>
  <si>
    <t>VTISGSGNVAQYAALK</t>
  </si>
  <si>
    <t>STATGPSEAVWYGPPK</t>
  </si>
  <si>
    <t>HIGQDTDVPAGDIGVGGR</t>
  </si>
  <si>
    <t>FIAEGSNMGSTPEAIAVFETAR</t>
  </si>
  <si>
    <t>GCIISETGITSEQVADISSAK</t>
  </si>
  <si>
    <t>AANLGGVAVSGLEMAQNSQR</t>
  </si>
  <si>
    <t>EIGYLFGAYR</t>
  </si>
  <si>
    <t>KVLPIVSVPER</t>
  </si>
  <si>
    <t>MSEPEFQQAYEEVVSSLEDSTLFEQHPEYRK</t>
  </si>
  <si>
    <t>VTWENDKGEQEVAQGYR</t>
  </si>
  <si>
    <t>YLL045C</t>
  </si>
  <si>
    <t>RPL8B SGDID:S000003968, Chr XII from 48629-47859, Genome Release 64-2-1, reverse complement, Verified ORF, "Ribosomal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</si>
  <si>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YLL045C; WN66_04128</t>
  </si>
  <si>
    <t>NFGIGQAVQPK</t>
  </si>
  <si>
    <t>YLL045C; YHL033C</t>
  </si>
  <si>
    <t>LVSTIDANFADKYDEVK</t>
  </si>
  <si>
    <t>LVSTIDANFADKYDEVKK</t>
  </si>
  <si>
    <t>MGVPYAIIK</t>
  </si>
  <si>
    <t>LVLIANDVDPIELVVFLPALCKK</t>
  </si>
  <si>
    <t>LVLIANDVDPIELVVFLPALCK</t>
  </si>
  <si>
    <t>TSAVAALTEVRAEDEAALAK</t>
  </si>
  <si>
    <t>TSAVAALTEVR</t>
  </si>
  <si>
    <t>LGTLVNQK</t>
  </si>
  <si>
    <t>HWGGGILGNKAQAK</t>
  </si>
  <si>
    <t>VAPAPFGAK</t>
  </si>
  <si>
    <t>HWGGGILGNK</t>
  </si>
  <si>
    <t>YVKWPEYVR</t>
  </si>
  <si>
    <t>NPLTHSTPK</t>
  </si>
  <si>
    <t>WPEYVR</t>
  </si>
  <si>
    <t>YHL033C</t>
  </si>
  <si>
    <t>RPL8A SGDID:S000001025, Chr VIII from 36025-35255, Genome Release 64-2-1, reverse complement, Verified ORF, "Ribosomal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</si>
  <si>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856352</t>
  </si>
  <si>
    <t>RPL8A</t>
  </si>
  <si>
    <t>MGVPYAIVK</t>
  </si>
  <si>
    <t>YKL052C</t>
  </si>
  <si>
    <t>ASK1 SGDID:S000001535, Chr XI from 340546-339668, Genome Release 64-2-1, reverse complement, Verified ORF, "Essential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</si>
  <si>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Pf08655</t>
  </si>
  <si>
    <t>QSQTDNGPNEADSAVHVNR</t>
  </si>
  <si>
    <t>IMDSTEWLGTMFQETGLVNLQANAAAPVGNAPVK</t>
  </si>
  <si>
    <t>ITQDIIPHVATYSEICER</t>
  </si>
  <si>
    <t>SLVSNNVGIFPTSAEEASR</t>
  </si>
  <si>
    <t>DVHSMFNNDSIDDFHTANITSTGQILK</t>
  </si>
  <si>
    <t>EETLEKLDQEITVNLQK</t>
  </si>
  <si>
    <t>GQADDNNEGPDEEESTKEVPKPGTIIHFSTNR</t>
  </si>
  <si>
    <t>1xPhospho [T16(81.9)]</t>
  </si>
  <si>
    <t>EVPKPGTIIHFSTNR</t>
  </si>
  <si>
    <t>LDQEITVNLQK</t>
  </si>
  <si>
    <t>KISLLLQQQYGSSSSMVPSPIVPNK</t>
  </si>
  <si>
    <t>IDSNLSFCFHK</t>
  </si>
  <si>
    <t>YLR167W</t>
  </si>
  <si>
    <t>RPS31 SGDID:S000004157, Chr XII from 498947-499405, Genome Release 64-2-1, Verified ORF, "Fusion protein cleaved to yield ribosomal protein S31 and ubiquitin; ubiquitin may facilitate assembly of the ribosomal protein into ribosomes; interacts genetically with translation factor eIF2B; homologous to mammalian ribosomal protein S27A, no bacterial homolog"</t>
  </si>
  <si>
    <t>Pf00240, Pf01599, Pf11976, Pf13881, Pf14560</t>
  </si>
  <si>
    <t>YLR167W; WN66_04344</t>
  </si>
  <si>
    <t>IQDKEGIPPDQQR</t>
  </si>
  <si>
    <t>VKLAVLSYYKVDAEGK</t>
  </si>
  <si>
    <t>TITLEVESSDTIDNVK</t>
  </si>
  <si>
    <t>TLSDYNIQKESTLHLVLR</t>
  </si>
  <si>
    <t>TLSDYNIQK</t>
  </si>
  <si>
    <t>ECSNPTCGAGVFLANHK</t>
  </si>
  <si>
    <t>ECSNPTCGAGVFLANHKDR</t>
  </si>
  <si>
    <t>ESTLHLVLR</t>
  </si>
  <si>
    <t>LAVLSYYK</t>
  </si>
  <si>
    <t>RECSNPTCGAGVFLANHKDR</t>
  </si>
  <si>
    <t>2xCarbamidomethyl [C3; C8]</t>
  </si>
  <si>
    <t>MQIFVKTLTGKTITLEVESSDTIDNVK</t>
  </si>
  <si>
    <t>1xAcetyl [N-Term]</t>
  </si>
  <si>
    <t>YCR012W</t>
  </si>
  <si>
    <t>PGK1 SGDID:S000000605, Chr III from 137746-138996, Genome Release 64-2-1, Verified ORF, "3-phosphoglycerate kinase; catalyzes transfer of high-energy phosphoryl groups from the acyl phosphate of 1,3-bisphosphoglycerate to ADP to produce ATP; key enzyme in glycolysis and gluconeogenesis"</t>
  </si>
  <si>
    <t>Pf00162</t>
  </si>
  <si>
    <t>YCR012W; CAA42329; WN66_00671</t>
  </si>
  <si>
    <t>ISHVSTGGGASLELLEGK</t>
  </si>
  <si>
    <t>VLENTEIGDSIFDKAGAEIVPK</t>
  </si>
  <si>
    <t>VLENTEIGDSIFDK</t>
  </si>
  <si>
    <t>TVTDKEGIPAGWQGLDNGPESR</t>
  </si>
  <si>
    <t>GVEVVLPVDFIIADAFSADANTK</t>
  </si>
  <si>
    <t>FRHELSSLADVYINDAFGTAHR</t>
  </si>
  <si>
    <t>ELPGVAFLSEKK</t>
  </si>
  <si>
    <t>ALENPTRPFLAILGGAK</t>
  </si>
  <si>
    <t>AHSSMVGFDLPQR</t>
  </si>
  <si>
    <t>AKGVEVVLPVDFIIADAFSADANTK</t>
  </si>
  <si>
    <t>ASAPGSVILLENLR</t>
  </si>
  <si>
    <t>ELQSLLGK</t>
  </si>
  <si>
    <t>AAGFLLEK</t>
  </si>
  <si>
    <t>YSLAPVAK</t>
  </si>
  <si>
    <t>ELPGVAFLSEK</t>
  </si>
  <si>
    <t>YBR011C</t>
  </si>
  <si>
    <t>IPP1 SGDID:S000000215, Chr II from 257975-257112, Genome Release 64-2-1, reverse complement, Verified ORF, "Cytoplasmic inorganic pyrophosphatase (PPase); homodimer that catalyzes the rapid exchange of oxygens from Pi with water, highly expressed and essential for viability, active-site residues show identity to those from E. coli PPase"</t>
  </si>
  <si>
    <t>Pf00719</t>
  </si>
  <si>
    <t>LNDIEDVEKYFPGLLR</t>
  </si>
  <si>
    <t>IPDGKPENQFAFSGEAK</t>
  </si>
  <si>
    <t>VIAIDINDPLAPK</t>
  </si>
  <si>
    <t>SIDKWFFISGSV</t>
  </si>
  <si>
    <t>DGKPVSAFHDIPLYADKENNIFNMVVEIPR</t>
  </si>
  <si>
    <t>GIDLTNVTLPDTPTYSK</t>
  </si>
  <si>
    <t>ALGIMALLDEGETDWK</t>
  </si>
  <si>
    <t>LEITKEETLNPIIQDTK</t>
  </si>
  <si>
    <t>AVGDNDPIDVLEIGETIAYTGQVK</t>
  </si>
  <si>
    <t>IYKIPDGKPENQFAFSGEAK</t>
  </si>
  <si>
    <t>NCFPHHGYIHNYGAFPQTWEDPNVSHPETK</t>
  </si>
  <si>
    <t>LNDIEDVEK</t>
  </si>
  <si>
    <t>YFPGLLR</t>
  </si>
  <si>
    <t>YNL030W</t>
  </si>
  <si>
    <t>HHF2 SGDID:S000004975, Chr XIV from 576727-577038, Genome Release 64-2-1, Verified ORF, "Histone H4; core histone protein required for chromatin assembly and chromosome function; one of two identical histone proteins (see also HHF1); contributes to telomeric silencing; N-terminal domain involved in maintaining genomic integrity"</t>
  </si>
  <si>
    <t>cell differentiation;cell organization and biogenesis;metabolic process;regulation of biological process</t>
  </si>
  <si>
    <t>DNA binding;protein binding</t>
  </si>
  <si>
    <t>Pf00125, Pf02969</t>
  </si>
  <si>
    <t>852294; 855701</t>
  </si>
  <si>
    <t>YNL030W; YBR009C</t>
  </si>
  <si>
    <t>HHF1; HHF2</t>
  </si>
  <si>
    <t>II; XIV</t>
  </si>
  <si>
    <t>Condensation of Prophase Chromosomes; RMTs methylate histone arginines; SIRT1 negatively regulates rRNA expression; SUMOylation of chromatin organization proteins; Senescence-Associated Secretory Phenotype (SASP); Recruitment and ATM-mediated phosphorylation of repair and signaling proteins at DNA double strand breaks; Oxidative Stress Induced Senescence; HDMs demethylate histones; RUNX1 regulates genes involved in megakaryocyte differentiation and platelet function; HATs acetylate histones; Activated PKN1 stimulates transcription of AR (androgen receptor) regulated genes KLK2 and KLK3; HDACs deacetylate histones</t>
  </si>
  <si>
    <t>RKTVTSLDVVYALK</t>
  </si>
  <si>
    <t>ILRDNIQGITKPAIRR</t>
  </si>
  <si>
    <t>ILRDNIQGITKPAIR</t>
  </si>
  <si>
    <t>TVTSLDVVYALK</t>
  </si>
  <si>
    <t>TVTSLDVVYALKR</t>
  </si>
  <si>
    <t>DNIQGITKPAIR</t>
  </si>
  <si>
    <t>KTVTSLDVVYALKR</t>
  </si>
  <si>
    <t>KTVTSLDVVYALK</t>
  </si>
  <si>
    <t>KILRDNIQGITKPAIR</t>
  </si>
  <si>
    <t>DNIQGITKPAIRR</t>
  </si>
  <si>
    <t>YJL177W</t>
  </si>
  <si>
    <t>RPL17B SGDID:S000003713, Chr X from 90786-91094,91412-91657, Genome Release 64-2-1, Verified ORF, "Ribosomal 60S subunit protein L17B; homologous to mammalian ribosomal protein L17 and bacterial L22; RPL17B has a paralog, RPL17A, that arose from the whole genome duplication"</t>
  </si>
  <si>
    <t>Pf00237</t>
  </si>
  <si>
    <t>YJL177W; WN66_03381</t>
  </si>
  <si>
    <t>INKYESSPSHIELVVTEKEEAVAK</t>
  </si>
  <si>
    <t>YJL177W; YKL180W</t>
  </si>
  <si>
    <t>LYVSHIQVNQAPK</t>
  </si>
  <si>
    <t>YGATSTNPAK</t>
  </si>
  <si>
    <t>YESSPSHIELVVTEKEEAVAK</t>
  </si>
  <si>
    <t>YLDQVLDHQR</t>
  </si>
  <si>
    <t>SVKFVQGLLQNAAANAEAK</t>
  </si>
  <si>
    <t>ETAQAINGWELTK</t>
  </si>
  <si>
    <t>FVQGLLQNAAANAEAK</t>
  </si>
  <si>
    <t>INKYESSPSHIELVVTEK</t>
  </si>
  <si>
    <t>YJL052W</t>
  </si>
  <si>
    <t>TDH1 SGDID:S000003588, Chr X from 338271-339269, Genome Release 64-2-1, Verified ORF, "Glyceraldehyde-3-phosphate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</si>
  <si>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cytoplasm;cytosol;membrane;mitochondrion</t>
  </si>
  <si>
    <t>853395</t>
  </si>
  <si>
    <t>TDH1</t>
  </si>
  <si>
    <t>Biosynthesis of antibiotics; Glycolysis / Gluconeogenesis; Biosynthesis of secondary metabolites; Carbon metabolism; Biosynthesis of amino acids; Metabolic pathways</t>
  </si>
  <si>
    <t>Principle Pathways of Carbon Metabolism; Aerobic Glycerol Catabolism; Glycolysis</t>
  </si>
  <si>
    <t>VVDLIEYVAK</t>
  </si>
  <si>
    <t>VVITAPSSSAPMFVVGVNHTK</t>
  </si>
  <si>
    <t>VVDLIEYVAKA</t>
  </si>
  <si>
    <t>IDVAVDSTGVFK</t>
  </si>
  <si>
    <t>YBL027W</t>
  </si>
  <si>
    <t>RPL19B SGDID:S000000123, Chr II from 168423-168424,168809-169376, Genome Release 64-2-1, Verified ORF, "Ribosomal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</si>
  <si>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Pf01280</t>
  </si>
  <si>
    <t>YBL027W; YBR084C-A; WN66_00222; WN66_00348</t>
  </si>
  <si>
    <t>RALVEHIIQAK</t>
  </si>
  <si>
    <t>RKVWLDPNETSEIAQANSR</t>
  </si>
  <si>
    <t>LPSQVVWIRR</t>
  </si>
  <si>
    <t>LPSQVVWIR</t>
  </si>
  <si>
    <t>VWLDPNETSEIAQANSR</t>
  </si>
  <si>
    <t>ALNEEAEAR</t>
  </si>
  <si>
    <t>ALVEHIIQAK</t>
  </si>
  <si>
    <t>DAGKIDKHLYHVLYK</t>
  </si>
  <si>
    <t>LAASVVGVGKR</t>
  </si>
  <si>
    <t>LAASVVGVGK</t>
  </si>
  <si>
    <t>KVWLDPNETSEIAQANSR</t>
  </si>
  <si>
    <t>DALLKEDA</t>
  </si>
  <si>
    <t>RLAASVVGVGK</t>
  </si>
  <si>
    <t>YPL198W</t>
  </si>
  <si>
    <t>RPL7B SGDID:S000006119, Chr XVI from 173152-173162,173572-173665,174073-174702, Genome Release 64-2-1, Verified ORF, "Ribosomal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</si>
  <si>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Pf00327, Pf08079</t>
  </si>
  <si>
    <t>YPL198W; WN66_06335</t>
  </si>
  <si>
    <t>NAAYQKEYETAER</t>
  </si>
  <si>
    <t>QRVPLSDNAIIEANLGK</t>
  </si>
  <si>
    <t>QANNFLWPFKLSNPSGGWGVPR</t>
  </si>
  <si>
    <t>LSNPSGGWGVPR</t>
  </si>
  <si>
    <t>YGILSIDDLIHEIITVGPHFK</t>
  </si>
  <si>
    <t>VPLSDNAIIEANLGK</t>
  </si>
  <si>
    <t>TAEQIAAER</t>
  </si>
  <si>
    <t>AAGSYYVEAQHK</t>
  </si>
  <si>
    <t>IKGINKIPPKPR</t>
  </si>
  <si>
    <t>KVLQLLRLTR</t>
  </si>
  <si>
    <t>KVLQLLR</t>
  </si>
  <si>
    <t>ILTPESQLKK</t>
  </si>
  <si>
    <t>ILTPESQLK</t>
  </si>
  <si>
    <t>HFIQGGSFGNREEFINK</t>
  </si>
  <si>
    <t>RAIILER</t>
  </si>
  <si>
    <t>1xPhospho [T3(100)]</t>
  </si>
  <si>
    <t>YML085C</t>
  </si>
  <si>
    <t>TUB1 SGDID:S000004550, Chr XIII from 99259-97941,99400-99376, Genome Release 64-2-1, reverse complement, Verified ORF, "Alpha-tubulin; associates with beta-tubulin (Tub2p) to form tubulin dimer, which polymerizes to form microtubules; relative distribution to nuclear foci increases upon DNA replication stress; TUB1 has a paralog, TUB3, that arose from the whole genome duplication"</t>
  </si>
  <si>
    <t>cell organization and biogenesis;cellular component movement;transport</t>
  </si>
  <si>
    <t>cytoplasm;cytoskeleton;nucleus</t>
  </si>
  <si>
    <t>854889</t>
  </si>
  <si>
    <t>TUB1</t>
  </si>
  <si>
    <t>TVQLVDWCPTGFK</t>
  </si>
  <si>
    <t>SKAFHESNSVSEITNACFEPGNQMVK</t>
  </si>
  <si>
    <t>1xCarbamidomethyl [C17]; 1xOxidation [M24]</t>
  </si>
  <si>
    <t>DLFHPEQLISGKEDAANNYAR</t>
  </si>
  <si>
    <t>GGEEGFSTFFHETGYGK</t>
  </si>
  <si>
    <t>YML124C; YML085C</t>
  </si>
  <si>
    <t>AIYVDLEPNVIDEVR</t>
  </si>
  <si>
    <t>IHFPLVSYSPVLSK</t>
  </si>
  <si>
    <t>AFHESNSVSEITNACFEPGNQMVK</t>
  </si>
  <si>
    <t>1xCarbamidomethyl [C15]; 1xOxidation [M22]</t>
  </si>
  <si>
    <t>IGICYEPPTATPNSQLATVDR</t>
  </si>
  <si>
    <t>AVCMLSNTTSIAEAWK</t>
  </si>
  <si>
    <t>1xCarbamidomethyl [C3]; 1xOxidation [M4]</t>
  </si>
  <si>
    <t>DLFHPEQLISGK</t>
  </si>
  <si>
    <t>YKL180W</t>
  </si>
  <si>
    <t>RPL17A SGDID:S000001663, Chr XI from 109269-109577,109884-110129, Genome Release 64-2-1, Verified ORF, "Ribosomal 60S subunit protein L17A; copurifies with the Dam1 complex (aka DASH complex); homologous to mammalian ribosomal protein L17 and bacterial L22; RPL17A has a paralog, RPL17B, that arose from the whole genome duplication; protein abundance increases in response to DNA replication stress"</t>
  </si>
  <si>
    <t>YKL180W; WN66_03797</t>
  </si>
  <si>
    <t>YLEQVLDHQR</t>
  </si>
  <si>
    <t>YGR254W</t>
  </si>
  <si>
    <t>ENO1 SGDID:S000003486, Chr VII from 1000927-1002240, Genome Release 64-2-1, Verified ORF, "Enolase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</si>
  <si>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TAGIQIVADDLTVTNPKR</t>
  </si>
  <si>
    <t>TAGIQIVADDLTVTNPK</t>
  </si>
  <si>
    <t>IEEELGDNAVFAGENFHHGDKL</t>
  </si>
  <si>
    <t>LGANAILGVSLAASR</t>
  </si>
  <si>
    <t>YBR048W</t>
  </si>
  <si>
    <t>RPS11B SGDID:S000000252, Chr II from 332831-332875,333387-333812, Genome Release 64-2-1, Verified ORF, "Protein component of the small (40S) ribosomal subunit; homologous to mammalian ribosomal protein S11 and bacterial S17; RPS11B has a paralog, RPS11A, that arose from the whole genome duplication"</t>
  </si>
  <si>
    <t>Pf00366</t>
  </si>
  <si>
    <t>YBR048W; YDR025W; WN66_00303; WN66_01079</t>
  </si>
  <si>
    <t>II; IV</t>
  </si>
  <si>
    <t>MSTELTVQSER</t>
  </si>
  <si>
    <t>NVPVHVSPAFR</t>
  </si>
  <si>
    <t>WYKNAGLGFKTPK</t>
  </si>
  <si>
    <t>VQVGDIVTVGQCRPISK</t>
  </si>
  <si>
    <t>TAIEGSYIDKK</t>
  </si>
  <si>
    <t>KCPFTGLVSIR</t>
  </si>
  <si>
    <t>HKNVPVHVSPAFR</t>
  </si>
  <si>
    <t>AFQKQPHIFNNPK</t>
  </si>
  <si>
    <t>CPFTGLVSIR</t>
  </si>
  <si>
    <t>ILTGTVVSTK</t>
  </si>
  <si>
    <t>AYLHYIPK</t>
  </si>
  <si>
    <t>AYLHYIPKYNRYEK</t>
  </si>
  <si>
    <t>GKILTGTVVSTK</t>
  </si>
  <si>
    <t>KCPFTGLVSIRGK</t>
  </si>
  <si>
    <t>HKNVPVHVSPAFRVQVGDIVTVGQCRPISK</t>
  </si>
  <si>
    <t>1xCarbamidomethyl [C25]</t>
  </si>
  <si>
    <t>CPFTGLVSIRGKILTGTVVSTK</t>
  </si>
  <si>
    <t>YGR034W</t>
  </si>
  <si>
    <t>RPL26B SGDID:S000003266, Chr VII from 555812-555830,556308-556672, Genome Release 64-2-1, Verified ORF, "Ribosomal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</si>
  <si>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Pf00467</t>
  </si>
  <si>
    <t>YGR034W; WN66_06883; WN66_02445; WN66_04537</t>
  </si>
  <si>
    <t>VII; XII</t>
  </si>
  <si>
    <t>QSLDVSSDR</t>
  </si>
  <si>
    <t>YLR344W; YGR034W</t>
  </si>
  <si>
    <t>MAKQSLDVSSDR</t>
  </si>
  <si>
    <t>VLLSAPLSK</t>
  </si>
  <si>
    <t>VNGASVPINLHPSKLVITK</t>
  </si>
  <si>
    <t>VNGASVPINLHPSK</t>
  </si>
  <si>
    <t>KAYFTAPSSER</t>
  </si>
  <si>
    <t>FAVQVDKVTK</t>
  </si>
  <si>
    <t>FAVQVDK</t>
  </si>
  <si>
    <t>EKVNGASVPINLHPSK</t>
  </si>
  <si>
    <t>LKFAVQVDKVTK</t>
  </si>
  <si>
    <t>DDEVLVVR</t>
  </si>
  <si>
    <t>ALPIRRDDEVLVVR</t>
  </si>
  <si>
    <t>RDDEVLVVR</t>
  </si>
  <si>
    <t>KAYFTAPSSERR</t>
  </si>
  <si>
    <t>LKFAVQVDK</t>
  </si>
  <si>
    <t>AYFTAPSSER</t>
  </si>
  <si>
    <t>AYFTAPSSERR</t>
  </si>
  <si>
    <t>RVLLSAPLSK</t>
  </si>
  <si>
    <t>YLR448W</t>
  </si>
  <si>
    <t>RPL6B SGDID:S000004440, Chr XII from 1028854-1028868,1029253-1029768, Genome Release 64-2-1, Verified ORF, "Ribosomal 60S subunit protein L6B; binds 5.8S rRNA; homologous to mammalian ribosomal protein L6, no bacterial homolog; RPL6B has a paralog, RPL6A, that arose from the whole genome duplication"</t>
  </si>
  <si>
    <t>851169</t>
  </si>
  <si>
    <t>RPL6B</t>
  </si>
  <si>
    <t>WYPSEDVAAPKK</t>
  </si>
  <si>
    <t>HLEDNTLLVTGPFK</t>
  </si>
  <si>
    <t>HLEDNTLLVTGPFKVNGVPLRR</t>
  </si>
  <si>
    <t>KEANLFPEQQTK</t>
  </si>
  <si>
    <t>EANLFPEQQTK</t>
  </si>
  <si>
    <t>YBR019C</t>
  </si>
  <si>
    <t>GAL10 SGDID:S000000223, Chr II from 278352-276253, Genome Release 64-2-1, reverse complement, Verified ORF, "UDP-glucose-4-epimerase; catalyzes the interconversion of UDP-galactose and UDP-D-glucose in galactose metabolism; also catalyzes the conversion of alpha-D-glucose or alpha-D-galactose to their beta-anomers"</t>
  </si>
  <si>
    <t>Pf00106, Pf01073, Pf01263, Pf01370, Pf02719, Pf04321, Pf07993, Pf08659, Pf13460, Pf13950</t>
  </si>
  <si>
    <t>852307</t>
  </si>
  <si>
    <t>GAL10</t>
  </si>
  <si>
    <t>Biosynthesis of secondary metabolites; Metabolic pathways; Glycolysis / Gluconeogenesis; Biosynthesis of antibiotics; Galactose metabolism; Amino sugar and nucleotide sugar metabolism</t>
  </si>
  <si>
    <t>Galactose catabolism</t>
  </si>
  <si>
    <t>UDP-Glucose Conversion; Colanic Acid Building Blocks Biosynthesis; Lactose degradation; Galactose Metabolism</t>
  </si>
  <si>
    <t>NPQFDCCFVVDENAKPSQINTLNNELTLIVK</t>
  </si>
  <si>
    <t>2xCarbamidomethyl [C6; C7]</t>
  </si>
  <si>
    <t>RAGDVLNLTAKPDR</t>
  </si>
  <si>
    <t>YIDAINQENWK</t>
  </si>
  <si>
    <t>WTTENPFGYQLR</t>
  </si>
  <si>
    <t>WQTELQVEDSCKDLWK</t>
  </si>
  <si>
    <t>SVDVDKNMIPTGNIVDREIATFNSTKPTVLGPK</t>
  </si>
  <si>
    <t>DGTPIRDYIHVVDLAK</t>
  </si>
  <si>
    <t>HHIPFYEVDLCDRK</t>
  </si>
  <si>
    <t>FPNMIPIPEECPLGPTNPYGHTK</t>
  </si>
  <si>
    <t>1xCarbamidomethyl [C11]; 1xOxidation [M4]</t>
  </si>
  <si>
    <t>GHIAALQYLEAYNENEGLCR</t>
  </si>
  <si>
    <t>EKLYIFGDDYDSR</t>
  </si>
  <si>
    <t>AGDVLNLTAKPDR</t>
  </si>
  <si>
    <t>EIATFNSTKPTVLGPK</t>
  </si>
  <si>
    <t>SVDVDKNMIPTGNIVDR</t>
  </si>
  <si>
    <t>ASGIDLPYK</t>
  </si>
  <si>
    <t>LYIFGDDYDSR</t>
  </si>
  <si>
    <t>YNL132W</t>
  </si>
  <si>
    <t>KRE33 SGDID:S000005076, Chr XIV from 375321-378491, Genome Release 64-2-1, Verified ORF, "Protein required for biogenesis of the small ribosomal subunit; heterozygous mutant shows haploinsufficiency in K1 killer toxin resistance; essential gene; NAT10, the human homolog, implicated in several types of cancer and premature aging."</t>
  </si>
  <si>
    <t>Pf05127, Pf08351, Pf13718, Pf13725</t>
  </si>
  <si>
    <t>QLELQELKESLEDVQPAGSLVSLSK</t>
  </si>
  <si>
    <t>ILGNTYGMCILQDFEALTPNLLAR</t>
  </si>
  <si>
    <t>1xCarbamidomethyl [C9]; 1xOxidation [M8]</t>
  </si>
  <si>
    <t>THLDDIFSPFDLKR</t>
  </si>
  <si>
    <t>THLDDIFSPFDLK</t>
  </si>
  <si>
    <t>DGGRIPDPLCVIQIALEGEISK</t>
  </si>
  <si>
    <t>ESLEDVQPAGSLVSLSK</t>
  </si>
  <si>
    <t>EVNEMDPFESFISNQNIR</t>
  </si>
  <si>
    <t>FILSLGSNPNCLVVDDELNVLPLSGAK</t>
  </si>
  <si>
    <t>IATNPEYASMGYGSR</t>
  </si>
  <si>
    <t>LFVLLPPIDPK</t>
  </si>
  <si>
    <t>AGGDLIPWLISQQFQDEEFASLSGAR</t>
  </si>
  <si>
    <t>EISLDEPIR</t>
  </si>
  <si>
    <t>SIFVIVGDR</t>
  </si>
  <si>
    <t>IPDPLCVIQIALEGEISK</t>
  </si>
  <si>
    <t>YCL037C</t>
  </si>
  <si>
    <t>SRO9 SGDID:S000000542, Chr III from 58678-57374, Genome Release 64-2-1, reverse complement, Verified ORF, "Cytoplasmic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</si>
  <si>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Pf05383</t>
  </si>
  <si>
    <t>YCL037C; WN66_00621</t>
  </si>
  <si>
    <t>QVNLTPAPLPTSSPWK</t>
  </si>
  <si>
    <t>LQQQFYPVQPVLMAINNIAR</t>
  </si>
  <si>
    <t>MSAETAAANTATAPVPEVQEQESSK</t>
  </si>
  <si>
    <t>EGDNVTGEAKEPSPLDK</t>
  </si>
  <si>
    <t>EGDNVTGEAKEPSPLDKYFVR</t>
  </si>
  <si>
    <t>EPSPLDKYFVR</t>
  </si>
  <si>
    <t>LAPTEIPVSTISIEDLDATR</t>
  </si>
  <si>
    <t>LAPTEIPVSTISIEDLDATRK</t>
  </si>
  <si>
    <t>SWSNWLPETFETEINIEK</t>
  </si>
  <si>
    <t>YOL127W</t>
  </si>
  <si>
    <t>RPL25 SGDID:S000005487, Chr XV from 80348-80360,80775-81190, Genome Release 64-2-1, Verified ORF, "Ribosomal 60S subunit protein L25; primary rRNA-binding ribosomal protein component of large ribosomal subunit; binds to 25S rRNA via a conserved C-terminal motif; homologous to mammalian ribosomal protein L23A and bacterial L23"</t>
  </si>
  <si>
    <t>Pf00276, Pf03939</t>
  </si>
  <si>
    <t>YOL127W; WN66_05675</t>
  </si>
  <si>
    <t>LTADYDALDIANR</t>
  </si>
  <si>
    <t>VEDGNILVFQVSMK</t>
  </si>
  <si>
    <t>VIEQPITSETAMKK</t>
  </si>
  <si>
    <t>VIEQPITSETAMK</t>
  </si>
  <si>
    <t>ELYEVDVLK</t>
  </si>
  <si>
    <t>KVEDGNILVFQVSMK</t>
  </si>
  <si>
    <t>AVPHYNRLDSYK</t>
  </si>
  <si>
    <t>AVKELYEVDVLK</t>
  </si>
  <si>
    <t>TSATFRLPK</t>
  </si>
  <si>
    <t>YOR204W</t>
  </si>
  <si>
    <t>DED1 SGDID:S000005730, Chr XV from 722911-724725, Genome Release 64-2-1, Verified ORF, "ATP-dependent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</si>
  <si>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QTLMFSATFPADIQHLAR</t>
  </si>
  <si>
    <t>MLDMGFEPQIR</t>
  </si>
  <si>
    <t>2xOxidation [M1; M4]</t>
  </si>
  <si>
    <t>YOR204W; YNL112W</t>
  </si>
  <si>
    <t>SGAATLLVATAVAAR</t>
  </si>
  <si>
    <t>TGGFLFPVLSESFK</t>
  </si>
  <si>
    <t>TGPSPQPESQGSFYQR</t>
  </si>
  <si>
    <t>DVPEPITEFTSPPLDGLLLENIK</t>
  </si>
  <si>
    <t>HIVEDCDMTPVGER</t>
  </si>
  <si>
    <t>GLDIPNVTHVINYDLPSDVDDYVHR</t>
  </si>
  <si>
    <t>GLHEILTEANQEVPSFLK</t>
  </si>
  <si>
    <t>AGNTGLATAFFNSENSNIVK</t>
  </si>
  <si>
    <t>VGSTSENITQK</t>
  </si>
  <si>
    <t>NEKAEIAIFGVPEDPNFQSSGINFDNYDDIPVDASGK</t>
  </si>
  <si>
    <t>YSVPIVANGR</t>
  </si>
  <si>
    <t>DLMACAQTGSGK</t>
  </si>
  <si>
    <t>1xCarbamidomethyl [C5]; 1xOxidation [M3]</t>
  </si>
  <si>
    <t>YMR303C</t>
  </si>
  <si>
    <t>ADH2 SGDID:S000004918, Chr XIII from 874337-873291, Genome Release 64-2-1, reverse complement, Verified ORF, "Glucose-repressible alcohol dehydrogenase II; catalyzes the conversion of ethanol to acetaldehyde; involved in the production of certain carboxylate esters; regulated by ADR1"</t>
  </si>
  <si>
    <t>Pf00107, Pf08240</t>
  </si>
  <si>
    <t>855349</t>
  </si>
  <si>
    <t>ADH2</t>
  </si>
  <si>
    <t>Metabolic pathways; Fatty acid degradation; Glycolysis / Gluconeogenesis; Biosynthesis of secondary metabolites; Tyrosine metabolism; Biosynthesis of antibiotics</t>
  </si>
  <si>
    <t>Principle Pathways of Carbon Metabolism; Tryptophan Degradation; Glycolysis and Gluconeogenesis; Phenylalanine Degradation</t>
  </si>
  <si>
    <t>LPLVGGHEGAGVVVGMGENVK</t>
  </si>
  <si>
    <t>YMR303C; sp</t>
  </si>
  <si>
    <t>YSGVCHTDLHAWHGDWPLPTK</t>
  </si>
  <si>
    <t>VVGLSSLPEIYEK</t>
  </si>
  <si>
    <t>SISIVGSYVGNR</t>
  </si>
  <si>
    <t>SPIKVVGLSSLPEIYEK</t>
  </si>
  <si>
    <t>GLVKSPIKVVGLSSLPEIYEK</t>
  </si>
  <si>
    <t>DIPVPKPKPNELLINVK</t>
  </si>
  <si>
    <t>ANGTVVLVGLPAGAK</t>
  </si>
  <si>
    <t>IGDYAGIK</t>
  </si>
  <si>
    <t>CSSDVFNHVVK</t>
  </si>
  <si>
    <t>EKDIVSAVVK</t>
  </si>
  <si>
    <t>EALDFFAR</t>
  </si>
  <si>
    <t>YMR303C; sp; YBR145W</t>
  </si>
  <si>
    <t>DIVSAVVK</t>
  </si>
  <si>
    <t>YDL083C</t>
  </si>
  <si>
    <t>RPS16B SGDID:S000002241, Chr IV from 307333-306926,307789-307766, Genome Release 64-2-1, reverse complement, Verified ORF, "Protein component of the small (40S) ribosomal subunit; homologous to mammalian ribosomal protein S16 and bacterial S9; RPS16B has a paralog, RPS16A, that arose from the whole genome duplication"</t>
  </si>
  <si>
    <t>Pf00380</t>
  </si>
  <si>
    <t>851476; 855174</t>
  </si>
  <si>
    <t>YDL083C; YMR143W</t>
  </si>
  <si>
    <t>RPS16B; RPS16A</t>
  </si>
  <si>
    <t>IV; XIII</t>
  </si>
  <si>
    <t>MSAVPSVQTFGK</t>
  </si>
  <si>
    <t>VNGSPITLVEPEILR</t>
  </si>
  <si>
    <t>VYEPLLLVGLDKFSNIDIR</t>
  </si>
  <si>
    <t>VYEPLLLVGLDK</t>
  </si>
  <si>
    <t>VTGGGHVSQVYAIRQAIAKGLVAYHQK</t>
  </si>
  <si>
    <t>FKVYEPLLLVGLDKFSNIDIR</t>
  </si>
  <si>
    <t>FKVYEPLLLVGLDK</t>
  </si>
  <si>
    <t>GLIKVNGSPITLVEPEILR</t>
  </si>
  <si>
    <t>TLLIADSR</t>
  </si>
  <si>
    <t>AFTSYDR</t>
  </si>
  <si>
    <t>FSNIDIR</t>
  </si>
  <si>
    <t>KAFTSYDR</t>
  </si>
  <si>
    <t>YAL054C</t>
  </si>
  <si>
    <t>ACS1 SGDID:S000000050, Chr I from 45022-42881, Genome Release 64-2-1, reverse complement, Verified ORF, "Acetyl-coA synthetase isoform; along with Acs2p, acetyl-coA synthetase isoform is the nuclear source of acetyl-coA for histone acetylation; expressed during growth on nonfermentable carbon sources and under aerobic conditions"</t>
  </si>
  <si>
    <t>Pf00501, Pf13193</t>
  </si>
  <si>
    <t>LQPAIATHYSPHLDGLQDYQR</t>
  </si>
  <si>
    <t>ILAGESDQLGDVSTLSNPGIVR</t>
  </si>
  <si>
    <t>LIILVDDLPK</t>
  </si>
  <si>
    <t>TNNPSVAFHAPR</t>
  </si>
  <si>
    <t>TYYPCTPVDSEDPLFLLYTSGSTGAPK</t>
  </si>
  <si>
    <t>YLDTYLNPYPGYYFTGDGAAK</t>
  </si>
  <si>
    <t>VVITTDESNR</t>
  </si>
  <si>
    <t>SSWSTATDDELQDIKK</t>
  </si>
  <si>
    <t>HLIDSVKL</t>
  </si>
  <si>
    <t>CLGSVGEPIAAEVWEWYSEK</t>
  </si>
  <si>
    <t>AAWPSFAR</t>
  </si>
  <si>
    <t>DIGPFAAPK</t>
  </si>
  <si>
    <t>HLVFTVR</t>
  </si>
  <si>
    <t>VTQFYVAPTALR</t>
  </si>
  <si>
    <t>ATQFLNWSKPFDK</t>
  </si>
  <si>
    <t>KDIGPFAAPK</t>
  </si>
  <si>
    <t>YNR035C</t>
  </si>
  <si>
    <t>ARC35 SGDID:S000005318, Chr XIV from 694047-693019, Genome Release 64-2-1, reverse complement, Verified ORF, "Subunit of the ARP2/3 complex; ARP2/3 is required for the motility and integrity of cortical actin patches; required for cortical localization of calmodulin"</t>
  </si>
  <si>
    <t>cytoplasm;cytoskeleton;cytosol</t>
  </si>
  <si>
    <t>Pf04045</t>
  </si>
  <si>
    <t>855771</t>
  </si>
  <si>
    <t>ARC35</t>
  </si>
  <si>
    <t>RHO GTPases Activate WASPs and WAVEs; Regulation of actin dynamics for phagocytic cup formation</t>
  </si>
  <si>
    <t>RFITFVLFPR</t>
  </si>
  <si>
    <t>QIQSAPQVLYSHEPPLELKR</t>
  </si>
  <si>
    <t>QIQSAPQVLYSHEPPLELK</t>
  </si>
  <si>
    <t>IVSDFDYTTYHISNTAEDK</t>
  </si>
  <si>
    <t>MLHLQPQNLLIQK</t>
  </si>
  <si>
    <t>VFLQEFVDAR</t>
  </si>
  <si>
    <t>YRDEENIFIKPSNDR</t>
  </si>
  <si>
    <t>VTIIFETIFQDETDKIFGK</t>
  </si>
  <si>
    <t>SILLLSVK</t>
  </si>
  <si>
    <t>FITFVLFPR</t>
  </si>
  <si>
    <t>ELQFHSICQLTLFR</t>
  </si>
  <si>
    <t>AKVDEDDENDELSAEGR</t>
  </si>
  <si>
    <t>YBR079C</t>
  </si>
  <si>
    <t>RPG1 SGDID:S000000283, Chr II from 398277-395383, Genome Release 64-2-1, reverse complement, Verified ORF, "eIF3a subunit of the eukaryotic translation initiation factor 3 (eIF3); subunit of the core complex of eIF3; essential for translation; part of a Prt1p-Rpg1p-Nip1p subcomplex that stimulates binding of mRNA and tRNA(i)Met to ribosomes; involved in translation reinitiation"</t>
  </si>
  <si>
    <t>QVIIAEVSK</t>
  </si>
  <si>
    <t>QAALQSLHDFITAR</t>
  </si>
  <si>
    <t>LIQGSTEGLVSVGAVAR</t>
  </si>
  <si>
    <t>VTFAKDPFDIFASTASK</t>
  </si>
  <si>
    <t>SIEDVFHLMK</t>
  </si>
  <si>
    <t>SGNNLVDLSDADTLQR</t>
  </si>
  <si>
    <t>TAGGSSPATPATPATPATPTPSSGPK</t>
  </si>
  <si>
    <t>DPFDIFASTASK</t>
  </si>
  <si>
    <t>EVDKLQETDTANYEAMK</t>
  </si>
  <si>
    <t>LATLPAPLDLSAWDIEK</t>
  </si>
  <si>
    <t>LLNLDAKPTRK</t>
  </si>
  <si>
    <t>SLDLDTIK</t>
  </si>
  <si>
    <t>FTTVSQSELYK</t>
  </si>
  <si>
    <t>GHVYIDPNEAK</t>
  </si>
  <si>
    <t>LLELSNVLHDVDSFNNASYMEK</t>
  </si>
  <si>
    <t>HMEHAALHAEQDAEVR</t>
  </si>
  <si>
    <t>KVELPLLQK</t>
  </si>
  <si>
    <t>YLR344W</t>
  </si>
  <si>
    <t>RPL26A SGDID:S000004336, Chr XII from 819312-819330,819778-820142, Genome Release 64-2-1, Verified ORF, "Ribosomal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</si>
  <si>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metal ion binding;RNA binding;structural molecule activity</t>
  </si>
  <si>
    <t>851058</t>
  </si>
  <si>
    <t>RPL26A</t>
  </si>
  <si>
    <t>KAYFTAPSSQR</t>
  </si>
  <si>
    <t>AYFTAPSSQR</t>
  </si>
  <si>
    <t>KAYFTAPSSQRR</t>
  </si>
  <si>
    <t>YJL076W</t>
  </si>
  <si>
    <t>NET1 SGDID:S000003612, Chr X from 295245-298814, Genome Release 64-2-1, Verified ORF, "Core subunit of the RENT complex; involved in nucleolar silencing and telophase exit; stimulates transcription by RNA polymerase I and regulates nucleolar structure; NET1 has a paralog, TOF2, that arose from the whole genome duplication"</t>
  </si>
  <si>
    <t>Pf10407</t>
  </si>
  <si>
    <t>NEIDLDDSAPVSLYK</t>
  </si>
  <si>
    <t>LQVVLVPPSLQATMPIQFGYGPTIAESSQLLPNR</t>
  </si>
  <si>
    <t>LLSGTPIMSTMTPNR</t>
  </si>
  <si>
    <t>2xOxidation [M8; M11]</t>
  </si>
  <si>
    <t>TNMAQSAGDASLQYANLR</t>
  </si>
  <si>
    <t>TTSNPSSILHDLPR</t>
  </si>
  <si>
    <t>VRPSLSSLSDLVSR</t>
  </si>
  <si>
    <t>SANVSFTPSYFNQSR</t>
  </si>
  <si>
    <t>SSIVEEDIVSR</t>
  </si>
  <si>
    <t>KVRPSLSSLSDLVSR</t>
  </si>
  <si>
    <t>VILKNEIDLDDSAPVSLYK</t>
  </si>
  <si>
    <t>DVFNVNNIVR</t>
  </si>
  <si>
    <t>KRPPTGTTTTTTIR</t>
  </si>
  <si>
    <t>SQAEPSGIVEPK</t>
  </si>
  <si>
    <t>EILPTIPHNDQPILASSDK</t>
  </si>
  <si>
    <t>SAVSESSVTNSK</t>
  </si>
  <si>
    <t>RMTNFLDDNQVR</t>
  </si>
  <si>
    <t>KSSLETIVEKK</t>
  </si>
  <si>
    <t>SFLPPPTQPQSPPIR</t>
  </si>
  <si>
    <t>YLR371W</t>
  </si>
  <si>
    <t>ROM2 SGDID:S000004363, Chr XII from 862714-866784, Genome Release 64-2-1, Verified ORF, "GDP/GTP exchange factor (GEF) for Rho1p and Rho2p; mutations are synthetically lethal with mutations in rom1, which also encodes a GEF; Rom2p localization to the bud surface is dependent on Ack1p; ROM2 has a paralog, ROM1, that arose from the whole genome duplication"</t>
  </si>
  <si>
    <t>regulation of biological process;response to stimulus</t>
  </si>
  <si>
    <t>Pf00610, Pf00621, Pf00780, Pf15405</t>
  </si>
  <si>
    <t>NAITFLYYGAK</t>
  </si>
  <si>
    <t>RRSGVEAAIDDSDIPNNEMK</t>
  </si>
  <si>
    <t>1xOxidation [M19]; 1xPhospho [S3(100)]</t>
  </si>
  <si>
    <t>MSETNVDSLGDRNDIYSQIFGVER</t>
  </si>
  <si>
    <t>ITEVIFDSEPVSISFLK</t>
  </si>
  <si>
    <t>YTSVSGTSLSSPR</t>
  </si>
  <si>
    <t>YIGDHPDCSGTVIQPEYNTSNPK</t>
  </si>
  <si>
    <t>SMSHIYSTSNSASR</t>
  </si>
  <si>
    <t>SMSLNSSTLKNIASSFQSK</t>
  </si>
  <si>
    <t>SSNYILSQQTNIK</t>
  </si>
  <si>
    <t>HKSSAFFSTPIQLVQR</t>
  </si>
  <si>
    <t>FDDDMMSSSLR</t>
  </si>
  <si>
    <t>LFHDVVYEHR</t>
  </si>
  <si>
    <t>KLLIATNSGLYMSNIKR</t>
  </si>
  <si>
    <t>SSMTPLSASRPVMSASSK</t>
  </si>
  <si>
    <t>2xOxidation [M3; M13]</t>
  </si>
  <si>
    <t>KYIGDHPDCSGTVIQPEYNTSNPK</t>
  </si>
  <si>
    <t>YFEHEHPLLAEK</t>
  </si>
  <si>
    <t>SMSLNSSTLK</t>
  </si>
  <si>
    <t>LRDSPHEVYEFTDNSR</t>
  </si>
  <si>
    <t>YLR381W</t>
  </si>
  <si>
    <t>CTF3 SGDID:S000004373, Chr XII from 879723-881924, Genome Release 64-2-1, Verified ORF, "Outer kinetochore protein that forms a complex with Mcm16p and Mcm22p; may bind the kinetochore to spindle microtubules; required for the spindle assembly checkpoint; orthologous to human centromere constitutive-associated network (CCAN) subunit CENP-I and fission yeast mis6"</t>
  </si>
  <si>
    <t>MSLILDDIILSLTNANER</t>
  </si>
  <si>
    <t>QILENLYIPTADFK</t>
  </si>
  <si>
    <t>MQNQYIMDLTNYLYR</t>
  </si>
  <si>
    <t>2xOxidation [M1; M7]</t>
  </si>
  <si>
    <t>SDYAIQYLIVGPDIMNK</t>
  </si>
  <si>
    <t>SLFGVSPDFFK</t>
  </si>
  <si>
    <t>FTSGIINEETFNNFFR</t>
  </si>
  <si>
    <t>FSTMAFISSLDILTQLSK</t>
  </si>
  <si>
    <t>IKFTSGIINEETFNNFFR</t>
  </si>
  <si>
    <t>DAPGSATLILQR</t>
  </si>
  <si>
    <t>DAPGSATLILQRFQCLVGASSQITESIITINCNRK</t>
  </si>
  <si>
    <t>2xCarbamidomethyl [C15; C32]</t>
  </si>
  <si>
    <t>YJR135C</t>
  </si>
  <si>
    <t>MCM22 SGDID:S000003896, Chr X from 676778-676059, Genome Release 64-2-1, reverse complement, Verified ORF, "Outer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</si>
  <si>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RLIEHDLNLTLNDFSSK</t>
  </si>
  <si>
    <t>QAQGAIDEITKR</t>
  </si>
  <si>
    <t>LIEHDLNLTLNDFSSK</t>
  </si>
  <si>
    <t>SLDTEGKPVNSEVFTELLR</t>
  </si>
  <si>
    <t>ANIITVIEGSTNPGTK</t>
  </si>
  <si>
    <t>ADPIGFSLTSNFLSLR</t>
  </si>
  <si>
    <t>AQSSSEWLSLMNDQSVDQK</t>
  </si>
  <si>
    <t>TIPIYRLLLRANIITVIEGSTNPGTK</t>
  </si>
  <si>
    <t>NLENQIGNKR</t>
  </si>
  <si>
    <t>KPMFFSER</t>
  </si>
  <si>
    <t>K2C1_HUMAN</t>
  </si>
  <si>
    <t>NMQDMVEDYR</t>
  </si>
  <si>
    <t>2xOxidation [M2; M5]</t>
  </si>
  <si>
    <t>MSGECAPNVSVSVSTSHTTISGGGSR</t>
  </si>
  <si>
    <t>TNAENEFVTIKK</t>
  </si>
  <si>
    <t>YEELQITAGR</t>
  </si>
  <si>
    <t>SLNNQFASFIDKVR</t>
  </si>
  <si>
    <t>SGGGFSSGSAGIINYQR</t>
  </si>
  <si>
    <t>SLDLDSIIAEVK</t>
  </si>
  <si>
    <t>FSSCGGGGGSFGAGGGFGSR</t>
  </si>
  <si>
    <t>FLEQQNQVLQTK</t>
  </si>
  <si>
    <t>sp; sp</t>
  </si>
  <si>
    <t>LALDLEIATYR</t>
  </si>
  <si>
    <t>LDNLQQEIDFLTALYQAELSQMQTQISETNVILSMDNNR</t>
  </si>
  <si>
    <t>2xOxidation [M22; M35]</t>
  </si>
  <si>
    <t>NKYEDEINKR</t>
  </si>
  <si>
    <t>TRYP_PIG</t>
  </si>
  <si>
    <t>IITHPNFNGNTLDNDIMLIK</t>
  </si>
  <si>
    <t>LSSPATLNSR</t>
  </si>
  <si>
    <t>VATVSLPR</t>
  </si>
  <si>
    <t>SCAAAGTECLISGWGNTK</t>
  </si>
  <si>
    <t>2xCarbamidomethyl [C2; C9]</t>
  </si>
  <si>
    <t>SSGSSYPSLLQCLK</t>
  </si>
  <si>
    <t>LGEHNIDVLEGNEQFINAAK</t>
  </si>
  <si>
    <t>IVGGYTCAANSIPYQVSLNSGSHFCGGSLINSQWVVSAAHCYK</t>
  </si>
  <si>
    <t>3xCarbamidomethyl [C7; C25; C41]</t>
  </si>
  <si>
    <t>SSYPGQITGNMICVGFLEGGK</t>
  </si>
  <si>
    <t>1xCarbamidomethyl [C13]; 1xOxidation [M11]</t>
  </si>
  <si>
    <t>YGL173C</t>
  </si>
  <si>
    <t>XRN1 SGDID:S000003141, Chr VII from 180113-175527, Genome Release 64-2-1, reverse complement, Verified ORF, "Evolutionarily-conserved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</si>
  <si>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Pf03159</t>
  </si>
  <si>
    <t>MDLDSINPDETEEEFQNR</t>
  </si>
  <si>
    <t>TSIAAVEDHIMK</t>
  </si>
  <si>
    <t>YQNAIIVEDKEELETEK</t>
  </si>
  <si>
    <t>SSENVQVDLANFEK</t>
  </si>
  <si>
    <t>HINVGIPVKFEAR</t>
  </si>
  <si>
    <t>DLIYSFNPQVDNLYK</t>
  </si>
  <si>
    <t>IGPMEAIATVFPVTGLVR</t>
  </si>
  <si>
    <t>LGAEMLAGFPTLLSLPFTSSLEYNETMVFQQPSK</t>
  </si>
  <si>
    <t>2xOxidation [M5; M27]</t>
  </si>
  <si>
    <t>LIEAMQPYLR</t>
  </si>
  <si>
    <t>RLIEAMQPYLR</t>
  </si>
  <si>
    <t>FLDSEPTIGK</t>
  </si>
  <si>
    <t>FLDSEPTIGKER</t>
  </si>
  <si>
    <t>QLENISLEGER</t>
  </si>
  <si>
    <t>FGFITKPAETQDKK</t>
  </si>
  <si>
    <t>KYQNAIIVEDKEELETEK</t>
  </si>
  <si>
    <t>YPL240C</t>
  </si>
  <si>
    <t>HSP82 SGDID:S000006161, Chr XVI from 98625-96496, Genome Release 64-2-1, reverse complement, Verified ORF, "Hsp90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</si>
  <si>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KVKEEVQEIEELNK</t>
  </si>
  <si>
    <t>YAL030W</t>
  </si>
  <si>
    <t>SNC1 SGDID:S000000028, Chr I from 87286-87387,87501-87752, Genome Release 64-2-1, Verified ORF, "Vesicle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</si>
  <si>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endosome;membrane</t>
  </si>
  <si>
    <t>Pf00957</t>
  </si>
  <si>
    <t>851203</t>
  </si>
  <si>
    <t>SNC1</t>
  </si>
  <si>
    <t>SNARE interactions in vesicular transport</t>
  </si>
  <si>
    <t>Retrograde transport at the Trans-Golgi-Network; Cargo recognition for clathrin-mediated endocytosis; Neutrophil degranulation</t>
  </si>
  <si>
    <t>MSSSTPFDPYALSEHDEERPQNVQSK</t>
  </si>
  <si>
    <t>LTSIEDKADNLAVSAQGFKR</t>
  </si>
  <si>
    <t>LTSIEDKADNLAVSAQGFK</t>
  </si>
  <si>
    <t>SRTAELQAEIDDTVGIMR</t>
  </si>
  <si>
    <t>TAELQAEIDDTVGIMR</t>
  </si>
  <si>
    <t>ADNLAVSAQGFK</t>
  </si>
  <si>
    <t>ADNLAVSAQGFKR</t>
  </si>
  <si>
    <t>YBR189W</t>
  </si>
  <si>
    <t>RPS9B SGDID:S000000393, Chr II from 604508-604514,604928-605508, Genome Release 64-2-1, Verified ORF, "Protein component of the small (40S) ribosomal subunit; homologous to mammalian ribosomal protein S9 and bacterial S4; RPS9B has a paralog, RPS9A, that arose from the whole genome duplication"</t>
  </si>
  <si>
    <t>Pf00163, Pf01479</t>
  </si>
  <si>
    <t>YBR189W; WN66_00460</t>
  </si>
  <si>
    <t>QIVNIPSFMVR</t>
  </si>
  <si>
    <t>YBR189W; YPL081W</t>
  </si>
  <si>
    <t>KAEASGEAAEEAEDEE</t>
  </si>
  <si>
    <t>HIAVGKQIVNIPSFMVR</t>
  </si>
  <si>
    <t>HIDFAPTSPFGGARPGR</t>
  </si>
  <si>
    <t>KLDYVLALK</t>
  </si>
  <si>
    <t>KLDYVLALKVEDFLER</t>
  </si>
  <si>
    <t>LAGEFGLK</t>
  </si>
  <si>
    <t>LDYVLALK</t>
  </si>
  <si>
    <t>LDSEKHIDFAPTSPFGGARPGR</t>
  </si>
  <si>
    <t>VGVLSEDK</t>
  </si>
  <si>
    <t>RLQTQVYKLGLAK</t>
  </si>
  <si>
    <t>RLFEGNALIRR</t>
  </si>
  <si>
    <t>LFEGNALIR</t>
  </si>
  <si>
    <t>VEDFLER</t>
  </si>
  <si>
    <t>RLQTQVYK</t>
  </si>
  <si>
    <t>YGL147C</t>
  </si>
  <si>
    <t>RPL9A SGDID:S000003115, Chr VII from 228329-227754, Genome Release 64-2-1, reverse complement, Verified ORF, "Ribosomal 60S subunit protein L9A; homologous to mammalian ribosomal protein L9 and bacterial L6; RPL9A has a paralog, RPL9B, that arose from a single-locus duplication"</t>
  </si>
  <si>
    <t>Pf00347</t>
  </si>
  <si>
    <t>MRYVYAHFPINVNIVEKDGAK</t>
  </si>
  <si>
    <t>YGL147C; YNL067W</t>
  </si>
  <si>
    <t>MKYIQTEQQIEVPEGVTVSIK</t>
  </si>
  <si>
    <t>YVYAHFPINVNIVEKDGAK</t>
  </si>
  <si>
    <t>YVYAHFPINVNIVEK</t>
  </si>
  <si>
    <t>YIQTEQQIEVPEGVTVSIK</t>
  </si>
  <si>
    <t>SLVDNMITGVTK</t>
  </si>
  <si>
    <t>HIDVTFTK</t>
  </si>
  <si>
    <t>FLDGIYVSHK</t>
  </si>
  <si>
    <t>VNNQLIK</t>
  </si>
  <si>
    <t>HVAALRTVKSLVDNMITGVTK</t>
  </si>
  <si>
    <t>YKR092C</t>
  </si>
  <si>
    <t>SRP40 SGDID:S000001800, Chr XI from 613885-612665, Genome Release 64-2-1, reverse complement, Verified ORF, "Nucleolar serine-rich protein; role in preribosome assembly or transport; may function as a chaperone of small nucleolar ribonucleoprotein particles (snoRNPs); immunologically and structurally to rat Nopp140"</t>
  </si>
  <si>
    <t>Pf05022</t>
  </si>
  <si>
    <t>LNIPAGTDEIKEGQRK</t>
  </si>
  <si>
    <t>LNIPAGTDEIKEGQR</t>
  </si>
  <si>
    <t>LNIPAGTDEIK</t>
  </si>
  <si>
    <t>INFEAWELTDNTYK</t>
  </si>
  <si>
    <t>IKVDEVPKLSVK</t>
  </si>
  <si>
    <t>SKINFEAWELTDNTYK</t>
  </si>
  <si>
    <t>EATADESKAEETPASSNESTPSASSSSSANKLNIPAGTDEIK</t>
  </si>
  <si>
    <t>EATADESKAEETPASSNESTPSASSSSSANK</t>
  </si>
  <si>
    <t>IKVDEVPK</t>
  </si>
  <si>
    <t>YNL064C</t>
  </si>
  <si>
    <t>YDJ1 SGDID:S000005008, Chr XIV from 507097-505868, Genome Release 64-2-1, reverse complement, Verified ORF, "Type I HSP40 co-chaperone; involved in regulation of HSP90 and HSP70 functions; critical for determining cell size at Start as a function of growth rate; involved in protein translocation across membranes; member of the DnaJ family"</t>
  </si>
  <si>
    <t>cell organization and biogenesis;metabolic process;regulation of biological process;response to stimulus;transport</t>
  </si>
  <si>
    <t>cytoplasm;cytosol</t>
  </si>
  <si>
    <t>enzyme regulator activity;metal ion binding;nucleotide binding;protein binding</t>
  </si>
  <si>
    <t>Pf00226, Pf00684, Pf01556</t>
  </si>
  <si>
    <t>855661</t>
  </si>
  <si>
    <t>YDJ1</t>
  </si>
  <si>
    <t>Protein processing in endoplasmic reticulum</t>
  </si>
  <si>
    <t>HSP90 chaperone cycle for steroid hormone receptors (SHR)</t>
  </si>
  <si>
    <t>IVFKGEADQAPDVIPGDVVFIVSERPHK</t>
  </si>
  <si>
    <t>VGIVPGEVIAPGMR</t>
  </si>
  <si>
    <t>EASAAYEILSDPEKR</t>
  </si>
  <si>
    <t>KATVDECVLADFDPAK</t>
  </si>
  <si>
    <t>DIKHEISASLEELYK</t>
  </si>
  <si>
    <t>FQTECDVCHGTGDIIDPK</t>
  </si>
  <si>
    <t>2xCarbamidomethyl [C5; C8]</t>
  </si>
  <si>
    <t>FKEASAAYEILSDPEKR</t>
  </si>
  <si>
    <t>GKDIKHEISASLEELYK</t>
  </si>
  <si>
    <t>FYDILGVPVTATDVEIK</t>
  </si>
  <si>
    <t>KILEVHVEPGMK</t>
  </si>
  <si>
    <t>QMGPMIQR</t>
  </si>
  <si>
    <t>HEISASLEELYK</t>
  </si>
  <si>
    <t>YMR142C</t>
  </si>
  <si>
    <t>RPL13B SGDID:S000004750, Chr XIII from 550801-550206,551207-551204, Genome Release 64-2-1, reverse complement, Verified ORF, "Ribosomal 60S subunit protein L13B; not essential for viability; homologous to mammalian ribosomal protein L13, no bacterial homolog; RPL13B has a paralog, RPL13A, that arose from the whole genome duplication"</t>
  </si>
  <si>
    <t>cell communication;metabolic process;response to stimulus</t>
  </si>
  <si>
    <t>Pf01294</t>
  </si>
  <si>
    <t>855173</t>
  </si>
  <si>
    <t>RPL13B</t>
  </si>
  <si>
    <t>NQEIFDANVQR</t>
  </si>
  <si>
    <t>YMR142C; YDL082W</t>
  </si>
  <si>
    <t>TIGIAVDHR</t>
  </si>
  <si>
    <t>DGKAPEAEQVLSAAATFPIAQPATDVEAR</t>
  </si>
  <si>
    <t>APEAEQVLSAAATFPIAQPATDVEAR</t>
  </si>
  <si>
    <t>AAGLTAAYAR</t>
  </si>
  <si>
    <t>AVQDNGESAFR</t>
  </si>
  <si>
    <t>IAPRPLDLLRPVVR</t>
  </si>
  <si>
    <t>IAPRPLDLLRPVVRAPTVK</t>
  </si>
  <si>
    <t>GFTLAEVK</t>
  </si>
  <si>
    <t>YDR342C</t>
  </si>
  <si>
    <t>HXT7 SGDID:S000002750, Chr IV from 1155928-1154216, Genome Release 64-2-1, reverse complement, Verified ORF, "High-affinity glucose transporter; member of the major facilitator superfamily, nearly identical to Hxt6p, expressed at high basal levels relative to other HXTs, expression repressed by high glucose levels; HXT7 has a paralog, HXT4, that arose from the whole genome duplication"</t>
  </si>
  <si>
    <t>membrane;mitochondrion</t>
  </si>
  <si>
    <t>851943</t>
  </si>
  <si>
    <t>HXT7</t>
  </si>
  <si>
    <t>Meiosis - yeast</t>
  </si>
  <si>
    <t>Glucose Repression</t>
  </si>
  <si>
    <t>VAVDDPSVLAEVEAVLAGVEAEK</t>
  </si>
  <si>
    <t>YLAEVGKIEEAKR</t>
  </si>
  <si>
    <t>GLTLEEVNTMWEEGVLPWK</t>
  </si>
  <si>
    <t>GANYDAEEMTHDDKPLYK</t>
  </si>
  <si>
    <t>LAGNASWGELFSSK</t>
  </si>
  <si>
    <t>AYGEGEEHEPVVEIPK</t>
  </si>
  <si>
    <t>GANYDAEEMTHDDKPLYKR</t>
  </si>
  <si>
    <t>RGANYDAEEMTHDDKPLYK</t>
  </si>
  <si>
    <t>YBR020W</t>
  </si>
  <si>
    <t>GAL1 SGDID:S000000224, Chr II from 279021-280607, Genome Release 64-2-1, Verified ORF, "Galactokinase; phosphorylates alpha-D-galactose to alpha-D-galactose-1-phosphate in the first step of galactose catabolism; expression regulated by Gal4p; GAL1 has a paralog, GAL3, that arose from the whole genome duplication"</t>
  </si>
  <si>
    <t>Pf00288, Pf08544, Pf10509</t>
  </si>
  <si>
    <t>NPSITLINADPK</t>
  </si>
  <si>
    <t>MTKSHSEEVIVPEFNSSAK</t>
  </si>
  <si>
    <t>MLVLVEESLANKK</t>
  </si>
  <si>
    <t>ITDAELENAIIVSKPALGSCLYEL</t>
  </si>
  <si>
    <t>VLNEKNPSITLINADPK</t>
  </si>
  <si>
    <t>VNLIGEHIDYCDFSVLPLAIDFDMLCAVK</t>
  </si>
  <si>
    <t>2xCarbamidomethyl [C11; C26]; 1xOxidation [M24]</t>
  </si>
  <si>
    <t>VVEVTTAANVLAATYGVVLLSGK</t>
  </si>
  <si>
    <t>SHSEEVIVPEFNSSAK</t>
  </si>
  <si>
    <t>FISAYDAKPDFVAR</t>
  </si>
  <si>
    <t>YGR090W</t>
  </si>
  <si>
    <t>UTP22 SGDID:S000003322, Chr VII from 662358-666071, Genome Release 64-2-1, Verified ORF, "Component of the small-subunit processome; required for nuclear export of tRNAs; may facilitate binding of Utp8p to aminoacylated tRNAs and their delivery to Los1p for export; conserved from yeast to mammals"</t>
  </si>
  <si>
    <t>Pf03813</t>
  </si>
  <si>
    <t>852982</t>
  </si>
  <si>
    <t>UTP22</t>
  </si>
  <si>
    <t>QTESFVEATVLGR</t>
  </si>
  <si>
    <t>YIDEGFQTPTLFDK</t>
  </si>
  <si>
    <t>VNLDCNVKPVDDENVILNK</t>
  </si>
  <si>
    <t>GPAHSETMSTEAAVFK</t>
  </si>
  <si>
    <t>FHNFLPLPNLPSSAK</t>
  </si>
  <si>
    <t>GIQMNFTNLR</t>
  </si>
  <si>
    <t>KQTESFVEATVLGR</t>
  </si>
  <si>
    <t>AQISNETIKKFHNFLPLPNLPSSAK</t>
  </si>
  <si>
    <t>VLTERDEILYLR</t>
  </si>
  <si>
    <t>WPDEITSLEK</t>
  </si>
  <si>
    <t>NITNDQAPSNFPENLNDLSEK</t>
  </si>
  <si>
    <t>LIVNPSECDKLVTK</t>
  </si>
  <si>
    <t>SDFPITK</t>
  </si>
  <si>
    <t>YTSLCQPVPFAYSDPDFFQDVILEFETSPK</t>
  </si>
  <si>
    <t>SILPVGSAFR</t>
  </si>
  <si>
    <t>IVSVPFVDPKPIPQNTNYK</t>
  </si>
  <si>
    <t>YDR381W</t>
  </si>
  <si>
    <t>YRA1 SGDID:S000002789, Chr IV from 1236558-1236842,1237609-1238004, Genome Release 64-2-1, Verified ORF, "Nuclear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</si>
  <si>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YDR381W; WN66_01464</t>
  </si>
  <si>
    <t>LNLIVDPNQRPVK</t>
  </si>
  <si>
    <t>LRLNLIVDPNQRPVK</t>
  </si>
  <si>
    <t>SLDEIIGSNK</t>
  </si>
  <si>
    <t>SLEDLDKEMADYFEKK</t>
  </si>
  <si>
    <t>SLEDLDKEMADYFEK</t>
  </si>
  <si>
    <t>GQSTGMANITFK</t>
  </si>
  <si>
    <t>DIKQDAVREFFASQVGGVQR</t>
  </si>
  <si>
    <t>FNGSPIDGGR</t>
  </si>
  <si>
    <t>EVKVNVEGLPR</t>
  </si>
  <si>
    <t>VLLSYNER</t>
  </si>
  <si>
    <t>VNVEGLPR</t>
  </si>
  <si>
    <t>MSANLDKSLDEIIGSNK</t>
  </si>
  <si>
    <t>YKR001C</t>
  </si>
  <si>
    <t>VPS1 SGDID:S000001709, Chr XI from 442722-440608, Genome Release 64-2-1, reverse complement, Verified ORF, "Dynamin-like GTPase required for vacuolar sorting; also involved in actin cytoskeleton organization, endocytosis, late Golgi-retention of some proteins, regulation of peroxisome biogenesis"</t>
  </si>
  <si>
    <t>Pf00350, Pf01031, Pf02212</t>
  </si>
  <si>
    <t>LQDALAPLGGGSQSPIDLPQITVVGSQSSGK</t>
  </si>
  <si>
    <t>LYGKQDIEELTK</t>
  </si>
  <si>
    <t>LYGKQDIEELTKENDITIQR</t>
  </si>
  <si>
    <t>VDLMDQGTDVIDILAGR</t>
  </si>
  <si>
    <t>VNQTANELIDLNINDDDKK</t>
  </si>
  <si>
    <t>SGFFGGFFSTK</t>
  </si>
  <si>
    <t>SSVLENIVGRDFLPR</t>
  </si>
  <si>
    <t>SSVLENIVGR</t>
  </si>
  <si>
    <t>GSQAMVMVEEK</t>
  </si>
  <si>
    <t>2xOxidation [M5; M7]</t>
  </si>
  <si>
    <t>ETDKVTGANSGISSVPINLR</t>
  </si>
  <si>
    <t>AEQTYINTAHPDLLK</t>
  </si>
  <si>
    <t>LAALESPPPVLK</t>
  </si>
  <si>
    <t>TIMYNSSGSAPSLFVGTEAFEVLVK</t>
  </si>
  <si>
    <t>YDR383C</t>
  </si>
  <si>
    <t>NKP1 SGDID:S000002791, Chr IV from 1240676-1239960, Genome Release 64-2-1, reverse complement, Verified ORF, "Central kinetochore protein and subunit of the Ctf19 complex; mutants have elevated rates of chromosome loss; orthologous to fission yeast kinetochore protein fta4"</t>
  </si>
  <si>
    <t>cell division</t>
  </si>
  <si>
    <t>851991</t>
  </si>
  <si>
    <t>NKP1</t>
  </si>
  <si>
    <t>NRVEGEPQSTSIER</t>
  </si>
  <si>
    <t>LPQMEVADEEEVEVENDLK</t>
  </si>
  <si>
    <t>LIEDVLKLPQMEVADEEEVEVENDLK</t>
  </si>
  <si>
    <t>LSDILSQTNSINSLTTSIK</t>
  </si>
  <si>
    <t>EIYDNESELR</t>
  </si>
  <si>
    <t>ASQSQQIMELVGDIPK</t>
  </si>
  <si>
    <t>LIEDVLK</t>
  </si>
  <si>
    <t>YSLGSELR</t>
  </si>
  <si>
    <t>VLSEYSNLRK</t>
  </si>
  <si>
    <t>YKL049C</t>
  </si>
  <si>
    <t>CSE4 SGDID:S000001532, Chr XI from 346764-346075, Genome Release 64-2-1, reverse complement, Verified ORF, "Centromere protein that resembles histone H3; associated with promoters, accessible chromatin and RNA polymerase II-bound regions; phosphorylated Cse4p associates with centromeres; required for proper kinetochore function; levels regulated by E3 ubiquitin ligase Psh1p; phosphorylation of Cse4p may destabilize defective kinetochores to promote bi-orientation; ubiquitination of N terminus regulates Cse4p proteolysis for faithful chromosome segregation; human CENP-A homolog"</t>
  </si>
  <si>
    <t>Pf00125</t>
  </si>
  <si>
    <t>YKL049C; WN66_03941</t>
  </si>
  <si>
    <t>QQWVSSAIQSDSSGR</t>
  </si>
  <si>
    <t>LVKEVTDEFTTK</t>
  </si>
  <si>
    <t>YTPSELALYEIR</t>
  </si>
  <si>
    <t>STDLLISKIPFAR</t>
  </si>
  <si>
    <t>EVTDEFTTKDQDLR</t>
  </si>
  <si>
    <t>LAGDQQSINDR</t>
  </si>
  <si>
    <t>KYTPSELALYEIR</t>
  </si>
  <si>
    <t>KYTPSELALYEIRK</t>
  </si>
  <si>
    <t>EVTDEFTTK</t>
  </si>
  <si>
    <t>SDLDIETDYEDQAGNLEIETENEEEAEMETEVPAPVR</t>
  </si>
  <si>
    <t>ALSLLQR</t>
  </si>
  <si>
    <t>YHL015W</t>
  </si>
  <si>
    <t>RPS20 SGDID:S000001007, Chr VIII from 75412-75777, Genome Release 64-2-1, Verified ORF, "Protein component of the small (40S) ribosomal subunit; overproduction suppresses mutations affecting RNA polymerase III-dependent transcription; homologous to mammalian ribosomal protein S20 and bacterial S10"</t>
  </si>
  <si>
    <t>Pf00338</t>
  </si>
  <si>
    <t>YHL015W; WN66_02783</t>
  </si>
  <si>
    <t>RYIDLEAPVQIVK</t>
  </si>
  <si>
    <t>QLENVSSNIVK</t>
  </si>
  <si>
    <t>VKQLENVSSNIVK</t>
  </si>
  <si>
    <t>VEEQEQQQQQIIK</t>
  </si>
  <si>
    <t>YIDLEAPVQIVKR</t>
  </si>
  <si>
    <t>YIDLEAPVQIVK</t>
  </si>
  <si>
    <t>EKVEEQEQQQQQIIK</t>
  </si>
  <si>
    <t>TWETYEMR</t>
  </si>
  <si>
    <t>MSDFQKEKVEEQEQQQQQIIK</t>
  </si>
  <si>
    <t>ITQITIEPGVDVEVVVASN</t>
  </si>
  <si>
    <t>YGR086C</t>
  </si>
  <si>
    <t>PIL1 SGDID:S000003318, Chr VII from 650617-649598, Genome Release 64-2-1, reverse complement, Verified ORF, "Eisosome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</si>
  <si>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Pf13805</t>
  </si>
  <si>
    <t>QLSIWGLENDDDVSDITDK</t>
  </si>
  <si>
    <t>QIIIDAESALNEWTLDSAQVKPTLSFK</t>
  </si>
  <si>
    <t>SAAGAFGPELSR</t>
  </si>
  <si>
    <t>ALLELLDDSPVTPGETRPAYDGYEASK</t>
  </si>
  <si>
    <t>AEAESLVAEAQLSNITR</t>
  </si>
  <si>
    <t>YGR086C; YPL004C</t>
  </si>
  <si>
    <t>AAFNYQFDSIIEHSEK</t>
  </si>
  <si>
    <t>IEVLEQELVR</t>
  </si>
  <si>
    <t>APTASQLQNPPPPPSTTK</t>
  </si>
  <si>
    <t>DIEGSVQPSR</t>
  </si>
  <si>
    <t>YLR249W</t>
  </si>
  <si>
    <t>YEF3 SGDID:S000004239, Chr XII from 636780-639914, Genome Release 64-2-1, Verified ORF, "Translation elongation factor 3; contains two ABC cassettes; binds and hydrolyzes ATP; YEF3 has a paralog, HEF3, that arose from the whole genome duplication"</t>
  </si>
  <si>
    <t>Pf00005, Pf00350, Pf01926, Pf03193, Pf13304, Pf13476, Pf13558</t>
  </si>
  <si>
    <t>NLTEEVWAVKDGR</t>
  </si>
  <si>
    <t>NTYEYECSFLLGENIGMK</t>
  </si>
  <si>
    <t>1xCarbamidomethyl [C7]; 1xOxidation [M17]</t>
  </si>
  <si>
    <t>MTPSGHNWVSGQGAGPR</t>
  </si>
  <si>
    <t>QHAFAHIESHLDKTPSEYIQWR</t>
  </si>
  <si>
    <t>WVPMMSVDNAWIPR</t>
  </si>
  <si>
    <t>VTNMEFQYPGTSKPQITDINFQCSLSSR</t>
  </si>
  <si>
    <t>1xCarbamidomethyl [C23]; 1xOxidation [M4]</t>
  </si>
  <si>
    <t>STLINVLTGELLPTSGEVYTHENCR</t>
  </si>
  <si>
    <t>KEIEEHCSMLGLDPEIVSHSR</t>
  </si>
  <si>
    <t>1xCarbamidomethyl [C7]; 1xOxidation [M9]</t>
  </si>
  <si>
    <t>AVDNIPVGPNFDDEEDEGEDLCNCEFSLAYGAK</t>
  </si>
  <si>
    <t>2xCarbamidomethyl [C22; C24]</t>
  </si>
  <si>
    <t>AYEELSNTDLEFKFPEPGYLEGVK</t>
  </si>
  <si>
    <t>EIEEHCSMLGLDPEIVSHSR</t>
  </si>
  <si>
    <t>EALASGQFRPLTR</t>
  </si>
  <si>
    <t>IAVIGPNGAGK</t>
  </si>
  <si>
    <t>YMR280C</t>
  </si>
  <si>
    <t>CAT8 SGDID:S000004893, Chr XIII from 831329-827028, Genome Release 64-2-1, reverse complement, Verified ORF, "Zinc cluster transcriptional activator; necessary for derepression of a variety of genes under non-fermentative growth conditions, active after diauxic shift, binds carbon source responsive elements; relative distribution to the nucleus increases upon DNA replication stress"</t>
  </si>
  <si>
    <t>cell communication;metabolic process;regulation of biological process;response to stimulus</t>
  </si>
  <si>
    <t>DNA binding;metal ion binding</t>
  </si>
  <si>
    <t>Pf00172, Pf04082</t>
  </si>
  <si>
    <t>855323</t>
  </si>
  <si>
    <t>CAT8</t>
  </si>
  <si>
    <t>NSIILDTTFNDDLDR</t>
  </si>
  <si>
    <t>ITSEVALVHENALDNWR</t>
  </si>
  <si>
    <t>SATGNQLDTPSTLFQMR</t>
  </si>
  <si>
    <t>TASPTPLSTPIYR</t>
  </si>
  <si>
    <t>TLGSQALSGPSISNR</t>
  </si>
  <si>
    <t>STQLATLVSLSIPR</t>
  </si>
  <si>
    <t>SSGGGSSNTDNVSDLFQWQNAK</t>
  </si>
  <si>
    <t>EVLNPTDSILSQGMVSSVSTR</t>
  </si>
  <si>
    <t>GATNQDHMILDVDMTSPAIR</t>
  </si>
  <si>
    <t>AVTNAGANFKPPSTGSNTSQGSILGSTK</t>
  </si>
  <si>
    <t>TSSSYIILQQATNATLTIFQAINSMYLPLPLNVSR</t>
  </si>
  <si>
    <t>LLALCDIK</t>
  </si>
  <si>
    <t>YNL067W</t>
  </si>
  <si>
    <t>RPL9B SGDID:S000005011, Chr XIV from 499681-500256, Genome Release 64-2-1, Verified ORF, "Ribosomal 60S subunit protein L9B; homologous to mammalian ribosomal protein L9 and bacterial L6; RPL9B has a paralog, RPL9A, that arose from a single-locus duplication"</t>
  </si>
  <si>
    <t>YNL067W; WN66_05478</t>
  </si>
  <si>
    <t>YIQTEQQIEIPEGVTVSIK</t>
  </si>
  <si>
    <t>YNL069C</t>
  </si>
  <si>
    <t>RPL16B SGDID:S000005013, Chr XIV from 494524-493956,495001-494974, Genome Release 64-2-1, reverse complement, Verified ORF, "Ribosomal 60S subunit protein L16B; N-terminally acetylated, binds 5.8 S rRNA; transcriptionally regulated by Rap1p; homologous to mammalian ribosomal protein L13A and bacterial L13; RPL16B has a paralog, RPL16A, that arose from the whole genome duplication"</t>
  </si>
  <si>
    <t>Pf00572</t>
  </si>
  <si>
    <t>MSQPVVVIDAKDHLLGR</t>
  </si>
  <si>
    <t>YEDVVAKLEDK</t>
  </si>
  <si>
    <t>VSSASAAASESDVAK</t>
  </si>
  <si>
    <t>AEALNISGEFFR</t>
  </si>
  <si>
    <t>IFEGIPPPYDKK</t>
  </si>
  <si>
    <t>IFEGIPPPYDK</t>
  </si>
  <si>
    <t>KVSSASAAASESDVAK</t>
  </si>
  <si>
    <t>LKIFEGIPPPYDK</t>
  </si>
  <si>
    <t>VVVPQALR</t>
  </si>
  <si>
    <t>YNL069C; YIL133C</t>
  </si>
  <si>
    <t>LKIFEGIPPPYDKK</t>
  </si>
  <si>
    <t>LSTSVGWKYEDVVAK</t>
  </si>
  <si>
    <t>LSTSVGWK</t>
  </si>
  <si>
    <t>YDR254W</t>
  </si>
  <si>
    <t>CHL4 SGDID:S000002662, Chr IV from 965113-966489, Genome Release 64-2-1, Verified ORF, "Outer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</si>
  <si>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Pf05238</t>
  </si>
  <si>
    <t>RPYYVAFPLNSPIIFHSVDKDIYAR</t>
  </si>
  <si>
    <t>YNDLKEFNEHVHNIR</t>
  </si>
  <si>
    <t>SIHNIMTLLGPSR</t>
  </si>
  <si>
    <t>EFDDSFLNDDENFYGKEEPEIR</t>
  </si>
  <si>
    <t>FAESMGPWECYASANFER</t>
  </si>
  <si>
    <t>1xCarbamidomethyl [C10]; 1xOxidation [M5]</t>
  </si>
  <si>
    <t>YSSLVPIEK</t>
  </si>
  <si>
    <t>EFDDSFLNDDENFYGKEEPEIRR</t>
  </si>
  <si>
    <t>KNEDSGEPVYISR</t>
  </si>
  <si>
    <t>TISERETIIFKPVQK</t>
  </si>
  <si>
    <t>VGFTLKNEINSR</t>
  </si>
  <si>
    <t>EFNEHVHNIR</t>
  </si>
  <si>
    <t>LVLQSISR</t>
  </si>
  <si>
    <t>ALRGDGKPYVVK</t>
  </si>
  <si>
    <t>YDL140C</t>
  </si>
  <si>
    <t>RPO21 SGDID:S000002299, Chr IV from 210561-205360, Genome Release 64-2-1, reverse complement, Verified ORF, "RNA polymerase II largest subunit B220; part of central core; phosphorylation of C-terminal heptapeptide repeat domain regulates association with transcription and splicing factors; similar to bacterial beta-prime"</t>
  </si>
  <si>
    <t>Pf00623, Pf04983, Pf04990, Pf04992, Pf04997, Pf04998, Pf05000</t>
  </si>
  <si>
    <t>YDL140C; WN66_00900</t>
  </si>
  <si>
    <t>NSLGNVIQFIYGEDGMDAAHIEK</t>
  </si>
  <si>
    <t>MVGQQYSSAPLR</t>
  </si>
  <si>
    <t>MVCETDVPSEDDPTQLVSR</t>
  </si>
  <si>
    <t>1xCarbamidomethyl [C3]; 1xOxidation [M1]</t>
  </si>
  <si>
    <t>QILSVAIPNGIHLQR</t>
  </si>
  <si>
    <t>LNLSVTSPYNADFDGDEMNLHVPQSEETR</t>
  </si>
  <si>
    <t>TPSLTVYLEPGHAADQEQAK</t>
  </si>
  <si>
    <t>YRVDLLNTDHTLDPSLLESGSEILGDLK</t>
  </si>
  <si>
    <t>SVTIASEIYYDPDPR</t>
  </si>
  <si>
    <t>GLTPQEFFFHAMGGR</t>
  </si>
  <si>
    <t>HIMDNDPVLFNR</t>
  </si>
  <si>
    <t>AAMNDKDLTMGQVGER</t>
  </si>
  <si>
    <t>2xOxidation [M3; M10]</t>
  </si>
  <si>
    <t>FAAIWTLCK</t>
  </si>
  <si>
    <t>EVQFGLFSPEEVR</t>
  </si>
  <si>
    <t>IAFGFVDR</t>
  </si>
  <si>
    <t>YBR130C</t>
  </si>
  <si>
    <t>SHE3 SGDID:S000000334, Chr II from 496869-495592, Genome Release 64-2-1, reverse complement, Verified ORF, "Protein adaptor between Myo4p and the She2p-mRNA complex; part of the mRNA localization machinery that restricts accumulation of certain proteins to the bud; also required for cortical ER inheritance"</t>
  </si>
  <si>
    <t>NVQTQVESNNADALSSNNAQDMLPIK</t>
  </si>
  <si>
    <t>LLENLNLLKNENENLNSIFER</t>
  </si>
  <si>
    <t>LLENLNLLK</t>
  </si>
  <si>
    <t>VIESLHDQIDMLTK</t>
  </si>
  <si>
    <t>TNLQLTTQSQNLLSKLELAQSK</t>
  </si>
  <si>
    <t>TNLQLTTQSQNLLSK</t>
  </si>
  <si>
    <t>SFYTASPLLSSGSIPK</t>
  </si>
  <si>
    <t>LAPHHNIFMANLESSPTKDR</t>
  </si>
  <si>
    <t>LKELEKDYSELSNR</t>
  </si>
  <si>
    <t>TNVTHNNDPSTSPTISVPPGVTR</t>
  </si>
  <si>
    <t>1xOxidation [M9]; 1xPhospho [T17(97)]</t>
  </si>
  <si>
    <t>YJL190C</t>
  </si>
  <si>
    <t>RPS22A SGDID:S000003726, Chr X from 75302-74910, Genome Release 64-2-1, reverse complement, Verified ORF, "Protein component of the small (40S) ribosomal subunit; homologous to mammalian ribosomal protein S15A and bacterial S8; RPS22A has a paralog, RPS22B, that arose from the whole genome duplication"</t>
  </si>
  <si>
    <t>Pf00410</t>
  </si>
  <si>
    <t>YJL190C; WN66_03368</t>
  </si>
  <si>
    <t>MTRSSVLADALNAINNAEK</t>
  </si>
  <si>
    <t>QFGYVILTTSAGIMDHEEAR</t>
  </si>
  <si>
    <t>SSVLADALNAINNAEK</t>
  </si>
  <si>
    <t>HGYIGEFEYIDDHR</t>
  </si>
  <si>
    <t>FNVKIGDIEKWTANLLPAR</t>
  </si>
  <si>
    <t>IGDIEKWTANLLPAR</t>
  </si>
  <si>
    <t>SGKIVVQLNGRLNK</t>
  </si>
  <si>
    <t>WTANLLPAR</t>
  </si>
  <si>
    <t>QVLIRPSSKVIIKFLQVMQK</t>
  </si>
  <si>
    <t>YER117W</t>
  </si>
  <si>
    <t>RPL23B SGDID:S000000919, Chr V from 396769-396810,397282-397653, Genome Release 64-2-1, Verified ORF, "Ribosomal 60S subunit protein L23B; homologous to mammalian ribosomal protein L23 and bacterial L14; RPL23B has a paralog, RPL23A, that arose from the whole genome duplication"</t>
  </si>
  <si>
    <t>Pf00238</t>
  </si>
  <si>
    <t>YBL087C; YER117W; WN66_00157; WN66_01884</t>
  </si>
  <si>
    <t>NLYIIAVK</t>
  </si>
  <si>
    <t>LPAASLGDMVMATVKK</t>
  </si>
  <si>
    <t>LNRLPAASLGDMVMATVKK</t>
  </si>
  <si>
    <t>LNRLPAASLGDMVMATVK</t>
  </si>
  <si>
    <t>ISLGLPVGAIMNCADNSGAR</t>
  </si>
  <si>
    <t>FRISLGLPVGAIMNCADNSGAR</t>
  </si>
  <si>
    <t>1xCarbamidomethyl [C15]; 1xOxidation [M13]</t>
  </si>
  <si>
    <t>ECADLWPR</t>
  </si>
  <si>
    <t>VMPAIVVR</t>
  </si>
  <si>
    <t>YLR153C</t>
  </si>
  <si>
    <t>ACS2 SGDID:S000004143, Chr XII from 447575-445524, Genome Release 64-2-1, reverse complement, Verified ORF, "Acetyl-coA synthetase isoform; along with Acs1p, acetyl-coA synthetase isoform is the nuclear source of acetyl-coA for histone acetylation; mutants affect global transcription; required for growth on glucose; expressed under anaerobic conditions"</t>
  </si>
  <si>
    <t>VASNEAEQLGDLTTLANPEVVPAIISAVENQFFSQK</t>
  </si>
  <si>
    <t>VLGSVGEPISPDLWEWYHEK</t>
  </si>
  <si>
    <t>GVVHTTGGYLLGAALTTR</t>
  </si>
  <si>
    <t>GRVDDVVNVSGHR</t>
  </si>
  <si>
    <t>DGYLQNNATEGDAEHITPDNLR</t>
  </si>
  <si>
    <t>DGYLQNNATEGDAEHITPDNLRR</t>
  </si>
  <si>
    <t>GEIGPFASPK</t>
  </si>
  <si>
    <t>KVASNEAEQLGDLTTLANPEVVPAIISAVENQFFSQK</t>
  </si>
  <si>
    <t>TYLPPVSCDAEDPLFLLYTSGSTGSPK</t>
  </si>
  <si>
    <t>YMDTYLKPYPGHYFTGDGAGR</t>
  </si>
  <si>
    <t>ELILQVR</t>
  </si>
  <si>
    <t>YGL061C</t>
  </si>
  <si>
    <t>DUO1 SGDID:S000003029, Chr VII from 389711-388968, Genome Release 64-2-1, reverse complement, Verified ORF, "Essential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</si>
  <si>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Pf08651</t>
  </si>
  <si>
    <t>MSEQSQLDDSTIDKLIPQIFNEMR</t>
  </si>
  <si>
    <t>1xOxidation [M23]; 1xMet-loss+Acetyl [N-Term]</t>
  </si>
  <si>
    <t>SFNSITTQSLLK</t>
  </si>
  <si>
    <t>STGGGASDNISANSNSIR</t>
  </si>
  <si>
    <t>STNSILDSWINIHSQAGYIHK</t>
  </si>
  <si>
    <t>KGEKDAAPAKPPNQGLNPR</t>
  </si>
  <si>
    <t>LHNENVNTNDEDGSTLHNVIALK</t>
  </si>
  <si>
    <t>DAAPAKPPNQGLNPR</t>
  </si>
  <si>
    <t>SNLNNTTNKFPK</t>
  </si>
  <si>
    <t>VTNRWTKPTASSSR</t>
  </si>
  <si>
    <t>LIPQIFNEMR</t>
  </si>
  <si>
    <t>YHL001W</t>
  </si>
  <si>
    <t>RPL14B SGDID:S000000993, Chr VIII from 104277-104405,104804-105091, Genome Release 64-2-1, Verified ORF, "Ribosomal 60S subunit protein L14B; homologous to mammalian ribosomal protein L14, no bacterial homolog; RPL14B has a paralog, RPL14A, that arose from the whole genome duplication; protein abundance increases in response to DNA replication stress"</t>
  </si>
  <si>
    <t>Pf01929</t>
  </si>
  <si>
    <t>YHL001W; WN66_03990; WN66_02800</t>
  </si>
  <si>
    <t>VIII; XI</t>
  </si>
  <si>
    <t>QAINLGQVVLTPLTFALPR</t>
  </si>
  <si>
    <t>GQSAGKLAAIVEIIDQKK</t>
  </si>
  <si>
    <t>LAAIVEIIDQK</t>
  </si>
  <si>
    <t>LAAIVEIIDQKK</t>
  </si>
  <si>
    <t>KVLIDGPK</t>
  </si>
  <si>
    <t>AALTDFER</t>
  </si>
  <si>
    <t>WAASSWAK</t>
  </si>
  <si>
    <t>FQVMVLR</t>
  </si>
  <si>
    <t>WAAAGVCEK</t>
  </si>
  <si>
    <t>AALTDFERFQVMVLRK</t>
  </si>
  <si>
    <t>YBL003C</t>
  </si>
  <si>
    <t>HTA2 SGDID:S000000099, Chr II from 235792-235394, Genome Release 64-2-1, reverse complement, Verified ORF, "Histone H2A; core histone protein required for chromatin assembly and chromosome function; one of two nearly identical (see also HTA1) subtypes; DNA damage-dependent phosphorylation by Mec1p facilitates DNA repair; acetylated by Nat4p"</t>
  </si>
  <si>
    <t>YBL003C; WN66_00252</t>
  </si>
  <si>
    <t>NDDELNKLLGNVTIAQGGVLPNIHQNLLPK</t>
  </si>
  <si>
    <t>LLGNVTIAQGGVLPNIHQNLLPK</t>
  </si>
  <si>
    <t>HLQLAIRNDDELNKLLGNVTIAQGGVLPNIHQNLLPK</t>
  </si>
  <si>
    <t>HLQLAIR</t>
  </si>
  <si>
    <t>YBL003C; YOL012C</t>
  </si>
  <si>
    <t>AGLTFPVGR</t>
  </si>
  <si>
    <t>NDDELNKLLGNVTIAQGGVLPNIHQNLLPKK</t>
  </si>
  <si>
    <t>YPL081W</t>
  </si>
  <si>
    <t>RPS9A SGDID:S000006002, Chr XVI from 404950-404956,405458-406044, Genome Release 64-2-1, Verified ORF, "Protein component of the small (40S) ribosomal subunit; homologous to mammalian ribosomal protein S9 and bacterial S4; RPS9A has a paralog, RPS9B, that arose from the whole genome duplication"</t>
  </si>
  <si>
    <t>YPL081W; WN66_06462</t>
  </si>
  <si>
    <t>KAEASGEAADEADEADEE</t>
  </si>
  <si>
    <t>YER074W</t>
  </si>
  <si>
    <t>RPS24A SGDID:S000000876, Chr V from 306323-306325,306792-307196, Genome Release 64-2-1, Verified ORF, "Protein component of the small (40S) ribosomal subunit; homologous to mammalian ribosomal protein S24, no bacterial homolog; RPS24A has a paralog, RPS24B, that arose from the whole genome duplication"</t>
  </si>
  <si>
    <t>Pf01282</t>
  </si>
  <si>
    <t>YIL069C; YER074W; WN66_03191; WN66_01828</t>
  </si>
  <si>
    <t>IX; V</t>
  </si>
  <si>
    <t>QFVVDVLHPNR</t>
  </si>
  <si>
    <t>VISNPLLAR</t>
  </si>
  <si>
    <t>SVGFGLVYNSVAEAKK</t>
  </si>
  <si>
    <t>SVGFGLVYNSVAEAK</t>
  </si>
  <si>
    <t>AEKDAVSVFGFR</t>
  </si>
  <si>
    <t>KQFVVDVLHPNR</t>
  </si>
  <si>
    <t>LAEVYKAEKDAVSVFGFR</t>
  </si>
  <si>
    <t>KVISNPLLAR</t>
  </si>
  <si>
    <t>DAVSVFGFR</t>
  </si>
  <si>
    <t>LAEVYKAEK</t>
  </si>
  <si>
    <t>YNR001C</t>
  </si>
  <si>
    <t>CIT1 SGDID:S000005284, Chr XIV from 631061-629622, Genome Release 64-2-1, reverse complement, Verified ORF, "Citrate synthase; catalyzes the condensation of acetyl coenzyme A and oxaloacetate to form citrate; the rate-limiting enzyme of the TCA cycle; nuclear encoded mitochondrial protein; CIT1 has a paralog, CIT2, that arose from the whole genome duplication"</t>
  </si>
  <si>
    <t>Pf00285, Pf09917</t>
  </si>
  <si>
    <t>855732</t>
  </si>
  <si>
    <t>CIT1</t>
  </si>
  <si>
    <t>Biosynthesis of amino acids; Citrate cycle (TCA cycle); 2-Oxocarboxylic acid metabolism; Biosynthesis of antibiotics; Biosynthesis of secondary metabolites; Metabolic pathways; Carbon metabolism; Glyoxylate and dicarboxylate metabolism</t>
  </si>
  <si>
    <t>TVIGEVLLEQAYGGMR</t>
  </si>
  <si>
    <t>SEIPEHVIQLLDSLPK</t>
  </si>
  <si>
    <t>GLVWEGSVLDPEEGIR</t>
  </si>
  <si>
    <t>DLHPMAQFSIAVTALESESK</t>
  </si>
  <si>
    <t>ELPKAEGSTEPLPEALFWLLLTGEIPTDAQVK</t>
  </si>
  <si>
    <t>AIGVLPQLIIDR</t>
  </si>
  <si>
    <t>AEGSTEPLPEALFWLLLTGEIPTDAQVK</t>
  </si>
  <si>
    <t>FAEIIPAKAEEIKK</t>
  </si>
  <si>
    <t>YGL021W</t>
  </si>
  <si>
    <t>ALK1 SGDID:S000002989, Chr VII from 454785-457067, Genome Release 64-2-1, Verified ORF, "Protein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</si>
  <si>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Pf00069, Pf07714, Pf12330</t>
  </si>
  <si>
    <t>RLETEDIKNTGDLLK</t>
  </si>
  <si>
    <t>RPTSQPQQQQPLYNASLSSR</t>
  </si>
  <si>
    <t>QILLNCDIKR</t>
  </si>
  <si>
    <t>LQTPQDDVLYLR</t>
  </si>
  <si>
    <t>VINHLEMNLAVHKR</t>
  </si>
  <si>
    <t>WSVLSSSFTSESHKDR</t>
  </si>
  <si>
    <t>IGINDDISQPGIGIPQGK</t>
  </si>
  <si>
    <t>ISLPVPDQVSR</t>
  </si>
  <si>
    <t>TPLKPLVNHSK</t>
  </si>
  <si>
    <t>NLTLDNILIDGNGNITIIDFK</t>
  </si>
  <si>
    <t>NQTPALLQPDHHSLK</t>
  </si>
  <si>
    <t>DSMTPVEPR</t>
  </si>
  <si>
    <t>LDHPLFFLNGK</t>
  </si>
  <si>
    <t>NKNQTPALLQPDHHSLK</t>
  </si>
  <si>
    <t>YDR188W</t>
  </si>
  <si>
    <t>CCT6 SGDID:S000002596, Chr IV from 836421-838061, Genome Release 64-2-1, Verified ORF, "Subunit of the cytosolic chaperonin Cct ring complex; related to Tcp1p, essential protein that is required for the assembly of actin and tubulins in vivo; contains an ATP-binding motif"</t>
  </si>
  <si>
    <t>Pf00118</t>
  </si>
  <si>
    <t>YDR188W; WN66_01256</t>
  </si>
  <si>
    <t>NAITGATGIASNLLLCDELLR</t>
  </si>
  <si>
    <t>VLLTEMQIQSPTAVLIAR</t>
  </si>
  <si>
    <t>VNVTSAEGLQSVLETNLGPK</t>
  </si>
  <si>
    <t>GIDPMSLDVFAK</t>
  </si>
  <si>
    <t>MSLQLLNPK</t>
  </si>
  <si>
    <t>NSGFDPLDVLAMVEDELDDAQDSDETR</t>
  </si>
  <si>
    <t>TNLSNDREFLLQVAR</t>
  </si>
  <si>
    <t>VDADLTEVLTPIVTDAVLSVYDAQADNLDLHMVEIMQMQHLSPK</t>
  </si>
  <si>
    <t>3xOxidation [M32; M36; M38]</t>
  </si>
  <si>
    <t>YDR150W</t>
  </si>
  <si>
    <t>NUM1 SGDID:S000002557, Chr IV from 755628-763874, Genome Release 64-2-1, Verified ORF, "Protein required for nuclear migration; component of the mitochondria-ER-cortex-ancor (MECA); required for the association of mitochondria with the cell cortex and for accurate distribution of mitochondrial network; interacts with Mdm36p to link the ER and motochondria at the cortex; localizes to the mother cell cortex and the bud tip; may mediate interactions of dynein and cytoplasmic microtubules with the cell cortex"</t>
  </si>
  <si>
    <t>metabolic process;regulation of biological process;transport</t>
  </si>
  <si>
    <t>catalytic activity;motor activity;protein binding</t>
  </si>
  <si>
    <t>Pf00169, Pf01576, Pf04111, Pf07926, Pf12814</t>
  </si>
  <si>
    <t>GVAILGVESVTDPNPYPTGLYHK</t>
  </si>
  <si>
    <t>ALEGLKNPTIDFLR</t>
  </si>
  <si>
    <t>LGHTVVSNEAYSELQR</t>
  </si>
  <si>
    <t>LGHTVVSNEAYSELEK</t>
  </si>
  <si>
    <t>ATDHHLLSDSAYEDLVK</t>
  </si>
  <si>
    <t>KLEQPSLEYLVEHAK</t>
  </si>
  <si>
    <t>KLEQPSLAYLVEHAK</t>
  </si>
  <si>
    <t>QMIDSPDIDYMQEK</t>
  </si>
  <si>
    <t>NMQGISLEDIADDPTDNMYSGK</t>
  </si>
  <si>
    <t>2xOxidation [M2; M18]</t>
  </si>
  <si>
    <t>ATNHHLLSDSAYEDLVK</t>
  </si>
  <si>
    <t>ATDHHLLSDSAYEELVK</t>
  </si>
  <si>
    <t>IFPLPGENTK</t>
  </si>
  <si>
    <t>YKL060C</t>
  </si>
  <si>
    <t>FBA1 SGDID:S000001543, Chr XI from 327487-326408, Genome Release 64-2-1, reverse complement, Verified ORF, "Fructose 1,6-bisphosphate aldolase; required for glycolysis and gluconeogenesis; catalyzes conversion of fructose 1,6 bisphosphate to glyceraldehyde-3-P and dihydroxyacetone-P; locates to mitochondrial outer surface upon oxidative stress; N-terminally propionylated in vivo"</t>
  </si>
  <si>
    <t>Pf01116</t>
  </si>
  <si>
    <t>SPIILQTSNGGAAYFAGK</t>
  </si>
  <si>
    <t>SIAPAYGIPVVLHSDHCAK</t>
  </si>
  <si>
    <t>TGVIVGEDVHNLFTYAK</t>
  </si>
  <si>
    <t>DSKSPIILQTSNGGAAYFAGK</t>
  </si>
  <si>
    <t>FAIPAINVTSSSTAVAALEAAR</t>
  </si>
  <si>
    <t>GAIAAAHYIR</t>
  </si>
  <si>
    <t>KTGVIVGEDVHNLFTYAK</t>
  </si>
  <si>
    <t>GISNEGQNASIK</t>
  </si>
  <si>
    <t>EHGEPLFSSHMLDLSEETDEENISTCVK</t>
  </si>
  <si>
    <t>1xCarbamidomethyl [C26]; 1xOxidation [M11]</t>
  </si>
  <si>
    <t>YKL013C</t>
  </si>
  <si>
    <t>ARC19 SGDID:S000001496, Chr XI from 418023-417508, Genome Release 64-2-1, reverse complement, Verified ORF, "Subunit of the ARP2/3 complex; ARP2/3 is required for the motility and integrity of cortical actin patches"</t>
  </si>
  <si>
    <t>Pf05856</t>
  </si>
  <si>
    <t>853856</t>
  </si>
  <si>
    <t>ARC19</t>
  </si>
  <si>
    <t>MSQSLRPYLTAVRYSLEAALTLSNFSSQEVER</t>
  </si>
  <si>
    <t>NENEQVLIEPSVNSVR</t>
  </si>
  <si>
    <t>RVPIPGYSISFLITNK</t>
  </si>
  <si>
    <t>QADEIEQILVHK</t>
  </si>
  <si>
    <t>HNRPEVEVPNTSAELLLQPMHISR</t>
  </si>
  <si>
    <t>AEAFYILR</t>
  </si>
  <si>
    <t>FVAEAYLDEFVY</t>
  </si>
  <si>
    <t>YLR180W</t>
  </si>
  <si>
    <t>SAM1 SGDID:S000004170, Chr XII from 515262-516410, Genome Release 64-2-1, Verified ORF, "S-adenosylmethionine synthetase; catalyzes transfer of the adenosyl group of ATP to the sulfur atom of methionine; SAM1 has a paralog, SAM2, that arose from the whole genome duplication"</t>
  </si>
  <si>
    <t>Pf00438, Pf02772, Pf02773</t>
  </si>
  <si>
    <t>YLR180W; WN66_04357</t>
  </si>
  <si>
    <t>NFDLRPGVLVK</t>
  </si>
  <si>
    <t>YLR180W; YDR502C</t>
  </si>
  <si>
    <t>IIVDAYGGASSVGGGAFSGK</t>
  </si>
  <si>
    <t>TGMIMVFGEITTK</t>
  </si>
  <si>
    <t>DGSLAWLRPDTK</t>
  </si>
  <si>
    <t>FVIGGPQGDAGLTGR</t>
  </si>
  <si>
    <t>ELDLARPIYLPTASYGHFTNQEYPWEKPK</t>
  </si>
  <si>
    <t>IDTVVVSAQHADEITTEDLR</t>
  </si>
  <si>
    <t>KIIVDAYGGASSVGGGAFSGK</t>
  </si>
  <si>
    <t>TQVTVEYKDDHGR</t>
  </si>
  <si>
    <t>K22E_HUMAN</t>
  </si>
  <si>
    <t>NLDLDSIIAEVK</t>
  </si>
  <si>
    <t>NKLNDLEEALQQAKEDLAR</t>
  </si>
  <si>
    <t>VDLLNQEIEFLK</t>
  </si>
  <si>
    <t>YEELQVTVGR</t>
  </si>
  <si>
    <t>SISISVAGGGGGFGAAGGFGGR</t>
  </si>
  <si>
    <t>HGGGGGGFGGGGFGSR</t>
  </si>
  <si>
    <t>GFSSGSAVVSGGSR</t>
  </si>
  <si>
    <t>LALDVEIATYRK</t>
  </si>
  <si>
    <t>LALDVEIATYR</t>
  </si>
  <si>
    <t>AQYEEIAQR</t>
  </si>
  <si>
    <t>VDPEIQNVK</t>
  </si>
  <si>
    <t>SLVGLGGTK</t>
  </si>
  <si>
    <t>YGR188C</t>
  </si>
  <si>
    <t>BUB1 SGDID:S000003420, Chr VII from 875109-872044, Genome Release 64-2-1, reverse complement, Verified ORF, "Protein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</si>
  <si>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metabolic process;regulation of biological process</t>
  </si>
  <si>
    <t>Pf00069, Pf08171, Pf08311</t>
  </si>
  <si>
    <t>RQDLPSSQPPVVPK</t>
  </si>
  <si>
    <t>LREMNIVENQNSVPDSR</t>
  </si>
  <si>
    <t>IKNQPPVIIENPLSNNLR</t>
  </si>
  <si>
    <t>SAPNVYQDSIVVADFK</t>
  </si>
  <si>
    <t>SKEHYPTIIPPFTK</t>
  </si>
  <si>
    <t>EMNIVENQNSVPDSR</t>
  </si>
  <si>
    <t>GELGEGGYATVYLAESSQGHLR</t>
  </si>
  <si>
    <t>LEKPGEPLGAHYMR</t>
  </si>
  <si>
    <t>IEVFKDDDNPSQSTHHK</t>
  </si>
  <si>
    <t>GIYLIDFGR</t>
  </si>
  <si>
    <t>FLSEISPPLFQYNTFYNYNQELK</t>
  </si>
  <si>
    <t>KLDVLVER</t>
  </si>
  <si>
    <t>YJL008C</t>
  </si>
  <si>
    <t>CCT8 SGDID:S000003545, Chr X from 421663-419957, Genome Release 64-2-1, reverse complement, Verified ORF, "Subunit of the cytosolic chaperonin Cct ring complex; related to Tcp1p, required for the assembly of actin and tubulins in vivo"</t>
  </si>
  <si>
    <t>Pf00118, Pf02579</t>
  </si>
  <si>
    <t>YJL008C; WN66_03568</t>
  </si>
  <si>
    <t>LLPGAGATEIELISR</t>
  </si>
  <si>
    <t>TPGLLQLAIKQFAVAFEVVPR</t>
  </si>
  <si>
    <t>VTVFKQEQGEISR</t>
  </si>
  <si>
    <t>TLAETAGLDVNEVLPNLYAAHNVTEPGAVK</t>
  </si>
  <si>
    <t>FAINVATEAATTVLSIDQIIMAK</t>
  </si>
  <si>
    <t>ELDEMVVGEITDKNDKNELLK</t>
  </si>
  <si>
    <t>GATQNNLDDIER</t>
  </si>
  <si>
    <t>LGAPTPEELGLVETVK</t>
  </si>
  <si>
    <t>VCGATPLPR</t>
  </si>
  <si>
    <t>AIDDGVAAVK</t>
  </si>
  <si>
    <t>APQGPRPGNWDQED</t>
  </si>
  <si>
    <t>ELHQMCLTSMGPCGR</t>
  </si>
  <si>
    <t>2xCarbamidomethyl [C6; C13]; 2xOxidation [M5; M10]</t>
  </si>
  <si>
    <t>YKL182W</t>
  </si>
  <si>
    <t>FAS1 SGDID:S000001665, Chr XI from 100671-106826, Genome Release 64-2-1, Verified ORF, "Beta subunit of fatty acid synthetase; complex catalyzes the synthesis of long-chain saturated fatty acids; contains acetyltransacylase, dehydratase, enoyl reductase, malonyl transacylase, and palmitoyl transacylase activities"</t>
  </si>
  <si>
    <t>cytoplasm;cytosol;mitochondrion</t>
  </si>
  <si>
    <t>catalytic activity;protein binding</t>
  </si>
  <si>
    <t>Pf00698, Pf01575, Pf03060, Pf08354, Pf13452</t>
  </si>
  <si>
    <t>853653</t>
  </si>
  <si>
    <t>FAS1</t>
  </si>
  <si>
    <t>Metabolic pathways; Fatty acid biosynthesis; Fatty acid metabolism</t>
  </si>
  <si>
    <t>Fatty Acid Biosynthesis, Initial Steps; Fatty Acid Elongation, Saturated</t>
  </si>
  <si>
    <t>NLVVSGPPQSLYGLNLTLRK</t>
  </si>
  <si>
    <t>LLKENIIQMEMIENR</t>
  </si>
  <si>
    <t>LWIDEPFNLDFDPR</t>
  </si>
  <si>
    <t>IVDVVGTLSR</t>
  </si>
  <si>
    <t>TVEPVYQMHIK</t>
  </si>
  <si>
    <t>VSGDLNPIHVSR</t>
  </si>
  <si>
    <t>SKEWFQLDDEDFDLLNK</t>
  </si>
  <si>
    <t>TCILHGPVAAQFTK</t>
  </si>
  <si>
    <t>EFDETIFNLPK</t>
  </si>
  <si>
    <t>ATHILDFGPGGASGLGVLTHR</t>
  </si>
  <si>
    <t>ALIENWAADSVSSR</t>
  </si>
  <si>
    <t>YIPNLTAKPFQVTK</t>
  </si>
  <si>
    <t>DIQIPVYDTFDGSDLR</t>
  </si>
  <si>
    <t>YBR191W</t>
  </si>
  <si>
    <t>RPL21A SGDID:S000000395, Chr II from 606270-606280,606669-607140, Genome Release 64-2-1, Verified ORF, "Ribosomal 60S subunit protein L21A; homologous to mammalian ribosomal protein L21, no bacterial homolog; RPL21A has a paralog, RPL21B, that arose from the whole genome duplication"</t>
  </si>
  <si>
    <t>Pf01157</t>
  </si>
  <si>
    <t>YBR191W; WN66_00461</t>
  </si>
  <si>
    <t>IVSTEGNVPQTLAPVPYETFI</t>
  </si>
  <si>
    <t>YBR191W; YPL079W</t>
  </si>
  <si>
    <t>VGDIVDIK</t>
  </si>
  <si>
    <t>VYKVGDIVDIK</t>
  </si>
  <si>
    <t>TGVVYNVTKSSVGVIINKMVGNR</t>
  </si>
  <si>
    <t>TGVVYNVTK</t>
  </si>
  <si>
    <t>SSVGVIINK</t>
  </si>
  <si>
    <t>HGAVHLSTYLK</t>
  </si>
  <si>
    <t>KHGAVHLSTYLK</t>
  </si>
  <si>
    <t>AQGVAVQLK</t>
  </si>
  <si>
    <t>SSVGVIINKMVGNRYLEK</t>
  </si>
  <si>
    <t>YDL161W</t>
  </si>
  <si>
    <t>ENT1 SGDID:S000002320, Chr IV from 167714-169078, Genome Release 64-2-1, Verified ORF, "Epsin-like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</si>
  <si>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cytoplasm;endosome;membrane</t>
  </si>
  <si>
    <t>851392</t>
  </si>
  <si>
    <t>ENT1</t>
  </si>
  <si>
    <t>NQLVAASSPQQLQQQK</t>
  </si>
  <si>
    <t>NATSNDNHQVSKDSLIELAEK</t>
  </si>
  <si>
    <t>LNELLATGTGIDTFGNVGEAR</t>
  </si>
  <si>
    <t>TGTFINSQGTGYR</t>
  </si>
  <si>
    <t>TLKEFRHEDDEGIDQGQIVR</t>
  </si>
  <si>
    <t>HEDDEGIDQGQIVR</t>
  </si>
  <si>
    <t>ELTALLSDDERLNEER</t>
  </si>
  <si>
    <t>AKELTALLSDDERLNEER</t>
  </si>
  <si>
    <t>SEQSSSSPKRNQLVAASSPQQLQQQK</t>
  </si>
  <si>
    <t>YDL029W</t>
  </si>
  <si>
    <t>ARP2 SGDID:S000002187, Chr IV from 399340-399361,399485-400638, Genome Release 64-2-1, Verified ORF, "Essential component of the Arp2/3 complex; Arp2/3 is a highly conserved actin nucleation center required for the motility and integrity of actin patches; involved in endocytosis and membrane growth and polarity; required for efficient Golgi-to-ER trafficking in COPI mutants"</t>
  </si>
  <si>
    <t>cytoskeleton</t>
  </si>
  <si>
    <t>YDL029W; WN66_01018</t>
  </si>
  <si>
    <t>QEWQESGPSAMTK</t>
  </si>
  <si>
    <t>ILLTEPPMNPLK</t>
  </si>
  <si>
    <t>ETTALVESYELPDGR</t>
  </si>
  <si>
    <t>FEAPECLFQPGLVDVEQPGVGELLFNTVQSADVDIR</t>
  </si>
  <si>
    <t>AIVLSGGSSMYPGLPSRLEK</t>
  </si>
  <si>
    <t>LCYVSYDLDLDTK</t>
  </si>
  <si>
    <t>AGENFPDYTFPSIVGRPILR</t>
  </si>
  <si>
    <t>ASVATPLKDIMIGDEASEVR</t>
  </si>
  <si>
    <t>SYLQISYPMENGIIK</t>
  </si>
  <si>
    <t>YDR450W</t>
  </si>
  <si>
    <t>RPS18A SGDID:S000002858, Chr IV from 1359923-1359969,1360405-1360798, Genome Release 64-2-1, Verified ORF, "Protein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</si>
  <si>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cytoplasm;cytosol;mitochondrion;ribosome</t>
  </si>
  <si>
    <t>Pf00416</t>
  </si>
  <si>
    <t>854982; 852061</t>
  </si>
  <si>
    <t>YML026C; YDR450W</t>
  </si>
  <si>
    <t>RPS18B; RPS18A</t>
  </si>
  <si>
    <t>XIII; IV</t>
  </si>
  <si>
    <t>MSLVVQEQGSFQHILR</t>
  </si>
  <si>
    <t>QNDITDGKDYHTLANNVESK</t>
  </si>
  <si>
    <t>IVQIMQNPTHYKIPAWFLNR</t>
  </si>
  <si>
    <t>IVQIMQNPTHYK</t>
  </si>
  <si>
    <t>GIRHFWGLRVR</t>
  </si>
  <si>
    <t>AGELTQEELER</t>
  </si>
  <si>
    <t>AGELTQEELERIVQIMQNPTHYKIPAWFLNR</t>
  </si>
  <si>
    <t>IPAWFLNR</t>
  </si>
  <si>
    <t>LLNTNVDGNIK</t>
  </si>
  <si>
    <t>HFWGLR</t>
  </si>
  <si>
    <t>YMR205C</t>
  </si>
  <si>
    <t>PFK2 SGDID:S000004818, Chr XIII from 674766-671887, Genome Release 64-2-1, reverse complement, Verified ORF, "Beta subunit of heterooctameric phosphofructokinase; involved in glycolysis; indispensable for anaerobic growth; activated by fructose-2,6-bisphosphate and AMP; mutation inhibits glucose induction of cell cycle-related genes"</t>
  </si>
  <si>
    <t>cell organization and biogenesis;cellular homeostasis;metabolic process;transport</t>
  </si>
  <si>
    <t>cytoplasm;membrane;mitochondrion</t>
  </si>
  <si>
    <t>catalytic activity;metal ion binding;nucleotide binding;protein binding;RNA binding;transporter activity</t>
  </si>
  <si>
    <t>Pf00365</t>
  </si>
  <si>
    <t>855245</t>
  </si>
  <si>
    <t>PFK2</t>
  </si>
  <si>
    <t>Biosynthesis of antibiotics; Fructose and mannose metabolism; RNA degradation; Biosynthesis of secondary metabolites; Carbon metabolism; Methane metabolism; Pentose phosphate pathway; Biosynthesis of amino acids; Galactose metabolism; Metabolic pathways; Glycolysis / Gluconeogenesis</t>
  </si>
  <si>
    <t>Neutrophil degranulation; Glycolysis</t>
  </si>
  <si>
    <t>Principle Pathways of Carbon Metabolism; Glycolysis; Glycolysis and Gluconeogenesis</t>
  </si>
  <si>
    <t>NAVSTKPTPPPAPEASAESGLSSK</t>
  </si>
  <si>
    <t>ILATLQGLEAVNAVLESTPDTPSPLIAVNENK</t>
  </si>
  <si>
    <t>TTDTYPSLPKPLNRPQK</t>
  </si>
  <si>
    <t>SSPDENSTLLSNDSISLK</t>
  </si>
  <si>
    <t>GWSAEGGTNIGTAR</t>
  </si>
  <si>
    <t>DTEFIEHLNNFMAINSADHNEPK</t>
  </si>
  <si>
    <t>HLNICGTVGSIDNDMSTTDATIGAYSALDR</t>
  </si>
  <si>
    <t>1xCarbamidomethyl [C5]; 1xOxidation [M15]</t>
  </si>
  <si>
    <t>AIAVMTSGGDAPGMNSNVR</t>
  </si>
  <si>
    <t>2xOxidation [M5; M14]</t>
  </si>
  <si>
    <t>AFVVMEGYEGLVR</t>
  </si>
  <si>
    <t>LAEVITAEADGRFDAKPAYPGHVQQGGLPSPIDR</t>
  </si>
  <si>
    <t>SHATQSLVFNTSDILAVK</t>
  </si>
  <si>
    <t>YIL133C</t>
  </si>
  <si>
    <t>RPL16A SGDID:S000001395, Chr IX from 99095-98527,99416-99386, Genome Release 64-2-1, reverse complement, Verified ORF, "Ribosomal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</si>
  <si>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YIL133C; WN66_03121</t>
  </si>
  <si>
    <t>MSVEPVVVIDGKGHLVGR</t>
  </si>
  <si>
    <t>MSVEPVVVIDGK</t>
  </si>
  <si>
    <t>LSTSVGWKYEDVVAKLEAK</t>
  </si>
  <si>
    <t>VFEGIPPPYDKK</t>
  </si>
  <si>
    <t>VASANATAAESDVAK</t>
  </si>
  <si>
    <t>AEELNISGEFFR</t>
  </si>
  <si>
    <t>KVASANATAAESDVAK</t>
  </si>
  <si>
    <t>LKVFEGIPPPYDKK</t>
  </si>
  <si>
    <t>LKVFEGIPPPYDK</t>
  </si>
  <si>
    <t>VFEGIPPPYDK</t>
  </si>
  <si>
    <t>YMR100W</t>
  </si>
  <si>
    <t>MUB1 SGDID:S000004706, Chr XIII from 466300-468162, Genome Release 64-2-1, Verified ORF, "MYND domain-containing protein; required for ubiquitination and turnover of Rpn4p; interacts with Ubr2p (E3) and indirectly with Rad6p (E2); short-lived protein degraded in a Ubr2p/Rad6p dependent manner; similar to the A. nidulans samB gene"</t>
  </si>
  <si>
    <t>Pf01753</t>
  </si>
  <si>
    <t>MDPFFKELEELSNR</t>
  </si>
  <si>
    <t>LSSLYPYLSK</t>
  </si>
  <si>
    <t>LVAPSMTIPTDFSDIWGR</t>
  </si>
  <si>
    <t>SLTSNKPIVTITSTVYDRR</t>
  </si>
  <si>
    <t>STLQNVELVESLSFR</t>
  </si>
  <si>
    <t>KDENETYQQYIEFITGQDKLK</t>
  </si>
  <si>
    <t>FADLASNFEPDQERHDDDIDIDSEVESENFDAHK</t>
  </si>
  <si>
    <t>ALDINSSIPLINSLNYLTYLTSNSSK</t>
  </si>
  <si>
    <t>NFFSQPDINRPTISTPR</t>
  </si>
  <si>
    <t>KNEILGVR</t>
  </si>
  <si>
    <t>ADH1_YEAST</t>
  </si>
  <si>
    <t>VLGIDGGEGKEELFR</t>
  </si>
  <si>
    <t>VVGLSTLPEIYEK</t>
  </si>
  <si>
    <t>SIGGEVFIDFTK</t>
  </si>
  <si>
    <t>ANGTTVLVGMPAGAK</t>
  </si>
  <si>
    <t>ANELLINVK</t>
  </si>
  <si>
    <t>ATDGGAHGVINVSVSEAAIEASTR</t>
  </si>
  <si>
    <t>SPIKVVGLSTLPEIYEK</t>
  </si>
  <si>
    <t>YDR418W</t>
  </si>
  <si>
    <t>RPL12B SGDID:S000002826, Chr IV from 1301616-1302113, Genome Release 64-2-1, Verified ORF, "Ribosomal 60S subunit protein L12B; rpl12a rpl12b double mutant exhibits slow growth and slow translation; homologous to mammalian ribosomal protein L12 and bacterial L11; RPL12B has a paralog, RPL12A, that arose from the whole genome duplication"</t>
  </si>
  <si>
    <t>Pf00298, Pf03946</t>
  </si>
  <si>
    <t>856656; 852026</t>
  </si>
  <si>
    <t>YEL054C; YDR418W</t>
  </si>
  <si>
    <t>RPL12A; RPL12B</t>
  </si>
  <si>
    <t>V; IV</t>
  </si>
  <si>
    <t>NPHDIIEGINAGEIEIPEN</t>
  </si>
  <si>
    <t>QAAASVVPSASSLVITALKEPPRDR</t>
  </si>
  <si>
    <t>VDFKNPHDIIEGINAGEIEIPEN</t>
  </si>
  <si>
    <t>HSGNIQLDEIIEIAR</t>
  </si>
  <si>
    <t>IGPLGLSPK</t>
  </si>
  <si>
    <t>AVGGEVGASAALAPK</t>
  </si>
  <si>
    <t>YDL126C</t>
  </si>
  <si>
    <t>CDC48 SGDID:S000002284, Chr IV from 238664-236157, Genome Release 64-2-1, reverse complement, Verified ORF, "AAA ATPase; subunit of polyubiquitin-selective segregase complex involved in ERAD, cell wall integrity during heat stress, mitotic spindle disassembly; subunit of complex involved in mitochondria-associated degradation; role in mobilizing membrane bound transcription factors by regulated ubiquitin/proteasome-dependent processing, in macroautophagy, PMN, RAD, ribophagy, homotypic ER membrane fusion, disassembly of Met30p from SCF complex; functional ortholog of human p97/VCP"</t>
  </si>
  <si>
    <t>cell communication;cell organization and biogenesis;metabolic process;regulation of biological process;response to stimulus;transport</t>
  </si>
  <si>
    <t>cytoplasm;cytosol;endoplasmic reticulum;membrane;mitochondrion;nucleus</t>
  </si>
  <si>
    <t>catalytic activity;enzyme regulator activity;nucleotide binding;protein binding;RNA binding</t>
  </si>
  <si>
    <t>Pf00004, Pf00910, Pf01057, Pf01078, Pf02359, Pf02933, Pf05496, Pf06068, Pf07726, Pf07728, Pf13191, Pf13401</t>
  </si>
  <si>
    <t>851431</t>
  </si>
  <si>
    <t>CDC48</t>
  </si>
  <si>
    <t>Protein methylation; Ovarian tumor domain proteases; HSF1 activation; Translesion Synthesis by POLH; Neutrophil degranulation</t>
  </si>
  <si>
    <t>NAPAIIFIDEIDSIAPK</t>
  </si>
  <si>
    <t>VVNQLLTEMDGMNAK</t>
  </si>
  <si>
    <t>2xOxidation [M9; M12]</t>
  </si>
  <si>
    <t>SNVVVIAATNRPNSIDPALR</t>
  </si>
  <si>
    <t>EVDIGIPDATGR</t>
  </si>
  <si>
    <t>FALGNSNPSALR</t>
  </si>
  <si>
    <t>AAAPTVVFLDELDSIAK</t>
  </si>
  <si>
    <t>LGDLVTIHPCPDIK</t>
  </si>
  <si>
    <t>KTPLEPGLELTAIAK</t>
  </si>
  <si>
    <t>AVATEVSANFISVK</t>
  </si>
  <si>
    <t>SNVVVIAATNRPNSIDPALRR</t>
  </si>
  <si>
    <t>YPL043W</t>
  </si>
  <si>
    <t>NOP4 SGDID:S000005964, Chr XVI from 469939-471996, Genome Release 64-2-1, Verified ORF, "Nucleolar protein; essential for processing and maturation of 27S pre-rRNA and large ribosomal subunit biogenesis; constituent of 66S pre-ribosomal particles; contains four RNA recognition motifs (RRMs)"</t>
  </si>
  <si>
    <t>856063</t>
  </si>
  <si>
    <t>NOP4</t>
  </si>
  <si>
    <t>NAPAAGSTSLLIGDDVMPEYVYEGR</t>
  </si>
  <si>
    <t>NVPYDATEESLAPHFSK</t>
  </si>
  <si>
    <t>MADLLTNTDMEIR</t>
  </si>
  <si>
    <t>2xOxidation [M1; M10]</t>
  </si>
  <si>
    <t>SIPQDVTDEQLADFFSNFAPIK</t>
  </si>
  <si>
    <t>FMGPDEIEAQK</t>
  </si>
  <si>
    <t>GFGFVSFAVEDDTKEALAK</t>
  </si>
  <si>
    <t>VLSITPTLVR</t>
  </si>
  <si>
    <t>GYGFVEFR</t>
  </si>
  <si>
    <t>EDFSVFVR</t>
  </si>
  <si>
    <t>LCVEFAIENSNVVK</t>
  </si>
  <si>
    <t>NPSLHLSMTR</t>
  </si>
  <si>
    <t>YALPVIDK</t>
  </si>
  <si>
    <t>YOR136W</t>
  </si>
  <si>
    <t>IDH2 SGDID:S000005662, Chr XV from 580250-581359, Genome Release 64-2-1, Verified ORF, "Subunit of mitochondrial NAD(+)-dependent isocitrate dehydrogenase; complex catalyzes the oxidation of isocitrate to alpha-ketoglutarate in the TCA cycle; phosphorylated"</t>
  </si>
  <si>
    <t>mitochondrion;organelle lumen</t>
  </si>
  <si>
    <t>854303</t>
  </si>
  <si>
    <t>IDH2</t>
  </si>
  <si>
    <t>Biosynthesis of antibiotics; Metabolic pathways; Biosynthesis of secondary metabolites; Carbon metabolism; Biosynthesis of amino acids; 2-Oxocarboxylic acid metabolism; Citrate cycle (TCA cycle)</t>
  </si>
  <si>
    <t>NLVALKGPLATPIGK</t>
  </si>
  <si>
    <t>TTYENVDLVLIR</t>
  </si>
  <si>
    <t>YTVSFIEGDGIGPEISK</t>
  </si>
  <si>
    <t>VVTNPSAYTDAVSVCPNLYGDILSDLNSGLSAGSLGLTPSANIGHK</t>
  </si>
  <si>
    <t>TGDLAGTATTSSFTEAVIK</t>
  </si>
  <si>
    <t>EYPDLTLETELIDNSVLK</t>
  </si>
  <si>
    <t>KTFGLFANVRPAK</t>
  </si>
  <si>
    <t>LADGLFVNVAK</t>
  </si>
  <si>
    <t>SLNLTLRKTFGLFANVRPAK</t>
  </si>
  <si>
    <t>YBR221C</t>
  </si>
  <si>
    <t>PDB1 SGDID:S000000425, Chr II from 666253-665153, Genome Release 64-2-1, reverse complement, Verified ORF, "E1 beta subunit of the pyruvate dehydrogenase (PDH) complex; PDH is an evolutionarily conserved multi-protein complex found in mitochondria"</t>
  </si>
  <si>
    <t>Pf02779, Pf02780</t>
  </si>
  <si>
    <t>Principle Pathways of Carbon Metabolism; TCA Cycle; Glycolysis and Gluconeogenesis</t>
  </si>
  <si>
    <t>NVQFSLEAAEILQKK</t>
  </si>
  <si>
    <t>VLVPYSAEDAR</t>
  </si>
  <si>
    <t>YGVSAEVINLR</t>
  </si>
  <si>
    <t>VTGADVPTPYAK</t>
  </si>
  <si>
    <t>SIRPLDTEAIIK</t>
  </si>
  <si>
    <t>GPNGAAVGVGAQHSQDFSPWYGSIPGLK</t>
  </si>
  <si>
    <t>ELEDFAFPDTPTIVK</t>
  </si>
  <si>
    <t>EGTDISIVTYTR</t>
  </si>
  <si>
    <t>IEREGTDISIVTYTR</t>
  </si>
  <si>
    <t>KYGVSAEVINLR</t>
  </si>
  <si>
    <t>EALNSAMAEELDRDDDVFLIGEEVAQYNGAYK</t>
  </si>
  <si>
    <t>AAIRDPNPVVFLENELLYGESFEISEEALSPEFTLPYK</t>
  </si>
  <si>
    <t>YPL143W</t>
  </si>
  <si>
    <t>RPL33A SGDID:S000006064, Chr XVI from 282122-282140,282666-282970, Genome Release 64-2-1, Verified ORF, "Ribosomal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</si>
  <si>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Pf01247</t>
  </si>
  <si>
    <t>YPL143W; WN66_06396</t>
  </si>
  <si>
    <t>VNNPNVSLIKIEGVATPQDAQFYLGKR</t>
  </si>
  <si>
    <t>VNNPNVSLIK</t>
  </si>
  <si>
    <t>YOR234C; YPL143W</t>
  </si>
  <si>
    <t>IEGVATPQDAQFYLGK</t>
  </si>
  <si>
    <t>IEGVATPQDAQFYLGKR</t>
  </si>
  <si>
    <t>IFLYPSNI</t>
  </si>
  <si>
    <t>VNNPNVSLIKIEGVATPQDAQFYLGK</t>
  </si>
  <si>
    <t>IRVMWGKVTR</t>
  </si>
  <si>
    <t>RVNNPNVSLIK</t>
  </si>
  <si>
    <t>ATFRNNLPAKTFGASVR</t>
  </si>
  <si>
    <t>YPR110C</t>
  </si>
  <si>
    <t>RPC40 SGDID:S000006314, Chr XVI from 746835-745828, Genome Release 64-2-1, reverse complement, Verified ORF, "RNA polymerase subunit AC40; common to RNA polymerase I and III"</t>
  </si>
  <si>
    <t>catalytic activity;DNA binding;protein binding</t>
  </si>
  <si>
    <t>Pf01000, Pf01193</t>
  </si>
  <si>
    <t>YPR110C; WN66_06664</t>
  </si>
  <si>
    <t>QSTTFADCPVVPADPDILLAK</t>
  </si>
  <si>
    <t>LLPQINILQPIKGESARR</t>
  </si>
  <si>
    <t>LLPQINILQPIKGESAR</t>
  </si>
  <si>
    <t>VTNTTSTDFPGFSKDAENEWNVEK</t>
  </si>
  <si>
    <t>EANFDLINIDTSIANAFR</t>
  </si>
  <si>
    <t>DFEVNISSLDAR</t>
  </si>
  <si>
    <t>AHCILGIGGDHAK</t>
  </si>
  <si>
    <t>ELYNNAHVYAR</t>
  </si>
  <si>
    <t>EVLRYEEFADKVK</t>
  </si>
  <si>
    <t>IMISEVPSVAAEYVYFFNNTSVIQDEVLAHR</t>
  </si>
  <si>
    <t>K1C9_HUMAN</t>
  </si>
  <si>
    <t>NHKEEMSQLTGQNSGDVNVEINVAPGKDLTK</t>
  </si>
  <si>
    <t>QVLDNLTMEK</t>
  </si>
  <si>
    <t>NYSPYYNTIDDLKDQIVDLTVGNNK</t>
  </si>
  <si>
    <t>VQALEEANNDLENK</t>
  </si>
  <si>
    <t>DIENQYETQITQIEHEVSSSGQEVQSSAK</t>
  </si>
  <si>
    <t>EIETYHNLLEGGQEDFESSGAGK</t>
  </si>
  <si>
    <t>LASYLDKVQALEEANNDLENK</t>
  </si>
  <si>
    <t>YCGQLQMIQEQISNLEAQITDVR</t>
  </si>
  <si>
    <t>GGGGSFGYSYGGGSGGGFSASSLGGGFGGGSR</t>
  </si>
  <si>
    <t>IKFEMEQNLR</t>
  </si>
  <si>
    <t>TLLDIDNTR</t>
  </si>
  <si>
    <t>FEMEQNLR</t>
  </si>
  <si>
    <t>YBR234C</t>
  </si>
  <si>
    <t>ARC40 SGDID:S000000438, Chr II from 686592-685438, Genome Release 64-2-1, reverse complement, Verified ORF, "Subunit of the ARP2/3 complex; ARP2/3 is required for the motility and integrity of cortical actin patches"</t>
  </si>
  <si>
    <t>852536</t>
  </si>
  <si>
    <t>ARC40</t>
  </si>
  <si>
    <t>NAYVWEPLSDGTYKPTLVLLR</t>
  </si>
  <si>
    <t>VSNNTPPVLFATLKDHDK</t>
  </si>
  <si>
    <t>VSNNTPPVLFATLK</t>
  </si>
  <si>
    <t>SILAVTCETDCLVYR</t>
  </si>
  <si>
    <t>TITAVDISIHGR</t>
  </si>
  <si>
    <t>APIYSHCFSQDK</t>
  </si>
  <si>
    <t>IAYVAHDGTLNVVDYQSPVQSVNAPEGLPYR</t>
  </si>
  <si>
    <t>AATSVTWAPNGYK</t>
  </si>
  <si>
    <t>FKELDLK</t>
  </si>
  <si>
    <t>YCL011C</t>
  </si>
  <si>
    <t>GBP2 SGDID:S000000517, Chr III from 103358-102075, Genome Release 64-2-1, reverse complement, Verified ORF, "Poly(A+)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</si>
  <si>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YCL011C; CAA42348</t>
  </si>
  <si>
    <t>NLTFDCTPEDLKELFGTVGEVVEADIITSK</t>
  </si>
  <si>
    <t>NESVQDAISK</t>
  </si>
  <si>
    <t>NCFIYCSNLPFSTAR</t>
  </si>
  <si>
    <t>2xCarbamidomethyl [C2; C6]</t>
  </si>
  <si>
    <t>REDLEDTRGTEPGLAQDAAVHIDETAAK</t>
  </si>
  <si>
    <t>SDLFDLFGPIGK</t>
  </si>
  <si>
    <t>GMGTVEFTKNESVQDAISK</t>
  </si>
  <si>
    <t>GFGSVIYPTEDEMIR</t>
  </si>
  <si>
    <t>AIDTFNGMEVEGR</t>
  </si>
  <si>
    <t>GTEPGLAQDAAVHIDETAAK</t>
  </si>
  <si>
    <t>TLGPIVER</t>
  </si>
  <si>
    <t>YMR124W</t>
  </si>
  <si>
    <t>EPO1 SGDID:S000004731, Chr XIII from 514456-517287, Genome Release 64-2-1, Verified ORF, "Protein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</si>
  <si>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QVNIDQPIENK</t>
  </si>
  <si>
    <t>IVQLIQQLNDER</t>
  </si>
  <si>
    <t>MITISGEQLNLITENK</t>
  </si>
  <si>
    <t>LSNVNISMNQENINNDTFLYK</t>
  </si>
  <si>
    <t>SFISNTLPLNIDSASESDNFVPHMDGSPSK</t>
  </si>
  <si>
    <t>GGDKYGYGGDSTPIIPTLVTK</t>
  </si>
  <si>
    <t>ASLLQSIPERDPKR</t>
  </si>
  <si>
    <t>NNLLNNDIGNIDIRDETPISR</t>
  </si>
  <si>
    <t>YSPQNPRPFAGHQQISQR</t>
  </si>
  <si>
    <t>LNVLQLSTPQQNELK</t>
  </si>
  <si>
    <t>LNVLQLSTPQQNELKEK</t>
  </si>
  <si>
    <t>ELMNELTLVSTELAESIKR</t>
  </si>
  <si>
    <t>LYETNNSAPSFDDSSSVSFSDFEK</t>
  </si>
  <si>
    <t>NNSAYSIPNVQNNSLTTFSPSSPTDATAMPNSTK</t>
  </si>
  <si>
    <t>AMSLQSFPNGNPLMQAPTPHPR</t>
  </si>
  <si>
    <t>2xOxidation [M2; M14]</t>
  </si>
  <si>
    <t>MLPMNNYNNHPGQFQNTPPVMPSGQQPPQQPR</t>
  </si>
  <si>
    <t>3xOxidation [M1; M4; M21]</t>
  </si>
  <si>
    <t>YOR327C</t>
  </si>
  <si>
    <t>SNC2 SGDID:S000005854, Chr XV from 931081-930734, Genome Release 64-2-1, reverse complement, Verified ORF, "Vesicle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</si>
  <si>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YOR327C; WN66_06174</t>
  </si>
  <si>
    <t>QEIDDTVGIMR</t>
  </si>
  <si>
    <t>LTSIEDKADNLAISAQGFKR</t>
  </si>
  <si>
    <t>LTSIEDKADNLAISAQGFK</t>
  </si>
  <si>
    <t>TAALRQEIDDTVGIMR</t>
  </si>
  <si>
    <t>ADNLAISAQGFKR</t>
  </si>
  <si>
    <t>MSSSVPYDPYVPPEESNSGANPNSQNK</t>
  </si>
  <si>
    <t>YER006W</t>
  </si>
  <si>
    <t>NUG1 SGDID:S000000808, Chr V from 162723-164285, Genome Release 64-2-1, Verified ORF, "GTPase that associates with nuclear 60S pre-ribosomes; required for export of 60S ribosomal subunits from the nucleus"</t>
  </si>
  <si>
    <t>Pf01926, Pf02421, Pf08701</t>
  </si>
  <si>
    <t>QAPIAANESTIVSEWSK</t>
  </si>
  <si>
    <t>ILDSPGICFPSENK</t>
  </si>
  <si>
    <t>SIVVGVIGYPNVGKSSVINALLAR</t>
  </si>
  <si>
    <t>SIVVGVIGYPNVGK</t>
  </si>
  <si>
    <t>SKKDPGIPSNFPYK</t>
  </si>
  <si>
    <t>SVIDASDVILYVLDAR</t>
  </si>
  <si>
    <t>EFDLDGLFSSLDK</t>
  </si>
  <si>
    <t>HIVDPYPAVLMLVKR</t>
  </si>
  <si>
    <t>AIDASKDQDTMME</t>
  </si>
  <si>
    <t>2xOxidation [M11; M12]</t>
  </si>
  <si>
    <t>ILEEIEAK</t>
  </si>
  <si>
    <t>YDR382W</t>
  </si>
  <si>
    <t>RPP2B SGDID:S000002790, Chr IV from 1239492-1239824, Genome Release 64-2-1, Verified ORF, "Ribosomal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</si>
  <si>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cytoplasm;ribosome;vacuole</t>
  </si>
  <si>
    <t>enzyme regulator activity;protein binding;structural molecule activity</t>
  </si>
  <si>
    <t>851990</t>
  </si>
  <si>
    <t>RPP2B</t>
  </si>
  <si>
    <t>INELLSSLEGKGSLEEIIAEGQKK</t>
  </si>
  <si>
    <t>INELLSSLEGK</t>
  </si>
  <si>
    <t>MKYLAAYLLLVQGGNAAPSAADIK</t>
  </si>
  <si>
    <t>GSLEEIIAEGQKK</t>
  </si>
  <si>
    <t>GSLEEIIAEGQK</t>
  </si>
  <si>
    <t>AVVESVGAEVDEARINELLSSLEGK</t>
  </si>
  <si>
    <t>YLAAYLLLVQGGNAAPSAADIK</t>
  </si>
  <si>
    <t>YML124C</t>
  </si>
  <si>
    <t>TUB3 SGDID:S000004593, Chr XIII from 23360-22048,23683-23659, Genome Release 64-2-1, reverse complement, Verified ORF, "Alpha-tubulin; associates with beta-tubulin (Tub2p) to form tubulin dimer, which polymerizes to form microtubules; expressed at lower level than Tub1p; TUB3 has a paralog, TUB1, that arose from the whole genome duplication"</t>
  </si>
  <si>
    <t>YML124C; WN66_04677</t>
  </si>
  <si>
    <t>TVQMVDWCPTGFK</t>
  </si>
  <si>
    <t>1xCarbamidomethyl [C8]; 1xOxidation [M4]</t>
  </si>
  <si>
    <t>IHFPLVSYAPILSK</t>
  </si>
  <si>
    <t>IGICYEPPSVIPSSELANVDR</t>
  </si>
  <si>
    <t>ATHESNSVSEITNACFEPGNQMVK</t>
  </si>
  <si>
    <t>YOR217W</t>
  </si>
  <si>
    <t>RFC1 SGDID:S000005743, Chr XV from 749301-751886, Genome Release 64-2-1, Verified ORF, "Subunit of heteropentameric Replication factor C (RF-C); RF-C is a DNA binding protein and ATPase that acts as a clamp loader of the proliferating cell nuclear antigen (PCNA) processivity factor for DNA polymerases delta and epsilon"</t>
  </si>
  <si>
    <t>cell division;metabolic process;response to stimulus</t>
  </si>
  <si>
    <t>catalytic activity;DNA binding;nucleotide binding;protein binding;RNA binding</t>
  </si>
  <si>
    <t>Pf00004, Pf00910, Pf03215, Pf05496, Pf08519, Pf13207, Pf13401</t>
  </si>
  <si>
    <t>854392</t>
  </si>
  <si>
    <t>RFC1</t>
  </si>
  <si>
    <t>Nucleotide excision repair; DNA replication; Mismatch repair</t>
  </si>
  <si>
    <t>PCNA-Dependent Long Patch Base Excision Repair; Gap-filling DNA repair synthesis and ligation in GG-NER; Dual Incision in GG-NER; Translesion synthesis by POLK; Translesion Synthesis by POLH; Polymerase switching on the C-strand of the telomere; Translesion synthesis by POLI; Termination of translesion DNA synthesis; Recognition of DNA damage by PCNA-containing replication complex; Polymerase switching; Dual incision in TC-NER; Translesion synthesis by REV1; Gap-filling DNA repair synthesis and ligation in TC-NER</t>
  </si>
  <si>
    <t>DNA Replication</t>
  </si>
  <si>
    <t>NIALKPFDIAHK</t>
  </si>
  <si>
    <t>INFTAWLGQNSK</t>
  </si>
  <si>
    <t>TTAAHLVAQELGYDILEQNASDVR</t>
  </si>
  <si>
    <t>SSDSASNITAQDVLDKIPSLDLSNVHVK</t>
  </si>
  <si>
    <t>SSEQLWSLLPLHAVLSSVYPASK</t>
  </si>
  <si>
    <t>DNVVREEDKLWTVK</t>
  </si>
  <si>
    <t>AAMLYGPPGIGK</t>
  </si>
  <si>
    <t>KMPVSNVIDVSETPEGEK</t>
  </si>
  <si>
    <t>KTSTPLILICNER</t>
  </si>
  <si>
    <t>MVNISDFFGK</t>
  </si>
  <si>
    <t>GGVGQLAQFCR</t>
  </si>
  <si>
    <t>QLIAGMPAEGGDGEAAEK</t>
  </si>
  <si>
    <t>LDYLPTFR</t>
  </si>
  <si>
    <t>YNR053C</t>
  </si>
  <si>
    <t>NOG2 SGDID:S000005336, Chr XIV from 721770-721120,723112-722303, Genome Release 64-2-1, reverse complement, Verified ORF, "Putative GTPase; associates with pre-60S ribosomal subunits in the nucleolus and is required for their nuclear export and maturation"</t>
  </si>
  <si>
    <t>Pf01926, Pf02421, Pf08153</t>
  </si>
  <si>
    <t>NKLPMSLLEEKDADESPK</t>
  </si>
  <si>
    <t>ILDTESYADAFGPK</t>
  </si>
  <si>
    <t>VEHVTHPEQYIPGVLKR</t>
  </si>
  <si>
    <t>VISQDALQHFR</t>
  </si>
  <si>
    <t>AASFQDSTIPDAR</t>
  </si>
  <si>
    <t>LAASNLEDLVK</t>
  </si>
  <si>
    <t>DATEFIEILAR</t>
  </si>
  <si>
    <t>QVLDATLGLMGNQEDKENGWTSAAK</t>
  </si>
  <si>
    <t>SALGETQKDTYQVLLR</t>
  </si>
  <si>
    <t>SALGETQKDTYQVLLRR</t>
  </si>
  <si>
    <t>YPL131W</t>
  </si>
  <si>
    <t>RPL5 SGDID:S000006052, Chr XVI from 303121-304014, Genome Release 64-2-1, Verified ORF, "Ribosomal 60S subunit protein L5; homologous to mammalian ribosomal protein L5 and bacterial L18; binds 5S rRNA and is required for 60S subunit assembly"</t>
  </si>
  <si>
    <t>Pf00861, Pf14204, Pf14821</t>
  </si>
  <si>
    <t>855972</t>
  </si>
  <si>
    <t>RPL5</t>
  </si>
  <si>
    <t>VFLDIGLQR</t>
  </si>
  <si>
    <t>YGITHGLTNWAAAYATGLLIAR</t>
  </si>
  <si>
    <t>SYIFGGHVSQYMEELADDDEER</t>
  </si>
  <si>
    <t>GYLADDIDADSLEDIYTSAHEAIR</t>
  </si>
  <si>
    <t>FPGWDFETEEIDPELLR</t>
  </si>
  <si>
    <t>FTNKDIICQIISSTITGDVVLAAAYSHELPR</t>
  </si>
  <si>
    <t>GASDGGLYVPHSENR</t>
  </si>
  <si>
    <t>LGLDETYKGVEEVEGEYELTEAVEDGPRPFK</t>
  </si>
  <si>
    <t>SYIFGGHVSQYMEELADDDEERFSELFK</t>
  </si>
  <si>
    <t>KKA1_ECOLX</t>
  </si>
  <si>
    <t>LNWLTEFMPLPTIK</t>
  </si>
  <si>
    <t>LYGKPDAPELFLK</t>
  </si>
  <si>
    <t>TPDDAWLLTTAIPGK</t>
  </si>
  <si>
    <t>TAFQVLEEYPDSGENIVDALAVFLR</t>
  </si>
  <si>
    <t>GSVANDVTDEMVR</t>
  </si>
  <si>
    <t>DNVGQSGATIYR</t>
  </si>
  <si>
    <t>LHSIPVCNCPFNSDR</t>
  </si>
  <si>
    <t>2xCarbamidomethyl [C7; C9]</t>
  </si>
  <si>
    <t>RLHSIPVCNCPFNSDR</t>
  </si>
  <si>
    <t>2xCarbamidomethyl [C8; C10]</t>
  </si>
  <si>
    <t>LLPFSPDSVVTHGDFSLDNLIFDEGK</t>
  </si>
  <si>
    <t>YDL082W</t>
  </si>
  <si>
    <t>RPL13A SGDID:S000002240, Chr IV from 308424-308427,308793-309388, Genome Release 64-2-1, Verified ORF, "Ribosomal 60S subunit protein L13A; not essential for viability; homologous to mammalian ribosomal protein L13, no bacterial homolog; RPL13A has a paralog, RPL13B, that arose from the whole genome duplication"</t>
  </si>
  <si>
    <t>851477</t>
  </si>
  <si>
    <t>RPL13A</t>
  </si>
  <si>
    <t>NGKAPEAEQVLSAAATFPIAQPATDVEAR</t>
  </si>
  <si>
    <t>YNL061W</t>
  </si>
  <si>
    <t>NOP2 SGDID:S000005005, Chr XIV from 510540-512396, Genome Release 64-2-1, Verified ORF, "rRNA m5C methyltransferase; methylates cytosine at position 2870 of 25S rRNA while Rcm1p methylates cytosine at position 2278; contains seven beta-strand methyltransferase motif; essential for processing and maturation of 27S pre-rRNA and large ribosomal subunit biogenesis; localized to the nucleolus; constituent of 66S pre-ribosomal particles; homolog of p120/NSUN1, a human gene upregulated in cancer"</t>
  </si>
  <si>
    <t>Pf01189</t>
  </si>
  <si>
    <t>RYYPHTYNVDGFFVAK</t>
  </si>
  <si>
    <t>QLLLSAIDSVDCNSK</t>
  </si>
  <si>
    <t>ILDMAAAPGGK</t>
  </si>
  <si>
    <t>ILLDAPCSGTGVIGK</t>
  </si>
  <si>
    <t>DLAQTLVNR</t>
  </si>
  <si>
    <t>IGPSSFDDNQASAK</t>
  </si>
  <si>
    <t>ADILPTEEQEEMMAQETPNLTSTR</t>
  </si>
  <si>
    <t>2xOxidation [M12; M13]</t>
  </si>
  <si>
    <t>KLDEEEAEEAEEAEMELVEAENMQPR</t>
  </si>
  <si>
    <t>2xOxidation [M15; M23]</t>
  </si>
  <si>
    <t>TTYISAMMK</t>
  </si>
  <si>
    <t>NTGCVFANDANK</t>
  </si>
  <si>
    <t>LVDTGLAIGK</t>
  </si>
  <si>
    <t>YGR113W</t>
  </si>
  <si>
    <t>DAM1 SGDID:S000003345, Chr VII from 718893-719924, Genome Release 64-2-1, Verified ORF, "Essential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</si>
  <si>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Pf08653</t>
  </si>
  <si>
    <t>853010</t>
  </si>
  <si>
    <t>DAM1</t>
  </si>
  <si>
    <t>Cell cycle - yeast</t>
  </si>
  <si>
    <t>Cell Cycle and Cell Division</t>
  </si>
  <si>
    <t>NSIASGADLPIENDNVVNLGDLHPNNR</t>
  </si>
  <si>
    <t>QFNQPLFPSSQVR</t>
  </si>
  <si>
    <t>IRELSDSIITLDSNFTR</t>
  </si>
  <si>
    <t>ISLGSGAAR</t>
  </si>
  <si>
    <t>SLEDEKNNLVMELSNMER</t>
  </si>
  <si>
    <t>2xOxidation [M11; M16]</t>
  </si>
  <si>
    <t>FADQEGLTSSVGEYNENTIQQLLLPK</t>
  </si>
  <si>
    <t>IGNNLQVENEEDYEDDTSSEASFVLNPTNIGMSK</t>
  </si>
  <si>
    <t>LSIGSAPTSR</t>
  </si>
  <si>
    <t>SILHTIR</t>
  </si>
  <si>
    <t>YMR230W</t>
  </si>
  <si>
    <t>RPS10B SGDID:S000004843, Chr XIII from 732414-732465,732876-733141, Genome Release 64-2-1, Verified ORF, "Protein component of the small (40S) ribosomal subunit; homologous to mammalian ribosomal protein S10, no bacterial homolog; RPS10B has a paralog, RPS10A, that arose from the whole genome duplication"</t>
  </si>
  <si>
    <t>Pf03501</t>
  </si>
  <si>
    <t>YMR230W; WN66_05081</t>
  </si>
  <si>
    <t>NLYVIKALQSLTSKGYVK</t>
  </si>
  <si>
    <t>NKIHQYLFQEGVVVAKK</t>
  </si>
  <si>
    <t>NKIHQYLFQEGVVVAK</t>
  </si>
  <si>
    <t>HEEIDTKNLYVIK</t>
  </si>
  <si>
    <t>EYLNLPEHIVPGTYIQER</t>
  </si>
  <si>
    <t>IHQYLFQEGVVVAK</t>
  </si>
  <si>
    <t>ALQSLTSK</t>
  </si>
  <si>
    <t>YGL048C</t>
  </si>
  <si>
    <t>RPT6 SGDID:S000003016, Chr VII from 411286-410069, Genome Release 64-2-1, reverse complement, Verified ORF, "ATPase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</si>
  <si>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Pf00004, Pf00910, Pf01057, Pf01078, Pf01695, Pf06414, Pf07724, Pf07726, Pf07728, Pf13191, Pf13207, Pf13401, Pf13521</t>
  </si>
  <si>
    <t>YGL048C; WN66_02353</t>
  </si>
  <si>
    <t>NQETAISVAK</t>
  </si>
  <si>
    <t>MTAAVTSSNIVLETHESGIKPYFEQK</t>
  </si>
  <si>
    <t>RIHVTQEDFELAVGK</t>
  </si>
  <si>
    <t>LLQEPGSYVGEVIK</t>
  </si>
  <si>
    <t>GVCTEAGMYALR</t>
  </si>
  <si>
    <t>1xCarbamidomethyl [C3]; 1xOxidation [M8]</t>
  </si>
  <si>
    <t>EVIELPVKHPELFESLGIAQPK</t>
  </si>
  <si>
    <t>EHAPSIIFMDEIDSIGSTR</t>
  </si>
  <si>
    <t>IHVTQEDFELAVGK</t>
  </si>
  <si>
    <t>ADPLVSLMMVEK</t>
  </si>
  <si>
    <t>YIVDVAK</t>
  </si>
  <si>
    <t>YLR211C</t>
  </si>
  <si>
    <t>ATG38 SGDID:S000004201, Chr XII from 564454-563792,564531-564514, Genome Release 64-2-1, reverse complement, Verified ORF, "Homodimeric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</si>
  <si>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850908</t>
  </si>
  <si>
    <t>YLR211C; ATG38</t>
  </si>
  <si>
    <t>MSTLAEVYTIIEDAEQECR</t>
  </si>
  <si>
    <t>1xCarbamidomethyl [C18]; 1xMet-loss+Acetyl [N-Term]</t>
  </si>
  <si>
    <t>NWDNPAYQDTLSPINDPLLMSILNR</t>
  </si>
  <si>
    <t>LQFNLNNDIQLK</t>
  </si>
  <si>
    <t>IQELELLIEK</t>
  </si>
  <si>
    <t>LSSDVTQAIDLLKQDITAK</t>
  </si>
  <si>
    <t>YQEAIEVLGPQNENLSQNK</t>
  </si>
  <si>
    <t>YDL143W</t>
  </si>
  <si>
    <t>CCT4 SGDID:S000002302, Chr IV from 199996-201582, Genome Release 64-2-1, Verified ORF, "Subunit of the cytosolic chaperonin Cct ring complex; related to Tcp1p, required for the assembly of actin and tubulins in vivo"</t>
  </si>
  <si>
    <t>YDL143W; WN66_00897</t>
  </si>
  <si>
    <t>NNNARPTVSVVIR</t>
  </si>
  <si>
    <t>TSRGEIIISNDGHTILK</t>
  </si>
  <si>
    <t>SGTTNTYEEHILQPVLVSTSAITLASECVK</t>
  </si>
  <si>
    <t>1xCarbamidomethyl [C28]</t>
  </si>
  <si>
    <t>GLGCKPIADIELFTEDR</t>
  </si>
  <si>
    <t>GLIAGGGAPEIEISR</t>
  </si>
  <si>
    <t>GANNMIIDETER</t>
  </si>
  <si>
    <t>GEIIISNDGHTILK</t>
  </si>
  <si>
    <t>LGSADLVEEIDSDGSK</t>
  </si>
  <si>
    <t>IVSQYSSFLAPLAVDSVLK</t>
  </si>
  <si>
    <t>YDL031W</t>
  </si>
  <si>
    <t>DBP10 SGDID:S000002189, Chr IV from 394217-397204, Genome Release 64-2-1, Verified ORF, "Putative ATP-dependent RNA helicase of the DEAD-box protein family; constituent of 66S pre-ribosomal particles; essential protein involved in ribosome biogenesis"</t>
  </si>
  <si>
    <t>Pf00270, Pf00271, Pf08147</t>
  </si>
  <si>
    <t>NPDDEMAVFMK</t>
  </si>
  <si>
    <t>2xOxidation [M6; M10]</t>
  </si>
  <si>
    <t>QTLLFSATLPNSLVDFVKAGLVNPVLVR</t>
  </si>
  <si>
    <t>MPAANELPSEK</t>
  </si>
  <si>
    <t>VEMNLDLK</t>
  </si>
  <si>
    <t>VSENLEMLFLSSK</t>
  </si>
  <si>
    <t>SKEIISSGWDAQNAFFGK</t>
  </si>
  <si>
    <t>AGLTSILVVTDVAAR</t>
  </si>
  <si>
    <t>TQTGDDEDDVNEYFSTNNLEK</t>
  </si>
  <si>
    <t>WIDEGKPEYQFQPPK</t>
  </si>
  <si>
    <t>YIIGESGQK</t>
  </si>
  <si>
    <t>ALQSGISVK</t>
  </si>
  <si>
    <t>ILLTPMYDSLVDVMK</t>
  </si>
  <si>
    <t>2xOxidation [M6; M14]</t>
  </si>
  <si>
    <t>TIPLILQSR</t>
  </si>
  <si>
    <t>YHR089C</t>
  </si>
  <si>
    <t>GAR1 SGDID:S000001131, Chr VIII from 283298-282681, Genome Release 64-2-1, reverse complement, Verified ORF, "Protein component of the H/ACA snoRNP pseudouridylase complex; involved in the modification and cleavage of the 18S pre-rRNA"</t>
  </si>
  <si>
    <t>Pf04410</t>
  </si>
  <si>
    <t>856489</t>
  </si>
  <si>
    <t>GAR1</t>
  </si>
  <si>
    <t>IPYFNAPIYLENKTQVGKVDEILGPLNEVFFTIK</t>
  </si>
  <si>
    <t>IPYFNAPIYLENK</t>
  </si>
  <si>
    <t>TQVGKVDEILGPLNEVFFTIK</t>
  </si>
  <si>
    <t>SFQQGPPDTVLEMGAFLHPCEGDIVCR</t>
  </si>
  <si>
    <t>2xCarbamidomethyl [C20; C26]; 1xOxidation [M13]</t>
  </si>
  <si>
    <t>EGDKFYIAADKLLPIER</t>
  </si>
  <si>
    <t>FYIAADKLLPIER</t>
  </si>
  <si>
    <t>CGDGVQATSFK</t>
  </si>
  <si>
    <t>YDR502C</t>
  </si>
  <si>
    <t>SAM2 SGDID:S000002910, Chr IV from 1454464-1453310, Genome Release 64-2-1, reverse complement, Verified ORF, "S-adenosylmethionine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</si>
  <si>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YDR502C; WN66_01590</t>
  </si>
  <si>
    <t>RIDTVVISAQHADEISTADLR</t>
  </si>
  <si>
    <t>TCNVLVAIEQQSPDIAQGLHYEK</t>
  </si>
  <si>
    <t>SLEDLGAGDQGIMFGYATDETPEGLPLTILLAHK</t>
  </si>
  <si>
    <t>YJL109C</t>
  </si>
  <si>
    <t>UTP10 SGDID:S000003645, Chr X from 217309-212000, Genome Release 64-2-1, reverse complement, Verified ORF, "Nucleolar protein; component of the small subunit (SSU) processome containing the U3 snoRNA that is involved in processing of pre-18S rRNA; mutant has increased aneuploidy tolerance"</t>
  </si>
  <si>
    <t>Pf08146, Pf12397</t>
  </si>
  <si>
    <t>MSSLSDQLAQVASNNATVALDRK</t>
  </si>
  <si>
    <t>MSSLSDQLAQVASNNATVALDR</t>
  </si>
  <si>
    <t>LTTSLFTNADVNTDIVK</t>
  </si>
  <si>
    <t>VVENVLGEPFDRYLD</t>
  </si>
  <si>
    <t>VVENVLGEPFDR</t>
  </si>
  <si>
    <t>TAATQDYDFIFENASK</t>
  </si>
  <si>
    <t>ALEELSQIEPK</t>
  </si>
  <si>
    <t>LHSASLIYNSK</t>
  </si>
  <si>
    <t>QKLHSASLIYNSK</t>
  </si>
  <si>
    <t>LKVYSVLLDETSDKK</t>
  </si>
  <si>
    <t>YAL041W</t>
  </si>
  <si>
    <t>CDC24 SGDID:S000000039, Chr I from 62840-65404, Genome Release 64-2-1, Verified ORF, "Guanine nucleotide exchange factor for Cdc42p; also known as a GEF or GDP-release factor; required for polarity establishment and maintenance, and mutants have morphological defects in bud formation and shmooing; relocalizes from nucleus to cytoplasm upon DNA replication stress"</t>
  </si>
  <si>
    <t>cell organization and biogenesis;regulation of biological process;response to stimulus</t>
  </si>
  <si>
    <t>Pf00564, Pf00621, Pf06395, Pf15411</t>
  </si>
  <si>
    <t>851190</t>
  </si>
  <si>
    <t>CDC24</t>
  </si>
  <si>
    <t>MAPK signaling pathway - yeast</t>
  </si>
  <si>
    <t>G alpha (12/13) signalling events; Signal transduction by L1; Signalling by NGF; Signaling by SCF-KIT; VEGFR2 mediated vascular permeability; GPVI-mediated activation cascade; Rho GTPase cycle; NRAGE signals death through JNK</t>
  </si>
  <si>
    <t>MAPK Signaling Pathway</t>
  </si>
  <si>
    <t>NSIPESSILFR</t>
  </si>
  <si>
    <t>IMIMNLNQIIPQNNR</t>
  </si>
  <si>
    <t>IKYQDEDGDFVVLGSDEDWNVAK</t>
  </si>
  <si>
    <t>HSNSSSSNNIHLSSSSAAAIIHSSTNSSDNNSNNSSSSSLFK</t>
  </si>
  <si>
    <t>FIINNKLELQSFLYKPVQR</t>
  </si>
  <si>
    <t>ELLAESSDDNNTKELEAALDISK</t>
  </si>
  <si>
    <t>ELEAALDISK</t>
  </si>
  <si>
    <t>GRIMIMNLNQIIPQNNR</t>
  </si>
  <si>
    <t>2xOxidation [M4; M6]</t>
  </si>
  <si>
    <t>DSSDLAPTLR</t>
  </si>
  <si>
    <t>LYEPWSIGQNAAIEFLSSTLHK</t>
  </si>
  <si>
    <t>TTSSSFESEIK</t>
  </si>
  <si>
    <t>YPL093W</t>
  </si>
  <si>
    <t>NOG1 SGDID:S000006014, Chr XVI from 370978-372921, Genome Release 64-2-1, Verified ORF, "Putative GTPase; associates with free 60S ribosomal subunits in the nucleolus and is required for 60S ribosomal subunit biogenesis; constituent of 66S pre-ribosomal particles; member of the ODN family of nucleolar G-proteins"</t>
  </si>
  <si>
    <t>Pf01926, Pf02421, Pf06858, Pf08155</t>
  </si>
  <si>
    <t>YPL093W; WN66_06450</t>
  </si>
  <si>
    <t>LLDGVADGSMR</t>
  </si>
  <si>
    <t>MEEHMSTLGHDMSALQDK</t>
  </si>
  <si>
    <t>3xOxidation [M1; M5; M12]</t>
  </si>
  <si>
    <t>TLLICGYPNVGK</t>
  </si>
  <si>
    <t>DIPTVAPANDLLDIVLNR</t>
  </si>
  <si>
    <t>EVPGVEIMTSSCQLEENVMEVR</t>
  </si>
  <si>
    <t>1xCarbamidomethyl [C12]; 2xOxidation [M8; M19]</t>
  </si>
  <si>
    <t>KTPTVIRPGFK</t>
  </si>
  <si>
    <t>NVYDFLDPEIAAK</t>
  </si>
  <si>
    <t>MQLSWKDIPTVAPANDLLDIVLNR</t>
  </si>
  <si>
    <t>SDVDVQPYAFTTK</t>
  </si>
  <si>
    <t>TPFIPESVK</t>
  </si>
  <si>
    <t>YLR196W</t>
  </si>
  <si>
    <t>PWP1 SGDID:S000004186, Chr XII from 543968-545698, Genome Release 64-2-1, Verified ORF, "Protein with WD-40 repeats involved in rRNA processing; associates with trans-acting ribosome biogenesis factors; similar to beta-transducin superfamily"</t>
  </si>
  <si>
    <t>Pf00400</t>
  </si>
  <si>
    <t>850893</t>
  </si>
  <si>
    <t>PWP1</t>
  </si>
  <si>
    <t>LWDLNSGNAAR</t>
  </si>
  <si>
    <t>VGSNSEEAANYAAIGTFDPQIEIWNLDCVDK</t>
  </si>
  <si>
    <t>SELENVQAR</t>
  </si>
  <si>
    <t>TGHITTHHTDAVLSMAHNK</t>
  </si>
  <si>
    <t>FIPGMMSTGAMGEK</t>
  </si>
  <si>
    <t>3xOxidation [M5; M6; M11]</t>
  </si>
  <si>
    <t>FHEGEKGEDPYISLPNQEDSQEEKQELQVYPSDNLVLAAR</t>
  </si>
  <si>
    <t>GFSSEFPEKYVLDDEEVER</t>
  </si>
  <si>
    <t>AFPDMILGEPLDNSMVSLK</t>
  </si>
  <si>
    <t>2xOxidation [M5; M15]</t>
  </si>
  <si>
    <t>MISATNWVPR</t>
  </si>
  <si>
    <t>SKTGHITTHHTDAVLSMAHNK</t>
  </si>
  <si>
    <t>GPSMVLSR</t>
  </si>
  <si>
    <t>KYTSNDNPDTVITIDDQGEDEEEREGGDEHDDMA</t>
  </si>
  <si>
    <t>YOR369C</t>
  </si>
  <si>
    <t>RPS12 SGDID:S000005896, Chr XV from 1028625-1028194, Genome Release 64-2-1, reverse complement, Verified ORF, "Protein component of the small (40S) ribosomal subunit; homologous to mammalian ribosomal protein S12, no bacterial homolog"</t>
  </si>
  <si>
    <t>YOR369C; WN66_06220</t>
  </si>
  <si>
    <t>NWGAETDELSMIMEHFSQQ</t>
  </si>
  <si>
    <t>QLGEWAGLGK</t>
  </si>
  <si>
    <t>QLGEWAGLGKIDR</t>
  </si>
  <si>
    <t>MSDVEEVVEVQEETVVEQTAEVTIEDALK</t>
  </si>
  <si>
    <t>LVEGLANDPENKVPLIK</t>
  </si>
  <si>
    <t>VVGASVVVVK</t>
  </si>
  <si>
    <t>KVVGASVVVVK</t>
  </si>
  <si>
    <t>YLR081W</t>
  </si>
  <si>
    <t>GAL2 SGDID:S000004071, Chr XII from 290212-291936, Genome Release 64-2-1, Verified ORF, "Galactose permease; required for utilization of galactose; also able to transport glucose"</t>
  </si>
  <si>
    <t>RGNNYDLEDLQHDDKPWYK</t>
  </si>
  <si>
    <t>VSPEDPAVQAELDLIMAGIEAEK</t>
  </si>
  <si>
    <t>SNKVSPEDPAVQAELDLIMAGIEAEK</t>
  </si>
  <si>
    <t>GLSLEEIQELWEEGVLPWK</t>
  </si>
  <si>
    <t>SEGWIPSSR</t>
  </si>
  <si>
    <t>YLCEVNKVEDAKR</t>
  </si>
  <si>
    <t>YPL126W</t>
  </si>
  <si>
    <t>NAN1 SGDID:S000006047, Chr XVI from 310210-312900, Genome Release 64-2-1, Verified ORF, "U3 snoRNP protein; component of the small (ribosomal) subunit (SSU) processosome containing U3 snoRNA; required for the biogenesis of18S rRNA"</t>
  </si>
  <si>
    <t>RQDFTTNVEINPINK</t>
  </si>
  <si>
    <t>LINDTNLIVATR</t>
  </si>
  <si>
    <t>VINPHGISVPITK</t>
  </si>
  <si>
    <t>TVSEFTLDSEIQTVK</t>
  </si>
  <si>
    <t>VRFELNLQDPIITDLK</t>
  </si>
  <si>
    <t>TGNIALVINQQLTDLDGVPTINYK</t>
  </si>
  <si>
    <t>FELNLQDPIITDLK</t>
  </si>
  <si>
    <t>MTQSLGIEQYK</t>
  </si>
  <si>
    <t>ILTTFKDPSQK</t>
  </si>
  <si>
    <t>FANNSLLSGIFLQEEENNESIVK</t>
  </si>
  <si>
    <t>NYIIPFNNQIK</t>
  </si>
  <si>
    <t>YOL040C</t>
  </si>
  <si>
    <t>RPS15 SGDID:S000005400, Chr XV from 253577-253149, Genome Release 64-2-1, reverse complement, Verified ORF, "Protein component of the small (40S) ribosomal subunit; homologous to mammalian ribosomal protein S15 and bacterial S19"</t>
  </si>
  <si>
    <t>Pf00203</t>
  </si>
  <si>
    <t>YOL040C; WN66_05772</t>
  </si>
  <si>
    <t>NMIIVPEMIGSVVGIYNGK</t>
  </si>
  <si>
    <t>2xOxidation [M2; M8]</t>
  </si>
  <si>
    <t>LLEMSTEDFVK</t>
  </si>
  <si>
    <t>GVDLEKLLEMSTEDFVK</t>
  </si>
  <si>
    <t>LAAPENEKPAPVR</t>
  </si>
  <si>
    <t>YDL208W</t>
  </si>
  <si>
    <t>NHP2 SGDID:S000002367, Chr IV from 87512-87982, Genome Release 64-2-1, Verified ORF, "Protein related to mammalian high mobility group (HMG) proteins; nuclear protein; essential for function of H/ACA-type snoRNPs, which are involved in 18S rRNA processing"</t>
  </si>
  <si>
    <t>851319</t>
  </si>
  <si>
    <t>NHP2</t>
  </si>
  <si>
    <t>NKEEEYKESFNEVVK</t>
  </si>
  <si>
    <t>RPTSVVFIVPGSNKKK</t>
  </si>
  <si>
    <t>RPTSVVFIVPGSNKK</t>
  </si>
  <si>
    <t>RPTSVVFIVPGSNK</t>
  </si>
  <si>
    <t>MPAVLPFAKPLASKK</t>
  </si>
  <si>
    <t>MPAVLPFAKPLASK</t>
  </si>
  <si>
    <t>GLVVIAGDISPADVISHIPVLCEDHSVPYIFIPSK</t>
  </si>
  <si>
    <t>1xCarbamidomethyl [C22]</t>
  </si>
  <si>
    <t>YBR142W</t>
  </si>
  <si>
    <t>MAK5 SGDID:S000000346, Chr II from 528317-530638, Genome Release 64-2-1, Verified ORF, "Essential nucleolar protein; putative DEAD-box RNA helicase required for maintenance of M1 dsRNA virus; involved in biogenesis of large (60S) ribosomal subunits"</t>
  </si>
  <si>
    <t>TVTKPQEIIVDESK</t>
  </si>
  <si>
    <t>SIPVIMQGVDVMGK</t>
  </si>
  <si>
    <t>2xOxidation [M6; M12]</t>
  </si>
  <si>
    <t>SQYSILSLTGGLSIQK</t>
  </si>
  <si>
    <t>GLDIPGVQHVIHYHLPR</t>
  </si>
  <si>
    <t>AGSEGVSAMICSPQESMGPLRK</t>
  </si>
  <si>
    <t>1xCarbamidomethyl [C11]; 2xOxidation [M9; M17]</t>
  </si>
  <si>
    <t>ATLNELLSVPIRK</t>
  </si>
  <si>
    <t>LAGELADHEIASNSLR</t>
  </si>
  <si>
    <t>FKNNEDELNAVIQHLMSK</t>
  </si>
  <si>
    <t>YPL232W</t>
  </si>
  <si>
    <t>SSO1 SGDID:S000006153, Chr XVI from 107275-108147, Genome Release 64-2-1, Verified ORF, "Plasma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</si>
  <si>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Pf00804, Pf05739</t>
  </si>
  <si>
    <t>YPL232W; WN66_06300</t>
  </si>
  <si>
    <t>QYMIIQPEATEDEVEAAISDVGGQQIFSQALLNANR</t>
  </si>
  <si>
    <t>LLTEVNEEQASHLR</t>
  </si>
  <si>
    <t>TALAEVQAR</t>
  </si>
  <si>
    <t>DLDKYDHTINQVDSLHK</t>
  </si>
  <si>
    <t>HSLDNFVAQATDLQFK</t>
  </si>
  <si>
    <t>MSYNNPYQLETPFEESYELDEGSSAIGAEGHDFVGFMNK</t>
  </si>
  <si>
    <t>DLDKYDHTINQVDSLHKR</t>
  </si>
  <si>
    <t>YOR361C</t>
  </si>
  <si>
    <t>PRT1 SGDID:S000005888, Chr XV from 1017652-1015361, Genome Release 64-2-1, reverse complement, Verified ORF, "eIF3b subunit of the eukaryotic translation initiation factor 3 (eIF3); subunit of the core complex of eIF3; essential for translation; part of a subcomplex (Prt1p-Rpg1p-Nip1p) that stimulates binding of mRNA and tRNA(i)Met to ribosomes"</t>
  </si>
  <si>
    <t>Pf00076, Pf08662, Pf14259</t>
  </si>
  <si>
    <t>MVGDSLIVHDATK</t>
  </si>
  <si>
    <t>VELKDSVFEFGWEPHGNR</t>
  </si>
  <si>
    <t>YNSDDFDTEFREPDMPTFVPSSSLK</t>
  </si>
  <si>
    <t>YLVTFSTEPIIVEEDNEFSPFTK</t>
  </si>
  <si>
    <t>VVNMEFPIDEATGK</t>
  </si>
  <si>
    <t>FVVVGALVGPNMR</t>
  </si>
  <si>
    <t>FVTISVHEVADMNYAIPANTIR</t>
  </si>
  <si>
    <t>DSVFEFGWEPHGNR</t>
  </si>
  <si>
    <t>GFLFVECGSMNDAKK</t>
  </si>
  <si>
    <t>1xCarbamidomethyl [C7]; 1xOxidation [M10]</t>
  </si>
  <si>
    <t>YMR031C</t>
  </si>
  <si>
    <t>EIS1 SGDID:S000004633, Chr XIII from 334743-332212, Genome Release 64-2-1, reverse complement, Verified ORF, "Component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</si>
  <si>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cell organization and biogenesis;metabolic process;transport</t>
  </si>
  <si>
    <t>cytoplasm;extracellular;membrane;mitochondrion</t>
  </si>
  <si>
    <t>Pf01442, Pf04111, Pf05667, Pf12128, Pf12757</t>
  </si>
  <si>
    <t>855047</t>
  </si>
  <si>
    <t>EIS1</t>
  </si>
  <si>
    <t>INMGGGLFLSPEDITK</t>
  </si>
  <si>
    <t>LIGMTSEEYLTQNK</t>
  </si>
  <si>
    <t>YGVYQSPAQSYSIGVSDAHAASDK</t>
  </si>
  <si>
    <t>TDEHGNLNQFSFSNEMMNNIMAK</t>
  </si>
  <si>
    <t>3xOxidation [M16; M17; M21]</t>
  </si>
  <si>
    <t>ETYLSQLTSQQVLTLAR</t>
  </si>
  <si>
    <t>IASGLISPVLGEVSER</t>
  </si>
  <si>
    <t>KSELNATEIELKK</t>
  </si>
  <si>
    <t>AYSMTMETTSLSSQTNSR</t>
  </si>
  <si>
    <t>MSLISAVEDRDIHNIGK</t>
  </si>
  <si>
    <t>YGR296W</t>
  </si>
  <si>
    <t>YRF1-3 SGDID:S000003528, Chr VII from 1084864-1084882,1085031-1090591, Genome Release 64-2-1, Verified ORF, "Helicase encoded by the Y' element of subtelomeric regions; highly expressed in the mutants lacking the telomerase component TLC1; potentially phosphorylated by Cdc28p"</t>
  </si>
  <si>
    <t>YGR296W; YPL283C</t>
  </si>
  <si>
    <t>QSQFGGITNLDFDAFEK</t>
  </si>
  <si>
    <t>TFTDFVSGTPIVR</t>
  </si>
  <si>
    <t>TDLSADTVELIER</t>
  </si>
  <si>
    <t>GGAGDEEDRSITNEEPIIPSVDEHGLK</t>
  </si>
  <si>
    <t>AIFLSGTAPEAVADAALQR</t>
  </si>
  <si>
    <t>TSATTTASINVR</t>
  </si>
  <si>
    <t>SMTSAGLQGPQYVK</t>
  </si>
  <si>
    <t>LFGSSFEFR</t>
  </si>
  <si>
    <t>NAEDVVAGEAASSDHHQK</t>
  </si>
  <si>
    <t>YPL231W</t>
  </si>
  <si>
    <t>FAS2 SGDID:S000006152, Chr XVI from 108652-114315, Genome Release 64-2-1, Verified ORF, "Alpha subunit of fatty acid synthetase; complex catalyzes the synthesis of long-chain saturated fatty acids; contains the acyl-carrier protein domain and beta-ketoacyl reductase, beta-ketoacyl synthase and self-pantetheinylation activities"</t>
  </si>
  <si>
    <t>Pf00106, Pf00109, Pf01648, Pf02801, Pf13561</t>
  </si>
  <si>
    <t>QIAPAELEGLLDLER</t>
  </si>
  <si>
    <t>LSQYVQEMALGGPITK</t>
  </si>
  <si>
    <t>VIVVTGFAEVGPWGSAR</t>
  </si>
  <si>
    <t>VSISHDDLQAVAVAVSTKK</t>
  </si>
  <si>
    <t>ANDKNESATINEMMK</t>
  </si>
  <si>
    <t>ANIQLDFPELKPYK</t>
  </si>
  <si>
    <t>AVSITSFGFGQK</t>
  </si>
  <si>
    <t>KLSQYVQEMALGGPITK</t>
  </si>
  <si>
    <t>VVEIGPSPTLAGMAQR</t>
  </si>
  <si>
    <t>MKPEVEQELAHILLTELLAYQFASPVR</t>
  </si>
  <si>
    <t>YASPNLNMK</t>
  </si>
  <si>
    <t>YBR107C</t>
  </si>
  <si>
    <t>IML3 SGDID:S000000311, Chr II from 454530-453793, Genome Release 64-2-1, reverse complement, Verified ORF, "Outer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</si>
  <si>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YBR107C; WN66_00372</t>
  </si>
  <si>
    <t>LPLTSVILAGHTK</t>
  </si>
  <si>
    <t>VPSDPDGGTAADEYIR</t>
  </si>
  <si>
    <t>ESCEGLALGYGNTMHPYNDAIVPYIYNETGMAVER</t>
  </si>
  <si>
    <t>1xCarbamidomethyl [C3]; 2xOxidation [M14; M31]</t>
  </si>
  <si>
    <t>ENIEQITWFSSK</t>
  </si>
  <si>
    <t>LADASIVHVTK</t>
  </si>
  <si>
    <t>SLRNRVLAVVLQSIQFTSE</t>
  </si>
  <si>
    <t>QLSLENGIAK</t>
  </si>
  <si>
    <t>FIFLGNSK</t>
  </si>
  <si>
    <t>QFSIEIPR</t>
  </si>
  <si>
    <t>VLAVVLQSIQFTSE</t>
  </si>
  <si>
    <t>LYFEPETQDK</t>
  </si>
  <si>
    <t>YMR319C</t>
  </si>
  <si>
    <t>FET4 SGDID:S000004938, Chr XIII from 914538-912880, Genome Release 64-2-1, reverse complement, Verified ORF, "Low-affinity Fe(II) transporter of the plasma membrane"</t>
  </si>
  <si>
    <t>Pf04120</t>
  </si>
  <si>
    <t>YMR319C; WN66_05186</t>
  </si>
  <si>
    <t>QYEEFGDSNDYKNDDVVR</t>
  </si>
  <si>
    <t>NYSDVAKEDLELFQELGIECPEEFSGK</t>
  </si>
  <si>
    <t>HFNDFETPHPVVTIESK</t>
  </si>
  <si>
    <t>FLVDIFDMDEK</t>
  </si>
  <si>
    <t>KHFNDFETPHPVVTIESK</t>
  </si>
  <si>
    <t>IAEFLGNPGARPDVHHR</t>
  </si>
  <si>
    <t>VVSHSDESTDDELCNVNLTETGAIFTSK</t>
  </si>
  <si>
    <t>MGKIAEFLGNPGARPDVHHR</t>
  </si>
  <si>
    <t>DAGNTPPYTGETTGSNPR</t>
  </si>
  <si>
    <t>YCL034W</t>
  </si>
  <si>
    <t>LSB5 SGDID:S000000539, Chr III from 61658-62722, Genome Release 64-2-1, Verified ORF, "Protein of unknown function; binds Las17p, which is a homolog of human Wiskott-Aldrich Syndrome protein involved in actin patch assembly and actin polymerization; may mediate disassembly of the Pan1 complex from the endocytic coat"</t>
  </si>
  <si>
    <t>Pf03127</t>
  </si>
  <si>
    <t>850323</t>
  </si>
  <si>
    <t>LSB5</t>
  </si>
  <si>
    <t>LIISDALASAVSLQNSLIGLPK</t>
  </si>
  <si>
    <t>MGFLSDHPHTAITETIFR</t>
  </si>
  <si>
    <t>IRLIISDALASAVSLQNSLIGLPK</t>
  </si>
  <si>
    <t>SNFMDDSADDTLYQSNSLTSADR</t>
  </si>
  <si>
    <t>TLDLLDLFISQGVK</t>
  </si>
  <si>
    <t>DYTLEVELAPLIQLIK</t>
  </si>
  <si>
    <t>YPL079W</t>
  </si>
  <si>
    <t>RPL21B SGDID:S000006000, Chr XVI from 406636-406646,407068-407539, Genome Release 64-2-1, Verified ORF, "Ribosomal 60S subunit protein L21B; homologous to mammalian ribosomal protein L21, no bacterial homolog; RPL21B has a paralog, RPL21A, that arose from the whole genome duplication"</t>
  </si>
  <si>
    <t>856026</t>
  </si>
  <si>
    <t>RPL21B</t>
  </si>
  <si>
    <t>HGAVHMSTYLK</t>
  </si>
  <si>
    <t>YNL302C</t>
  </si>
  <si>
    <t>RPS19B SGDID:S000005246, Chr XIV from 62372-61958,62943-62924, Genome Release 64-2-1, reverse complement, Verified ORF, "Protein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</si>
  <si>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Pf01090</t>
  </si>
  <si>
    <t>855414</t>
  </si>
  <si>
    <t>RPS19B</t>
  </si>
  <si>
    <t>QGKLEVPGYVDIVK</t>
  </si>
  <si>
    <t>TSSGNEMPPQDAEGWFYKR</t>
  </si>
  <si>
    <t>DVAAQDFINAYASFLQR</t>
  </si>
  <si>
    <t>IGIVEISPK</t>
  </si>
  <si>
    <t>LEVPGYVDIVK</t>
  </si>
  <si>
    <t>MAGVSVRDVAAQDFINAYASFLQR</t>
  </si>
  <si>
    <t>IAAQTLEEDE</t>
  </si>
  <si>
    <t>YDR130C</t>
  </si>
  <si>
    <t>FIN1 SGDID:S000002537, Chr IV from 716622-715747, Genome Release 64-2-1, reverse complement, Verified ORF, "Spindle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</si>
  <si>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851708</t>
  </si>
  <si>
    <t>FIN1</t>
  </si>
  <si>
    <t>NNIPSDKDNVFVR</t>
  </si>
  <si>
    <t>LNSMLANEGK</t>
  </si>
  <si>
    <t>IQNSDHITNIIFPTSPTK</t>
  </si>
  <si>
    <t>IQQQQQQHILPSDAK</t>
  </si>
  <si>
    <t>LSNIELQLTEIPK</t>
  </si>
  <si>
    <t>SNTDLCSNTELKDAPFENDLPR</t>
  </si>
  <si>
    <t>HSIQVTPR</t>
  </si>
  <si>
    <t>LSMSPLR</t>
  </si>
  <si>
    <t>IGGDGSLTR</t>
  </si>
  <si>
    <t>YGR162W</t>
  </si>
  <si>
    <t>TIF4631 SGDID:S000003394, Chr VII from 824059-826917, Genome Release 64-2-1, Verified ORF, "Translation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</si>
  <si>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cytoplasm;mitochondrion</t>
  </si>
  <si>
    <t>Pf02854, Pf12152</t>
  </si>
  <si>
    <t>853071</t>
  </si>
  <si>
    <t>TIF4631</t>
  </si>
  <si>
    <t>RNA transport</t>
  </si>
  <si>
    <t>ISG15 antiviral mechanism; AUF1 (hnRNP D0) binds and destabilizes mRNA; Ribosomal scanning and start codon recognition; Activation of the mRNA upon binding of the cap-binding complex and eIFs, and subsequent binding to 43S; L13a-mediated translational silencing of Ceruloplasmin expression; Nonsense Mediated Decay (NMD) enhanced by the Exon Junction Complex (EJC); Nonsense Mediated Decay (NMD) independent of the Exon Junction Complex (EJC); mTORC1-mediated signalling</t>
  </si>
  <si>
    <t>Translation Factors</t>
  </si>
  <si>
    <t>SPVPTKIEITTK</t>
  </si>
  <si>
    <t>SDEAEAEVEAEAGDAGTK</t>
  </si>
  <si>
    <t>IGLEAEIETTTDETDDGTNTVSHILNVLK</t>
  </si>
  <si>
    <t>LKETSDSTSTSTPTPTPSTNDSK</t>
  </si>
  <si>
    <t>DATPIEDVFSFNYPEGIEGPDIK</t>
  </si>
  <si>
    <t>EQLEGSSGNNNIPMK</t>
  </si>
  <si>
    <t>ELNPDITDETNEGK</t>
  </si>
  <si>
    <t>VLTFAER</t>
  </si>
  <si>
    <t>TTPENVEEKGSDKPEVTEK</t>
  </si>
  <si>
    <t>YJL138C</t>
  </si>
  <si>
    <t>TIF2 SGDID:S000003674, Chr X from 154691-153504, Genome Release 64-2-1, reverse complement, Verified ORF, "Translation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</si>
  <si>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YJL138C; YKR059W; WN66_03422; WN66_04059</t>
  </si>
  <si>
    <t>X; XI</t>
  </si>
  <si>
    <t>ILISTDLLAR</t>
  </si>
  <si>
    <t>MSEGITDIEESQIQTNYDK</t>
  </si>
  <si>
    <t>TGTFSIAALQR</t>
  </si>
  <si>
    <t>GVFGYGFEEPSAIQQR</t>
  </si>
  <si>
    <t>GIDVQQVSLVINYDLPANKENYIHR</t>
  </si>
  <si>
    <t>AIMPIIEGHDVLAQAQSGTGK</t>
  </si>
  <si>
    <t>KGVAINFVTNEDVGAMR</t>
  </si>
  <si>
    <t>YER082C</t>
  </si>
  <si>
    <t>UTP7 SGDID:S000000884, Chr V from 325936-324272, Genome Release 64-2-1, reverse complement, Verified ORF, "Nucleolar protein; component of the small subunit (SSU) processome containing the U3 snoRNA that is involved in processing of pre-18S rRNA"</t>
  </si>
  <si>
    <t>Pf00400, Pf08149</t>
  </si>
  <si>
    <t>856815</t>
  </si>
  <si>
    <t>UTP7</t>
  </si>
  <si>
    <t>LPADTITLDPNSIGSVDKR</t>
  </si>
  <si>
    <t>TNSDIPDVKPDVK</t>
  </si>
  <si>
    <t>YHDVSTGQLVSELR</t>
  </si>
  <si>
    <t>GPVNSIAIDR</t>
  </si>
  <si>
    <t>DLAQTTMDANNK</t>
  </si>
  <si>
    <t>ALDLSLKEFGPYHIK</t>
  </si>
  <si>
    <t>QGLISEDHKDVIEEALSR</t>
  </si>
  <si>
    <t>SGYYMATTGADR</t>
  </si>
  <si>
    <t>AELFLNETCHSATYLQNEQYFAVAQK</t>
  </si>
  <si>
    <t>YMR116C</t>
  </si>
  <si>
    <t>ASC1 SGDID:S000004722, Chr XIII from 499878-499456,500688-500152, Genome Release 64-2-1, reverse complement, Verified ORF, "G-protein beta subunit and guanine dissociation inhibitor for Gpa2p; ortholog of RACK1 that inhibits translation; core component of the small (40S) ribosomal subunit; regulates P-body formation induced by replication stress; represses Gcn4p in the absence of amino acid starvation"</t>
  </si>
  <si>
    <t>YMR116C; WN66_04949</t>
  </si>
  <si>
    <t>MASNEVLVLR</t>
  </si>
  <si>
    <t>LWDVATGETYQR</t>
  </si>
  <si>
    <t>VVPNEKADDDSVTIISAGNDK</t>
  </si>
  <si>
    <t>GTLEGHNGWVTSLATSAGQPNLLLSASR</t>
  </si>
  <si>
    <t>DGEIMLWNLAAK</t>
  </si>
  <si>
    <t>GHSHIVQDCTLTADGAYALSASWDK</t>
  </si>
  <si>
    <t>AWNLNQFQIEADFIGHNSNINTLTASPDGTLIASAGK</t>
  </si>
  <si>
    <t>DKTLISWK</t>
  </si>
  <si>
    <t>VWQVMTAN</t>
  </si>
  <si>
    <t>YOR234C</t>
  </si>
  <si>
    <t>RPL33B SGDID:S000005760, Chr XV from 778859-778555,779405-779387, Genome Release 64-2-1, reverse complement, Verified ORF, "Ribosomal 60S subunit protein L33B; rpl33b null mutant exhibits normal growth while rpl33a rpl33b double null mutant is inviable; homologous to mammalian ribosomal protein L35A, no bacterial homolog; RPL33B has a paralog, RPL33A, that arose from the whole genome duplication"</t>
  </si>
  <si>
    <t>YOR234C; WN66_06075</t>
  </si>
  <si>
    <t>VNNPNVSLIKIEGVATPQEAQFYLGKR</t>
  </si>
  <si>
    <t>IEGVATPQEAQFYLGKR</t>
  </si>
  <si>
    <t>IEGVATPQEAQFYLGK</t>
  </si>
  <si>
    <t>VNNPNVSLIKIEGVATPQEAQFYLGK</t>
  </si>
  <si>
    <t>YPR132W</t>
  </si>
  <si>
    <t>RPS23B SGDID:S000006336, Chr XVI from 794965-795029,795395-795767, Genome Release 64-2-1, Verified ORF, "Ribosomal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</si>
  <si>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Pf00164</t>
  </si>
  <si>
    <t>856250; 853015</t>
  </si>
  <si>
    <t>YPR132W; YGR118W</t>
  </si>
  <si>
    <t>RPS23B; RPS23A</t>
  </si>
  <si>
    <t>XVI; VII</t>
  </si>
  <si>
    <t>VSGVSLLALWK</t>
  </si>
  <si>
    <t>VSGVSLLALWKEKK</t>
  </si>
  <si>
    <t>VTAFVPNDGCLNFVDENDEVLLAGFGR</t>
  </si>
  <si>
    <t>KVTAFVPNDGCLNFVDENDEVLLAGFGR</t>
  </si>
  <si>
    <t>AKGDIPGVR</t>
  </si>
  <si>
    <t>VTAFVPNDGCLNFVDENDEVLLAGFGRK</t>
  </si>
  <si>
    <t>YGL137W</t>
  </si>
  <si>
    <t>SEC27 SGDID:S000003105, Chr VII from 249869-249886,250087-252738, Genome Release 64-2-1, Verified ORF, "Essential beta'-coat protein of the COPI coatomer; involved in ER-to-Golgi and Golgi-to-ER transport; contains WD40 domains that mediate cargo selective interactions; 45% sequence identity to mammalian beta'-COP"</t>
  </si>
  <si>
    <t>Pf00400, Pf04053</t>
  </si>
  <si>
    <t>YGL137W; WN66_02256</t>
  </si>
  <si>
    <t>VELWNYETQVEVR</t>
  </si>
  <si>
    <t>VWSLGQSTPNFTLTTGQER</t>
  </si>
  <si>
    <t>SIAVHPTKPYVLSGSDDLTVK</t>
  </si>
  <si>
    <t>SWCIATHPTGR</t>
  </si>
  <si>
    <t>DLLTDESAEMK</t>
  </si>
  <si>
    <t>FSEAAFLGSTYGLGDDAVNDIVTK</t>
  </si>
  <si>
    <t>GIDFHPTEPWVLTTLYSGR</t>
  </si>
  <si>
    <t>VGQLTLAR</t>
  </si>
  <si>
    <t>VVDFEAHPDYIR</t>
  </si>
  <si>
    <t>FLEGQEYYEEALNISPDQDQKFELALK</t>
  </si>
  <si>
    <t>YOR151C</t>
  </si>
  <si>
    <t>RPB2 SGDID:S000005677, Chr XV from 616671-612997, Genome Release 64-2-1, reverse complement, Verified ORF, "RNA polymerase II second largest subunit B150; part of central core; similar to bacterial beta subunit"</t>
  </si>
  <si>
    <t>Pf00562, Pf04560, Pf04561, Pf04563, Pf04565, Pf04566, Pf04567</t>
  </si>
  <si>
    <t>YOR151C; WN66_05984</t>
  </si>
  <si>
    <t>QAMGVFLTNYNVR</t>
  </si>
  <si>
    <t>LMAQIFFGPTYYQR</t>
  </si>
  <si>
    <t>IYVTKPMVNESDGVTHALYPQEAR</t>
  </si>
  <si>
    <t>YGMSITETFEKPQR</t>
  </si>
  <si>
    <t>VSGEDVIIGK</t>
  </si>
  <si>
    <t>VYRPLFIVEDDESLGHK</t>
  </si>
  <si>
    <t>AGVSQVLNRYTYSSTLSHLRR</t>
  </si>
  <si>
    <t>HGTYDKLDDDGLIAPGVR</t>
  </si>
  <si>
    <t>TTPISPDEEELGQR</t>
  </si>
  <si>
    <t>YDL136W</t>
  </si>
  <si>
    <t>RPL35B SGDID:S000002295, Chr IV from 217600-217602,218008-218367, Genome Release 64-2-1, Verified ORF, "Ribosomal 60S subunit protein L35B; homologous to mammalian ribosomal protein L35 and bacterial L29; RPL35B has a paralog, RPL35A, that arose from the whole genome duplication"</t>
  </si>
  <si>
    <t>Pf00831</t>
  </si>
  <si>
    <t>851419; 851336</t>
  </si>
  <si>
    <t>YDL191W; YDL136W</t>
  </si>
  <si>
    <t>RPL35B; RPL35A</t>
  </si>
  <si>
    <t>SIACVLTVINEQQR</t>
  </si>
  <si>
    <t>SKEQLASQLVDLKK</t>
  </si>
  <si>
    <t>EQLASQLVDLKK</t>
  </si>
  <si>
    <t>ALTKFEASQVTEK</t>
  </si>
  <si>
    <t>KSIACVLTVINEQQR</t>
  </si>
  <si>
    <t>FEASQVTEK</t>
  </si>
  <si>
    <t>QIAFPQR</t>
  </si>
  <si>
    <t>YDL075W</t>
  </si>
  <si>
    <t>RPL31A SGDID:S000002233, Chr IV from 322226-322282,322704-322988, Genome Release 64-2-1, Verified ORF, "Ribosomal 60S subunit protein L31A; associates with karyopherin Sxm1p; loss of both Rpl31p and Rpl39p confers lethality; homologous to mammalian ribosomal protein L31, no bacterial homolog; RPL31A has a paralog, RPL31B, that arose from the whole genome duplication"</t>
  </si>
  <si>
    <t>Pf01198</t>
  </si>
  <si>
    <t>YDL075W; WN66_00970</t>
  </si>
  <si>
    <t>NPLFSYVEPVLVASAK</t>
  </si>
  <si>
    <t>NEEEDAKNPLFSYVEPVLVASAK</t>
  </si>
  <si>
    <t>RNEEEDAKNPLFSYVEPVLVASAK</t>
  </si>
  <si>
    <t>MAGLKDVVTR</t>
  </si>
  <si>
    <t>GLQTVVVEEDA</t>
  </si>
  <si>
    <t>LAPELNQAIWK</t>
  </si>
  <si>
    <t>LAPELNQAIWKR</t>
  </si>
  <si>
    <t>EYTINLHKR</t>
  </si>
  <si>
    <t>YGR240C</t>
  </si>
  <si>
    <t>PFK1 SGDID:S000003472, Chr VII from 973734-970771, Genome Release 64-2-1, reverse complement, Verified ORF, "Alpha subunit of heterooctameric phosphofructokinase; involved in glycolysis, indispensable for anaerobic growth, activated by fructose-2,6-bisphosphate and AMP, mutation inhibits glucose induction of cell cycle-related genes"</t>
  </si>
  <si>
    <t>NEQASSVYSTQLLADIISEASK</t>
  </si>
  <si>
    <t>SVASEDLGTIAYYFQK</t>
  </si>
  <si>
    <t>HEWPSLVDELVAEGR</t>
  </si>
  <si>
    <t>IAVMTSGGDSPGMNAAVR</t>
  </si>
  <si>
    <t>2xOxidation [M4; M13]</t>
  </si>
  <si>
    <t>DAFLEATSEDEIISR</t>
  </si>
  <si>
    <t>KIAVMTSGGDSPGMNAAVR</t>
  </si>
  <si>
    <t>NNTIIVAEGALDDQLNPVTANDVKDALIELGLDTK</t>
  </si>
  <si>
    <t>AVLEFTPETPSPLIGILENK</t>
  </si>
  <si>
    <t>YNL175C</t>
  </si>
  <si>
    <t>NOP13 SGDID:S000005119, Chr XIV from 308612-307401, Genome Release 64-2-1, reverse complement, Verified ORF, "Nucleolar protein found in preribosomal complexes; contains an RNA recognition motif (RRM); relative distribution to the nucleolus increases upon DNA replication stress"</t>
  </si>
  <si>
    <t>VTLEELNAK</t>
  </si>
  <si>
    <t>SGASEKDAQGEESTINTPTGDESGEVVKK</t>
  </si>
  <si>
    <t>SGASEKDAQGEESTINTPTGDESGEVVK</t>
  </si>
  <si>
    <t>SSVALATAQR</t>
  </si>
  <si>
    <t>GFAFIDFKNEEGSTNALK</t>
  </si>
  <si>
    <t>GFAFIDFKNEEGSTNALKDK</t>
  </si>
  <si>
    <t>DSENYSGRPDKDDLVAMSK</t>
  </si>
  <si>
    <t>NMLIKDSENYSGRPDKDDLVAMSK</t>
  </si>
  <si>
    <t>GFAFIDFK</t>
  </si>
  <si>
    <t>NKGFCYMFFK</t>
  </si>
  <si>
    <t>1xCarbamidomethyl [C5]; 1xOxidation [M7]</t>
  </si>
  <si>
    <t>YGL107C</t>
  </si>
  <si>
    <t>RMD9 SGDID:S000003075, Chr VII from 306273-304333, Genome Release 64-2-1, reverse complement, Verified ORF, "Mitochondrial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</si>
  <si>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NLSDETTSQAFQEPK</t>
  </si>
  <si>
    <t>VVGFMLPLLYAK</t>
  </si>
  <si>
    <t>SLTEPNELYNQIIQSK</t>
  </si>
  <si>
    <t>SIIDFIDKNYTLYHIPR</t>
  </si>
  <si>
    <t>HELLSFDECVSSALK</t>
  </si>
  <si>
    <t>KIDEPFFNVMLTR</t>
  </si>
  <si>
    <t>IDEPFFNVMLTR</t>
  </si>
  <si>
    <t>YDR083W</t>
  </si>
  <si>
    <t>RRP8 SGDID:S000002490, Chr IV from 612073-613251, Genome Release 64-2-1, Verified ORF, "Nucleolar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</si>
  <si>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Pf05148, Pf08241, Pf13847</t>
  </si>
  <si>
    <t>851656</t>
  </si>
  <si>
    <t>RRP8</t>
  </si>
  <si>
    <t>SIRT1 negatively regulates rRNA expression</t>
  </si>
  <si>
    <t>WINEQLYTISSDEALK</t>
  </si>
  <si>
    <t>SQVQAWPENPVDVFVDQIR</t>
  </si>
  <si>
    <t>EQPQLFDEYHDGFR</t>
  </si>
  <si>
    <t>FEFFKPPAEIIEER</t>
  </si>
  <si>
    <t>LKEETEAELKEQVEDIPSEGSVAK</t>
  </si>
  <si>
    <t>FIEVETEKEELEKK</t>
  </si>
  <si>
    <t>YOL139C</t>
  </si>
  <si>
    <t>CDC33 SGDID:S000005499, Chr XV from 61024-60383, Genome Release 64-2-1, reverse complement, Verified ORF, "mRNA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t>
  </si>
  <si>
    <t>Pf01652</t>
  </si>
  <si>
    <t>854026</t>
  </si>
  <si>
    <t>CDC33</t>
  </si>
  <si>
    <t>ISG15 antiviral mechanism; Activation of the mRNA upon binding of the cap-binding complex and eIFs, and subsequent binding to 43S; Ribosomal scanning and start codon recognition; L13a-mediated translational silencing of Ceruloplasmin expression</t>
  </si>
  <si>
    <t>TLLAVIGETIDEDDSQINGVVLSIR</t>
  </si>
  <si>
    <t>KFEENVSVDDTTATPK</t>
  </si>
  <si>
    <t>FEENVSVDDTTATPK</t>
  </si>
  <si>
    <t>GKGADIDELWLR</t>
  </si>
  <si>
    <t>GADIDELWLR</t>
  </si>
  <si>
    <t>TVLSDSAHFDVK</t>
  </si>
  <si>
    <t>KGGNKFALWTK</t>
  </si>
  <si>
    <t>YKL209C</t>
  </si>
  <si>
    <t>STE6 SGDID:S000001692, Chr XI from 46295-42423, Genome Release 64-2-1, reverse complement, Verified ORF, "Plasma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</si>
  <si>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response to stimulus;transport</t>
  </si>
  <si>
    <t>Golgi;membrane;vacuole</t>
  </si>
  <si>
    <t>Pf00005, Pf00664</t>
  </si>
  <si>
    <t>853671</t>
  </si>
  <si>
    <t>STE6</t>
  </si>
  <si>
    <t>ABC transporters</t>
  </si>
  <si>
    <t>Recycling of bile acids and salts; Synthesis of bile acids and bile salts via 7alpha-hydroxycholesterol; ABC-family proteins mediated transport</t>
  </si>
  <si>
    <t>LLIENITVVEQR</t>
  </si>
  <si>
    <t>TVGIAGHTYHGK</t>
  </si>
  <si>
    <t>YVGIHDFVISSPQGLDTR</t>
  </si>
  <si>
    <t>STLSNLLLR</t>
  </si>
  <si>
    <t>DNLTYGLQDEILEIEMYDALK</t>
  </si>
  <si>
    <t>FILDLPDGLETLIGTGGVTLSGGQQQR</t>
  </si>
  <si>
    <t>IDTTLLSGGQAQR</t>
  </si>
  <si>
    <t>ILDEKHNTLEVENNNAR</t>
  </si>
  <si>
    <t>NILLGSTDSVR</t>
  </si>
  <si>
    <t>GELFQIVSNQSS</t>
  </si>
  <si>
    <t>YCR010C</t>
  </si>
  <si>
    <t>ADY2 SGDID:S000000603, Chr III from 133124-132273, Genome Release 64-2-1, reverse complement, Verified ORF, "Acetate transporter required for normal sporulation; phosphorylated in mitochondria; ADY2 has a paralog, ATO2, that arose from the whole genome duplication"</t>
  </si>
  <si>
    <t>membrane;mitochondrion;vacuole</t>
  </si>
  <si>
    <t>Pf01184</t>
  </si>
  <si>
    <t>850368</t>
  </si>
  <si>
    <t>ADY2</t>
  </si>
  <si>
    <t>QKFLKSDLYQAFGGTLNPGLAPAPVHK</t>
  </si>
  <si>
    <t>IYTGGDNNEYIYIGR</t>
  </si>
  <si>
    <t>SDLYQAFGGTLNPGLAPAPVHK</t>
  </si>
  <si>
    <t>FANPAPLGLSAFALTTFVLSMFNAR</t>
  </si>
  <si>
    <t>FLKSDLYQAFGGTLNPGLAPAPVHK</t>
  </si>
  <si>
    <t>QNSYVLARPFPLPSTER</t>
  </si>
  <si>
    <t>YHR183W</t>
  </si>
  <si>
    <t>GND1 SGDID:S000001226, Chr VIII from 470960-472429, Genome Release 64-2-1, Verified ORF, "6-phosphogluconate dehydrogenase (decarboxylating); catalyzes an NADPH regenerating reaction in the pentose phosphate pathway; required for growth on D-glucono-delta-lactone and adaptation to oxidative stress; GND1 has a paralog, GND2, that arose from the whole genome duplication"</t>
  </si>
  <si>
    <t>Pf00393, Pf03446</t>
  </si>
  <si>
    <t>YHR183W; WN66_03025</t>
  </si>
  <si>
    <t>Principle Pathways of Carbon Metabolism; Pentose Phosphate Pathway</t>
  </si>
  <si>
    <t>MSADFGLIGLAVMGQNLILNAADHGFTVCAYNR</t>
  </si>
  <si>
    <t>1xCarbamidomethyl [C29]; 1xOxidation [M13]; 1xMet-loss+Acetyl [N-Term]</t>
  </si>
  <si>
    <t>YGPSLMPGGSEEAWPHIK</t>
  </si>
  <si>
    <t>DREQFVDDLEQALYASK</t>
  </si>
  <si>
    <t>AGAPVDALINQIVPLLEKGDIIIDGGNSHFPDSNR</t>
  </si>
  <si>
    <t>AGAPVDALINQIVPLLEK</t>
  </si>
  <si>
    <t>SDGEPCCEWVGPAGAGHYVK</t>
  </si>
  <si>
    <t>SIIGATSIEDFISKLKRPR</t>
  </si>
  <si>
    <t>VLPGPEVPKDAVK</t>
  </si>
  <si>
    <t>NIFQSISAK</t>
  </si>
  <si>
    <t>YMR032W</t>
  </si>
  <si>
    <t>HOF1 SGDID:S000004635, Chr XIII from 335298-337307, Genome Release 64-2-1, Verified ORF, "SH3 domain-containing protein required for cytokinesis; localized to bud neck; phosphorylated by Dbf2p; regulates actomyosin ring dynamics and septin localization; interacts with the formins, Bni1p and Bnr1p, and with Cyk3p, Vrp1p, and Bni5p"</t>
  </si>
  <si>
    <t>Pf00018, Pf00611</t>
  </si>
  <si>
    <t>NQSLSSPSESSSSNPTDFSHIK</t>
  </si>
  <si>
    <t>QSMESMTTSVSSMANSIDDSQR</t>
  </si>
  <si>
    <t>3xOxidation [M3; M6; M13]</t>
  </si>
  <si>
    <t>SSPVQLQSNVDDSVLR</t>
  </si>
  <si>
    <t>DTSTSTILFKPPVAVR</t>
  </si>
  <si>
    <t>LASIDKYEKPLPSPEVTMATQFR</t>
  </si>
  <si>
    <t>IGLIPYNFIQLLHQGL</t>
  </si>
  <si>
    <t>VQLDVLKQEYK</t>
  </si>
  <si>
    <t>QSMIMQDSSNPIEDALYEMER</t>
  </si>
  <si>
    <t>3xOxidation [M3; M5; M19]</t>
  </si>
  <si>
    <t>QKPDKPRPIVGEEQLKPDEDSKNPDEK</t>
  </si>
  <si>
    <t>VVANPTLSLR</t>
  </si>
  <si>
    <t>TSKGDMNSSANWAQMSSISTTSK</t>
  </si>
  <si>
    <t>2xOxidation [M6; M15]</t>
  </si>
  <si>
    <t>YKL022C</t>
  </si>
  <si>
    <t>CDC16 SGDID:S000001505, Chr XI from 397248-394726, Genome Release 64-2-1, reverse complement, Verified ORF, "Subunit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</si>
  <si>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Pf00515, Pf07719, Pf12895, Pf13414, Pf13424, Pf13432</t>
  </si>
  <si>
    <t>NSMFGSTIPSTLRK</t>
  </si>
  <si>
    <t>TQQSLPTDAQNDR</t>
  </si>
  <si>
    <t>TNTATSPYQSLANSPLIQK</t>
  </si>
  <si>
    <t>TTISIQLNLGHTYR</t>
  </si>
  <si>
    <t>SSLTYDPVNMAK</t>
  </si>
  <si>
    <t>SSILDPSFAAAWLGFAHTYALEGEQDQALTAYSTASR</t>
  </si>
  <si>
    <t>LADNVDVVR</t>
  </si>
  <si>
    <t>LGHNGPLTTTTLTTTTTATQLDVSELSAIER</t>
  </si>
  <si>
    <t>MESSLCFLR</t>
  </si>
  <si>
    <t>1xCarbamidomethyl [C6]; 1xOxidation [M1]</t>
  </si>
  <si>
    <t>NSMFGSTIPSTLR</t>
  </si>
  <si>
    <t>YCR024C</t>
  </si>
  <si>
    <t>SLM5 SGDID:S000000618, Chr III from 162222-160744, Genome Release 64-2-1, reverse complement, Verified ORF, "Mitochondrial asparaginyl-tRNA synthetase"</t>
  </si>
  <si>
    <t>Pf00152, Pf01336</t>
  </si>
  <si>
    <t>YCR024C; CAA42316</t>
  </si>
  <si>
    <t>IVIPLTNTDEVQFLK</t>
  </si>
  <si>
    <t>LVGPVSENYPLQK</t>
  </si>
  <si>
    <t>SPVFVTDYPR</t>
  </si>
  <si>
    <t>SGELDWYVSLR</t>
  </si>
  <si>
    <t>TGQTLSISNATWQSTPNR</t>
  </si>
  <si>
    <t>KQPFELQIKNPVK</t>
  </si>
  <si>
    <t>IAFLDLQDGTSVNPLR</t>
  </si>
  <si>
    <t>FLAGEYFK</t>
  </si>
  <si>
    <t>QFISSQENNASSELSINQETQQIK</t>
  </si>
  <si>
    <t>YNL287W</t>
  </si>
  <si>
    <t>SEC21 SGDID:S000005231, Chr XIV from 91994-94801, Genome Release 64-2-1, Verified ORF, "Gamma subunit of coatomer; coatomer is a heptameric protein complex that together with Arf1p forms the COPI coat; involved in ER to Golgi transport of selective cargo"</t>
  </si>
  <si>
    <t>cytoplasm;endosome;Golgi;membrane</t>
  </si>
  <si>
    <t>Pf01602, Pf08752, Pf13646</t>
  </si>
  <si>
    <t>855429</t>
  </si>
  <si>
    <t>SEC21</t>
  </si>
  <si>
    <t>COPI-mediated anterograde transport; COPI-dependent Golgi-to-ER retrograde traffic</t>
  </si>
  <si>
    <t>LLPSEEAACYVAFK</t>
  </si>
  <si>
    <t>IVVCNPELESLINDSNR</t>
  </si>
  <si>
    <t>SETTLDTTPEAESVPEKR</t>
  </si>
  <si>
    <t>ADANSFAGPNLDDHQEDLLATK</t>
  </si>
  <si>
    <t>ATIALEFIDSAR</t>
  </si>
  <si>
    <t>YFYDIPSLESK</t>
  </si>
  <si>
    <t>IILNSSCLPVESTQFAPSDSNSHTLK</t>
  </si>
  <si>
    <t>AISLTEPEAEFVVR</t>
  </si>
  <si>
    <t>LSSYISSNTDSFATAFDVNQVR</t>
  </si>
  <si>
    <t>YDR116C</t>
  </si>
  <si>
    <t>MRPL1 SGDID:S000002523, Chr IV from 683581-682724, Genome Release 64-2-1, reverse complement, Verified ORF, "Mitochondrial ribosomal protein of the large subunit"</t>
  </si>
  <si>
    <t>mitochondrion</t>
  </si>
  <si>
    <t>RPATASPLYMPVTK</t>
  </si>
  <si>
    <t>SGEISVDFDKAFATPDIVPALQSQVAR</t>
  </si>
  <si>
    <t>GTAPLSGSVTFPKPLR</t>
  </si>
  <si>
    <t>GNSISIGVGK</t>
  </si>
  <si>
    <t>AAEVGRPQSQQTINLTTLVVGER</t>
  </si>
  <si>
    <t>KGTVSDDISSLLQESLGSMPFR</t>
  </si>
  <si>
    <t>TTLSSTHGPGIVIDFA</t>
  </si>
  <si>
    <t>GTVSDDISSLLQESLGSMPFR</t>
  </si>
  <si>
    <t>CYFTDREILQNIISAR</t>
  </si>
  <si>
    <t>YNL248C</t>
  </si>
  <si>
    <t>RPA49 SGDID:S000005192, Chr XIV from 182608-181361, Genome Release 64-2-1, reverse complement, Verified ORF, "RNA polymerase I subunit A49; essential for nucleolar assembly and for high polymerase loading rate; required for nucleolar localization of Rpa34p"</t>
  </si>
  <si>
    <t>Pf06870</t>
  </si>
  <si>
    <t>855473</t>
  </si>
  <si>
    <t>RPA49</t>
  </si>
  <si>
    <t>Purine metabolism; Pyrimidine metabolism; RNA polymerase; Metabolic pathways</t>
  </si>
  <si>
    <t>RNA Polymerase I Transcription Initiation</t>
  </si>
  <si>
    <t>NRIDSDKLTDSAIDIVDSVR</t>
  </si>
  <si>
    <t>SVSEIEIESVQDQPSVAVGSFFK</t>
  </si>
  <si>
    <t>IDSDKLTDSAIDIVDSVR</t>
  </si>
  <si>
    <t>AQLDEITSNDRPTPLANIDATDVEQIYPIESIIPK</t>
  </si>
  <si>
    <t>LNSPPEILVDGILSR</t>
  </si>
  <si>
    <t>KLELFPYQNNSK</t>
  </si>
  <si>
    <t>FTVIKPGQFGR</t>
  </si>
  <si>
    <t>KELQFIR</t>
  </si>
  <si>
    <t>NALGEAFGTKK</t>
  </si>
  <si>
    <t>YMR295C</t>
  </si>
  <si>
    <t>YMR295C SGDID:S000004910, Chr XIII from 858890-858297, Genome Release 64-2-1, reverse complement, Verified ORF, "Protein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</si>
  <si>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Pf10295</t>
  </si>
  <si>
    <t>YMR295C; WN66_05157</t>
  </si>
  <si>
    <t>QSYFSNEEGHVLCDVFGQPITQADISNPTR</t>
  </si>
  <si>
    <t>SFEYAVSGDPVWAQQLETPTYGFR</t>
  </si>
  <si>
    <t>TASVADPILDAVQEAQPFEQAADTFHDNMNR</t>
  </si>
  <si>
    <t>YPL012W</t>
  </si>
  <si>
    <t>RRP12 SGDID:S000005933, Chr XVI from 529723-533409, Genome Release 64-2-1, Verified ORF, "Protein required for export of the ribosomal subunits; associates with the RNA components of the pre-ribosomes; has a role in nuclear import in association with Pse1p; also plays a role in the cell cycle and the DNA damage response; contains HEAT-repeats"</t>
  </si>
  <si>
    <t>Pf08161</t>
  </si>
  <si>
    <t>RKDEEVTTGVSDVAATK</t>
  </si>
  <si>
    <t>RGLQGILELSLDVRPK</t>
  </si>
  <si>
    <t>QFIVESGDNPLDLLDSQTLAHISSTRPK</t>
  </si>
  <si>
    <t>GQPKPSTNVDDPLSAVTSGINAYLEAVK</t>
  </si>
  <si>
    <t>FNDDAFNFDSEGK</t>
  </si>
  <si>
    <t>ETAFDTLICMGR</t>
  </si>
  <si>
    <t>1xCarbamidomethyl [C9]; 1xOxidation [M10]</t>
  </si>
  <si>
    <t>ESFTDEFASELSSLLYSEVELR</t>
  </si>
  <si>
    <t>YPL217C</t>
  </si>
  <si>
    <t>BMS1 SGDID:S000006138, Chr XVI from 143171-139620, Genome Release 64-2-1, reverse complement, Verified ORF, "GTPase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</si>
  <si>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cytoplasm;mitochondrion;nucleus</t>
  </si>
  <si>
    <t>catalytic activity;nucleotide binding;protein binding;RNA binding</t>
  </si>
  <si>
    <t>Pf00004, Pf00009, Pf01926, Pf03205, Pf04950, Pf07728, Pf08142, Pf08477, Pf13086, Pf13191, Pf13207, Pf13401, Pf13521, Pf14265</t>
  </si>
  <si>
    <t>855884</t>
  </si>
  <si>
    <t>BMS1</t>
  </si>
  <si>
    <t>LMTGLQSVEQSIAEK</t>
  </si>
  <si>
    <t>VLGVATHLDLFK</t>
  </si>
  <si>
    <t>TNDPLVLSLGWR</t>
  </si>
  <si>
    <t>VAIYGYLHGTPLPSAPGTR</t>
  </si>
  <si>
    <t>STLNDIQGPITVVSGK</t>
  </si>
  <si>
    <t>FYNPVTSLLLK</t>
  </si>
  <si>
    <t>AAMNLETPSNPDSAYHK</t>
  </si>
  <si>
    <t>ILMSDIVILR</t>
  </si>
  <si>
    <t>FQTLPIYTTTDSR</t>
  </si>
  <si>
    <t>YDL145C</t>
  </si>
  <si>
    <t>COP1 SGDID:S000002304, Chr IV from 198176-194571, Genome Release 64-2-1, reverse complement, Verified ORF, "Alpha subunit of COPI vesicle coatomer complex; complex surrounds transport vesicles in the early secretory pathway"</t>
  </si>
  <si>
    <t>cytoplasm;Golgi;membrane</t>
  </si>
  <si>
    <t>Pf00400, Pf04053, Pf06957</t>
  </si>
  <si>
    <t>851410</t>
  </si>
  <si>
    <t>COP1</t>
  </si>
  <si>
    <t>QPVGAVEPTSVTQDTGNFATFVGR</t>
  </si>
  <si>
    <t>MLELAAYFTK</t>
  </si>
  <si>
    <t>TIVAAGPGSVLVIHPR</t>
  </si>
  <si>
    <t>WPLKEAELSYFEK</t>
  </si>
  <si>
    <t>GVNWASFHPTLPLIVSGSDDR</t>
  </si>
  <si>
    <t>FALVILPK</t>
  </si>
  <si>
    <t>YDL213C</t>
  </si>
  <si>
    <t>NOP6 SGDID:S000002372, Chr IV from 77966-77289, Genome Release 64-2-1, reverse complement, Verified ORF, "rRNA-binding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</si>
  <si>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851313</t>
  </si>
  <si>
    <t>NOP6</t>
  </si>
  <si>
    <t>RMDIALLQHGTLLK</t>
  </si>
  <si>
    <t>TTATAAQTSGTDNKPVPAGIHPDR</t>
  </si>
  <si>
    <t>DITAVELQNHFK</t>
  </si>
  <si>
    <t>KINVELTVGGGGNSQER</t>
  </si>
  <si>
    <t>KGNRFIVFVGSLPR</t>
  </si>
  <si>
    <t>INVELTVGGGGNSQER</t>
  </si>
  <si>
    <t>MDIALLQHGTLLK</t>
  </si>
  <si>
    <t>GIAFLEFDADKDR</t>
  </si>
  <si>
    <t>YIL062C</t>
  </si>
  <si>
    <t>ARC15 SGDID:S000001324, Chr IX from 244462-243998, Genome Release 64-2-1, reverse complement, Verified ORF, "Subunit of the ARP2/3 complex; ARP2/3 is required for the motility and integrity of cortical actin patches; has mRNA binding activity"</t>
  </si>
  <si>
    <t>Pf04699</t>
  </si>
  <si>
    <t>854748</t>
  </si>
  <si>
    <t>ARC15</t>
  </si>
  <si>
    <t>RIDIDAFDPESGRLTAADLVPPYETTVTLQELQPR</t>
  </si>
  <si>
    <t>RIDIDAFDPESGR</t>
  </si>
  <si>
    <t>LTAADLVPPYETTVTLQELQPR</t>
  </si>
  <si>
    <t>IDIDAFDPESGRLTAADLVPPYETTVTLQELQPR</t>
  </si>
  <si>
    <t>IDIDAFDPESGR</t>
  </si>
  <si>
    <t>YML074C</t>
  </si>
  <si>
    <t>FPR3 SGDID:S000004539, Chr XIII from 121324-120089, Genome Release 64-2-1, reverse complement, Verified ORF, "Nucleolar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</si>
  <si>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Pf00254</t>
  </si>
  <si>
    <t>QALPGIPANSELTFDVK</t>
  </si>
  <si>
    <t>YLR449W; YML074C</t>
  </si>
  <si>
    <t>MSDLLPLATYSLNVEPYTPVPAIDVTMPITVR</t>
  </si>
  <si>
    <t>1xOxidation [M27]; 1xMet-loss+Acetyl [N-Term]</t>
  </si>
  <si>
    <t>ITMAALNPEAIDEENKPSTLR</t>
  </si>
  <si>
    <t>GWDIGVAGMSVGGER</t>
  </si>
  <si>
    <t>IIIPAPYAYGK</t>
  </si>
  <si>
    <t>RIIIPAPYAYGK</t>
  </si>
  <si>
    <t>SKVLEGGIVIEDR</t>
  </si>
  <si>
    <t>DLEEGPTKPK</t>
  </si>
  <si>
    <t>YDR324C</t>
  </si>
  <si>
    <t>UTP4 SGDID:S000002732, Chr IV from 1116763-1114433, Genome Release 64-2-1, reverse complement, Verified ORF, "Subunit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</si>
  <si>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YDR324C; WN66_01401</t>
  </si>
  <si>
    <t>INHLEVDQNIAVISR</t>
  </si>
  <si>
    <t>LVVSWSESTVK</t>
  </si>
  <si>
    <t>LTLKDDQNISTCSLSPDGQVLVVGRPSTTK</t>
  </si>
  <si>
    <t>FVDFTPATITSLAFSHK</t>
  </si>
  <si>
    <t>ESTLVWSVIYLPR</t>
  </si>
  <si>
    <t>GADFLVSGGVEK</t>
  </si>
  <si>
    <t>GCGVVDILDLK</t>
  </si>
  <si>
    <t>VTKLDNDLLLR</t>
  </si>
  <si>
    <t>VLTLAWK</t>
  </si>
  <si>
    <t>YDR508C</t>
  </si>
  <si>
    <t>GNP1 SGDID:S000002916, Chr IV from 1468444-1466453, Genome Release 64-2-1, reverse complement, Verified ORF, "High-affinity glutamine permease; also transports Leu, Ser, Thr, Cys, Met and Asn; expression is fully dependent on Grr1p and modulated by the Ssy1p-Ptr3p-Ssy5p (SPS) sensor of extracellular amino acids; GNP1 has a paralog, AGP1, that arose from the whole genome duplication"</t>
  </si>
  <si>
    <t>endoplasmic reticulum;membrane;mitochondrion</t>
  </si>
  <si>
    <t>Pf00324, Pf13520</t>
  </si>
  <si>
    <t>852121</t>
  </si>
  <si>
    <t>GNP1</t>
  </si>
  <si>
    <t>NIFDEELLKQEDEEYKER</t>
  </si>
  <si>
    <t>QIGSIEPENEVEYFEK</t>
  </si>
  <si>
    <t>TIENMEYEGEHHASYLR</t>
  </si>
  <si>
    <t>HTVMMSLGTGIGTGLLVGNSK</t>
  </si>
  <si>
    <t>EKQIGSIEPENEVEYFEK</t>
  </si>
  <si>
    <t>ASPYVIAVSSHGVR</t>
  </si>
  <si>
    <t>NNEGSSNMNMNRNDLDDVSHYEMK</t>
  </si>
  <si>
    <t>3xOxidation [M8; M10; M23]</t>
  </si>
  <si>
    <t>YGR140W</t>
  </si>
  <si>
    <t>CBF2 SGDID:S000003372, Chr VII from 767429-770299, Genome Release 64-2-1, Verified ORF, "Essential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</si>
  <si>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Pf12550</t>
  </si>
  <si>
    <t>NKTNFYSLLIERPSQLTFASSHNPDTHPTQK</t>
  </si>
  <si>
    <t>SIDSIEGIILEWFTPNAK</t>
  </si>
  <si>
    <t>SKIDDADKFIR</t>
  </si>
  <si>
    <t>EETFSNYYTTVFR</t>
  </si>
  <si>
    <t>GSPILSFDILPGFNK</t>
  </si>
  <si>
    <t>SYLNLSFEER</t>
  </si>
  <si>
    <t>GSPILSFDILPGFNKIYK</t>
  </si>
  <si>
    <t>FLVDFQLR</t>
  </si>
  <si>
    <t>YMR287C</t>
  </si>
  <si>
    <t>DSS1 SGDID:S000004900, Chr XIII from 845345-842436, Genome Release 64-2-1, reverse complement, Verified ORF, "3'-5' exoribonuclease; component of the mitochondrial degradosome along with the ATP-dependent RNA helicase Suv3p; the degradosome associates with the ribosome and mediates turnover of aberrant or unprocessed RNAs"</t>
  </si>
  <si>
    <t>Pf00773</t>
  </si>
  <si>
    <t>ILGTPNSEASPVKK</t>
  </si>
  <si>
    <t>MRPNELAMCVSLPSSTMDPR</t>
  </si>
  <si>
    <t>1xCarbamidomethyl [C9]; 3xOxidation [M1; M8; M17]</t>
  </si>
  <si>
    <t>VFCIDSETAHEIDDGVSVK</t>
  </si>
  <si>
    <t>ELDNDQATETVVDR</t>
  </si>
  <si>
    <t>LKAPNPMEFQPVQLMESPLNVGDFVLLK</t>
  </si>
  <si>
    <t>2xOxidation [M7; M15]</t>
  </si>
  <si>
    <t>NFSNQTNILPIVAR</t>
  </si>
  <si>
    <t>YTFVTIDGTMCFATK</t>
  </si>
  <si>
    <t>LINSDFQLITK</t>
  </si>
  <si>
    <t>SFTTYLPDTVVPMLPQSICHLSDLGK</t>
  </si>
  <si>
    <t>1xCarbamidomethyl [C19]; 1xOxidation [M13]</t>
  </si>
  <si>
    <t>YVKPSEDWYVNSWR</t>
  </si>
  <si>
    <t>YGR085C</t>
  </si>
  <si>
    <t>RPL11B SGDID:S000003317, Chr VII from 648907-648383, Genome Release 64-2-1, reverse complement, Verified ORF, "Ribosomal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</si>
  <si>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Pf00281, Pf00673</t>
  </si>
  <si>
    <t>YGR085C; WN66_02499</t>
  </si>
  <si>
    <t>LVLNISVGESGDRLTR</t>
  </si>
  <si>
    <t>LVLNISVGESGDR</t>
  </si>
  <si>
    <t>VLEQLSGQTPVQSK</t>
  </si>
  <si>
    <t>TTKEDTVSWFK</t>
  </si>
  <si>
    <t>EDTVSWFK</t>
  </si>
  <si>
    <t>AEEILER</t>
  </si>
  <si>
    <t>IAVHVTVR</t>
  </si>
  <si>
    <t>YNL055C</t>
  </si>
  <si>
    <t>POR1 SGDID:S000005000, Chr XIV from 518845-517994, Genome Release 64-2-1, reverse complement, Verified ORF, "Mitochondrial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</si>
  <si>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cell death;cell organization and biogenesis;cellular homeostasis;regulation of biological process;transport</t>
  </si>
  <si>
    <t>Pf01459</t>
  </si>
  <si>
    <t>855669</t>
  </si>
  <si>
    <t>POR1</t>
  </si>
  <si>
    <t>QLLRPGVTLGVGSSFDALK</t>
  </si>
  <si>
    <t>LPNSNVNIEFATR</t>
  </si>
  <si>
    <t>VSDSGIVTLAYK</t>
  </si>
  <si>
    <t>SAVLNTTFTQPFFTAR</t>
  </si>
  <si>
    <t>LEFANLTPGLKNELITSLTPGVAK</t>
  </si>
  <si>
    <t>AKQPVKDGPLSTNVEAK</t>
  </si>
  <si>
    <t>MSPPVYSDISR</t>
  </si>
  <si>
    <t>GAFDLCLK</t>
  </si>
  <si>
    <t>YLR150W</t>
  </si>
  <si>
    <t>STM1 SGDID:S000004140, Chr XII from 440467-441288, Genome Release 64-2-1, Verified ORF, "Protein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</si>
  <si>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cell organization and biogenesis;metabolic process;regulation of biological process;response to stimulus</t>
  </si>
  <si>
    <t>Pf09598</t>
  </si>
  <si>
    <t>850843</t>
  </si>
  <si>
    <t>STM1</t>
  </si>
  <si>
    <t>MSNPFDLLGNDVEDADVVVLPPKEIVK</t>
  </si>
  <si>
    <t>TAQLSLQDYLNQQANNQFNKVPEAK</t>
  </si>
  <si>
    <t>EAQADAAAEIAEDAAEAEDAGKPK</t>
  </si>
  <si>
    <t>ELSAEKEAQADAAAEIAEDAAEAEDAGKPK</t>
  </si>
  <si>
    <t>KVELDAERIETAEK</t>
  </si>
  <si>
    <t>NIDVSNLPSLA</t>
  </si>
  <si>
    <t>YOL120C</t>
  </si>
  <si>
    <t>RPL18A SGDID:S000005480, Chr XV from 93843-93395,94402-94291, Genome Release 64-2-1, reverse complement, Verified ORF, "Ribosomal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</si>
  <si>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Pf00828</t>
  </si>
  <si>
    <t>YOL120C; YNL301C; WN66_05682; WN66_05232</t>
  </si>
  <si>
    <t>XV; XIV</t>
  </si>
  <si>
    <t>TVVVVGTVTDDAR</t>
  </si>
  <si>
    <t>TDAPFNKVVLKALFLSK</t>
  </si>
  <si>
    <t>TDAPFNKVVLK</t>
  </si>
  <si>
    <t>AGGECITLDQLAVR</t>
  </si>
  <si>
    <t>GQNTLILR</t>
  </si>
  <si>
    <t>YER177W</t>
  </si>
  <si>
    <t>BMH1 SGDID:S000000979, Chr V from 545611-546414, Genome Release 64-2-1, Verified ORF, "14-3-3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</si>
  <si>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Pf00244</t>
  </si>
  <si>
    <t>NLLSVAYKNVIGAR</t>
  </si>
  <si>
    <t>YDR099W; YER177W</t>
  </si>
  <si>
    <t>ISDDILSVLDSHLIPSATTGESK</t>
  </si>
  <si>
    <t>TVASSGQELSVEER</t>
  </si>
  <si>
    <t>TASEIATTELPPTHPIR</t>
  </si>
  <si>
    <t>DNLTLWTSDMSESGQAEDQQQQQQHQQQQPPAAAEGEAPK</t>
  </si>
  <si>
    <t>LAEQAERYEEMVENMK</t>
  </si>
  <si>
    <t>2xOxidation [M11; M15]</t>
  </si>
  <si>
    <t>QAFDDAIAELDTLSEESYKDSTLIMQLLR</t>
  </si>
  <si>
    <t>NLLSVAYK</t>
  </si>
  <si>
    <t>YLAEFSSGDAR</t>
  </si>
  <si>
    <t>YMR093W</t>
  </si>
  <si>
    <t>UTP15 SGDID:S000004699, Chr XIII from 454015-455556, Genome Release 64-2-1, Verified ORF, "Nucleolar protein; component of the small subunit (SSU) processome containing the U3 snoRNA that is involved in processing of pre-18S rRNA"</t>
  </si>
  <si>
    <t>Pf00400, Pf09384</t>
  </si>
  <si>
    <t>855118</t>
  </si>
  <si>
    <t>UTP15</t>
  </si>
  <si>
    <t>LLCAGDATGLVSVYDSYNPR</t>
  </si>
  <si>
    <t>LWDISNAYEPQLELTGATDYVR</t>
  </si>
  <si>
    <t>TILLSINASTHPTHVTK</t>
  </si>
  <si>
    <t>TLSFIPAAPHLVATGSYDGLIR</t>
  </si>
  <si>
    <t>EHNSVTHISFNPQHPHDFAVTSSTR</t>
  </si>
  <si>
    <t>APLLPQQTTPEQR</t>
  </si>
  <si>
    <t>VFDPLDNFQVK</t>
  </si>
  <si>
    <t>YDR064W</t>
  </si>
  <si>
    <t>RPS13 SGDID:S000002471, Chr IV from 579458-579478,580018-580452, Genome Release 64-2-1, Verified ORF, "Protein component of the small (40S) ribosomal subunit; homologous to mammalian ribosomal protein S13 and bacterial S15"</t>
  </si>
  <si>
    <t>Pf00312, Pf08069</t>
  </si>
  <si>
    <t>YDR064W; WN66_01122</t>
  </si>
  <si>
    <t>LSSESVIEQIVK</t>
  </si>
  <si>
    <t>TVAVLPPNWK</t>
  </si>
  <si>
    <t>KGLTPSQIGVLLR</t>
  </si>
  <si>
    <t>GISSSAIPYSR</t>
  </si>
  <si>
    <t>SNGLAPEIPEDLYYLIKK</t>
  </si>
  <si>
    <t>KGLTPSQIGVLLRDAHGVTQAR</t>
  </si>
  <si>
    <t>LILIESR</t>
  </si>
  <si>
    <t>NAPAWFK</t>
  </si>
  <si>
    <t>YESATASALVN</t>
  </si>
  <si>
    <t>YDR190C</t>
  </si>
  <si>
    <t>RVB1 SGDID:S000002598, Chr IV from 841995-840604, Genome Release 64-2-1, reverse complement, Verified ORF, "ATP-dependent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</si>
  <si>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Pf00004, Pf05496, Pf06068</t>
  </si>
  <si>
    <t>YDR190C; WN66_01258</t>
  </si>
  <si>
    <t>VPFCPLVGSELYSVEVK</t>
  </si>
  <si>
    <t>SDAYATEFDLETEEYVPLPK</t>
  </si>
  <si>
    <t>TALALAISQELGPK</t>
  </si>
  <si>
    <t>GTEDVISPHGVPPDLIDR</t>
  </si>
  <si>
    <t>EVYEGEVTELTPEDAENPLGGYGK</t>
  </si>
  <si>
    <t>LDPTIYESIQR</t>
  </si>
  <si>
    <t>LLFLDAK</t>
  </si>
  <si>
    <t>YDR162C</t>
  </si>
  <si>
    <t>NBP2 SGDID:S000002569, Chr IV from 781100-780390, Genome Release 64-2-1, reverse complement, Verified ORF, "Protein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</si>
  <si>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Pf00018, Pf07653, Pf14604</t>
  </si>
  <si>
    <t>YDR162C; WN66_01226</t>
  </si>
  <si>
    <t>QSITLPDDYIVNQR</t>
  </si>
  <si>
    <t>TGLVPEEFVSYIQPEDGENEVENK</t>
  </si>
  <si>
    <t>AVALYDFEPENDNELR</t>
  </si>
  <si>
    <t>LAEGDIVFISYK</t>
  </si>
  <si>
    <t>ARPFYLTHLITQSVSPK</t>
  </si>
  <si>
    <t>MATMETTTQKDTNILK</t>
  </si>
  <si>
    <t>1xOxidation [M4]; 1xMet-loss+Acetyl [N-Term]</t>
  </si>
  <si>
    <t>YOL077C</t>
  </si>
  <si>
    <t>BRX1 SGDID:S000005437, Chr XV from 186723-185848, Genome Release 64-2-1, reverse complement, Verified ORF, "Nucleolar protein; constituent of 66S pre-ribosomal particles; depletion leads to defects in rRNA processing and a block in the assembly of large ribosomal subunits; possesses a sigma(70)-like RNA-binding motif"</t>
  </si>
  <si>
    <t>Pf04427</t>
  </si>
  <si>
    <t>NKEEYEDGEEDISLVEIGPR</t>
  </si>
  <si>
    <t>QYVSPNVVR</t>
  </si>
  <si>
    <t>RRENVLAADPLSNDALFK</t>
  </si>
  <si>
    <t>HLIQDLSGLLPHSR</t>
  </si>
  <si>
    <t>ENVLAADPLSNDALFK</t>
  </si>
  <si>
    <t>SKPFIDHVMSFSIVDDK</t>
  </si>
  <si>
    <t>YPL266W</t>
  </si>
  <si>
    <t>DIM1 SGDID:S000006187, Chr XVI from 39121-40077, Genome Release 64-2-1, Verified ORF, "Essential 18S rRNA dimethylase (dimethyladenosine transferase); responsible for conserved m6(2)Am6(2)A dimethylation in 3'-terminal loop of 18S rRNA, part of 90S and 40S pre-particles in nucleolus, involved in pre-ribosomal RNA processing"</t>
  </si>
  <si>
    <t>Pf00398, Pf02475, Pf08241, Pf08242, Pf12847, Pf13659</t>
  </si>
  <si>
    <t>YPL266W; WN66_06263</t>
  </si>
  <si>
    <t>NNFRPPPQVESSVVR</t>
  </si>
  <si>
    <t>NPRPQVDYNEWDGLLR</t>
  </si>
  <si>
    <t>TFLAMNNEMVDDTKGSMHDVVK</t>
  </si>
  <si>
    <t>3xOxidation [M5; M9; M17]</t>
  </si>
  <si>
    <t>TFLAMNNEMVDDTK</t>
  </si>
  <si>
    <t>AQIRPSDVVLEVGPGTGNLTVR</t>
  </si>
  <si>
    <t>STTVMDILEK</t>
  </si>
  <si>
    <t>LLYAFHQVGIHFS</t>
  </si>
  <si>
    <t>LSANVQMWANVTHIMK</t>
  </si>
  <si>
    <t>YOR359W</t>
  </si>
  <si>
    <t>VTS1 SGDID:S000005886, Chr XV from 1011189-1012760, Genome Release 64-2-1, Verified ORF, "Flap-structured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</si>
  <si>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DNA binding;nucleotide binding;protein binding;RNA binding;translation regulator activity</t>
  </si>
  <si>
    <t>Pf07647</t>
  </si>
  <si>
    <t>854541</t>
  </si>
  <si>
    <t>VTS1</t>
  </si>
  <si>
    <t>SPNNILGIPSQSGSIPLPQSR</t>
  </si>
  <si>
    <t>GAHPGAVLLSPQSSAINK</t>
  </si>
  <si>
    <t>ALQSTLSSTSMYLDSFQR</t>
  </si>
  <si>
    <t>KLPSENPNYLSHSLSSSHSFFQPK</t>
  </si>
  <si>
    <t>MKHPYEEFPTGSK</t>
  </si>
  <si>
    <t>SAEPHVNSSPNLIPVQK</t>
  </si>
  <si>
    <t>LPSENPNYLSHSLSSSHSFFQPK</t>
  </si>
  <si>
    <t>YLR029C</t>
  </si>
  <si>
    <t>RPL15A SGDID:S000004019, Chr XII from 202590-201976, Genome Release 64-2-1, reverse complement, Verified ORF, "Ribosomal 60S subunit protein L15A; binds to 5.8 S rRNA; homologous to mammalian ribosomal protein L15, no bacterial homolog; RPL15A has a paralog, RPL15B, that arose from the whole genome duplication"</t>
  </si>
  <si>
    <t>Pf00827</t>
  </si>
  <si>
    <t>YLR029C; WN66_04204</t>
  </si>
  <si>
    <t>VLNSYWVNQDSTYK</t>
  </si>
  <si>
    <t>YFEVILVDPQHK</t>
  </si>
  <si>
    <t>YNWICDPVHK</t>
  </si>
  <si>
    <t>GATYGKPTNQGVNELK</t>
  </si>
  <si>
    <t>QGFVIYR</t>
  </si>
  <si>
    <t>YLEELQR</t>
  </si>
  <si>
    <t>YLR370C</t>
  </si>
  <si>
    <t>ARC18 SGDID:S000004362, Chr XII from 862254-861718, Genome Release 64-2-1, reverse complement, Verified ORF, "Subunit of the ARP2/3 complex; ARP2/3 is required for the motility and integrity of cortical actin patches"</t>
  </si>
  <si>
    <t>cytoplasm;cytoskeleton;mitochondrion</t>
  </si>
  <si>
    <t>Pf04062</t>
  </si>
  <si>
    <t>851085</t>
  </si>
  <si>
    <t>ARC18</t>
  </si>
  <si>
    <t>MVGNFALLPLNTK</t>
  </si>
  <si>
    <t>MPAYHSTFPVDPNTDR</t>
  </si>
  <si>
    <t>VYSSTDSKEYPSKFWLAFTR</t>
  </si>
  <si>
    <t>FRGPAYPSNSDYDIIDECLDLFR</t>
  </si>
  <si>
    <t>EYPSKFWLAFTR</t>
  </si>
  <si>
    <t>GPAYPSNSDYDIIDECLDLFR</t>
  </si>
  <si>
    <t>YFR028C</t>
  </si>
  <si>
    <t>CDC14 SGDID:S000001924, Chr VI from 210068-208413, Genome Release 64-2-1, reverse complement, Verified ORF, "Protein phosphatase required for mitotic exit; required for rDNA segregation, cytokinesis, meiosis I spindle disassembly, and environmental stress response; maintained in nucleolus by Cdc55p in early meiosis until liberated by the FEAR and Mitotic Exit Network in anaphase, enabling it to effect a decrease in CDK/B-cyclin activity and mitotic exit; sequestered in metaphase II, then released again upon entry into anaphase II"</t>
  </si>
  <si>
    <t>Pf00102, Pf00782, Pf14671</t>
  </si>
  <si>
    <t>YFR028C; BAA09267</t>
  </si>
  <si>
    <t>MEDNEPSATNINNAADDTILR</t>
  </si>
  <si>
    <t>ISLKPSEAIGGLYPLISLEEYR</t>
  </si>
  <si>
    <t>VAQNNIEGELR</t>
  </si>
  <si>
    <t>SVYLDNTIEFLR</t>
  </si>
  <si>
    <t>NFVGAAETIIK</t>
  </si>
  <si>
    <t>AVVFYSSASTR</t>
  </si>
  <si>
    <t>YMR194W</t>
  </si>
  <si>
    <t>RPL36A SGDID:S000004807, Chr XIII from 651145-651160,651624-651910, Genome Release 64-2-1, Verified ORF, "Ribosomal 60S subunit protein L36A; N-terminally acetylated; binds to 5.8 S rRNA; homologous to mammalian ribosomal protein L36, no bacterial homolog; RPL36A has a paralog, RPL36B, that arose from the whole genome duplication"</t>
  </si>
  <si>
    <t>Pf01158</t>
  </si>
  <si>
    <t>855232</t>
  </si>
  <si>
    <t>RPL36A</t>
  </si>
  <si>
    <t>VEEMNNIIAASR</t>
  </si>
  <si>
    <t>TGIAIGLNK</t>
  </si>
  <si>
    <t>AKVEEMNNIIAASR</t>
  </si>
  <si>
    <t>RLIDLIR</t>
  </si>
  <si>
    <t>SLVREIAGLSPYER</t>
  </si>
  <si>
    <t>YBR073W</t>
  </si>
  <si>
    <t>RDH54 SGDID:S000000277, Chr II from 383112-385988, Genome Release 64-2-1, Verified ORF, "DNA-dependent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</si>
  <si>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Pf00176, Pf00271, Pf11496</t>
  </si>
  <si>
    <t>YTQLKPTATAVTTAPISK</t>
  </si>
  <si>
    <t>SISAGPTLNLAK</t>
  </si>
  <si>
    <t>STTTWTSALDLQK</t>
  </si>
  <si>
    <t>EALSQNMGNPSPPTTSTTETVPSTK</t>
  </si>
  <si>
    <t>FLGSSMLPSDSDSLFETLFK</t>
  </si>
  <si>
    <t>IGVLTLSSR</t>
  </si>
  <si>
    <t>DSIVTSFNRNPAIFGFLLSAK</t>
  </si>
  <si>
    <t>SGGVGLNLVGASR</t>
  </si>
  <si>
    <t>YPL061W</t>
  </si>
  <si>
    <t>ALD6 SGDID:S000005982, Chr XVI from 432588-434090, Genome Release 64-2-1, Verified ORF, "Cytosolic aldehyde dehydrogenase; activated by Mg2+ and utilizes NADP+ as the preferred coenzyme; required for conversion of acetaldehyde to acetate; constitutively expressed; locates to the mitochondrial outer surface upon oxidative stress"</t>
  </si>
  <si>
    <t>Pf00171</t>
  </si>
  <si>
    <t>YPL061W; WN66_06482</t>
  </si>
  <si>
    <t>IVKEEIFGPVVTVAK</t>
  </si>
  <si>
    <t>VGIPAGVVNIVPGPGR</t>
  </si>
  <si>
    <t>TVGAALTNDPR</t>
  </si>
  <si>
    <t>EMGEEVYHAYTEVK</t>
  </si>
  <si>
    <t>KLAFTGSTEVGK</t>
  </si>
  <si>
    <t>AGTVWINTYNDFDSR</t>
  </si>
  <si>
    <t>YDR099W</t>
  </si>
  <si>
    <t>BMH2 SGDID:S000002506, Chr IV from 653607-654428, Genome Release 64-2-1, Verified ORF, "14-3-3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</si>
  <si>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AVASSGQELSVEER</t>
  </si>
  <si>
    <t>YBR039W</t>
  </si>
  <si>
    <t>ATP3 SGDID:S000000243, Chr II from 315575-316510, Genome Release 64-2-1, Verified ORF, "Gamma subunit of the F1 sector of mitochondrial F1F0 ATP synthase; F1F0 ATP synthase is a large, evolutionarily conserved enzyme complex required for ATP synthesis"</t>
  </si>
  <si>
    <t>catalytic activity;transporter activity</t>
  </si>
  <si>
    <t>Pf00231</t>
  </si>
  <si>
    <t>YBR039W; WN66_00293</t>
  </si>
  <si>
    <t>ISIFYNDPVSSLSFEPSEKPIFNAK</t>
  </si>
  <si>
    <t>TIEQSPSFGKFEIDTDANVPR</t>
  </si>
  <si>
    <t>DLFEYTLANQMLTAMAQGYAAEISAR</t>
  </si>
  <si>
    <t>HLNDQPNADIVTIGDK</t>
  </si>
  <si>
    <t>KMDEAEQLFYK</t>
  </si>
  <si>
    <t>QAVITNELVDIITGASSLG</t>
  </si>
  <si>
    <t>YSILYNR</t>
  </si>
  <si>
    <t>YBL092W</t>
  </si>
  <si>
    <t>RPL32 SGDID:S000000188, Chr II from 45978-46370, Genome Release 64-2-1, Verified ORF, "Ribosomal 60S subunit protein L32; overexpression disrupts telomeric silencing; homologous to mammalian ribosomal protein L32, no bacterial homolog"</t>
  </si>
  <si>
    <t>Pf01655</t>
  </si>
  <si>
    <t>YBL092W; WN66_00151</t>
  </si>
  <si>
    <t>TYAAEIAHNISAK</t>
  </si>
  <si>
    <t>TFLVANVKDLETLTMHTK</t>
  </si>
  <si>
    <t>TFLVANVK</t>
  </si>
  <si>
    <t>DLETLTMHTK</t>
  </si>
  <si>
    <t>YBR245C</t>
  </si>
  <si>
    <t>ISW1 SGDID:S000000449, Chr II from 711539-708150, Genome Release 64-2-1, reverse complement, Verified ORF, "ATPase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</si>
  <si>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catalytic activity;DNA binding;nucleotide binding;protein binding</t>
  </si>
  <si>
    <t>Pf00176, Pf00270, Pf00271, Pf09110, Pf09111, Pf11496</t>
  </si>
  <si>
    <t>852547</t>
  </si>
  <si>
    <t>ISW1</t>
  </si>
  <si>
    <t>Formation of Incision Complex in GG-NER; Dual Incision in GG-NER</t>
  </si>
  <si>
    <t>IREEFADQTANEKENVDGVESK</t>
  </si>
  <si>
    <t>MPKPHVFHSHQLQPPQLK</t>
  </si>
  <si>
    <t>DIISPLLLNPTKR</t>
  </si>
  <si>
    <t>IEDTSNVGTEQLVAEKIPENETTH</t>
  </si>
  <si>
    <t>LRLDQLVIQQNR</t>
  </si>
  <si>
    <t>IKNEESMLSQVLR</t>
  </si>
  <si>
    <t>FVFLLTTR</t>
  </si>
  <si>
    <t>YOR304W; YBR245C</t>
  </si>
  <si>
    <t>LDQLVIQQNR</t>
  </si>
  <si>
    <t>YPL127C</t>
  </si>
  <si>
    <t>HHO1 SGDID:S000006048, Chr XVI from 309604-308828, Genome Release 64-2-1, reverse complement, Verified ORF, "Histone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</si>
  <si>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Pf00538</t>
  </si>
  <si>
    <t>855976</t>
  </si>
  <si>
    <t>HHO1</t>
  </si>
  <si>
    <t>LKTSSNFDYLFNSAIKK</t>
  </si>
  <si>
    <t>TSSNFDYLFNSAIKK</t>
  </si>
  <si>
    <t>ELIIEGLTALKER</t>
  </si>
  <si>
    <t>KGVEAGDFEQPK</t>
  </si>
  <si>
    <t>CVENGELVQPK</t>
  </si>
  <si>
    <t>KASSPSSLTYK</t>
  </si>
  <si>
    <t>ELIIEGLTALK</t>
  </si>
  <si>
    <t>YGL064C</t>
  </si>
  <si>
    <t>MRH4 SGDID:S000003032, Chr VII from 383208-381523, Genome Release 64-2-1, reverse complement, Verified ORF, "Mitochondrial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</si>
  <si>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YGL064C; WN66_02337</t>
  </si>
  <si>
    <t>NVVLYDVPK</t>
  </si>
  <si>
    <t>VGFVVLDEADTLLDR</t>
  </si>
  <si>
    <t>SLHVLVTTDLMAR</t>
  </si>
  <si>
    <t>KFEIPDSNIVIGK</t>
  </si>
  <si>
    <t>FGHNAIGLTGEDTFEER</t>
  </si>
  <si>
    <t>NVPEIVNLLNKK</t>
  </si>
  <si>
    <t>HKGNSPLASVPTGSSNK</t>
  </si>
  <si>
    <t>LFPTVVPIMTPR</t>
  </si>
  <si>
    <t>YMR108W</t>
  </si>
  <si>
    <t>ILV2 SGDID:S000004714, Chr XIII from 484084-486147, Genome Release 64-2-1, Verified ORF, "Acetolactate synthase; catalyses the first common step in isoleucine and valine biosynthesis and is the target of several classes of inhibitors, localizes to the mitochondria; expression of the gene is under general amino acid control"</t>
  </si>
  <si>
    <t>855135</t>
  </si>
  <si>
    <t>ILV2</t>
  </si>
  <si>
    <t>Valine, leucine and isoleucine biosynthesis; Metabolic pathways; Biosynthesis of amino acids; Pantothenate and CoA biosynthesis; 2-Oxocarboxylic acid metabolism; Biosynthesis of antibiotics; Biosynthesis of secondary metabolites; Butanoate metabolism; C5-Branched dibasic acid metabolism</t>
  </si>
  <si>
    <t>Isoleucine, Leucine, and Valine biosynthesis; Valine Biosynthesis; Isoleucine Biosynthesis; Isoleucine and Valine biosynthesis</t>
  </si>
  <si>
    <t>RPEPAPSFNVDPLEQPAEPSK</t>
  </si>
  <si>
    <t>INEAFEIATSGRPGPVLVDLPK</t>
  </si>
  <si>
    <t>VPVLPMVAGGSGLDEFINFDPEVER</t>
  </si>
  <si>
    <t>KVPVLPMVAGGSGLDEFINFDPEVER</t>
  </si>
  <si>
    <t>AQIPVTTTLQGLGSFDQEDPK</t>
  </si>
  <si>
    <t>GPVLLEVEVDK</t>
  </si>
  <si>
    <t>AEPDMDTSFVGLTGGQIFNEMMSR</t>
  </si>
  <si>
    <t>3xOxidation [M5; M21; M22]</t>
  </si>
  <si>
    <t>EYPYAYMEETPGSK</t>
  </si>
  <si>
    <t>YOR201C</t>
  </si>
  <si>
    <t>MRM1 SGDID:S000005727, Chr XV from 721708-720470, Genome Release 64-2-1, reverse complement, Verified ORF, "Ribose methyltransferase; modifies a functionally critical, conserved nucleotide in mitochondrial 21S rRNA"</t>
  </si>
  <si>
    <t>Pf00588, Pf08032</t>
  </si>
  <si>
    <t>854376</t>
  </si>
  <si>
    <t>MRM1</t>
  </si>
  <si>
    <t>TSSGALELLPIFYVDKPLEFFTK</t>
  </si>
  <si>
    <t>SDFFVEIPFGGIEK</t>
  </si>
  <si>
    <t>GNRAPEPIVDSLNVSVATALLIDNILTCK</t>
  </si>
  <si>
    <t>APEPIVDSLNVSVATALLIDNILTCK</t>
  </si>
  <si>
    <t>SSSFDKFFPQQSNSR</t>
  </si>
  <si>
    <t>MRSDFFVEIPFGGIEK</t>
  </si>
  <si>
    <t>YNR016C</t>
  </si>
  <si>
    <t>ACC1 SGDID:S000005299, Chr XIV from 661374-654673, Genome Release 64-2-1, reverse complement, Verified ORF, "Acetyl-CoA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</si>
  <si>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Pf00289, Pf00364, Pf01039, Pf02655, Pf02785, Pf02786, Pf08326, Pf13535, Pf15632</t>
  </si>
  <si>
    <t>IIEEAPVTIAK</t>
  </si>
  <si>
    <t>LSNFNIKPIFTDNR</t>
  </si>
  <si>
    <t>TIIGSEDGLGVECLR</t>
  </si>
  <si>
    <t>FQLPSAAFSTFPTVK</t>
  </si>
  <si>
    <t>LGGIPLGVIGVETR</t>
  </si>
  <si>
    <t>DTWDRPVDFTPTNDETYDVR</t>
  </si>
  <si>
    <t>AHLMGTTYVYDFPELFR</t>
  </si>
  <si>
    <t>SDHDNAIDGLSEVIK</t>
  </si>
  <si>
    <t>KFDKENSVLTER</t>
  </si>
  <si>
    <t>TVENLIPADPANPNSAETLIQEPGQVWHPNSAFK</t>
  </si>
  <si>
    <t>YOR142W</t>
  </si>
  <si>
    <t>LSC1 SGDID:S000005668, Chr XV from 593057-594046, Genome Release 64-2-1, Verified ORF, "Alpha subunit of succinyl-CoA ligase; succinyl-CoA ligase is a mitochondrial enzyme of the TCA cycle that catalyzes the nucleotide-dependent conversion of succinyl-CoA to succinate; phosphorylated"</t>
  </si>
  <si>
    <t>Pf00549, Pf02629, Pf13607</t>
  </si>
  <si>
    <t>Principle Pathways of Carbon Metabolism; TCA Cycle</t>
  </si>
  <si>
    <t>LVGPNCPGIINPATK</t>
  </si>
  <si>
    <t>SGTLTYEAVQQTTK</t>
  </si>
  <si>
    <t>TDLGQSLVIGMGGDAFPGTDFIDALK</t>
  </si>
  <si>
    <t>DVGVAVVESPGYLGQALLDQFAK</t>
  </si>
  <si>
    <t>AEIEAAQFLK</t>
  </si>
  <si>
    <t>YLR325C</t>
  </si>
  <si>
    <t>RPL38 SGDID:S000004317, Chr XII from 781379-781143, Genome Release 64-2-1, reverse complement, Verified ORF, "Ribosomal 60S subunit protein L38; homologous to mammalian ribosomal protein L38, no bacterial homolog"</t>
  </si>
  <si>
    <t>Pf01781</t>
  </si>
  <si>
    <t>YLR325C; WN66_04510</t>
  </si>
  <si>
    <t>LIQSLPPTLK</t>
  </si>
  <si>
    <t>MAREITDIKQFLELTR</t>
  </si>
  <si>
    <t>VRGSSSLYTLVINDAGK</t>
  </si>
  <si>
    <t>GSSSLYTLVINDAGK</t>
  </si>
  <si>
    <t>EITDIKQFLELTR</t>
  </si>
  <si>
    <t>KLIQSLPPTLK</t>
  </si>
  <si>
    <t>YJL014W</t>
  </si>
  <si>
    <t>CCT3 SGDID:S000003551, Chr X from 407558-409162, Genome Release 64-2-1, Verified ORF, "Subunit of the cytosolic chaperonin Cct ring complex; related to Tcp1p, required for the assembly of actin and tubulins in vivo; capable of binding Q/N rich proteins and mediating their folding"</t>
  </si>
  <si>
    <t>853438</t>
  </si>
  <si>
    <t>CCT3</t>
  </si>
  <si>
    <t>Cooperation of PDCL (PhLP1) and TRiC/CCT in G-protein beta folding; Association of TriC/CCT with target proteins during biosynthesis</t>
  </si>
  <si>
    <t>NVMLSPSLSPGGGATEMAVSVK</t>
  </si>
  <si>
    <t>2xOxidation [M3; M17]</t>
  </si>
  <si>
    <t>IPGGDVLDSR</t>
  </si>
  <si>
    <t>MLLDPMGGLVLTNDGHAILR</t>
  </si>
  <si>
    <t>2xOxidation [M1; M6]</t>
  </si>
  <si>
    <t>KGESQTNIEIEKEEDWNR</t>
  </si>
  <si>
    <t>NLQDAMAVAR</t>
  </si>
  <si>
    <t>QAQISNITAAK</t>
  </si>
  <si>
    <t>VTGATIVNRVEDLK</t>
  </si>
  <si>
    <t>SMLELSR</t>
  </si>
  <si>
    <t>YPL235W</t>
  </si>
  <si>
    <t>RVB2 SGDID:S000006156, Chr XVI from 103232-104647, Genome Release 64-2-1, Verified ORF, "ATP-dependent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</si>
  <si>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Pf00004, Pf01078, Pf03796, Pf06068</t>
  </si>
  <si>
    <t>YPL235W; WN66_06297</t>
  </si>
  <si>
    <t>VLAGDVISIDK</t>
  </si>
  <si>
    <t>SPHGLPLDLLDR</t>
  </si>
  <si>
    <t>AVLVAGPPSTGK</t>
  </si>
  <si>
    <t>AQEEEVELSSDALDLLTK</t>
  </si>
  <si>
    <t>YSSNLISVAQQIAMKR</t>
  </si>
  <si>
    <t>AYLLFLDSAR</t>
  </si>
  <si>
    <t>MSIQTSDPNETSDLK</t>
  </si>
  <si>
    <t>TALAMGVSQSLGK</t>
  </si>
  <si>
    <t>SLSLIAAHSHITGLGLDENLQPRPTSEGMVGQLQAR</t>
  </si>
  <si>
    <t>YCR077C</t>
  </si>
  <si>
    <t>PAT1 SGDID:S000000673, Chr III from 252628-250238, Genome Release 64-2-1, reverse complement, Verified ORF, "Deadenylation-dependent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</si>
  <si>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Pf09770</t>
  </si>
  <si>
    <t>IIIDEVRDEIFATINEAETLQKK</t>
  </si>
  <si>
    <t>IIIDEVRDEIFATINEAETLQK</t>
  </si>
  <si>
    <t>YQLSQIVTEDPYNEDFYFQVYK</t>
  </si>
  <si>
    <t>SYVAATAEGISGPR</t>
  </si>
  <si>
    <t>YSGLMTPR</t>
  </si>
  <si>
    <t>ELSVLPQR</t>
  </si>
  <si>
    <t>YGL031C</t>
  </si>
  <si>
    <t>RPL24A SGDID:S000002999, Chr VII from 437934-437467, Genome Release 64-2-1, reverse complement, Verified ORF, "Ribosomal 60S subunit protein L24A; not essential for translation but may be required for normal translation rate; homologous to mammalian ribosomal protein L24, no bacterial homolog; RPL24A has a paralog, RPL24B, that arose from the whole genome duplication"</t>
  </si>
  <si>
    <t>Pf01246</t>
  </si>
  <si>
    <t>YGL031C; WN66_02373</t>
  </si>
  <si>
    <t>RIAWTVLFRK</t>
  </si>
  <si>
    <t>YGR148C; YGL031C</t>
  </si>
  <si>
    <t>MKVEIDSFSGAK</t>
  </si>
  <si>
    <t>AQRPITGASLDLIK</t>
  </si>
  <si>
    <t>GITEEVAK</t>
  </si>
  <si>
    <t>KGITEEVAK</t>
  </si>
  <si>
    <t>YMR307W</t>
  </si>
  <si>
    <t>GAS1 SGDID:S000004924, Chr XIII from 887003-888682, Genome Release 64-2-1, Verified ORF, "Beta-1,3-glucanosyltransferase;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</si>
  <si>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extracellular;membrane;mitochondrion</t>
  </si>
  <si>
    <t>Pf03198, Pf07983</t>
  </si>
  <si>
    <t>855355</t>
  </si>
  <si>
    <t>GAS1</t>
  </si>
  <si>
    <t>EQLSFVMNLYYEK</t>
  </si>
  <si>
    <t>ALNDADIYVIADLAAPATSINR</t>
  </si>
  <si>
    <t>ADFYGINMYEWCGK</t>
  </si>
  <si>
    <t>1xCarbamidomethyl [C12]; 1xOxidation [M8]</t>
  </si>
  <si>
    <t>KIPVGYSSNDDEDTRVK</t>
  </si>
  <si>
    <t>KIPVGYSSNDDEDTR</t>
  </si>
  <si>
    <t>KLNTNVIR</t>
  </si>
  <si>
    <t>YDR216W</t>
  </si>
  <si>
    <t>ADR1 SGDID:S000002624, Chr IV from 895035-899006, Genome Release 64-2-1, Verified ORF, "Carbon source-responsive zinc-finger transcription factor; required for transcription of the glucose-repressed gene ADH2, of peroxisomal protein genes, and of genes required for ethanol, glycerol, and fatty acid utilization"</t>
  </si>
  <si>
    <t>Pf00096, Pf13465, Pf13894</t>
  </si>
  <si>
    <t>MNSPELPR</t>
  </si>
  <si>
    <t>YTNEDGYDDAENAQLFDR</t>
  </si>
  <si>
    <t>SAHFLSDTGLEGINFSGLNDSHQTVSTLNLLR</t>
  </si>
  <si>
    <t>DVQAIFSQYLK</t>
  </si>
  <si>
    <t>FQTPTYGTPDNGNFLNR</t>
  </si>
  <si>
    <t>EKPDSGNYTFYGLDCLTLSK</t>
  </si>
  <si>
    <t>AYNDHLFSVSESDETSPMNSELNDTK</t>
  </si>
  <si>
    <t>LIVPDFK</t>
  </si>
  <si>
    <t>DVQAIFSQYLKGEESKR</t>
  </si>
  <si>
    <t>YNL112W</t>
  </si>
  <si>
    <t>DBP2 SGDID:S000005056, Chr XIV from 413639-414911,415914-416281, Genome Release 64-2-1, Verified ORF, "ATP-dependent RNA helicase of the DEAD-box protein family; has a strong preference for dsRNA; interacts with YRA1; required for the assembly of Yra1p, Nab2p and Mex67p onto mRNA and formation of nuclear mRNP; involved in mRNA decay and rRNA processing; may be involved in suppression of transcription from cryptic initiation sites"</t>
  </si>
  <si>
    <t>855611</t>
  </si>
  <si>
    <t>DBP2</t>
  </si>
  <si>
    <t>Spliceosome</t>
  </si>
  <si>
    <t>mRNA Splicing - Minor Pathway</t>
  </si>
  <si>
    <t>SNYNQPQELIKPNWDEELPK</t>
  </si>
  <si>
    <t>TLSYCLPGIVHINAQPLLAPGDGPIVLVLAPTR</t>
  </si>
  <si>
    <t>GINYVINYDMPGNIEDYVHR</t>
  </si>
  <si>
    <t>AEGFDKPTGIQCQGWPMALSGR</t>
  </si>
  <si>
    <t>1xCarbamidomethyl [C12]; 1xOxidation [M17]</t>
  </si>
  <si>
    <t>IRNTCVYGGVPK</t>
  </si>
  <si>
    <t>YGR244C</t>
  </si>
  <si>
    <t>LSC2 SGDID:S000003476, Chr VII from 979319-978036, Genome Release 64-2-1, reverse complement, Verified ORF, "Beta subunit of succinyl-CoA ligase; succinyl-CoA ligase is a mitochondrial enzyme of the TCA cycle that catalyzes the nucleotide-dependent conversion of succinyl-CoA to succinate"</t>
  </si>
  <si>
    <t>Pf00549, Pf08442</t>
  </si>
  <si>
    <t>853159</t>
  </si>
  <si>
    <t>LSC2</t>
  </si>
  <si>
    <t>Biosynthesis of secondary metabolites; Propanoate metabolism; Carbon metabolism; Biosynthesis of antibiotics; Metabolic pathways; Citrate cycle (TCA cycle)</t>
  </si>
  <si>
    <t>Principle Pathways of Carbon Metabolism; TCA Cycle - Detailed; TCA Cycle; Glutamate degradation III; Glutamate degradation VII</t>
  </si>
  <si>
    <t>QTGIAGKPVSAVYIVK</t>
  </si>
  <si>
    <t>EYGIGTPEGFPAFTPEEAFEAAK</t>
  </si>
  <si>
    <t>KPMIIASSQGGMNIEEVAER</t>
  </si>
  <si>
    <t>2xOxidation [M3; M12]</t>
  </si>
  <si>
    <t>DATQVEINPLSEIEHDPTHK</t>
  </si>
  <si>
    <t>IYSFDELDPAAK</t>
  </si>
  <si>
    <t>HEAYLSILMDR</t>
  </si>
  <si>
    <t>YBR018C</t>
  </si>
  <si>
    <t>GAL7 SGDID:S000000222, Chr II from 275527-274427, Genome Release 64-2-1, reverse complement, Verified ORF, "Galactose-1-phosphate uridyl transferase; synthesizes glucose-1-phosphate and UDP-galactose from UDP-D-glucose and alpha-D-galactose-1-phosphate in the second step of galactose catabolism"</t>
  </si>
  <si>
    <t>Pf01087, Pf02744</t>
  </si>
  <si>
    <t>YBR018C; WN66_00271</t>
  </si>
  <si>
    <t>KFLVGFELLGEPQR</t>
  </si>
  <si>
    <t>LDQPILPQNDSNEDNLKNR</t>
  </si>
  <si>
    <t>AKRPWLGQQEAAYKPTAPLYDPK</t>
  </si>
  <si>
    <t>EHNTDLFADYVK</t>
  </si>
  <si>
    <t>QSDLVHIVNSWQALTDDLSR</t>
  </si>
  <si>
    <t>YVQIFENK</t>
  </si>
  <si>
    <t>LDQPILPQNDSNEDNLK</t>
  </si>
  <si>
    <t>YESTYIFPNDYAAVR</t>
  </si>
  <si>
    <t>NLDGQIHYLQR</t>
  </si>
  <si>
    <t>YKR006C</t>
  </si>
  <si>
    <t>MRPL13 SGDID:S000001714, Chr XI from 451217-450423, Genome Release 64-2-1, reverse complement, Verified ORF, "Mitochondrial ribosomal protein of the large subunit; not essential for mitochondrial translation"</t>
  </si>
  <si>
    <t>Pf10501</t>
  </si>
  <si>
    <t>SGYLIPDYELTTLSTPLQFK</t>
  </si>
  <si>
    <t>TLGKVDQDVQFSDLVAK</t>
  </si>
  <si>
    <t>DKITSDNQLDDMILQATEK</t>
  </si>
  <si>
    <t>LAVSSAPFNQWLSR</t>
  </si>
  <si>
    <t>EAEPNAIHPFSDNYASPNIYVVNDVTSK</t>
  </si>
  <si>
    <t>YOR026W</t>
  </si>
  <si>
    <t>BUB3 SGDID:S000005552, Chr XV from 379781-380806, Genome Release 64-2-1, Verified ORF, "Kinetochore checkpoint WD40 repeat protein; localizes to kinetochores during prophase and metaphase, delays anaphase in the presence of unattached kinetochores; forms complexes with Mad1p-Bub1p and with Cdc20p, binds Mad2p and Mad3p"</t>
  </si>
  <si>
    <t>NVDLLQSLR</t>
  </si>
  <si>
    <t>LPLCEDDNGTIEESGLK</t>
  </si>
  <si>
    <t>LIVGMNNSQVQWFR</t>
  </si>
  <si>
    <t>VAVEFFDDQGDDYNSSKR</t>
  </si>
  <si>
    <t>DTNLAYPVNSIEFSPR</t>
  </si>
  <si>
    <t>IFTMDTNSSR</t>
  </si>
  <si>
    <t>NYGDGVIAVK</t>
  </si>
  <si>
    <t>YBR169C</t>
  </si>
  <si>
    <t>SSE2 SGDID:S000000373, Chr II from 575996-573915, Genome Release 64-2-1, reverse complement, Verified ORF, "Member of the heat shock protein 70 (HSP70) family; may be involved in protein folding; localized to the cytoplasm; SSE2 has a paralog, SSE1, that arose from the whole genome duplication"</t>
  </si>
  <si>
    <t>enzyme regulator activity;nucleotide binding;protein binding</t>
  </si>
  <si>
    <t>852467</t>
  </si>
  <si>
    <t>SSE2</t>
  </si>
  <si>
    <t>Regulation of HSF1-mediated heat shock response</t>
  </si>
  <si>
    <t>IVNDVTAAAVSYGVFK</t>
  </si>
  <si>
    <t>YJR094W-A</t>
  </si>
  <si>
    <t>RPL43B SGDID:S000003855, Chr X from 608305-608306,608582-608858, Genome Release 64-2-1, Verified ORF, "Ribosomal 60S subunit protein L43B; homologous to mammalian ribosomal protein L37A, no bacterial homolog; RPL43B has a paralog, RPL43A, that arose from the whole genome duplication; protein abundance increases in response to DNA replication stress"</t>
  </si>
  <si>
    <t>metal ion binding;structural molecule activity</t>
  </si>
  <si>
    <t>Pf01780</t>
  </si>
  <si>
    <t>856156; 853557</t>
  </si>
  <si>
    <t>YPR043W; YJR094W-A</t>
  </si>
  <si>
    <t>RPL43A; RPL43B</t>
  </si>
  <si>
    <t>XVI; X</t>
  </si>
  <si>
    <t>TVAGGAYTVSTAAAATVR</t>
  </si>
  <si>
    <t>GAAGIWTCSCCKK</t>
  </si>
  <si>
    <t>3xCarbamidomethyl [C8; C10; C11]</t>
  </si>
  <si>
    <t>GAAGIWTCSCCK</t>
  </si>
  <si>
    <t>KTVAGGAYTVSTAAAATVR</t>
  </si>
  <si>
    <t>RGAAGIWTCSCCKK</t>
  </si>
  <si>
    <t>3xCarbamidomethyl [C9; C11; C12]</t>
  </si>
  <si>
    <t>KLEIQQHAR</t>
  </si>
  <si>
    <t>YDR251W</t>
  </si>
  <si>
    <t>PAM1 SGDID:S000002659, Chr IV from 960614-963106, Genome Release 64-2-1, Verified ORF, "Essential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</si>
  <si>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cell growth;metabolic process</t>
  </si>
  <si>
    <t>851838</t>
  </si>
  <si>
    <t>PAM1</t>
  </si>
  <si>
    <t>IMQLQNSESTLKNEIK</t>
  </si>
  <si>
    <t>VLVCGDHPNLILYTSR</t>
  </si>
  <si>
    <t>VPQINITQPSPIQTNFATSDNPAAVIK</t>
  </si>
  <si>
    <t>FSQQIPSQQYMHTVKPTSR</t>
  </si>
  <si>
    <t>GLHGPSAASSSPVISANNFVDPVSSGTPYSSNSSR</t>
  </si>
  <si>
    <t>YLR409C</t>
  </si>
  <si>
    <t>UTP21 SGDID:S000004401, Chr XII from 937233-934414, Genome Release 64-2-1, reverse complement, Verified ORF, "Subunit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</si>
  <si>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Pf00400, Pf04192</t>
  </si>
  <si>
    <t>851125</t>
  </si>
  <si>
    <t>UTP21</t>
  </si>
  <si>
    <t>MNTLLHLDVIR</t>
  </si>
  <si>
    <t>ITAFDFSPEGR</t>
  </si>
  <si>
    <t>TWDLPTGGCIDGIIVDNVATNVK</t>
  </si>
  <si>
    <t>WTFDTTDDGFVK</t>
  </si>
  <si>
    <t>SKFPEIVALAIENAR</t>
  </si>
  <si>
    <t>SNVLLFNVR</t>
  </si>
  <si>
    <t>MALPSTSVR</t>
  </si>
  <si>
    <t>LPFFLQLSGEK</t>
  </si>
  <si>
    <t>YCL064C</t>
  </si>
  <si>
    <t>CHA1 SGDID:S000000569, Chr III from 16880-15798, Genome Release 64-2-1, reverse complement, Verified ORF, "Catabolic L-serine (L-threonine) deaminase; catalyzes the degradation of both L-serine and L-threonine; required to use serine or threonine as the sole nitrogen source, transcriptionally induced by serine and threonine"</t>
  </si>
  <si>
    <t>Pf00291</t>
  </si>
  <si>
    <t>850295</t>
  </si>
  <si>
    <t>CHA1</t>
  </si>
  <si>
    <t>Biosynthesis of secondary metabolites; Carbon metabolism; Biosynthesis of antibiotics; Cysteine and methionine metabolism; Glycine, serine and threonine metabolism; Biosynthesis of amino acids; Valine, leucine and isoleucine biosynthesis; Metabolic pathways</t>
  </si>
  <si>
    <t>NTGAQVIVSGAYWK</t>
  </si>
  <si>
    <t>RSPQVFASSGGNAGFAAATACQR</t>
  </si>
  <si>
    <t>SVVIEDKDVIETCLK</t>
  </si>
  <si>
    <t>KKDTPVIEVADNFIFPEK</t>
  </si>
  <si>
    <t>DTPVIEVADNFIFPEK</t>
  </si>
  <si>
    <t>MSIVYNKTPLLR</t>
  </si>
  <si>
    <t>YKL104C</t>
  </si>
  <si>
    <t>GFA1 SGDID:S000001587, Chr XI from 245373-243220, Genome Release 64-2-1, reverse complement, Verified ORF, "Glutamine-fructose-6-phosphate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</si>
  <si>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Pf00310, Pf01380, Pf13230, Pf13522, Pf13537</t>
  </si>
  <si>
    <t>853757</t>
  </si>
  <si>
    <t>GFA1</t>
  </si>
  <si>
    <t>Metabolic pathways; Alanine, aspartate and glutamate metabolism; Biosynthesis of antibiotics; Amino sugar and nucleotide sugar metabolism</t>
  </si>
  <si>
    <t>Synthesis of UDP-N-acetyl-glucosamine</t>
  </si>
  <si>
    <t>UDP-N-Acetylgalactosamine Biosynthesis</t>
  </si>
  <si>
    <t>VTHCGVHINAGPEIGVASTK</t>
  </si>
  <si>
    <t>SRGEIIDTLVDGLQR</t>
  </si>
  <si>
    <t>GALTVGIVNSVGSSISR</t>
  </si>
  <si>
    <t>AIFEELSDIPVSVELASDFLDR</t>
  </si>
  <si>
    <t>AFLSEDGSPTPVEFFVSSDAASVVK</t>
  </si>
  <si>
    <t>VDFVDVEFPEENAGQPEIPLK</t>
  </si>
  <si>
    <t>YDR238C</t>
  </si>
  <si>
    <t>SEC26 SGDID:S000002646, Chr IV from 940816-937895, Genome Release 64-2-1, reverse complement, Verified ORF, "Essential beta-coat protein of the COPI coatomer; involved in ER-to-Golgi protein trafficking and maintenance of normal ER morphology; shares 43% sequence identity with mammalian beta-coat protein (beta-COP)"</t>
  </si>
  <si>
    <t>Pf01602, Pf07718, Pf14806</t>
  </si>
  <si>
    <t>851824</t>
  </si>
  <si>
    <t>SEC26</t>
  </si>
  <si>
    <t>COPI-dependent Golgi-to-ER retrograde traffic; COPI-mediated anterograde transport; Neutrophil degranulation</t>
  </si>
  <si>
    <t>NAEDVVQLLKK</t>
  </si>
  <si>
    <t>NAEDVVQLLK</t>
  </si>
  <si>
    <t>VLNAEDLDVR</t>
  </si>
  <si>
    <t>VSSADTGVIFGNIIYDGAHGEDAR</t>
  </si>
  <si>
    <t>SSFGEDALANLCIEKDSK</t>
  </si>
  <si>
    <t>NSVGEVPILQSEIK</t>
  </si>
  <si>
    <t>NIEPIDTPISFR</t>
  </si>
  <si>
    <t>LTQNQEHTEENEVDATAKPTGPVILPDGTYATESAFDVK</t>
  </si>
  <si>
    <t>YGR271W</t>
  </si>
  <si>
    <t>SLH1 SGDID:S000003503, Chr VII from 1031791-1037694, Genome Release 64-2-1, Verified ORF, "Putative RNA helicase related to Ski2p; involved in translation inhibition of non-poly(A) mRNAs; required for repressing propagation of dsRNA viruses"</t>
  </si>
  <si>
    <t>catalytic activity;DNA binding;nucleotide binding</t>
  </si>
  <si>
    <t>Pf00270, Pf00271, Pf02889, Pf04851, Pf13191</t>
  </si>
  <si>
    <t>ISLPDFDDELKK</t>
  </si>
  <si>
    <t>AEILATQVIVTTPEK</t>
  </si>
  <si>
    <t>IFDSALSSDSNYVAQNSVR</t>
  </si>
  <si>
    <t>NAVNSTPEFLTQQDIR</t>
  </si>
  <si>
    <t>MIVATPIETTILLIK</t>
  </si>
  <si>
    <t>ELTGDMQLTK</t>
  </si>
  <si>
    <t>GGEIIMNEEMSQQSR</t>
  </si>
  <si>
    <t>LSLQFGIGLHHAGLVQK</t>
  </si>
  <si>
    <t>MSYNTHEEIIIPAADQASNK</t>
  </si>
  <si>
    <t>YHR052W</t>
  </si>
  <si>
    <t>CIC1 SGDID:S000001094, Chr VIII from 210848-211978, Genome Release 64-2-1, Verified ORF, "Essential protein that interacts with proteasome components; has a potential role in proteasome substrate specificity; also copurifies with 66S pre-ribosomal particles"</t>
  </si>
  <si>
    <t>YHR052W; WN66_02865</t>
  </si>
  <si>
    <t>NAFISQFSLILADDSIVTSLPK</t>
  </si>
  <si>
    <t>SPVLPLYYNQDVLDELEAK</t>
  </si>
  <si>
    <t>GLMEIANPSELGSIFSK</t>
  </si>
  <si>
    <t>DLQLIVVNNK</t>
  </si>
  <si>
    <t>YMR246W</t>
  </si>
  <si>
    <t>FAA4 SGDID:S000004860, Chr XIII from 759807-761891, Genome Release 64-2-1, Verified ORF, "Long chain fatty acyl-CoA synthetase; activates imported fatty acids with a preference for C12:0-C16:0 chain lengths; functions in long chain fatty acid import; important for survival during stationary phase; localized to lipid particles; involved in sphingolipid-to-glycerolipid metabolism; forms cytoplasmic foci upon DNA replication stress; FAA4 has a paralog, FAA1, that arose from the whole genome duplication"</t>
  </si>
  <si>
    <t>Pf00501</t>
  </si>
  <si>
    <t>NIPCSGLLSGLIFKR</t>
  </si>
  <si>
    <t>NPEETAAAFTDDGWFR</t>
  </si>
  <si>
    <t>MTEQYSVAVGEAANEHETAPR</t>
  </si>
  <si>
    <t>RRDILAAVKPDVER</t>
  </si>
  <si>
    <t>LVDVEDLGYFAK</t>
  </si>
  <si>
    <t>DILAAVKPDVER</t>
  </si>
  <si>
    <t>YBL002W</t>
  </si>
  <si>
    <t>HTB2 SGDID:S000000098, Chr II from 236492-236887, Genome Release 64-2-1, Verified ORF, "Histone H2B; core histone protein required for chromatin assembly and chromosome function; nearly identical to HTB1; Rad6p-Bre1p-Lge1p mediated ubiquitination regulates reassembly after DNA replication, transcriptional activation, meiotic DSB formation and H3 methylation"</t>
  </si>
  <si>
    <t>YBL002W; WN66_00253</t>
  </si>
  <si>
    <t>SMSILNSFVNDIFERIATEASK</t>
  </si>
  <si>
    <t>SMSILNSFVNDIFER</t>
  </si>
  <si>
    <t>KETYSSYIYKVLK</t>
  </si>
  <si>
    <t>KETYSSYIYK</t>
  </si>
  <si>
    <t>LILPGELAK</t>
  </si>
  <si>
    <t>YDR212W</t>
  </si>
  <si>
    <t>TCP1 SGDID:S000002620, Chr IV from 887232-888911, Genome Release 64-2-1, Verified ORF, "Alpha subunit of chaperonin-containing T-complex; complex mediates protein folding in the cytosol; involved in actin cytoskeleton maintenance; overexpression in neurons suppresses formation of pathogenic conformations of huntingtin protein"</t>
  </si>
  <si>
    <t>851798</t>
  </si>
  <si>
    <t>TCP1</t>
  </si>
  <si>
    <t>MAMGVQINIDDPEQLEQIR</t>
  </si>
  <si>
    <t>2xOxidation [M1; M3]</t>
  </si>
  <si>
    <t>SLHDSLSVVKR</t>
  </si>
  <si>
    <t>IACLDLNLQK</t>
  </si>
  <si>
    <t>GANDYSLDEMER</t>
  </si>
  <si>
    <t>SATESLLVPGYALNCTVASQAMPK</t>
  </si>
  <si>
    <t>SDTLFLGGEK</t>
  </si>
  <si>
    <t>ATGATLVSSMSNLEGEETFESSYLGLCDEVVQAK</t>
  </si>
  <si>
    <t>1xCarbamidomethyl [C27]; 1xOxidation [M10]</t>
  </si>
  <si>
    <t>SSLGPVGLDK</t>
  </si>
  <si>
    <t>YDR060W</t>
  </si>
  <si>
    <t>MAK21 SGDID:S000002467, Chr IV from 570649-573726, Genome Release 64-2-1, Verified ORF, "Constituent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</si>
  <si>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Pf03914</t>
  </si>
  <si>
    <t>851632</t>
  </si>
  <si>
    <t>MAK21</t>
  </si>
  <si>
    <t>SSLWEINNFINHFHPTVK</t>
  </si>
  <si>
    <t>GTSIMQPLFSGSR</t>
  </si>
  <si>
    <t>EALALGASEEDLK</t>
  </si>
  <si>
    <t>YFKNQPGLSMMLNKK</t>
  </si>
  <si>
    <t>NSALQSLNALKDLFLNGLLPNRK</t>
  </si>
  <si>
    <t>GKQTLEADNQTYYEEFTK</t>
  </si>
  <si>
    <t>LIIPYDKPWYEIPLDPQVGQNDDVEELSKEQIEK</t>
  </si>
  <si>
    <t>ASDIMHDQGPVNTEDWLTK</t>
  </si>
  <si>
    <t>IPAQEKEHAQSNIASSTIEK</t>
  </si>
  <si>
    <t>NVGFDQHKLEDVDDDDIEEESTSSK</t>
  </si>
  <si>
    <t>YBL085W</t>
  </si>
  <si>
    <t>BOI1 SGDID:S000000181, Chr II from 63876-66818, Genome Release 64-2-1, Verified ORF, "Protein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</si>
  <si>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Pf00018, Pf00169, Pf07647, Pf07653, Pf14604, Pf15413</t>
  </si>
  <si>
    <t>NSSILSFFSSK</t>
  </si>
  <si>
    <t>YGNLNDSASNIGK</t>
  </si>
  <si>
    <t>STMSDIDKALEELR</t>
  </si>
  <si>
    <t>APKPPSYPSPVQPPQSPSFNNR</t>
  </si>
  <si>
    <t>SNIALAHSETPTSSNNKEAVSQPSEGK</t>
  </si>
  <si>
    <t>TKEEGLYPAVFTK</t>
  </si>
  <si>
    <t>AQTLLEEAR</t>
  </si>
  <si>
    <t>SSSVTTELQRPSSVVVNPNFK</t>
  </si>
  <si>
    <t>VLPASDDDRLISLYAASLGK</t>
  </si>
  <si>
    <t>YBR233W-A</t>
  </si>
  <si>
    <t>DAD3 SGDID:S000007595, Chr II from 684977-685261, Genome Release 64-2-1, Verified ORF, "Essential subunit of the Dam1 complex (aka DASH complex); complex couples kinetochores to the force produced by MT depolymerization thereby aiding in chromosome segregation; is transferred to the kinetochore prior to mitosis"</t>
  </si>
  <si>
    <t>Pf08656</t>
  </si>
  <si>
    <t>YBR233W-A; WN66_00512</t>
  </si>
  <si>
    <t>QQHSQQETVSPDEILQEMR</t>
  </si>
  <si>
    <t>ALDETIKELNYSQHR</t>
  </si>
  <si>
    <t>IGLVGTLLKGSVYSLILQR</t>
  </si>
  <si>
    <t>YJR068W</t>
  </si>
  <si>
    <t>RFC2 SGDID:S000003829, Chr X from 567643-568704, Genome Release 64-2-1, Verified ORF, "Subunit of heteropentameric Replication factor C (RF-C); RF-C is a DNA binding protein and ATPase that acts as a clamp loader of the proliferating cell nuclear antigen (PCNA) processivity factor for DNA polymerases delta and epsilon"</t>
  </si>
  <si>
    <t>Pf00004, Pf01078, Pf03215, Pf05496, Pf05673, Pf07726, Pf08542, Pf13086, Pf13177, Pf13401</t>
  </si>
  <si>
    <t>ILELNASDER</t>
  </si>
  <si>
    <t>SANLPHMLFYGPPGTGK</t>
  </si>
  <si>
    <t>LAAEQSLAQQPWVEK</t>
  </si>
  <si>
    <t>IIILDEADSMTADAQSALR</t>
  </si>
  <si>
    <t>ILDISAGDLRR</t>
  </si>
  <si>
    <t>TSTILALTK</t>
  </si>
  <si>
    <t>ELYGPDLMK</t>
  </si>
  <si>
    <t>IIDPLASR</t>
  </si>
  <si>
    <t>FISEQENVKCDDGVLER</t>
  </si>
  <si>
    <t>YGR220C</t>
  </si>
  <si>
    <t>MRPL9 SGDID:S000003452, Chr VII from 936883-936074, Genome Release 64-2-1, reverse complement, Verified ORF, "Mitochondrial ribosomal protein of the large subunit"</t>
  </si>
  <si>
    <t>YGR220C; WN66_02658</t>
  </si>
  <si>
    <t>SAATILEVNNVEVIMHR</t>
  </si>
  <si>
    <t>VLKVDDENNVIWVK</t>
  </si>
  <si>
    <t>GLIPPGTLLKPSFFK</t>
  </si>
  <si>
    <t>KMPGHMGNEHVTIQNVK</t>
  </si>
  <si>
    <t>MPGHMGNEHVTIQNVK</t>
  </si>
  <si>
    <t>YHR121W</t>
  </si>
  <si>
    <t>LSM12 SGDID:S000001163, Chr VIII from 352756-353319, Genome Release 64-2-1, Verified ORF, "Protein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</si>
  <si>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Pf09793</t>
  </si>
  <si>
    <t>YHR121W; WN66_02950</t>
  </si>
  <si>
    <t>MSVSLEQTLGFR</t>
  </si>
  <si>
    <t>IKVTNVLDVVTEGR</t>
  </si>
  <si>
    <t>LYSFNSSNNTLTIQTTK</t>
  </si>
  <si>
    <t>VLHEGSNQSITLIQR</t>
  </si>
  <si>
    <t>GKGVSAEGQFIFDQIFK</t>
  </si>
  <si>
    <t>DIIILDDVK</t>
  </si>
  <si>
    <t>YLR449W</t>
  </si>
  <si>
    <t>FPR4 SGDID:S000004441, Chr XII from 1030834-1032012, Genome Release 64-2-1, Verified ORF, "Peptidyl-prolyl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FPR4 has a paralog, FPR3, that arose from the whole genome duplication"</t>
  </si>
  <si>
    <t>IVIPAPYAYGK</t>
  </si>
  <si>
    <t>ITMAAIDPEPFDDDKKPSTLR</t>
  </si>
  <si>
    <t>RIVIPAPYAYGK</t>
  </si>
  <si>
    <t>TKLLEGGIIIEDR</t>
  </si>
  <si>
    <t>GWDIGVAGMAVGGER</t>
  </si>
  <si>
    <t>YCR094W</t>
  </si>
  <si>
    <t>CDC50 SGDID:S000000690, Chr III from 286762-287937, Genome Release 64-2-1, Verified ORF, "Endosomal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</si>
  <si>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Pf03381</t>
  </si>
  <si>
    <t>YCR094W; CAA42249</t>
  </si>
  <si>
    <t>QILGEPIKKDDLDTSCSPIR</t>
  </si>
  <si>
    <t>GKYQMNIELNYPISLFGGTK</t>
  </si>
  <si>
    <t>AMGDHTYLNFDDEENEDYEDVHAENTTLR</t>
  </si>
  <si>
    <t>ASTTAFEDIPK</t>
  </si>
  <si>
    <t>VQDLTIDYSHCDTK</t>
  </si>
  <si>
    <t>HISWSIDR</t>
  </si>
  <si>
    <t>YNR038W</t>
  </si>
  <si>
    <t>DBP6 SGDID:S000005321, Chr XIV from 695595-697484, Genome Release 64-2-1, Verified ORF, "Essential protein involved in ribosome biogenesis; putative ATP-dependent RNA helicase of the DEAD-box protein family"</t>
  </si>
  <si>
    <t>Pf00176, Pf00270, Pf00271, Pf04851</t>
  </si>
  <si>
    <t>FDPSQLTAPAASAPEGIVGTTPPAIVPLKR</t>
  </si>
  <si>
    <t>ANELGSAYNLLVGR</t>
  </si>
  <si>
    <t>LGASDIAESKEDEGIEDEAASTHQLK</t>
  </si>
  <si>
    <t>NPMNLNTNSLQFK</t>
  </si>
  <si>
    <t>SVQPLELDFTLLESDSELYTSSLESLK</t>
  </si>
  <si>
    <t>YPL004C</t>
  </si>
  <si>
    <t>LSP1 SGDID:S000005925, Chr XVI from 551657-550632, Genome Release 64-2-1, reverse complement, Verified ORF, "Eisosome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</si>
  <si>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IPVLEQELVR</t>
  </si>
  <si>
    <t>APTAAELQAPPPPPSSTK</t>
  </si>
  <si>
    <t>YGR027C</t>
  </si>
  <si>
    <t>RPS25A SGDID:S000003259, Chr VII from 534458-534132, Genome Release 64-2-1, reverse complement, Verified ORF, "Protein component of the small (40S) ribosomal subunit; homologous to mammalian ribosomal protein S25, no bacterial homolog; RPS25A has a paralog, RPS25B, that arose from the whole genome duplication"</t>
  </si>
  <si>
    <t>Pf03297, Pf04157</t>
  </si>
  <si>
    <t>YGR027C; WN66_02434</t>
  </si>
  <si>
    <t>DRAQHAVILDQEKYDR</t>
  </si>
  <si>
    <t>AQHAVILDQEKYDR</t>
  </si>
  <si>
    <t>YVSVSVLVDR</t>
  </si>
  <si>
    <t>HLEKEGIIKPISK</t>
  </si>
  <si>
    <t>EGIIKPISK</t>
  </si>
  <si>
    <t>YGR148C</t>
  </si>
  <si>
    <t>RPL24B SGDID:S000003380, Chr VII from 787779-787312, Genome Release 64-2-1, reverse complement, Verified ORF, "Ribosomal 60S subunit protein L24B; not essential for translation but may be required for normal translation rate; homologous to mammalian ribosomal protein L24, no bacterial homolog; RPL24B has a paralog, RPL24A, that arose from the whole genome duplication"</t>
  </si>
  <si>
    <t>YGR148C; WN66_02574</t>
  </si>
  <si>
    <t>MKVEVDSFSGAK</t>
  </si>
  <si>
    <t>YGL049C</t>
  </si>
  <si>
    <t>TIF4632 SGDID:S000003017, Chr VII from 409604-406860, Genome Release 64-2-1, reverse complement, Verified ORF, "Translation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</si>
  <si>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TIQQIHQEEEQLR</t>
  </si>
  <si>
    <t>SVTFNEPENESSSQDVDELVKDDDTTEISDTTGGK</t>
  </si>
  <si>
    <t>EATPVLPANEAVKDTLTETSNEK</t>
  </si>
  <si>
    <t>AQPISDIYEFAYPENVERPDIK</t>
  </si>
  <si>
    <t>AAEKAEEQAPKEEIAPLVPSANR</t>
  </si>
  <si>
    <t>TVNKSDDETINSVITTEENTVK</t>
  </si>
  <si>
    <t>LFLEQVR</t>
  </si>
  <si>
    <t>QETSNHDNTDTTKPNSVIESEPIKEAPKPTGEANEVVIDGK</t>
  </si>
  <si>
    <t>YNL308C</t>
  </si>
  <si>
    <t>KRI1 SGDID:S000005252, Chr XIV from 55897-54122, Genome Release 64-2-1, reverse complement, Verified ORF, "Essential nucleolar protein required for 40S ribosome biogenesis; associate with snR30; physically and functionally interacts with Krr1p"</t>
  </si>
  <si>
    <t>Pf05178, Pf12936</t>
  </si>
  <si>
    <t>RKVNELVENALEQNK</t>
  </si>
  <si>
    <t>TSETSATTVKPAIEASK</t>
  </si>
  <si>
    <t>YEDPNAAEIISYAR</t>
  </si>
  <si>
    <t>LALIEEVEKEEEER</t>
  </si>
  <si>
    <t>MNILSGDALKEDDEEYEHATVDGK</t>
  </si>
  <si>
    <t>NLPDPTVNEENFLEEFVNQQAWIPK</t>
  </si>
  <si>
    <t>KVNELVENALEQNK</t>
  </si>
  <si>
    <t>EIFAADDTDLNEFIGLKK</t>
  </si>
  <si>
    <t>YGL103W</t>
  </si>
  <si>
    <t>RPL28 SGDID:S000003071, Chr VII from 310967-311015,311527-311927, Genome Release 64-2-1, Verified ORF, "Ribosomal 60S subunit protein L28; homologous to mammalian ribosomal protein L27A and bacterial L15; may have peptidyl transferase activity; can mutate to cycloheximide resistance"</t>
  </si>
  <si>
    <t>YGL103W; WN66_02292</t>
  </si>
  <si>
    <t>INMDKYHPGYFGK</t>
  </si>
  <si>
    <t>SASKETAPVIDTLAAGYGK</t>
  </si>
  <si>
    <t>ETAPVIDTLAAGYGK</t>
  </si>
  <si>
    <t>IPNVPVIVK</t>
  </si>
  <si>
    <t>ILGKGRIPNVPVIVK</t>
  </si>
  <si>
    <t>GRIPNVPVIVK</t>
  </si>
  <si>
    <t>YNL323W</t>
  </si>
  <si>
    <t>LEM3 SGDID:S000005267, Chr XIV from 31944-33188, Genome Release 64-2-1, Verified ORF, "Membrane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</si>
  <si>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YNL323W; WN66_05211</t>
  </si>
  <si>
    <t>MVNFDLGQVGEVFR</t>
  </si>
  <si>
    <t>YVLSFSEDQIRGEDASYETVHDATGINCKPLSK</t>
  </si>
  <si>
    <t>FVDDESDDFTK</t>
  </si>
  <si>
    <t>LAAINPVLTPR</t>
  </si>
  <si>
    <t>GINWESDKKR</t>
  </si>
  <si>
    <t>YVLSFSEDQIR</t>
  </si>
  <si>
    <t>GAIVSGDNPEEEEDVDASEFEEDEVKPVR</t>
  </si>
  <si>
    <t>YFR016C</t>
  </si>
  <si>
    <t>YFR016C SGDID:S000001912, Chr VI from 180743-177042, Genome Release 64-2-1, reverse complement, Verified ORF, "Putative protein of unknown function; green fluorescent protein (GFP)-fusion protein localizes to the cytoplasm and bud; interacts with Spa2p; YFR016C is not an essential gene"</t>
  </si>
  <si>
    <t>cellular homeostasis;metabolic process;regulation of biological process</t>
  </si>
  <si>
    <t>850570</t>
  </si>
  <si>
    <t>IVDDSELNALLQSLDAK</t>
  </si>
  <si>
    <t>GHNDLIGNWEEIEEANEDYKLR</t>
  </si>
  <si>
    <t>IAEALKDVTGDQEIDDINISDEFQR</t>
  </si>
  <si>
    <t>NNDKPQDVITTSEIR</t>
  </si>
  <si>
    <t>DMGDVGSTTSFKEEEKPK</t>
  </si>
  <si>
    <t>VQISTEQAETTQK</t>
  </si>
  <si>
    <t>YER126C</t>
  </si>
  <si>
    <t>NSA2 SGDID:S000000928, Chr V from 414179-413394, Genome Release 64-2-1, reverse complement, Verified ORF, "Protein constituent of 66S pre-ribosomal particles; contributes to processing of the 27S pre-rRNA"</t>
  </si>
  <si>
    <t>856863</t>
  </si>
  <si>
    <t>NSA2</t>
  </si>
  <si>
    <t>GSSKPLDTDGDALPTYLLDR</t>
  </si>
  <si>
    <t>KANVTHPELGVTVFLPILAVK</t>
  </si>
  <si>
    <t>ANVTHPELGVTVFLPILAVK</t>
  </si>
  <si>
    <t>KNPQSPMYTQLGVLTK</t>
  </si>
  <si>
    <t>NPQSPMYTQLGVLTK</t>
  </si>
  <si>
    <t>HTFVGEGFTR</t>
  </si>
  <si>
    <t>YIL035C</t>
  </si>
  <si>
    <t>CKA1 SGDID:S000001297, Chr IX from 288908-287790, Genome Release 64-2-1, reverse complement, Verified ORF, "Alpha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</si>
  <si>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Pf00069, Pf01636, Pf07714</t>
  </si>
  <si>
    <t>854776</t>
  </si>
  <si>
    <t>CKA1</t>
  </si>
  <si>
    <t>Mitophagy - yeast; Ribosome biogenesis in eukaryotes</t>
  </si>
  <si>
    <t>GPELLVDYR</t>
  </si>
  <si>
    <t>EFYDMDQYIR</t>
  </si>
  <si>
    <t>EAMGHPWFAPIREQIEK</t>
  </si>
  <si>
    <t>HLSGNDEIIDLIDNLLR</t>
  </si>
  <si>
    <t>FFKGPELLVDYR</t>
  </si>
  <si>
    <t>EAMGHPWFAPIR</t>
  </si>
  <si>
    <t>YLR264W</t>
  </si>
  <si>
    <t>RPS28B SGDID:S000004254, Chr XII from 673131-673334, Genome Release 64-2-1, Verified ORF, "Protein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</si>
  <si>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Pf01200</t>
  </si>
  <si>
    <t>850969</t>
  </si>
  <si>
    <t>RPS28B</t>
  </si>
  <si>
    <t>GPVRENDILVLMESER</t>
  </si>
  <si>
    <t>GGVTQVRVEFLEDTSR</t>
  </si>
  <si>
    <t>ENDILVLMESER</t>
  </si>
  <si>
    <t>VEFLEDTSR</t>
  </si>
  <si>
    <t>NVKGPVRENDILVLMESER</t>
  </si>
  <si>
    <t>YKL014C</t>
  </si>
  <si>
    <t>URB1 SGDID:S000001497, Chr XI from 416913-411619, Genome Release 64-2-1, reverse complement, Verified ORF, "Protein required for the normal accumulation of 25S and 5.8S rRNAs; nucleolar protein; associated with the 27SA2 pre-ribosomal particle; proposed to be involved in the biogenesis of the 60S ribosomal subunit"</t>
  </si>
  <si>
    <t>Pf11707</t>
  </si>
  <si>
    <t>NVFPEVSDHDVNIYLK</t>
  </si>
  <si>
    <t>VDSNIPPATSLVIENILPSLLTK</t>
  </si>
  <si>
    <t>YVLERPQVPELYTDSNTNNYDATTR</t>
  </si>
  <si>
    <t>LLLGYNELVK</t>
  </si>
  <si>
    <t>FFEENKVCVDASSDPMGK</t>
  </si>
  <si>
    <t>1xCarbamidomethyl [C8]; 1xOxidation [M16]</t>
  </si>
  <si>
    <t>LDSFEENIKK</t>
  </si>
  <si>
    <t>LILWTEGDSDNVVK</t>
  </si>
  <si>
    <t>AANEDPASIKEVNISLAK</t>
  </si>
  <si>
    <t>YBR154C</t>
  </si>
  <si>
    <t>RPB5 SGDID:S000000358, Chr II from 549009-548362, Genome Release 64-2-1, reverse complement, Verified ORF, "RNA polymerase subunit ABC27; common to RNA polymerases I, II, and III; contacts DNA and affects transactivation"</t>
  </si>
  <si>
    <t>Pf01191, Pf03871</t>
  </si>
  <si>
    <t>YBR154C; WN66_00423</t>
  </si>
  <si>
    <t>LVPSIPPATIETFNEAALVVNITHHELVPK</t>
  </si>
  <si>
    <t>MMSFQANPTEESISK</t>
  </si>
  <si>
    <t>GYFITQEEVELPLEDFK</t>
  </si>
  <si>
    <t>ADPVALYLGLK</t>
  </si>
  <si>
    <t>MMSFQANPTEESISKFPDMGSLWVEFCDEPSVGVK</t>
  </si>
  <si>
    <t>1xCarbamidomethyl [C27]; 3xOxidation [M1; M2; M19]</t>
  </si>
  <si>
    <t>TFVIHIQEK</t>
  </si>
  <si>
    <t>YER043C</t>
  </si>
  <si>
    <t>SAH1 SGDID:S000000845, Chr V from 237119-235770, Genome Release 64-2-1, reverse complement, Verified ORF, "S-adenosyl-L-homocysteine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</si>
  <si>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Pf00670, Pf02254, Pf02826, Pf05221</t>
  </si>
  <si>
    <t>YER043C; WN66_01786</t>
  </si>
  <si>
    <t>LKVPAINVNDSVTK</t>
  </si>
  <si>
    <t>VLVTEIDPINALQAAMEGYQVVTMEDASHIGQVFVTTTGCR</t>
  </si>
  <si>
    <t>1xCarbamidomethyl [C40]; 2xOxidation [M16; M24]</t>
  </si>
  <si>
    <t>TGPFEVGVHVLPK</t>
  </si>
  <si>
    <t>IADISLAAFGR</t>
  </si>
  <si>
    <t>EIELAEHEMPGLMAIR</t>
  </si>
  <si>
    <t>2xOxidation [M9; M13]</t>
  </si>
  <si>
    <t>ILDEAVAK</t>
  </si>
  <si>
    <t>YDR394W</t>
  </si>
  <si>
    <t>RPT3 SGDID:S000002802, Chr IV from 1261681-1262967, Genome Release 64-2-1, Verified ORF, "ATPase of the 19S regulatory particle of the 26S proteasome; one of ATPases of the regulatory particle; involved in the degradation of ubiquitinated substrates; substrate of N-acetyltransferase B"</t>
  </si>
  <si>
    <t>cytoplasm;nucleus;proteasome</t>
  </si>
  <si>
    <t>Pf00004, Pf00910, Pf01078, Pf03266, Pf05673, Pf06068, Pf07724, Pf07726, Pf07728, Pf13191, Pf13401, Pf13604</t>
  </si>
  <si>
    <t>852003</t>
  </si>
  <si>
    <t>RPT3</t>
  </si>
  <si>
    <t>Proteasome</t>
  </si>
  <si>
    <t>Ubiquitin-dependent degradation of Cyclin D1; Ub-specific processing proteases; p53-Dependent G1/S DNA damage checkpoint; MAPK6/MAPK4 signaling; CDK-mediated phosphorylation and removal of Cdc6; Autodegradation of the E3 ubiquitin ligase COP1; Orc1 removal from chromatin; Regulation of DNA replication; Ubiquitin-dependent degradation of Cyclin D; Ubiquitin Mediated Degradation of Phosphorylated Cdc25A; SCF-beta-TrCP mediated degradation of Emi1; p53-Dependent G1 DNA Damage Response; Stabilization of p53; TNFR2 non-canonical NF-kB pathway; AUF1 (hnRNP D0) binds and destabilizes mRNA; Removal of licensing factors from origins; ABC-family proteins mediated transport; Cross-presentation of soluble exogenous antigens (endosomes); Antigen processing: Ubiquitination &amp; Proteasome degradation; FBXL7 down-regulates AURKA during mitotic entry and in early mitosis</t>
  </si>
  <si>
    <t>Proteasome Degradation</t>
  </si>
  <si>
    <t>LIFGTIASK</t>
  </si>
  <si>
    <t>ILIELLTQMDGFDQSTNVK</t>
  </si>
  <si>
    <t>YVILQSDLEEAYATQVK</t>
  </si>
  <si>
    <t>EAVELPLVQADLYEQIGIDPPR</t>
  </si>
  <si>
    <t>ADTLDPALLRPGR</t>
  </si>
  <si>
    <t>YLR355C</t>
  </si>
  <si>
    <t>ILV5 SGDID:S000004347, Chr XII from 839253-838066, Genome Release 64-2-1, reverse complement, Verified ORF, "Acetohydroxyacid reductoisomerase and mtDNA binding protein; involved in branched-chain amino acid biosynthesis and maintenance of wild-type mitochondrial DNA; found in mitochondrial nucleoids"</t>
  </si>
  <si>
    <t>Pf01450, Pf07991</t>
  </si>
  <si>
    <t>851069</t>
  </si>
  <si>
    <t>ILV5</t>
  </si>
  <si>
    <t>Biosynthesis of secondary metabolites; Biosynthesis of antibiotics; Pantothenate and CoA biosynthesis; Metabolic pathways; Biosynthesis of amino acids; Valine, leucine and isoleucine biosynthesis; 2-Oxocarboxylic acid metabolism</t>
  </si>
  <si>
    <t>Isoleucine, Leucine, and Valine biosynthesis; Isoleucine Biosynthesis; Isoleucine and Valine biosynthesis</t>
  </si>
  <si>
    <t>QINFGGTVETVYER</t>
  </si>
  <si>
    <t>YGMDYMYDACSTTAR</t>
  </si>
  <si>
    <t>1xCarbamidomethyl [C10]; 2xOxidation [M3; M6]</t>
  </si>
  <si>
    <t>SLEFNSQPDYR</t>
  </si>
  <si>
    <t>DLTHVEPPKDLDVILVAPK</t>
  </si>
  <si>
    <t>YCR028C-A</t>
  </si>
  <si>
    <t>RIM1 SGDID:S000007222, Chr III from 173115-172950,173440-173199, Genome Release 64-2-1, reverse complement, Verified ORF, "ssDNA-binding protein essential for mitochondrial genome maintenance; involved in mitochondrial DNA replication"</t>
  </si>
  <si>
    <t>Pf00436</t>
  </si>
  <si>
    <t>YCR028C-A; CAA42321; WN66_00697</t>
  </si>
  <si>
    <t>RDGQTNWYNITVFNEPQINFLTEYVR</t>
  </si>
  <si>
    <t>KGALVYVEADAANYVFERDDGSK</t>
  </si>
  <si>
    <t>KGALVYVEADAANYVFER</t>
  </si>
  <si>
    <t>IGSEFTEHTSANNNR</t>
  </si>
  <si>
    <t>YDL081C</t>
  </si>
  <si>
    <t>RPP1A SGDID:S000002239, Chr IV from 310122-309802, Genome Release 64-2-1, reverse complement, Verified ORF, "Ribosomal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</si>
  <si>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Pf00428</t>
  </si>
  <si>
    <t>YDL081C; WN66_00964</t>
  </si>
  <si>
    <t>MSTESALSYAALILADSEIEISSEK</t>
  </si>
  <si>
    <t>LLTLTNAANVPVENIWADIFAK</t>
  </si>
  <si>
    <t>YGR178C</t>
  </si>
  <si>
    <t>PBP1 SGDID:S000003410, Chr VII from 853215-851047, Genome Release 64-2-1, reverse complement, Verified ORF, "Component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</si>
  <si>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Pf06741, Pf14438</t>
  </si>
  <si>
    <t>YGR178C; WN66_02611</t>
  </si>
  <si>
    <t>TVSPTTQISAGK</t>
  </si>
  <si>
    <t>WTPEEGAEHFDINK</t>
  </si>
  <si>
    <t>TFFPDEDTAIQEAQTR</t>
  </si>
  <si>
    <t>TLGETLLIHGEDVAELELK</t>
  </si>
  <si>
    <t>EIESQGTSGNIHIAEDR</t>
  </si>
  <si>
    <t>ALEDDSASWDQFAVNEK</t>
  </si>
  <si>
    <t>YPR074C</t>
  </si>
  <si>
    <t>TKL1 SGDID:S000006278, Chr XVI from 694838-692796, Genome Release 64-2-1, reverse complement, Verified ORF, "Transketolase;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</si>
  <si>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Pf00456, Pf00676, Pf02779, Pf02780</t>
  </si>
  <si>
    <t>YPR074C; WN66_06625</t>
  </si>
  <si>
    <t>MTQFTDIDKLAVSTIR</t>
  </si>
  <si>
    <t>QNLPQLEGSSIESASK</t>
  </si>
  <si>
    <t>SLPNIQVWRPADGNEVSAAYK</t>
  </si>
  <si>
    <t>ANSGHPGAPLGMAPAAHVLWSQMR</t>
  </si>
  <si>
    <t>2xOxidation [M12; M23]</t>
  </si>
  <si>
    <t>VVSLPDFFTFDKQPLEYR</t>
  </si>
  <si>
    <t>MTTTIGYGSLHAGSHSVHGAPLKADDVK</t>
  </si>
  <si>
    <t>YDL055C</t>
  </si>
  <si>
    <t>PSA1 SGDID:S000002213, Chr IV from 356759-355674, Genome Release 64-2-1, reverse complement, Verified ORF, "GDP-mannose pyrophosphorylase (mannose-1-phosphate guanyltransferase); synthesizes GDP-mannose from GTP and mannose-1-phosphate in cell wall biosynthesis; required for normal cell wall structure"</t>
  </si>
  <si>
    <t>Pf00132, Pf00483, Pf12804</t>
  </si>
  <si>
    <t>851504</t>
  </si>
  <si>
    <t>PSA1</t>
  </si>
  <si>
    <t>Metabolic pathways; Fructose and mannose metabolism; Amino sugar and nucleotide sugar metabolism; Biosynthesis of secondary metabolites</t>
  </si>
  <si>
    <t>IGPDVVIGPNVTIGDGVR</t>
  </si>
  <si>
    <t>KLATGANIVGNALIDPTAK</t>
  </si>
  <si>
    <t>STIVGWNSTVGQWCR</t>
  </si>
  <si>
    <t>GTIVATKVDEPSK</t>
  </si>
  <si>
    <t>SVVLCNSTIK</t>
  </si>
  <si>
    <t>YKL172W</t>
  </si>
  <si>
    <t>EBP2 SGDID:S000001655, Chr XI from 125759-127042, Genome Release 64-2-1, Verified ORF, "Required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</si>
  <si>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Pf05890</t>
  </si>
  <si>
    <t>853682</t>
  </si>
  <si>
    <t>EBP2</t>
  </si>
  <si>
    <t>SQELKKEEPTIVTASNLK</t>
  </si>
  <si>
    <t>EVAADTEEYQSQALSK</t>
  </si>
  <si>
    <t>QSLDAVLVAR</t>
  </si>
  <si>
    <t>NDATSSADVSGFSSR</t>
  </si>
  <si>
    <t>KEVAADTEEYQSQALSK</t>
  </si>
  <si>
    <t>EVAADTEEYQSQALSKK</t>
  </si>
  <si>
    <t>KEEPTIVTASNLK</t>
  </si>
  <si>
    <t>YJL148W</t>
  </si>
  <si>
    <t>RPA34 SGDID:S000003684, Chr X from 140437-141138, Genome Release 64-2-1, Verified ORF, "RNA polymerase I subunit A34.5; essential for nucleolar assembly and for high polymerase loading rate; nucleolar localization depends on Rpa49p"</t>
  </si>
  <si>
    <t>Pf08208</t>
  </si>
  <si>
    <t>853293</t>
  </si>
  <si>
    <t>RPA34</t>
  </si>
  <si>
    <t>IMDDTDIESSLTQDNLSNMTLLVPSESKESLK</t>
  </si>
  <si>
    <t>2xOxidation [M2; M19]</t>
  </si>
  <si>
    <t>SLPVDFESSTTMTIDKHDYK</t>
  </si>
  <si>
    <t>DNAPLQFDKVFSVSETAK</t>
  </si>
  <si>
    <t>QQQVWLIKFPSNVDISK</t>
  </si>
  <si>
    <t>FPSNVDISK</t>
  </si>
  <si>
    <t>QQQVWLIKFPSNVDISKLK</t>
  </si>
  <si>
    <t>IMDDTDIESSLTQDNLSNMTLLVPSESK</t>
  </si>
  <si>
    <t>YOR117W</t>
  </si>
  <si>
    <t>RPT5 SGDID:S000005643, Chr XV from 545029-546333, Genome Release 64-2-1, Verified ORF, "ATPase of the 19S regulatory particle of the 26S proteasome; one of six ATPases of the regulatory particle; involved in the degradation of ubiquitinated substrates; recruited to the GAL1-10 promoter region upon induction of transcription; similar to human TBP1"</t>
  </si>
  <si>
    <t>Pf00004, Pf01078, Pf07728, Pf13191</t>
  </si>
  <si>
    <t>YOR117W; WN66_05948</t>
  </si>
  <si>
    <t>MATLEELDAQTLPGDDELDQEILNLSTQELQTR</t>
  </si>
  <si>
    <t>TMLELLNQLDGFSSDDRVK</t>
  </si>
  <si>
    <t>AMEVDEKPTETYSDVGGLDK</t>
  </si>
  <si>
    <t>DSYLILDTLPSEFDSR</t>
  </si>
  <si>
    <t>VDVLDPALLR</t>
  </si>
  <si>
    <t>KIEFPLPSEDSR</t>
  </si>
  <si>
    <t>YPL085W</t>
  </si>
  <si>
    <t>SEC16 SGDID:S000006006, Chr XVI from 387067-393654, Genome Release 64-2-1, Verified ORF, "COPII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</si>
  <si>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Pf12931, Pf12932, Pf12935</t>
  </si>
  <si>
    <t>IIESSAPPPPPIVK</t>
  </si>
  <si>
    <t>TGLGTPNQQVSVPNIVSPKPPVVK</t>
  </si>
  <si>
    <t>AEVVEKDTFQPTIR</t>
  </si>
  <si>
    <t>ASNITAANSLPLANLPLAENILPEIITHR</t>
  </si>
  <si>
    <t>TSPSPTGPNPNNSPSPSSPISR</t>
  </si>
  <si>
    <t>SNSNVPSLFADFPAPPK</t>
  </si>
  <si>
    <t>YOR207C</t>
  </si>
  <si>
    <t>RET1 SGDID:S000005733, Chr XV from 733457-730008, Genome Release 64-2-1, reverse complement, Verified ORF, "Second-largest subunit of RNA polymerase III; RNA polymerase III is responsible for the transcription of tRNA and 5S RNA genes, and other low molecular weight RNAs"</t>
  </si>
  <si>
    <t>YOR207C; WN66_06046</t>
  </si>
  <si>
    <t>GIVQASVTSSTHER</t>
  </si>
  <si>
    <t>HVKDEAFDDLLKPVYK</t>
  </si>
  <si>
    <t>ALQPSQFGMLCTADTPEGEACGLVK</t>
  </si>
  <si>
    <t>2xCarbamidomethyl [C11; C21]; 1xOxidation [M9]</t>
  </si>
  <si>
    <t>AMEYDALLSINVHSNNITSGLNR</t>
  </si>
  <si>
    <t>ANQLILSDVDPEFYLK</t>
  </si>
  <si>
    <t>YANHTQDIIGGMR</t>
  </si>
  <si>
    <t>YMR146C</t>
  </si>
  <si>
    <t>TIF34 SGDID:S000004754, Chr XIII from 558524-557481, Genome Release 64-2-1, reverse complement, Verified ORF, "eIF3i subunit of the eukaryotic translation initiation factor 3 (eIF3); subunit of the core complex of eIF3; essential for translation; stimulates rate of ribosomal scanning during translation reinitiation"</t>
  </si>
  <si>
    <t>YMR146C; WN66_04984</t>
  </si>
  <si>
    <t>VQGHFGPLNTVAISPQGTSYASGGEDGFIR</t>
  </si>
  <si>
    <t>SISDMQFSPDLTYFITSSR</t>
  </si>
  <si>
    <t>IFEEEIGR</t>
  </si>
  <si>
    <t>SYFDFKYDVEK</t>
  </si>
  <si>
    <t>IITHEGLDAATVAGWSTK</t>
  </si>
  <si>
    <t>YDR507C</t>
  </si>
  <si>
    <t>GIN4 SGDID:S000002915, Chr IV from 1465786-1462358, Genome Release 64-2-1, reverse complement, Verified ORF, "Protein kinase involved in bud growth and assembly of the septin ring; proposed to have kinase-dependent and kinase-independent activities; undergoes autophosphorylation; similar to Hsl1p; GIN4 has a paralog, KCC4, that arose from the whole genome duplication"</t>
  </si>
  <si>
    <t>Pf00069, Pf07714, Pf14531</t>
  </si>
  <si>
    <t>NINHLEVDIDNILR</t>
  </si>
  <si>
    <t>VVDDMEPPLNK</t>
  </si>
  <si>
    <t>FLGSSFNIDKELK</t>
  </si>
  <si>
    <t>LDPGIMFSSPTEEVSPVEPK</t>
  </si>
  <si>
    <t>LSTIVNQSSPTPASR</t>
  </si>
  <si>
    <t>1xPhospho [T11(79.2)]</t>
  </si>
  <si>
    <t>ESFTNLVDILK</t>
  </si>
  <si>
    <t>YER137C-A</t>
  </si>
  <si>
    <t>YER137C-A SGDID:S000007402, Chr V from 449024-447702, Genome Release 64-2-1, reverse complement, transposable_element_gene, "Retrotransposon TYA Gag gene co-transcribed with TYB Pol; translated as TYA or TYA-TYB polyprotein; Gag is a nucleocapsid protein that is the structural constituent of virus-like particles (VLPs); similar to retroviral Gag"</t>
  </si>
  <si>
    <t>Pf01021</t>
  </si>
  <si>
    <t>YDR365W-A; YPL257W-A; YER137C-A; YLR157C-A</t>
  </si>
  <si>
    <t>IV; XVI; V; XII</t>
  </si>
  <si>
    <t>STTEPIQLNNKHDLHLRPGTY</t>
  </si>
  <si>
    <t>HDLHLRPGTY</t>
  </si>
  <si>
    <t>YEL030W</t>
  </si>
  <si>
    <t>ECM10 SGDID:S000000756, Chr V from 94644-96578, Genome Release 64-2-1, Verified ORF, "Heat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</si>
  <si>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ADQLANDTENSIKEFEGK</t>
  </si>
  <si>
    <t>CAS1_BOVIN</t>
  </si>
  <si>
    <t>YLGYLEQLLR</t>
  </si>
  <si>
    <t>HQGLPQEVLNENLLR</t>
  </si>
  <si>
    <t>FFVAPFPEVFGK</t>
  </si>
  <si>
    <t>EPMIGVNQELAYFYPELFR</t>
  </si>
  <si>
    <t>YLGYLEQLLRLKK</t>
  </si>
  <si>
    <t>YPR112C</t>
  </si>
  <si>
    <t>MRD1 SGDID:S000006316, Chr XVI from 751919-749256, Genome Release 64-2-1, reverse complement, Verified ORF, "Essential conserved small ribosomal subunit (40s) synthesis factor; component of the 90S preribosome; required for production of 18S rRNA and small ribosomal subunit; contains five consensus RNA-binding domains and binds to the pre-rRNA at two sites within the 18S region"</t>
  </si>
  <si>
    <t>NAVNAYVELDKQIFQGR</t>
  </si>
  <si>
    <t>GLPVYLTDDNLR</t>
  </si>
  <si>
    <t>LFSPFGELEEVHVALDTR</t>
  </si>
  <si>
    <t>GFAFVEFLLPK</t>
  </si>
  <si>
    <t>QLQEFMETMKPSSQVTSWEK</t>
  </si>
  <si>
    <t>KQVATNEMAALR</t>
  </si>
  <si>
    <t>FGFIGYR</t>
  </si>
  <si>
    <t>YHL038C</t>
  </si>
  <si>
    <t>CBP2 SGDID:S000001030, Chr VIII from 25509-23617, Genome Release 64-2-1, reverse complement, Verified ORF, "Required for splicing of the group I intron bI5 of the COB pre-mRNA; nuclear-encoded mitochondrial protein that binds to the RNA to promote splicing; also involved in but not essential for splicing of the COB bI2 intron and the intron in the 21S rRNA gene"</t>
  </si>
  <si>
    <t>IVDNIIGLLSNDEEH</t>
  </si>
  <si>
    <t>LANQLLYFEQEIYGEK</t>
  </si>
  <si>
    <t>IASPLCTLNER</t>
  </si>
  <si>
    <t>ATILSNDFSIR</t>
  </si>
  <si>
    <t>ILANEEGKPFYLDANSATTR</t>
  </si>
  <si>
    <t>EFFVTEVDKLK</t>
  </si>
  <si>
    <t>MVNWQTLFMVSLRR</t>
  </si>
  <si>
    <t>YGR136W</t>
  </si>
  <si>
    <t>LSB1 SGDID:S000003368, Chr VII from 762428-763153, Genome Release 64-2-1, Verified ORF, "Negative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</si>
  <si>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YGR136W; WN66_02561</t>
  </si>
  <si>
    <t>GKSNNKIGIFPANYVKPAFTR</t>
  </si>
  <si>
    <t>IGIFPANYVKPAFTR</t>
  </si>
  <si>
    <t>LGNAAIFGAGSAIGSDIVNSIF</t>
  </si>
  <si>
    <t>SNNKIGIFPANYVKPAFTR</t>
  </si>
  <si>
    <t>SPQNADTEEYVEALYDFEAQQDGDLSLK</t>
  </si>
  <si>
    <t>YDL153C</t>
  </si>
  <si>
    <t>SAS10 SGDID:S000002312, Chr IV from 183018-181186, Genome Release 64-2-1, reverse complement, Verified ORF, "Subunit of U3-containing Small Subunit (SSU) processome complex; involved in production of 18S rRNA and assembly of small ribosomal subunit; disrupts silencing when overproduced; mutant has increased aneuploidy tolerance; essential gene"</t>
  </si>
  <si>
    <t>Pf04000, Pf09368</t>
  </si>
  <si>
    <t>YDL153C; WN66_00887</t>
  </si>
  <si>
    <t>TSEVGDEINPYGLNEVDDFASKR</t>
  </si>
  <si>
    <t>SINTQGENDYYQQVQR</t>
  </si>
  <si>
    <t>LAELAENVSGDGKR</t>
  </si>
  <si>
    <t>AVYSGGQSGVYEGEK</t>
  </si>
  <si>
    <t>TSITDILNMDDEAR</t>
  </si>
  <si>
    <t>TMFPEFAPLSK</t>
  </si>
  <si>
    <t>YKL148C</t>
  </si>
  <si>
    <t>SDH1 SGDID:S000001631, Chr XI from 171129-169207, Genome Release 64-2-1, reverse complement, Verified ORF, "Flavoprotein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SDH1 has a paralog, YJL045W, that arose from the whole genome duplication"</t>
  </si>
  <si>
    <t>Pf00890, Pf02910</t>
  </si>
  <si>
    <t>YKL148C; WN66_03833</t>
  </si>
  <si>
    <t>SIIELEHYGVPFSR</t>
  </si>
  <si>
    <t>LGANSLLDLVVFGR</t>
  </si>
  <si>
    <t>AVAHTVADTLQPGLPHKPLPSDLGK</t>
  </si>
  <si>
    <t>SHTVAAQGGINAALGNMHK</t>
  </si>
  <si>
    <t>YNL088W</t>
  </si>
  <si>
    <t>TOP2 SGDID:S000005032, Chr XIV from 457704-461990, Genome Release 64-2-1, Verified ORF, "Topoisomerase II; relieves torsional strain in DNA by cleaving and re-sealing the phosphodiester backbone of both positively and negatively supercoiled DNA; cleaves complementary strands; localizes to axial cores in meiosis; required for replication slow zone (RSZ) breakage following Mec1p inactivation"</t>
  </si>
  <si>
    <t>Pf00204, Pf00521, Pf02518</t>
  </si>
  <si>
    <t>NAIIQELENLGFPR</t>
  </si>
  <si>
    <t>GWTGTIEEIEPLR</t>
  </si>
  <si>
    <t>AFEVGYQEFLQR</t>
  </si>
  <si>
    <t>CTLVLTEGDSALSLAVAGLAVVGR</t>
  </si>
  <si>
    <t>FIITLSPEEMAK</t>
  </si>
  <si>
    <t>SIPNVLDGFKPGQR</t>
  </si>
  <si>
    <t>YER077C</t>
  </si>
  <si>
    <t>YER077C SGDID:S000000879, Chr V from 316600-314534, Genome Release 64-2-1, reverse complement, Uncharacterized ORF, "Putative protein of unknown function; green fluorescent protein (GFP)-fusion protein localizes to the mitochondrion; null mutation results in a decrease in plasma membrane electron transport"</t>
  </si>
  <si>
    <t>Pf13041</t>
  </si>
  <si>
    <t>IMEDLAELILETSYDKF</t>
  </si>
  <si>
    <t>IKLPSLDSEEIASLK</t>
  </si>
  <si>
    <t>TLEAQNNQMLDQSIYHK</t>
  </si>
  <si>
    <t>HGFILNK</t>
  </si>
  <si>
    <t>LGPTSQSDLK</t>
  </si>
  <si>
    <t>YMR309C</t>
  </si>
  <si>
    <t>NIP1 SGDID:S000004926, Chr XIII from 895426-892988, Genome Release 64-2-1, reverse complement, Verified ORF, "eIF3c subunit of the eukaryotic translation initiation factor 3 (eIF3); involved in the assembly of preinitiation complex and start codon selection"</t>
  </si>
  <si>
    <t>Pf01399, Pf05470</t>
  </si>
  <si>
    <t>LRDEQSIYNLILR</t>
  </si>
  <si>
    <t>VVAQVEDAVNNTQQADLK</t>
  </si>
  <si>
    <t>TQLYFEATLKDEHDLER</t>
  </si>
  <si>
    <t>DQLDSADYVDNLIDGLSTILSK</t>
  </si>
  <si>
    <t>ISLNSSNNASADER</t>
  </si>
  <si>
    <t>FTSKDQLDSADYVDNLIDGLSTILSK</t>
  </si>
  <si>
    <t>YKL203C</t>
  </si>
  <si>
    <t>TOR2 SGDID:S000001686, Chr XI from 63359-55935, Genome Release 64-2-1, reverse complement, Verified ORF, "PIK-related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</si>
  <si>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membrane;mitochondrion;nucleus;vacuole</t>
  </si>
  <si>
    <t>Pf00454, Pf02259, Pf02260, Pf08771, Pf11865</t>
  </si>
  <si>
    <t>853632</t>
  </si>
  <si>
    <t>TOR2</t>
  </si>
  <si>
    <t>Longevity regulating pathway - multiple species; Meiosis - yeast; Mitophagy - yeast</t>
  </si>
  <si>
    <t>Nonsense Mediated Decay (NMD) enhanced by the Exon Junction Complex (EJC)</t>
  </si>
  <si>
    <t>LLSAHDLELAVPGTR</t>
  </si>
  <si>
    <t>ISKFEPVFSVISSK</t>
  </si>
  <si>
    <t>SGLLGWVPNSDTFHVLIR</t>
  </si>
  <si>
    <t>YJR066W; YKL203C</t>
  </si>
  <si>
    <t>HLDIQQYPAIPLSPK</t>
  </si>
  <si>
    <t>YML025C</t>
  </si>
  <si>
    <t>YML6 SGDID:S000004487, Chr XIII from 225239-224406,225365-225339, Genome Release 64-2-1, reverse complement, Verified ORF, "Mitochondrial ribosomal protein of the large subunit; has similarity to E. coli L4 ribosomal protein and human mitoribosomal MRP-L4 protein; essential for viability, unlike most other mitoribosomal proteins"</t>
  </si>
  <si>
    <t>mitochondrion;ribosome</t>
  </si>
  <si>
    <t>Pf00573</t>
  </si>
  <si>
    <t>854983</t>
  </si>
  <si>
    <t>YML6</t>
  </si>
  <si>
    <t>VYSMAFNNALSHQYK</t>
  </si>
  <si>
    <t>TAPNDYTTELPSK</t>
  </si>
  <si>
    <t>EIFEGEVIFRK</t>
  </si>
  <si>
    <t>AQAVFIELEALEYLAMAHQK</t>
  </si>
  <si>
    <t>ELVEVNDILR</t>
  </si>
  <si>
    <t>SFPSLEPLTFVPVPTSTVAAPLRR</t>
  </si>
  <si>
    <t>YKL138C-A</t>
  </si>
  <si>
    <t>HSK3 SGDID:S000028421, Chr XI from 185012-184803, Genome Release 64-2-1, reverse complement, Verified ORF, "Essential subunit of the Dam1 complex (aka DASH complex); complex couples kinetochores to the force produced by MT depolymerization thereby aiding in chromosome segregation; is transferred to the kinetochore prior to mitosis"</t>
  </si>
  <si>
    <t>Pf08227</t>
  </si>
  <si>
    <t>YKL138C-A; WN66_03843</t>
  </si>
  <si>
    <t>QYNQLAHELR</t>
  </si>
  <si>
    <t>QCNENLVGQLGK</t>
  </si>
  <si>
    <t>VHGSWLIGSYIYYMEQMLGKTQ</t>
  </si>
  <si>
    <t>2xOxidation [M14; M17]</t>
  </si>
  <si>
    <t>ELQTNLQETTK</t>
  </si>
  <si>
    <t>QLDIMSK</t>
  </si>
  <si>
    <t>YCL028W</t>
  </si>
  <si>
    <t>RNQ1 SGDID:S000000533, Chr III from 70150-71367, Genome Release 64-2-1, Verified ORF, "[PIN(+)] prion; an infectious protein conformation that is generally an ordered protein aggregate"</t>
  </si>
  <si>
    <t>YCL028W; CAC42958</t>
  </si>
  <si>
    <t>LTSAAQSNPNDEQMSTIESLIQK</t>
  </si>
  <si>
    <t>AAGGGSSFMNTLMADSK</t>
  </si>
  <si>
    <t>IAGYVMDNR</t>
  </si>
  <si>
    <t>YBR122C</t>
  </si>
  <si>
    <t>MRPL36 SGDID:S000000326, Chr II from 484503-483970, Genome Release 64-2-1, reverse complement, Verified ORF, "Mitochondrial ribosomal protein of the large subunit; overproduction suppresses mutations in the COX2 leader peptide-encoding region"</t>
  </si>
  <si>
    <t>852419</t>
  </si>
  <si>
    <t>MRPL36</t>
  </si>
  <si>
    <t>NNPLWNPSRDDLVVVDANSGGSLDR</t>
  </si>
  <si>
    <t>YSSLFSVDSTTPNSSSETVELSEENKK</t>
  </si>
  <si>
    <t>SRPAIYHQFNVK</t>
  </si>
  <si>
    <t>AFGMDDYLSLLDDSEQQIK</t>
  </si>
  <si>
    <t>YLR067C</t>
  </si>
  <si>
    <t>PET309 SGDID:S000004057, Chr XII from 270710-267813, Genome Release 64-2-1, reverse complement, Verified ORF, "Specific translational activator for the COX1 mRNA; binds to the COX1 mRNA; also influences stability of intron-containing COX1 primary transcripts; localizes to the mitochondrial inner membrane; contains 12 pentatricopeptide repeats (PPRs)"</t>
  </si>
  <si>
    <t>NLVSYFMAR</t>
  </si>
  <si>
    <t>YPDAQHDQNQFDYLLVAHSR</t>
  </si>
  <si>
    <t>SISALMDVYIESNRPTEAIALFEK</t>
  </si>
  <si>
    <t>FNLVSSTYWK</t>
  </si>
  <si>
    <t>IGELDSVNKLYTQLLRR</t>
  </si>
  <si>
    <t>LHPSVMAWPMR</t>
  </si>
  <si>
    <t>YDR322W</t>
  </si>
  <si>
    <t>MRPL35 SGDID:S000002730, Chr IV from 1110589-1111692, Genome Release 64-2-1, Verified ORF, "Mitochondrial ribosomal protein of the large subunit"</t>
  </si>
  <si>
    <t>Pf01161</t>
  </si>
  <si>
    <t>851921</t>
  </si>
  <si>
    <t>MRPL35</t>
  </si>
  <si>
    <t>QLYTVLIVNPDVPDLSNDSFK</t>
  </si>
  <si>
    <t>LETLAAIPDTLPTLVPR</t>
  </si>
  <si>
    <t>AEINNPEVQYNFQFNNK</t>
  </si>
  <si>
    <t>IQEYELVNVEK</t>
  </si>
  <si>
    <t>FVVWVFR</t>
  </si>
  <si>
    <t>YGR128C</t>
  </si>
  <si>
    <t>UTP8 SGDID:S000003360, Chr VII from 750091-747950, Genome Release 64-2-1, reverse complement, Verified ORF, "Nucleolar protein required for export of tRNAs from the nucleus; also copurifies with the small subunit (SSU) processome containing the U3 snoRNA that is involved in processing of pre-18S rRNA"</t>
  </si>
  <si>
    <t>Pf10395</t>
  </si>
  <si>
    <t>NTELWNLIDTK</t>
  </si>
  <si>
    <t>LSALQDNDITSFDDIFFK</t>
  </si>
  <si>
    <t>ALEDTTDTSNDHLSESDIDNK</t>
  </si>
  <si>
    <t>LTFDYPIPSTNIITACNAEK</t>
  </si>
  <si>
    <t>CNDVSGDSSVPVLHCNEVIEK</t>
  </si>
  <si>
    <t>2xCarbamidomethyl [C1; C15]</t>
  </si>
  <si>
    <t>ALPTYTMEYLDI</t>
  </si>
  <si>
    <t>YFR037C</t>
  </si>
  <si>
    <t>RSC8 SGDID:S000001933, Chr VI from 229186-227513, Genome Release 64-2-1, reverse complement, Verified ORF, "Component of the RSC chromatin remodeling complex; essential for viability and mitotic growth; homolog of SWI/SNF subunit Swi3p, but unlike Swi3p, does not activate transcription of reporters"</t>
  </si>
  <si>
    <t>DNA binding;metal ion binding;protein binding</t>
  </si>
  <si>
    <t>Pf00249, Pf00569, Pf04433</t>
  </si>
  <si>
    <t>YFR037C; BAA09276</t>
  </si>
  <si>
    <t>NVYDSAQDFNALQDESR</t>
  </si>
  <si>
    <t>INYEQEAQKLEEK</t>
  </si>
  <si>
    <t>KINYEQEAQKLEEK</t>
  </si>
  <si>
    <t>EFPVNLTIK</t>
  </si>
  <si>
    <t>SLEELNVSK</t>
  </si>
  <si>
    <t>LQPQVYKPWSL</t>
  </si>
  <si>
    <t>LMECVNDAVQTLLQGDDKLGK</t>
  </si>
  <si>
    <t>1xCarbamidomethyl [C4]; 1xOxidation [M2]</t>
  </si>
  <si>
    <t>YLR340W</t>
  </si>
  <si>
    <t>RPP0 SGDID:S000004332, Chr XII from 805887-806825, Genome Release 64-2-1, Verified ORF, "Conserved ribosomal protein P0 of the ribosomal stalk; involved in interaction between translational elongation factors and the ribosome; phosphorylated on serine 302; homologous to mammalian ribosomal protein LP0 and bacterial L10"</t>
  </si>
  <si>
    <t>Pf00428, Pf00466</t>
  </si>
  <si>
    <t>TSFFQALGVPTK</t>
  </si>
  <si>
    <t>GTIEIVSDVK</t>
  </si>
  <si>
    <t>AGAVAPEDIWVR</t>
  </si>
  <si>
    <t>AVNTGMEPGKTSFFQALGVPTK</t>
  </si>
  <si>
    <t>YNR051C</t>
  </si>
  <si>
    <t>BRE5 SGDID:S000005334, Chr XIV from 718327-716780, Genome Release 64-2-1, reverse complement, Verified ORF, "Ubiquitin protease cofactor; forms deubiquitination complex with Ubp3p that coregulates anterograde and retrograde transport between the endoplasmic reticulum and Golgi compartments; null is sensitive to brefeldin A"</t>
  </si>
  <si>
    <t>Pf00076, Pf02136</t>
  </si>
  <si>
    <t>855787</t>
  </si>
  <si>
    <t>BRE5</t>
  </si>
  <si>
    <t>Mitophagy - yeast</t>
  </si>
  <si>
    <t>ITAADNFAVVDFETQK</t>
  </si>
  <si>
    <t>ETVKDTTAPTESSTQEKPIVDHSQPR</t>
  </si>
  <si>
    <t>KKPVFSTVNKDGFYPIYIR</t>
  </si>
  <si>
    <t>SIDGIEVCLER</t>
  </si>
  <si>
    <t>GNHKQDEVSTEELGNVTK</t>
  </si>
  <si>
    <t>YDR016C</t>
  </si>
  <si>
    <t>DAD1 SGDID:S000002423, Chr IV from 478758-478474, Genome Release 64-2-1, reverse complement, Verified ORF, "Essential subunit of the Dam1 complex (aka DASH complex); complex couples kinetochores to the force produced by MT depolymerization thereby aiding in chromosome segregation; is transferred to the kinetochore prior to mitosis"</t>
  </si>
  <si>
    <t>Pf08649</t>
  </si>
  <si>
    <t>YDR016C; WN66_01069</t>
  </si>
  <si>
    <t>LISTTDKYFIEQR</t>
  </si>
  <si>
    <t>TLYDGLESLSDEAPIDEQPTLSQSK</t>
  </si>
  <si>
    <t>EFQSVSDLWK</t>
  </si>
  <si>
    <t>YOR017W</t>
  </si>
  <si>
    <t>PET127 SGDID:S000005543, Chr XV from 361412-363814, Genome Release 64-2-1, Verified ORF, "Protein with a role in 5'-end processing of mitochondrial RNAs; located in the mitochondrial membrane"</t>
  </si>
  <si>
    <t>Pf08634</t>
  </si>
  <si>
    <t>VLYQPLSLQK</t>
  </si>
  <si>
    <t>SQLDAYDPNLPGTGVFDLK</t>
  </si>
  <si>
    <t>SENYHYSSIDEFIVR</t>
  </si>
  <si>
    <t>FFNEPVLNIVALPLSPEYEDK</t>
  </si>
  <si>
    <t>YNL113W</t>
  </si>
  <si>
    <t>RPC19 SGDID:S000005057, Chr XIV from 412771-413199, Genome Release 64-2-1, Verified ORF, "RNA polymerase subunit AC19; common to RNA polymerases I and III"</t>
  </si>
  <si>
    <t>Pf01193, Pf13656</t>
  </si>
  <si>
    <t>YNL113W; WN66_05426</t>
  </si>
  <si>
    <t>NPDVEFCGYSIPHPSENLLNIR</t>
  </si>
  <si>
    <t>IQTYGETTAVDALQK</t>
  </si>
  <si>
    <t>LLTQATSEDGTSASFQIVEEDHTLGNALR</t>
  </si>
  <si>
    <t>GLKDLMDLCDVVESK</t>
  </si>
  <si>
    <t>YJR002W</t>
  </si>
  <si>
    <t>MPP10 SGDID:S000003762, Chr X from 438865-440646, Genome Release 64-2-1, Verified ORF, "Component of the SSU processome and 90S preribosome; required for pre-18S rRNA processing, interacts with and controls the stability of Imp3p and Imp4p, essential for viability; similar to human Mpp10p"</t>
  </si>
  <si>
    <t>Pf04006</t>
  </si>
  <si>
    <t>853458</t>
  </si>
  <si>
    <t>MPP10</t>
  </si>
  <si>
    <t>LVLDSIDGDLIQGIQELK</t>
  </si>
  <si>
    <t>VETPTISMEDAQPLYMSNASSLAPQEIYNVGK</t>
  </si>
  <si>
    <t>2xOxidation [M8; M16]</t>
  </si>
  <si>
    <t>TAKPVPVITSEVTESLEDMIR</t>
  </si>
  <si>
    <t>TLLDITR</t>
  </si>
  <si>
    <t>AKDRPEDALLTEELEFDR</t>
  </si>
  <si>
    <t>YCR046C</t>
  </si>
  <si>
    <t>IMG1 SGDID:S000000642, Chr III from 210423-209914, Genome Release 64-2-1, reverse complement, Verified ORF, "Mitochondrial ribosomal protein of the large subunit; required for respiration and for maintenance of the mitochondrial genome"</t>
  </si>
  <si>
    <t>Pf01245</t>
  </si>
  <si>
    <t>850413</t>
  </si>
  <si>
    <t>IMG1</t>
  </si>
  <si>
    <t>QVALSEIESLDPGAVKR</t>
  </si>
  <si>
    <t>QVALSEIESLDPGAVK</t>
  </si>
  <si>
    <t>LDVGDLEAGLR</t>
  </si>
  <si>
    <t>TIPVYPPVQR</t>
  </si>
  <si>
    <t>VPLFSPLIER</t>
  </si>
  <si>
    <t>YIL142W</t>
  </si>
  <si>
    <t>CCT2 SGDID:S000001404, Chr IX from 83302-84885, Genome Release 64-2-1, Verified ORF, "Subunit beta of the cytosolic chaperonin Cct ring complex; related to Tcp1p, required for the assembly of actin and tubulins in vivo"</t>
  </si>
  <si>
    <t>854664</t>
  </si>
  <si>
    <t>CCT2</t>
  </si>
  <si>
    <t>Cooperation of PDCL (PhLP1) and TRiC/CCT in G-protein beta folding; Association of TriC/CCT with target proteins during biosynthesis; Neutrophil degranulation</t>
  </si>
  <si>
    <t>LSAFVGAIAVGDLVK</t>
  </si>
  <si>
    <t>TVLGGGCAEMVMSK</t>
  </si>
  <si>
    <t>LASAAALDALTK</t>
  </si>
  <si>
    <t>LALVTGGEVVSTFDEPSK</t>
  </si>
  <si>
    <t>ILIANTTLDTDKVK</t>
  </si>
  <si>
    <t>YBL004W</t>
  </si>
  <si>
    <t>UTP20 SGDID:S000000100, Chr II from 227636-235117, Genome Release 64-2-1, Verified ORF, "Component of the small-subunit (SSU) processome; SSU processome is involved in the biogenesis of the 18S rRNA"</t>
  </si>
  <si>
    <t>Pf07539</t>
  </si>
  <si>
    <t>VKDQVDEKEDFFLVNLESK</t>
  </si>
  <si>
    <t>TPFIMDVSK</t>
  </si>
  <si>
    <t>AILAVNAPQISADKK</t>
  </si>
  <si>
    <t>IALFFLEVDDKPELQK</t>
  </si>
  <si>
    <t>AIMSVLLHEALTK</t>
  </si>
  <si>
    <t>YER131W</t>
  </si>
  <si>
    <t>RPS26B SGDID:S000000933, Chr V from 423952-424311, Genome Release 64-2-1, Verified ORF, "Protein component of the small (40S) ribosomal subunit; homologous to mammalian ribosomal protein S26, no bacterial homolog; RPS26B has a paralog, RPS26A, that arose from the whole genome duplication"</t>
  </si>
  <si>
    <t>Pf01283</t>
  </si>
  <si>
    <t>856868</t>
  </si>
  <si>
    <t>RPS26B</t>
  </si>
  <si>
    <t>NIVEAAAVR</t>
  </si>
  <si>
    <t>TYNKLHYCVSCAIHAR</t>
  </si>
  <si>
    <t>2xCarbamidomethyl [C8; C11]</t>
  </si>
  <si>
    <t>DLSEASVYPEYALPK</t>
  </si>
  <si>
    <t>YOR004W</t>
  </si>
  <si>
    <t>UTP23 SGDID:S000005530, Chr XV from 333592-334356, Genome Release 64-2-1, Verified ORF, "Component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</si>
  <si>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Pf04900</t>
  </si>
  <si>
    <t>YOR004W; WN66_05822</t>
  </si>
  <si>
    <t>TVPGVPLIHLTR</t>
  </si>
  <si>
    <t>SPAECIESVVNISGANK</t>
  </si>
  <si>
    <t>SVMVMEPLSTASAK</t>
  </si>
  <si>
    <t>YVVASQDIDLR</t>
  </si>
  <si>
    <t>YHR082C</t>
  </si>
  <si>
    <t>KSP1 SGDID:S000001124, Chr VIII from 271548-268459, Genome Release 64-2-1, reverse complement, Verified ORF, "Serine/threonine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</si>
  <si>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856482</t>
  </si>
  <si>
    <t>KSP1</t>
  </si>
  <si>
    <t>TSNEATLSVSHNSVNFGGSYNSR</t>
  </si>
  <si>
    <t>SSFVGFPKPLLPR</t>
  </si>
  <si>
    <t>FFNQGYNTTLSTHER</t>
  </si>
  <si>
    <t>SPASSEAHLNLSSGPIDPILTGNIGNR</t>
  </si>
  <si>
    <t>NHHVSPTNQFLR</t>
  </si>
  <si>
    <t>QIFGPYEIYAQTFAGSTHDKK</t>
  </si>
  <si>
    <t>YER025W</t>
  </si>
  <si>
    <t>GCD11 SGDID:S000000827, Chr V from 205251-206834, Genome Release 64-2-1, Verified ORF, "Gamma subunit of the translation initiation factor eIF2; involved in the identification of the start codon; binds GTP when forming the ternary complex with GTP and tRNAi-Met; mutations in human ortholog cause X-linked intellectual disability (XLID)"</t>
  </si>
  <si>
    <t>Pf00009, Pf03144, Pf09173</t>
  </si>
  <si>
    <t>LNPLSAEIINR</t>
  </si>
  <si>
    <t>EFEEGGGLPEQPLNPDFSK</t>
  </si>
  <si>
    <t>LGDEIEIRPGIVTK</t>
  </si>
  <si>
    <t>KLEPNEVLMVNIGSTATGAR</t>
  </si>
  <si>
    <t>LQLTSPACTEINEK</t>
  </si>
  <si>
    <t>VAFTGLEEDGETEEEKR</t>
  </si>
  <si>
    <t>YJL209W</t>
  </si>
  <si>
    <t>CBP1 SGDID:S000003745, Chr X from 38005-39969, Genome Release 64-2-1, Verified ORF, "Mitochondrial protein, regulator of COB mRNA stability and translation; interacts with the 5'-untranslated region of the COB mRNA; found in a complex at the inner membrane along with Pet309p; localizes to mitochondrial foci upon DNA replication stress"</t>
  </si>
  <si>
    <t>853221</t>
  </si>
  <si>
    <t>CBP1</t>
  </si>
  <si>
    <t>NLDLVNQVVSQVSSVR</t>
  </si>
  <si>
    <t>SNCNPFIASSPCDVK</t>
  </si>
  <si>
    <t>2xCarbamidomethyl [C3; C12]</t>
  </si>
  <si>
    <t>HQKPLTTQLDTMR</t>
  </si>
  <si>
    <t>YLR186W</t>
  </si>
  <si>
    <t>EMG1 SGDID:S000004176, Chr XII from 523632-524390, Genome Release 64-2-1, Verified ORF, "Methyltransferase for rRNA; catalyzes methylation of the pseudouridine residue 1191 of 18S rRNA; member of the SPOUT methyltransferase family; required for maturation of 18S rRNA and for 40S ribosomal subunit production independently of methyltransferase activity; forms homodimers; human ortholog is mutated in Bowen-Conradi syndrome, and the equivalent mutation in yeast affects Emg1p dimerization and localization but not its methyltransferase activity"</t>
  </si>
  <si>
    <t>catalytic activity;protein binding;RNA binding</t>
  </si>
  <si>
    <t>Pf03587</t>
  </si>
  <si>
    <t>850883</t>
  </si>
  <si>
    <t>EMG1</t>
  </si>
  <si>
    <t>VGLSNYPLSASVACSK</t>
  </si>
  <si>
    <t>VIKNPITDHLPTK</t>
  </si>
  <si>
    <t>KVTLSFDAPVIR</t>
  </si>
  <si>
    <t>GILIEVNPTVR</t>
  </si>
  <si>
    <t>DISEARPDITHQCLLTLLDSPINK</t>
  </si>
  <si>
    <t>YKL145W</t>
  </si>
  <si>
    <t>RPT1 SGDID:S000001628, Chr XI from 174213-175616, Genome Release 64-2-1, Verified ORF, "ATPase of the 19S regulatory particle of the 26S proteasome; one of six ATPases of the regulatory particle; involved in the degradation of ubiquitinated substrates; required for optimal CDC20 transcription; interacts with Rpn12p and Ubr1p; mutant has aneuploidy tolerance"</t>
  </si>
  <si>
    <t>Pf00004, Pf00158, Pf00910, Pf06414, Pf07724, Pf07726, Pf07728, Pf13191, Pf13401, Pf14532</t>
  </si>
  <si>
    <t>853712</t>
  </si>
  <si>
    <t>RPT1</t>
  </si>
  <si>
    <t>Ub-specific processing proteases; p53-Dependent G1/S DNA damage checkpoint; CDK-mediated phosphorylation and removal of Cdc6; MAPK6/MAPK4 signaling; Orc1 removal from chromatin; Autodegradation of the E3 ubiquitin ligase COP1; Ubiquitin-dependent degradation of Cyclin D; Regulation of DNA replication; SCF-beta-TrCP mediated degradation of Emi1; Stabilization of p53; AUF1 (hnRNP D0) binds and destabilizes mRNA; Removal of licensing factors from origins; Antigen processing: Ubiquitination &amp; Proteasome degradation; Cross-presentation of soluble exogenous antigens (endosomes); Ubiquitin-dependent degradation of Cyclin D1; Ubiquitin Mediated Degradation of Phosphorylated Cdc25A; p53-Dependent G1 DNA Damage Response; TNFR2 non-canonical NF-kB pathway; Neutrophil degranulation; ABC-family proteins mediated transport; FBXL7 down-regulates AURKA during mitotic entry and in early mitosis</t>
  </si>
  <si>
    <t>LREVVELPLLSPER</t>
  </si>
  <si>
    <t>IDPSVTMMTVEEKPDVTYSDVGGCKDQIEK</t>
  </si>
  <si>
    <t>1xCarbamidomethyl [C24]; 2xOxidation [M7; M8]</t>
  </si>
  <si>
    <t>LGEEHPLQVAR</t>
  </si>
  <si>
    <t>FATLGIDPPK</t>
  </si>
  <si>
    <t>KVEFSLPDLEGR</t>
  </si>
  <si>
    <t>GILLYGPPGTGK</t>
  </si>
  <si>
    <t>FDDGAGGDNEVQR</t>
  </si>
  <si>
    <t>YMR049C</t>
  </si>
  <si>
    <t>ERB1 SGDID:S000004652, Chr XIII from 370517-368094, Genome Release 64-2-1, reverse complement, Verified ORF, "Constituent of 66S pre-ribosomal particles; forms a complex with Nop7p and Ytm1p that is required for maturation of the large ribosomal subunit; required for maturation of the 25S and 5.8S ribosomal RNAs; homologous to mammalian Bop1"</t>
  </si>
  <si>
    <t>Pf00400, Pf08145, Pf12657</t>
  </si>
  <si>
    <t>LNIDPNSLIPELPSPK</t>
  </si>
  <si>
    <t>VLWHDLDLASTPYK</t>
  </si>
  <si>
    <t>IEDGFGYDTFGTVK</t>
  </si>
  <si>
    <t>TLSIDPSGLWLATGSDDGTVR</t>
  </si>
  <si>
    <t>LQTIVDPNIYSK</t>
  </si>
  <si>
    <t>VWEILTGR</t>
  </si>
  <si>
    <t>YHR072W-A</t>
  </si>
  <si>
    <t>NOP10 SGDID:S000007455, Chr VIII from 241664-241840, Genome Release 64-2-1, Verified ORF, "Subunit of box H/ACA snoRNP complex; required for pseudouridylation and processing of pre-18S rRNA"</t>
  </si>
  <si>
    <t>Pf04135</t>
  </si>
  <si>
    <t>YHR072W-A; WN66_02899</t>
  </si>
  <si>
    <t>MHLMYTLGPDGKR</t>
  </si>
  <si>
    <t>MHLMYTLGPDGK</t>
  </si>
  <si>
    <t>YER151C</t>
  </si>
  <si>
    <t>UBP3 SGDID:S000000953, Chr V from 472424-469686, Genome Release 64-2-1, reverse complement, Verified ORF, "Ubiquitin-specific protease involved in transport and osmotic response; interacts with Bre5p to co-regulate anterograde and retrograde transport between the ER and Golgi; involved in transcription elongation in response to osmostress through phosphorylation at Ser695 by Hog1p; inhibitor of gene silencing; cleaves ubiquitin fusions but not polyubiquitin; also has mRNA binding activity; protein abundance increases in response to DNA replication stress; role in ribophagy"</t>
  </si>
  <si>
    <t>Pf00443, Pf13423</t>
  </si>
  <si>
    <t>856895</t>
  </si>
  <si>
    <t>UBP3</t>
  </si>
  <si>
    <t>Ub-specific processing proteases; Termination of translesion DNA synthesis</t>
  </si>
  <si>
    <t>TPISGTTAGVSSTNMAAATIGK</t>
  </si>
  <si>
    <t>ALNLNSESLENSSVEK</t>
  </si>
  <si>
    <t>SWSAIASDAIK</t>
  </si>
  <si>
    <t>IDDVNITELEDDDVLKGGEEASDSR</t>
  </si>
  <si>
    <t>TVEIVPSPISK</t>
  </si>
  <si>
    <t>YDR429C</t>
  </si>
  <si>
    <t>TIF35 SGDID:S000002837, Chr IV from 1325301-1324477, Genome Release 64-2-1, reverse complement, Verified ORF, "eIF3g subunit of the eukaryotic translation initiation factor 3 (eIF3); subunit of the core complex of eIF3; is essential for translation; stimulates resumption of ribosomal scanning during translation reinitiation"</t>
  </si>
  <si>
    <t>Pf00076, Pf12353, Pf13893, Pf14259</t>
  </si>
  <si>
    <t>852039</t>
  </si>
  <si>
    <t>TIF35</t>
  </si>
  <si>
    <t>Ribosomal scanning and start codon recognition; L13a-mediated translational silencing of Ceruloplasmin expression; Formation of the ternary complex, and subsequently, the 43S complex</t>
  </si>
  <si>
    <t>IMQVNENADENSLREELLFPFAPIPR</t>
  </si>
  <si>
    <t>MSEVAPEEIIENADGSR</t>
  </si>
  <si>
    <t>TILSELSALEDPATNEGGVEAASEEK</t>
  </si>
  <si>
    <t>YHR197W</t>
  </si>
  <si>
    <t>RIX1 SGDID:S000001240, Chr VIII from 493896-496187, Genome Release 64-2-1, Verified ORF, "Component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</si>
  <si>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Pf08167</t>
  </si>
  <si>
    <t>MSEEFIAVSTLAR</t>
  </si>
  <si>
    <t>LVCENFAYLHLLK</t>
  </si>
  <si>
    <t>EVETNESSSNANTGLETLK</t>
  </si>
  <si>
    <t>ALENLENVTIPEPK</t>
  </si>
  <si>
    <t>YIR021W</t>
  </si>
  <si>
    <t>MRS1 SGDID:S000001460, Chr IX from 397294-398385, Genome Release 64-2-1, Verified ORF, "Splicing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</si>
  <si>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Pf09159</t>
  </si>
  <si>
    <t>LQSNILEHLLYAK</t>
  </si>
  <si>
    <t>IISILGVSPNMTNLVSIER</t>
  </si>
  <si>
    <t>VSLKENPSISVPR</t>
  </si>
  <si>
    <t>EYQMYDPVVR</t>
  </si>
  <si>
    <t>KAPLRTFLVSR</t>
  </si>
  <si>
    <t>MTVDDKFNTSLVDWQK</t>
  </si>
  <si>
    <t>CQGVYVTSTNEK</t>
  </si>
  <si>
    <t>YHR027C</t>
  </si>
  <si>
    <t>RPN1 SGDID:S000001069, Chr VIII from 164711-161730, Genome Release 64-2-1, reverse complement, Verified ORF, "Non-ATPase base subunit of the 19S RP of the 26S proteasome; may participate in the recognition of several ligands of the proteasome; contains a leucine-rich repeat (LRR) domain, a site for protein-protein interactions; RP is the acronym for regulatory particle"</t>
  </si>
  <si>
    <t>proteasome</t>
  </si>
  <si>
    <t>enzyme regulator activity</t>
  </si>
  <si>
    <t>VGQAVETVGQAGRPK</t>
  </si>
  <si>
    <t>FILALNDEGEPIKVNVR</t>
  </si>
  <si>
    <t>KITGWITQSTPVLLNHGER</t>
  </si>
  <si>
    <t>LLSDVSDFEGWGHEYIR</t>
  </si>
  <si>
    <t>SDGSAATSGFEFSKEDTLR</t>
  </si>
  <si>
    <t>QQTIDEQSQISPEK</t>
  </si>
  <si>
    <t>YNL252C</t>
  </si>
  <si>
    <t>MRPL17 SGDID:S000005196, Chr XIV from 172286-171441, Genome Release 64-2-1, reverse complement, Verified ORF, "Mitochondrial ribosomal protein of the large subunit"</t>
  </si>
  <si>
    <t>Pf11788</t>
  </si>
  <si>
    <t>855469</t>
  </si>
  <si>
    <t>MRPL17</t>
  </si>
  <si>
    <t>LMWTFPAYFYFKK</t>
  </si>
  <si>
    <t>LLSGDQIYTWSVSATPIGVLQDER</t>
  </si>
  <si>
    <t>DYFNKTEFLLADN</t>
  </si>
  <si>
    <t>TLYLLVK</t>
  </si>
  <si>
    <t>LMWTFPAYFYFK</t>
  </si>
  <si>
    <t>YEL061C</t>
  </si>
  <si>
    <t>CIN8 SGDID:S000000787, Chr V from 39537-36535, Genome Release 64-2-1, reverse complement, Verified ORF, "Kinesin motor protein; involved in mitotic spindle assembly and chromosome segregation"</t>
  </si>
  <si>
    <t>cellular component movement;regulation of biological process</t>
  </si>
  <si>
    <t>Pf00225, Pf09726, Pf10186</t>
  </si>
  <si>
    <t>TALIATISPAK</t>
  </si>
  <si>
    <t>STVDTSSNSMNESISVMK</t>
  </si>
  <si>
    <t>EISINTTGDTGITAQMNAK</t>
  </si>
  <si>
    <t>LFDTLELQQNDYVVK</t>
  </si>
  <si>
    <t>SSVVVNVPDITGSK</t>
  </si>
  <si>
    <t>YOR272W</t>
  </si>
  <si>
    <t>YTM1 SGDID:S000005798, Chr XV from 832813-834195, Genome Release 64-2-1, Verified ORF, "Constituent of 66S pre-ribosomal particles; forms a complex with Nop7p and Erb1p that is required for maturation of the large ribosomal subunit; has seven C-terminal WD repeats"</t>
  </si>
  <si>
    <t>Pf00400, Pf08154</t>
  </si>
  <si>
    <t>YOR272W; WN66_06113</t>
  </si>
  <si>
    <t>NFVSSLDTCPENEYILCSGSHDGTVK</t>
  </si>
  <si>
    <t>2xCarbamidomethyl [C9; C17]</t>
  </si>
  <si>
    <t>IQINKGDNIFKN</t>
  </si>
  <si>
    <t>TTSYSLLSIAQLSTLNLLACGSSAR</t>
  </si>
  <si>
    <t>APVVSIDVSDNSR</t>
  </si>
  <si>
    <t>STSPMYTITR</t>
  </si>
  <si>
    <t>AILPPSYLNSFSNEDWVSSLDVGDGSK</t>
  </si>
  <si>
    <t>YER073W</t>
  </si>
  <si>
    <t>ALD5 SGDID:S000000875, Chr V from 304030-305592, Genome Release 64-2-1, Verified ORF, "Mitochondrial aldehyde dehydrogenase; involved in regulation or biosynthesis of electron transport chain components and acetate formation; activated by K+; utilizes NADP+ as the preferred coenzyme; constitutively expressed"</t>
  </si>
  <si>
    <t>YER073W; WN66_01827</t>
  </si>
  <si>
    <t>IVKEEVFGPIVTVSK</t>
  </si>
  <si>
    <t>VGDPFDEEVFQGAQTSDK</t>
  </si>
  <si>
    <t>ALFNLADLVEK</t>
  </si>
  <si>
    <t>AMEDDVDEAVAAAK</t>
  </si>
  <si>
    <t>YER146W</t>
  </si>
  <si>
    <t>LSM5 SGDID:S000000948, Chr V from 462585-462866, Genome Release 64-2-1, Verified ORF, "Lsm (Like Sm) protein; part of heteroheptameric complexes (Lsm2p-7p and either Lsm1p or 8p): cytoplasmic Lsm1p complex involved in mRNA decay; nuclear Lsm8p complex part of U6 snRNP and possibly involved in processing tRNA, snoRNA, and rRNA"</t>
  </si>
  <si>
    <t>Pf01423</t>
  </si>
  <si>
    <t>YER146W; WN66_01923</t>
  </si>
  <si>
    <t>MSLPEILPLEVIDK</t>
  </si>
  <si>
    <t>MLLSGNNIAILVPGGK</t>
  </si>
  <si>
    <t>VLIVLQSNR</t>
  </si>
  <si>
    <t>MSLPEILPLEVIDKTINQK</t>
  </si>
  <si>
    <t>YOR038C</t>
  </si>
  <si>
    <t>HIR2 SGDID:S000005564, Chr XV from 405388-402761, Genome Release 64-2-1, reverse complement, Verified ORF, "Subunit of HIR nucleosome assembly complex; involved in regulation of histone gene transcription; recruits Swi-Snf complexes to histone gene promoters; promotes heterochromatic gene silencing with Asf1p; relocalizes to the cytosol in response to hypoxia"</t>
  </si>
  <si>
    <t>Pf07569</t>
  </si>
  <si>
    <t>YOR038C; WN66_05864</t>
  </si>
  <si>
    <t>VLDQDQVLFQDFIPK</t>
  </si>
  <si>
    <t>VLVYSPAFYEKPNLK</t>
  </si>
  <si>
    <t>TIQSTSMEFNTPSYTVPR</t>
  </si>
  <si>
    <t>KLAFPTNTIYPLLNPSLR</t>
  </si>
  <si>
    <t>ISMSPQADILPVINSVK</t>
  </si>
  <si>
    <t>VLVYSPAFYEKPNLKK</t>
  </si>
  <si>
    <t>YSPINNPNLILDVK</t>
  </si>
  <si>
    <t>YKL081W</t>
  </si>
  <si>
    <t>TEF4 SGDID:S000001564, Chr XI from 282891-283095,283422-284455, Genome Release 64-2-1, Verified ORF, "Gamma subunit of translational elongation factor eEF1B; stimulates the binding of aminoacyl-tRNA (AA-tRNA) to ribosomes by releasing eEF1A (Tef1p/Tef2p) from the ribosomal complex"</t>
  </si>
  <si>
    <t>Pf00043, Pf00647, Pf02798, Pf13410</t>
  </si>
  <si>
    <t>IVDLEQSSEFASLFPLK</t>
  </si>
  <si>
    <t>IDNLAAVFDAR</t>
  </si>
  <si>
    <t>LLGSDVIEK</t>
  </si>
  <si>
    <t>GQDFAPAFDVAPDWESYEYTK</t>
  </si>
  <si>
    <t>STFVLDDWKR</t>
  </si>
  <si>
    <t>YDR320C-A</t>
  </si>
  <si>
    <t>DAD4 SGDID:S000007604, Chr IV from 1108498-1108280, Genome Release 64-2-1, reverse complement, Verified ORF, "Essential subunit of the Dam1 complex (aka DASH complex); complex couples kinetochores to the force produced by MT depolymerization thereby aiding in chromosome segregation; is transferred to the kinetochore prior to mitosis"</t>
  </si>
  <si>
    <t>Pf08650</t>
  </si>
  <si>
    <t>YDR320C-A; WN66_01396</t>
  </si>
  <si>
    <t>RLNESVAILNQELVTINNR</t>
  </si>
  <si>
    <t>LNESVAILNQELVTINNR</t>
  </si>
  <si>
    <t>YHR021C</t>
  </si>
  <si>
    <t>RPS27B SGDID:S000001063, Chr VIII from 148116-147871,148669-148667, Genome Release 64-2-1, reverse complement, Verified ORF, "Protein component of the small (40S) ribosomal subunit; homologous to mammalian ribosomal protein S27, no bacterial homolog; RPS27B has a paralog, RPS27A, that arose from the whole genome duplication"</t>
  </si>
  <si>
    <t>Pf01667</t>
  </si>
  <si>
    <t>YHR021C; WN66_02828</t>
  </si>
  <si>
    <t>MVLVQDLLHPTAASEAR</t>
  </si>
  <si>
    <t>LSEGTSFR</t>
  </si>
  <si>
    <t>SYFLDVK</t>
  </si>
  <si>
    <t>YHR065C</t>
  </si>
  <si>
    <t>RRP3 SGDID:S000001107, Chr VIII from 229037-227532, Genome Release 64-2-1, reverse complement, Verified ORF, "Protein involved in rRNA processing; required for maturation of the 35S primary transcript of pre-rRNA and for cleavage leading to mature 18S rRNA; homologous to eIF-4a, which is a DEAD box RNA-dependent ATPase with helicase activity"</t>
  </si>
  <si>
    <t>STCIVGGMNMMDQAR</t>
  </si>
  <si>
    <t>1xCarbamidomethyl [C3]; 3xOxidation [M8; M10; M11]</t>
  </si>
  <si>
    <t>GLDIPSVDIVVNYDIPVDSK</t>
  </si>
  <si>
    <t>NLNYSKPTPIQSK</t>
  </si>
  <si>
    <t>LSGLCNLLEFSATALHGDLNQNQR</t>
  </si>
  <si>
    <t>MGSLDLFK</t>
  </si>
  <si>
    <t>YHR143W-A</t>
  </si>
  <si>
    <t>RPC10 SGDID:S000001185, Chr VIII from 387233-387445, Genome Release 64-2-1, Verified ORF, "RNA polymerase subunit ABC10-alpha, found in RNA pol I, II, and III; relocalizes from nucleolus to cytoplasm upon DNA replication stress"</t>
  </si>
  <si>
    <t>Pf03604</t>
  </si>
  <si>
    <t>YHR143W-A; WN66_02978</t>
  </si>
  <si>
    <t>EGFQIPTNLDAAAAGTSQAR</t>
  </si>
  <si>
    <t>YLL018C</t>
  </si>
  <si>
    <t>DPS1 SGDID:S000003941, Chr XII from 111575-109902, Genome Release 64-2-1, reverse complement, Verified ORF, "Aspartyl-tRNA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</si>
  <si>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YLL018C; WN66_04156</t>
  </si>
  <si>
    <t>SEAEAEAAGLPVVNLDTR</t>
  </si>
  <si>
    <t>FVDLDEAKDSDKEVLFR</t>
  </si>
  <si>
    <t>AVEESAEPAQVILGEDGKPLSK</t>
  </si>
  <si>
    <t>LLGAPSEGGSSVFEVTYFK</t>
  </si>
  <si>
    <t>IYTISETPEALPILLEDASR</t>
  </si>
  <si>
    <t>YOR061W</t>
  </si>
  <si>
    <t>CKA2 SGDID:S000005587, Chr XV from 441534-442553, Genome Release 64-2-1, Verified ORF, "Alpha'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</si>
  <si>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Pf00069, Pf01636, Pf02204, Pf07714</t>
  </si>
  <si>
    <t>854227</t>
  </si>
  <si>
    <t>CKA2</t>
  </si>
  <si>
    <t>Ribosome biogenesis in eukaryotes; Mitophagy - yeast</t>
  </si>
  <si>
    <t>Condensation of Prometaphase Chromosomes; Regulation of TP53 Activity through Phosphorylation; Cooperation of PDCL (PhLP1) and TRiC/CCT in G-protein beta folding</t>
  </si>
  <si>
    <t>LIDWGLAEFYHPGVDYNVR</t>
  </si>
  <si>
    <t>ISNYEIINK</t>
  </si>
  <si>
    <t>LAVPEVVDLIDNLLR</t>
  </si>
  <si>
    <t>MPLPPSTLNQK</t>
  </si>
  <si>
    <t>GKYSEVFSGR</t>
  </si>
  <si>
    <t>YLL013C</t>
  </si>
  <si>
    <t>PUF3 SGDID:S000003936, Chr XII from 124714-122075, Genome Release 64-2-1, reverse complement, Verified ORF, "Protein of the mitochondrial outer surface; links the Arp2/3 complex with the mitochore during anterograde mitochondrial movement; also binds to and promotes degradation of mRNAs for select nuclear-encoded mitochondrial proteins"</t>
  </si>
  <si>
    <t>Pf00806</t>
  </si>
  <si>
    <t>850647</t>
  </si>
  <si>
    <t>PUF3</t>
  </si>
  <si>
    <t>STDTASLSSASYNNYHTHHTAANLGK</t>
  </si>
  <si>
    <t>ELESQDRPDAVNTQSQFISK</t>
  </si>
  <si>
    <t>SPLLEQLR</t>
  </si>
  <si>
    <t>QANPYLENSIPTK</t>
  </si>
  <si>
    <t>YML069W</t>
  </si>
  <si>
    <t>POB3 SGDID:S000004534, Chr XIII from 135500-137158, Genome Release 64-2-1, Verified ORF, "Subunit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</si>
  <si>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Pf03531, Pf08512</t>
  </si>
  <si>
    <t>YML069W; WN66_04739</t>
  </si>
  <si>
    <t>ADIGEVAGDAIVSFQDVFFTTPR</t>
  </si>
  <si>
    <t>KPFLLPATELSTVQWSR</t>
  </si>
  <si>
    <t>SMAEAFYEELKEK</t>
  </si>
  <si>
    <t>KEDGAEGEDVQMAVEEK</t>
  </si>
  <si>
    <t>YGL086W</t>
  </si>
  <si>
    <t>MAD1 SGDID:S000003054, Chr VII from 347119-349368, Genome Release 64-2-1, Verified ORF, "Coiled-coil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</si>
  <si>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Pf05557, Pf09726, Pf10267</t>
  </si>
  <si>
    <t>LLLLEKENADLLNELKK</t>
  </si>
  <si>
    <t>MINSHPNYSTEEFNELTEMNK</t>
  </si>
  <si>
    <t>ELELANMQQANELKK</t>
  </si>
  <si>
    <t>YLIADLNENTLK</t>
  </si>
  <si>
    <t>LLNDEMALER</t>
  </si>
  <si>
    <t>YBL024W</t>
  </si>
  <si>
    <t>NCL1 SGDID:S000000120, Chr II from 172534-174588, Genome Release 64-2-1, Verified ORF, "S-adenosyl-L-methionine-dependent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</si>
  <si>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Pf01189, Pf13659</t>
  </si>
  <si>
    <t>LSSETPALESEGPQTK</t>
  </si>
  <si>
    <t>APVELPWYPDHLAWQLDVPK</t>
  </si>
  <si>
    <t>FLVVENAVGNISR</t>
  </si>
  <si>
    <t>HLLIESFPNFDDIR</t>
  </si>
  <si>
    <t>IVEANLEMLK</t>
  </si>
  <si>
    <t>LNSANLMVVNHDAQFFPR</t>
  </si>
  <si>
    <t>ILCDVPCSGDGTMR</t>
  </si>
  <si>
    <t>2xCarbamidomethyl [C3; C7]; 1xOxidation [M13]</t>
  </si>
  <si>
    <t>YOL012C</t>
  </si>
  <si>
    <t>HTZ1 SGDID:S000005372, Chr XV from 303983-303579, Genome Release 64-2-1, reverse complement, Verified ORF, "Histone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</si>
  <si>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YOL012C; WN66_05807</t>
  </si>
  <si>
    <t>GDDELDSLIR</t>
  </si>
  <si>
    <t>AGLQFPVGR</t>
  </si>
  <si>
    <t>ATIASGGVLPHINK</t>
  </si>
  <si>
    <t>HLQLAIRGDDELDSLIR</t>
  </si>
  <si>
    <t>AAIYLTAVLEYLTAEVLELAGNAAKDLK</t>
  </si>
  <si>
    <t>2xPhospho [T/Y]</t>
  </si>
  <si>
    <t>YLR276C</t>
  </si>
  <si>
    <t>DBP9 SGDID:S000004266, Chr XII from 696830-695046, Genome Release 64-2-1, reverse complement, Verified ORF, "DEAD-box protein required for 27S rRNA processing; exhibits DNA, RNA and DNA/RNA helicase activities; ATPase activity shows preference for DNA over RNA; DNA helicase activity abolished by mutation in RNA-binding domain"</t>
  </si>
  <si>
    <t>Pf00270, Pf00271, Pf04851</t>
  </si>
  <si>
    <t>NVACVLNFDLPTTAK</t>
  </si>
  <si>
    <t>TGTAISFVVPLKEFGK</t>
  </si>
  <si>
    <t>HFEENPKELQSLR</t>
  </si>
  <si>
    <t>VKELKQELLASEK</t>
  </si>
  <si>
    <t>YOR205C</t>
  </si>
  <si>
    <t>GEP3 SGDID:S000005731, Chr XV from 727234-725564, Genome Release 64-2-1, reverse complement, Verified ORF, "Protein required for mitochondrial ribosome small subunit biogenesis; null mutant is defective in respiration and in maturation of 15S rRNA; protein is localized to the mitochondrial inner membrane; null mutant interacts synthetically with prohibitin (Phb1p)"</t>
  </si>
  <si>
    <t>Pf01926, Pf02421</t>
  </si>
  <si>
    <t>854380</t>
  </si>
  <si>
    <t>GEP3</t>
  </si>
  <si>
    <t>RFVDDDPYDLVQHLEK</t>
  </si>
  <si>
    <t>IQAAGVSHIPNLTR</t>
  </si>
  <si>
    <t>YLLFSQDIQLSK</t>
  </si>
  <si>
    <t>GIDVFNSCNSSSGTHPLSR</t>
  </si>
  <si>
    <t>ILFDLPGYSTSTSR</t>
  </si>
  <si>
    <t>YNL002C</t>
  </si>
  <si>
    <t>RLP7 SGDID:S000004947, Chr XIV from 627142-626174, Genome Release 64-2-1, reverse complement, Verified ORF, "Nucleolar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</si>
  <si>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Pf00327</t>
  </si>
  <si>
    <t>QFSNAATAPVIEVDIDSLLAK</t>
  </si>
  <si>
    <t>TTYDGKPALLFIVR</t>
  </si>
  <si>
    <t>AQTLNSNPEILLR</t>
  </si>
  <si>
    <t>YMR001C</t>
  </si>
  <si>
    <t>CDC5 SGDID:S000004603, Chr XIII from 271136-269019, Genome Release 64-2-1, reverse complement, Verified ORF, "Polo-like kinase; controls targeting and activation of Rho1p at cell division site via Rholp guanine nucleotide exchange factors; regulates Spc72p; also functions in adaptation to DNA damage during meiosis; has similarity to Xenopus Plx1 and S. pombe Plo1p; possible Cdc28p substrate"</t>
  </si>
  <si>
    <t>Pf00069, Pf00659, Pf07714, Pf08239, Pf14531</t>
  </si>
  <si>
    <t>YMR001C; WN66_04816</t>
  </si>
  <si>
    <t>HLEVVDFFAK</t>
  </si>
  <si>
    <t>ELIATSTNVIK</t>
  </si>
  <si>
    <t>IGDFGLAAVLANESER</t>
  </si>
  <si>
    <t>LGNIFFDSNYNLK</t>
  </si>
  <si>
    <t>YBL104C</t>
  </si>
  <si>
    <t>SEA4 SGDID:S000000200, Chr II from 21293-18177, Genome Release 64-2-1, reverse complement, Verified ORF, "Subunit of the SEA (Seh1-associated) complex; SEA is a coatomer-related complex that associates dynamically with the vacuole; has an N-terminal beta-propeller fold and a C-terminal RING motif; promoter contains multiple GCN4 binding sites"</t>
  </si>
  <si>
    <t>Pf13639</t>
  </si>
  <si>
    <t>LSDQASLGDLNVASPLLTFEK</t>
  </si>
  <si>
    <t>AAQAENIVGSVSNLKDTQGYPVSETNYDIR</t>
  </si>
  <si>
    <t>IFNISGQNSSSPASHAPVGLNANNETSMTNASGGK</t>
  </si>
  <si>
    <t>VATFDYIPR</t>
  </si>
  <si>
    <t>KLSDQASLGDLNVASPLLTFEK</t>
  </si>
  <si>
    <t>YDR174W</t>
  </si>
  <si>
    <t>HMO1 SGDID:S000002581, Chr IV from 812110-812850, Genome Release 64-2-1, Verified ORF, "Chromatin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</si>
  <si>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Pf00505, Pf09011</t>
  </si>
  <si>
    <t>851754</t>
  </si>
  <si>
    <t>HMO1</t>
  </si>
  <si>
    <t>QAYNVELENYQR</t>
  </si>
  <si>
    <t>QKAGLPPLSSTEITQEISKK</t>
  </si>
  <si>
    <t>DSLVSSLFELSK</t>
  </si>
  <si>
    <t>AGLPPLSSTEITQEISKK</t>
  </si>
  <si>
    <t>YDR129C</t>
  </si>
  <si>
    <t>SAC6 SGDID:S000002536, Chr IV from 715247-713340,715379-715359, Genome Release 64-2-1, reverse complement, Verified ORF, "Fimbrin, actin-bundling protein; cooperates with Scp1p (calponin/transgelin) in the organization and maintenance of the actin cytoskeleton; relocalizes from plasma membrane to cytoplasm upon DNA replication stress"</t>
  </si>
  <si>
    <t>Pf00307</t>
  </si>
  <si>
    <t>LINDSVPDTIDTR</t>
  </si>
  <si>
    <t>TGAAPQTTFNVAPNSTPIVSTAATGLQHK</t>
  </si>
  <si>
    <t>HINSVLAGDQDIGDLLPFPTDTFQLFDECR</t>
  </si>
  <si>
    <t>1xCarbamidomethyl [C29]</t>
  </si>
  <si>
    <t>IIVAGSQTGTTHTINEEERR</t>
  </si>
  <si>
    <t>KFPILTQEDLFSTIEKFR</t>
  </si>
  <si>
    <t>AEQVLQNAEK</t>
  </si>
  <si>
    <t>YJR066W</t>
  </si>
  <si>
    <t>TOR1 SGDID:S000003827, Chr X from 559416-566828, Genome Release 64-2-1, Verified ORF, "PIK-related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</si>
  <si>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Pf00454, Pf02259, Pf02260, Pf08771, Pf11865, Pf13513</t>
  </si>
  <si>
    <t>ILEANTTDYKPAEQMEAADAGVAK</t>
  </si>
  <si>
    <t>KGAITVEEAANMEAEQQNETK</t>
  </si>
  <si>
    <t>YGR222W</t>
  </si>
  <si>
    <t>PET54 SGDID:S000003454, Chr VII from 939923-940804, Genome Release 64-2-1, Verified ORF, "Mitochondrial inner membrane protein; binds to the 5' UTR of the COX3 mRNA to activate its translation together with Pet122p and Pet494p; also binds to the COX1 Group I intron AI5 beta to facilitate exon ligation during splicing"</t>
  </si>
  <si>
    <t>membrane;mitochondrion;organelle lumen</t>
  </si>
  <si>
    <t>RNA binding;translation regulator activity</t>
  </si>
  <si>
    <t>853137</t>
  </si>
  <si>
    <t>PET54</t>
  </si>
  <si>
    <t>VLGSVESGNSATISEK</t>
  </si>
  <si>
    <t>SILDSVEEIENK</t>
  </si>
  <si>
    <t>FISFENSHDAYR</t>
  </si>
  <si>
    <t>ELLTLSEKGDAADYSLEMDDSK</t>
  </si>
  <si>
    <t>SVLVWNIPTK</t>
  </si>
  <si>
    <t>SYNPYLVKEDFLSILPENLYK</t>
  </si>
  <si>
    <t>YMR072W</t>
  </si>
  <si>
    <t>ABF2 SGDID:S000004676, Chr XIII from 411569-412120, Genome Release 64-2-1, Verified ORF, "Mitochondrial DNA-binding protein; involved in mitochondrial DNA replication and recombination, member of HMG1 DNA-binding protein family; activity may be regulated by protein kinase A phosphorylation; ABF2 has a paralog, IXR1, that arose from the whole genome duplication"</t>
  </si>
  <si>
    <t>chromosome;mitochondrion;nucleus</t>
  </si>
  <si>
    <t>855094</t>
  </si>
  <si>
    <t>ABF2</t>
  </si>
  <si>
    <t>RPTSAYFLYLQDHR</t>
  </si>
  <si>
    <t>IAGEKWQNLEADIKEK</t>
  </si>
  <si>
    <t>ENPTLRPAEISK</t>
  </si>
  <si>
    <t>YKR057W</t>
  </si>
  <si>
    <t>RPS21A SGDID:S000001765, Chr XI from 551657-551680,552003-552242, Genome Release 64-2-1, Verified ORF, "Protein component of the small (40S) ribosomal subunit; homologous to mammalian ribosomal protein S21, no bacterial homolog; RPS21A has a paralog, RPS21B, that arose from the whole genome duplication"</t>
  </si>
  <si>
    <t>Pf01249</t>
  </si>
  <si>
    <t>853931</t>
  </si>
  <si>
    <t>RPS21A</t>
  </si>
  <si>
    <t>AIPGEYVTYALSGYVR</t>
  </si>
  <si>
    <t>ADDHASVQINVAK</t>
  </si>
  <si>
    <t>YJL136C; YKR057W</t>
  </si>
  <si>
    <t>IIKADDHASVQINVAK</t>
  </si>
  <si>
    <t>YCL059C</t>
  </si>
  <si>
    <t>KRR1 SGDID:S000000564, Chr III from 23379-22429, Genome Release 64-2-1, reverse complement, Verified ORF, "Nucleolar protein required for rRNA synthesis and ribosomal assembly; required for the synthesis of 18S rRNA and for the assembly of 40S ribosomal subunit; essential gene"</t>
  </si>
  <si>
    <t>850298</t>
  </si>
  <si>
    <t>KRR1</t>
  </si>
  <si>
    <t>AKDFIAPEEEAYKPNQN</t>
  </si>
  <si>
    <t>KVDLEIESGEYFLSK</t>
  </si>
  <si>
    <t>KVYTPFPPAQLPR</t>
  </si>
  <si>
    <t>KVDLEIESGEYFLSKR</t>
  </si>
  <si>
    <t>YDL132W</t>
  </si>
  <si>
    <t>CDC53 SGDID:S000002290, Chr IV from 224304-226751, Genome Release 64-2-1, Verified ORF, "Cullin; structural protein of SCF complexes (which also contain Skp1p, Cdc34p, Hrt1p and an F-box protein) involved in ubiquitination; SCF promotes the G1-S transition by targeting G1 cyclins and the Cln-CDK inhibitor Sic1p for degradation"</t>
  </si>
  <si>
    <t>Pf00888, Pf10557</t>
  </si>
  <si>
    <t>ILEDDFAVALK</t>
  </si>
  <si>
    <t>LIHGTSTSAEDEENIIQR</t>
  </si>
  <si>
    <t>HSVTEYIFEAHEIIK</t>
  </si>
  <si>
    <t>TSEMLAKYSDILLKK</t>
  </si>
  <si>
    <t>YAL025C</t>
  </si>
  <si>
    <t>MAK16 SGDID:S000000023, Chr I from 101145-100225, Genome Release 64-2-1, reverse complement, Verified ORF, "Essential nuclear protein; constituent of 66S pre-ribosomal particles; required for maturation of 25S and 5.8S rRNAs; required for maintenance of M1 satellite double-stranded RNA of the L-A virus"</t>
  </si>
  <si>
    <t>Pf01778, Pf04874</t>
  </si>
  <si>
    <t>YAL025C; WN66_00055</t>
  </si>
  <si>
    <t>NEYNVTGLCTR</t>
  </si>
  <si>
    <t>MSDEIVWQVINQSFCSHR</t>
  </si>
  <si>
    <t>1xCarbamidomethyl [C15]; 1xMet-loss+Acetyl [N-Term]</t>
  </si>
  <si>
    <t>LTQVMITER</t>
  </si>
  <si>
    <t>VEIEYEEEHEVQNAEQEVAQ</t>
  </si>
  <si>
    <t>SGAYGDKPLNVDEK</t>
  </si>
  <si>
    <t>YER178W</t>
  </si>
  <si>
    <t>PDA1 SGDID:S000000980, Chr V from 546817-548079, Genome Release 64-2-1, Verified ORF, "E1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</si>
  <si>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Pf00676</t>
  </si>
  <si>
    <t>YER178W; WN66_01964</t>
  </si>
  <si>
    <t>MHLIDLGIATEAEVK</t>
  </si>
  <si>
    <t>KYVDEQVELADAAPPPEAK</t>
  </si>
  <si>
    <t>ATLLQMYKDMVIIR</t>
  </si>
  <si>
    <t>YVDEQVELADAAPPPEAK</t>
  </si>
  <si>
    <t>YEL055C</t>
  </si>
  <si>
    <t>POL5 SGDID:S000000781, Chr V from 51539-48471, Genome Release 64-2-1, reverse complement, Verified ORF, "DNA Polymerase phi; has sequence similarity to the human MybBP1A and weak sequence similarity to B-type DNA polymerases, not required for chromosomal DNA replication; required for the synthesis of rRNA"</t>
  </si>
  <si>
    <t>Pf04931</t>
  </si>
  <si>
    <t>856655</t>
  </si>
  <si>
    <t>POL5</t>
  </si>
  <si>
    <t>GLESTNEFLSTLSTILNVNVNEGTKK</t>
  </si>
  <si>
    <t>KVQNSIQFPEFWK</t>
  </si>
  <si>
    <t>EALSSISTGNQR</t>
  </si>
  <si>
    <t>GNLPLLTK</t>
  </si>
  <si>
    <t>CKDPEINSWQYLTLK</t>
  </si>
  <si>
    <t>GLESTNEFLSTLSTILNVNVNEGTK</t>
  </si>
  <si>
    <t>YOR348C</t>
  </si>
  <si>
    <t>PUT4 SGDID:S000005875, Chr XV from 988782-986899, Genome Release 64-2-1, reverse complement, Verified ORF, "Proline permease; required for high-affinity transport of proline; also transports the toxic proline analog azetidine-2-carboxylate (AzC); PUT4 transcription is repressed in ammonia-grown cells"</t>
  </si>
  <si>
    <t>SLLTMAQTGQAPK</t>
  </si>
  <si>
    <t>HSAGVVTCADDVSGDGSGGDTKKEEDVVQVTESPSSGSR</t>
  </si>
  <si>
    <t>MVNILPFHK</t>
  </si>
  <si>
    <t>YHR107C</t>
  </si>
  <si>
    <t>CDC12 SGDID:S000001149, Chr VIII from 328036-326813, Genome Release 64-2-1, reverse complement, Verified ORF, "Component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</si>
  <si>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Pf00735</t>
  </si>
  <si>
    <t>YHR107C; WN66_02936</t>
  </si>
  <si>
    <t>QLIEAMPFAIVGSEK</t>
  </si>
  <si>
    <t>VNVIDTPGFGDNVNNNK</t>
  </si>
  <si>
    <t>FRQWEQNIVNER</t>
  </si>
  <si>
    <t>MSAATATAAPVPPPVGISNLPNQR</t>
  </si>
  <si>
    <t>YDL185W</t>
  </si>
  <si>
    <t>VMA1 SGDID:S000002344, Chr IV from 126787-130002, Genome Release 64-2-1, Verified ORF, "Subunit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</si>
  <si>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cellular homeostasis;metabolic process;transport</t>
  </si>
  <si>
    <t>membrane;vacuole</t>
  </si>
  <si>
    <t>catalytic activity;DNA binding;nucleotide binding;protein binding;RNA binding;transporter activity</t>
  </si>
  <si>
    <t>Pf00006, Pf00306, Pf02874, Pf05203, Pf05204</t>
  </si>
  <si>
    <t>851342</t>
  </si>
  <si>
    <t>VMA1</t>
  </si>
  <si>
    <t>Metabolic pathways; Oxidative phosphorylation; Phagosome</t>
  </si>
  <si>
    <t>ROS, RNS production in phagocytes; Insulin receptor recycling; Transferrin endocytosis and recycling</t>
  </si>
  <si>
    <t>TTLVANTSNMPVAAR</t>
  </si>
  <si>
    <t>AIKEESQSIYIPR</t>
  </si>
  <si>
    <t>GTITWIAPAGEYTLDEK</t>
  </si>
  <si>
    <t>LSADYPLLTGQR</t>
  </si>
  <si>
    <t>VGHDNLVGEVIR</t>
  </si>
  <si>
    <t>LLSTMQER</t>
  </si>
  <si>
    <t>YJL010C</t>
  </si>
  <si>
    <t>NOP9 SGDID:S000003547, Chr X from 419562-417562, Genome Release 64-2-1, reverse complement, Verified ORF, "Essential subunit of U3-containing 90S preribosome; involved in production of 18S rRNA and assembly of small ribosomal subunit; also part of pre-40S ribosome and required for its export into cytoplasm; binds RNA and contains pumilio domain"</t>
  </si>
  <si>
    <t>QAESTLQLDAFEAPEEK</t>
  </si>
  <si>
    <t>FQFVTSIIEEAK</t>
  </si>
  <si>
    <t>SDISQSTITK</t>
  </si>
  <si>
    <t>LVTSQITSK</t>
  </si>
  <si>
    <t>YPR034W</t>
  </si>
  <si>
    <t>ARP7 SGDID:S000006238, Chr XVI from 639525-640958, Genome Release 64-2-1, Verified ORF, "Component of both the SWI/SNF and RSC chromatin remodeling complexes; actin-related protein involved in transcriptional regulation"</t>
  </si>
  <si>
    <t>QMDQQLQYTALTGSPNNPLVQKK</t>
  </si>
  <si>
    <t>TVAGFSNVELPQCIIPSSYIK</t>
  </si>
  <si>
    <t>FGGDFLDFQVHER</t>
  </si>
  <si>
    <t>LAPLIKEENDMENMADEQKR</t>
  </si>
  <si>
    <t>2xOxidation [M11; M14]</t>
  </si>
  <si>
    <t>YDR145W</t>
  </si>
  <si>
    <t>TAF12 SGDID:S000002552, Chr IV from 746738-748357, Genome Release 64-2-1, Verified ORF, "Subunit (61/68 kDa) of TFIID and SAGA complexes; involved in RNA polymerase II transcription initiation and in chromatin modification, similar to histone H2A"</t>
  </si>
  <si>
    <t>Pf03847</t>
  </si>
  <si>
    <t>VTNVNATASMLNNISSSK</t>
  </si>
  <si>
    <t>SNRPTITGGSAMNASALNTPATTK</t>
  </si>
  <si>
    <t>AKVTNVNATASMLNNISSSK</t>
  </si>
  <si>
    <t>KISSSNSTEIPSVTGPDALK</t>
  </si>
  <si>
    <t>YFL010C</t>
  </si>
  <si>
    <t>WWM1 SGDID:S000001884, Chr VI from 115743-115108, Genome Release 64-2-1, reverse complement, Verified ORF, "WW domain containing protein of unknown function; binds to Mca1p, a caspase-related protease that regulates H2O2-induced apoptosis; overexpression causes G1 phase growth arrest and clonal death that is suppressed by overexpression of MCA1"</t>
  </si>
  <si>
    <t>Pf00397</t>
  </si>
  <si>
    <t>YFL010C; BAA09228</t>
  </si>
  <si>
    <t>QQADQAPPPYSSQSTPQVQAGAQAQQPR</t>
  </si>
  <si>
    <t>YYPQQAPMPAAAPQQAYYGTAPSTSK</t>
  </si>
  <si>
    <t>YYQPQQPQYPQYPQQQR</t>
  </si>
  <si>
    <t>YNL005C</t>
  </si>
  <si>
    <t>MRP7 SGDID:S000004950, Chr XIV from 622428-621313, Genome Release 64-2-1, reverse complement, Verified ORF, "Mitochondrial ribosomal protein of the large subunit"</t>
  </si>
  <si>
    <t>catalytic activity;structural molecule activity</t>
  </si>
  <si>
    <t>Pf01016</t>
  </si>
  <si>
    <t>855727</t>
  </si>
  <si>
    <t>MRP7</t>
  </si>
  <si>
    <t>SVFPETDSTVETK</t>
  </si>
  <si>
    <t>DLKLPSPHFEPTVR</t>
  </si>
  <si>
    <t>DACNFLTLSEEVHLR</t>
  </si>
  <si>
    <t>FYPGENVGIGKDHSIFALEPGVVR</t>
  </si>
  <si>
    <t>LLEDLEK</t>
  </si>
  <si>
    <t>FIGVALRR</t>
  </si>
  <si>
    <t>CASB_BOVIN</t>
  </si>
  <si>
    <t>DMPIQAFLLYQEPVLGPVR</t>
  </si>
  <si>
    <t>DMPIQAFLLYQEPVLGPVRGPFPIIV</t>
  </si>
  <si>
    <t>YOR018W</t>
  </si>
  <si>
    <t>ROD1 SGDID:S000005544, Chr XV from 364369-366882, Genome Release 64-2-1, Verified ORF, "Alpha-arrestin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</si>
  <si>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Pf00339, Pf02752</t>
  </si>
  <si>
    <t>NNTDSSFNLNLSFTSAK</t>
  </si>
  <si>
    <t>NFVDDSEEDVIFQR</t>
  </si>
  <si>
    <t>ALLNIPASLTK</t>
  </si>
  <si>
    <t>KIELERPQILHHK</t>
  </si>
  <si>
    <t>YNNIINAGLNSPSLTPSFAHLSR</t>
  </si>
  <si>
    <t>YPR046W</t>
  </si>
  <si>
    <t>MCM16 SGDID:S000006250, Chr XVI from 656799-657344, Genome Release 64-2-1, Verified ORF, "Component of the Ctf19 complex and the COMA subcomplex; involved in kinetochore-microtubule mediated chromosome segregation; binds to centromere DNA; orthologous to human centromere constitutive-associated network (CCAN) subunit CENP-H and fission yeast fta3"</t>
  </si>
  <si>
    <t>LQNLLEESNSLDYELLQSLGAQSSLHK</t>
  </si>
  <si>
    <t>IQQLEKEHVEVYR</t>
  </si>
  <si>
    <t>LLEKPDNTNVLFTK</t>
  </si>
  <si>
    <t>ELLITLDR</t>
  </si>
  <si>
    <t>YGR271C-A</t>
  </si>
  <si>
    <t>EFG1 SGDID:S000007608, Chr VII from 1038501-1037800, Genome Release 64-2-1, reverse complement, Verified ORF, "Essential protein required for maturation of 18S rRNA; null mutant is sensitive to hydroxyurea and is delayed in recovering from alpha-factor arrest; green fluorescent protein (GFP)-fusion protein localizes to the nucleolus"</t>
  </si>
  <si>
    <t>Pf01416, Pf10153</t>
  </si>
  <si>
    <t>DILPSTVIIEK</t>
  </si>
  <si>
    <t>ELDQVVGEDEKDDFFE</t>
  </si>
  <si>
    <t>ALGSSLEMSQIMDAGTNK</t>
  </si>
  <si>
    <t>2xOxidation [M8; M12]</t>
  </si>
  <si>
    <t>NLQALRLELQNNELKNK</t>
  </si>
  <si>
    <t>YGL171W</t>
  </si>
  <si>
    <t>ROK1 SGDID:S000003139, Chr VII from 182390-184084, Genome Release 64-2-1, Verified ORF, "RNA-dependent ATPase; involved in pre-rRNA processing at sites A0, A1, and A2, and in control of cell cycle progression; contains two upstream open reading frames (uORFs) in 5' untranslated region which regulate translation"</t>
  </si>
  <si>
    <t>SGNDDGLIKPVITNTVEASALR</t>
  </si>
  <si>
    <t>GVNLVINYDVPGSSQAYVHR</t>
  </si>
  <si>
    <t>KRPLQVALLSK</t>
  </si>
  <si>
    <t>GNVSGIDIPLPIGSFEDLISR</t>
  </si>
  <si>
    <t>YFL026W</t>
  </si>
  <si>
    <t>STE2 SGDID:S000001868, Chr VI from 82580-83875, Genome Release 64-2-1, Verified ORF, "Receptor for alpha-factor pheromone; seven transmembrane-domain GPCR that interacts with both pheromone and a heterotrimeric G protein to initiate the signaling response that leads to mating between haploid a and alpha cells"</t>
  </si>
  <si>
    <t>protein binding;receptor activity;signal transducer activity</t>
  </si>
  <si>
    <t>Pf02116</t>
  </si>
  <si>
    <t>TNTITSDFTTSTDR</t>
  </si>
  <si>
    <t>IGPFADASYKEGEVEPVDMYTPDTAADEEAR</t>
  </si>
  <si>
    <t>TFVSETADDIEKNQFYQLPTPTSSK</t>
  </si>
  <si>
    <t>YOR206W</t>
  </si>
  <si>
    <t>NOC2 SGDID:S000005732, Chr XV from 727512-729644, Genome Release 64-2-1, Verified ORF, "Protein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</si>
  <si>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Pf03715</t>
  </si>
  <si>
    <t>YOR206W; WN66_06045</t>
  </si>
  <si>
    <t>FLNDVAWNKTPLGSYVAVQR</t>
  </si>
  <si>
    <t>TPLGSYVAVQR</t>
  </si>
  <si>
    <t>LNQNSTFIQEK</t>
  </si>
  <si>
    <t>LSQNSGVFIPIYPLLSEILTSTAFTKAPK</t>
  </si>
  <si>
    <t>SMPLINFQK</t>
  </si>
  <si>
    <t>YDR146C</t>
  </si>
  <si>
    <t>SWI5 SGDID:S000002553, Chr IV from 750742-748613, Genome Release 64-2-1, reverse complement, Verified ORF, "Transcription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</si>
  <si>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Pf00096, Pf13465</t>
  </si>
  <si>
    <t>YDR146C; WN66_01212</t>
  </si>
  <si>
    <t>VSSATSNSANITPNNLR</t>
  </si>
  <si>
    <t>VSLSSSYIDQYTPR</t>
  </si>
  <si>
    <t>EVTLNATSLLNENR</t>
  </si>
  <si>
    <t>SASVDIMPTIPGSVNNTPSVNK</t>
  </si>
  <si>
    <t>YBR087W</t>
  </si>
  <si>
    <t>RFC5 SGDID:S000000291, Chr II from 423765-424829, Genome Release 64-2-1, Verified ORF, "Subunit of heteropentameric Replication factor C (RF-C); RF-C is a DNA binding protein and ATPase that acts as a clamp loader of the proliferating cell nuclear antigen (PCNA) processivity factor for DNA polymerases delta and epsilon"</t>
  </si>
  <si>
    <t>Pf08542, Pf13177</t>
  </si>
  <si>
    <t>852383</t>
  </si>
  <si>
    <t>RFC5</t>
  </si>
  <si>
    <t>Mismatch repair; Nucleotide excision repair; DNA replication</t>
  </si>
  <si>
    <t>SLNALSHNEELTNFLK</t>
  </si>
  <si>
    <t>EVAQMEQVDFQDSKDGLAHR</t>
  </si>
  <si>
    <t>LIMVCDSMSPIIAPIK</t>
  </si>
  <si>
    <t>1xCarbamidomethyl [C5]; 2xOxidation [M3; M8]</t>
  </si>
  <si>
    <t>IVIQELLK</t>
  </si>
  <si>
    <t>MSLWVDKYRPK</t>
  </si>
  <si>
    <t>YLR259C</t>
  </si>
  <si>
    <t>HSP60 SGDID:S000004249, Chr XII from 665002-663284, Genome Release 64-2-1, reverse complement, Verified ORF, "Tetradecameric mitochondrial chaperonin; required for ATP-dependent folding of precursor polypeptides and complex assembly; prevents aggregation and mediates protein refolding after heat shock; role in mtDNA transmission; phosphorylated"</t>
  </si>
  <si>
    <t>YLR259C; WN66_04437</t>
  </si>
  <si>
    <t>NVLIEQPFGPPK</t>
  </si>
  <si>
    <t>AAVEEGILPGGGTALVK</t>
  </si>
  <si>
    <t>QIIENAGEEGSVIIGK</t>
  </si>
  <si>
    <t>LSGGVAVIR</t>
  </si>
  <si>
    <t>YBR119W</t>
  </si>
  <si>
    <t>MUD1 SGDID:S000000323, Chr II from 479338-479345,479435-480323, Genome Release 64-2-1, Verified ORF, "U1 snRNP A protein; homolog of human U1-A; involved in nuclear mRNA splicing"</t>
  </si>
  <si>
    <t>Pf00076</t>
  </si>
  <si>
    <t>NLAFVEYETVADATK</t>
  </si>
  <si>
    <t>VLLIQNLPSGTTEQLLSQILGNEALVEIR</t>
  </si>
  <si>
    <t>TNSLLGLSIEMQK</t>
  </si>
  <si>
    <t>YOR141C</t>
  </si>
  <si>
    <t>ARP8 SGDID:S000005667, Chr XV from 592587-589942, Genome Release 64-2-1, reverse complement, Verified ORF, "Nuclear actin-related protein involved in chromatin remodeling; component of chromatin-remodeling enzyme complexes; has mRNA binding activity"</t>
  </si>
  <si>
    <t>NSSLEFQLPESR</t>
  </si>
  <si>
    <t>SVTGLSVDPR</t>
  </si>
  <si>
    <t>EGNLYCDLNDDLK</t>
  </si>
  <si>
    <t>AIVQSIANASITADVTR</t>
  </si>
  <si>
    <t>IGFPKDDHPVVVPNCVAVPK</t>
  </si>
  <si>
    <t>YER118C</t>
  </si>
  <si>
    <t>SHO1 SGDID:S000000920, Chr V from 399055-397952, Genome Release 64-2-1, reverse complement, Verified ORF, "Transmembrane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</si>
  <si>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NTTPYQNNVYNDAIR</t>
  </si>
  <si>
    <t>GIRPSPLENSLHR</t>
  </si>
  <si>
    <t>WIDSFSIK</t>
  </si>
  <si>
    <t>YPR137W</t>
  </si>
  <si>
    <t>RRP9 SGDID:S000006341, Chr XVI from 802359-804080, Genome Release 64-2-1, Verified ORF, "Protein involved in pre-rRNA processing; associated with U3 snRNP; component of small ribosomal subunit (SSU) processosome; ortholog of the human U3-55k protein"</t>
  </si>
  <si>
    <t>nucleus;ribosome</t>
  </si>
  <si>
    <t>856255</t>
  </si>
  <si>
    <t>RRP9</t>
  </si>
  <si>
    <t>TIDEYNNFDAGDLDKDIIASR</t>
  </si>
  <si>
    <t>KLIVWSTESLSPVK</t>
  </si>
  <si>
    <t>SFELLGELSGAK</t>
  </si>
  <si>
    <t>RGEVLSLAFRK</t>
  </si>
  <si>
    <t>YHR076W</t>
  </si>
  <si>
    <t>PTC7 SGDID:S000001118, Chr VIII from 251101-251155,251249-252225, Genome Release 64-2-1, Verified ORF, "Type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</si>
  <si>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Pf00481, Pf07228</t>
  </si>
  <si>
    <t>YHR076W; WN66_02904</t>
  </si>
  <si>
    <t>TNDELQLLSQK</t>
  </si>
  <si>
    <t>FVDNVVSLSKDPNYPSVFAQEISK</t>
  </si>
  <si>
    <t>FQTVGFNAPYQLSIIPEEMLK</t>
  </si>
  <si>
    <t>KMDEISTALAENSSK</t>
  </si>
  <si>
    <t>YJL050W</t>
  </si>
  <si>
    <t>MTR4 SGDID:S000003586, Chr X from 342522-345743, Genome Release 64-2-1, Verified ORF, "ATP-dependent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</si>
  <si>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Pf00270, Pf08148, Pf13234</t>
  </si>
  <si>
    <t>853397</t>
  </si>
  <si>
    <t>MTR4</t>
  </si>
  <si>
    <t>RNA degradation</t>
  </si>
  <si>
    <t>Major pathway of rRNA processing in the nucleolus and cytosol; mRNA decay by 3' to 5' exoribonuclease</t>
  </si>
  <si>
    <t>TVVAEYAIAQSLK</t>
  </si>
  <si>
    <t>AMASISNQIGDDPNSTDSR</t>
  </si>
  <si>
    <t>WVSGGEYIQMSGR</t>
  </si>
  <si>
    <t>ISESQAVIQLDDLR</t>
  </si>
  <si>
    <t>YOL051W</t>
  </si>
  <si>
    <t>GAL11 SGDID:S000005411, Chr XV from 234940-238185, Genome Release 64-2-1, Verified ORF, "Subunit of the RNA polymerase II mediator complex; associates with core polymerase subunits to form the RNA polymerase II holoenzyme; affects transcription by acting as target of activators and repressors; forms part of the tail domain of mediator"</t>
  </si>
  <si>
    <t>Pf05397</t>
  </si>
  <si>
    <t>854106</t>
  </si>
  <si>
    <t>GAL11</t>
  </si>
  <si>
    <t>LSISNAASQQPTPR</t>
  </si>
  <si>
    <t>VPVSAAATPSLNK</t>
  </si>
  <si>
    <t>AQNVPMNIIQQQQQQNTNNNDTIATSATPNAAAFSQQQNASSK</t>
  </si>
  <si>
    <t>NFEAALFAK</t>
  </si>
  <si>
    <t>YML119W</t>
  </si>
  <si>
    <t>YML119W SGDID:S000004588, Chr XIII from 30611-31684, Genome Release 64-2-1, Uncharacterized ORF, "Putative protein of unknown function; YML119W is not an essential gene; potential Cdc28p substrate"</t>
  </si>
  <si>
    <t>854920</t>
  </si>
  <si>
    <t>ILPAEILSNEPLK</t>
  </si>
  <si>
    <t>EVSSINEIIFPSR</t>
  </si>
  <si>
    <t>ATFDSNQQFFYYPESPTK</t>
  </si>
  <si>
    <t>YFTKPIDLYGTR</t>
  </si>
  <si>
    <t>YBL045C</t>
  </si>
  <si>
    <t>COR1 SGDID:S000000141, Chr II from 135516-134143, Genome Release 64-2-1, reverse complement, Verified ORF, "Core subunit of the ubiquinol-cytochrome c reductase complex; the ubiquinol-cytochrome c reductase complex (bc1 complex) is a component of the mitochondrial inner membrane electron transport chain"</t>
  </si>
  <si>
    <t>catalytic activity;metal ion binding;protein binding;transporter activity</t>
  </si>
  <si>
    <t>Pf00675, Pf05193</t>
  </si>
  <si>
    <t>852235</t>
  </si>
  <si>
    <t>COR1</t>
  </si>
  <si>
    <t>Oxidative phosphorylation; Metabolic pathways</t>
  </si>
  <si>
    <t>NLSLQTGTKPVLK</t>
  </si>
  <si>
    <t>SLDFLNQSFIQQK</t>
  </si>
  <si>
    <t>ANLLSSSNFEATKK</t>
  </si>
  <si>
    <t>EGLALSSNISR</t>
  </si>
  <si>
    <t>YDR432W</t>
  </si>
  <si>
    <t>NPL3 SGDID:S000002840, Chr IV from 1328783-1330027, Genome Release 64-2-1, Verified ORF, "RNA-binding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</si>
  <si>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YDR432W; WN66_01517</t>
  </si>
  <si>
    <t>SFANQPLEVVYSK</t>
  </si>
  <si>
    <t>DFDGTGALEFPSEEILVEALER</t>
  </si>
  <si>
    <t>YJL069C</t>
  </si>
  <si>
    <t>UTP18 SGDID:S000003605, Chr X from 312706-310922, Genome Release 64-2-1, reverse complement, Verified ORF, "Small-subunit processome protein involved in pre-18S rRNA maturation; part of a subunit of the 90S preribosomal particle capable of interacting directly with the 5' ETS of the 35S pre-rRNA; contains WD40 repeats"</t>
  </si>
  <si>
    <t>YMHSWDLSLENLTHSQTAK</t>
  </si>
  <si>
    <t>VTSVAFSPSGGLLAVGNEQGK</t>
  </si>
  <si>
    <t>ILSTTYNYKDTLSNSK</t>
  </si>
  <si>
    <t>YMR290C</t>
  </si>
  <si>
    <t>HAS1 SGDID:S000004903, Chr XIII from 851591-850074, Genome Release 64-2-1, reverse complement, Verified ORF, "ATP-dependent RNA helicase; involved in the biogenesis of 40S and 60S ribosome subunits; localizes to both the nuclear periphery and nucleolus; highly enriched in nuclear pore complex fractions; constituent of 66S pre-ribosomal particles"</t>
  </si>
  <si>
    <t>Pf00270, Pf00271, Pf13959</t>
  </si>
  <si>
    <t>YMR290C; WN66_05151</t>
  </si>
  <si>
    <t>MGFTTMTSVQAR</t>
  </si>
  <si>
    <t>ISLRPGPLFINVVPETDNSTADGLEQGYVVCDSDKR</t>
  </si>
  <si>
    <t>1xCarbamidomethyl [C31]</t>
  </si>
  <si>
    <t>SLMFLTPNELGFLR</t>
  </si>
  <si>
    <t>TIPPLLAGR</t>
  </si>
  <si>
    <t>YLR438W</t>
  </si>
  <si>
    <t>CAR2 SGDID:S000004430, Chr XII from 1012501-1013775, Genome Release 64-2-1, Verified ORF, "L-ornithine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t>
  </si>
  <si>
    <t>Pf00155, Pf00202, Pf01212</t>
  </si>
  <si>
    <t>YLR438W; WN66_04642</t>
  </si>
  <si>
    <t>NVAAIILEPIQGEAGIVVPPADYFPK</t>
  </si>
  <si>
    <t>AIILGAEGNFHGR</t>
  </si>
  <si>
    <t>LAPPLVISEEDLQTGVETIAK</t>
  </si>
  <si>
    <t>YJL201W</t>
  </si>
  <si>
    <t>ECM25 SGDID:S000003737, Chr X from 54379-56178, Genome Release 64-2-1, Verified ORF, "Non-essential protein of unknown function; promoter contains a consensus binding sequence for factor Abf1p"</t>
  </si>
  <si>
    <t>Pf00620, Pf13716</t>
  </si>
  <si>
    <t>NVSSPSFNAKPPLPIK</t>
  </si>
  <si>
    <t>LQGLQVMNEMK</t>
  </si>
  <si>
    <t>MIDINVNNIFFR</t>
  </si>
  <si>
    <t>SVTSPTYTPVALQNTPVLKPK</t>
  </si>
  <si>
    <t>YGL106W</t>
  </si>
  <si>
    <t>MLC1 SGDID:S000003074, Chr VII from 306560-307009, Genome Release 64-2-1, Verified ORF, "Essential light chain for Myo1p; light chain for Myo2p; stabilizes Myo2p by binding to the neck region; interacts with Myo1p, Iqg1p, and Myo2p to coordinate formation and contraction of the actomyosin ring with targeted membrane deposition"</t>
  </si>
  <si>
    <t>Pf13405, Pf13499, Pf13833</t>
  </si>
  <si>
    <t>YGL106W; WN66_02289</t>
  </si>
  <si>
    <t>AIGYNPTNQLVQDIINADSSLR</t>
  </si>
  <si>
    <t>ANKDIFTLFDK</t>
  </si>
  <si>
    <t>YGR054W</t>
  </si>
  <si>
    <t>YGR054W SGDID:S000003286, Chr VII from 596693-598621, Genome Release 64-2-1, Verified ORF, "Eukaryotic initiation factor (eIF) 2A; associates specifically with both 40S subunits and 80 S ribosomes, and interacts genetically with both eIF5b and eIF4E; homologous to mammalian eIF2A"</t>
  </si>
  <si>
    <t>Pf08662</t>
  </si>
  <si>
    <t>852945</t>
  </si>
  <si>
    <t>LSDVYDLHFSPAGNYLSTWER</t>
  </si>
  <si>
    <t>WSPGGEFIMTATTSPR</t>
  </si>
  <si>
    <t>VSLTTGPVHDFTWSPTSR</t>
  </si>
  <si>
    <t>VFTGPCLDNVLLTMK</t>
  </si>
  <si>
    <t>1xCarbamidomethyl [C6]; 1xOxidation [M14]</t>
  </si>
  <si>
    <t>YPL173W</t>
  </si>
  <si>
    <t>MRPL40 SGDID:S000006094, Chr XVI from 223143-224036, Genome Release 64-2-1, Verified ORF, "Mitochondrial ribosomal protein of the large subunit"</t>
  </si>
  <si>
    <t>855930</t>
  </si>
  <si>
    <t>MRPL40</t>
  </si>
  <si>
    <t>GQPDLIIPWPKPDPIDVQTNLATDPVIAR</t>
  </si>
  <si>
    <t>EVPKLTEEDMEAIGAR</t>
  </si>
  <si>
    <t>EQTFWVDSVVR</t>
  </si>
  <si>
    <t>VFEFLEK</t>
  </si>
  <si>
    <t>YPL155C</t>
  </si>
  <si>
    <t>KIP2 SGDID:S000006076, Chr XVI from 259336-257216, Genome Release 64-2-1, reverse complement, Verified ORF, "Kinesin-related motor protein involved in mitotic spindle positioning; stabilizes microtubules by targeting Bik1p to the plus end; Kip2p levels are controlled during the cell cycle"</t>
  </si>
  <si>
    <t>cellular component movement</t>
  </si>
  <si>
    <t>Pf00225</t>
  </si>
  <si>
    <t>NDAAAETMNTLR</t>
  </si>
  <si>
    <t>KNDTYTGSITVTIRPKPR</t>
  </si>
  <si>
    <t>ATGNDGDPNLALMR</t>
  </si>
  <si>
    <t>ALKPLINTQQSPHPVVDNDK</t>
  </si>
  <si>
    <t>YKL130C</t>
  </si>
  <si>
    <t>SHE2 SGDID:S000001613, Chr XI from 196028-195288, Genome Release 64-2-1, reverse complement, Verified ORF, "RNA-binding protein that binds specific mRNAs and interacts with She3p; part of the mRNA localization machinery that restricts accumulation of certain proteins to the bud; binds to ER-derived membranes and targets mRNAs to cortical ER"</t>
  </si>
  <si>
    <t>Pf11435</t>
  </si>
  <si>
    <t>YKL130C; WN66_03852</t>
  </si>
  <si>
    <t>LSALDEEFDVVATK</t>
  </si>
  <si>
    <t>TLNEDLTLTAESILAIDDTYNHFVK</t>
  </si>
  <si>
    <t>IGSNLLDLEVVQFAIK</t>
  </si>
  <si>
    <t>YPR016C</t>
  </si>
  <si>
    <t>TIF6 SGDID:S000006220, Chr XVI from 593069-592332, Genome Release 64-2-1, reverse complement, Verified ORF, "Constituent of 66S pre-ribosomal particles; has similarity to human translation initiation factor 6 (eIF6); may be involved in the biogenesis and or stability of 60S ribosomal subunits"</t>
  </si>
  <si>
    <t>Pf01912</t>
  </si>
  <si>
    <t>YPR016C; WN66_06564</t>
  </si>
  <si>
    <t>GSSVVGAGMVVNDYLAVTGLDTTAPELSVIESIFR</t>
  </si>
  <si>
    <t>GLLVPTQTTDQELQHLR</t>
  </si>
  <si>
    <t>YLL034C</t>
  </si>
  <si>
    <t>RIX7 SGDID:S000003957, Chr XII from 73146-70633, Genome Release 64-2-1, reverse complement, Verified ORF, "Putative ATPase of the AAA family; required for export of pre-ribosomal large subunits from the nucleus; distributed between the nucleolus, nucleoplasm, and nuclear periphery depending on growth conditions"</t>
  </si>
  <si>
    <t>metabolic process;regulation of biological process;response to stimulus;transport</t>
  </si>
  <si>
    <t>Pf00004, Pf00158, Pf00910, Pf01078, Pf05496, Pf06068, Pf06414, Pf07724, Pf07728, Pf09336, Pf13191, Pf13207, Pf13401, Pf13521, Pf13671</t>
  </si>
  <si>
    <t>850625</t>
  </si>
  <si>
    <t>RIX7</t>
  </si>
  <si>
    <t>SLFIELPNTEEKLDIIK</t>
  </si>
  <si>
    <t>SHGTPLSSDVDFEEIIRNEK</t>
  </si>
  <si>
    <t>ASVPCVIFFDELDALVPR</t>
  </si>
  <si>
    <t>VVNTLLTELDGLNDRR</t>
  </si>
  <si>
    <t>SGSVSESITETDDPKTEEVKK</t>
  </si>
  <si>
    <t>YDR033W</t>
  </si>
  <si>
    <t>MRH1 SGDID:S000002440, Chr IV from 508147-509109, Genome Release 64-2-1, Verified ORF, "Protein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</si>
  <si>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Pf01036</t>
  </si>
  <si>
    <t>YDR033W; WN66_01087</t>
  </si>
  <si>
    <t>INPPTGADFHITSR</t>
  </si>
  <si>
    <t>LGYHFGPSDAEAVMAPK</t>
  </si>
  <si>
    <t>APVASPRPAATPNLSK</t>
  </si>
  <si>
    <t>YLR239C</t>
  </si>
  <si>
    <t>LIP2 SGDID:S000004229, Chr XII from 617318-616332, Genome Release 64-2-1, reverse complement, Verified ORF, "Lipoyl ligase; involved in the modification of mitochondrial enzymes by the attachment of lipoic acid groups"</t>
  </si>
  <si>
    <t>Pf03099</t>
  </si>
  <si>
    <t>MCDDTDKPLNLDAMTTK</t>
  </si>
  <si>
    <t>1xCarbamidomethyl [C2]; 2xOxidation [M1; M14]</t>
  </si>
  <si>
    <t>MQIDDVNILK</t>
  </si>
  <si>
    <t>TMTPDQIAAYESFIPETQKDNPRPK</t>
  </si>
  <si>
    <t>YPR149W</t>
  </si>
  <si>
    <t>NCE102 SGDID:S000006353, Chr XVI from 829918-830439, Genome Release 64-2-1, Verified ORF, "Protein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</si>
  <si>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cytoplasm;endoplasmic reticulum;membrane;mitochondrion</t>
  </si>
  <si>
    <t>Pf01284</t>
  </si>
  <si>
    <t>856272</t>
  </si>
  <si>
    <t>NCE102</t>
  </si>
  <si>
    <t>RTGQVGVPTISQV</t>
  </si>
  <si>
    <t>TGQVGVPTISQV</t>
  </si>
  <si>
    <t>AHSCNNSSYVDSNKITQGSGTR</t>
  </si>
  <si>
    <t>YML028W</t>
  </si>
  <si>
    <t>TSA1 SGDID:S000004490, Chr XIII from 220138-220728, Genome Release 64-2-1, Verified ORF, "Thioredoxin peroxidase; acts as both ribosome-associated and free cytoplasmic antioxidant; self-associates to form high-molecular weight chaperone complex under oxidative stress; chaperone activity essential for growth in zinc deficiency; required for telomere length maintenance; protein abundance increases, forms cytoplasmic foci during DNA replication stress; TSA1 has a paralog, TSA2, that arose from the whole genome duplication"</t>
  </si>
  <si>
    <t>antioxidant activity;catalytic activity</t>
  </si>
  <si>
    <t>Pf00578, Pf08534, Pf10417</t>
  </si>
  <si>
    <t>YML028W; WN66_04785</t>
  </si>
  <si>
    <t>DYGVLIEEEGVALR</t>
  </si>
  <si>
    <t>KEGGLGPINIPLLADTNHSLSR</t>
  </si>
  <si>
    <t>GLFIIDPK</t>
  </si>
  <si>
    <t>YLR212C</t>
  </si>
  <si>
    <t>TUB4 SGDID:S000004202, Chr XII from 566281-564860, Genome Release 64-2-1, reverse complement, Verified ORF, "Gamma-tubulin; involved in nucleating microtubules from both the cytoplasmic and nuclear faces of the spindle pole body; protein abundance increases in response to DNA replication stress"</t>
  </si>
  <si>
    <t>Pf00091, Pf03953, Pf10644</t>
  </si>
  <si>
    <t>ILTTYSVFPAR</t>
  </si>
  <si>
    <t>AIMMDSEPSVIADVENTFR</t>
  </si>
  <si>
    <t>2xOxidation [M3; M4]</t>
  </si>
  <si>
    <t>IKFPSWSSSAMHVNIGRR</t>
  </si>
  <si>
    <t>YNL177C</t>
  </si>
  <si>
    <t>MRPL22 SGDID:S000005121, Chr XIV from 304615-303686, Genome Release 64-2-1, reverse complement, Verified ORF, "Mitochondrial ribosomal protein of the large subunit"</t>
  </si>
  <si>
    <t>RAPWVQLGDKPIR</t>
  </si>
  <si>
    <t>EIEVLEPSVYAQSYR</t>
  </si>
  <si>
    <t>LAIASDSSGEAPEVNR</t>
  </si>
  <si>
    <t>YGR155W</t>
  </si>
  <si>
    <t>CYS4 SGDID:S000003387, Chr VII from 798543-800066, Genome Release 64-2-1, Verified ORF, "Cystathionine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t>
  </si>
  <si>
    <t>Pf00291, Pf00478, Pf00571</t>
  </si>
  <si>
    <t>YGR155W; WN66_02582</t>
  </si>
  <si>
    <t>STLIEPTSGNTGIGLALIGAIK</t>
  </si>
  <si>
    <t>HNVIDLVGNTPLIALK</t>
  </si>
  <si>
    <t>ALGAEIIR</t>
  </si>
  <si>
    <t>YGR214W</t>
  </si>
  <si>
    <t>RPS0A SGDID:S000003446, Chr VII from 920575-920664,921120-921788, Genome Release 64-2-1, Verified ORF, "Ribosomal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</si>
  <si>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Pf00318</t>
  </si>
  <si>
    <t>FTPGSFTNYITR</t>
  </si>
  <si>
    <t>FAAHTGATPIAGR</t>
  </si>
  <si>
    <t>EASYVNIPVIALTDLDSPSEFVDVAIPCNNR</t>
  </si>
  <si>
    <t>TQPWSIMPDLYFYR</t>
  </si>
  <si>
    <t>LVIVTDPR</t>
  </si>
  <si>
    <t>YBR172C</t>
  </si>
  <si>
    <t>SMY2 SGDID:S000000376, Chr II from 581372-579150, Genome Release 64-2-1, reverse complement, Verified ORF, "GYF domain protein; involved in COPII vesicle formation; interacts with the Sec23p/Sec24p subcomplex; overexpression suppresses the temperature sensitivity of a myo2 mutant; similar to S. pombe Mpd2; SMY2 has a paralog, SYH1, that arose from the whole genome duplication"</t>
  </si>
  <si>
    <t>Pf02213</t>
  </si>
  <si>
    <t>852470</t>
  </si>
  <si>
    <t>SMY2</t>
  </si>
  <si>
    <t>TSSLIDSIGIQR</t>
  </si>
  <si>
    <t>VSTPVQQHPLLQR</t>
  </si>
  <si>
    <t>STSSASTTTSSWTTVTSK</t>
  </si>
  <si>
    <t>SSLPSNQTIDIK</t>
  </si>
  <si>
    <t>YHR099W</t>
  </si>
  <si>
    <t>TRA1 SGDID:S000001141, Chr VIII from 302761-313995, Genome Release 64-2-1, Verified ORF, "Subunit of SAGA and NuA4 histone acetyltransferase complexes; interacts with acidic activators (e.g., Gal4p) which leads to transcription activation; similar to human TRRAP, which is a cofactor for c-Myc mediated oncogenic transformation"</t>
  </si>
  <si>
    <t>Pf00454, Pf02259, Pf02260</t>
  </si>
  <si>
    <t>MSLTEQIEQFASR</t>
  </si>
  <si>
    <t>SIQFNLPIAIPLSPQVR</t>
  </si>
  <si>
    <t>KVLEPSDDDHLMPQPK</t>
  </si>
  <si>
    <t>MEQPFLVGTR</t>
  </si>
  <si>
    <t>YGR009C</t>
  </si>
  <si>
    <t>SEC9 SGDID:S000003241, Chr VII from 511002-509047, Genome Release 64-2-1, reverse complement, Verified ORF, "t-SNARE protein required for secretory vesicle-plasma membrane fusion; similar to but not functionally redundant with Spo20p; interacts non-exocyst bound Sec6p; SNAP-25 homolog"</t>
  </si>
  <si>
    <t>852892</t>
  </si>
  <si>
    <t>SEC9</t>
  </si>
  <si>
    <t>IEGAMNANNNISEVR</t>
  </si>
  <si>
    <t>AALDEPDLNAVMTNEDSIDLNASEVDHSSR</t>
  </si>
  <si>
    <t>RNPYADMNSYGGAYDSNTNR</t>
  </si>
  <si>
    <t>SPLANPMQEK</t>
  </si>
  <si>
    <t>SILAVHVSNPFNSK</t>
  </si>
  <si>
    <t>YLR219W</t>
  </si>
  <si>
    <t>MSC3 SGDID:S000004209, Chr XII from 574151-576337, Genome Release 64-2-1, Verified ORF, "Protein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</si>
  <si>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850916</t>
  </si>
  <si>
    <t>MSC3</t>
  </si>
  <si>
    <t>NVYHTDAASDNASAPLGSNK</t>
  </si>
  <si>
    <t>LSTSSAAPPTSR</t>
  </si>
  <si>
    <t>SHSLVSHAPSIPR</t>
  </si>
  <si>
    <t>SANTGLTDKEMYDQALK</t>
  </si>
  <si>
    <t>YLR129W</t>
  </si>
  <si>
    <t>DIP2 SGDID:S000004119, Chr XII from 399657-402488, Genome Release 64-2-1, Verified ORF, "Nucleolar protein; specifically associated with the U3 snoRNA, part of the large ribonucleoprotein complex known as the small subunit (SSU) processome, required for 18S rRNA biogenesis, part of the active pre-rRNA processing complex"</t>
  </si>
  <si>
    <t>Pf00400, Pf04003, Pf11715</t>
  </si>
  <si>
    <t>850820</t>
  </si>
  <si>
    <t>DIP2</t>
  </si>
  <si>
    <t>Major pathway of rRNA processing in the nucleolus and cytosol; Processing of Intronless Pre-mRNAs</t>
  </si>
  <si>
    <t>LMEALDLGIAEIEGLEAYNR</t>
  </si>
  <si>
    <t>LGEAPIKPQGNAVLIAVNK</t>
  </si>
  <si>
    <t>LSDGLPPGASDARGAKPAECTYLEAHK</t>
  </si>
  <si>
    <t>1xCarbamidomethyl [C20]; 1xPhospho [S10(97.5)]</t>
  </si>
  <si>
    <t>YPR154W</t>
  </si>
  <si>
    <t>PIN3 SGDID:S000006358, Chr XVI from 834565-835212, Genome Release 64-2-1, Verified ORF, "Negative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</si>
  <si>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GSNVISNDVYDQINK</t>
  </si>
  <si>
    <t>LGNAAIFGAGASIGSDIVNNIF</t>
  </si>
  <si>
    <t>TELDFLK</t>
  </si>
  <si>
    <t>YDR374W-A</t>
  </si>
  <si>
    <t>WIP1 SGDID:S000113553, Chr IV from 1224757-1225026, Genome Release 64-2-1, Verified ORF, "Kinetochore localized protein of unknown function; interacts with Cnn1p (CENP-T); orthologous to human centromere constitutive-associated network (CCAN) subunit CENP-W and fission yeast new1"</t>
  </si>
  <si>
    <t>YDR374W-A; WN66_01456</t>
  </si>
  <si>
    <t>QLSLDAEENKLEDLLQR</t>
  </si>
  <si>
    <t>EVYPYHIEAATQAFLDSQ</t>
  </si>
  <si>
    <t>YLR208W</t>
  </si>
  <si>
    <t>SEC13 SGDID:S000004198, Chr XII from 559551-560444, Genome Release 64-2-1, Verified ORF, "Structural component of 3 distinct complexes; subunit of Nup84 nuclear pore sub-complex (NPC), COPII vesicle coat, and Seh1-associated (SEA) complex; COPII vesicle coat is required for ER to Golgi transport; the Nup84 subcomplex contributes to nucleocytoplasmic transport, NPC biogenesis and processes that may require localization of chromosomes at the nuclear periphery, including transcription; homologous to human SEC13; abundance increases under DNA replication stress"</t>
  </si>
  <si>
    <t>YLR208W; WN66_04384</t>
  </si>
  <si>
    <t>LIDTLTGHEGPVWR</t>
  </si>
  <si>
    <t>KFVTGGADNLVK</t>
  </si>
  <si>
    <t>FPDVLWR</t>
  </si>
  <si>
    <t>ENLEGKWEPAGEVHQ</t>
  </si>
  <si>
    <t>YGR165W</t>
  </si>
  <si>
    <t>MRPS35 SGDID:S000003397, Chr VII from 829116-830153, Genome Release 64-2-1, Verified ORF, "Mitochondrial ribosomal protein of the small subunit; null mutant does not grow on glycerol, is sensitive to 2,4-dichlorophenol, and accumulates large lipid droplets"</t>
  </si>
  <si>
    <t>Pf12298</t>
  </si>
  <si>
    <t>FLTIAESEPFGPVDAAHVLELEPAVETLR</t>
  </si>
  <si>
    <t>VIYGELVEGER</t>
  </si>
  <si>
    <t>ENLSEIPVPQK</t>
  </si>
  <si>
    <t>IAYPFYPFKK</t>
  </si>
  <si>
    <t>YNL085W</t>
  </si>
  <si>
    <t>MKT1 SGDID:S000005029, Chr XIV from 467131-469623, Genome Release 64-2-1, Verified ORF, "Protein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</si>
  <si>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Pf00752, Pf00867, Pf12246, Pf12247</t>
  </si>
  <si>
    <t>NDALSLVATEFNTYK</t>
  </si>
  <si>
    <t>SNLSSPSSASSSASPATTVTK</t>
  </si>
  <si>
    <t>WYAANEPTTLTNR</t>
  </si>
  <si>
    <t>VIFPNSVPIESK</t>
  </si>
  <si>
    <t>YDR462W</t>
  </si>
  <si>
    <t>MRPL28 SGDID:S000002870, Chr IV from 1386073-1386516, Genome Release 64-2-1, Verified ORF, "Mitochondrial ribosomal protein of the large subunit; protein abundance increases in response to DNA replication stress"</t>
  </si>
  <si>
    <t>Pf09812</t>
  </si>
  <si>
    <t>852073</t>
  </si>
  <si>
    <t>MRPL28</t>
  </si>
  <si>
    <t>SMNLLQELSPR</t>
  </si>
  <si>
    <t>SKSSLSPLAQRVVTQLSVMSASR</t>
  </si>
  <si>
    <t>NLQLELQYK</t>
  </si>
  <si>
    <t>RNLQLELQYK</t>
  </si>
  <si>
    <t>YDR494W</t>
  </si>
  <si>
    <t>RSM28 SGDID:S000002902, Chr IV from 1436930-1438015, Genome Release 64-2-1, Verified ORF, "Mitochondrial ribosomal protein of the small subunit; genetic interactions suggest a possible role in promoting translation initiation"</t>
  </si>
  <si>
    <t>NPTGNTVVMQPQFK</t>
  </si>
  <si>
    <t>LVNFTLDSLKK</t>
  </si>
  <si>
    <t>EPQLQNLLIEEDPEDFHR</t>
  </si>
  <si>
    <t>YOL039W</t>
  </si>
  <si>
    <t>RPP2A SGDID:S000005399, Chr XV from 254297-254617, Genome Release 64-2-1, Verified ORF, "Ribosomal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</si>
  <si>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YOL039W; WN66_05773</t>
  </si>
  <si>
    <t>MKYLAAYLLLNAAGNTPDATK</t>
  </si>
  <si>
    <t>AILESVGIEIEDEKVSSVLSALEGK</t>
  </si>
  <si>
    <t>SVDELITEGNEK</t>
  </si>
  <si>
    <t>YKR024C</t>
  </si>
  <si>
    <t>DBP7 SGDID:S000001732, Chr XI from 487372-485144, Genome Release 64-2-1, reverse complement, Verified ORF, "Putative ATP-dependent RNA helicase of the DEAD-box family; involved in ribosomal biogenesis; required at post-transcriptional step for efficient retrotransposition; essential for growth under anaerobic conditions"</t>
  </si>
  <si>
    <t>catalytic activity;DNA binding;nucleotide binding;RNA binding</t>
  </si>
  <si>
    <t>Pf00270, Pf00271, Pf04851, Pf13959</t>
  </si>
  <si>
    <t>853894</t>
  </si>
  <si>
    <t>DBP7</t>
  </si>
  <si>
    <t>TLPADSQFVSSLFTSNR</t>
  </si>
  <si>
    <t>GNTMFPCFSDSRDPDVVIYK</t>
  </si>
  <si>
    <t>1xCarbamidomethyl [C7]; 1xOxidation [M4]</t>
  </si>
  <si>
    <t>DSDIVTVAPDQLLQR</t>
  </si>
  <si>
    <t>YLR033W</t>
  </si>
  <si>
    <t>RSC58 SGDID:S000004023, Chr XII from 208761-210269, Genome Release 64-2-1, Verified ORF, "Component of the RSC chromatin remodeling complex; RSC functions in transcriptional regulation and elongation, chromosome stability, and establishing sister chromatid cohesion; involved in telomere maintenance"</t>
  </si>
  <si>
    <t>Pf00439</t>
  </si>
  <si>
    <t>YLR033W; WN66_04208</t>
  </si>
  <si>
    <t>MTESVGGNKLVDFLVNVQSILNAASVK</t>
  </si>
  <si>
    <t>RPHELPNTNFK</t>
  </si>
  <si>
    <t>NEDKLVLTTINKR</t>
  </si>
  <si>
    <t>YPR108W</t>
  </si>
  <si>
    <t>RPN7 SGDID:S000006312, Chr XVI from 742454-743743, Genome Release 64-2-1, Verified ORF, "Essential non-ATPase regulatory subunit of the 26S proteasome; similar to another S. cerevisiae regulatory subunit, Rpn5p, as well as to mammalian proteasome subunits"</t>
  </si>
  <si>
    <t>Pf01399, Pf10602</t>
  </si>
  <si>
    <t>SQEVEYVDPTVNRVPNYEVSEK</t>
  </si>
  <si>
    <t>LEAVNSMIEK</t>
  </si>
  <si>
    <t>AFLLTQSK</t>
  </si>
  <si>
    <t>IKEEEMAPYYK</t>
  </si>
  <si>
    <t>ELNEKIQK</t>
  </si>
  <si>
    <t>EKLEAVNSMIEK</t>
  </si>
  <si>
    <t>YDR308C</t>
  </si>
  <si>
    <t>SRB7 SGDID:S000002716, Chr IV from 1078449-1078027, Genome Release 64-2-1, reverse complement, Verified ORF, "Subunit of the RNA polymerase II mediator complex; associates with core polymerase subunits to form the RNA polymerase II holoenzyme; essential for transcriptional regulation; target of the global repressor Tup1p"</t>
  </si>
  <si>
    <t>Pf11221</t>
  </si>
  <si>
    <t>YDR308C; WN66_01382</t>
  </si>
  <si>
    <t>LIDSLPGVDVSAEEQLR</t>
  </si>
  <si>
    <t>HATVVPPEEFSNTIDELSTDIILK</t>
  </si>
  <si>
    <t>HVDSLIEDFVDGIANSKK</t>
  </si>
  <si>
    <t>LTVNEPQMSDK</t>
  </si>
  <si>
    <t>YCL031C</t>
  </si>
  <si>
    <t>RRP7 SGDID:S000000536, Chr III from 65568-64675, Genome Release 64-2-1, reverse complement, Verified ORF, "Essential protein involved in rRNA processing and ribosome biogenesis; protein abundance increases in response to DNA replication stress"</t>
  </si>
  <si>
    <t>Pf12923</t>
  </si>
  <si>
    <t>850326</t>
  </si>
  <si>
    <t>RRP7</t>
  </si>
  <si>
    <t>KKQEINQLLSK</t>
  </si>
  <si>
    <t>SQEASLHFMFAK</t>
  </si>
  <si>
    <t>MGIEDISAMK</t>
  </si>
  <si>
    <t>NGFIVVPFKLPDHK</t>
  </si>
  <si>
    <t>YLR071C</t>
  </si>
  <si>
    <t>RGR1 SGDID:S000004061, Chr XII from 278626-275378, Genome Release 64-2-1, reverse complement, Verified ORF, "Subunit of the RNA polymerase II mediator complex; associates with core polymerase subunits to form the RNA polymerase II holoenzyme; required for glucose repression, HO repression, RME1 repression and sporulation"</t>
  </si>
  <si>
    <t>Pf08638</t>
  </si>
  <si>
    <t>QSPLFFVDLK</t>
  </si>
  <si>
    <t>LGTPESVKPANASHAIR</t>
  </si>
  <si>
    <t>NTQLHGPSATDPETTATQK</t>
  </si>
  <si>
    <t>IYFTVPNEFEIQLSTVNR</t>
  </si>
  <si>
    <t>YHR169W</t>
  </si>
  <si>
    <t>DBP8 SGDID:S000001212, Chr VIII from 442181-443476, Genome Release 64-2-1, Verified ORF, "ATPase, putative RNA helicase of the DEAD-box family; component of 90S preribosome complex involved in production of 18S rRNA and assembly of 40S small ribosomal subunit; ATPase activity stimulated by association with Esf2p"</t>
  </si>
  <si>
    <t>856574</t>
  </si>
  <si>
    <t>DBP8</t>
  </si>
  <si>
    <t>QTLLFTATITDQVK</t>
  </si>
  <si>
    <t>LAHHIMSSGDDTVGGLMR</t>
  </si>
  <si>
    <t>YNL306W</t>
  </si>
  <si>
    <t>MRPS18 SGDID:S000005250, Chr XIV from 58155-58808, Genome Release 64-2-1, Verified ORF, "Mitochondrial ribosomal protein of the small subunit; essential for viability, unlike most other mitoribosomal proteins"</t>
  </si>
  <si>
    <t>DISNQEDITNISYPSSSDSVLTK</t>
  </si>
  <si>
    <t>AAFISALVGK</t>
  </si>
  <si>
    <t>YKR085C</t>
  </si>
  <si>
    <t>MRPL20 SGDID:S000001793, Chr XI from 599681-599094, Genome Release 64-2-1, reverse complement, Verified ORF, "Mitochondrial ribosomal protein of the large subunit"</t>
  </si>
  <si>
    <t>Pf12824</t>
  </si>
  <si>
    <t>853960</t>
  </si>
  <si>
    <t>MRPL20</t>
  </si>
  <si>
    <t>TYHLGPQEIDEIRK</t>
  </si>
  <si>
    <t>HRDAPGMYYQPSESIATGSVNSETIPR</t>
  </si>
  <si>
    <t>SFMAASDPR</t>
  </si>
  <si>
    <t>GLDMPVQSTK</t>
  </si>
  <si>
    <t>YGL122C</t>
  </si>
  <si>
    <t>NAB2 SGDID:S000003090, Chr VII from 280523-278946, Genome Release 64-2-1, reverse complement, Verified ORF, "Nuclear polyadenylated RNA-binding protein; required for nuclear mRNA export and poly(A) tail length control; binds nuclear pore protein Mlp1p; involved in forming export-competent mRNPs in the nucleus; autoregulates mRNA levels; related to human hnRNPs; nuclear localization sequence binds Kap104p; protein abundance increases in response to DNA replication stress"</t>
  </si>
  <si>
    <t>Pf11517, Pf14608</t>
  </si>
  <si>
    <t>ALGMAGESNMNFTPTKK</t>
  </si>
  <si>
    <t>2xOxidation [M4; M10]</t>
  </si>
  <si>
    <t>ALGMAGESNMNFTPTK</t>
  </si>
  <si>
    <t>FGALCSNPSCPFGHPTPANEDAK</t>
  </si>
  <si>
    <t>2xCarbamidomethyl [C5; C10]</t>
  </si>
  <si>
    <t>YLR321C</t>
  </si>
  <si>
    <t>SFH1 SGDID:S000004313, Chr XII from 777864-776584, Genome Release 64-2-1, reverse complement, Verified ORF, "Component of the RSC chromatin remodeling complex; essential gene required for cell cycle progression and maintenance of proper ploidy; phosphorylated in the G1 phase of the cell cycle; Snf5p paralog"</t>
  </si>
  <si>
    <t>Pf04855</t>
  </si>
  <si>
    <t>MSHQNQLIPQAYISNFHNR</t>
  </si>
  <si>
    <t>AQAQDIGNAVLPDLQDQHHNPFNILR</t>
  </si>
  <si>
    <t>LTNEDDGIPIFTMAQQTR</t>
  </si>
  <si>
    <t>YGL019W</t>
  </si>
  <si>
    <t>CKB1 SGDID:S000002987, Chr VII from 458156-458992, Genome Release 64-2-1, Verified ORF, "Beta regulatory subunit of casein kinase 2 (CK2); a Ser/Thr protein kinase with roles in cell growth and proliferation; CK2, comprised of CKA1, CKA2, CKB1 and CKB2, has many substrates including transcription factors and all RNA polymerases"</t>
  </si>
  <si>
    <t>Pf01214</t>
  </si>
  <si>
    <t>852865</t>
  </si>
  <si>
    <t>CKB1</t>
  </si>
  <si>
    <t>LYCPSCQDLYLPQSSR</t>
  </si>
  <si>
    <t>2xCarbamidomethyl [C3; C6]</t>
  </si>
  <si>
    <t>INDEAVSGPR</t>
  </si>
  <si>
    <t>SIIEHAAEQLYGLIHAR</t>
  </si>
  <si>
    <t>YHR196W</t>
  </si>
  <si>
    <t>UTP9 SGDID:S000001239, Chr VIII from 491931-493658, Genome Release 64-2-1, Verified ORF, "Nucleolar protein; component of the small subunit (SSU) processome containing the U3 snoRNA that is involved in processing of pre-18S rRNA"</t>
  </si>
  <si>
    <t>856603</t>
  </si>
  <si>
    <t>UTP9</t>
  </si>
  <si>
    <t>SSEEILPVLLGIQGR</t>
  </si>
  <si>
    <t>TLDDLIMALTTDGK</t>
  </si>
  <si>
    <t>LIQSWPVQVK</t>
  </si>
  <si>
    <t>YLR222C</t>
  </si>
  <si>
    <t>UTP13 SGDID:S000004212, Chr XII from 581771-579318, Genome Release 64-2-1, reverse complement, Verified ORF, "Nucleolar protein; component of the small subunit (SSU) processome containing the U3 snoRNA that is involved in processing of pre-18S rRNA"</t>
  </si>
  <si>
    <t>Pf00400, Pf08625</t>
  </si>
  <si>
    <t>YLR222C; WN66_04398</t>
  </si>
  <si>
    <t>ILATPVLDEINIIDLTPGSR</t>
  </si>
  <si>
    <t>TLPVNQQVESCGFLK</t>
  </si>
  <si>
    <t>IIYTAGGDAIFQLIDSESGSVLKR</t>
  </si>
  <si>
    <t>YOR259C</t>
  </si>
  <si>
    <t>RPT4 SGDID:S000005785, Chr XV from 813708-812395, Genome Release 64-2-1, reverse complement, Verified ORF, "ATPase of the 19S regulatory particle of the 26S proteasome; one of six ATPases of the regulatory particle; involved in degradation of ubiquitinated substrates; contributes preferentially to ERAD; required for spindle pole body duplication; mainly nuclear localization"</t>
  </si>
  <si>
    <t>Pf00004, Pf00910, Pf01057, Pf01078, Pf05496, Pf06068, Pf07724, Pf07726, Pf07728, Pf13191, Pf13207, Pf13401</t>
  </si>
  <si>
    <t>854433</t>
  </si>
  <si>
    <t>RPT4</t>
  </si>
  <si>
    <t>VTLDITTLTIMR</t>
  </si>
  <si>
    <t>EVIELPLKNPEIFQR</t>
  </si>
  <si>
    <t>KTGEFDFEAAVK</t>
  </si>
  <si>
    <t>YJL033W</t>
  </si>
  <si>
    <t>HCA4 SGDID:S000003570, Chr X from 383837-386149, Genome Release 64-2-1, Verified ORF, "DEAD box RNA helicase; component of the SSU; interacts with Bfr2p and Enp2p; high-copy number suppression of a U14 snoRNA processing mutant suggests an involvement in 18S rRNA synthesis"</t>
  </si>
  <si>
    <t>Pf00270, Pf00271, Pf13307, Pf13959</t>
  </si>
  <si>
    <t>RKDHEINEAELPALTLPTSR</t>
  </si>
  <si>
    <t>LTEIQADSIPVSLQGHDVLAAAK</t>
  </si>
  <si>
    <t>TVGTHDVMDGSVNK</t>
  </si>
  <si>
    <t>YOL133W</t>
  </si>
  <si>
    <t>HRT1 SGDID:S000005493, Chr XV from 70325-70690, Genome Release 64-2-1, Verified ORF, "RING-H2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</si>
  <si>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catalytic activity;metal ion binding;protein binding</t>
  </si>
  <si>
    <t>Pf12678, Pf12861, Pf13639</t>
  </si>
  <si>
    <t>YOL133W; WN66_05669</t>
  </si>
  <si>
    <t>MSNEVDRMDVDEDESQNIAQSSNQSAPVETK</t>
  </si>
  <si>
    <t>1xOxidation [M8]; 1xMet-loss+Acetyl [N-Term]</t>
  </si>
  <si>
    <t>NHIMEPCIECQPK</t>
  </si>
  <si>
    <t>2xCarbamidomethyl [C7; C10]; 1xOxidation [M4]</t>
  </si>
  <si>
    <t>DACPLDNQPWQLAR</t>
  </si>
  <si>
    <t>YDL131W</t>
  </si>
  <si>
    <t>LYS21 SGDID:S000002289, Chr IV from 227393-228715, Genome Release 64-2-1, Verified ORF, "Homocitrate synthase isozyme; catalyzes the condensation of acetyl-CoA and alpha-ketoglutarate to form homocitrate, which is the first step in the lysine biosynthesis pathway; LYS21 has a paralog, LYS20, that arose from the whole genome duplication"</t>
  </si>
  <si>
    <t>Pf00682</t>
  </si>
  <si>
    <t>YDL131W; WN66_00910</t>
  </si>
  <si>
    <t>VAVETGVDGVDVVIGTSK</t>
  </si>
  <si>
    <t>AILANPSTYEILDPHDFGMK</t>
  </si>
  <si>
    <t>YDL203C</t>
  </si>
  <si>
    <t>ACK1 SGDID:S000002362, Chr IV from 97953-96082, Genome Release 64-2-1, reverse complement, Verified ORF, "Protein that functions in the cell wall integrity pathway; functions upstream of Pkc1p; GFP-fusion protein expression is induced in response to the DNA-damaging agent MMS; non-tagged Ack1p is detected in purified mitochondria"</t>
  </si>
  <si>
    <t>Pf08238</t>
  </si>
  <si>
    <t>ESLGSPAVQDASISSGNR</t>
  </si>
  <si>
    <t>YELPFNFSSTK</t>
  </si>
  <si>
    <t>DFEYPLAQWK</t>
  </si>
  <si>
    <t>YGR250C</t>
  </si>
  <si>
    <t>YGR250C SGDID:S000003482, Chr VII from 993521-991176, Genome Release 64-2-1, reverse complement, Verified ORF, "Putative RNA binding protein; localizes to stress granules induced by glucose deprivation; interacts with Rbg1p in a two-hybrid assay; protein abundance increases in response to DNA replication stress"</t>
  </si>
  <si>
    <t>853165</t>
  </si>
  <si>
    <t>YGR250C; RIE1</t>
  </si>
  <si>
    <t>ITDQIMDTIQHYK</t>
  </si>
  <si>
    <t>HALTYPGNIFVGGIAK</t>
  </si>
  <si>
    <t>GISVNNSDTETYEFLPDTR</t>
  </si>
  <si>
    <t>AILNTDGYQVSK</t>
  </si>
  <si>
    <t>YNL290W</t>
  </si>
  <si>
    <t>RFC3 SGDID:S000005234, Chr XIV from 86218-87240, Genome Release 64-2-1, Verified ORF, "Subunit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</si>
  <si>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Pf00004, Pf03215, Pf05496, Pf06144, Pf07728, Pf08542, Pf12846, Pf13086, Pf13173, Pf13177, Pf13191, Pf13245, Pf13401</t>
  </si>
  <si>
    <t>YNL290W; WN66_05243</t>
  </si>
  <si>
    <t>YRPETLDEVYGQNEVITTVR</t>
  </si>
  <si>
    <t>ATLDNPDEDEISDDVIYECCGAPRPSDLK</t>
  </si>
  <si>
    <t>2xCarbamidomethyl [C19; C20]</t>
  </si>
  <si>
    <t>YOR046C</t>
  </si>
  <si>
    <t>DBP5 SGDID:S000005572, Chr XV from 415907-414459, Genome Release 64-2-1, reverse complement, Verified ORF, "Cytoplasmic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</si>
  <si>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Pf00270, Pf00271, Pf13307, Pf14181</t>
  </si>
  <si>
    <t>YOR046C; WN66_05874</t>
  </si>
  <si>
    <t>LADIQADPNSPLYSAK</t>
  </si>
  <si>
    <t>LKSEGHEVSILHGDLQTQER</t>
  </si>
  <si>
    <t>QTLEVVQEMGK</t>
  </si>
  <si>
    <t>ITSQLIVPDSFEK</t>
  </si>
  <si>
    <t>YNL118C</t>
  </si>
  <si>
    <t>DCP2 SGDID:S000005062, Chr XIV from 405564-402652, Genome Release 64-2-1, reverse complement, Verified ORF, "Catalytic subunit of the Dcp1p-Dcp2p decapping enzyme complex; removes the 5' cap structure from mRNAs prior to their degradation; also enters the nucleus and positively regulates transcription initiation; nudix hydrolase family member; forms cytoplasmic foci upon DNA replication stress"</t>
  </si>
  <si>
    <t>Pf00293, Pf05026</t>
  </si>
  <si>
    <t>TNLNASAESNSVEWGPGK</t>
  </si>
  <si>
    <t>RGETFASLANDKK</t>
  </si>
  <si>
    <t>NPISSTVSSNQQSPK</t>
  </si>
  <si>
    <t>LLNMLQNR</t>
  </si>
  <si>
    <t>1xPhospho [S13(84.9)]</t>
  </si>
  <si>
    <t>YBL030C</t>
  </si>
  <si>
    <t>PET9 SGDID:S000000126, Chr II from 163997-163041, Genome Release 64-2-1, reverse complement, Verified ORF, "Major ADP/ATP carrier of the mitochondrial inner membrane; exchanges cytosolic ADP for mitochondrially synthesized ATP; also imports heme and ATP; phosphorylated; required for viability in many lab strains that carry a sal1 mutation; PET9 has a paralog, AAC3, that arose from the whole genome duplication"</t>
  </si>
  <si>
    <t>Pf00153</t>
  </si>
  <si>
    <t>YBL030C; WN66_00218</t>
  </si>
  <si>
    <t>KESNFLIDFLMGGVSAAVAK</t>
  </si>
  <si>
    <t>TPLPPAPAPK</t>
  </si>
  <si>
    <t>YHR148W</t>
  </si>
  <si>
    <t>IMP3 SGDID:S000001191, Chr VIII from 393534-394085, Genome Release 64-2-1, Verified ORF, "Component of the SSU processome; SSU processome is required for pre-18S rRNA processing, essential protein that interacts with Mpp10p and mediates interactions of Imp4p and Mpp10p with U3 snoRNA"</t>
  </si>
  <si>
    <t>Pf00163, Pf01479, Pf06126</t>
  </si>
  <si>
    <t>YHR148W; WN66_02983</t>
  </si>
  <si>
    <t>NMEDYVTWVDNSK</t>
  </si>
  <si>
    <t>MAETIQDAVK</t>
  </si>
  <si>
    <t>VGPNLINDPAYLVTR</t>
  </si>
  <si>
    <t>YBR275C</t>
  </si>
  <si>
    <t>RIF1 SGDID:S000000479, Chr II from 757106-751356, Genome Release 64-2-1, reverse complement, Verified ORF, "Protein that binds to the Rap1p C-terminus; acts synergistically with Rif2p to help control telomere length and establish telomeric silencing; contributes to resection of DNA double strand breaks (DSBs); deletion results in telomere elongation"</t>
  </si>
  <si>
    <t>Pf12231</t>
  </si>
  <si>
    <t>HIHPMSVIASEGVK</t>
  </si>
  <si>
    <t>ETGLEEQPEVADISVLPEIR</t>
  </si>
  <si>
    <t>SFTQDNIAQYK</t>
  </si>
  <si>
    <t>YJR063W</t>
  </si>
  <si>
    <t>RPA12 SGDID:S000003824, Chr X from 555195-555572, Genome Release 64-2-1, Verified ORF, "RNA polymerase I subunit A12.2; contains two zinc binding domains, and the N terminal domain is responsible for anchoring to the RNA pol I complex"</t>
  </si>
  <si>
    <t>Pf01096, Pf02150</t>
  </si>
  <si>
    <t>YJR063W; WN66_03643</t>
  </si>
  <si>
    <t>VVTTTADDAFPSSLR</t>
  </si>
  <si>
    <t>MSVVGSLIFCLDCGDLLENPNAVLGSNVECSQCK</t>
  </si>
  <si>
    <t>4xCarbamidomethyl [C10; C13; C30; C33]; 1xMet-loss+Acetyl [N-Term]</t>
  </si>
  <si>
    <t>SADEGATVFYTCTSCGYK</t>
  </si>
  <si>
    <t>2xCarbamidomethyl [C12; C15]</t>
  </si>
  <si>
    <t>EKCPQCGNEEMNYHTLQLR</t>
  </si>
  <si>
    <t>YOR230W</t>
  </si>
  <si>
    <t>WTM1 SGDID:S000005756, Chr XV from 770800-772113, Genome Release 64-2-1, Verified ORF, "Transcriptional modulator; involved in regulation of meiosis, silencing, and expression of RNR genes; required for nuclear localization of the ribonucleotide reductase small subunit Rnr2p and Rnr4p; contains WD repeats"</t>
  </si>
  <si>
    <t>854405</t>
  </si>
  <si>
    <t>WTM1</t>
  </si>
  <si>
    <t>TSDKPIWVLGEPK</t>
  </si>
  <si>
    <t>SSTPSTYEHISSLRPK</t>
  </si>
  <si>
    <t>NTAAWHPVIENLVGTVDDDSLVSIYKPYTEESE</t>
  </si>
  <si>
    <t>SLTFSNVVVPDKK</t>
  </si>
  <si>
    <t>YJL189W</t>
  </si>
  <si>
    <t>RPL39 SGDID:S000003725, Chr X from 75933-75938,76325-76474, Genome Release 64-2-1, Verified ORF, "Ribosomal 60S subunit protein L39; required for ribosome biogenesis; loss of both Rpl31p and Rpl39p confers lethality; also exhibits genetic interactions with SIS1 and PAB1; homologous to mammalian ribosomal protein L39, no bacterial homolog"</t>
  </si>
  <si>
    <t>Pf00832</t>
  </si>
  <si>
    <t>YJL189W; WN66_03369</t>
  </si>
  <si>
    <t>QNRPLPQWIR</t>
  </si>
  <si>
    <t>KQNRPLPQWIR</t>
  </si>
  <si>
    <t>AKKQNRPLPQWIR</t>
  </si>
  <si>
    <t>KQNRPLPQWIRLR</t>
  </si>
  <si>
    <t>YNL006W</t>
  </si>
  <si>
    <t>LST8 SGDID:S000004951, Chr XIV from 620067-620978, Genome Release 64-2-1, Verified ORF, "Protein required for the transport of Gap1p; required for the transport of amino acid permease Gap1p from the Golgi to the cell surface; component of the TOR signaling pathway; associates with both Tor1p and Tor2p; contains a WD-repeat"</t>
  </si>
  <si>
    <t>YNL006W; WN66_05548</t>
  </si>
  <si>
    <t>GNVTSVSFQQDNR</t>
  </si>
  <si>
    <t>HNAPVNEVVIHPNQGELISCDRDGNIR</t>
  </si>
  <si>
    <t>IWDLGENQCTHQLTPEDDTSLQSLSMASDGSMLAAANTK</t>
  </si>
  <si>
    <t>1xCarbamidomethyl [C9]; 2xOxidation [M26; M32]</t>
  </si>
  <si>
    <t>GAVCVALNDV</t>
  </si>
  <si>
    <t>YOL080C</t>
  </si>
  <si>
    <t>REX4 SGDID:S000005440, Chr XV from 181427-180558, Genome Release 64-2-1, reverse complement, Verified ORF, "Putative RNA exonuclease; possibly involved in pre-rRNA processing and ribosome assembly"</t>
  </si>
  <si>
    <t>Pf00929</t>
  </si>
  <si>
    <t>ISIQEGEHSSVEDAR</t>
  </si>
  <si>
    <t>HDLEALMLSHPK</t>
  </si>
  <si>
    <t>IMDMVYNMNK</t>
  </si>
  <si>
    <t>3xOxidation [M2; M4; M8]</t>
  </si>
  <si>
    <t>YLR214W</t>
  </si>
  <si>
    <t>FRE1 SGDID:S000004204, Chr XII from 568567-570627, Genome Release 64-2-1, Verified ORF, "Ferric reductase and cupric reductase; reduces siderophore-bound iron and oxidized copper prior to uptake by transporters; expression induced by low copper and iron levels"</t>
  </si>
  <si>
    <t>Pf01794, Pf08022, Pf08030</t>
  </si>
  <si>
    <t>TATLSTTDDSNVIK</t>
  </si>
  <si>
    <t>HRDPNNPDQLTMYVK</t>
  </si>
  <si>
    <t>IFLEGPYGVTVPHIAK</t>
  </si>
  <si>
    <t>YGR145W</t>
  </si>
  <si>
    <t>ENP2 SGDID:S000003377, Chr VII from 781767-783890, Genome Release 64-2-1, Verified ORF, "Component of the SSU; required for pre-18S rRNA processing, biogenesis of the small ribosomal subunit; interacts with U3 snoRNA, Mpp10p and Bfr2p; contains WD repeats, and has homology to Spb1p"</t>
  </si>
  <si>
    <t>YGR145W; WN66_02570</t>
  </si>
  <si>
    <t>LYLENNIDNRPFQVTTTSFR</t>
  </si>
  <si>
    <t>IIWLDNVGTENK</t>
  </si>
  <si>
    <t>STSANDVSVYQVSGTNVSR</t>
  </si>
  <si>
    <t>VELIQDFEFSEASNK</t>
  </si>
  <si>
    <t>YHR088W</t>
  </si>
  <si>
    <t>RPF1 SGDID:S000001130, Chr VIII from 281495-282382, Genome Release 64-2-1, Verified ORF, "Protein involved in assembly and export of the large ribosomal subunit; nucleolar protein; constituent of 66S pre-ribosomal particles; contains a sigma(70)-like motif, which is thought to bind RNA"</t>
  </si>
  <si>
    <t>YHR088W; WN66_02918</t>
  </si>
  <si>
    <t>VGLQELGPQFTLK</t>
  </si>
  <si>
    <t>VYDETINKEVEGDEDDLMR</t>
  </si>
  <si>
    <t>LKENVTQTIENTR</t>
  </si>
  <si>
    <t>YIL075C</t>
  </si>
  <si>
    <t>RPN2 SGDID:S000001337, Chr IX from 220700-217863, Genome Release 64-2-1, reverse complement, Verified ORF, "Subunit of the 26S proteasome; substrate of the N-acetyltransferase Nat1p; protein abundance increases in response to DNA replication stress"</t>
  </si>
  <si>
    <t>Pf01851, Pf13646, Pf14668</t>
  </si>
  <si>
    <t>VATAVLSTTAR</t>
  </si>
  <si>
    <t>DREPKEPVALIETVR</t>
  </si>
  <si>
    <t>GLAVGLALINYGR</t>
  </si>
  <si>
    <t>DVNAPLPTPFK</t>
  </si>
  <si>
    <t>YPL204W</t>
  </si>
  <si>
    <t>HRR25 SGDID:S000006125, Chr XVI from 164276-165760, Genome Release 64-2-1, Verified ORF, "Protein kinase; involved in regulating diverse events including vesicular trafficking, DNA repair, and chromosome segregation; binds the CTD of RNA pol II; phosphorylates the COPII coat; phosphorylates Tif6p which plays a critical role in 60S ribosomal subunit biogenesis; interacts with Sit4p phosphatase; homolog of mammalian casein kinase 1delta (CK1delta)"</t>
  </si>
  <si>
    <t>cytoplasm;cytosol;Golgi;membrane;nucleus</t>
  </si>
  <si>
    <t>855897</t>
  </si>
  <si>
    <t>HRR25</t>
  </si>
  <si>
    <t>RGSTVHVIDFGLSKK</t>
  </si>
  <si>
    <t>DIKPDNFLMGVGR</t>
  </si>
  <si>
    <t>DSQEQQQQVPMATTR</t>
  </si>
  <si>
    <t>YOR294W</t>
  </si>
  <si>
    <t>RRS1 SGDID:S000005820, Chr XV from 868340-868951, Genome Release 64-2-1, Verified ORF, "Essential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</si>
  <si>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Pf04939</t>
  </si>
  <si>
    <t>YOR294W; WN66_06139</t>
  </si>
  <si>
    <t>GTDNELIDPR</t>
  </si>
  <si>
    <t>KLDDQWLVEVDDKVK</t>
  </si>
  <si>
    <t>MIYDEASGEWVPK</t>
  </si>
  <si>
    <t>YLR009W</t>
  </si>
  <si>
    <t>RLP24 SGDID:S000003999, Chr XII from 166537-167136, Genome Release 64-2-1, Verified ORF, "Essential protein required for ribosomal large subunit biogenesis; associated with pre-60S ribosomal subunits; stimulates the ATPase activity of Afg2p, which is required for release of Rlp24p from the pre-60S particle; has similarity to Rpl24Ap and Rpl24Bp"</t>
  </si>
  <si>
    <t>ELAVDSTLTFAQR</t>
  </si>
  <si>
    <t>KLVESNPELLR</t>
  </si>
  <si>
    <t>LVESNPELLR</t>
  </si>
  <si>
    <t>YFR051C</t>
  </si>
  <si>
    <t>RET2 SGDID:S000001947, Chr VI from 251803-250163, Genome Release 64-2-1, reverse complement, Verified ORF, "Delta subunit of the coatomer complex (COPI); COPI coats Golgi-derived transport vesicles; involved in retrograde transport between Golgi and ER"</t>
  </si>
  <si>
    <t>Pf00928, Pf01217</t>
  </si>
  <si>
    <t>YFR051C; BAA09290</t>
  </si>
  <si>
    <t>MVVLAASITTR</t>
  </si>
  <si>
    <t>AFPANDQSLGVLR</t>
  </si>
  <si>
    <t>IAANDAGALAFTIEAPYEDALYPMTVSFQESTR</t>
  </si>
  <si>
    <t>YGR074W</t>
  </si>
  <si>
    <t>SMD1 SGDID:S000003306, Chr VII from 635712-636152, Genome Release 64-2-1, Verified ORF, "Core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</si>
  <si>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YGR074W; WN66_02488</t>
  </si>
  <si>
    <t>QIILPDSLNLDSLLVDQK</t>
  </si>
  <si>
    <t>YGL195W</t>
  </si>
  <si>
    <t>GCN1 SGDID:S000003163, Chr VII from 131525-139543, Genome Release 64-2-1, Verified ORF, "Positive regulator of the Gcn2p kinase activity; forms a complex with Gcn20p; proposed to stimulate Gcn2p activation by an uncharged tRNA"</t>
  </si>
  <si>
    <t>Pf12074, Pf13513</t>
  </si>
  <si>
    <t>MTAILNWEDISPVLEK</t>
  </si>
  <si>
    <t>STILETLDNEFELEPFMK</t>
  </si>
  <si>
    <t>DAAEPFKIGDENINLLINELSK</t>
  </si>
  <si>
    <t>YNL004W</t>
  </si>
  <si>
    <t>HRB1 SGDID:S000004949, Chr XIV from 622915-622944,623287-624621, Genome Release 64-2-1, Verified ORF, "Poly(A+) RNA-binding protein; key surveillance factor for the selective export of spliced mRNAs from the nucleus to the cytoplasm; preference for intron-containing genes; similar to Npl3p; HRB1 has a paralog, GBP2, that arose from the whole genome duplication"</t>
  </si>
  <si>
    <t>SDLYDLFETIGK</t>
  </si>
  <si>
    <t>GMGTVEFTNSDDVDR</t>
  </si>
  <si>
    <t>LNNYNYGGCDLDISYAK</t>
  </si>
  <si>
    <t>YJR016C</t>
  </si>
  <si>
    <t>ILV3 SGDID:S000003777, Chr X from 466208-464451, Genome Release 64-2-1, reverse complement, Verified ORF, "Dihydroxyacid dehydratase; catalyzes third step in the common pathway leading to biosynthesis of branched-chain amino acids"</t>
  </si>
  <si>
    <t>Pf00920</t>
  </si>
  <si>
    <t>YJR016C; WN66_03594</t>
  </si>
  <si>
    <t>FSGGSHGFLIGHIVPEAAEGGPIGLVR</t>
  </si>
  <si>
    <t>AMQFNTIGVSDGISMGTK</t>
  </si>
  <si>
    <t>YDR038C</t>
  </si>
  <si>
    <t>ENA5 SGDID:S000002445, Chr IV from 530697-527422, Genome Release 64-2-1, reverse complement, Verified ORF, "Protein with similarity to P-type ATPase sodium pumps; member of the Na+ efflux ATPase family"</t>
  </si>
  <si>
    <t>Pf00122, Pf00689, Pf00690, Pf00702, Pf08282, Pf12710, Pf13246</t>
  </si>
  <si>
    <t>NFDTDESLLTGESLPVSK</t>
  </si>
  <si>
    <t>FGTITISNSDDPFNPNEGNVSLIPR</t>
  </si>
  <si>
    <t>YCL025C</t>
  </si>
  <si>
    <t>AGP1 SGDID:S000000530, Chr III from 77919-76018, Genome Release 64-2-1, reverse complement, Verified ORF, "Low-affinity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</si>
  <si>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850333</t>
  </si>
  <si>
    <t>AGP1</t>
  </si>
  <si>
    <t>VVPHFINAVILLSVLSMANSSFYSSAR</t>
  </si>
  <si>
    <t>ASPYVIAVASHGVR</t>
  </si>
  <si>
    <t>QAQELEKNESSDNIGANTGHK</t>
  </si>
  <si>
    <t>YHR103W</t>
  </si>
  <si>
    <t>SBE22 SGDID:S000001145, Chr VIII from 320414-322972, Genome Release 64-2-1, Verified ORF, "Protein involved in bud growth; involved in the transport of cell wall components from the Golgi to the cell surface; similar in structure and functionally redundant with Sbe2p; SBE22 has a paralog, SBE2, that arose from the whole genome duplication"</t>
  </si>
  <si>
    <t>cytoplasm;Golgi</t>
  </si>
  <si>
    <t>856503</t>
  </si>
  <si>
    <t>SBE22</t>
  </si>
  <si>
    <t>SSDFLPIELK</t>
  </si>
  <si>
    <t>MVWDTPFSDETR</t>
  </si>
  <si>
    <t>VTDFQFIQDTTK</t>
  </si>
  <si>
    <t>SASNNTIVEATTDGSK</t>
  </si>
  <si>
    <t>ISNSSDRIEASSLEFNVPSQKPLNCKPLTPSQK</t>
  </si>
  <si>
    <t>YLR304C</t>
  </si>
  <si>
    <t>ACO1 SGDID:S000004295, Chr XII from 737548-735212, Genome Release 64-2-1, reverse complement, Verified ORF, "Aconitase; required for the tricarboxylic acid (TCA) cycle and also independently required for mitochondrial genome maintenance; phosphorylated; component of the mitochondrial nucleoid; mutation leads to glutamate auxotrophy"</t>
  </si>
  <si>
    <t>YLR304C; WN66_04487</t>
  </si>
  <si>
    <t>WVVIGDENFGEGSSR</t>
  </si>
  <si>
    <t>SMIEYLEATGR</t>
  </si>
  <si>
    <t>TTTDHISMAGPWLK</t>
  </si>
  <si>
    <t>YJR019C</t>
  </si>
  <si>
    <t>TES1 SGDID:S000003780, Chr X from 468281-467232, Genome Release 64-2-1, reverse complement, Verified ORF, "Peroxisomal acyl-CoA thioesterase; likely to be involved in fatty acid oxidation rather than fatty acid synthesis; conserved protein also found in human peroxisomes; TES1 mRNA levels increase during growth on fatty acids"</t>
  </si>
  <si>
    <t>Pf02551, Pf13622</t>
  </si>
  <si>
    <t>VRPPITTVEHAGDESSLHK</t>
  </si>
  <si>
    <t>ILELVPLSPTSFVTK</t>
  </si>
  <si>
    <t>YOR182C</t>
  </si>
  <si>
    <t>RPS30B SGDID:S000005708, Chr XV from 678379-678191,678793-678791, Genome Release 64-2-1, reverse complement, Verified ORF, "Protein component of the small (40S) ribosomal subunit; homologous to mammalian ribosomal protein S30, no bacterial homolog; RPS30B has a paralog, RPS30A, that arose from the whole genome duplication; protein abundance increases in response to DNA replication stress"</t>
  </si>
  <si>
    <t>Pf04758</t>
  </si>
  <si>
    <t>854354; 850994</t>
  </si>
  <si>
    <t>YOR182C; YLR287C-A</t>
  </si>
  <si>
    <t>RPS30B; RPS30A</t>
  </si>
  <si>
    <t>XV; XII</t>
  </si>
  <si>
    <t>RFVNVTLVNGK</t>
  </si>
  <si>
    <t>FVNVTLVNGK</t>
  </si>
  <si>
    <t>RFVNVTLVNGKR</t>
  </si>
  <si>
    <t>YPL082C</t>
  </si>
  <si>
    <t>MOT1 SGDID:S000006003, Chr XVI from 404083-398480, Genome Release 64-2-1, reverse complement, Verified ORF, "Essential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t>
  </si>
  <si>
    <t>Pf00176, Pf00271, Pf12054</t>
  </si>
  <si>
    <t>856023</t>
  </si>
  <si>
    <t>MOT1</t>
  </si>
  <si>
    <t>GMEDIANETGLTGK</t>
  </si>
  <si>
    <t>LTLRPQLSDADIIVTSYDVAR</t>
  </si>
  <si>
    <t>NMAADQMGDLAK</t>
  </si>
  <si>
    <t>2xOxidation [M2; M7]</t>
  </si>
  <si>
    <t>GLPEELVASR</t>
  </si>
  <si>
    <t>YLR382C</t>
  </si>
  <si>
    <t>NAM2 SGDID:S000004374, Chr XII from 884751-882067, Genome Release 64-2-1, reverse complement, Verified ORF, "Mitochondrial leucyl-tRNA synthetase; also has a direct role in splicing of several mitochondrial group I introns; indirectly required for mitochondrial genome maintenance"</t>
  </si>
  <si>
    <t>Pf00133, Pf00750, Pf09334, Pf13603</t>
  </si>
  <si>
    <t>IIDTVPFTSTDGVLTK</t>
  </si>
  <si>
    <t>ECGEHSGVLTVVAR</t>
  </si>
  <si>
    <t>FLKPDELTFVNDSPDGNTVIIK</t>
  </si>
  <si>
    <t>YBR286W</t>
  </si>
  <si>
    <t>APE3 SGDID:S000000490, Chr II from 774700-776313, Genome Release 64-2-1, Verified ORF, "Vacuolar aminopeptidase Y; processed to mature form by Prb1p"</t>
  </si>
  <si>
    <t>Pf02225, Pf04389</t>
  </si>
  <si>
    <t>VFMDYDMMASPNYEYEIYDANNKENPK</t>
  </si>
  <si>
    <t>3xOxidation [M3; M7; M8]</t>
  </si>
  <si>
    <t>QIALIER</t>
  </si>
  <si>
    <t>YFL016C</t>
  </si>
  <si>
    <t>MDJ1 SGDID:S000001878, Chr VI from 106236-104701, Genome Release 64-2-1, reverse complement, Verified ORF, "Co-chaperone that stimulates HSP70 protein Ssc1p ATPase activity; involved in protein folding/refolding in the mitochodrial matrix; required for proteolysis of misfolded proteins; member of the HSP40 (DnaJ) family of chaperones"</t>
  </si>
  <si>
    <t>850530</t>
  </si>
  <si>
    <t>MDJ1</t>
  </si>
  <si>
    <t>IKVAPGTQYNQVISIPNMGVPK</t>
  </si>
  <si>
    <t>VAPGTQYNQVISIPNMGVPK</t>
  </si>
  <si>
    <t>TITVDLPHGLQDGDVVR</t>
  </si>
  <si>
    <t>YER148W</t>
  </si>
  <si>
    <t>SPT15 SGDID:S000000950, Chr V from 465303-466025, Genome Release 64-2-1, Verified ORF, "TATA-binding protein; general transcription factor that interacts with other factors to form the preinitiation complex at promoters, essential for viability"</t>
  </si>
  <si>
    <t>Pf00352</t>
  </si>
  <si>
    <t>YER148W; WN66_01926</t>
  </si>
  <si>
    <t>DGTKPATTFQSEEDIKR</t>
  </si>
  <si>
    <t>FAAVIMR</t>
  </si>
  <si>
    <t>YMR058W</t>
  </si>
  <si>
    <t>FET3 SGDID:S000004662, Chr XIII from 388822-390732, Genome Release 64-2-1, Verified ORF, "Ferro-O2-oxidoreductase;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</si>
  <si>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Pf00394, Pf07731, Pf07732</t>
  </si>
  <si>
    <t>TAALPTQNYVDSIDNFLDDFYLQPYEK</t>
  </si>
  <si>
    <t>DLHVDPEVLLNEVDENEER</t>
  </si>
  <si>
    <t>YBR121C</t>
  </si>
  <si>
    <t>GRS1 SGDID:S000000325, Chr II from 483367-481364, Genome Release 64-2-1, reverse complement, Verified ORF, "Cytoplasmic and mitochondrial glycyl-tRNA synthase; ligates glycine to the cognate anticodon-bearing tRNA; transcription termination factor that may interact with the 3'-end of pre-mRNA to promote 3'-end formation; GRS1 has a paralog, GRS2, that arose from the whole genome duplication"</t>
  </si>
  <si>
    <t>Pf00587, Pf03129</t>
  </si>
  <si>
    <t>VDGVDGEVELDDKLVK</t>
  </si>
  <si>
    <t>VESHLLNMSQDDLASK</t>
  </si>
  <si>
    <t>EYVPSVIEPSFGIGR</t>
  </si>
  <si>
    <t>ADHLVEEVLEAR</t>
  </si>
  <si>
    <t>YGL150C</t>
  </si>
  <si>
    <t>INO80 SGDID:S000003118, Chr VII from 225573-221104, Genome Release 64-2-1, reverse complement, Verified ORF, "ATPase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</si>
  <si>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Pf00176, Pf00271, Pf11496, Pf13892</t>
  </si>
  <si>
    <t>852728</t>
  </si>
  <si>
    <t>INO80</t>
  </si>
  <si>
    <t>MSLAVLLNKEDKDISDFSK</t>
  </si>
  <si>
    <t>TITQELLEVTR</t>
  </si>
  <si>
    <t>ADVDSPFSFTTFGK</t>
  </si>
  <si>
    <t>YEL015W</t>
  </si>
  <si>
    <t>EDC3 SGDID:S000000741, Chr V from 126629-128284, Genome Release 64-2-1, Verified ORF, "Non-essential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</si>
  <si>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Pf03853, Pf09532</t>
  </si>
  <si>
    <t>LQNSNPEPLVVILASDSNR</t>
  </si>
  <si>
    <t>LGQMIISQSR</t>
  </si>
  <si>
    <t>GLTLNDVQFGDGGK</t>
  </si>
  <si>
    <t>YDR214W</t>
  </si>
  <si>
    <t>AHA1 SGDID:S000002622, Chr IV from 892875-893927, Genome Release 64-2-1, Verified ORF, "Co-chaperone that binds Hsp82p and activates its ATPase activity; plays a role in determining prion variants; similar to Hch1p; expression is regulated by stresses such as heat shock; protein abundance increases in response to DNA replication stress"</t>
  </si>
  <si>
    <t>response to stimulus</t>
  </si>
  <si>
    <t>Pf08327, Pf09229</t>
  </si>
  <si>
    <t>YDR214W; WN66_01283</t>
  </si>
  <si>
    <t>WTGIPVGEEDRVR</t>
  </si>
  <si>
    <t>VISLFDLK</t>
  </si>
  <si>
    <t>SVSSIEGDCEVNQR</t>
  </si>
  <si>
    <t>SSFTEIKDSASKPK</t>
  </si>
  <si>
    <t>YOL078W</t>
  </si>
  <si>
    <t>AVO1 SGDID:S000005438, Chr XV from 181682-185212, Genome Release 64-2-1, Verified ORF, "Component of a membrane-bound complex containing the Tor2p kinase; contains Tor2p kinase and other proteins; may have a role in regulation of cell growth"</t>
  </si>
  <si>
    <t>cytoplasm;membrane;vacuole</t>
  </si>
  <si>
    <t>Pf05422, Pf11470</t>
  </si>
  <si>
    <t>854076</t>
  </si>
  <si>
    <t>AVO1</t>
  </si>
  <si>
    <t>TLAIDGDYIYIVPPEGR</t>
  </si>
  <si>
    <t>ADAGGAVAAIPENTK</t>
  </si>
  <si>
    <t>TVSDLGGHESTNDGTAVMNR</t>
  </si>
  <si>
    <t>YJL136C</t>
  </si>
  <si>
    <t>RPS21B SGDID:S000003672, Chr X from 156789-156550,157273-157250, Genome Release 64-2-1, reverse complement, Verified ORF, "Protein component of the small (40S) ribosomal subunit; homologous to mammalian ribosomal protein S21, no bacterial homolog; RPS21B has a paralog, RPS21A, that arose from the whole genome duplication"</t>
  </si>
  <si>
    <t>YJL136C; WN66_03425</t>
  </si>
  <si>
    <t>AIPGEYITYALSGYVR</t>
  </si>
  <si>
    <t>YJL124C</t>
  </si>
  <si>
    <t>LSM1 SGDID:S000003660, Chr X from 187644-187126, Genome Release 64-2-1, reverse complement, Verified ORF, "Lsm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</si>
  <si>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853318</t>
  </si>
  <si>
    <t>LSM1</t>
  </si>
  <si>
    <t>mRNA decay by 5' to 3' exoribonuclease</t>
  </si>
  <si>
    <t>GENVVMLGEVDIDKEDQPLEAMER</t>
  </si>
  <si>
    <t>2xOxidation [M6; M22]</t>
  </si>
  <si>
    <t>IPFKEAWLTK</t>
  </si>
  <si>
    <t>YOR104W</t>
  </si>
  <si>
    <t>PIN2 SGDID:S000005630, Chr XV from 517642-518490, Genome Release 64-2-1, Verified ORF, "Exomer-dependent cargo protein; induces appearance of [PIN+] prion when overproduced; prion-like domain serves as a retention signal in the trans-Golgi network; predicted to be palmitoylated"</t>
  </si>
  <si>
    <t>Pf00822</t>
  </si>
  <si>
    <t>YOR104W; WN66_05935</t>
  </si>
  <si>
    <t>VAPLVYEEENFEGSSPQPQYDAR</t>
  </si>
  <si>
    <t>SSFTDGVVSTGK</t>
  </si>
  <si>
    <t>VNMGVAPPSTVIYQPIQQPESAYYR</t>
  </si>
  <si>
    <t>Q0050</t>
  </si>
  <si>
    <t>AI1 SGDID:S000007261, Chr Mito from 13818-16322, Genome Release 64-2-1, Verified ORF, "Reverse transcriptase required for splicing of the COX1 pre-mRNA; encoded by a mobile group II intron within the mitochondrial COX1 gene"</t>
  </si>
  <si>
    <t>catalytic activity;metal ion binding;transporter activity</t>
  </si>
  <si>
    <t>Pf00078, Pf00115, Pf01348</t>
  </si>
  <si>
    <t>Mito</t>
  </si>
  <si>
    <t>YADDILIGVLGSK</t>
  </si>
  <si>
    <t>FLGYNISITPLKR</t>
  </si>
  <si>
    <t>TLITCATETPAR</t>
  </si>
  <si>
    <t>YDR237W</t>
  </si>
  <si>
    <t>MRPL7 SGDID:S000002645, Chr IV from 936615-937493, Genome Release 64-2-1, Verified ORF, "Mitochondrial ribosomal protein of the large subunit; MRPL7 produces both YmL5 and YmL7, which are two different modified forms of the same protein"</t>
  </si>
  <si>
    <t>Pf00673</t>
  </si>
  <si>
    <t>YDR237W; WN66_01306</t>
  </si>
  <si>
    <t>FGGISFGLTAEDIK</t>
  </si>
  <si>
    <t>AWSGDSPYHLNRPPKNPR</t>
  </si>
  <si>
    <t>YKL152C</t>
  </si>
  <si>
    <t>GPM1 SGDID:S000001635, Chr XI from 164385-163642, Genome Release 64-2-1, reverse complement, Verified ORF, "Tetrameric phosphoglycerate mutase; mediates the conversion of 3-phosphoglycerate to 2-phosphoglycerate during glycolysis and the reverse reaction during gluconeogenesis"</t>
  </si>
  <si>
    <t>Pf00300</t>
  </si>
  <si>
    <t>853705</t>
  </si>
  <si>
    <t>GPM1</t>
  </si>
  <si>
    <t>Biosynthesis of antibiotics; Carbon metabolism; Biosynthesis of secondary metabolites; Glycine, serine and threonine metabolism; Glycolysis / Gluconeogenesis; Methane metabolism; Biosynthesis of amino acids; Metabolic pathways</t>
  </si>
  <si>
    <t>Gluconeogenesis; Neutrophil degranulation; Glycolysis</t>
  </si>
  <si>
    <t>Principle Pathways of Carbon Metabolism; Aerobic Glycerol Catabolism; Glycolysis; Serine-isocitrate lyase pathway; Glycolysis and Gluconeogenesis</t>
  </si>
  <si>
    <t>NLFTGWVDVK</t>
  </si>
  <si>
    <t>AIQTANIALEKADR</t>
  </si>
  <si>
    <t>LWIPVNR</t>
  </si>
  <si>
    <t>YKR081C</t>
  </si>
  <si>
    <t>RPF2 SGDID:S000001789, Chr XI from 592540-591506, Genome Release 64-2-1, reverse complement, Verified ORF, "Essential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</si>
  <si>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IELVEIGPR</t>
  </si>
  <si>
    <t>IHTPSPDMVTEAHKKPK</t>
  </si>
  <si>
    <t>IHTPSPDMVTEAHK</t>
  </si>
  <si>
    <t>NVELDIMGDK</t>
  </si>
  <si>
    <t>YGR280C</t>
  </si>
  <si>
    <t>PXR1 SGDID:S000003512, Chr VII from 1051725-1050910, Genome Release 64-2-1, reverse complement, Verified ORF, "Essential protein involved in rRNA and snoRNA maturation; competes with TLC1 RNA for binding to Est2p, suggesting a role in negative regulation of telomerase; human homolog inhibits telomerase; contains a G-patch RNA interacting domain"</t>
  </si>
  <si>
    <t>Pf01585, Pf12656</t>
  </si>
  <si>
    <t>853197</t>
  </si>
  <si>
    <t>PXR1</t>
  </si>
  <si>
    <t>VSIKDDNVGLGAK</t>
  </si>
  <si>
    <t>SSESASNIPDAVNTR</t>
  </si>
  <si>
    <t>ALNEIFMITND</t>
  </si>
  <si>
    <t>YBR010W</t>
  </si>
  <si>
    <t>HHT1 SGDID:S000000214, Chr II from 256331-256741, Genome Release 64-2-1, Verified ORF, "Histone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</si>
  <si>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Pf00125, Pf15630</t>
  </si>
  <si>
    <t>YNL031C; YBR010W; WN66_00264; WN66_05532</t>
  </si>
  <si>
    <t>XIV; II</t>
  </si>
  <si>
    <t>EIAQDFKTDLR</t>
  </si>
  <si>
    <t>FQSSAIGALQESVEAYLVSLFEDTNLAAIHAK</t>
  </si>
  <si>
    <t>STELLIR</t>
  </si>
  <si>
    <t>YKPGTVALR</t>
  </si>
  <si>
    <t>YNL022C</t>
  </si>
  <si>
    <t>RCM1 SGDID:S000004967, Chr XIV from 592899-591427, Genome Release 64-2-1, reverse complement, Verified ORF, "rRNA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</si>
  <si>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855709</t>
  </si>
  <si>
    <t>RCM1; YNL022C</t>
  </si>
  <si>
    <t>ISGSMQTLVLK</t>
  </si>
  <si>
    <t>VVIDLLLDK</t>
  </si>
  <si>
    <t>DATWVLEDIEKEAAK</t>
  </si>
  <si>
    <t>YOR261C</t>
  </si>
  <si>
    <t>RPN8 SGDID:S000005787, Chr XV from 816931-815915, Genome Release 64-2-1, reverse complement, Verified ORF, "Essential non-ATPase regulatory subunit of the 26S proteasome; has similarity to the human p40 proteasomal subunit and to another S. cerevisiae regulatory subunit, Rpn11p"</t>
  </si>
  <si>
    <t>Pf01398, Pf13012</t>
  </si>
  <si>
    <t>VSDDSESESGDKEATAPLIQR</t>
  </si>
  <si>
    <t>VTIAPLVLLSALDHYER</t>
  </si>
  <si>
    <t>YGL151W</t>
  </si>
  <si>
    <t>NUT1 SGDID:S000003119, Chr VII from 217524-220922, Genome Release 64-2-1, Verified ORF, "Component of the RNA polymerase II mediator complex; mediator is required for transcriptional activation and also has a role in basal transcription"</t>
  </si>
  <si>
    <t>mitochondrion;nucleus</t>
  </si>
  <si>
    <t>Pf08689</t>
  </si>
  <si>
    <t>852726</t>
  </si>
  <si>
    <t>NUT1</t>
  </si>
  <si>
    <t>LVAVLNVSPVYDVDPR</t>
  </si>
  <si>
    <t>TAEEASQLIEYMENDAKK</t>
  </si>
  <si>
    <t>HSFAVLLHER</t>
  </si>
  <si>
    <t>YIL021W</t>
  </si>
  <si>
    <t>RPB3 SGDID:S000001283, Chr IX from 312905-313861, Genome Release 64-2-1, Verified ORF, "RNA polymerase II third largest subunit B44; part of central core; similar to prokaryotic alpha subunit"</t>
  </si>
  <si>
    <t>YIL021W; WN66_03245</t>
  </si>
  <si>
    <t>WGPAAAIEFEYDPWNK</t>
  </si>
  <si>
    <t>DLVIVSNLMGR</t>
  </si>
  <si>
    <t>VMIAEIPTLAIDSVEVETNTTVLADEFIAHR</t>
  </si>
  <si>
    <t>YBL009W</t>
  </si>
  <si>
    <t>ALK2 SGDID:S000000105, Chr II from 207194-209224, Genome Release 64-2-1, Verified ORF, "Protein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</si>
  <si>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Pf12330</t>
  </si>
  <si>
    <t>TPLRPISNQSTLSR</t>
  </si>
  <si>
    <t>SVNDQDPNFVQPKPTNSLQK</t>
  </si>
  <si>
    <t>TCQISLPVPDQVSK</t>
  </si>
  <si>
    <t>YPL259C</t>
  </si>
  <si>
    <t>APM1 SGDID:S000006180, Chr XVI from 52671-51244, Genome Release 64-2-1, reverse complement, Verified ORF, "Mu1-like medium subunit of the AP-1 complex; binds clathrin; involved in clathrin-dependent Golgi protein sorting; the AP-1 complex is the clathrin-associated protein complex"</t>
  </si>
  <si>
    <t>STATNVEILIPVPDDADTPTFK</t>
  </si>
  <si>
    <t>KSTATNVEILIPVPDDADTPTFK</t>
  </si>
  <si>
    <t>SNAEILKGPVQIKFQIPYFTTSGIQVR</t>
  </si>
  <si>
    <t>YCR057C</t>
  </si>
  <si>
    <t>PWP2 SGDID:S000000653, Chr III from 223228-220457, Genome Release 64-2-1, reverse complement, Verified ORF, "Conserved 90S pre-ribosomal component; essential for proper endonucleolytic cleavage of the 35 S rRNA precursor at A0, A1, and A2 sites; contains eight WD-repeats; PWP2 deletion leads to defects in cell cycle and bud morphogenesis"</t>
  </si>
  <si>
    <t>Pf00400, Pf04003</t>
  </si>
  <si>
    <t>YCR057C; CAA42286</t>
  </si>
  <si>
    <t>GQISIFNIEDAK</t>
  </si>
  <si>
    <t>QFAPFVR</t>
  </si>
  <si>
    <t>FILTTSK</t>
  </si>
  <si>
    <t>AILVNFK</t>
  </si>
  <si>
    <t>YLL041C</t>
  </si>
  <si>
    <t>SDH2 SGDID:S000003964, Chr XII from 53931-53131, Genome Release 64-2-1, reverse complement, Verified ORF, "Iron-sulfur protein subunit of succinate dehydrogenase; the complex couples the oxidation of succinate to the transfer of electrons to ubiquinone as part of the TCA cycle and the mitochondrial respiratory chain; other members are Sdh1p, Sdh3p, and Sdh4p"</t>
  </si>
  <si>
    <t>Pf13085, Pf13183, Pf13534</t>
  </si>
  <si>
    <t>YLL041C; WN66_04132</t>
  </si>
  <si>
    <t>GLNPGLAIAEIKK</t>
  </si>
  <si>
    <t>EGICGSCAMNIGGR</t>
  </si>
  <si>
    <t>2xCarbamidomethyl [C4; C7]; 1xOxidation [M9]</t>
  </si>
  <si>
    <t>KAMLNNSMSLYR</t>
  </si>
  <si>
    <t>YMR193W</t>
  </si>
  <si>
    <t>MRPL24 SGDID:S000004806, Chr XIII from 650036-650812, Genome Release 64-2-1, Verified ORF, "Mitochondrial ribosomal protein of the large subunit; two mitochondrial ribosomal proteins, YmL14 and YmL24, have been assigned to the same gene"</t>
  </si>
  <si>
    <t>Pf00830</t>
  </si>
  <si>
    <t>855231</t>
  </si>
  <si>
    <t>MRPL24</t>
  </si>
  <si>
    <t>GLYGGSFVQFGNNISESK</t>
  </si>
  <si>
    <t>QPNYQVGDAKPLHMPK</t>
  </si>
  <si>
    <t>LMSFLYPLEK</t>
  </si>
  <si>
    <t>IKELGPTGWK</t>
  </si>
  <si>
    <t>YJR139C</t>
  </si>
  <si>
    <t>HOM6 SGDID:S000003900, Chr X from 690524-689445, Genome Release 64-2-1, reverse complement, Verified ORF, "Homoserine dehydrogenase (L-homoserine:NADP oxidoreductase); dimeric enzyme that catalyzes the third step in the common pathway for methionine and threonine biosynthesis; enzyme has nucleotide-binding, dimerization and catalytic regions"</t>
  </si>
  <si>
    <t>Pf00742, Pf03447</t>
  </si>
  <si>
    <t>YJR139C; WN66_03722</t>
  </si>
  <si>
    <t>ISGVEVESPTSFPVQSLIPKPLESVK</t>
  </si>
  <si>
    <t>YTNPVVIQGAGAGAAVTAAGVLGDVIK</t>
  </si>
  <si>
    <t>YTNPVVIQGAGAGAAVTAAGVLGDVIKIAQR</t>
  </si>
  <si>
    <t>YBR227C</t>
  </si>
  <si>
    <t>MCX1 SGDID:S000000431, Chr II from 675134-673572, Genome Release 64-2-1, reverse complement, Verified ORF, "Mitochondrial matrix protein; putative ATP-binding chaperone with non-proteolytic function; similar to bacterial ClpX proteins"</t>
  </si>
  <si>
    <t>Pf00004, Pf07724, Pf10431</t>
  </si>
  <si>
    <t>852528</t>
  </si>
  <si>
    <t>MCX1</t>
  </si>
  <si>
    <t>LLVNAEFDVAR</t>
  </si>
  <si>
    <t>DVSGEGVQQSLLK</t>
  </si>
  <si>
    <t>GIIVLDEIDKLAKPAASIGTK</t>
  </si>
  <si>
    <t>YLR305C</t>
  </si>
  <si>
    <t>STT4 SGDID:S000004296, Chr XII from 743863-738161, Genome Release 64-2-1, reverse complement, Verified ORF, "Phosphatidylinositol-4-kinase; functions in the Pkc1p protein kinase pathway; required for normal vacuole morphology, cell wall integrity, and actin cytoskeleton organization"</t>
  </si>
  <si>
    <t>Pf00454, Pf00613</t>
  </si>
  <si>
    <t>ILLQSYISDLGEYSR</t>
  </si>
  <si>
    <t>CIDDFFFNVR</t>
  </si>
  <si>
    <t>YLFDTAITSSPEDIKR</t>
  </si>
  <si>
    <t>YIL125W</t>
  </si>
  <si>
    <t>KGD1 SGDID:S000001387, Chr IX from 122689-125733, Genome Release 64-2-1, Verified ORF, "Subunit of the mitochondrial alpha-ketoglutarate dehydrogenase complex; catalyzes a key step in the tricarboxylic acid (TCA) cycle, the oxidative decarboxylation of alpha-ketoglutarate to form succinyl-CoA"</t>
  </si>
  <si>
    <t>Pf00676, Pf02779</t>
  </si>
  <si>
    <t>YVNLSLVANPSHLESQDPVVLGR</t>
  </si>
  <si>
    <t>HDLDKEINLGPGILPR</t>
  </si>
  <si>
    <t>YGR065C</t>
  </si>
  <si>
    <t>VHT1 SGDID:S000003297, Chr VII from 619858-618077, Genome Release 64-2-1, reverse complement, Verified ORF, "High-affinity plasma membrane H+-biotin (vitamin H) symporter; mutation results in fatty acid auxotrophy; 12 transmembrane domain containing major facilitator subfamily member; mRNA levels negatively regulated by iron deprivation and biotin"</t>
  </si>
  <si>
    <t>Pf07690</t>
  </si>
  <si>
    <t>YGR065C; WN66_02479</t>
  </si>
  <si>
    <t>TDVTAETTAVEPHPHNLR</t>
  </si>
  <si>
    <t>HALGNGIILYDSNKGEELPEFVKK</t>
  </si>
  <si>
    <t>HDLPYEVR</t>
  </si>
  <si>
    <t>CYSLFLTDEEIR</t>
  </si>
  <si>
    <t>YDR206W</t>
  </si>
  <si>
    <t>EBS1 SGDID:S000002614, Chr IV from 862054-864708, Genome Release 64-2-1, Verified ORF, "Protein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</si>
  <si>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Pf06176, Pf10373, Pf10374</t>
  </si>
  <si>
    <t>YDR206W; WN66_01275</t>
  </si>
  <si>
    <t>HLENALYETMSAR</t>
  </si>
  <si>
    <t>QMFQQPMQQDVGK</t>
  </si>
  <si>
    <t>SMNFANPTWLGDQYQTSAPSSAYAQAQR</t>
  </si>
  <si>
    <t>YGR245C</t>
  </si>
  <si>
    <t>SDA1 SGDID:S000003477, Chr VII from 982068-979765, Genome Release 64-2-1, reverse complement, Verified ORF, "Protein required for actin organization and passage through Start; highly conserved nuclear protein; required for actin cytoskeleton organization; plays a critical role in G1 events; binds Nap1p; involved in 60S ribosome biogenesis"</t>
  </si>
  <si>
    <t>Pf05285, Pf08158</t>
  </si>
  <si>
    <t>YGR245C; WN66_02686</t>
  </si>
  <si>
    <t>RPQFGADNSVQGIAGIELLAK</t>
  </si>
  <si>
    <t>APLAIDEILLQDLVEYK</t>
  </si>
  <si>
    <t>KIADEFVSDGVANEVAAAGINTIR</t>
  </si>
  <si>
    <t>YIL036W</t>
  </si>
  <si>
    <t>CST6 SGDID:S000001298, Chr IX from 285666-287429, Genome Release 64-2-1, Verified ORF, "Basic leucine zipper (bZIP) transcription factor, in ATF/CREB family; mediates transcriptional activation of NCE103 (encoding carbonic anhydrase) in response to low CO2 levels such as in the ambient air; proposed to be a regulator of oleate responsive genes; involved in utilization of non-optimal carbon sources and chromosome stability; relocalizes to the cytosol in response to hypoxia; CST6 has a paralog, ACA1, that arose from the whole genome duplication"</t>
  </si>
  <si>
    <t>Pf00170, Pf07716</t>
  </si>
  <si>
    <t>NVSNKPVFNQAVPVSSIPQYNAK</t>
  </si>
  <si>
    <t>IPHSVSDTSAAATTTSTMNNSALSR</t>
  </si>
  <si>
    <t>KSAPNDSTTAPTNASNIANTASVNK</t>
  </si>
  <si>
    <t>YFL013C</t>
  </si>
  <si>
    <t>IES1 SGDID:S000001881, Chr VI from 109930-107852, Genome Release 64-2-1, reverse complement, Verified ORF, "Subunit of the INO80 chromatin remodeling complex; relocalizes to the cytosol in response to hypoxia"</t>
  </si>
  <si>
    <t>YFL013C; BAA09225</t>
  </si>
  <si>
    <t>IFNEFEDIPVASVLGIR</t>
  </si>
  <si>
    <t>LISLDLNK</t>
  </si>
  <si>
    <t>YDL130W</t>
  </si>
  <si>
    <t>RPP1B SGDID:S000002288, Chr IV from 229906-230019,230321-230527, Genome Release 64-2-1, Verified ORF, "Ribosomal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</si>
  <si>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YDL130W; WN66_00912</t>
  </si>
  <si>
    <t>AAGANVDNVWADVYAK</t>
  </si>
  <si>
    <t>YPR191W</t>
  </si>
  <si>
    <t>QCR2 SGDID:S000006395, Chr XVI from 919381-920487, Genome Release 64-2-1, Verified ORF, "Subunit 2 of ubiquinol cytochrome-c reductase (Complex III); Complex III is a component of the mitochondrial inner membrane electron transport chain; phosphorylated; transcription is regulated by Hap1p, Hap2p/Hap3p, and heme"</t>
  </si>
  <si>
    <t>YPR191W; WN66_06757</t>
  </si>
  <si>
    <t>SAEDQLYAITFR</t>
  </si>
  <si>
    <t>FIGDSVAAIGIPVNK</t>
  </si>
  <si>
    <t>YDL066W</t>
  </si>
  <si>
    <t>IDP1 SGDID:S000002224, Chr IV from 334835-336121, Genome Release 64-2-1, Verified ORF, "Mitochondrial NADP-specific isocitrate dehydrogenase; catalyzes the oxidation of isocitrate to alpha-ketoglutarate; not required for mitochondrial respiration and may function to divert alpha-ketoglutarate to biosynthetic processes"</t>
  </si>
  <si>
    <t>YDL066W; WN66_00980</t>
  </si>
  <si>
    <t>SAYVTTEEFLDAVEKR</t>
  </si>
  <si>
    <t>ATDTLIPGPGSLELVYKPSDPTTAQPQTLK</t>
  </si>
  <si>
    <t>TFESEAAHGTVTR</t>
  </si>
  <si>
    <t>YAL029C</t>
  </si>
  <si>
    <t>MYO4 SGDID:S000000027, Chr I from 92270-87855, Genome Release 64-2-1, reverse complement, Verified ORF, "Type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</si>
  <si>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Pf00063, Pf01843</t>
  </si>
  <si>
    <t>NPPILESTDDLTTLSYLNEPAVLHAIK</t>
  </si>
  <si>
    <t>SSILVQSAMR</t>
  </si>
  <si>
    <t>YDTSAITQNSNTEGLATVSK</t>
  </si>
  <si>
    <t>YBR196C</t>
  </si>
  <si>
    <t>PGI1 SGDID:S000000400, Chr II from 613900-612236, Genome Release 64-2-1, reverse complement, Verified ORF, "Glycolytic enzyme phosphoglucose isomerase; catalyzes the interconversion of glucose-6-phosphate and fructose-6-phosphate; required for cell cycle progression and completion of the gluconeogenic events of sporulation"</t>
  </si>
  <si>
    <t>Pf00342</t>
  </si>
  <si>
    <t>YBR196C; WN66_00467</t>
  </si>
  <si>
    <t>HFAALSTNETEVAK</t>
  </si>
  <si>
    <t>YDR148C</t>
  </si>
  <si>
    <t>KGD2 SGDID:S000002555, Chr IV from 755066-753675, Genome Release 64-2-1, reverse complement, Verified ORF, "Dihydrolipoyl transsuccinylase; component of the mitochondrial alpha-ketoglutarate dehydrogenase complex, which catalyzes the oxidative decarboxylation of alpha-ketoglutarate to succinyl-CoA in the TCA cycle; phosphorylated"</t>
  </si>
  <si>
    <t>Pf00198, Pf00364, Pf01597</t>
  </si>
  <si>
    <t>YDR148C; WN66_01214</t>
  </si>
  <si>
    <t>AQEPPVASNSFTPFPR</t>
  </si>
  <si>
    <t>GLVTPVVR</t>
  </si>
  <si>
    <t>LNFKPEDTVTVGEELAQVEPGEAPAEGSGESKPEPTEQAEPSQGVAAR</t>
  </si>
  <si>
    <t>YJL041W</t>
  </si>
  <si>
    <t>NSP1 SGDID:S000003577, Chr X from 365784-365784,365903-368373, Genome Release 64-2-1, Verified ORF, "FG-nucleoporin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</si>
  <si>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Pf05064</t>
  </si>
  <si>
    <t>TTNIDINNEDENIQLIK</t>
  </si>
  <si>
    <t>TAQTLDENLNSLSSNLSSLIVEINNVSNTFNK</t>
  </si>
  <si>
    <t>YBR078W</t>
  </si>
  <si>
    <t>ECM33 SGDID:S000000282, Chr II from 393123-393180,393511-394742, Genome Release 64-2-1, Verified ORF, "GPI-anchored protein of unknown function; possible role in apical bud growth; GPI-anchoring on the plasma membrane crucial to function; phosphorylated in mitochondria; similar to Sps2p; ECM33 has a paralog, PST1, that arose from the whole genome duplication"</t>
  </si>
  <si>
    <t>VGQSLSIVSNDELSK</t>
  </si>
  <si>
    <t>VNVFNINNNR</t>
  </si>
  <si>
    <t>YLR315W</t>
  </si>
  <si>
    <t>NKP2 SGDID:S000004307, Chr XII from 764808-765269, Genome Release 64-2-1, Verified ORF, "Central kinetochore protein and subunit of the Ctf19 complex; mutants have elevated rates of chromosome loss; orthologous to fission yeast kinetochore protein cnl2"</t>
  </si>
  <si>
    <t>Pf09447</t>
  </si>
  <si>
    <t>851025</t>
  </si>
  <si>
    <t>NKP2</t>
  </si>
  <si>
    <t>LQILDDAIQEK</t>
  </si>
  <si>
    <t>TSELAEFENMVR</t>
  </si>
  <si>
    <t>YGL205W</t>
  </si>
  <si>
    <t>POX1 SGDID:S000003173, Chr VII from 108158-110404, Genome Release 64-2-1, Verified ORF, "Fatty-acyl coenzyme A oxidase; involved in the fatty acid beta-oxidation pathway; localized to the peroxisomal matrix"</t>
  </si>
  <si>
    <t>organelle lumen</t>
  </si>
  <si>
    <t>Pf01756, Pf02770, Pf14749</t>
  </si>
  <si>
    <t>852667</t>
  </si>
  <si>
    <t>POX1</t>
  </si>
  <si>
    <t>Biosynthesis of unsaturated fatty acids; alpha-Linolenic acid metabolism; Fatty acid metabolism; Fatty acid degradation; Biosynthesis of secondary metabolites; Metabolic pathways; Peroxisome</t>
  </si>
  <si>
    <t>Synthesis of bile acids and bile salts via 7alpha-hydroxycholesterol; Beta-oxidation of very long chain fatty acids; alpha-linolenic acid (ALA) metabolism; Beta-oxidation of pristanoyl-CoA</t>
  </si>
  <si>
    <t>Fatty acid oxidation</t>
  </si>
  <si>
    <t>TLTHALIDQIVNDPILK</t>
  </si>
  <si>
    <t>LGGAANAEILSK</t>
  </si>
  <si>
    <t>YDL195W</t>
  </si>
  <si>
    <t>SEC31 SGDID:S000002354, Chr IV from 107208-111029, Genome Release 64-2-1, Verified ORF, "Component of the Sec13p-Sec31p complex of the COPII vesicle coat; COPII coat is required for vesicle formation in ER to Golgi transport; mutant has increased aneuploidy tolerance"</t>
  </si>
  <si>
    <t>Pf00400, Pf03153, Pf03154, Pf05539, Pf07223, Pf10349, Pf11029, Pf11549, Pf15279</t>
  </si>
  <si>
    <t>ISGLESNTTLSEALK</t>
  </si>
  <si>
    <t>VIDDVNEEDWNLLEK</t>
  </si>
  <si>
    <t>NANTPLQTLNQGHQK</t>
  </si>
  <si>
    <t>YNL137C</t>
  </si>
  <si>
    <t>NAM9 SGDID:S000005081, Chr XIV from 370055-368595, Genome Release 64-2-1, reverse complement, Verified ORF, "Mitochondrial ribosomal component of the small subunit"</t>
  </si>
  <si>
    <t>Pf01479</t>
  </si>
  <si>
    <t>855585</t>
  </si>
  <si>
    <t>NAM9</t>
  </si>
  <si>
    <t>YHDPIKLSELEGDEPK</t>
  </si>
  <si>
    <t>LDSVAQLDASLR</t>
  </si>
  <si>
    <t>KLINLPWQKNYVYGR</t>
  </si>
  <si>
    <t>YOL054W</t>
  </si>
  <si>
    <t>PSH1 SGDID:S000005415, Chr XV from 228614-229834, Genome Release 64-2-1, Verified ORF, "E3 ubiquitin ligase targeting centromere-binding protein Cse4p; mediates poyubiquitination and degradation of Cse4p; prevents Cse4p from mislocalizing to euchromatin; ubiquitylation of Cse4p may be antagonized by Scm3p"</t>
  </si>
  <si>
    <t>Pf00097, Pf13445, Pf13639, Pf13920, Pf13923, Pf14634, Pf15227</t>
  </si>
  <si>
    <t>YOL054W; WN66_05756</t>
  </si>
  <si>
    <t>HVIITDDEEEEQRR</t>
  </si>
  <si>
    <t>1xPhospho [T5(100)]</t>
  </si>
  <si>
    <t>NLVLSALK</t>
  </si>
  <si>
    <t>YOR195W</t>
  </si>
  <si>
    <t>SLK19 SGDID:S000005721, Chr XV from 712866-715331, Genome Release 64-2-1, Verified ORF, "Kinetochore-associated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</si>
  <si>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Pf04111, Pf04156, Pf05667, Pf12709, Pf13166</t>
  </si>
  <si>
    <t>IVQLNDKIESTDIVLK</t>
  </si>
  <si>
    <t>ELENLHENLISLQNELK</t>
  </si>
  <si>
    <t>NNANPLENIDINK</t>
  </si>
  <si>
    <t>YOR224C</t>
  </si>
  <si>
    <t>RPB8 SGDID:S000005750, Chr XV from 761265-760825, Genome Release 64-2-1, reverse complement, Verified ORF, "RNA polymerase subunit ABC14.5; common to RNA polymerases I, II, and III"</t>
  </si>
  <si>
    <t>Pf03870</t>
  </si>
  <si>
    <t>854399</t>
  </si>
  <si>
    <t>RPB8</t>
  </si>
  <si>
    <t>Metabolic pathways; Purine metabolism; Pyrimidine metabolism; RNA polymerase</t>
  </si>
  <si>
    <t>RNA Polymerase II Transcription Initiation; TP53 Regulates Transcription of DNA Repair Genes; RNA Pol II CTD phosphorylation and interaction with CE; RNA Polymerase II Promoter Escape; mRNA Splicing - Minor Pathway; RNA Polymerase II Transcription Pre-Initiation And Promoter Opening; Formation of TC-NER Pre-Incision Complex; RNA Polymerase I Transcription Initiation; Formation of the Early Elongation Complex; Dual incision in TC-NER; RNA Polymerase II Pre-transcription Events; mRNA Capping; Gap-filling DNA repair synthesis and ligation in TC-NER</t>
  </si>
  <si>
    <t>Eukaryotic Transcription Initiation</t>
  </si>
  <si>
    <t>NLNNLKQENAYLLIR</t>
  </si>
  <si>
    <t>MSNTLFDDIFQVSEVDPGR</t>
  </si>
  <si>
    <t>YKR048C</t>
  </si>
  <si>
    <t>NAP1 SGDID:S000001756, Chr XI from 526640-525387, Genome Release 64-2-1, reverse complement, Verified ORF, "Histone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</si>
  <si>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DNA binding;enzyme regulator activity;protein binding</t>
  </si>
  <si>
    <t>Pf00956</t>
  </si>
  <si>
    <t>853922</t>
  </si>
  <si>
    <t>NAP1</t>
  </si>
  <si>
    <t>SSMQIDNAPTPHNTPASVLNPSYLK</t>
  </si>
  <si>
    <t>DNAHNVTVDLEMR</t>
  </si>
  <si>
    <t>IISGQEQPKPEQIAK</t>
  </si>
  <si>
    <t>YOL094C</t>
  </si>
  <si>
    <t>RFC4 SGDID:S000005454, Chr XV from 142555-141584, Genome Release 64-2-1, reverse complement, Verified ORF, "Subunit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</si>
  <si>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Pf00004, Pf01443, Pf01580, Pf03215, Pf05496, Pf07726, Pf08542, Pf13173, Pf13177, Pf13191, Pf13401</t>
  </si>
  <si>
    <t>YOL094C; WN66_05711</t>
  </si>
  <si>
    <t>IVILDEADSMTAGAQQALR</t>
  </si>
  <si>
    <t>IIEPLQSR</t>
  </si>
  <si>
    <t>YMR028W</t>
  </si>
  <si>
    <t>TAP42 SGDID:S000004630, Chr XIII from 327482-328582, Genome Release 64-2-1, Verified ORF, "Essential protein involved in the TOR signaling pathway; physically associates with the protein phosphatase 2A and the SIT4 protein phosphatase catalytic subunits"</t>
  </si>
  <si>
    <t>Pf04177</t>
  </si>
  <si>
    <t>LLDPLVGEK</t>
  </si>
  <si>
    <t>VLQGGEEPEQAPDEENMDWQDRETYK</t>
  </si>
  <si>
    <t>DRYNPQLSELYAQPK</t>
  </si>
  <si>
    <t>YGL112C</t>
  </si>
  <si>
    <t>TAF6 SGDID:S000003080, Chr VII from 299728-298178, Genome Release 64-2-1, reverse complement, Verified ORF, "Subunit (60 kDa) of TFIID and SAGA complexes; involved in transcription initiation of RNA polymerase II and in chromatin modification, similar to histone H4; relocalizes to the cytosol in response to hypoxia"</t>
  </si>
  <si>
    <t>Pf02969, Pf05236, Pf07571</t>
  </si>
  <si>
    <t>YGL112C; WN66_02283</t>
  </si>
  <si>
    <t>LPTFTTHWLAVEGVQPAIIQNPNLNDIR</t>
  </si>
  <si>
    <t>VLNVEPLYGYYDGSEVNK</t>
  </si>
  <si>
    <t>LINEPLPQVPR</t>
  </si>
  <si>
    <t>YDR389W</t>
  </si>
  <si>
    <t>SAC7 SGDID:S000002797, Chr IV from 1252537-1254501, Genome Release 64-2-1, Verified ORF, "GTPase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</si>
  <si>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Pf00620</t>
  </si>
  <si>
    <t>ITSSDSPPIVSSNK</t>
  </si>
  <si>
    <t>SMSSENITVPR</t>
  </si>
  <si>
    <t>QGSKIENVSPSK</t>
  </si>
  <si>
    <t>1xPhospho [S3(98.3)]</t>
  </si>
  <si>
    <t>YGR234W</t>
  </si>
  <si>
    <t>YHB1 SGDID:S000003466, Chr VII from 959904-961103, Genome Release 64-2-1, Verified ORF, "Nitric oxide oxidoreductase; flavohemoglobin involved in nitric oxide detoxification; plays a role in the oxidative and nitrosative stress responses; protein increases in abundance and relocalizes from nucleus to cytoplasmic foci upon DNA replication stress"</t>
  </si>
  <si>
    <t>Pf00042, Pf00970</t>
  </si>
  <si>
    <t>FGSGIELESLPITPGQYITVNTHPIR</t>
  </si>
  <si>
    <t>ATVPVLEQQGTVITR</t>
  </si>
  <si>
    <t>YDL148C</t>
  </si>
  <si>
    <t>NOP14 SGDID:S000002307, Chr IV from 190586-188154, Genome Release 64-2-1, reverse complement, Verified ORF, "Nucleolar protein; forms a complex with Noc4p that mediates maturation and nuclear export of 40S ribosomal subunits; also present in the small subunit processome complex, which is required for processing of pre-18S rRNA"</t>
  </si>
  <si>
    <t>Pf04147</t>
  </si>
  <si>
    <t>FNEDDAELQQPQR</t>
  </si>
  <si>
    <t>AIAEIREEFNPFEIK</t>
  </si>
  <si>
    <t>RFNEDDAELQQPQR</t>
  </si>
  <si>
    <t>AEVMKEVIAK</t>
  </si>
  <si>
    <t>YGL070C</t>
  </si>
  <si>
    <t>RPB9 SGDID:S000003038, Chr VII from 374827-374459, Genome Release 64-2-1, reverse complement, Verified ORF, "RNA polymerase II subunit B12.6; contacts DNA; mutations affect transcription start site selection and fidelity of transcription"</t>
  </si>
  <si>
    <t>YGL070C; WN66_02331</t>
  </si>
  <si>
    <t>HELITNIGETAGVVQDIGSDPTLPR</t>
  </si>
  <si>
    <t>YER110C</t>
  </si>
  <si>
    <t>KAP123 SGDID:S000000912, Chr V from 382103-378762, Genome Release 64-2-1, reverse complement, Verified ORF, "Karyopherin beta; mediates nuclear import of ribosomal proteins prior to assembly into ribosomes and import of histones H3 and H4; localizes to the nuclear pore, nucleus, and cytoplasm; exhibits genetic interactions with RAI1"</t>
  </si>
  <si>
    <t>regulation of biological process;transport</t>
  </si>
  <si>
    <t>cytoplasm;membrane;nucleus</t>
  </si>
  <si>
    <t>protein binding;transporter activity</t>
  </si>
  <si>
    <t>Pf03810</t>
  </si>
  <si>
    <t>856846</t>
  </si>
  <si>
    <t>KAP123</t>
  </si>
  <si>
    <t>LGPEITVAALK</t>
  </si>
  <si>
    <t>SLSAQALNHVSALIEEQETINPVQAQK</t>
  </si>
  <si>
    <t>VIASIGTEELDGNKWPDLVPNLIQTASGEDVQTR</t>
  </si>
  <si>
    <t>YJL096W</t>
  </si>
  <si>
    <t>MRPL49 SGDID:S000003632, Chr X from 246490-246975, Genome Release 64-2-1, Verified ORF, "Mitochondrial ribosomal protein of the large subunit"</t>
  </si>
  <si>
    <t>Pf00829</t>
  </si>
  <si>
    <t>YJL096W; WN66_03468</t>
  </si>
  <si>
    <t>QAEVGDILNMTDVTTLGSR</t>
  </si>
  <si>
    <t>SKGDLTILR</t>
  </si>
  <si>
    <t>YPL265W</t>
  </si>
  <si>
    <t>DIP5 SGDID:S000006186, Chr XVI from 41043-42869, Genome Release 64-2-1, Verified ORF, "Dicarboxylic amino acid permease; mediates high-affinity and high-capacity transport of L-glutamate and L-aspartate; also a transporter for Gln, Asn, Ser, Ala, and Gly; relocalizes from plasma membrane to vacuole upon DNA replication stress"</t>
  </si>
  <si>
    <t>NLYALAIDGK</t>
  </si>
  <si>
    <t>STDVDLYTFK</t>
  </si>
  <si>
    <t>STDVDLYTFKEIYDREEEEGR</t>
  </si>
  <si>
    <t>YLR147C</t>
  </si>
  <si>
    <t>SMD3 SGDID:S000004137, Chr XII from 434463-434158, Genome Release 64-2-1, reverse complement, Verified ORF, "Core Sm protein Sm D3; part of heteroheptameric complex (with Smb1p, Smd1p, Smd2p, Sme1p, Smx3p, and Smx2p) that is part of the spliceosomal U1, U2, U4, and U5 snRNPs; homolog of human Sm D3"</t>
  </si>
  <si>
    <t>spliceosomal complex</t>
  </si>
  <si>
    <t>YLR147C; WN66_04329</t>
  </si>
  <si>
    <t>LLNEAQGHIVSLELTTGATYR</t>
  </si>
  <si>
    <t>DVIATEPQGAVTHMDQIFVR</t>
  </si>
  <si>
    <t>YML049C</t>
  </si>
  <si>
    <t>RSE1 SGDID:S000004513, Chr XIII from 178305-174220, Genome Release 64-2-1, reverse complement, Verified ORF, "Protein involved in pre-mRNA splicing; component of the pre-spliceosome; associates with U2 snRNA; involved in ER to Golgi transport"</t>
  </si>
  <si>
    <t>Pf03178, Pf10433</t>
  </si>
  <si>
    <t>VAIVQDTQHADLLAIADNEGMIK</t>
  </si>
  <si>
    <t>SVQVEDIIQTINEVR</t>
  </si>
  <si>
    <t>YOR362C</t>
  </si>
  <si>
    <t>PRE10 SGDID:S000005889, Chr XV from 1018746-1017880, Genome Release 64-2-1, reverse complement, Verified ORF, "Alpha 7 subunit of the 20S proteasome; protein abundance increases in response to DNA replication stress"</t>
  </si>
  <si>
    <t>Pf00227, Pf10584</t>
  </si>
  <si>
    <t>YOR362C; WN66_06213</t>
  </si>
  <si>
    <t>MTSIGTGYDLSNSVFSPDGR</t>
  </si>
  <si>
    <t>GDLLQEAIDFAQK</t>
  </si>
  <si>
    <t>YJR060W</t>
  </si>
  <si>
    <t>CBF1 SGDID:S000003821, Chr X from 548759-549814, Genome Release 64-2-1, Verified ORF, "Basic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</si>
  <si>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Pf00010</t>
  </si>
  <si>
    <t>LLSEQNASQLASANEK</t>
  </si>
  <si>
    <t>AITPSNEGVKPNTSLEGMTSSPMESTQQSK</t>
  </si>
  <si>
    <t>2xOxidation [M18; M23]</t>
  </si>
  <si>
    <t>DQGLLSQESNDGNIDSALLSEGATLK</t>
  </si>
  <si>
    <t>YPL211W</t>
  </si>
  <si>
    <t>NIP7 SGDID:S000006132, Chr XVI from 153495-154040, Genome Release 64-2-1, Verified ORF, "Nucleolar protein required for 60S ribosome subunit biogenesis; constituent of 66S pre-ribosomal particles; physically interacts with Nop8p and the exosome subunit Rrp43p"</t>
  </si>
  <si>
    <t>Pf03657</t>
  </si>
  <si>
    <t>YPL211W; WN66_06322</t>
  </si>
  <si>
    <t>NMQPTGIVAFR</t>
  </si>
  <si>
    <t>MSDDIPEHAGVIVFAMNDVPLGFGVSAK</t>
  </si>
  <si>
    <t>2xOxidation [M1; M16]</t>
  </si>
  <si>
    <t>QADIGEYLRDEDTLFT</t>
  </si>
  <si>
    <t>YDL053C</t>
  </si>
  <si>
    <t>PBP4 SGDID:S000002211, Chr IV from 362256-361699, Genome Release 64-2-1, reverse complement, Verified ORF, "Pbp1p binding protein; interacts strongly with Pab1p-binding protein 1 (Pbp1p) in the yeast two-hybrid system; also interacts with Lsm12p in a copurification assay; relative distribution to the nucleus increases upon DNA replication stress"</t>
  </si>
  <si>
    <t>851507</t>
  </si>
  <si>
    <t>PBP4</t>
  </si>
  <si>
    <t>VSTATDWGTVSSSK</t>
  </si>
  <si>
    <t>TIASTAPPANIK</t>
  </si>
  <si>
    <t>QVLSETASGR</t>
  </si>
  <si>
    <t>YER036C</t>
  </si>
  <si>
    <t>ARB1 SGDID:S000000838, Chr V from 225199-223367, Genome Release 64-2-1, reverse complement, Verified ORF, "ATPase of the ATP-binding cassette (ABC) family; involved in 40S and 60S ribosome biogenesis, has similarity to Gcn20p; shuttles from nucleus to cytoplasm, physically interacts with Tif6p, Lsg1p"</t>
  </si>
  <si>
    <t>Pf00005, Pf03193, Pf03205, Pf12848, Pf13304</t>
  </si>
  <si>
    <t>YER036C; WN66_01777</t>
  </si>
  <si>
    <t>YGLTGEGQTVQMATLSEGQR</t>
  </si>
  <si>
    <t>VVTGVLSSLETSR</t>
  </si>
  <si>
    <t>YIL034C</t>
  </si>
  <si>
    <t>CAP2 SGDID:S000001296, Chr IX from 290089-289226, Genome Release 64-2-1, reverse complement, Verified ORF, "Beta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</si>
  <si>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Pf01115</t>
  </si>
  <si>
    <t>YIL034C; WN66_03229</t>
  </si>
  <si>
    <t>NAAIASSAEEANKDAQAEVIR</t>
  </si>
  <si>
    <t>VTTTIILHLDK</t>
  </si>
  <si>
    <t>DLQDSPFPSAPLR</t>
  </si>
  <si>
    <t>YNL236W</t>
  </si>
  <si>
    <t>SIN4 SGDID:S000005180, Chr XIV from 206930-209854, Genome Release 64-2-1, Verified ORF, "Subunit of the RNA polymerase II mediator complex; associates with core polymerase subunits to form the RNA polymerase II holoenzyme; contributes to both postive and negative transcriptional regulation; dispensible for basal transcription"</t>
  </si>
  <si>
    <t>Pf11635</t>
  </si>
  <si>
    <t>QISAEDLTIAAK</t>
  </si>
  <si>
    <t>SSIEKDPSPEILVLYNVCDTSK</t>
  </si>
  <si>
    <t>TIVPTSIQTK</t>
  </si>
  <si>
    <t>YJL095W</t>
  </si>
  <si>
    <t>BCK1 SGDID:S000003631, Chr X from 247255-251691, Genome Release 64-2-1, Verified ORF, "MAPKKK acting in the protein kinase C signaling pathway; the kinase C signaling pathway controls cell integrity; upon activation by Pkc1p phosphorylates downstream kinases Mkk1p and Mkk2p; MAPKKK is an acronym for mitogen-activated protein (MAP) kinase kinase kinase"</t>
  </si>
  <si>
    <t>LSIPARPHSIIESNSTLTK</t>
  </si>
  <si>
    <t>HYETNVSSPLK</t>
  </si>
  <si>
    <t>SAPPIPEDTLPLISQIGR</t>
  </si>
  <si>
    <t>MVEVTENHMVSINK</t>
  </si>
  <si>
    <t>2xOxidation [M1; M9]</t>
  </si>
  <si>
    <t>YGR283C</t>
  </si>
  <si>
    <t>YGR283C SGDID:S000003515, Chr VII from 1060040-1059015, Genome Release 64-2-1, reverse complement, Verified ORF, "Putative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</si>
  <si>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Pf02598</t>
  </si>
  <si>
    <t>853200</t>
  </si>
  <si>
    <t>NQIITLSNQNIPNTAR</t>
  </si>
  <si>
    <t>IVWVNSGDFHYDEELSK</t>
  </si>
  <si>
    <t>YLR357W</t>
  </si>
  <si>
    <t>RSC2 SGDID:S000004349, Chr XII from 841331-844000, Genome Release 64-2-1, Verified ORF, "Component of the RSC chromatin remodeling complex; required for expression of mid-late sporulation-specific genes; involved in telomere maintenance; RSC2 has a paralog, RSC1, that arose from the whole genome duplication"</t>
  </si>
  <si>
    <t>Pf00439, Pf01426</t>
  </si>
  <si>
    <t>YIIRPNDSPEEGQVDIETGTITTNTPTANALPK</t>
  </si>
  <si>
    <t>LEGPLFVCEFR</t>
  </si>
  <si>
    <t>LSMLRPPSSSS</t>
  </si>
  <si>
    <t>YGR081C</t>
  </si>
  <si>
    <t>SLX9 SGDID:S000003313, Chr VII from 643780-643148, Genome Release 64-2-1, reverse complement, Verified ORF, "Protein required for pre-rRNA processing; associated with the 90S pre-ribosome and 43S small ribosomal subunit precursor; interacts with U3 snoRNA; deletion mutant has synthetic fitness defect with an sgs1 deletion mutant"</t>
  </si>
  <si>
    <t>Pf15341</t>
  </si>
  <si>
    <t>YGR081C; WN66_02495</t>
  </si>
  <si>
    <t>MQDLLTSLEQEKDLR</t>
  </si>
  <si>
    <t>STLNDGIAANFDGISK</t>
  </si>
  <si>
    <t>YEL051W</t>
  </si>
  <si>
    <t>VMA8 SGDID:S000000777, Chr V from 58378-59148, Genome Release 64-2-1, Verified ORF, "Subunit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</si>
  <si>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Pf01813</t>
  </si>
  <si>
    <t>YEL051W; WN66_01664</t>
  </si>
  <si>
    <t>VMQTAAFSLAEVSYATGENIGYQVQESVSTAR</t>
  </si>
  <si>
    <t>TENTIAYINSELDELDREEFYR</t>
  </si>
  <si>
    <t>MTLGLMK</t>
  </si>
  <si>
    <t>YLR384C</t>
  </si>
  <si>
    <t>IKI3 SGDID:S000004376, Chr XII from 892900-888851, Genome Release 64-2-1, reverse complement, Verified ORF, "Subunit of Elongator complex; Elongator is required for modification of wobble nucleosides in tRNA; maintains structural integrity of Elongator; homolog of human IKAP, mutations in which cause familial dysautonomia (FD)"</t>
  </si>
  <si>
    <t>Pf04762</t>
  </si>
  <si>
    <t>SFGMEPAPLTEMQIYMK</t>
  </si>
  <si>
    <t>3xOxidation [M4; M12; M16]</t>
  </si>
  <si>
    <t>FLIDDYLGNYEK</t>
  </si>
  <si>
    <t>GKHPSIVCEFPK</t>
  </si>
  <si>
    <t>YLL036C</t>
  </si>
  <si>
    <t>PRP19 SGDID:S000003959, Chr XII from 68256-66745, Genome Release 64-2-1, reverse complement, Verified ORF, "Splicing factor associated with the spliceosome; contains a U-box, a motif found in a class of ubiquitin ligases, and a WD40 domain; relocalizes to the cytosol in response to hypoxia"</t>
  </si>
  <si>
    <t>Pf08606</t>
  </si>
  <si>
    <t>TGTVTYDIDDSGKNMIAYSNESNSLTIYK</t>
  </si>
  <si>
    <t>LLLLYPGNQITILDSK</t>
  </si>
  <si>
    <t>TITTITTPNPR</t>
  </si>
  <si>
    <t>SLLEQYVK</t>
  </si>
  <si>
    <t>YDR127W</t>
  </si>
  <si>
    <t>ARO1 SGDID:S000002534, Chr IV from 704484-709250, Genome Release 64-2-1, Verified ORF, "Pentafunctional arom protein; catalyzes steps 2 through 6 in the biosynthesis of chorismate, which is a precursor to aromatic amino acids"</t>
  </si>
  <si>
    <t>Pf00275, Pf01202, Pf01487, Pf01488, Pf01761, Pf08501, Pf13207</t>
  </si>
  <si>
    <t>FILTDETLVYPFK</t>
  </si>
  <si>
    <t>LKPLIESLPSEFNIIGIESTK</t>
  </si>
  <si>
    <t>VVQVPTSLLAMVDSSIGGK</t>
  </si>
  <si>
    <t>YIVLTGNAR</t>
  </si>
  <si>
    <t>YGL246C</t>
  </si>
  <si>
    <t>RAI1 SGDID:S000003215, Chr VII from 38780-37617, Genome Release 64-2-1, reverse complement, Verified ORF, "Nuclear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</si>
  <si>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Pf08652</t>
  </si>
  <si>
    <t>TVEEFSTEEVPVLLK</t>
  </si>
  <si>
    <t>GLLETIESSER</t>
  </si>
  <si>
    <t>IVSFNGQLFIK</t>
  </si>
  <si>
    <t>YDR412W</t>
  </si>
  <si>
    <t>RRP17 SGDID:S000002820, Chr IV from 1294693-1295400, Genome Release 64-2-1, Verified ORF, "Component of the pre-60S pre-ribosomal particle; required for cell viability under standard (aerobic) conditions but not under anaerobic conditions; exonuclease required for 5&amp;#8242; end processing of pre-60S ribosomal RNA"</t>
  </si>
  <si>
    <t>Pf09805</t>
  </si>
  <si>
    <t>852021</t>
  </si>
  <si>
    <t>RRP17</t>
  </si>
  <si>
    <t>KFGTDEVTFDKDSR</t>
  </si>
  <si>
    <t>YJL066C</t>
  </si>
  <si>
    <t>MPM1 SGDID:S000003602, Chr X from 314872-314114, Genome Release 64-2-1, reverse complement, Verified ORF, "Mitochondrial intermembrane space protein of unknown function"</t>
  </si>
  <si>
    <t>IYFDDGTVDITTTTTSK</t>
  </si>
  <si>
    <t>DIDEYDNPLLPLPFNFNFR</t>
  </si>
  <si>
    <t>YEL024W</t>
  </si>
  <si>
    <t>RIP1 SGDID:S000000750, Chr V from 107260-107907, Genome Release 64-2-1, Verified ORF, "Ubiquinol-cytochrome-c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</si>
  <si>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Pf00355, Pf02921</t>
  </si>
  <si>
    <t>KGPAPLNLEIPAYEFDGDKVIVG</t>
  </si>
  <si>
    <t>TPHEIQEANSVDMSALKDPQTDADR</t>
  </si>
  <si>
    <t>TPNFDDVLKENNDADKGR</t>
  </si>
  <si>
    <t>YGR080W</t>
  </si>
  <si>
    <t>TWF1 SGDID:S000003312, Chr VII from 642010-643008, Genome Release 64-2-1, Verified ORF, "Twinfilin; highly conserved actin monomer-sequestering protein involved in regulation of the cortical actin cytoskeleton; coordinates actin filament severing and monomer sequestering at sites of rapid actin turnover; composed of two cofilin-like regions, localizes actin monomers to sites of rapid filament assembly"</t>
  </si>
  <si>
    <t>Pf00241</t>
  </si>
  <si>
    <t>LVSQDSASPLSLTFR</t>
  </si>
  <si>
    <t>ISPDSTSVHQTQVAR</t>
  </si>
  <si>
    <t>YLR363C</t>
  </si>
  <si>
    <t>NMD4 SGDID:S000004355, Chr XII from 853151-852495, Genome Release 64-2-1, reverse complement, Verified ORF, "Protein that may be involved in nonsense-mediated mRNA decay; interacts with Nam7p, relocalizes from nucleus to cytoplasmic foci upon DNA replication stress"</t>
  </si>
  <si>
    <t>MTQYNFIIDASAFEK</t>
  </si>
  <si>
    <t>EMAMQCNIPSCSIVDVDSILSK</t>
  </si>
  <si>
    <t>2xCarbamidomethyl [C6; C11]; 2xOxidation [M2; M4]</t>
  </si>
  <si>
    <t>YNL189W</t>
  </si>
  <si>
    <t>SRP1 SGDID:S000005133, Chr XIV from 284260-285888, Genome Release 64-2-1, Verified ORF, "Karyopherin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</si>
  <si>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Pf00514, Pf01749, Pf10508, Pf13513, Pf13646</t>
  </si>
  <si>
    <t>YNL189W; WN66_05348</t>
  </si>
  <si>
    <t>GLNINENADFIEK</t>
  </si>
  <si>
    <t>EHRPPIDVVIQAGVVPR</t>
  </si>
  <si>
    <t>FSADELR</t>
  </si>
  <si>
    <t>YOR039W</t>
  </si>
  <si>
    <t>CKB2 SGDID:S000005565, Chr XV from 405768-406544, Genome Release 64-2-1, Verified ORF, "Beta' regulatory subunit of casein kinase 2 (CK2); a Ser/Thr protein kinase with roles in cell growth and proliferation; CK2, comprised of CKA1, CKA2, CKB1 and CKB2, has many substrates including transcription factors and all RNA polymerase"</t>
  </si>
  <si>
    <t>YOR039W; WN66_05865</t>
  </si>
  <si>
    <t>VYCNLQQLLPVGLHDIPGIDCVK</t>
  </si>
  <si>
    <t>2xCarbamidomethyl [C3; C21]</t>
  </si>
  <si>
    <t>HSSIDGAYFGTSFPGMFLQAFPDMVPKHPTKR</t>
  </si>
  <si>
    <t>2xOxidation [M16; M24]</t>
  </si>
  <si>
    <t>WQELQR</t>
  </si>
  <si>
    <t>YOR187W</t>
  </si>
  <si>
    <t>TUF1 SGDID:S000005713, Chr XV from 684030-685343, Genome Release 64-2-1, Verified ORF, "Mitochondrial translation elongation factor Tu; comprises both GTPase and guanine nucleotide exchange factor activities, while these activities are found in separate proteins in S. pombe and humans"</t>
  </si>
  <si>
    <t>YOR187W; WN66_06026</t>
  </si>
  <si>
    <t>SKPHVNIGTIGHVDHGK</t>
  </si>
  <si>
    <t>TADVTVVMR</t>
  </si>
  <si>
    <t>EVEDHSMQVMPGDNVEMECDLIHPTPLEVGQR</t>
  </si>
  <si>
    <t>1xCarbamidomethyl [C19]; 3xOxidation [M7; M10; M17]</t>
  </si>
  <si>
    <t>YKL016C</t>
  </si>
  <si>
    <t>ATP7 SGDID:S000001499, Chr XI from 407989-407465, Genome Release 64-2-1, reverse complement, Verified ORF, "Subunit d of the stator stalk of mitochondrial F1F0 ATP synthase; F1F0 ATP synthase is a large, evolutionarily conserved enzyme complex required for ATP synthesis"</t>
  </si>
  <si>
    <t>Pf05873</t>
  </si>
  <si>
    <t>RQLLELQSQPTEVDFSHYR</t>
  </si>
  <si>
    <t>QLQVIESFEK</t>
  </si>
  <si>
    <t>DLQSTLDNIQSARPFDELTVDDLTK</t>
  </si>
  <si>
    <t>YKL009W</t>
  </si>
  <si>
    <t>MRT4 SGDID:S000001492, Chr XI from 426242-426952, Genome Release 64-2-1, Verified ORF, "Protein involved in mRNA turnover and ribosome assembly; required at post-transcriptional step for efficient retrotransposition; localizes to the nucleolus"</t>
  </si>
  <si>
    <t>Pf00466</t>
  </si>
  <si>
    <t>YVWVLHLDDVR</t>
  </si>
  <si>
    <t>APLTFTIPEGIVYSR</t>
  </si>
  <si>
    <t>YOR158W</t>
  </si>
  <si>
    <t>PET123 SGDID:S000005684, Chr XV from 632164-633120, Genome Release 64-2-1, Verified ORF, "Mitochondrial ribosomal protein of the small subunit; PET123 exhibits genetic interactions with PET122, which encodes a COX3 mRNA-specific translational activator"</t>
  </si>
  <si>
    <t>854329</t>
  </si>
  <si>
    <t>PET123</t>
  </si>
  <si>
    <t>MMSQPLLR</t>
  </si>
  <si>
    <t>VNFIDVDNLIAK</t>
  </si>
  <si>
    <t>YGR204W</t>
  </si>
  <si>
    <t>ADE3 SGDID:S000003436, Chr VII from 905934-908774, Genome Release 64-2-1, Verified ORF, "Cytoplasmic trifunctional enzyme C1-tetrahydrofolate synthase; involved in single carbon metabolism and required for biosynthesis of purines, thymidylate, methionine, and histidine; null mutation causes auxotrophy for adenine and histidine"</t>
  </si>
  <si>
    <t>YILVSGITPTPLGEGK</t>
  </si>
  <si>
    <t>SSGLTPNAVVLVATVR</t>
  </si>
  <si>
    <t>YOR188W</t>
  </si>
  <si>
    <t>MSB1 SGDID:S000005714, Chr XV from 685767-689180, Genome Release 64-2-1, Verified ORF, "Protein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</si>
  <si>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Pf08101, Pf09770, Pf11916</t>
  </si>
  <si>
    <t>854360</t>
  </si>
  <si>
    <t>MSB1</t>
  </si>
  <si>
    <t>LNVLQGAVSPSQQVTPKPYK</t>
  </si>
  <si>
    <t>APPMMSHMVPAQEPIR</t>
  </si>
  <si>
    <t>3xOxidation [M4; M5; M8]</t>
  </si>
  <si>
    <t>YOR116C</t>
  </si>
  <si>
    <t>RPO31 SGDID:S000005642, Chr XV from 544145-539763, Genome Release 64-2-1, reverse complement, Verified ORF, "RNA polymerase III largest subunit C160; part of core enzyme; similar to bacterial beta-prime subunit and to RPA190 and RPO21"</t>
  </si>
  <si>
    <t>TVISPDPNLSIDEVAVPDR</t>
  </si>
  <si>
    <t>DVMCTDGVIGSR</t>
  </si>
  <si>
    <t>YOL152W</t>
  </si>
  <si>
    <t>FRE7 SGDID:S000005512, Chr XV from 40748-42610, Genome Release 64-2-1, Verified ORF, "Putative ferric reductase with similarity to Fre2p; expression induced by low copper levels"</t>
  </si>
  <si>
    <t>IYVCSDSTVPGIIK</t>
  </si>
  <si>
    <t>GLITIIPSKPDLNQVINDYQIGFR</t>
  </si>
  <si>
    <t>YJL122W</t>
  </si>
  <si>
    <t>ALB1 SGDID:S000003658, Chr X from 189716-190243, Genome Release 64-2-1, Verified ORF, "Shuttling pre-60S factor; involved in the biogenesis of ribosomal large subunit; interacts directly with Arx1p; responsible for Tif6p recycling defects in absence of Rei1p"</t>
  </si>
  <si>
    <t>Pf09135</t>
  </si>
  <si>
    <t>KNESQNSTAVTLQNASSSPASITTR</t>
  </si>
  <si>
    <t>SVALDLYFQNK</t>
  </si>
  <si>
    <t>YHR186C</t>
  </si>
  <si>
    <t>KOG1 SGDID:S000001229, Chr VIII from 480672-475999, Genome Release 64-2-1, reverse complement, Verified ORF, "Subunit of TORC1; TORC1 is a rapamycin-sensitive complex involved in growth control that contains Tor1p or Tor2p, Lst8p and Tco89p; contains four HEAT repeats and seven WD-40 repeats; may act as a scaffold protein to couple TOR and its effectors"</t>
  </si>
  <si>
    <t>cell communication;cell organization and biogenesis;regulation of biological process;response to stimulus</t>
  </si>
  <si>
    <t>Pf02985, Pf14538, Pf14783</t>
  </si>
  <si>
    <t>856593</t>
  </si>
  <si>
    <t>KOG1</t>
  </si>
  <si>
    <t>Longevity regulating pathway - multiple species</t>
  </si>
  <si>
    <t>HSF1-dependent transactivation</t>
  </si>
  <si>
    <t>FAQFEDQLITADDR</t>
  </si>
  <si>
    <t>STGLLTEWLQIR</t>
  </si>
  <si>
    <t>YJR090C</t>
  </si>
  <si>
    <t>GRR1 SGDID:S000003850, Chr X from 594327-590872, Genome Release 64-2-1, reverse complement, Verified ORF, "F-box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</si>
  <si>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Pf12937</t>
  </si>
  <si>
    <t>MSSEEVNSLLLQVNK</t>
  </si>
  <si>
    <t>EINSEMCHIVR</t>
  </si>
  <si>
    <t>CTQMTDEGLLNMVSLR</t>
  </si>
  <si>
    <t>1xCarbamidomethyl [C1]; 2xOxidation [M4; M12]</t>
  </si>
  <si>
    <t>YOR329C</t>
  </si>
  <si>
    <t>SCD5 SGDID:S000005856, Chr XV from 939349-936731, Genome Release 64-2-1, reverse complement, Verified ORF, "Protein required for normal actin organization and endocytosis; targeting subunit for protein phosphatase type 1; undergoes Crm1p-dependent nuclear-cytoplasmic shuttling; multicopy suppressor of clathrin deficiency"</t>
  </si>
  <si>
    <t>YOR329C; WN66_06176</t>
  </si>
  <si>
    <t>SHMEQPQSIKPSSTPETVTNSGGLQPLKPTATGSANYLMK</t>
  </si>
  <si>
    <t>2xOxidation [M3; M39]</t>
  </si>
  <si>
    <t>TGDQKVDFDSFASLLLTGK</t>
  </si>
  <si>
    <t>AQQQQQGAIVPPQHMYSNVQK</t>
  </si>
  <si>
    <t>YOR198C</t>
  </si>
  <si>
    <t>BFR1 SGDID:S000005724, Chr XV from 720065-718653, Genome Release 64-2-1, reverse complement, Verified ORF, "Component of mRNP complexes associated with polyribosomes; involved in localization of mRNAs to P bodies; implicated in secretion and nuclear segregation; multicopy suppressor of BFA (Brefeldin A) sensitivity"</t>
  </si>
  <si>
    <t>Pf10186</t>
  </si>
  <si>
    <t>YOR198C; WN66_06038</t>
  </si>
  <si>
    <t>IPAFTYEIGAIENSLLVLDPTYVKPK</t>
  </si>
  <si>
    <t>FTLEPTLIATLAELDVTVPINSDDVK</t>
  </si>
  <si>
    <t>INEIEESIASGDLSLVQEK</t>
  </si>
  <si>
    <t>YGR275W</t>
  </si>
  <si>
    <t>RTT102 SGDID:S000003507, Chr VII from 1043276-1043749, Genome Release 64-2-1, Verified ORF, "Component of both the SWI/SNF and RSC chromatin remodeling complexes; suggested role in chromosome maintenance; possible weak regulator of Ty1 transposition; protein abundance increases in response to DNA replication stress"</t>
  </si>
  <si>
    <t>Pf09510</t>
  </si>
  <si>
    <t>ATGAPSANQGDEALSVDDIR</t>
  </si>
  <si>
    <t>YLR275W</t>
  </si>
  <si>
    <t>SMD2 SGDID:S000004265, Chr XII from 694378-694382,694473-694800, Genome Release 64-2-1, Verified ORF, "Core Sm protein Sm D2; part of heteroheptameric complex (with Smb1p, Smd1p, Smd3p, Sme1p, Smx3p, and Smx2p) that is part of the spliceosomal U1, U2, U4, and U5 snRNPs; homolog of human Sm D2"</t>
  </si>
  <si>
    <t>850981</t>
  </si>
  <si>
    <t>SMD2</t>
  </si>
  <si>
    <t>HGPMSLINDAMVTR</t>
  </si>
  <si>
    <t>TPVIISLR</t>
  </si>
  <si>
    <t>YKL167C</t>
  </si>
  <si>
    <t>MRP49 SGDID:S000001650, Chr XI from 134134-133721, Genome Release 64-2-1, reverse complement, Verified ORF, "Mitochondrial ribosomal protein of the large subunit; not essential for mitochondrial translation"</t>
  </si>
  <si>
    <t>Pf05047</t>
  </si>
  <si>
    <t>853687</t>
  </si>
  <si>
    <t>MRP49</t>
  </si>
  <si>
    <t>SVPCKLEILSHEGSVVETIDMR</t>
  </si>
  <si>
    <t>1xCarbamidomethyl [C4]; 1xOxidation [M21]</t>
  </si>
  <si>
    <t>YDR310C</t>
  </si>
  <si>
    <t>SUM1 SGDID:S000002718, Chr IV from 1084316-1081128, Genome Release 64-2-1, reverse complement, Verified ORF, "Transcriptional repressor that regulates middle-sporulation genes; required for mitotic repression of middle sporulation-specific genes; also acts as general replication initiation factor; involved in telomere maintenance, chromatin silencing; regulated by pachytene checkpoint"</t>
  </si>
  <si>
    <t>LPSGPKDDVDTLALTSAQNQANSLR</t>
  </si>
  <si>
    <t>ALPSITDIPVSDDSDIKR</t>
  </si>
  <si>
    <t>YDR101C</t>
  </si>
  <si>
    <t>ARX1 SGDID:S000002508, Chr IV from 657467-655686, Genome Release 64-2-1, reverse complement, Verified ORF, "Nuclear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</si>
  <si>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Pf00557</t>
  </si>
  <si>
    <t>MALAISHEDTQILLK</t>
  </si>
  <si>
    <t>GVVWTESHQEADLLSNTDAK</t>
  </si>
  <si>
    <t>LGMSEISNNYLCVESPIQIAR</t>
  </si>
  <si>
    <t>1xCarbamidomethyl [C12]; 1xOxidation [M3]</t>
  </si>
  <si>
    <t>YNL202W</t>
  </si>
  <si>
    <t>SPS19 SGDID:S000005146, Chr XIV from 259578-260456, Genome Release 64-2-1, Verified ORF, "Peroxisomal 2,4-dienoyl-CoA reductase; auxiliary enzyme of fatty acid beta-oxidation; homodimeric enzyme required for growth and sporulation on petroselineate medium; expression induced during late sporulation and in the presence of oleate"</t>
  </si>
  <si>
    <t>cell differentiation;metabolic process</t>
  </si>
  <si>
    <t>Pf00106, Pf08659, Pf13561</t>
  </si>
  <si>
    <t>855518</t>
  </si>
  <si>
    <t>SPS19</t>
  </si>
  <si>
    <t>Peroxisome</t>
  </si>
  <si>
    <t>RA biosynthesis pathway; Catabolism of glucuronate to xylulose-5-phosphate; Branched-chain amino acid catabolism; Synthesis of Ketone Bodies; Beta-oxidation of very long chain fatty acids; mitochondrial fatty acid beta-oxidation of unsaturated fatty acids; Fatty acyl-CoA biosynthesis; Synthesis of Lipoxins (LX); Estrogen biosynthesis; Arachidonic acid metabolism; Alpha-oxidation of phytanate</t>
  </si>
  <si>
    <t>SNCIAPGAIDNTEGLKR</t>
  </si>
  <si>
    <t>NLAVELGPLGIR</t>
  </si>
  <si>
    <t>FVTEGSWRPDLFK</t>
  </si>
  <si>
    <t>YFL002C</t>
  </si>
  <si>
    <t>SPB4 SGDID:S000001894, Chr VI from 146934-145114, Genome Release 64-2-1, reverse complement, Verified ORF, "Putative ATP-dependent RNA helicase; nucleolar protein required for synthesis of 60S ribosomal subunits at a late step in the pathway; sediments with 66S pre-ribosomes in sucrose gradients"</t>
  </si>
  <si>
    <t>850549</t>
  </si>
  <si>
    <t>SPB4</t>
  </si>
  <si>
    <t>TAAFVIPVLEK</t>
  </si>
  <si>
    <t>TSACSMVVMDEADR</t>
  </si>
  <si>
    <t>1xCarbamidomethyl [C4]; 2xOxidation [M6; M9]</t>
  </si>
  <si>
    <t>AITFLNEGREEDFIPFMQVK</t>
  </si>
  <si>
    <t>Q0055</t>
  </si>
  <si>
    <t>AI2 SGDID:S000007262, Chr Mito from 13818-13986,16435-18830, Genome Release 64-2-1, Verified ORF, "Reverse transcriptase required for splicing of the COX1 pre-mRNA; encoded by a mobile group II intron within the mitochondrial COX1 gene"</t>
  </si>
  <si>
    <t>854594</t>
  </si>
  <si>
    <t>AI2</t>
  </si>
  <si>
    <t>Mito; MT</t>
  </si>
  <si>
    <t>MNMTDSNYTPDEILDR</t>
  </si>
  <si>
    <t>EGVSFLGYDVK</t>
  </si>
  <si>
    <t>YLR312W-A</t>
  </si>
  <si>
    <t>MRPL15 SGDID:S000004304, Chr XII from 759480-760241, Genome Release 64-2-1, Verified ORF, "Mitochondrial ribosomal protein of the large subunit"</t>
  </si>
  <si>
    <t>Pf00636, Pf14622</t>
  </si>
  <si>
    <t>YLR312W-A; WN66_04497</t>
  </si>
  <si>
    <t>FIQGSLLDKEDLHSLVNIANENVASAK</t>
  </si>
  <si>
    <t>NPSGVLFTEVNAK</t>
  </si>
  <si>
    <t>YCR098C</t>
  </si>
  <si>
    <t>GIT1 SGDID:S000000695, Chr III from 298605-297049, Genome Release 64-2-1, reverse complement, Verified ORF, "Plasma membrane permease; mediates uptake of glycerophosphoinositol and glycerophosphocholine as sources of the nutrients inositol and phosphate; expression and transport rate are regulated by phosphate and inositol availability"</t>
  </si>
  <si>
    <t>YCR098C; CAA42240; WN66_00769</t>
  </si>
  <si>
    <t>MGFDETDEESMVR</t>
  </si>
  <si>
    <t>GVFYGLSAVTGK</t>
  </si>
  <si>
    <t>YNL185C</t>
  </si>
  <si>
    <t>MRPL19 SGDID:S000005129, Chr XIV from 292669-292193, Genome Release 64-2-1, reverse complement, Verified ORF, "Mitochondrial ribosomal protein of the large subunit"</t>
  </si>
  <si>
    <t>YNL185C; WN66_05352</t>
  </si>
  <si>
    <t>MSQAAKNVIVKLIVGAGQAAPSPPVGPALGSK</t>
  </si>
  <si>
    <t>SANYQPGVPVPVLITIKPDR</t>
  </si>
  <si>
    <t>YGL253W</t>
  </si>
  <si>
    <t>HXK2 SGDID:S000003222, Chr VII from 23935-25395, Genome Release 64-2-1, Verified ORF, "Hexokinase isoenzyme 2; catalyzes phosphorylation of glucose in the cytosol; predominant hexokinase during growth on glucose; functions in the nucleus to repress expression of HXK1 and GLK1 and to induce expression of its own gene; antiapoptotic; phosphorylation/dephosphorylation at serine-14 by protein kinase Snf1p and protein phosphatase Glc7p-Reg1p regulates nucleocytoplasmic shuttling of Hxk2p; HXK2 has a paralog, HXK1, that arose from the whole genome duplication"</t>
  </si>
  <si>
    <t>cellular homeostasis;metabolic process</t>
  </si>
  <si>
    <t>Pf00349, Pf00370, Pf03727</t>
  </si>
  <si>
    <t>YGL253W; WN66_02132</t>
  </si>
  <si>
    <t>NIPIEVVALINDTTGTLVASYYTDPETK</t>
  </si>
  <si>
    <t>IEEDPFENLEDTDDLFQNEFGINTTVQER</t>
  </si>
  <si>
    <t>YDR351W</t>
  </si>
  <si>
    <t>SBE2 SGDID:S000002759, Chr IV from 1178666-1181260, Genome Release 64-2-1, Verified ORF, "Protein required for bud growth; involved in transport of cell wall components from the Golgi to the cell surface; SBE2 has a paralog, SBE22, that arose from the whole genome duplication"</t>
  </si>
  <si>
    <t>TPYVHSNSTSVILPYK</t>
  </si>
  <si>
    <t>NLSQIYLHSSEK</t>
  </si>
  <si>
    <t>SVQSLPLEFK</t>
  </si>
  <si>
    <t>YML126C</t>
  </si>
  <si>
    <t>ERG13 SGDID:S000004595, Chr XIII from 20535-19060, Genome Release 64-2-1, reverse complement, Verified ORF, "3-hydroxy-3-methylglutaryl-CoA (HMG-CoA) synthase; catalyzes the formation of HMG-CoA from acetyl-CoA and acetoacetyl-CoA; involved in the second step in mevalonate biosynthesis"</t>
  </si>
  <si>
    <t>Pf01154, Pf08540</t>
  </si>
  <si>
    <t>YML126C; WN66_04675</t>
  </si>
  <si>
    <t>GLVSDPAGSDALNVLK</t>
  </si>
  <si>
    <t>YDR388W</t>
  </si>
  <si>
    <t>RVS167 SGDID:S000002796, Chr IV from 1250186-1251634, Genome Release 64-2-1, Verified ORF, "Actin-associated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</si>
  <si>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Pf00018, Pf03114, Pf07653, Pf14604</t>
  </si>
  <si>
    <t>851996</t>
  </si>
  <si>
    <t>RVS167</t>
  </si>
  <si>
    <t>AIVAELQETLKPDLALVEEK</t>
  </si>
  <si>
    <t>SMEEIFKPISGK</t>
  </si>
  <si>
    <t>YCR016W</t>
  </si>
  <si>
    <t>YCR016W SGDID:S000000609, Chr III from 143634-144506, Genome Release 64-2-1, Uncharacterized ORF, "Putative protein of unknown function; green fluorescent protein (GFP)-fusion protein localizes to the nucleolus and nucleus; predicted to be involved in ribosome biogenesis"</t>
  </si>
  <si>
    <t>Pf10180</t>
  </si>
  <si>
    <t>850375</t>
  </si>
  <si>
    <t>GQSNLIDDDPLNITTHLSTGNLTK</t>
  </si>
  <si>
    <t>EVQDEQEEVQMPNKELVQR</t>
  </si>
  <si>
    <t>YPL116W</t>
  </si>
  <si>
    <t>HOS3 SGDID:S000006037, Chr XVI from 329606-331699, Genome Release 64-2-1, Verified ORF, "Trichostatin A-insensitive homodimeric histone deacetylase (HDAC); specificity in vitro for histones H3, H4, H2A, and H2B; similar to Hda1p, Rpd3p, Hos1p, and Hos2p; deletion results in increased histone acetylation at rDNA repeats"</t>
  </si>
  <si>
    <t>Pf00850</t>
  </si>
  <si>
    <t>855987</t>
  </si>
  <si>
    <t>HOS3</t>
  </si>
  <si>
    <t>ATVEPASTSTIAQR</t>
  </si>
  <si>
    <t>AVVVLSPYSLQHVFPR</t>
  </si>
  <si>
    <t>VGYFSMHDINSFPTESGFATK</t>
  </si>
  <si>
    <t>YEL050C</t>
  </si>
  <si>
    <t>RML2 SGDID:S000000776, Chr V from 60851-59670, Genome Release 64-2-1, reverse complement, Verified ORF, "Mitochondrial ribosomal protein of the large subunit (L2); has similarity to E. coli L2 ribosomal protein; mutant allele (fat21) causes inability to utilize oleate, and induce oleic acid oxidation; may interfere with activity of the Adr1p transcription factor"</t>
  </si>
  <si>
    <t>catalytic activity;RNA binding;structural molecule activity</t>
  </si>
  <si>
    <t>856660</t>
  </si>
  <si>
    <t>RML2</t>
  </si>
  <si>
    <t>WEGGAQTVQR</t>
  </si>
  <si>
    <t>LIDFNRWEGGAQTVQR</t>
  </si>
  <si>
    <t>SPIYPYLYK</t>
  </si>
  <si>
    <t>YOR120W</t>
  </si>
  <si>
    <t>GCY1 SGDID:S000005646, Chr XV from 551114-552052, Genome Release 64-2-1, Verified ORF, "Glycerol dehydrogenase; involved in an alternative pathway for glycerol catabolism used under microaerobic conditions; also has mRNA binding activity; member of the aldo-keto reductase (AKR) family; protein abundance increases in response to DNA replication stress; GCY1 has a paralog, YPR1, that arose from the whole genome duplication"</t>
  </si>
  <si>
    <t>Pf00248</t>
  </si>
  <si>
    <t>AVDITNWNFIK</t>
  </si>
  <si>
    <t>GIVVEAYSPLGSTDAPLLKEPVILEIAK</t>
  </si>
  <si>
    <t>VVHPNWSPFEVFK</t>
  </si>
  <si>
    <t>YLR326W</t>
  </si>
  <si>
    <t>YLR326W SGDID:S000004318, Chr XII from 782174-782896, Genome Release 64-2-1, Uncharacterized ORF, "Putative protein of unknown function; predicted to be palmitoylated"</t>
  </si>
  <si>
    <t>Pf13430</t>
  </si>
  <si>
    <t>YLR326W; WN66_04511</t>
  </si>
  <si>
    <t>MYNRPPVTAPPAPAYTR</t>
  </si>
  <si>
    <t>YOR322C</t>
  </si>
  <si>
    <t>LDB19 SGDID:S000005849, Chr XV from 921062-918606, Genome Release 64-2-1, reverse complement, Verified ORF, "Alpha-arrestin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</si>
  <si>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Pf13002</t>
  </si>
  <si>
    <t>YOR322C; WN66_06169</t>
  </si>
  <si>
    <t>LSSLSASTSNISPSTSSTSISHSPTPANLR</t>
  </si>
  <si>
    <t>LLQLAMPIAVTR</t>
  </si>
  <si>
    <t>YHR019C</t>
  </si>
  <si>
    <t>DED81 SGDID:S000001061, Chr VIII from 143558-141894, Genome Release 64-2-1, reverse complement, Verified ORF, "Cytosolic asparaginyl-tRNA synthetase; required for protein synthesis, catalyzes the specific attachment of asparagine to its cognate tRNA"</t>
  </si>
  <si>
    <t>856412</t>
  </si>
  <si>
    <t>DED81</t>
  </si>
  <si>
    <t>Aminoacyl-tRNA biosynthesis</t>
  </si>
  <si>
    <t>Cytoplasmic tRNA Synthetases</t>
  </si>
  <si>
    <t>IAEGSDPSLLLDQR</t>
  </si>
  <si>
    <t>EATGVDELTTAGSQDHPFK</t>
  </si>
  <si>
    <t>YIL094C</t>
  </si>
  <si>
    <t>LYS12 SGDID:S000001356, Chr IX from 187632-186517, Genome Release 64-2-1, reverse complement, Verified ORF, "Homo-isocitrate dehydrogenase; an NAD-linked mitochondrial enzyme required for the fourth step in the biosynthesis of lysine, in which homo-isocitrate is oxidatively decarboxylated to alpha-ketoadipate"</t>
  </si>
  <si>
    <t>YIL094C; WN66_03166</t>
  </si>
  <si>
    <t>ASTQQVVDDVLSRL</t>
  </si>
  <si>
    <t>EMGLFANVRPVK</t>
  </si>
  <si>
    <t>YLR216C</t>
  </si>
  <si>
    <t>CPR6 SGDID:S000004206, Chr XII from 573211-572096, Genome Release 64-2-1, reverse complement, Verified ORF, "Peptidyl-prolyl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</si>
  <si>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Pf00160</t>
  </si>
  <si>
    <t>TFFDISIGGKPQGR</t>
  </si>
  <si>
    <t>IVFELYNDIVPK</t>
  </si>
  <si>
    <t>YML093W</t>
  </si>
  <si>
    <t>UTP14 SGDID:S000004558, Chr XIII from 83090-85789, Genome Release 64-2-1, Verified ORF, "Subunit of U3-containing Small Subunit (SSU) processome complex; involved in production of 18S rRNA and assembly of small ribosomal subunit"</t>
  </si>
  <si>
    <t>Pf04615</t>
  </si>
  <si>
    <t>RLDTYGSGEANEYVLPSANAASGASGK</t>
  </si>
  <si>
    <t>TGVMNMAFMK</t>
  </si>
  <si>
    <t>3xOxidation [M4; M6; M9]</t>
  </si>
  <si>
    <t>YFR015C</t>
  </si>
  <si>
    <t>GSY1 SGDID:S000001911, Chr VI from 176391-174265, Genome Release 64-2-1, reverse complement, Verified ORF, "Glycogen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</si>
  <si>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Pf00534, Pf05693</t>
  </si>
  <si>
    <t>YFR015C; BAA09254</t>
  </si>
  <si>
    <t>RPYGELPPVVTHNMCDDANDPILNQIR</t>
  </si>
  <si>
    <t>1xCarbamidomethyl [C15]; 1xOxidation [M14]</t>
  </si>
  <si>
    <t>TVVAFLIMPAK</t>
  </si>
  <si>
    <t>VIFHPEFLNANNPILGLDYDEFVR</t>
  </si>
  <si>
    <t>YPL029W</t>
  </si>
  <si>
    <t>SUV3 SGDID:S000005950, Chr XVI from 495506-497719, Genome Release 64-2-1, Verified ORF, "ATP-dependent RNA helicase; component of the mitochondrial degradosome along with the RNase Dss1p; the degradosome associates with the ribosome and mediates RNA turnover; also required during splicing of the COX1 AI5_beta intron"</t>
  </si>
  <si>
    <t>chromosome;mitochondrion;organelle lumen</t>
  </si>
  <si>
    <t>Pf00270, Pf00271, Pf12513</t>
  </si>
  <si>
    <t>856078</t>
  </si>
  <si>
    <t>SUV3</t>
  </si>
  <si>
    <t>YNGEELMEMTSSQIK</t>
  </si>
  <si>
    <t>LSVEEKPIKDGIK</t>
  </si>
  <si>
    <t>YGL078C</t>
  </si>
  <si>
    <t>DBP3 SGDID:S000003046, Chr VII from 361859-360288, Genome Release 64-2-1, reverse complement, Verified ORF, "RNA-Dependent ATPase, member of DExD/H-box family; involved in cleavage of site A3 within the ITS1 spacer during rRNA processing; not essential for growth, but deletion causes severe slow-growth phenotype"</t>
  </si>
  <si>
    <t>Pf00176, Pf00270, Pf00271, Pf04851, Pf14617</t>
  </si>
  <si>
    <t>852802</t>
  </si>
  <si>
    <t>DBP3</t>
  </si>
  <si>
    <t>TVINLTFPLTVEDYVHR</t>
  </si>
  <si>
    <t>GLDIPNVK</t>
  </si>
  <si>
    <t>YGR253C</t>
  </si>
  <si>
    <t>PUP2 SGDID:S000003485, Chr VII from 999140-998358, Genome Release 64-2-1, reverse complement, Verified ORF, "Alpha 5 subunit of the 20S proteasome; involved in ubiquitin-dependent catabolism; human homolog is subunit zeta"</t>
  </si>
  <si>
    <t>cytoplasm;membrane;nucleus;proteasome</t>
  </si>
  <si>
    <t>853168</t>
  </si>
  <si>
    <t>PUP2</t>
  </si>
  <si>
    <t>TAAVTHNLYYDEDINVESLTQSVCDLALR</t>
  </si>
  <si>
    <t>LFQVEYSLEAIK</t>
  </si>
  <si>
    <t>YOR284W</t>
  </si>
  <si>
    <t>HUA2 SGDID:S000005810, Chr XV from 848478-849209, Genome Release 64-2-1, Verified ORF, "Cytoplasmic protein of unknown function; computational analysis of large-scale protein-protein interaction data suggests a possible role in actin patch assembly"</t>
  </si>
  <si>
    <t>VLNIEGIIHNNSIR</t>
  </si>
  <si>
    <t>STHQPVPSPMNSQTSTNAK</t>
  </si>
  <si>
    <t>YOL030W</t>
  </si>
  <si>
    <t>GAS5 SGDID:S000005390, Chr XV from 268187-269641, Genome Release 64-2-1, Verified ORF, "1,3-beta-glucanosyltransferase; has similarity to Gas1p; localizes to the cell wall"</t>
  </si>
  <si>
    <t>Pf03198</t>
  </si>
  <si>
    <t>YOL030W; WN66_05784</t>
  </si>
  <si>
    <t>QIPVGYSAADIVANR</t>
  </si>
  <si>
    <t>MLLRSLTSAFVLSAGLAQAASSSNSSTPSIEIK</t>
  </si>
  <si>
    <t>YML016C</t>
  </si>
  <si>
    <t>PPZ1 SGDID:S000004478, Chr XIII from 241536-239458, Genome Release 64-2-1, reverse complement, Verified ORF, "Serine/threonine protein phosphatase Z, isoform of Ppz2p; involved in regulation of potassium transport, which affects osmotic stability, cell cycle progression, and halotolerance"</t>
  </si>
  <si>
    <t>Pf00149</t>
  </si>
  <si>
    <t>LTDHSGEYFTSNSTSSLNHHSSR</t>
  </si>
  <si>
    <t>SLPSSSTTNTNSNVPDPSTPSKPNLEVNHQR</t>
  </si>
  <si>
    <t>KLANQQQQMMETSITNDNESQQ</t>
  </si>
  <si>
    <t>YDL164C</t>
  </si>
  <si>
    <t>CDC9 SGDID:S000002323, Chr IV from 167254-164987, Genome Release 64-2-1, reverse complement, Verified ORF, "DNA ligase found in the nucleus and mitochondria; an essential enzyme that joins Okazaki fragments during DNA replication; also acts in ribonucleotide excision repair, base excision repair, and recombination,"</t>
  </si>
  <si>
    <t>cell division;cell organization and biogenesis;metabolic process;response to stimulus</t>
  </si>
  <si>
    <t>Pf01068, Pf04675, Pf04679</t>
  </si>
  <si>
    <t>851391</t>
  </si>
  <si>
    <t>CDC9</t>
  </si>
  <si>
    <t>Base excision repair; Mismatch repair; Nucleotide excision repair; DNA replication</t>
  </si>
  <si>
    <t>PCNA-Dependent Long Patch Base Excision Repair; Mismatch repair (MMR) directed by MSH2:MSH3 (MutSbeta); Processive synthesis on the lagging strand; Mismatch repair (MMR) directed by MSH2:MSH6 (MutSalpha); Gap-filling DNA repair synthesis and ligation in TC-NER</t>
  </si>
  <si>
    <t>IGTGFSDEMLQLLHDR</t>
  </si>
  <si>
    <t>VVPGEFQYATQITTNNLDELQK</t>
  </si>
  <si>
    <t>SLESKLR</t>
  </si>
  <si>
    <t>YAL053W</t>
  </si>
  <si>
    <t>FLC2 SGDID:S000000049, Chr I from 45899-48250, Genome Release 64-2-1, Verified ORF, "Putative FAD transporter; required for uptake of FAD into endoplasmic reticulum; involved in cell wall maintenance; FLC2 has a paralog, YOR365C, that arose from the whole genome duplication"</t>
  </si>
  <si>
    <t>Pf06011, Pf14558</t>
  </si>
  <si>
    <t>IDVMSTQVIESSITK</t>
  </si>
  <si>
    <t>QFPGIAYTIPDLDAQVR</t>
  </si>
  <si>
    <t>YJL012C</t>
  </si>
  <si>
    <t>VTC4 SGDID:S000003549, Chr X from 413399-411234, Genome Release 64-2-1, reverse complement, Verified ORF, "Vacuolar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</si>
  <si>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Pf02656, Pf03105, Pf09359</t>
  </si>
  <si>
    <t>853441</t>
  </si>
  <si>
    <t>VTC4</t>
  </si>
  <si>
    <t>WYGGMSTDTIFVER</t>
  </si>
  <si>
    <t>VKEVQEQVQHTVR</t>
  </si>
  <si>
    <t>YOL144W</t>
  </si>
  <si>
    <t>NOP8 SGDID:S000005504, Chr XV from 53098-54552, Genome Release 64-2-1, Verified ORF, "Nucleolar protein required for 60S ribosomal subunit biogenesis"</t>
  </si>
  <si>
    <t>Pf00076, Pf13893</t>
  </si>
  <si>
    <t>KEQDEGDGQEDNEFIPTFTK</t>
  </si>
  <si>
    <t>HNHFAFIDIR</t>
  </si>
  <si>
    <t>YER070W</t>
  </si>
  <si>
    <t>RNR1 SGDID:S000000872, Chr V from 298950-301616, Genome Release 64-2-1, Verified ORF, "Major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</si>
  <si>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Pf00317, Pf02867, Pf03477</t>
  </si>
  <si>
    <t>IADQATENVADISNLK</t>
  </si>
  <si>
    <t>YJL128C</t>
  </si>
  <si>
    <t>PBS2 SGDID:S000003664, Chr X from 180103-178097, Genome Release 64-2-1, reverse complement, Verified ORF, "MAP kinase kinase of the HOG signaling pathway; activated under severe osmotic stress; mitophagy-specific regulator; plays a role in regulating Ty1 transposition"</t>
  </si>
  <si>
    <t>RPLSTQHPTRPNVAPHKAPAIINTPK</t>
  </si>
  <si>
    <t>ITLDELEFLDELGHGNYGNVSK</t>
  </si>
  <si>
    <t>YJR109C</t>
  </si>
  <si>
    <t>CPA2 SGDID:S000003870, Chr X from 632941-629585, Genome Release 64-2-1, reverse complement, Verified ORF, "Large subunit of carbamoyl phosphate synthetase; carbamoyl phosphate synthetase catalyzes a step in the synthesis of citrulline, an arginine precursor"</t>
  </si>
  <si>
    <t>Pf00289, Pf02142, Pf02222, Pf02786, Pf02787, Pf07478, Pf08442, Pf08443, Pf13535, Pf13549, Pf15632</t>
  </si>
  <si>
    <t>YJR109C; WN66_03689</t>
  </si>
  <si>
    <t>LTLASDVSPDHPVVMSK</t>
  </si>
  <si>
    <t>YDR167W</t>
  </si>
  <si>
    <t>TAF10 SGDID:S000002574, Chr IV from 789449-790069, Genome Release 64-2-1, Verified ORF, "Subunit (145 kDa) of TFIID and SAGA complexes; involved in RNA polymerase II transcription initiation and in chromatin modification"</t>
  </si>
  <si>
    <t>Pf03540</t>
  </si>
  <si>
    <t>YDR167W; WN66_01231</t>
  </si>
  <si>
    <t>QLLQGQQQPGVQQISQQQHQQNEK</t>
  </si>
  <si>
    <t>EAVVDDGSENAFGIPEFTR</t>
  </si>
  <si>
    <t>YMR145C</t>
  </si>
  <si>
    <t>NDE1 SGDID:S000004753, Chr XIII from 556475-554793, Genome Release 64-2-1, reverse complement, Verified ORF, "Mitochondrial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</si>
  <si>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Pf00070, Pf07992</t>
  </si>
  <si>
    <t>855176</t>
  </si>
  <si>
    <t>NDE1</t>
  </si>
  <si>
    <t>NYFLFTPLLPSTPVGTIELK</t>
  </si>
  <si>
    <t>TGDGDIENIPYGVLVWATGNAPR</t>
  </si>
  <si>
    <t>YGR014W</t>
  </si>
  <si>
    <t>MSB2 SGDID:S000003246, Chr VII from 516943-520863, Genome Release 64-2-1, Verified ORF, "Mucin family member involved in various signaling pathways; functions as osmosensor in Sho1p-mediated HOG pathway with Msb2p; functions in Cdc42p- and MAP kinase-dependent filamentous growth signaling pathway; processed into secreted and cell-associated forms by aspartyl protease Yps1p; potential Cdc28p substrate"</t>
  </si>
  <si>
    <t>MSVQESITQSMR</t>
  </si>
  <si>
    <t>ISRPIASQNSLGWNEV</t>
  </si>
  <si>
    <t>YNL315C</t>
  </si>
  <si>
    <t>ATP11 SGDID:S000005259, Chr XIV from 44280-43324, Genome Release 64-2-1, reverse complement, Verified ORF, "Molecular chaperone; required for the assembly of alpha and beta subunits into the F1 sector of mitochondrial F1F0 ATP synthase; N-terminally propionylated in vivo"</t>
  </si>
  <si>
    <t>Pf06644</t>
  </si>
  <si>
    <t>YNL315C; WN66_05219</t>
  </si>
  <si>
    <t>NNPIFVLPLPR</t>
  </si>
  <si>
    <t>FYGAMGEETPVAK</t>
  </si>
  <si>
    <t>YNL278W</t>
  </si>
  <si>
    <t>CAF120 SGDID:S000005222, Chr XIV from 113271-116453, Genome Release 64-2-1, Verified ORF, "Part of the CCR4-NOT transcriptional regulatory complex; involved in controlling mRNA initiation, elongation, and degradation; CAF120 has a paralog, SKG3, that arose from the whole genome duplication"</t>
  </si>
  <si>
    <t>Pf00169, Pf09606, Pf09770, Pf14179</t>
  </si>
  <si>
    <t>KLSVESDLSAIYEK</t>
  </si>
  <si>
    <t>GQPVPSGQQISSYVQPANINSPNK</t>
  </si>
  <si>
    <t>YER120W</t>
  </si>
  <si>
    <t>SCS2 SGDID:S000000922, Chr V from 401135-401869, Genome Release 64-2-1, Verified ORF, "Integral ER membrane protein, regulates phospholipid metabolism; one of 6 proteins (Ist2p, Scs2p, Scs22p, Tcb1p, Tcb2p, Tcb3p) that connect ER to the plasma membrane (PM) and regulate PI4P levels by controlling access of Sac1p phosphatase to its substrate PI4P in the PM; interacts with FFAT motif of Opi1p; involved in telomeric silencing; null shows inositol auxotrophy above 34 deg C; VAP homolog; SCS2 has a paralog, SCS22, that arose from the whole genome duplication"</t>
  </si>
  <si>
    <t>Pf00635</t>
  </si>
  <si>
    <t>YER120W; WN66_01888</t>
  </si>
  <si>
    <t>EVPAVVNEKEVPAEPETQPPVQVK</t>
  </si>
  <si>
    <t>AVADVWSDLEAEFK</t>
  </si>
  <si>
    <t>YHR056C</t>
  </si>
  <si>
    <t>RSC30 SGDID:S000001098, Chr VIII from 217834-215183, Genome Release 64-2-1, reverse complement, Verified ORF, "Component of the RSC chromatin remodeling complex; non-essential gene required for regulation of ribosomal protein genes and the cell wall/stress response; null mutants are osmosensitive; RSC30 has a paralog, RSC3, that arose from the whole genome duplication"</t>
  </si>
  <si>
    <t>catalytic activity;DNA binding;metal ion binding;protein binding</t>
  </si>
  <si>
    <t>Pf00172</t>
  </si>
  <si>
    <t>856453</t>
  </si>
  <si>
    <t>RSC30</t>
  </si>
  <si>
    <t>LLDLQSLQLK</t>
  </si>
  <si>
    <t>QNSSTVSSNVHGNTIVR</t>
  </si>
  <si>
    <t>YIL070C</t>
  </si>
  <si>
    <t>MAM33 SGDID:S000001332, Chr IX from 231072-230272, Genome Release 64-2-1, reverse complement, Verified ORF, "Acidic protein of the mitochondrial matrix; involved in oxidative phosphorylation; related to the human complement receptor gC1q-R"</t>
  </si>
  <si>
    <t>translation regulator activity</t>
  </si>
  <si>
    <t>Pf02330</t>
  </si>
  <si>
    <t>854740</t>
  </si>
  <si>
    <t>MAM33</t>
  </si>
  <si>
    <t>ELVYHGPPFSNLDEELQESLEAYLESR</t>
  </si>
  <si>
    <t>ETLPESTSLDSFNDFLNK</t>
  </si>
  <si>
    <t>VGDILQSELK</t>
  </si>
  <si>
    <t>YOR048C</t>
  </si>
  <si>
    <t>RAT1 SGDID:S000005574, Chr XV from 421650-418630, Genome Release 64-2-1, reverse complement, Verified ORF, "Nuclear 5' to 3' single-stranded RNA exonuclease; involved in RNA metabolism, including rRNA and snRNA processing as well as poly (A+) dependent and independent mRNA transcription termination; required for cotranscriptional pre-rRNA cleavage"</t>
  </si>
  <si>
    <t>GQDRHPTVATEQLQMYDTQGNLAK</t>
  </si>
  <si>
    <t>ILREDVFAQDNR</t>
  </si>
  <si>
    <t>GSWNLTTSDMVR</t>
  </si>
  <si>
    <t>HPTVATEQLQMYDTQGNLAK</t>
  </si>
  <si>
    <t>YGL066W</t>
  </si>
  <si>
    <t>SGF73 SGDID:S000003034, Chr VII from 377609-379582, Genome Release 64-2-1, Verified ORF, "SAGA complex subunit; has a role in anchoring the deubiquitination module into SAGA and SLIK complexes; involved in preinitiation complex assembly at promoters; relocalizes to the cytosol in response to hypoxia; human ortholog ataxin-7 is associated with spinocerebellar ataxia diseases; mutant displays reduced transcription elongation in the G-less-based run-on (GLRO) assay"</t>
  </si>
  <si>
    <t>Pf08313</t>
  </si>
  <si>
    <t>SKPYDVLLADYHR</t>
  </si>
  <si>
    <t>YFNPNAQLIEDPLDKPIQYR</t>
  </si>
  <si>
    <t>YDR398W</t>
  </si>
  <si>
    <t>UTP5 SGDID:S000002806, Chr IV from 1267471-1269402, Genome Release 64-2-1, Verified ORF, "Subunit of U3-containing Small Subunit (SSU) processome complex; involved in production of 18S rRNA and assembly of small ribosomal subunit"</t>
  </si>
  <si>
    <t>Pf04003</t>
  </si>
  <si>
    <t>852007</t>
  </si>
  <si>
    <t>UTP5</t>
  </si>
  <si>
    <t>ELTSLEQEQAKPPQANELLTETFGDKLESSTVAR</t>
  </si>
  <si>
    <t>FLNVYDIHSGMTK</t>
  </si>
  <si>
    <t>YOR388C</t>
  </si>
  <si>
    <t>FDH1 SGDID:S000005915, Chr XV from 1072923-1071793, Genome Release 64-2-1, reverse complement, Verified ORF, "NAD(+)-dependent formate dehydrogenase; may protect cells from exogenous formate"</t>
  </si>
  <si>
    <t>Pf00389, Pf02826</t>
  </si>
  <si>
    <t>YOR388C; WN66_06241</t>
  </si>
  <si>
    <t>GAICVAEDVAEAVK</t>
  </si>
  <si>
    <t>VLLVLYEGGK</t>
  </si>
  <si>
    <t>ELKDAEIVITTPFFPAYISR</t>
  </si>
  <si>
    <t>YER056C-A</t>
  </si>
  <si>
    <t>RPL34A SGDID:S000002135, Chr V from 269751-269423,270185-270149, Genome Release 64-2-1, reverse complement, Verified ORF, "Ribosomal 60S subunit protein L34A; homologous to mammalian ribosomal protein L34, no bacterial homolog; RPL34A has a paralog, RPL34B, that arose from the whole genome duplication"</t>
  </si>
  <si>
    <t>Pf01199</t>
  </si>
  <si>
    <t>YER056C-A; WN66_01805</t>
  </si>
  <si>
    <t>CGDCGSALQGISTLRPR</t>
  </si>
  <si>
    <t>2xCarbamidomethyl [C1; C4]</t>
  </si>
  <si>
    <t>AFLIEEQK</t>
  </si>
  <si>
    <t>YPL032C</t>
  </si>
  <si>
    <t>SVL3 SGDID:S000005953, Chr XVI from 491364-488887, Genome Release 64-2-1, reverse complement, Verified ORF, "Protein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</si>
  <si>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LNSMPTHSIVNQNR</t>
  </si>
  <si>
    <t>VLAIGNNPNILFYTSRFQLAK</t>
  </si>
  <si>
    <t>SDEKTQILQSLQK</t>
  </si>
  <si>
    <t>YOR304W</t>
  </si>
  <si>
    <t>ISW2 SGDID:S000005831, Chr XV from 884514-887876, Genome Release 64-2-1, Verified ORF, "ATP-dependent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</si>
  <si>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Pf00176, Pf00270, Pf00271, Pf04851, Pf09110, Pf09111, Pf11496, Pf13401</t>
  </si>
  <si>
    <t>854480</t>
  </si>
  <si>
    <t>ISW2</t>
  </si>
  <si>
    <t>Recruitment and ATM-mediated phosphorylation of repair and signaling proteins at DNA double strand breaks</t>
  </si>
  <si>
    <t>VIHGQDFQFFPK</t>
  </si>
  <si>
    <t>YDR052C</t>
  </si>
  <si>
    <t>DBF4 SGDID:S000002459, Chr IV from 560625-558511, Genome Release 64-2-1, reverse complement, Verified ORF, "Regulatory subunit of Cdc7p-Dbf4p kinase complex; required for Cdc7p kinase activity and initiation of DNA replication; phosphorylates the Mcm2-7 family of proteins; cell cycle regulated; relative distribution to the nucleus increases upon DNA replication stress"</t>
  </si>
  <si>
    <t>Pf07535, Pf08630</t>
  </si>
  <si>
    <t>LNHPVLATFAR</t>
  </si>
  <si>
    <t>ALFQYHADTLLNTSSVNDQTK</t>
  </si>
  <si>
    <t>YLL001W</t>
  </si>
  <si>
    <t>DNM1 SGDID:S000003924, Chr XII from 147890-150163, Genome Release 64-2-1, Verified ORF, "Dynamin-related GTPase involved in mitochondrial organization; required for mitochondrial fission and morphology; assembles on the cytoplasmic face of mitochondrial tubules at sites at which division will occur; also participates in endocytosis and regulating peroxisome abundance"</t>
  </si>
  <si>
    <t>AYINTNHPNFLSATEAMDDIMK</t>
  </si>
  <si>
    <t>2xOxidation [M17; M21]</t>
  </si>
  <si>
    <t>SIDPTSNLSVLDVR</t>
  </si>
  <si>
    <t>YOL062C</t>
  </si>
  <si>
    <t>APM4 SGDID:S000005423, Chr XV from 211995-210520, Genome Release 64-2-1, reverse complement, Verified ORF, "Cargo-binding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</si>
  <si>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Pf00928</t>
  </si>
  <si>
    <t>FGLNDSLGMQSEDEKK</t>
  </si>
  <si>
    <t>SPVLTLGSTTFHHIR</t>
  </si>
  <si>
    <t>YPR187W</t>
  </si>
  <si>
    <t>RPO26 SGDID:S000006391, Chr XVI from 911257-911276,911353-911800, Genome Release 64-2-1, Verified ORF, "RNA polymerase subunit ABC23; common to RNA polymerases I, II, and III; part of central core; similar to bacterial omega subunit"</t>
  </si>
  <si>
    <t>Pf01192</t>
  </si>
  <si>
    <t>YPR187W; WN66_06753</t>
  </si>
  <si>
    <t>ALQISMNAPVFVDLEGETDPLR</t>
  </si>
  <si>
    <t>TIVTGGNGPEDFQQHEQIR</t>
  </si>
  <si>
    <t>YCL009C</t>
  </si>
  <si>
    <t>ILV6 SGDID:S000000515, Chr III from 105548-104619, Genome Release 64-2-1, reverse complement, Verified ORF, "Regulatory subunit of acetolactate synthase; acetolactate synthase catalyzes the first step of branched-chain amino acid biosynthesis; enhances activity of the Ilv2p catalytic subunit, localizes to mitochondria"</t>
  </si>
  <si>
    <t>catalytic activity;enzyme regulator activity</t>
  </si>
  <si>
    <t>Pf01842, Pf10369, Pf13710</t>
  </si>
  <si>
    <t>850348</t>
  </si>
  <si>
    <t>ILV6</t>
  </si>
  <si>
    <t>Biosynthesis of antibiotics; Pantothenate and CoA biosynthesis; Biosynthesis of secondary metabolites; 2-Oxocarboxylic acid metabolism; Butanoate metabolism; C5-Branched dibasic acid metabolism; Metabolic pathways; Biosynthesis of amino acids; Valine, leucine and isoleucine biosynthesis</t>
  </si>
  <si>
    <t>VVDISETSCIVELSAKPTR</t>
  </si>
  <si>
    <t>QFHPANLPASEVLR</t>
  </si>
  <si>
    <t>YDR023W</t>
  </si>
  <si>
    <t>SES1 SGDID:S000002430, Chr IV from 489508-490896, Genome Release 64-2-1, Verified ORF, "Cytosolic seryl-tRNA synthetase; class II aminoacyl-tRNA synthetase that aminoacylates tRNA(Ser), displays tRNA-dependent amino acid recognition which enhances discrimination of the serine substrate, interacts with peroxin Pex21p"</t>
  </si>
  <si>
    <t>Pf00587, Pf02403</t>
  </si>
  <si>
    <t>YDR023W; WN66_01077</t>
  </si>
  <si>
    <t>VFQVGNIVHPSVVVSNDEENNELVR</t>
  </si>
  <si>
    <t>YGR130C</t>
  </si>
  <si>
    <t>YGR130C SGDID:S000003362, Chr VII from 753844-751394, Genome Release 64-2-1, reverse complement, Verified ORF, "Component of the eisosome with unknown function; GFP-fusion protein localizes to the cytoplasm; specifically phosphorylated in vitro by mammalian diphosphoinositol pentakisphosphate (IP7)"</t>
  </si>
  <si>
    <t>TAAPSNPVATPENPELIVK</t>
  </si>
  <si>
    <t>TGIFALWK</t>
  </si>
  <si>
    <t>YDL087C</t>
  </si>
  <si>
    <t>LUC7 SGDID:S000002245, Chr IV from 300999-300214, Genome Release 64-2-1, reverse complement, Verified ORF, "Essential protein associated with the U1 snRNP complex; splicing factor involved in recognition of 5' splice site; contains two zinc finger motifs; N-terminal zinc finger binds pre-mRNA; relocalizes to the cytosol in response to hypoxia"</t>
  </si>
  <si>
    <t>cytosol;nucleus;spliceosomal complex</t>
  </si>
  <si>
    <t>Pf03194</t>
  </si>
  <si>
    <t>851471</t>
  </si>
  <si>
    <t>LUC7</t>
  </si>
  <si>
    <t>IQQVTEELDVLDVR</t>
  </si>
  <si>
    <t>YPL086C</t>
  </si>
  <si>
    <t>ELP3 SGDID:S000006007, Chr XVI from 386446-384773, Genome Release 64-2-1, reverse complement, Verified ORF, "Subunit of Elongator complex; Elongator is required for modification of wobble nucleosides in tRNA; exhibits histone acetyltransferase activity that is directed to histones H3 and H4; disruption confers resistance to K. lactis zymotoxin"</t>
  </si>
  <si>
    <t>Pf00583, Pf04055</t>
  </si>
  <si>
    <t>YPL086C; WN66_06457</t>
  </si>
  <si>
    <t>VVSHMMPDLPNVGMER</t>
  </si>
  <si>
    <t>3xOxidation [M5; M6; M14]</t>
  </si>
  <si>
    <t>ISVISGVGVR</t>
  </si>
  <si>
    <t>YPL074W</t>
  </si>
  <si>
    <t>YTA6 SGDID:S000005995, Chr XVI from 415763-418027, Genome Release 64-2-1, Verified ORF, "Putative ATPase of the CDC48/PAS1/SEC18 (AAA) family; localized to the cortex of mother cells but not to daughter cells; relocalizes from cytoplasm to plasma membrane foci upon DNA replication stress"</t>
  </si>
  <si>
    <t>Pf00004, Pf01078, Pf09336</t>
  </si>
  <si>
    <t>YPL074W; WN66_06469</t>
  </si>
  <si>
    <t>VLVLGATNLPWAIDDAAR</t>
  </si>
  <si>
    <t>YJR077C</t>
  </si>
  <si>
    <t>MIR1 SGDID:S000003838, Chr X from 578190-577255, Genome Release 64-2-1, reverse complement, Verified ORF, "Mitochondrial phosphate carrier; imports inorganic phosphate into mitochondria; functionally redundant with Pic2p but more abundant than Pic2p under normal conditions; phosphorylated"</t>
  </si>
  <si>
    <t>YJR077C; WN66_03657</t>
  </si>
  <si>
    <t>FALAGAIGCGSTHSSMVPIDVVK</t>
  </si>
  <si>
    <t>1xCarbamidomethyl [C9]; 1xOxidation [M16]</t>
  </si>
  <si>
    <t>YER133W</t>
  </si>
  <si>
    <t>GLC7 SGDID:S000000935, Chr V from 432495-432671,433197-433958, Genome Release 64-2-1, Verified ORF, "Type 1 serine/threonine protein phosphatase catalytic subunit; cleavage and polyadenylation factor (CPF) component; involved in various processes including glycogen metabolism, sporulation, mitosis; accumulates at mating projections by interaction with Afr1p; interacts with many regulatory subunits; involved in regulation of the nucleocytoplasmic shuttling of Hxk2p; import into nucleus is inhibited during spindle assembly checkpoint arrest"</t>
  </si>
  <si>
    <t>cell differentiation;cell division;cell organization and biogenesis;cellular homeostasis;metabolic process;regulation of biological process;reproduction;response to stimulus</t>
  </si>
  <si>
    <t>856870</t>
  </si>
  <si>
    <t>GLC7</t>
  </si>
  <si>
    <t>mRNA surveillance pathway; Meiosis - yeast</t>
  </si>
  <si>
    <t>AHQVVEDGYEFFSKR</t>
  </si>
  <si>
    <t>IFCMHGGLSPDLNSMEQIR</t>
  </si>
  <si>
    <t>1xCarbamidomethyl [C3]; 2xOxidation [M4; M15]</t>
  </si>
  <si>
    <t>YGL014W</t>
  </si>
  <si>
    <t>PUF4 SGDID:S000002982, Chr VII from 466141-468807, Genome Release 64-2-1, Verified ORF, "Member of the PUF protein family; PUF family is defined by the presence of Pumilio homology domains that confer RNA binding activity; preferentially binds mRNAs encoding nucleolar ribosomal RNA-processing factors"</t>
  </si>
  <si>
    <t>Pf00806, Pf05109</t>
  </si>
  <si>
    <t>DFQSDMQNFSK</t>
  </si>
  <si>
    <t>VLPIASADPLWTHSNVPGSASVAIEETTATLQESLPSK</t>
  </si>
  <si>
    <t>IIGMLHLDS</t>
  </si>
  <si>
    <t>YJR138W</t>
  </si>
  <si>
    <t>IML1 SGDID:S000003899, Chr X from 684567-689321, Genome Release 64-2-1, Verified ORF, "GTPase-activating protein (GAP), subunit of SEA and Iml1p complexes; SEA (Seh1-associated) complex is a coatomer-related complex that associates dynamically with the vacuole; Iml1p complex (Iml1p-Npr2p-Npr3p) is required for non-nitrogen-starvation (NNS)-induced autophagy; localized to either pre-autophagosomal structures (PAS) or non-PAS structures during NNS-induced autophagy;"</t>
  </si>
  <si>
    <t>cell communication;regulation of biological process;response to stimulus;transport</t>
  </si>
  <si>
    <t>Pf00610, Pf12257</t>
  </si>
  <si>
    <t>853603</t>
  </si>
  <si>
    <t>IML1</t>
  </si>
  <si>
    <t>TSNTTHANSISLSSGNLIVGSNR</t>
  </si>
  <si>
    <t>SPSIPVSSEFANELLPIR</t>
  </si>
  <si>
    <t>YMR214W</t>
  </si>
  <si>
    <t>SCJ1 SGDID:S000004827, Chr XIII from 695350-696483, Genome Release 64-2-1, Verified ORF, "One of several homologs of bacterial chaperone DnaJ; located in the ER lumen where it cooperates with Kar2p to mediate maturation of proteins"</t>
  </si>
  <si>
    <t>YMR214W; WN66_05065</t>
  </si>
  <si>
    <t>FIEVGEAYDVLSDPEK</t>
  </si>
  <si>
    <t>TEVLSAAEALYGGWQR</t>
  </si>
  <si>
    <t>YMR212C</t>
  </si>
  <si>
    <t>EFR3 SGDID:S000004825, Chr XIII from 693043-690695, Genome Release 64-2-1, reverse complement, Verified ORF, "Protein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</si>
  <si>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VTNITFLLNELK</t>
  </si>
  <si>
    <t>TLSLEAALESNLGKR</t>
  </si>
  <si>
    <t>YDR299W</t>
  </si>
  <si>
    <t>BFR2 SGDID:S000002707, Chr IV from 1059627-1061231, Genome Release 64-2-1, Verified ORF, "Component of the SSU and 90S preribosomes; involved in pre-18S rRNA processing; binds to U3 snoRNA and Mpp10p; multicopy suppressor of sensitivity to Brefeldin A; expression is induced during lag phase and also by cold shock"</t>
  </si>
  <si>
    <t>Pf08164, Pf13339</t>
  </si>
  <si>
    <t>AINLPADVQVENQLSDMSR</t>
  </si>
  <si>
    <t>NITPLYFQK</t>
  </si>
  <si>
    <t>YER172C</t>
  </si>
  <si>
    <t>BRR2 SGDID:S000000974, Chr V from 536021-529530, Genome Release 64-2-1, reverse complement, Verified ORF, "RNA-dependent ATPase RNA helicase (DEIH box); required for disruption of U4/U6 base-pairing in native snRNPs to activate the spliceosome for catalysis; homologous to human U5-200kD"</t>
  </si>
  <si>
    <t>Pf00270, Pf00271, Pf02889</t>
  </si>
  <si>
    <t>LVDNLNAEVVAGNIK</t>
  </si>
  <si>
    <t>YPR124W</t>
  </si>
  <si>
    <t>CTR1 SGDID:S000006328, Chr XVI from 786208-787428, Genome Release 64-2-1, Verified ORF, "High-affinity copper transporter of the plasma membrane; mediates nearly all copper uptake under low copper conditions; transcriptionally induced at low copper levels and degraded at high copper levels; protein increases in abundance and relocalizes from nucleus to plasma membrane upon DNA replication stress"</t>
  </si>
  <si>
    <t>Pf04145</t>
  </si>
  <si>
    <t>LQEQSGNMDQNLLPAEK</t>
  </si>
  <si>
    <t>YNL110C</t>
  </si>
  <si>
    <t>NOP15 SGDID:S000005054, Chr XIV from 418488-417826, Genome Release 64-2-1, reverse complement, Verified ORF, "Constituent of 66S pre-ribosomal particles; involved in 60S ribosomal subunit biogenesis; localizes to both nucleolus and cytoplasm"</t>
  </si>
  <si>
    <t>855613</t>
  </si>
  <si>
    <t>NOP15</t>
  </si>
  <si>
    <t>YFAQFGDLK</t>
  </si>
  <si>
    <t>YFAQFGDLKEVR</t>
  </si>
  <si>
    <t>SGIEFKW</t>
  </si>
  <si>
    <t>YJL081C</t>
  </si>
  <si>
    <t>ARP4 SGDID:S000003617, Chr X from 285271-283802, Genome Release 64-2-1, reverse complement, Verified ORF, "Nuclear actin-related protein involved in chromatin remodeling; component of chromatin-remodeling enzyme complexes"</t>
  </si>
  <si>
    <t>853364</t>
  </si>
  <si>
    <t>ARP4</t>
  </si>
  <si>
    <t>TFDYEVDKSLYDYANNR</t>
  </si>
  <si>
    <t>YGFAEELFLPKEDDIPANWPR</t>
  </si>
  <si>
    <t>YOL115W</t>
  </si>
  <si>
    <t>PAP2 SGDID:S000005475, Chr XV from 101475-103229, Genome Release 64-2-1, Verified ORF, "Non-canonical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</si>
  <si>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Pf01909, Pf03828, Pf04928</t>
  </si>
  <si>
    <t>NFGYDDVALGSSDGYPVYFPK</t>
  </si>
  <si>
    <t>YDR365C</t>
  </si>
  <si>
    <t>ESF1 SGDID:S000002773, Chr IV from 1206383-1204497, Genome Release 64-2-1, reverse complement, Verified ORF, "Nucleolar protein involved in pre-rRNA processing; depletion causes severely decreased 18S rRNA levels"</t>
  </si>
  <si>
    <t>Pf08159</t>
  </si>
  <si>
    <t>YDR365C; WN66_01446</t>
  </si>
  <si>
    <t>NYRPHQFSTDALQHSSVK</t>
  </si>
  <si>
    <t>YLR442C</t>
  </si>
  <si>
    <t>SIR3 SGDID:S000004434, Chr XII from 1022251-1019315, Genome Release 64-2-1, reverse complement, Verified ORF, "Silencing protein; interacts with Sir2p, Sir4p, and histone H3 and H4 tails to establish transcriptionally silent chromatin state; required for spreading of silenced chromatin; recruited to chromatin through interaction with Rap1p; C-terminus (residues 840-978) assumes variant winged helix-turn-helix (wH) fold that mediates homodimerization, which is critical for holo-SIR complex loading; SIR3 has a paralog, ORC1, that arose from the whole genome duplication"</t>
  </si>
  <si>
    <t>Pf01426</t>
  </si>
  <si>
    <t>LVVSQEMVPR</t>
  </si>
  <si>
    <t>FVPIDIFQIIR</t>
  </si>
  <si>
    <t>YDR240C</t>
  </si>
  <si>
    <t>SNU56 SGDID:S000002648, Chr IV from 945152-943674, Genome Release 64-2-1, reverse complement, Verified ORF, "Component of U1 snRNP required for mRNA splicing via spliceosome; yeast specific, no metazoan counterpart; interacts with mRNA in commitment complex"</t>
  </si>
  <si>
    <t>QQRPLSNSPSSNSISSSQTIEAGATSYQTQPQR</t>
  </si>
  <si>
    <t>EQPSSSIVEVGFNVVPDFQQFQVK</t>
  </si>
  <si>
    <t>YMR226C</t>
  </si>
  <si>
    <t>YMR226C SGDID:S000004839, Chr XIII from 722396-721593, Genome Release 64-2-1, reverse complement, Verified ORF, "NADP(+)-dependent serine dehydrogenase and carbonyl reductase; acts on serine, L-allo-threonine, and other 3-hydroxy acids; green fluorescent protein fusion protein localizes to the cytoplasm and nucleus; may interact with ribosomes, based on co-purification experiments"</t>
  </si>
  <si>
    <t>855266</t>
  </si>
  <si>
    <t>Metabolic pathways; Pyrimidine metabolism; Glycine, serine and threonine metabolism</t>
  </si>
  <si>
    <t>NSGDIVNLGSIAGR</t>
  </si>
  <si>
    <t>YDL051W</t>
  </si>
  <si>
    <t>LHP1 SGDID:S000002209, Chr IV from 363952-364779, Genome Release 64-2-1, Verified ORF, "RNA binding protein required for maturation of tRNA and U6 snRNA; acts as a molecular chaperone for RNAs transcribed by polymerase III; homologous to human La (SS-B) autoantigen"</t>
  </si>
  <si>
    <t>Pf00076, Pf05383, Pf14259</t>
  </si>
  <si>
    <t>YDL051W; WN66_00996</t>
  </si>
  <si>
    <t>YRPVDKVIEALR</t>
  </si>
  <si>
    <t>TTAEKNDGWVPISTIATFNR</t>
  </si>
  <si>
    <t>LGEINQVR</t>
  </si>
  <si>
    <t>TLAVMNFPHEDVEASQIPELQENLEAFFK</t>
  </si>
  <si>
    <t>KYRPVDKVIEALR</t>
  </si>
  <si>
    <t>CASK_BOVIN</t>
  </si>
  <si>
    <t>SPAQILQWQVLSNTVPAK</t>
  </si>
  <si>
    <t>YOL061W</t>
  </si>
  <si>
    <t>PRS5 SGDID:S000005422, Chr XV from 212244-213734, Genome Release 64-2-1, Verified ORF, "5-phospho-ribosyl-1(alpha)-pyrophosphate synthetase; synthesizes PRPP, which is required for nucleotide, histidine, and tryptophan biosynthesis; one of five related enzymes, which are active as heteromultimeric complexes; forms cytoplasmic foci upon DNA replication stress"</t>
  </si>
  <si>
    <t>Pf00156, Pf13793, Pf14572</t>
  </si>
  <si>
    <t>IGQSSIDKLIISNTVPQDR</t>
  </si>
  <si>
    <t>STINLENPQPIR</t>
  </si>
  <si>
    <t>YFR013W</t>
  </si>
  <si>
    <t>IOC3 SGDID:S000001909, Chr VI from 169922-172285, Genome Release 64-2-1, Verified ORF, "Subunit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</si>
  <si>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Pf15612</t>
  </si>
  <si>
    <t>YFR013W; BAA09252</t>
  </si>
  <si>
    <t>LFYHDTPSLAHDVAR</t>
  </si>
  <si>
    <t>VSMAMPLQTDQSVSVSQSSDNLRR</t>
  </si>
  <si>
    <t>YLL011W</t>
  </si>
  <si>
    <t>SOF1 SGDID:S000003934, Chr XII from 127523-128992, Genome Release 64-2-1, Verified ORF, "Protein required for biogenesis of 40S (small) ribosomal subunit; has similarity to the beta subunit of trimeric G-proteins and the splicing factor Prp4p; essential gene"</t>
  </si>
  <si>
    <t>Pf00400, Pf04158</t>
  </si>
  <si>
    <t>YLL011W; WN66_04162</t>
  </si>
  <si>
    <t>NLNPELHPFER</t>
  </si>
  <si>
    <t>IHLWDVNR</t>
  </si>
  <si>
    <t>YNR002C</t>
  </si>
  <si>
    <t>ATO2 SGDID:S000005285, Chr XIV from 633856-633008, Genome Release 64-2-1, reverse complement, Verified ORF, "Putative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</si>
  <si>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YNR002C; WN66_05559</t>
  </si>
  <si>
    <t>FANPAPLGLSGFALTTFVLSMFNAR</t>
  </si>
  <si>
    <t>YGR270W</t>
  </si>
  <si>
    <t>YTA7 SGDID:S000003502, Chr VII from 1027370-1031509, Genome Release 64-2-1, Verified ORF, "Protein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</si>
  <si>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Pf00004, Pf00439, Pf03969, Pf04851, Pf07724, Pf07726, Pf07728, Pf13191, Pf13401</t>
  </si>
  <si>
    <t>LFPTGGPFGGNDVTTIFGK</t>
  </si>
  <si>
    <t>VTSNAAPTNFDENGEPLSEK</t>
  </si>
  <si>
    <t>YPR129W</t>
  </si>
  <si>
    <t>SCD6 SGDID:S000006333, Chr XVI from 792687-793736, Genome Release 64-2-1, Verified ORF, "Repressor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</si>
  <si>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Pf09532, Pf12701</t>
  </si>
  <si>
    <t>856247</t>
  </si>
  <si>
    <t>SCD6</t>
  </si>
  <si>
    <t>MLNVDTFGQASARPR</t>
  </si>
  <si>
    <t>KNWGPEEIYPNPTVYNSVK</t>
  </si>
  <si>
    <t>YGL129C</t>
  </si>
  <si>
    <t>RSM23 SGDID:S000003097, Chr VII from 269075-267723, Genome Release 64-2-1, reverse complement, Verified ORF, "Mitochondrial ribosomal protein of the small subunit; has similarity to mammalian apoptosis mediator proteins; null mutation prevents induction of apoptosis by overproduction of metacaspase Mca1p"</t>
  </si>
  <si>
    <t>Pf03266, Pf10236, Pf13191</t>
  </si>
  <si>
    <t>YGL129C; WN66_02264</t>
  </si>
  <si>
    <t>FIITGEPGVGK</t>
  </si>
  <si>
    <t>FVELLQK</t>
  </si>
  <si>
    <t>SQFNELFQKPVCLVR</t>
  </si>
  <si>
    <t>YNL058C</t>
  </si>
  <si>
    <t>YNL058C SGDID:S000005003, Chr XIV from 516713-515763, Genome Release 64-2-1, reverse complement, Uncharacterized ORF, "Putative protein of unknown function; green fluorescent protein (GFP)-fusion protein localizes to vacuole; not an essential gene; YNL058C has a paralog, PRM5, that arose from the whole genome duplication"</t>
  </si>
  <si>
    <t>SLFISPTLQVSQYEK</t>
  </si>
  <si>
    <t>YLR003C</t>
  </si>
  <si>
    <t>CMS1 SGDID:S000003993, Chr XII from 157730-156855, Genome Release 64-2-1, reverse complement, Verified ORF, "Putative subunit of the 90S preribosome processome complex; overexpression rescues supressor mutant of mcm10; null mutant is viable; relocalizes from nucleus to cytoplasm upon DNA replication stress"</t>
  </si>
  <si>
    <t>Pf14617</t>
  </si>
  <si>
    <t>KIVFSMSNIR</t>
  </si>
  <si>
    <t>NKDSLYFIATPTR</t>
  </si>
  <si>
    <t>YIL126W</t>
  </si>
  <si>
    <t>STH1 SGDID:S000001388, Chr IX from 117992-122071, Genome Release 64-2-1, Verified ORF, "ATPase component of the RSC chromatin remodeling complex; required for expression of early meiotic genes; promotes base excision repair in chromatin; essential helicase-related protein homologous to Snf2p"</t>
  </si>
  <si>
    <t>Pf00176, Pf00270, Pf00271, Pf00439, Pf07529, Pf11496, Pf14619</t>
  </si>
  <si>
    <t>LIQLDELPK</t>
  </si>
  <si>
    <t>SLGIFPTVEK</t>
  </si>
  <si>
    <t>YLR002C</t>
  </si>
  <si>
    <t>NOC3 SGDID:S000003992, Chr XII from 156334-154343, Genome Release 64-2-1, reverse complement, Verified ORF, "Subunit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</si>
  <si>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Pf03914, Pf07540</t>
  </si>
  <si>
    <t>ILQLKEDIADLVTK</t>
  </si>
  <si>
    <t>YOL021C</t>
  </si>
  <si>
    <t>DIS3 SGDID:S000005381, Chr XV from 285426-282421, Genome Release 64-2-1, reverse complement, Verified ORF, "Exosome core complex catalytic subunit; has both endonuclease and 3'-5' exonuclease activity; involved in 3'-5' RNA processing and degradation in both the nucleus and the cytoplasm; role in degradation of tRNAs; has similarity to E. coli RNase R and to human DIS3; mutations in Dis3p corresponding to human mutations implicated in multiple myeloma cause phenotypes suggesting impaired exosome function; protein abundance increases in response to DNA replication stress"</t>
  </si>
  <si>
    <t>Pf00773, Pf13638</t>
  </si>
  <si>
    <t>LDNLTEDPNSAAFDEVEYK</t>
  </si>
  <si>
    <t>FILSDSPLELSAPIGK</t>
  </si>
  <si>
    <t>YBR247C</t>
  </si>
  <si>
    <t>ENP1 SGDID:S000000451, Chr II from 714455-713004, Genome Release 64-2-1, reverse complement, Verified ORF, "Protein associated with U3 and U14 snoRNAs; required for pre-rRNA processing and 40S ribosomal subunit synthesis; localized in the nucleus and concentrated in the nucleolus"</t>
  </si>
  <si>
    <t>Pf05291</t>
  </si>
  <si>
    <t>FRDNIETSEDHSLNYHIYR</t>
  </si>
  <si>
    <t>EKESQVEDMQDDEPLANEQNTSR</t>
  </si>
  <si>
    <t>YNL255C</t>
  </si>
  <si>
    <t>GIS2 SGDID:S000005199, Chr XIV from 167790-167329, Genome Release 64-2-1, reverse complement, Verified ORF, "Translational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</si>
  <si>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DNA binding;metal ion binding;protein binding;RNA binding;translation regulator activity</t>
  </si>
  <si>
    <t>855466</t>
  </si>
  <si>
    <t>GIS2</t>
  </si>
  <si>
    <t>CFNCNQTGHISR</t>
  </si>
  <si>
    <t>LCYNCNKPGHVQTDCTMPR</t>
  </si>
  <si>
    <t>3xCarbamidomethyl [C2; C5; C15]; 1xOxidation [M17]</t>
  </si>
  <si>
    <t>YOR153W</t>
  </si>
  <si>
    <t>PDR5 SGDID:S000005679, Chr XV from 619840-624375, Genome Release 64-2-1, Verified ORF, "Plasma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</si>
  <si>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cellular homeostasis;response to stimulus;transport</t>
  </si>
  <si>
    <t>Pf00005, Pf01061, Pf06422, Pf12698, Pf13481, Pf14510</t>
  </si>
  <si>
    <t>854324</t>
  </si>
  <si>
    <t>PDR5</t>
  </si>
  <si>
    <t>LDPNSENFSSAAWVK</t>
  </si>
  <si>
    <t>QTTADFLTSVTSPSER</t>
  </si>
  <si>
    <t>YER164W</t>
  </si>
  <si>
    <t>CHD1 SGDID:S000000966, Chr V from 505392-509798, Genome Release 64-2-1, Verified ORF, "Chromatin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</si>
  <si>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Pf00176, Pf00271, Pf00385, Pf11496, Pf13907, Pf13921</t>
  </si>
  <si>
    <t>856911</t>
  </si>
  <si>
    <t>CHD1</t>
  </si>
  <si>
    <t>RLDEFEEFHVPER</t>
  </si>
  <si>
    <t>QSTVKIPTR</t>
  </si>
  <si>
    <t>ISIDHFNSPDSNDFVFLLSTR</t>
  </si>
  <si>
    <t>YKL007W</t>
  </si>
  <si>
    <t>CAP1 SGDID:S000001490, Chr XI from 429302-430108, Genome Release 64-2-1, Verified ORF, "Alpha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</si>
  <si>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Pf01267</t>
  </si>
  <si>
    <t>853862</t>
  </si>
  <si>
    <t>CAP1</t>
  </si>
  <si>
    <t>Factors involved in megakaryocyte development and platelet production</t>
  </si>
  <si>
    <t>FFDPVNSVIFSVNHLER</t>
  </si>
  <si>
    <t>YNR052C</t>
  </si>
  <si>
    <t>POP2 SGDID:S000005335, Chr XIV from 720647-719346, Genome Release 64-2-1, reverse complement, Verified ORF, "RNase of the DEDD superfamily; subunit of the Ccr4-Not complex that mediates 3' to 5' mRNA deadenylation"</t>
  </si>
  <si>
    <t>Pf04857</t>
  </si>
  <si>
    <t>VLAVGGEQFFSQR</t>
  </si>
  <si>
    <t>YNL126W</t>
  </si>
  <si>
    <t>SPC98 SGDID:S000005070, Chr XIV from 387227-389767, Genome Release 64-2-1, Verified ORF, "Component of the microtubule-nucleating Tub4p (gamma-tubulin) complex; interacts with Spc110p at the spindle pole body (SPB) inner plaque and with Spc72p at the SPB outer plaque"</t>
  </si>
  <si>
    <t>Pf04130</t>
  </si>
  <si>
    <t>VLQEAVQLSSLR</t>
  </si>
  <si>
    <t>YMR086W</t>
  </si>
  <si>
    <t>SEG1 SGDID:S000004692, Chr XIII from 439208-442090, Genome Release 64-2-1, Verified ORF, "Component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</si>
  <si>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TTAPEMEQADPTAVAAAASIGK</t>
  </si>
  <si>
    <t>LNAQMTMSDSVSR</t>
  </si>
  <si>
    <t>YHR092C</t>
  </si>
  <si>
    <t>HXT4 SGDID:S000001134, Chr VIII from 288811-287081, Genome Release 64-2-1, reverse complement, Verified ORF, "High-affinity glucose transporter; member of the major facilitator superfamily, expression is induced by low levels of glucose and repressed by high levels of glucose; HXT4 has a paralog, HXT7, that arose from the whole genome duplication"</t>
  </si>
  <si>
    <t>YHR092C; WN66_02922</t>
  </si>
  <si>
    <t>LAGNASWGEIFSTK</t>
  </si>
  <si>
    <t>YGR083C</t>
  </si>
  <si>
    <t>GCD2 SGDID:S000003315, Chr VII from 646815-644860, Genome Release 64-2-1, reverse complement, Verified ORF, "Delta subunit of the translation initiation factor eIF2B; the guanine-nucleotide exchange factor for eIF2; activity subsequently regulated by phosphorylated eIF2; first identified as a negative regulator of GCN4 expression"</t>
  </si>
  <si>
    <t>enzyme regulator activity;protein binding;RNA binding</t>
  </si>
  <si>
    <t>Pf01008</t>
  </si>
  <si>
    <t>852974</t>
  </si>
  <si>
    <t>GCD2</t>
  </si>
  <si>
    <t>Recycling of eIF2:GDP</t>
  </si>
  <si>
    <t>RATILALTSAVSSPK</t>
  </si>
  <si>
    <t>NIPVLVCCESLK</t>
  </si>
  <si>
    <t>2xCarbamidomethyl [C7; C8]</t>
  </si>
  <si>
    <t>YER091C</t>
  </si>
  <si>
    <t>MET6 SGDID:S000000893, Chr V from 342167-339864, Genome Release 64-2-1, reverse complement, Verified ORF, "Cobalamin-independent methionine synthase; involved in methionine biosynthesis and regeneration; requires a minimum of two glutamates on the methyltetrahydrofolate substrate, similar to bacterial metE homologs"</t>
  </si>
  <si>
    <t>cytoplasm;cytosol;extracellular;membrane</t>
  </si>
  <si>
    <t>Pf01717, Pf08267</t>
  </si>
  <si>
    <t>856825</t>
  </si>
  <si>
    <t>MET6</t>
  </si>
  <si>
    <t>Biosynthesis of secondary metabolites; Selenocompound metabolism; Biosynthesis of amino acids; Cysteine and methionine metabolism; Metabolic pathways</t>
  </si>
  <si>
    <t>Threonine and Methionine biosynthesis; Sulfur degradation; Sulfur Amino Acid biosynthesis</t>
  </si>
  <si>
    <t>VFNLPLFPTTTIGSFPQTK</t>
  </si>
  <si>
    <t>YOL019W</t>
  </si>
  <si>
    <t>YOL019W SGDID:S000005379, Chr XV from 288898-290553, Genome Release 64-2-1, Uncharacterized ORF, "Protein of unknown function; green fluorescent protein (GFP)-fusion protein localizes to the cell periphery and vacuole; YOL019W has a paralog, DCV1, that arose from the whole genome duplication"</t>
  </si>
  <si>
    <t>Pf05620, Pf06687, Pf11026</t>
  </si>
  <si>
    <t>TEISSSASLASSDYSQR</t>
  </si>
  <si>
    <t>NPVPGVGFAPNPLPNQSPITQGYKPAYK</t>
  </si>
  <si>
    <t>GVNPEVYNQMPR</t>
  </si>
  <si>
    <t>YBR080C</t>
  </si>
  <si>
    <t>SEC18 SGDID:S000000284, Chr II from 400890-398614, Genome Release 64-2-1, reverse complement, Verified ORF, "AAA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</si>
  <si>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Pf00004, Pf01078, Pf02359, Pf02933, Pf05729, Pf06068, Pf07728, Pf09848, Pf13191, Pf13207</t>
  </si>
  <si>
    <t>NVQAIDLGDIEPTSAVATGIETK</t>
  </si>
  <si>
    <t>YGR233C</t>
  </si>
  <si>
    <t>PHO81 SGDID:S000003465, Chr VII from 958210-954674, Genome Release 64-2-1, reverse complement, Verified ORF, "Cyclin-dependent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</si>
  <si>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catalytic activity;enzyme regulator activity;protein binding</t>
  </si>
  <si>
    <t>Pf00023, Pf03105, Pf12796, Pf13637, Pf13857</t>
  </si>
  <si>
    <t>853148</t>
  </si>
  <si>
    <t>PHO81</t>
  </si>
  <si>
    <t>ITLSSNLPEIIPR</t>
  </si>
  <si>
    <t>YGL245W</t>
  </si>
  <si>
    <t>GUS1 SGDID:S000003214, Chr VII from 39023-41149, Genome Release 64-2-1, Verified ORF, "Glutamyl-tRNA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</si>
  <si>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Pf00749, Pf03950</t>
  </si>
  <si>
    <t>YGL245W; WN66_02140</t>
  </si>
  <si>
    <t>IHLEGSEAPQEPK</t>
  </si>
  <si>
    <t>IYPTYDFCVPIVDAIEGVTHALR</t>
  </si>
  <si>
    <t>YCL061C</t>
  </si>
  <si>
    <t>MRC1 SGDID:S000000566, Chr III from 22106-18816, Genome Release 64-2-1, reverse complement, Verified ORF, "S-phase checkpoint protein required for DNA replication; couples DNA helicase and DNA polymerase; interacts with and stabilizes Pol2p at stalled replication forks during stress, where it forms a pausing complex with Tof1p and is phosphorylated by Mec1p; with Hog1p defines a novel S-phase checkpoint that permits eukaryotic cells to prevent conflicts between DNA replication and transcription; protects uncapped telomeres; degradation via Dia2p help cells resume cell cycle"</t>
  </si>
  <si>
    <t>Pf09444</t>
  </si>
  <si>
    <t>YCL061C; CAC42953</t>
  </si>
  <si>
    <t>IPIIPTELIGTSPLFQSIQNR</t>
  </si>
  <si>
    <t>YBR068C</t>
  </si>
  <si>
    <t>BAP2 SGDID:S000000272, Chr II from 375690-373861, Genome Release 64-2-1, reverse complement, Verified ORF, "High-affinity leucine permease; functions as a branched-chain amino acid permease involved in uptake of leucine, isoleucine and valine; contains 12 predicted transmembrane domains; BAP2 has a paralog, BAP3, that arose from the whole genome duplication"</t>
  </si>
  <si>
    <t>YBR068C; WN66_00328</t>
  </si>
  <si>
    <t>LICSLAQQGYAPK</t>
  </si>
  <si>
    <t>YNL213C</t>
  </si>
  <si>
    <t>RRG9 SGDID:S000005157, Chr XIV from 247104-246460, Genome Release 64-2-1, reverse complement, Verified ORF, "Protein of unknown function; null mutant lacks mitochondrial DNA and cannot grow on glycerol; the authentic, non-tagged protein is detected in highly purified mitochondria in high-throughput studies"</t>
  </si>
  <si>
    <t>Pf06413, Pf12802</t>
  </si>
  <si>
    <t>YNL213C; WN66_05326</t>
  </si>
  <si>
    <t>KIILGSNSNSPELIAR</t>
  </si>
  <si>
    <t>YNL050C</t>
  </si>
  <si>
    <t>YNL050C SGDID:S000004995, Chr XIV from 534874-534079,534982-534966, Genome Release 64-2-1, reverse complement, Uncharacterized ORF, "Putative protein of unknown function; YNL050c is not an essential gene"</t>
  </si>
  <si>
    <t>Pf09428</t>
  </si>
  <si>
    <t>ISLKEPEEEIINQERPK</t>
  </si>
  <si>
    <t>YHR132C</t>
  </si>
  <si>
    <t>ECM14 SGDID:S000001174, Chr VIII from 369794-368502, Genome Release 64-2-1, reverse complement, Verified ORF, "Putative metalloprotease with similarity to zinc carboxypeptidases; required for normal cell wall assembly"</t>
  </si>
  <si>
    <t>vacuole</t>
  </si>
  <si>
    <t>Pf00246</t>
  </si>
  <si>
    <t>856533</t>
  </si>
  <si>
    <t>ECM14</t>
  </si>
  <si>
    <t>DLENLLELSYGLSK</t>
  </si>
  <si>
    <t>YCR002C</t>
  </si>
  <si>
    <t>CDC10 SGDID:S000000595, Chr III from 118348-117380, Genome Release 64-2-1, reverse complement, Verified ORF, "Component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</si>
  <si>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cytoskeleton;membrane</t>
  </si>
  <si>
    <t>Pf00009, Pf00735, Pf01926, Pf03193, Pf04548</t>
  </si>
  <si>
    <t>850358</t>
  </si>
  <si>
    <t>CDC10</t>
  </si>
  <si>
    <t>MAPK6/MAPK4 signaling</t>
  </si>
  <si>
    <t>IYPYDSEELTDEELELNR</t>
  </si>
  <si>
    <t>STLINTLFASHLIDSATGDDISALPVTK</t>
  </si>
  <si>
    <t>YGL105W</t>
  </si>
  <si>
    <t>ARC1 SGDID:S000003073, Chr VII from 307437-308567, Genome Release 64-2-1, Verified ORF, "Protein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</si>
  <si>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Pf01588</t>
  </si>
  <si>
    <t>852773</t>
  </si>
  <si>
    <t>ARC1</t>
  </si>
  <si>
    <t>MSDLVTKFESLIISKYPVSFTK</t>
  </si>
  <si>
    <t>APEKPKPSAIDFR</t>
  </si>
  <si>
    <t>YDL198C</t>
  </si>
  <si>
    <t>GGC1 SGDID:S000002357, Chr IV from 104551-103649, Genome Release 64-2-1, reverse complement, Verified ORF, "Mitochondrial GTP/GDP transporter; essential for mitochondrial genome maintenance; has a role in mitochondrial iron transport; member of the mitochondrial carrier family"</t>
  </si>
  <si>
    <t>YDL198C; WN66_00838</t>
  </si>
  <si>
    <t>SAAAGSLIGIGEIVLLPLDVLK</t>
  </si>
  <si>
    <t>YBR198C</t>
  </si>
  <si>
    <t>TAF5 SGDID:S000000402, Chr II from 618523-616127, Genome Release 64-2-1, reverse complement, Verified ORF, "Subunit (90 kDa) of TFIID and SAGA complexes; involved in RNA polymerase II transcription initiation and in chromatin modification"</t>
  </si>
  <si>
    <t>Pf00400, Pf04494, Pf08513</t>
  </si>
  <si>
    <t>YBR198C; WN66_00471</t>
  </si>
  <si>
    <t>LFLGHTAPVISIAVCPDGR</t>
  </si>
  <si>
    <t>IAAAGFQDSYIK</t>
  </si>
  <si>
    <t>YER112W</t>
  </si>
  <si>
    <t>LSM4 SGDID:S000000914, Chr V from 387232-387795, Genome Release 64-2-1, Verified ORF, "Lsm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</si>
  <si>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Pf01423, Pf14438</t>
  </si>
  <si>
    <t>MLPLYLLTNAK</t>
  </si>
  <si>
    <t>GQQMQIELK</t>
  </si>
  <si>
    <t>YDR515W</t>
  </si>
  <si>
    <t>SLF1 SGDID:S000002923, Chr IV from 1473429-1474772, Genome Release 64-2-1, Verified ORF, "RNA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</si>
  <si>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cellular homeostasis;regulation of biological process</t>
  </si>
  <si>
    <t>852127</t>
  </si>
  <si>
    <t>SLF1</t>
  </si>
  <si>
    <t>NMADDFNPLENYFIR</t>
  </si>
  <si>
    <t>YNL147W</t>
  </si>
  <si>
    <t>LSM7 SGDID:S000005091, Chr XIV from 350940-350957,351054-351383, Genome Release 64-2-1, Verified ORF, "Lsm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</si>
  <si>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YNL147W; WN66_05389</t>
  </si>
  <si>
    <t>GTILVSLSSAEGSDVLYMQK</t>
  </si>
  <si>
    <t>KLGLTVIR</t>
  </si>
  <si>
    <t>YLR154C</t>
  </si>
  <si>
    <t>RNH203 SGDID:S000004144, Chr XII from 448314-447982, Genome Release 64-2-1, reverse complement, Verified ORF, "Ribonuclease H2 subunit; required for RNase H2 activity; role in ribonucleotide excision repair; related to human AGS3 that causes Aicardi-Goutieres syndrome"</t>
  </si>
  <si>
    <t>Pf08615</t>
  </si>
  <si>
    <t>850847</t>
  </si>
  <si>
    <t>RNH203</t>
  </si>
  <si>
    <t>LQELISLIDVINQ</t>
  </si>
  <si>
    <t>YHR025W</t>
  </si>
  <si>
    <t>THR1 SGDID:S000001067, Chr VIII from 159438-160511, Genome Release 64-2-1, Verified ORF, "Homoserine kinase; conserved protein required for threonine biosynthesis; long-lived protein that is preferentially retained in mother cells and forms cytoplasmic filaments; expression is regulated by the GCN4-mediated general amino acid control pathway"</t>
  </si>
  <si>
    <t>Pf00288</t>
  </si>
  <si>
    <t>YHR025W; WN66_02834</t>
  </si>
  <si>
    <t>GLGSSGAAVVAGVILGNEVAQLGFSK</t>
  </si>
  <si>
    <t>YKL218C</t>
  </si>
  <si>
    <t>SRY1 SGDID:S000001701, Chr XI from 18339-17359, Genome Release 64-2-1, reverse complement, Verified ORF, "3-hydroxyaspartate dehydratase; deaminates L-threo-3-hydroxyaspartate to form oxaloacetate and ammonia; required in the presence of hydroxyaspartate; highly similar to mouse serine racemase (Srr) but has no serine racemase activity"</t>
  </si>
  <si>
    <t>VAATAGYGAHIIR</t>
  </si>
  <si>
    <t>YGR143W</t>
  </si>
  <si>
    <t>SKN1 SGDID:S000003375, Chr VII from 775193-777508, Genome Release 64-2-1, Verified ORF, "Protein involved in sphingolipid biosynthesis; type II membrane protein; SKN1 has a paralog, KRE6, that arose from the whole genome duplication"</t>
  </si>
  <si>
    <t>Pf03935</t>
  </si>
  <si>
    <t>YGR143W; WN66_02567</t>
  </si>
  <si>
    <t>HISAAQSQSQNLINEK</t>
  </si>
  <si>
    <t>LSVCTCDNEDHPNQGVGR</t>
  </si>
  <si>
    <t>2xCarbamidomethyl [C4; C6]</t>
  </si>
  <si>
    <t>YNR043W</t>
  </si>
  <si>
    <t>MVD1 SGDID:S000005326, Chr XIV from 701895-703085, Genome Release 64-2-1, Verified ORF, "Mevalonate pyrophosphate decarboxylase; essential enzyme involved in the biosynthesis of isoprenoids and sterols, including ergosterol; acts as a homodimer"</t>
  </si>
  <si>
    <t>VILTQVGSGPQETNESLIDAK</t>
  </si>
  <si>
    <t>MTVYTASVTAPVNIATLK</t>
  </si>
  <si>
    <t>YCR084C</t>
  </si>
  <si>
    <t>TUP1 SGDID:S000000680, Chr III from 262452-260311, Genome Release 64-2-1, reverse complement, Verified ORF, "General repressor of transcription; forms complex with Cyc8p, involved in the establishment of repressive chromatin structure through interactions with histones H3 and H4, appears to enhance expression of some genes"</t>
  </si>
  <si>
    <t>Pf00400, Pf08581</t>
  </si>
  <si>
    <t>YCR084C; CAA42259</t>
  </si>
  <si>
    <t>MNQQLAEMQQIR</t>
  </si>
  <si>
    <t>2xOxidation [M1; M8]</t>
  </si>
  <si>
    <t>YLR419W</t>
  </si>
  <si>
    <t>YLR419W SGDID:S000004411, Chr XII from 958428-962735, Genome Release 64-2-1, Uncharacterized ORF, "Putative helicase with limited sequence similarity to human Rb protein; the authentic, non-tagged protein is detected in highly purified mitochondria in high-throughput studies; YLR419W is not an essential gene"</t>
  </si>
  <si>
    <t>Pf00270, Pf00271, Pf00627, Pf04408, Pf05773, Pf07717, Pf13191</t>
  </si>
  <si>
    <t>851137</t>
  </si>
  <si>
    <t>DEx/H-box helicases activate type I IFN and inflammatory cytokines production</t>
  </si>
  <si>
    <t>NKVEITNLPLSTR</t>
  </si>
  <si>
    <t>ISQETQKVDLEDLPLPATR</t>
  </si>
  <si>
    <t>YMR131C</t>
  </si>
  <si>
    <t>RRB1 SGDID:S000004738, Chr XIII from 534698-533163, Genome Release 64-2-1, reverse complement, Verified ORF, "Nuclear protein involved in early steps of ribosome biogenesis; physically interacts with the ribosomal protein Rpl3p; essential gene"</t>
  </si>
  <si>
    <t>Pf00400, Pf12265</t>
  </si>
  <si>
    <t>ELQEIPPQLLFVHWQK</t>
  </si>
  <si>
    <t>SIEVNEEQDRVVSAK</t>
  </si>
  <si>
    <t>YOR267C</t>
  </si>
  <si>
    <t>HRK1 SGDID:S000005793, Chr XV from 824867-822588, Genome Release 64-2-1, reverse complement, Verified ORF, "Protein kinase; implicated in activation of the plasma membrane H(+)-ATPase Pma1p in response to glucose metabolism; plays a role in ion homeostasis; protein abundance increases in response to DNA replication stress"</t>
  </si>
  <si>
    <t>TVQNQVPNTPASIQGK</t>
  </si>
  <si>
    <t>YMR024W</t>
  </si>
  <si>
    <t>MRPL3 SGDID:S000004626, Chr XIII from 321875-323047, Genome Release 64-2-1, Verified ORF, "Mitochondrial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</si>
  <si>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Pf00035, Pf00636</t>
  </si>
  <si>
    <t>SPVFIVHVFSGEETLGEGYGSSLK</t>
  </si>
  <si>
    <t>YDL007W</t>
  </si>
  <si>
    <t>RPT2 SGDID:S000002165, Chr IV from 438047-439360, Genome Release 64-2-1, Verified ORF, "ATPase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</si>
  <si>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Pf00004, Pf05673, Pf07724, Pf07726, Pf07728, Pf13191, Pf13401</t>
  </si>
  <si>
    <t>851557</t>
  </si>
  <si>
    <t>RPT2</t>
  </si>
  <si>
    <t>VAGENAPSIVFIDEIDAIGTK</t>
  </si>
  <si>
    <t>YBL054W</t>
  </si>
  <si>
    <t>TOD6 SGDID:S000000150, Chr II from 117589-119166, Genome Release 64-2-1, Verified ORF, "PAC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</si>
  <si>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Pf00249, Pf13921</t>
  </si>
  <si>
    <t>YBL054W; WN66_00193</t>
  </si>
  <si>
    <t>TAQQTNLSLYNTTSAK</t>
  </si>
  <si>
    <t>SSELSSMTSANDIRNEQDELPGINSIFK</t>
  </si>
  <si>
    <t>YOR210W</t>
  </si>
  <si>
    <t>RPB10 SGDID:S000005736, Chr XV from 738320-738532, Genome Release 64-2-1, Verified ORF, "RNA polymerase subunit ABC10-beta; common to RNA polymerases I, II, and III"</t>
  </si>
  <si>
    <t>Pf01194</t>
  </si>
  <si>
    <t>YOR210W; WN66_06049</t>
  </si>
  <si>
    <t>MILTHVDLIEK</t>
  </si>
  <si>
    <t>YDR128W</t>
  </si>
  <si>
    <t>MTC5 SGDID:S000002535, Chr IV from 709549-712995, Genome Release 64-2-1, Verified ORF, "Subunit of the SEA (Seh1-associated) complex; SEA is a coatomer-related complex that associates dynamically with the vacuole; has N-terminal WD-40 repeats and a C-terminal RING motif; mtc5 is synthetically sick with cdc13-1; relative distribution to vacuolar membrane punctae decreases upon DNA replication stress"</t>
  </si>
  <si>
    <t>Pf00400, Pf05773, Pf13923</t>
  </si>
  <si>
    <t>IEPQVLYDKEVDSSVITAADELK</t>
  </si>
  <si>
    <t>TVTTNFPIWR</t>
  </si>
  <si>
    <t>YMR314W</t>
  </si>
  <si>
    <t>PRE5 SGDID:S000004931, Chr XIII from 901709-902413, Genome Release 64-2-1, Verified ORF, "Alpha 6 subunit of the 20S proteasome; protein abundance increases in response to DNA replication stress"</t>
  </si>
  <si>
    <t>SGAHLLEFQPSGNVTELYGTAIGAR</t>
  </si>
  <si>
    <t>YBL032W</t>
  </si>
  <si>
    <t>HEK2 SGDID:S000000128, Chr II from 160184-161329, Genome Release 64-2-1, Verified ORF, "RNA binding protein involved in asymmetric localization of ASH1 mRNA; represses translation of ASH1 mRNA, an effect reversed by Yck1p-dependent phosphoryation; regulates telomere position effect and length; similarity to hnRNP-K"</t>
  </si>
  <si>
    <t>Pf00013, Pf13014</t>
  </si>
  <si>
    <t>852248</t>
  </si>
  <si>
    <t>HEK2</t>
  </si>
  <si>
    <t>KLEAAEGDATVVTER</t>
  </si>
  <si>
    <t>YER125W</t>
  </si>
  <si>
    <t>RSP5 SGDID:S000000927, Chr V from 410189-412618, Genome Release 64-2-1, Verified ORF, "E3 ubiquitin ligase of NEDD4 family; regulates many cellular processes including MVB sorting, heat shock response, transcription, endocytosis, ribosome stability; mutant tolerates aneuploidy; autoubiquitinates; ubiquitinates Sec23p and Sna3p; deubiquitinated by Ubp2p; activity regulated by SUMO ligase Siz1p, in turn regulates Siz1p SUMO ligase activity; required for efficient Golgi-to-ER trafficking in COPI mutants; human homolog implicated in Liddle syndrome"</t>
  </si>
  <si>
    <t>Pf00168, Pf00397, Pf00632</t>
  </si>
  <si>
    <t>YER125W; WN66_01893</t>
  </si>
  <si>
    <t>GTAQAVESTLQSGTTAATNTATTSHR</t>
  </si>
  <si>
    <t>YMR125W</t>
  </si>
  <si>
    <t>STO1 SGDID:S000004732, Chr XIII from 517539-517563,517886-520446, Genome Release 64-2-1, Verified ORF, "Large subunit of the nuclear mRNA cap-binding protein complex; interacts with Npl3p to carry nuclear poly(A)+ mRNA to cytoplasm; also involved in nuclear mRNA degradation and telomere maintenance; orthologous to mammalian CBP80"</t>
  </si>
  <si>
    <t>Pf02854, Pf09088, Pf09090</t>
  </si>
  <si>
    <t>LTSNFSEVEDSLPQEFTK</t>
  </si>
  <si>
    <t>YMR310C</t>
  </si>
  <si>
    <t>YMR310C SGDID:S000004927, Chr XIII from 896669-895716, Genome Release 64-2-1, reverse complement, Uncharacterized ORF, "Putative methyltransferase; predicted to be involved in ribosome biogenesis; green fluorescent protein (GFP)-fusion protein localizes to the nucleus; not an essential gene; YMR310C has a paralog, YGR283C, that arose from the whole genome duplication"</t>
  </si>
  <si>
    <t>ALALQSQLVPINAR</t>
  </si>
  <si>
    <t>YMR061W</t>
  </si>
  <si>
    <t>RNA14 SGDID:S000004665, Chr XIII from 392755-394788, Genome Release 64-2-1, Verified ORF, "Component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</si>
  <si>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Pf05843</t>
  </si>
  <si>
    <t>YMR061W; WN66_04889</t>
  </si>
  <si>
    <t>DSELPTEVLDLLSVIPK</t>
  </si>
  <si>
    <t>YJL203W</t>
  </si>
  <si>
    <t>PRP21 SGDID:S000003739, Chr X from 53341-54183, Genome Release 64-2-1, Verified ORF, "Subunit of the SF3a splicing factor complex; required for spliceosome assembly"</t>
  </si>
  <si>
    <t>Pf01805, Pf12230</t>
  </si>
  <si>
    <t>EIARPPDFLFSQYDTGISR</t>
  </si>
  <si>
    <t>YPL010W</t>
  </si>
  <si>
    <t>RET3 SGDID:S000005931, Chr XVI from 535018-535587, Genome Release 64-2-1, Verified ORF, "Zeta subunit of the coatomer complex (COPI); COPI coats Golgi-derived transport vesicles; involved in retrograde transport between Golgi and ER"</t>
  </si>
  <si>
    <t>Pf01217</t>
  </si>
  <si>
    <t>MSSLSLYTVQAVLILDQQGER</t>
  </si>
  <si>
    <t>YLR061W</t>
  </si>
  <si>
    <t>RPL22A SGDID:S000004051, Chr XII from 263194-263205,263595-263948, Genome Release 64-2-1, Verified ORF, "Ribosomal 60S subunit protein L22A; required for the oxidative stress response in yeast; homologous to mammalian ribosomal protein L22, no bacterial homolog; RPL22A has a paralog, RPL22B, that arose from the whole genome duplication"</t>
  </si>
  <si>
    <t>Pf01776</t>
  </si>
  <si>
    <t>YLR061W; WN66_04237</t>
  </si>
  <si>
    <t>TFTVDVSSPTENGVFDPASYAK</t>
  </si>
  <si>
    <t>YHR158C</t>
  </si>
  <si>
    <t>KEL1 SGDID:S000001201, Chr VIII from 417179-413685, Genome Release 64-2-1, reverse complement, Verified ORF, "Protein required for proper cell fusion and cell morphology; functions in a complex with Kel2p to negatively regulate mitotic exit, interacts with Tem1p and Lte1p; localizes to regions of polarized growth; potential Cdc28p substrate; KEL1 has a paralog, KEL2, that arose from the whole genome duplication"</t>
  </si>
  <si>
    <t>Pf01344, Pf04111, Pf05911, Pf07646, Pf08317, Pf10473, Pf12718, Pf13415, Pf13418, Pf13854, Pf13964, Pf15035</t>
  </si>
  <si>
    <t>GTIVYTLDLAR</t>
  </si>
  <si>
    <t>NMNVPISAAPLASAPSPAPK</t>
  </si>
  <si>
    <t>YNL138W</t>
  </si>
  <si>
    <t>SRV2 SGDID:S000005082, Chr XIV from 366741-368321, Genome Release 64-2-1, Verified ORF, "CAP (cyclase-associated protein); N-terminus binds adenylate cyclase and facilitates activation by RAS; N-terminus forms novel hexameric star-shaped shuriken structures that directly catalyze cofilin-mediated severing of actin filaments; C-terminus, in physically and genetically separate activity, binds and recycles cofilin bound, ADP-actin monomers, facilitating regulation of actin dynamics and cell morphogenesis"</t>
  </si>
  <si>
    <t>Pf01213, Pf08603</t>
  </si>
  <si>
    <t>DGMDFADAMAQSTK</t>
  </si>
  <si>
    <t>2xOxidation [M3; M9]</t>
  </si>
  <si>
    <t>FGIQVNHSLPQISIDK</t>
  </si>
  <si>
    <t>YML091C</t>
  </si>
  <si>
    <t>RPM2 SGDID:S000004556, Chr XIII from 90731-87123, Genome Release 64-2-1, reverse complement, Verified ORF, "Protein subunit of mitochondrial RNase P; has roles in nuclear transcription, cytoplasmic and mitochondrial RNA processing, and mitochondrial translation; distributed to mitochondria, cytoplasmic processing bodies, and the nucleus"</t>
  </si>
  <si>
    <t>Pf08579</t>
  </si>
  <si>
    <t>IDIQLEYLINKNDLK</t>
  </si>
  <si>
    <t>SYPLSLGSFIR</t>
  </si>
  <si>
    <t>YBR288C</t>
  </si>
  <si>
    <t>APM3 SGDID:S000000492, Chr II from 779463-778012, Genome Release 64-2-1, reverse complement, Verified ORF, "Mu3-like subunit of the clathrin associated protein complex (AP-3); functions in transport of alkaline phosphatase to the vacuole via the alternate pathway"</t>
  </si>
  <si>
    <t>FISSTAHNLQQAVQLPQQR</t>
  </si>
  <si>
    <t>YML120C</t>
  </si>
  <si>
    <t>NDI1 SGDID:S000004589, Chr XIII from 29807-28266, Genome Release 64-2-1, reverse complement, Verified ORF, "NADH:ubiquinone oxidoreductase; transfers electrons from NADH to ubiquinone in the respiratory chain but does not pump protons, in contrast to the higher eukaryotic multisubunit respiratory complex I; phosphorylated; involved in Mn and H2O2 induced apoptosis; upon apoptotic stress, Ndip is activated in the mitochondria by N-terminal cleavage, and the truncated protein translocates to the cytoplasm to induce apoptosis; homolog of human AMID"</t>
  </si>
  <si>
    <t>Pf00070, Pf07992, Pf13738</t>
  </si>
  <si>
    <t>GLAVNDFLQVK</t>
  </si>
  <si>
    <t>YPL154C</t>
  </si>
  <si>
    <t>PEP4 SGDID:S000006075, Chr XVI from 260931-259714, Genome Release 64-2-1, reverse complement, Verified ORF, "Vacuolar aspartyl protease (proteinase A); required for posttranslational precursor maturation of vacuolar proteinases; important for protein turnover after oxidative damage; plays a protective role in acetic acid induced apoptosis; synthesized as a zymogen, self-activates"</t>
  </si>
  <si>
    <t>Pf00026, Pf13650, Pf14543</t>
  </si>
  <si>
    <t>QDFAEATSEPGLTFAFGK</t>
  </si>
  <si>
    <t>YIL061C</t>
  </si>
  <si>
    <t>SNP1 SGDID:S000001323, Chr IX from 245559-244657, Genome Release 64-2-1, reverse complement, Verified ORF, "Component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</si>
  <si>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Pf00076, Pf12220, Pf13893, Pf14259</t>
  </si>
  <si>
    <t>YIL061C; WN66_03201</t>
  </si>
  <si>
    <t>SKGYAFIVFKDPISSK</t>
  </si>
  <si>
    <t>YKR008W</t>
  </si>
  <si>
    <t>RSC4 SGDID:S000001716, Chr XI from 452201-454078, Genome Release 64-2-1, Verified ORF, "Component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</si>
  <si>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TPHVDYNAPLNPK</t>
  </si>
  <si>
    <t>IQQPMSINEIK</t>
  </si>
  <si>
    <t>YER050C</t>
  </si>
  <si>
    <t>RSM18 SGDID:S000000852, Chr V from 254387-253971, Genome Release 64-2-1, reverse complement, Verified ORF, "Mitochondrial ribosomal protein of the small subunit; has similarity to E. coli S18 ribosomal protein"</t>
  </si>
  <si>
    <t>Pf01084</t>
  </si>
  <si>
    <t>YER050C; WN66_01797</t>
  </si>
  <si>
    <t>GTIYDPFDFSMGR</t>
  </si>
  <si>
    <t>SGANPLEFYARPR</t>
  </si>
  <si>
    <t>YPL274W</t>
  </si>
  <si>
    <t>SAM3 SGDID:S000006195, Chr XVI from 22938-24701, Genome Release 64-2-1, Verified ORF, "High-affinity S-adenosylmethionine permease; required for utilization of S-adenosylmethionine as a sulfur source; has similarity to S-methylmethionine permease Mmp1p"</t>
  </si>
  <si>
    <t>855854</t>
  </si>
  <si>
    <t>SAM3</t>
  </si>
  <si>
    <t>QSNLHVIPEDLENSEQTEQEK</t>
  </si>
  <si>
    <t>YJR093C</t>
  </si>
  <si>
    <t>FIP1 SGDID:S000003853, Chr X from 604203-603220, Genome Release 64-2-1, reverse complement, Verified ORF, "Subunit of cleavage polyadenylation factor (CPF); interacts directly with poly(A) polymerase (Pap1p) to regulate its activity; bridging factor that links Pap1p and the CPF complex via Yth1p"</t>
  </si>
  <si>
    <t>Pf05182</t>
  </si>
  <si>
    <t>YJR093C; WN66_03670</t>
  </si>
  <si>
    <t>LITEGEANQGVTATTVK</t>
  </si>
  <si>
    <t>YDL061C</t>
  </si>
  <si>
    <t>RPS29B SGDID:S000002219, Chr IV from 340798-340628, Genome Release 64-2-1, reverse complement, Verified ORF, "Protein component of the small (40S) ribosomal subunit; homologous to mammalian ribosomal protein S29 and bacterial S14; RPS29B has a paralog, RPS29A, that arose from the whole genome duplication"</t>
  </si>
  <si>
    <t>Pf00253</t>
  </si>
  <si>
    <t>YDL061C; WN66_00985</t>
  </si>
  <si>
    <t>MAHENVWFSHPR</t>
  </si>
  <si>
    <t>YLR221C</t>
  </si>
  <si>
    <t>RSA3 SGDID:S000004211, Chr XII from 579024-578362, Genome Release 64-2-1, reverse complement, Verified ORF, "Protein with a likely role in ribosomal maturation; required for accumulation of wild-type levels of large (60S) ribosomal subunits; binds to the helicase Dbp6p in pre-60S ribosomal particles in the nucleolus"</t>
  </si>
  <si>
    <t>Pf14615</t>
  </si>
  <si>
    <t>LAREEYNELAENFVPK</t>
  </si>
  <si>
    <t>YHR051W</t>
  </si>
  <si>
    <t>COX6 SGDID:S000001093, Chr VIII from 209705-210151, Genome Release 64-2-1, Verified ORF, "Subunit VI of cytochrome c oxidase (Complex IV); Complex IV is the terminal member of the mitochondrial inner membrane electron transport chain; expression is regulated by oxygen levels"</t>
  </si>
  <si>
    <t>Pf02284</t>
  </si>
  <si>
    <t>YHR051W; WN66_02864</t>
  </si>
  <si>
    <t>YEKEFDEAYDLFEVQR</t>
  </si>
  <si>
    <t>YLR243W</t>
  </si>
  <si>
    <t>GPN3 SGDID:S000004233, Chr XII from 624203-625021, Genome Release 64-2-1, Verified ORF, "Putative GTPase with a role in biogenesis of RNA pol II and polIII; may be involved in assembly of RNA polymerases II and III and in their transport into the nucleus; may have a role in sister chromatid cohesion; contains a Gly-Pro-Asn motif in the G domain; similar to Npa3p and Gpn2p"</t>
  </si>
  <si>
    <t>Pf03029, Pf07693, Pf12846, Pf13207</t>
  </si>
  <si>
    <t>FLNPDAMLLMETEGMNQASNPK</t>
  </si>
  <si>
    <t>3xOxidation [M7; M10; M15]</t>
  </si>
  <si>
    <t>YOR174W</t>
  </si>
  <si>
    <t>MED4 SGDID:S000005700, Chr XV from 658747-659601, Genome Release 64-2-1, Verified ORF, "Subunit of the RNA polymerase II mediator complex; associates with core polymerase subunits to form the RNA polymerase II holoenzyme; essential for transcriptional regulation"</t>
  </si>
  <si>
    <t>Pf10018</t>
  </si>
  <si>
    <t>YOR174W; WN66_06010</t>
  </si>
  <si>
    <t>SSSVSLVAEATSNTNSEDKLSK</t>
  </si>
  <si>
    <t>YIL129C</t>
  </si>
  <si>
    <t>TAO3 SGDID:S000001391, Chr IX from 113237-106107, Genome Release 64-2-1, reverse complement, Verified ORF, "Component of the RAM signaling network; is involved in regulation of Ace2p activity and cellular morphogenesis, interacts with protein kinase Cbk1p and also with Kic1p"</t>
  </si>
  <si>
    <t>Pf14222, Pf14225, Pf14228</t>
  </si>
  <si>
    <t>TFAVDLLSAVETK</t>
  </si>
  <si>
    <t>YFL018C</t>
  </si>
  <si>
    <t>LPD1 SGDID:S000001876, Chr VI from 103127-101628, Genome Release 64-2-1, reverse complement, Verified ORF, "Dihydrolipoamide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</si>
  <si>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Pf00070, Pf00890, Pf01134, Pf01494, Pf01946, Pf02852, Pf03486, Pf07992, Pf12831, Pf13450</t>
  </si>
  <si>
    <t>YFL018C; BAA09220</t>
  </si>
  <si>
    <t>SHDVVIIGGGPAGYVAAIK</t>
  </si>
  <si>
    <t>YDL012C</t>
  </si>
  <si>
    <t>YDL012C SGDID:S000002170, Chr IV from 431386-431108,431517-431473, Genome Release 64-2-1, reverse complement, Verified ORF, "Tail-anchored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</si>
  <si>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851550</t>
  </si>
  <si>
    <t>QSYSRPSAPPPGYETASR</t>
  </si>
  <si>
    <t>YNR036C</t>
  </si>
  <si>
    <t>MRPS12 SGDID:S000005319, Chr XIV from 694822-694361, Genome Release 64-2-1, reverse complement, Verified ORF, "Mitochondrial protein; may interact with ribosomes based on co-purification experiments; similar to E. coli and human mitochondrial S12 ribosomal proteins"</t>
  </si>
  <si>
    <t>855772</t>
  </si>
  <si>
    <t>MRPS12</t>
  </si>
  <si>
    <t>GAGDLSGVVNR</t>
  </si>
  <si>
    <t>YMR036C</t>
  </si>
  <si>
    <t>MIH1 SGDID:S000004639, Chr XIII from 343520-341856, Genome Release 64-2-1, reverse complement, Verified ORF, "Protein tyrosine phosphatase involved in cell cycle control; regulates the phosphorylation state of Cdc28p; homolog of S. pombe cdc25"</t>
  </si>
  <si>
    <t>cell division;metabolic process;regulation of biological process</t>
  </si>
  <si>
    <t>Pf00581</t>
  </si>
  <si>
    <t>855052</t>
  </si>
  <si>
    <t>MIH1</t>
  </si>
  <si>
    <t>Cell cycle - yeast; MAPK signaling pathway - yeast</t>
  </si>
  <si>
    <t>Ub-specific processing proteases; TP53 regulates transcription of additional cell cycle genes whose exact role in the p53 pathway remain uncertain; Ubiquitin Mediated Degradation of Phosphorylated Cdc25A; Cyclin A/B1/B2 associated events during G2/M transition; Cyclin A:Cdk2-associated events at S phase entry; Cyclin E associated events during G1/S transition ; Activation of ATR in response to replication stress; RHO GTPases activate PKNs; Polo-like kinase mediated events; Chk1/Chk2(Cds1) mediated inactivation of Cyclin B:Cdk1 complex</t>
  </si>
  <si>
    <t>HSNVDDDLINKENLAFDKSPLLTNHR</t>
  </si>
  <si>
    <t>VSSGSSLNSSESTGDENFFPILSK</t>
  </si>
  <si>
    <t>YBR085W</t>
  </si>
  <si>
    <t>AAC3 SGDID:S000000289, Chr II from 415983-416906, Genome Release 64-2-1, Verified ORF, "Mitochondrial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</si>
  <si>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YBR085W; WN66_00349</t>
  </si>
  <si>
    <t>ILIQNQDEMIK</t>
  </si>
  <si>
    <t>YFR004W</t>
  </si>
  <si>
    <t>RPN11 SGDID:S000001900, Chr VI from 153393-154313, Genome Release 64-2-1, Verified ORF, "Metalloprotease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</si>
  <si>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cytosol;mitochondrion;nucleus;proteasome</t>
  </si>
  <si>
    <t>Pf01398, Pf13012, Pf14464</t>
  </si>
  <si>
    <t>850554</t>
  </si>
  <si>
    <t>RPN11</t>
  </si>
  <si>
    <t>Ub-specific processing proteases; p53-Dependent G1/S DNA damage checkpoint; CDK-mediated phosphorylation and removal of Cdc6; MAPK6/MAPK4 signaling; Orc1 removal from chromatin; Autodegradation of the E3 ubiquitin ligase COP1; Ubiquitin-dependent degradation of Cyclin D; Regulation of DNA replication; SCF-beta-TrCP mediated degradation of Emi1; Stabilization of p53; Metalloprotease DUBs; AUF1 (hnRNP D0) binds and destabilizes mRNA; Removal of licensing factors from origins; Antigen processing: Ubiquitination &amp; Proteasome degradation; Cross-presentation of soluble exogenous antigens (endosomes); Ubiquitin-dependent degradation of Cyclin D1; Ubiquitin Mediated Degradation of Phosphorylated Cdc25A; p53-Dependent G1 DNA Damage Response; TNFR2 non-canonical NF-kB pathway; Neutrophil degranulation; ABC-family proteins mediated transport; FBXL7 down-regulates AURKA during mitotic entry and in early mitosis</t>
  </si>
  <si>
    <t>LIDTGALINNLEPR</t>
  </si>
  <si>
    <t>YNL052W</t>
  </si>
  <si>
    <t>COX5A SGDID:S000004997, Chr XIV from 531725-532186, Genome Release 64-2-1, Verified ORF, "Subunit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</si>
  <si>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Pf02936</t>
  </si>
  <si>
    <t>YNL052W; WN66_05493</t>
  </si>
  <si>
    <t>WENMPSTEQQDIVSK</t>
  </si>
  <si>
    <t>YDL017W</t>
  </si>
  <si>
    <t>CDC7 SGDID:S000002175, Chr IV from 424209-425732, Genome Release 64-2-1, Verified ORF, "DDK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the monopolin complex to kinetochores during meiosis I and as a gene-specific regulator of the meiosis-specific transcription factor Ndt80p"</t>
  </si>
  <si>
    <t>cell division;cell organization and biogenesis;metabolic process;regulation of biological process;response to stimulus;transport</t>
  </si>
  <si>
    <t>catalytic activity;metal ion binding;nucleotide binding;protein binding</t>
  </si>
  <si>
    <t>851545</t>
  </si>
  <si>
    <t>CDC7</t>
  </si>
  <si>
    <t>Meiosis - yeast; Cell cycle - yeast</t>
  </si>
  <si>
    <t>M/G1 Transition; Activation of the pre-replicative complex</t>
  </si>
  <si>
    <t>DNA Replication; Cell Cycle and Cell Division</t>
  </si>
  <si>
    <t>IYNELNLLYIMTGSSR</t>
  </si>
  <si>
    <t>YOR078W</t>
  </si>
  <si>
    <t>BUD21 SGDID:S000005604, Chr XV from 472725-473369, Genome Release 64-2-1, Verified ORF, "Component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</si>
  <si>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Pf08297</t>
  </si>
  <si>
    <t>SVNETEVTDEVIAELPEELLK</t>
  </si>
  <si>
    <t>YHR062C</t>
  </si>
  <si>
    <t>RPP1 SGDID:S000001104, Chr VIII from 223758-222877, Genome Release 64-2-1, reverse complement, Verified ORF, "Subunit of both RNase MRP and nuclear RNase P; RNase MRP cleaves pre-rRNA, while nuclear RNase P cleaves tRNA precursors to generate mature 5' ends and facilitates turnover of nuclear RNAs; relocalizes to the cytosol in response to hypoxia"</t>
  </si>
  <si>
    <t>Pf01876</t>
  </si>
  <si>
    <t>AMGDLASLVLLNGR</t>
  </si>
  <si>
    <t>YPL218W</t>
  </si>
  <si>
    <t>SAR1 SGDID:S000006139, Chr XVI from 138698-138725,138865-139409, Genome Release 64-2-1, Verified ORF, "GTPase, GTP-binding protein of the ARF family; component of COPII coat of vesicles; required for transport vesicle formation during ER to Golgi protein transport; lowers membrane rigidity helping in vesicle formation"</t>
  </si>
  <si>
    <t>endoplasmic reticulum;Golgi;membrane;mitochondrion</t>
  </si>
  <si>
    <t>catalytic activity;nucleotide binding;protein binding;signal transducer activity</t>
  </si>
  <si>
    <t>Pf00025, Pf00071, Pf00503, Pf01926, Pf08477, Pf09439</t>
  </si>
  <si>
    <t>855883</t>
  </si>
  <si>
    <t>SAR1</t>
  </si>
  <si>
    <t>Antigen Presentation: Folding, assembly and peptide loading of class I MHC; Cargo concentration in the ER; COPII (Coat Protein 2) Mediated Vesicle Transport</t>
  </si>
  <si>
    <t>SALGLLNTTGSQR</t>
  </si>
  <si>
    <t>YGL133W</t>
  </si>
  <si>
    <t>ITC1 SGDID:S000003101, Chr VII from 257707-261501, Genome Release 64-2-1, Verified ORF, "Subunit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</si>
  <si>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Pf02791, Pf10537, Pf15613, Pf15614</t>
  </si>
  <si>
    <t>YGL133W; WN66_02260</t>
  </si>
  <si>
    <t>FFLNVSDEQLSNWQK</t>
  </si>
  <si>
    <t>YOL100W</t>
  </si>
  <si>
    <t>PKH2 SGDID:S000005460, Chr XV from 129237-132482, Genome Release 64-2-1, Verified ORF, "Serine/threonine protein kinase; involved in sphingolipid-mediated signaling pathway that controls endocytosis; activates Ypk1p and Ykr2p, components of signaling cascade required for maintenance of cell wall integrity; redundant with Pkh1p; PKH2 has a paralog, PKH1, that arose from the whole genome duplication"</t>
  </si>
  <si>
    <t>854053</t>
  </si>
  <si>
    <t>PKH2</t>
  </si>
  <si>
    <t>Downstream TCR signaling; Role of LAT2/NTAL/LAB on calcium mobilization; CTLA4 inhibitory signaling; Activation of AKT2; GPVI-mediated activation cascade; VEGFR2 mediated cell proliferation; PIP3 activates AKT signaling; VEGFR2 mediated vascular permeability; Regulation of TP53 Degradation; RSK activation; CD28 dependent PI3K/Akt signaling; RHO GTPases activate PKNs; G beta:gamma signalling through PI3Kgamma</t>
  </si>
  <si>
    <t>ALTNTDNFIEMYHNQQR</t>
  </si>
  <si>
    <t>YPR004C</t>
  </si>
  <si>
    <t>AIM45 SGDID:S000006208, Chr XVI from 565041-564007, Genome Release 64-2-1, reverse complement, Verified ORF, "Putative ortholog of mammalian ETF-alpha; interacts with frataxin, Yfh1p; null mutant displays elevated frequency of mitochondrial genome loss; may have a role in oxidative stress response; ETF-alpha is an electron transfer flavoprotein complex subunit"</t>
  </si>
  <si>
    <t>Pf00766, Pf01012</t>
  </si>
  <si>
    <t>856112</t>
  </si>
  <si>
    <t>AIM45</t>
  </si>
  <si>
    <t>Respiratory electron transport</t>
  </si>
  <si>
    <t>SERPELTSAQNVVTGGR</t>
  </si>
  <si>
    <t>YDR405W</t>
  </si>
  <si>
    <t>MRP20 SGDID:S000002813, Chr IV from 1277646-1278437, Genome Release 64-2-1, Verified ORF, "Mitochondrial ribosomal protein of the large subunit"</t>
  </si>
  <si>
    <t>Pf00276</t>
  </si>
  <si>
    <t>852014</t>
  </si>
  <si>
    <t>MRP20</t>
  </si>
  <si>
    <t>LNCLGSDANKPGTAFDGVVGPYER</t>
  </si>
  <si>
    <t>YHR037W</t>
  </si>
  <si>
    <t>PUT2 SGDID:S000001079, Chr VIII from 181977-183704, Genome Release 64-2-1, Verified ORF, "Delta-1-pyrroline-5-carboxylate dehydrogenase; nuclear-encoded mitochondrial protein involved in utilization of proline as sole nitrogen source; deficiency of the human homolog ALDH4A1 causes type II hyperprolinemia (HPII), an autosomal recessive inborn error of metabolism"</t>
  </si>
  <si>
    <t>856432</t>
  </si>
  <si>
    <t>PUT2</t>
  </si>
  <si>
    <t>Metabolic pathways; Alanine, aspartate and glutamate metabolism; Arginine and proline metabolism</t>
  </si>
  <si>
    <t>Proline catabolism; Glyoxylate metabolism and glycine degradation</t>
  </si>
  <si>
    <t>CTGAVVSQQWFGGAR</t>
  </si>
  <si>
    <t>YBL006C</t>
  </si>
  <si>
    <t>LDB7 SGDID:S000000102, Chr II from 217129-216587, Genome Release 64-2-1, reverse complement, Verified ORF, "Component of the RSC chromatin remodeling complex; interacts with Rsc3p, Rsc30p, Npl6p, and Htl1p to form a module important for a broad range of RSC functions"</t>
  </si>
  <si>
    <t>Pf08586</t>
  </si>
  <si>
    <t>VSLADAAQVEYEVGHSLLGSYVPR</t>
  </si>
  <si>
    <t>YBL026W</t>
  </si>
  <si>
    <t>LSM2 SGDID:S000000122, Chr II from 170623-170676,170805-171038, Genome Release 64-2-1, Verified ORF, "Lsm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</si>
  <si>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cytoplasm;cytosol;nucleus;spliceosomal complex</t>
  </si>
  <si>
    <t>852255</t>
  </si>
  <si>
    <t>LSM2</t>
  </si>
  <si>
    <t>RNA degradation; Spliceosome</t>
  </si>
  <si>
    <t>mRNA decay by 5' to 3' exoribonuclease; mRNA Splicing - Minor Pathway</t>
  </si>
  <si>
    <t>NMVDTNLLQDATR</t>
  </si>
  <si>
    <t>YMR079W</t>
  </si>
  <si>
    <t>SEC14 SGDID:S000004684, Chr XIII from 424989-424997,425154-426059, Genome Release 64-2-1, Verified ORF, "Phosphatidylinositol/phosphatidylcholine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</si>
  <si>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Pf00650, Pf03765, Pf13716</t>
  </si>
  <si>
    <t>YMR079W; WN66_04909</t>
  </si>
  <si>
    <t>YIGPEGEAPEAFSMK</t>
  </si>
  <si>
    <t>YDL097C</t>
  </si>
  <si>
    <t>RPN6 SGDID:S000002255, Chr IV from 286695-285391, Genome Release 64-2-1, reverse complement, Verified ORF, "Essential, non-ATPase regulatory subunit of the 26S proteasome lid; required for the assembly and activity of the 26S proteasome; the human homolog (S9 protein) partially rescues Rpn6p depletion; protein abundance increases in response to DNA replication stress"</t>
  </si>
  <si>
    <t>Pf01399</t>
  </si>
  <si>
    <t>YDL097C; WN66_00946</t>
  </si>
  <si>
    <t>SLLDFNTALK</t>
  </si>
  <si>
    <t>YMR033W</t>
  </si>
  <si>
    <t>ARP9 SGDID:S000004636, Chr XIII from 337788-337817,337904-339277, Genome Release 64-2-1, Verified ORF, "Component of both the SWI/SNF and RSC chromatin remodeling complexes; actin-related protein involved in transcriptional regulation"</t>
  </si>
  <si>
    <t>catalytic activity;protein binding;structural molecule activity</t>
  </si>
  <si>
    <t>855049</t>
  </si>
  <si>
    <t>ARP9</t>
  </si>
  <si>
    <t>SQTTLVQFGLNEETFTVPELEIPTQIYR</t>
  </si>
  <si>
    <t>GPAALWDVQF</t>
  </si>
  <si>
    <t>YDL202W</t>
  </si>
  <si>
    <t>MRPL11 SGDID:S000002361, Chr IV from 98475-99224, Genome Release 64-2-1, Verified ORF, "Mitochondrial ribosomal protein of the large subunit; localizes to vacuole in response to H2O2"</t>
  </si>
  <si>
    <t>YDL202W; WN66_00834</t>
  </si>
  <si>
    <t>TLENSSNALYLTLK</t>
  </si>
  <si>
    <t>YDR050C</t>
  </si>
  <si>
    <t>TPI1 SGDID:S000002457, Chr IV from 556472-555726, Genome Release 64-2-1, reverse complement, Verified ORF, "Triose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TPI causes a rare autosomal disease"</t>
  </si>
  <si>
    <t>Pf00121</t>
  </si>
  <si>
    <t>851620</t>
  </si>
  <si>
    <t>TPI1</t>
  </si>
  <si>
    <t>Carbon metabolism; Fructose and mannose metabolism; Biosynthesis of amino acids; Inositol phosphate metabolism; Metabolic pathways; Glycolysis / Gluconeogenesis; Biosynthesis of antibiotics; Biosynthesis of secondary metabolites</t>
  </si>
  <si>
    <t>DKADVDGFLVGGASLKPEFVDIINSR</t>
  </si>
  <si>
    <t>YCR052W</t>
  </si>
  <si>
    <t>RSC6 SGDID:S000000648, Chr III from 214994-216445, Genome Release 64-2-1, Verified ORF, "Component of the RSC chromatin remodeling complex; essential for mitotic growth; RSC6 has a paralog, SNF12, that arose from the whole genome duplication"</t>
  </si>
  <si>
    <t>YCR052W; CAA42283</t>
  </si>
  <si>
    <t>SLMGNISLLYSQGRL</t>
  </si>
  <si>
    <t>YMR188C</t>
  </si>
  <si>
    <t>MRPS17 SGDID:S000004800, Chr XIII from 637004-636291, Genome Release 64-2-1, reverse complement, Verified ORF, "Mitochondrial ribosomal protein of the small subunit"</t>
  </si>
  <si>
    <t>YMR188C; WN66_05034</t>
  </si>
  <si>
    <t>MARQNFLGLVVSQGK</t>
  </si>
  <si>
    <t>YOR093C</t>
  </si>
  <si>
    <t>YOR093C SGDID:S000005619, Chr XV from 502452-497506, Genome Release 64-2-1, reverse complement, Uncharacterized ORF, "Putative protein of unknown function; deletion causes sensitivity to unfolded protein response-inducing agents"</t>
  </si>
  <si>
    <t>Pf00501, Pf06464</t>
  </si>
  <si>
    <t>HTGAENTSSGDSAMTDSLPLILR</t>
  </si>
  <si>
    <t>YOR260W</t>
  </si>
  <si>
    <t>GCD1 SGDID:S000005786, Chr XV from 813984-815720, Genome Release 64-2-1, Verified ORF, "Gamma subunit of the translation initiation factor eIF2B; the guanine-nucleotide exchange factor for eIF2; activity subsequently regulated by phosphorylated eIF2; first identified as a negative regulator of GCN4 expression"</t>
  </si>
  <si>
    <t>Pf12804</t>
  </si>
  <si>
    <t>854434</t>
  </si>
  <si>
    <t>GCD1</t>
  </si>
  <si>
    <t>NIQIQSAAIGADAIVDPK</t>
  </si>
  <si>
    <t>YMR236W</t>
  </si>
  <si>
    <t>TAF9 SGDID:S000004849, Chr XIII from 742971-743444, Genome Release 64-2-1, Verified ORF, "Subunit (17 kDa) of TFIID and SAGA complexes; involved in RNA polymerase II transcription initiation and in chromatin modification, similar to histone H3"</t>
  </si>
  <si>
    <t>catalytic activity;DNA binding;protein binding;structural molecule activity</t>
  </si>
  <si>
    <t>Pf02291</t>
  </si>
  <si>
    <t>855276</t>
  </si>
  <si>
    <t>TAF9</t>
  </si>
  <si>
    <t>Basal transcription factors</t>
  </si>
  <si>
    <t>RNA Polymerase II Promoter Escape; RNA Polymerase II Transcription Initiation; Ub-specific processing proteases; RNA Polymerase II Transcription Pre-Initiation And Promoter Opening; RNA Polymerase II Pre-transcription Events</t>
  </si>
  <si>
    <t>NSVGSVSEVGPDSTQEETPR</t>
  </si>
  <si>
    <t>ALPQVMGTWGVR</t>
  </si>
  <si>
    <t>YGL025C</t>
  </si>
  <si>
    <t>PGD1 SGDID:S000002993, Chr VII from 449957-448764, Genome Release 64-2-1, reverse complement, Verified ORF, "Subunit of the RNA polymerase II mediator complex; associates with core polymerase subunits to form the RNA polymerase II holoenzyme; essential for basal and activated transcription; direct target of Cyc8p-Tup1p transcriptional corepressor"</t>
  </si>
  <si>
    <t>Pf11593</t>
  </si>
  <si>
    <t>852860</t>
  </si>
  <si>
    <t>PGD1</t>
  </si>
  <si>
    <t>SGSTMGTPTVHNSTAAAPIAAPK</t>
  </si>
  <si>
    <t>SFQLLEPLSTYNK</t>
  </si>
  <si>
    <t>YKL187C</t>
  </si>
  <si>
    <t>FAT3 SGDID:S000001670, Chr XI from 91536-89284, Genome Release 64-2-1, reverse complement, Verified ORF, "Protein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</si>
  <si>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Pf04995, Pf06687</t>
  </si>
  <si>
    <t>ILDCNSPHAVQNLDFR</t>
  </si>
  <si>
    <t>YLR096W</t>
  </si>
  <si>
    <t>KIN2 SGDID:S000004086, Chr XII from 332590-336033, Genome Release 64-2-1, Verified ORF, "Serine/threonine protein kinase involved in regulation of exocytosis; localizes to the cytoplasmic face of the plasma membrane; KIN2 has a paralog, KIN1, that arose from the whole genome duplication"</t>
  </si>
  <si>
    <t>Pf00069, Pf02149, Pf07714, Pf14531</t>
  </si>
  <si>
    <t>850785</t>
  </si>
  <si>
    <t>KIN2</t>
  </si>
  <si>
    <t>AMDLQNSLDSQLSSSYHSTASSASR</t>
  </si>
  <si>
    <t>STPVPVSGEYQQR</t>
  </si>
  <si>
    <t>TISDYIPSAR</t>
  </si>
  <si>
    <t>YPL030W</t>
  </si>
  <si>
    <t>TRM44 SGDID:S000005951, Chr XVI from 493543-495246, Genome Release 64-2-1, Verified ORF, "tRNA(Ser) Um(44) 2'-O-methyltransferase; involved in maintaining levels of the tRNA-Ser species tS(CGA) and tS(UGA); conserved among metazoans and fungi but there does not appear to be a homolog in plants; TRM44 is a non-essential gene"</t>
  </si>
  <si>
    <t>Pf07757</t>
  </si>
  <si>
    <t>VTHEVIAPATVVYSSEDLLK</t>
  </si>
  <si>
    <t>EPNINSTVILRADILK</t>
  </si>
  <si>
    <t>1xPhospho [T7(85.5)]</t>
  </si>
  <si>
    <t>YHR041C</t>
  </si>
  <si>
    <t>SRB2 SGDID:S000001083, Chr VIII from 189749-189131,189864-189851, Genome Release 64-2-1, reverse complement, Verified ORF, "Subunit of the RNA polymerase II mediator complex; associates with core polymerase subunits to form the RNA polymerase II holoenzyme; general transcription factor involved in telomere maintenance"</t>
  </si>
  <si>
    <t>Pf08612</t>
  </si>
  <si>
    <t>IAGIEGHLAEIR</t>
  </si>
  <si>
    <t>YLR277C</t>
  </si>
  <si>
    <t>YSH1 SGDID:S000004267, Chr XII from 699495-697156, Genome Release 64-2-1, reverse complement, Verified ORF, "Putative 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</si>
  <si>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Pf00753, Pf07521, Pf10996, Pf11718, Pf12706</t>
  </si>
  <si>
    <t>YLR277C; WN66_04457</t>
  </si>
  <si>
    <t>FIMLEPDTIPSINNPEITIPR</t>
  </si>
  <si>
    <t>YDR303C</t>
  </si>
  <si>
    <t>RSC3 SGDID:S000002711, Chr IV from 1071386-1068729, Genome Release 64-2-1, reverse complement, Verified ORF, "Component of the RSC chromatin remodeling complex; essential gene required for maintenance of proper ploidy and regulation of ribosomal protein genes and the cell wall/stress response; RSC3 has a paralog, RSC30, that arose from the whole genome duplication"</t>
  </si>
  <si>
    <t>YDR303C; WN66_01376</t>
  </si>
  <si>
    <t>LQLLNAQNQLNNR</t>
  </si>
  <si>
    <t>YPL150W</t>
  </si>
  <si>
    <t>YPL150W SGDID:S000006071, Chr XVI from 268188-270893, Genome Release 64-2-1, Uncharacterized ORF, "Protein kinase of unknown cellular role; binds phosphatidylinositols and cardiolipin in a large-scale study"</t>
  </si>
  <si>
    <t>VAPELLLNEHIR</t>
  </si>
  <si>
    <t>YDR141C</t>
  </si>
  <si>
    <t>DOP1 SGDID:S000002548, Chr IV from 739997-734901, Genome Release 64-2-1, reverse complement, Verified ORF, "Golgi-localized, leucine-zipper domain containing protein; involved in endosome to Golgi transport, organization of the ER, establishing cell polarity, and morphogenesis; detected in highly purified mitochondria in high-throughput studies"</t>
  </si>
  <si>
    <t>Pf04118</t>
  </si>
  <si>
    <t>DLVTPEPGLLIR</t>
  </si>
  <si>
    <t>YFR031C</t>
  </si>
  <si>
    <t>SMC2 SGDID:S000001927, Chr VI from 220106-216594, Genome Release 64-2-1, reverse complement, Verified ORF, "Subunit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</si>
  <si>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Pf01763, Pf02463, Pf04156, Pf06470, Pf10174, Pf13175, Pf13304, Pf13476, Pf13555, Pf13870</t>
  </si>
  <si>
    <t>YFR031C; BAA09270</t>
  </si>
  <si>
    <t>TIQSDLNLSLHK</t>
  </si>
  <si>
    <t>LMDIDDELNELETLIK</t>
  </si>
  <si>
    <t>YKL021C</t>
  </si>
  <si>
    <t>MAK11 SGDID:S000001504, Chr XI from 398750-397344, Genome Release 64-2-1, reverse complement, Verified ORF, "Protein involved in an early step of 60S ribosomal subunit biogenesis; essential for cell growth and replication of killer M1 dsRNA virus; contains four beta-transducin repeats"</t>
  </si>
  <si>
    <t>ELGTLLSHQGSITALQFSHPASSSEDAAVSK</t>
  </si>
  <si>
    <t>TPHFMPIFHFQAHSLSIK</t>
  </si>
  <si>
    <t>YLR291C</t>
  </si>
  <si>
    <t>GCD7 SGDID:S000004282, Chr XII from 719462-718317, Genome Release 64-2-1, reverse complement, Verified ORF, "Beta subunit of the translation initiation factor eIF2B; the guanine-nucleotide exchange factor for eIF2; activity subsequently regulated by phosphorylated eIF2; first identified as a negative regulator of GCN4 expression"</t>
  </si>
  <si>
    <t>Pf01008, Pf08822</t>
  </si>
  <si>
    <t>TPVFAVAGLYK</t>
  </si>
  <si>
    <t>YKL157W</t>
  </si>
  <si>
    <t>APE2 SGDID:S000001640, Chr XI from 154991-155271,155655-158232, Genome Release 64-2-1, Verified ORF, "Aminopeptidase yscII; may have a role in obtaining leucine from dipeptide substrates; APE2 has a paralog, AAP1, that arose from the whole genome duplication"</t>
  </si>
  <si>
    <t>Pf01433, Pf11838, Pf13485</t>
  </si>
  <si>
    <t>GFDQSLAQSLDTITSK</t>
  </si>
  <si>
    <t>YBR146W</t>
  </si>
  <si>
    <t>MRPS9 SGDID:S000000350, Chr II from 535260-536096, Genome Release 64-2-1, Verified ORF, "Mitochondrial ribosomal protein of the small subunit"</t>
  </si>
  <si>
    <t>APWISFDEYALIGGGTK</t>
  </si>
  <si>
    <t>YFR036W</t>
  </si>
  <si>
    <t>CDC26 SGDID:S000001932, Chr VI from 226963-227337, Genome Release 64-2-1, Verified ORF, "Subunit of the Anaphase-Promoting Complex/Cyclosome (APC/C); which is a ubiquitin-protein ligase required for degradation of anaphase inhibitors, including mitotic cyclins, during the metaphase/anaphase transition; relocalizes to the cytosol in response to hypoxia"</t>
  </si>
  <si>
    <t>Pf10471</t>
  </si>
  <si>
    <t>YFR036W; BAA09275; WN66_02100</t>
  </si>
  <si>
    <t>RAPTTLQLSHDDVTSLIDDLNEQK</t>
  </si>
  <si>
    <t>YBR218C</t>
  </si>
  <si>
    <t>PYC2 SGDID:S000000422, Chr II from 662249-658707, Genome Release 64-2-1, reverse complement, Verified ORF, "Pyruvate carboxylase isoform; cytoplasmic enzyme that converts pyruvate to oxaloacetate; differentially regulated than isoform Pyc1p; mutations in the human homolog are associated with lactic acidosis; PYC2 has a paralog, PYC1, that arose from the whole genome duplication"</t>
  </si>
  <si>
    <t>Pf00289, Pf00364, Pf00682, Pf02436, Pf02785, Pf02786, Pf07478, Pf13533, Pf13535, Pf15632</t>
  </si>
  <si>
    <t>YBR218C; WN66_00494</t>
  </si>
  <si>
    <t>ANVPTVPGTPGPIETVQEALDFVNEYGYPVIIK</t>
  </si>
  <si>
    <t>YAL003W</t>
  </si>
  <si>
    <t>EFB1 SGDID:S000000003, Chr I from 142174-142253,142620-143160, Genome Release 64-2-1, Verified ORF, "Translation elongation factor 1 beta; stimulates nucleotide exchange to regenerate EF-1 alpha-GTP for the next elongation cycle; part of the EF-1 complex, which facilitates binding of aminoacyl-tRNA to the ribosomal A site"</t>
  </si>
  <si>
    <t>Pf00043, Pf00736</t>
  </si>
  <si>
    <t>851260</t>
  </si>
  <si>
    <t>EFB1</t>
  </si>
  <si>
    <t>Eukaryotic Translation Elongation</t>
  </si>
  <si>
    <t>SIVTLDVKPWDDETNLEEMVANVK</t>
  </si>
  <si>
    <t>YGR103W</t>
  </si>
  <si>
    <t>NOP7 SGDID:S000003335, Chr VII from 695417-697234, Genome Release 64-2-1, Verified ORF, "Component of several different pre-ribosomal particles; forms a complex with Ytm1p and Erb1p that is required for maturation of the large ribosomal subunit; required for exit from G&lt;sub&gt;0&lt;/sub&gt; and the initiation of cell proliferation"</t>
  </si>
  <si>
    <t>Pf00533, Pf06732</t>
  </si>
  <si>
    <t>IISGLSSYILESR</t>
  </si>
  <si>
    <t>YNL081C</t>
  </si>
  <si>
    <t>SWS2 SGDID:S000005025, Chr XIV from 476619-476188, Genome Release 64-2-1, reverse complement, Verified ORF, "Putative mitochondrial ribosomal protein of the small subunit; has similarity to E. coli S13 ribosomal protein; participates in controlling sporulation efficiency; localizes to vacuole in response to H2O2"</t>
  </si>
  <si>
    <t>cytosol;mitochondrion;ribosome</t>
  </si>
  <si>
    <t>855643</t>
  </si>
  <si>
    <t>SWS2</t>
  </si>
  <si>
    <t>MHQLSEPQIMSIASELSTMTIEGDAR</t>
  </si>
  <si>
    <t>3xOxidation [M1; M10; M19]</t>
  </si>
  <si>
    <t>YLR051C</t>
  </si>
  <si>
    <t>FCF2 SGDID:S000004041, Chr XII from 246977-246324, Genome Release 64-2-1, reverse complement, Verified ORF, "Nucleolar protein involved in the early steps of 35S rRNA processing; interacts with Faf1p; member of a transcriptionally co-regulated set of genes called the RRB regulon; essential gene"</t>
  </si>
  <si>
    <t>Pf08698</t>
  </si>
  <si>
    <t>850740</t>
  </si>
  <si>
    <t>FCF2</t>
  </si>
  <si>
    <t>FAIGTIIEDK</t>
  </si>
  <si>
    <t>FAIGTIIEDKSEFYSSR</t>
  </si>
  <si>
    <t>YPL195W</t>
  </si>
  <si>
    <t>APL5 SGDID:S000006116, Chr XVI from 176223-179021, Genome Release 64-2-1, Verified ORF, "Delta adaptin-like subunit of the clathrin associated protein complex; functions in transport of alkaline phosphatase to the vacuole via the alternate pathway; suppressor of loss of casein kinase 1 function; the clathrin associated protein complex is also known as AP-3"</t>
  </si>
  <si>
    <t>Golgi;membrane</t>
  </si>
  <si>
    <t>Pf01602</t>
  </si>
  <si>
    <t>855906</t>
  </si>
  <si>
    <t>APL5</t>
  </si>
  <si>
    <t>VQVLSDEPVIEAAPK</t>
  </si>
  <si>
    <t>YDL215C</t>
  </si>
  <si>
    <t>GDH2 SGDID:S000002374, Chr IV from 73918-70640, Genome Release 64-2-1, reverse complement, Verified ORF, "NAD(+)-dependent glutamate dehydrogenase; degrades glutamate to ammonia and alpha-ketoglutarate; expression sensitive to nitrogen catabolite repression and intracellular ammonia levels; genetically interacts with GDH3 by suppressing stress-induced apoptosis"</t>
  </si>
  <si>
    <t>Pf00208, Pf05088</t>
  </si>
  <si>
    <t>851311</t>
  </si>
  <si>
    <t>GDH2</t>
  </si>
  <si>
    <t>Metabolic pathways; Alanine, aspartate and glutamate metabolism; Nitrogen metabolism; Taurine and hypotaurine metabolism; Arginine biosynthesis</t>
  </si>
  <si>
    <t>Glutamate degradation III</t>
  </si>
  <si>
    <t>NVIDENYQLASTQQR</t>
  </si>
  <si>
    <t>YDR449C</t>
  </si>
  <si>
    <t>UTP6 SGDID:S000002857, Chr IV from 1358902-1357580, Genome Release 64-2-1, reverse complement, Verified ORF, "Nucleolar protein; component of the small subunit (SSU) processome containing the U3 snoRNA that is involved in processing of pre-18S rRNA"</t>
  </si>
  <si>
    <t>Pf08424, Pf08640</t>
  </si>
  <si>
    <t>ILDLIISKL</t>
  </si>
  <si>
    <t>YGL084C</t>
  </si>
  <si>
    <t>GUP1 SGDID:S000003052, Chr VII from 352298-350616, Genome Release 64-2-1, reverse complement, Verified ORF, "Plasma membrane protein involved in remodeling GPI anchors; member of the MBOAT family of putative membrane-bound O-acyltransferases; role in misfolded protein quality control; proposed to be involved in glycerol transport; GUP1 has a paralog, GUP2, that arose from the whole genome duplication"</t>
  </si>
  <si>
    <t>Pf03062</t>
  </si>
  <si>
    <t>852796</t>
  </si>
  <si>
    <t>GUP1</t>
  </si>
  <si>
    <t>MSLISILSPLITSEGLDSR</t>
  </si>
  <si>
    <t>YDR347W</t>
  </si>
  <si>
    <t>MRP1 SGDID:S000002755, Chr IV from 1169178-1170143, Genome Release 64-2-1, Verified ORF, "Mitochondrial ribosomal protein of the small subunit; MRP1 exhibits genetic interactions with PET122, encoding a COX3-specific translational activator, and with PET123, encoding a small subunit mitochondrial ribosomal protein"</t>
  </si>
  <si>
    <t>antioxidant activity;catalytic activity;metal ion binding</t>
  </si>
  <si>
    <t>Pf02777</t>
  </si>
  <si>
    <t>LGPEALLQTPDFNR</t>
  </si>
  <si>
    <t>YDR087C</t>
  </si>
  <si>
    <t>RRP1 SGDID:S000002494, Chr IV from 618306-617470, Genome Release 64-2-1, reverse complement, Verified ORF, "Essential evolutionarily conserved nucleolar protein; necessary for biogenesis of 60S ribosomal subunits and for processing of pre-rRNAs to mature rRNA; associated with several distinct 66S pre-ribosomal particles"</t>
  </si>
  <si>
    <t>Pf05997</t>
  </si>
  <si>
    <t>LANELGELHGLYFDPK</t>
  </si>
  <si>
    <t>YAL043C</t>
  </si>
  <si>
    <t>PTA1 SGDID:S000000041, Chr I from 61052-58695, Genome Release 64-2-1, reverse complement, Verified ORF, "Subunit of holo-CPF; holo-CPF is a multiprotein complex and functional homolog of mammalian CPSF, required for the cleavage and polyadenylation of mRNA and snoRNA 3' ends; involved in pre-tRNA processing; binds to the phosphorylated CTD of RNAPII"</t>
  </si>
  <si>
    <t>Pf11935</t>
  </si>
  <si>
    <t>851255</t>
  </si>
  <si>
    <t>PTA1</t>
  </si>
  <si>
    <t>mRNA surveillance pathway</t>
  </si>
  <si>
    <t>TLAMHNNPTEMLPK</t>
  </si>
  <si>
    <t>YIR008C</t>
  </si>
  <si>
    <t>PRI1 SGDID:S000001447, Chr IX from 374306-373077, Genome Release 64-2-1, reverse complement, Verified ORF, "Subunit of DNA primase; DNA primase is required for DNA synthesis and double-strand break repair"</t>
  </si>
  <si>
    <t>Pf01896</t>
  </si>
  <si>
    <t>854825</t>
  </si>
  <si>
    <t>PRI1</t>
  </si>
  <si>
    <t>Purine metabolism; Pyrimidine metabolism; DNA replication; Metabolic pathways</t>
  </si>
  <si>
    <t>Telomere C-strand synthesis initiation; Inhibition of replication initiation of damaged DNA by RB1/E2F1; M/G1 Transition; Polymerase switching on the C-strand of the telomere; DNA replication initiation; Removal of the Flap Intermediate; Polymerase switching; Activation of the pre-replicative complex</t>
  </si>
  <si>
    <t>ERDTLLK</t>
  </si>
  <si>
    <t>NVLDYVNVIR</t>
  </si>
  <si>
    <t>ANPDRFEIGAIYNKPPR</t>
  </si>
  <si>
    <t>YGL190C</t>
  </si>
  <si>
    <t>CDC55 SGDID:S000003158, Chr VII from 147389-145809, Genome Release 64-2-1, reverse complement, Verified ORF, "Non-essential regulatory subunit B of protein phosphatase 2A (PP2A); localization to cytoplasm requires Zds1p and Zds2p and promotes mitotic entry; localization to nucleus prevents mitotic exit; required for correct nuclear division and chromosome segregation in meiosis; maintains nucleolar sequestration of Cdc14p during early meiosis; limits formation of PP2A-Rts1p holocomplexes to ensure timely dissolution of sister chromosome cohesion; homolog of mammalian B55"</t>
  </si>
  <si>
    <t>YGL190C; WN66_02201</t>
  </si>
  <si>
    <t>IWDVNMDNKPLK</t>
  </si>
  <si>
    <t>YPR160W</t>
  </si>
  <si>
    <t>GPH1 SGDID:S000006364, Chr XVI from 861306-864014, Genome Release 64-2-1, Verified ORF, "Glycogen phosphorylase required for the mobilization of glycogen; non-essential; regulated by cyclic AMP-mediated phosphorylation; expression is regulated by stress-response elements and by the HOG MAP kinase pathway"</t>
  </si>
  <si>
    <t>Pf00343</t>
  </si>
  <si>
    <t>VLAVAYDFPVPGFK</t>
  </si>
  <si>
    <t>MPPASTSTTNDMITEEPTSPHQIPR</t>
  </si>
  <si>
    <t>YER048W-A</t>
  </si>
  <si>
    <t>ISD11 SGDID:S000007237, Chr V from 250718-251002, Genome Release 64-2-1, Verified ORF, "Cysteine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</si>
  <si>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Pf05347, Pf13232</t>
  </si>
  <si>
    <t>YER048W-A; WN66_01795</t>
  </si>
  <si>
    <t>QSVISQMYTFDR</t>
  </si>
  <si>
    <t>YDR151C</t>
  </si>
  <si>
    <t>CTH1 SGDID:S000002558, Chr IV from 765155-764178, Genome Release 64-2-1, reverse complement, Verified ORF, "Member of the CCCH zinc finger family; similar to mammalian Tis11 protein, which activates transcription and also has a role in mRNA degradation; may function with Tis11p in iron homeostasis; CTH1 has a paralog, TIS11, that arose from the whole genome duplication"</t>
  </si>
  <si>
    <t>Pf00642</t>
  </si>
  <si>
    <t>YDR151C; WN66_01217</t>
  </si>
  <si>
    <t>LSQVDSQSTGLPYTLPIQK</t>
  </si>
  <si>
    <t>YGR195W</t>
  </si>
  <si>
    <t>SKI6 SGDID:S000003427, Chr VII from 888882-889622, Genome Release 64-2-1, Verified ORF, "Exosome non-catalytic core component; involved in 3'-5' RNA processing and degradation in both the nucleus and the cytoplasm; has similarity to E. coli RNase PH and to human hRrp41p (EXOSC4)"</t>
  </si>
  <si>
    <t>Pf01138, Pf03725</t>
  </si>
  <si>
    <t>853109</t>
  </si>
  <si>
    <t>SKI6</t>
  </si>
  <si>
    <t>VLEIQTSLVR</t>
  </si>
  <si>
    <t>RFESSINTHPHAADGSSYMEQGNNK</t>
  </si>
  <si>
    <t>YBR005W</t>
  </si>
  <si>
    <t>RCR1 SGDID:S000000209, Chr II from 245906-246547, Genome Release 64-2-1, Verified ORF, "Protein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</si>
  <si>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Pf12273</t>
  </si>
  <si>
    <t>LPGGTTTQEINPPER</t>
  </si>
  <si>
    <t>YGL191W</t>
  </si>
  <si>
    <t>COX13 SGDID:S000003159, Chr VII from 144808-145197, Genome Release 64-2-1, Verified ORF, "Subunit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</si>
  <si>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Pf02046</t>
  </si>
  <si>
    <t>YGL191W; WN66_02200</t>
  </si>
  <si>
    <t>SKPFFWGDGDKTLFWNPVVNR</t>
  </si>
  <si>
    <t>YLR354C</t>
  </si>
  <si>
    <t>TAL1 SGDID:S000004346, Chr XII from 837357-836350, Genome Release 64-2-1, reverse complement, Verified ORF, "Transaldolase, enzyme in the non-oxidative pentose phosphate pathway; converts sedoheptulose 7-phosphate and glyceraldehyde 3-phosphate to erythrose 4-phosphate and fructose 6-phosphate; TAL1 has a paralog, NQM1, that arose from the whole genome duplication"</t>
  </si>
  <si>
    <t>Pf00923</t>
  </si>
  <si>
    <t>YLR354C; WN66_04548; WN66_00808</t>
  </si>
  <si>
    <t>XII; IV</t>
  </si>
  <si>
    <t>LMNSTEPFPR</t>
  </si>
  <si>
    <t>YGL068W</t>
  </si>
  <si>
    <t>MNP1 SGDID:S000003036, Chr VII from 375087-375671, Genome Release 64-2-1, Verified ORF, "Protein associated with the mitochondrial nucleoid; putative mitochondrial ribosomal protein with similarity to E. coli L7/L12 ribosomal protein; required for normal respiratory growth"</t>
  </si>
  <si>
    <t>Pf00542</t>
  </si>
  <si>
    <t>YGL068W; WN66_02333</t>
  </si>
  <si>
    <t>GLLGLSLVEAK</t>
  </si>
  <si>
    <t>YER122C</t>
  </si>
  <si>
    <t>GLO3 SGDID:S000000924, Chr V from 404352-402871, Genome Release 64-2-1, reverse complement, Verified ORF, "ADP-ribosylation factor GTPase activating protein (ARF GAP); involved in ER-Golgi transport; shares functional similarity with Gcs1p"</t>
  </si>
  <si>
    <t>Pf01412</t>
  </si>
  <si>
    <t>LGFGMTMNDANDLAK</t>
  </si>
  <si>
    <t>YGL062W</t>
  </si>
  <si>
    <t>PYC1 SGDID:S000003030, Chr VII from 385196-388732, Genome Release 64-2-1, Verified ORF, "Pyruvate carboxylase isoform; cytoplasmic enzyme that converts pyruvate to oxaloacetate; differentially regulated than isoform Pyc2p; mutations in the human homolog are associated with lactic acidosis; PYC1 has a paralog, PYC2, that arose from the whole genome duplication"</t>
  </si>
  <si>
    <t>Pf00289, Pf00364, Pf00682, Pf02222, Pf02436, Pf02785, Pf02786, Pf07478, Pf13533, Pf13535, Pf15632</t>
  </si>
  <si>
    <t>ANVPTVPGTPGPIETVEEALDFVNEYGYPVIIK</t>
  </si>
  <si>
    <t>YDL002C</t>
  </si>
  <si>
    <t>NHP10 SGDID:S000002160, Chr IV from 447578-446967, Genome Release 64-2-1, reverse complement, Verified ORF, "Non-essential INO80 chromatin remodeling complex subunit; preferentially binds DNA ends, protecting them from exonucleatic cleavage; deletion affects telomere maintenance via recombination; related to mammalian high mobility group proteins"</t>
  </si>
  <si>
    <t>YDL002C; WN66_01050</t>
  </si>
  <si>
    <t>RLEELKDQNVVLGLAIQR</t>
  </si>
  <si>
    <t>YNL135C</t>
  </si>
  <si>
    <t>FPR1 SGDID:S000005079, Chr XIV from 372226-371882, Genome Release 64-2-1, reverse complement, Verified ORF, "Peptidyl-prolyl cis-trans isomerase (PPIase); binds to the drugs FK506 and rapamycin; also binds to the nonhistone chromatin binding protein Hmo1p and may regulate its assembly or function; N-terminally propionylated in vivo"</t>
  </si>
  <si>
    <t>855587</t>
  </si>
  <si>
    <t>FPR1</t>
  </si>
  <si>
    <t>HSP90 chaperone cycle for steroid hormone receptors (SHR); Attenuation phase</t>
  </si>
  <si>
    <t>LTIPGPYAYGPR</t>
  </si>
  <si>
    <t>YLR421C</t>
  </si>
  <si>
    <t>RPN13 SGDID:S000004413, Chr XII from 965560-965090, Genome Release 64-2-1, reverse complement, Verified ORF, "Subunit of the 19S regulatory particle of the 26S proteasome lid; acts as a ubiquitin receptor for the proteasome; null mutants accumulate ubiquitinated Gcn4p and display decreased 26S proteasome stability; protein abundance increases in response to DNA replication stress"</t>
  </si>
  <si>
    <t>Pf04683</t>
  </si>
  <si>
    <t>851140</t>
  </si>
  <si>
    <t>RPN13</t>
  </si>
  <si>
    <t>ELDPISLILIPGETMWVPIK</t>
  </si>
  <si>
    <t>YLR398C</t>
  </si>
  <si>
    <t>SKI2 SGDID:S000004390, Chr XII from 919019-915156, Genome Release 64-2-1, reverse complement, Verified ORF, "Ski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</si>
  <si>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Pf00270, Pf00271, Pf08148</t>
  </si>
  <si>
    <t>DVAALNEFNAETNNILDGK</t>
  </si>
  <si>
    <t>YDL015C</t>
  </si>
  <si>
    <t>TSC13 SGDID:S000002173, Chr IV from 426934-426002, Genome Release 64-2-1, reverse complement, Verified ORF, "Enoyl reductase; catalyzes the last step in each cycle of very long chain fatty acid elongation; localizes to the ER, highly enriched in a structure marking nuclear-vacuolar junctions; coimmunoprecipitates with elongases Fen1p and Sur4p; protein increases in abundance and relative distribution to ER foci increases upon DNA replication stress"</t>
  </si>
  <si>
    <t>Pf02544</t>
  </si>
  <si>
    <t>851547</t>
  </si>
  <si>
    <t>TSC13</t>
  </si>
  <si>
    <t>Fatty acid metabolism; Biosynthesis of unsaturated fatty acids; Biosynthesis of secondary metabolites; Fatty acid elongation</t>
  </si>
  <si>
    <t>Synthesis of very long-chain fatty acyl-CoAs</t>
  </si>
  <si>
    <t>DTEIDLSKKPTLDDVLKK</t>
  </si>
  <si>
    <t>YCL054W</t>
  </si>
  <si>
    <t>SPB1 SGDID:S000000559, Chr III from 31449-33974, Genome Release 64-2-1, Verified ORF, "AdoMet-dependent methyltransferase; involved in rRNA processing and 60S ribosomal subunit maturation; methylates G2922 in the tRNA docking site of the large subunit rRNA and in the absence of snR52, U2921; suppressor of PAB1 mutants"</t>
  </si>
  <si>
    <t>Pf01728, Pf07780, Pf11861</t>
  </si>
  <si>
    <t>YCL054W; CAA42391</t>
  </si>
  <si>
    <t>MQMNMITPTDIGIEAASLGK</t>
  </si>
  <si>
    <t>3xOxidation [M1; M3; M5]</t>
  </si>
  <si>
    <t>YER093C</t>
  </si>
  <si>
    <t>TSC11 SGDID:S000000895, Chr V from 347612-343320, Genome Release 64-2-1, reverse complement, Verified ORF, "Subunit of TORC2 (Tor2p-Lst8p-Avo1-Avo2-Tsc11p-Bit61p); TORC2 is a membrane-associated complex that regulates actin cytoskeletal dynamics during polarized growth and cell wall integrity; involved in sphingolipid metabolism; contains a RasGEFN domain"</t>
  </si>
  <si>
    <t>Pf00618, Pf14663, Pf14664, Pf14666, Pf14668</t>
  </si>
  <si>
    <t>ALENVIR</t>
  </si>
  <si>
    <t>NKQNLVLSTSFISTK</t>
  </si>
  <si>
    <t>YPR169W</t>
  </si>
  <si>
    <t>JIP5 SGDID:S000006373, Chr XVI from 878690-880168, Genome Release 64-2-1, Verified ORF, "Protein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</si>
  <si>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SIHFGDSINDIFHFDKR</t>
  </si>
  <si>
    <t>YBR289W</t>
  </si>
  <si>
    <t>SNF5 SGDID:S000000493, Chr II from 779667-782384, Genome Release 64-2-1, Verified ORF, "Subunit of the SWI/SNF chromatin remodeling complex; involved in transcriptional regulation; functions interdependently in transcriptional activation with Snf2p and Snf6p; relocates to the cytosol under hypoxic conditions"</t>
  </si>
  <si>
    <t>QLLVQQQQQQQLR</t>
  </si>
  <si>
    <t>YFL021W</t>
  </si>
  <si>
    <t>GAT1 SGDID:S000001873, Chr VI from 95966-97498, Genome Release 64-2-1, Verified ORF, "Transcriptional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</si>
  <si>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Pf00320, Pf08550</t>
  </si>
  <si>
    <t>YFL021W; BAA09217</t>
  </si>
  <si>
    <t>IASPSIPQYLR</t>
  </si>
  <si>
    <t>YDR211W</t>
  </si>
  <si>
    <t>GCD6 SGDID:S000002619, Chr IV from 884727-886865, Genome Release 64-2-1, Verified ORF, "Catalytic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</si>
  <si>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Pf00132, Pf00483, Pf02020</t>
  </si>
  <si>
    <t>851797</t>
  </si>
  <si>
    <t>GCD6</t>
  </si>
  <si>
    <t>TIEPAAFVLDK</t>
  </si>
  <si>
    <t>YCL040W</t>
  </si>
  <si>
    <t>GLK1 SGDID:S000000545, Chr III from 50838-52340, Genome Release 64-2-1, Verified ORF, "Glucokinase;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</si>
  <si>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Pf00349, Pf03727</t>
  </si>
  <si>
    <t>YCL040W; CAA42376</t>
  </si>
  <si>
    <t>Principle Pathways of Carbon Metabolism</t>
  </si>
  <si>
    <t>LSTNPGFHLFEK</t>
  </si>
  <si>
    <t>HLPTTKYDVVIDQK</t>
  </si>
  <si>
    <t>YEL034W</t>
  </si>
  <si>
    <t>HYP2 SGDID:S000000760, Chr V from 85676-86149, Genome Release 64-2-1, Verified ORF, "Translation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t>
  </si>
  <si>
    <t>Pf01287</t>
  </si>
  <si>
    <t>YEL034W; WN66_01686</t>
  </si>
  <si>
    <t>VHLVAIDIFTGK</t>
  </si>
  <si>
    <t>YNL183C</t>
  </si>
  <si>
    <t>NPR1 SGDID:S000005127, Chr XIV from 295509-293137, Genome Release 64-2-1, reverse complement, Verified ORF, "Protein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</si>
  <si>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LLHSLPEETQHIVGR</t>
  </si>
  <si>
    <t>YHR208W</t>
  </si>
  <si>
    <t>BAT1 SGDID:S000001251, Chr VIII from 517532-518713, Genome Release 64-2-1, Verified ORF, "Mitochondrial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</si>
  <si>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Pf01063</t>
  </si>
  <si>
    <t>856615</t>
  </si>
  <si>
    <t>BAT1</t>
  </si>
  <si>
    <t>Biosynthesis of amino acids; Valine, leucine and isoleucine degradation; Valine, leucine and isoleucine biosynthesis; 2-Oxocarboxylic acid metabolism; Biosynthesis of antibiotics; Biosynthesis of secondary metabolites; Cysteine and methionine metabolism; Pantothenate and CoA biosynthesis; Metabolic pathways</t>
  </si>
  <si>
    <t>Branched-chain amino acid catabolism</t>
  </si>
  <si>
    <t>Isoleucine Degradation; Leucine Biosynthesis; Isoleucine, Leucine, and Valine biosynthesis; Valine Biosynthesis; Isoleucine Biosynthesis; Leucine Degradation; Isoleucine and Valine biosynthesis</t>
  </si>
  <si>
    <t>ELVTAPLDGTILEGVTR</t>
  </si>
  <si>
    <t>YOR326W</t>
  </si>
  <si>
    <t>MYO2 SGDID:S000005853, Chr XV from 925721-930445, Genome Release 64-2-1, Verified ORF, "Type V myosin motor involved in actin-based transport of cargos; required for the polarized delivery of secretory vesicles, the vacuole, late Golgi elements, peroxisomes, and the mitotic spindle; MYO2 has a paralog, MYO4, that arose from the whole genome duplication"</t>
  </si>
  <si>
    <t>Pf00063, Pf01576, Pf01843</t>
  </si>
  <si>
    <t>LLEDTEILNQEITEGLLK</t>
  </si>
  <si>
    <t>YOR060C</t>
  </si>
  <si>
    <t>SLD7 SGDID:S000005586, Chr XV from 441163-440390, Genome Release 64-2-1, reverse complement, Verified ORF, "Protein with a role in chromosomal DNA replication; interacts with Sld3p and reduces its affinity for Cdc45p; deletion mutant has aberrant mitochondria"</t>
  </si>
  <si>
    <t>EGSIDIIIQQSQQR</t>
  </si>
  <si>
    <t>YDR164C</t>
  </si>
  <si>
    <t>SEC1 SGDID:S000002571, Chr IV from 784215-782041, Genome Release 64-2-1, reverse complement, Verified ORF, "Sm-like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</si>
  <si>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Pf00995</t>
  </si>
  <si>
    <t>851742</t>
  </si>
  <si>
    <t>SEC1</t>
  </si>
  <si>
    <t>Disinhibition of SNARE formation; Platelet degranulation</t>
  </si>
  <si>
    <t>EMKPVAQPVSHVHLK</t>
  </si>
  <si>
    <t>YCR004C</t>
  </si>
  <si>
    <t>YCP4 SGDID:S000000597, Chr III from 120318-119575, Genome Release 64-2-1, reverse complement, Verified ORF, "Protein of unknown function; has sequence and structural similarity to flavodoxins; predicted to be palmitoylated; the authentic, non-tagged protein is detected in highly purified mitochondria in high-throughput studies"</t>
  </si>
  <si>
    <t>Pf00258, Pf00920, Pf02525, Pf03358</t>
  </si>
  <si>
    <t>YCR004C; CAA42341; WN66_00661</t>
  </si>
  <si>
    <t>MNAPQKPEDIPVATEK</t>
  </si>
  <si>
    <t>NSFAELASIEEVHGGSPWGAGTLAGPDGSR</t>
  </si>
  <si>
    <t>YJL074C</t>
  </si>
  <si>
    <t>SMC3 SGDID:S000003610, Chr X from 302849-299157, Genome Release 64-2-1, reverse complement, Verified ORF, "Subunit of the multiprotein cohesin complex; required for sister chromatid cohesion in mitotic cells; also required, with Rec8p, for cohesion and recombination during meiosis; phylogenetically conserved SMC chromosomal ATPase family member"</t>
  </si>
  <si>
    <t>Pf02463, Pf06470, Pf07888, Pf10186, Pf12128, Pf13304, Pf13476, Pf13555</t>
  </si>
  <si>
    <t>IKDVQQQIESNEEQR</t>
  </si>
  <si>
    <t>LNITSDALEGITTTIDSLNAELESK</t>
  </si>
  <si>
    <t>YNL119W</t>
  </si>
  <si>
    <t>NCS2 SGDID:S000005063, Chr XIV from 401040-402521, Genome Release 64-2-1, Verified ORF, "Protein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</si>
  <si>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Pf10288</t>
  </si>
  <si>
    <t>IYTNPSNWLNR</t>
  </si>
  <si>
    <t>YPR042C</t>
  </si>
  <si>
    <t>PUF2 SGDID:S000006246, Chr XVI from 653662-650435, Genome Release 64-2-1, reverse complement, Verified ORF, "PUF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</si>
  <si>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856155</t>
  </si>
  <si>
    <t>PUF2</t>
  </si>
  <si>
    <t>VGAPSTVSFAR</t>
  </si>
  <si>
    <t>YDR266C</t>
  </si>
  <si>
    <t>HEL2 SGDID:S000002674, Chr IV from 1002023-1000104, Genome Release 64-2-1, reverse complement, Verified ORF, "RING finger ubiquitin ligase (E3); involved in ubiquitylation and degradation of excess histones; interacts with Ubc4p and Rad53p; null mutant sensitive to hydroxyurea (HU); green fluorescent protein (GFP)-fusion protein localizes to the cytoplasm; computational analysis suggests a role as a transcription factor"</t>
  </si>
  <si>
    <t>Pf13920, Pf13923</t>
  </si>
  <si>
    <t>851859</t>
  </si>
  <si>
    <t>HEL2; YDR266C</t>
  </si>
  <si>
    <t>TSTNTVAFSPTYLESK</t>
  </si>
  <si>
    <t>YDR497C</t>
  </si>
  <si>
    <t>ITR1 SGDID:S000002905, Chr IV from 1445467-1443713, Genome Release 64-2-1, reverse complement, Verified ORF, "Myo-inositol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</si>
  <si>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cell growth;transport</t>
  </si>
  <si>
    <t>Pf00083, Pf05977, Pf06609, Pf07690, Pf13347</t>
  </si>
  <si>
    <t>852108</t>
  </si>
  <si>
    <t>ITR1</t>
  </si>
  <si>
    <t>Inositol transporters; Cellular hexose transport; Cargo recognition for clathrin-mediated endocytosis</t>
  </si>
  <si>
    <t>ITLESHEIQR</t>
  </si>
  <si>
    <t>YNL298W</t>
  </si>
  <si>
    <t>CLA4 SGDID:S000005242, Chr XIV from 68915-71443, Genome Release 64-2-1, Verified ORF, "Cdc42p-activated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</si>
  <si>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Pf00069, Pf00169, Pf00786, Pf07714, Pf14531</t>
  </si>
  <si>
    <t>APYPSNQNATSNTHVQPVAPK</t>
  </si>
  <si>
    <t>YPR049C</t>
  </si>
  <si>
    <t>ATG11 SGDID:S000006253, Chr XVI from 664673-661137, Genome Release 64-2-1, reverse complement, Verified ORF, "Adapter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</si>
  <si>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Pf05667, Pf10377, Pf13094, Pf13514, Pf14992</t>
  </si>
  <si>
    <t>FINIESLLENEK</t>
  </si>
  <si>
    <t>YGR055W</t>
  </si>
  <si>
    <t>MUP1 SGDID:S000003287, Chr VII from 599417-601141, Genome Release 64-2-1, Verified ORF, "High affinity methionine permease; integral membrane protein with 13 putative membrane-spanning regions; also involved in cysteine uptake"</t>
  </si>
  <si>
    <t>AAAALVGLSALGNVLSVIFSQGR</t>
  </si>
  <si>
    <t>YOR232W</t>
  </si>
  <si>
    <t>MGE1 SGDID:S000005758, Chr XV from 774573-775259, Genome Release 64-2-1, Verified ORF, "Mitochondrial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</si>
  <si>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Pf01025</t>
  </si>
  <si>
    <t>854407</t>
  </si>
  <si>
    <t>MGE1</t>
  </si>
  <si>
    <t>EISDLYTGVR</t>
  </si>
  <si>
    <t>YKL056C</t>
  </si>
  <si>
    <t>TMA19 SGDID:S000001539, Chr XI from 334915-334412, Genome Release 64-2-1, reverse complement, Verified ORF, "Protein that associates with ribosomes; homolog of translationally controlled tumor protein; green fluorescent protein (GFP)-fusion protein localizes to the cytoplasm and relocates to the mitochondrial outer surface upon oxidative stress"</t>
  </si>
  <si>
    <t>cell differentiation;metabolic process;response to stimulus</t>
  </si>
  <si>
    <t>cytoplasm;cytoskeleton;cytosol;mitochondrion;ribosome</t>
  </si>
  <si>
    <t>Pf00838</t>
  </si>
  <si>
    <t>853809</t>
  </si>
  <si>
    <t>TMA19</t>
  </si>
  <si>
    <t>DIFSNDELLSDAYDAK</t>
  </si>
  <si>
    <t>YOR288C</t>
  </si>
  <si>
    <t>MPD1 SGDID:S000005814, Chr XV from 853077-852121, Genome Release 64-2-1, reverse complement, Verified ORF, "Member of the protein disulfide isomerase (PDI) family; interacts with and inhibits the chaperone activity of Cne1p; MPD1 overexpression in a pdi1 null mutant suppresses defects in Pdi1p functions such as carboxypeptidase Y maturation"</t>
  </si>
  <si>
    <t>Pf00085, Pf13098, Pf13848, Pf13899, Pf13905</t>
  </si>
  <si>
    <t>YOR288C; WN66_06131</t>
  </si>
  <si>
    <t>QLTDMNPTYEK</t>
  </si>
  <si>
    <t>YER127W</t>
  </si>
  <si>
    <t>LCP5 SGDID:S000000929, Chr V from 414481-415554, Genome Release 64-2-1, Verified ORF, "Essential protein involved in maturation of 18S rRNA; depletion leads to inhibited pre-rRNA processing and reduced polysome levels; localizes primarily to the nucleolus"</t>
  </si>
  <si>
    <t>Pf04000</t>
  </si>
  <si>
    <t>856864</t>
  </si>
  <si>
    <t>LCP5</t>
  </si>
  <si>
    <t>MQAMEEYIR</t>
  </si>
  <si>
    <t>YER088C</t>
  </si>
  <si>
    <t>DOT6 SGDID:S000000890, Chr V from 335188-333176, Genome Release 64-2-1, reverse complement, Verified ORF, "Protein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</si>
  <si>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SSFAYPQQVAITTTPSSPNSSHVLLSSK</t>
  </si>
  <si>
    <t>YPL210C</t>
  </si>
  <si>
    <t>SRP72 SGDID:S000006131, Chr XVI from 156212-154290, Genome Release 64-2-1, reverse complement, Verified ORF, "Core component of the signal recognition particle (SRP); the SRP is a ribonucleoprotein (RNP) complex that functions in targeting nascent secretory proteins to the endoplasmic reticulum (ER) membrane"</t>
  </si>
  <si>
    <t>Pf08492</t>
  </si>
  <si>
    <t>YPL210C; WN66_06323</t>
  </si>
  <si>
    <t>VPLSVATELMNR</t>
  </si>
  <si>
    <t>YKL173W</t>
  </si>
  <si>
    <t>SNU114 SGDID:S000001656, Chr XI from 122517-125543, Genome Release 64-2-1, Verified ORF, "GTPase component of U5 snRNP involved in mRNA splicing via spliceosome; binds directly to U5 snRNA; proposed to be involved in conformational changes of the spliceosome; similarity to ribosomal translocation factor EF-2"</t>
  </si>
  <si>
    <t>Pf00009, Pf00679, Pf03764, Pf14492</t>
  </si>
  <si>
    <t>GQVPVIESAGFETDLR</t>
  </si>
  <si>
    <t>YGL011C</t>
  </si>
  <si>
    <t>SCL1 SGDID:S000002979, Chr VII from 475247-474489, Genome Release 64-2-1, reverse complement, Verified ORF, "Alpha 1 subunit of the 20S proteasome; involved in the degradation of ubiquitinated substrates; 20S proteasome is the core complex of the 26S proteasome; essential for growth; detected in the mitochondria"</t>
  </si>
  <si>
    <t>YGL011C; WN66_02395</t>
  </si>
  <si>
    <t>DKFFTLSAENIEER</t>
  </si>
  <si>
    <t>YOL084W</t>
  </si>
  <si>
    <t>PHM7 SGDID:S000005444, Chr XV from 162356-165331, Genome Release 64-2-1, Verified ORF, "Protein of unknown function; expression is regulated by phosphate levels; green fluorescent protein (GFP)-fusion protein localizes to the cell periphery and vacuole; protein abundance increases in response to DNA replication stress"</t>
  </si>
  <si>
    <t>Pf02714, Pf12621, Pf13967, Pf14703</t>
  </si>
  <si>
    <t>YOL084W; WN66_05723</t>
  </si>
  <si>
    <t>FIPLFDAVPLSAIR</t>
  </si>
  <si>
    <t>SIAQEGEMQMR</t>
  </si>
  <si>
    <t>2xOxidation [M8; M10]</t>
  </si>
  <si>
    <t>YIL154C</t>
  </si>
  <si>
    <t>IMP2' SGDID:S000001416, Chr IX from 55021-53981, Genome Release 64-2-1, reverse complement, Verified ORF, "Transcriptional activator involved in maintenance of ion homeostasis; also involved in protection against DNA damage caused by bleomycin and other oxidants; contains a C-terminal leucine-rich repeat"</t>
  </si>
  <si>
    <t>cell communication;regulation of biological process;response to stimulus</t>
  </si>
  <si>
    <t>854652</t>
  </si>
  <si>
    <t>IMP2'</t>
  </si>
  <si>
    <t>TETPTTVEFDSEQMER</t>
  </si>
  <si>
    <t>YDL084W</t>
  </si>
  <si>
    <t>SUB2 SGDID:S000002242, Chr IV from 305237-306577, Genome Release 64-2-1, Verified ORF, "Component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</si>
  <si>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cytoplasm;nucleus;spliceosomal complex</t>
  </si>
  <si>
    <t>851475</t>
  </si>
  <si>
    <t>SUB2</t>
  </si>
  <si>
    <t>mRNA surveillance pathway; RNA transport; Spliceosome</t>
  </si>
  <si>
    <t>TAVFYGGTPISK</t>
  </si>
  <si>
    <t>YDR337W</t>
  </si>
  <si>
    <t>MRPS28 SGDID:S000002745, Chr IV from 1146319-1147179, Genome Release 64-2-1, Verified ORF, "Mitochondrial ribosomal protein of the small subunit"</t>
  </si>
  <si>
    <t>Pf00312</t>
  </si>
  <si>
    <t>LGLNDAAITDEFNMDRR</t>
  </si>
  <si>
    <t>YEL062W</t>
  </si>
  <si>
    <t>NPR2 SGDID:S000000788, Chr V from 34407-36254, Genome Release 64-2-1, Verified ORF, "Subunit of SEA (Seh1-associated), Npr2/3, and Iml1p complexes; Npr2/3 complex mediates downregulation of TORC1 activity upon amino acid limitation; SEA complex is a coatomer-related complex that associates dynamically with the vacuole; Iml1p complex is required for non-nitrogen-starvation (NNS)-induced autophagy; Iml1p interacts primarily with phosphorylated Npr2p; homolog of human tumor suppressor NPRL2; target of Grr1p; required for growth on urea and proline"</t>
  </si>
  <si>
    <t>Pf06218</t>
  </si>
  <si>
    <t>LSDEEEGILEESIR</t>
  </si>
  <si>
    <t>YNL229C</t>
  </si>
  <si>
    <t>URE2 SGDID:S000005173, Chr XIV from 220201-219137, Genome Release 64-2-1, reverse complement, Verified ORF, "Nitrogen catabolite repression transcriptional regulator; inhibits GLN3 transcription in good nitrogen source; role in sequestering Gln3p and Gat1p to the cytoplasm; has glutathione peroxidase activity and can mutate to acquire GST activity; altered form creates [URE3] prion"</t>
  </si>
  <si>
    <t>Pf00043, Pf02798, Pf13409, Pf13417</t>
  </si>
  <si>
    <t>YNL229C; WN66_05309</t>
  </si>
  <si>
    <t>FFQEQPLEGYTLFSHR</t>
  </si>
  <si>
    <t>YKL122C</t>
  </si>
  <si>
    <t>SRP21 SGDID:S000001605, Chr XI from 212998-212495, Genome Release 64-2-1, reverse complement, Verified ORF, "Subunit of the signal recognition particle (SRP); SRP functions in protein targeting to the endoplasmic reticulum membrane; not found in mammalian SRP; forms a pre-SRP structure in the nucleolus that is translocated to the cytoplasm"</t>
  </si>
  <si>
    <t>Pf05486</t>
  </si>
  <si>
    <t>853737</t>
  </si>
  <si>
    <t>SRP21</t>
  </si>
  <si>
    <t>SIQDIVGLATLIVNTDVEK</t>
  </si>
  <si>
    <t>YDL036C</t>
  </si>
  <si>
    <t>PUS9 SGDID:S000002194, Chr IV from 388901-387513, Genome Release 64-2-1, reverse complement, Verified ORF, "Mitochondrial tRNA:pseudouridine synthase; catalyzes the formation of pseudouridine at position 32 in mitochondrial tRNAs; contains an N-terminal mitochondrial targeting sequence; PUS9 has a paralog, RIB2, that arose from the whole genome duplication"</t>
  </si>
  <si>
    <t>Pf00849</t>
  </si>
  <si>
    <t>851525</t>
  </si>
  <si>
    <t>PUS9</t>
  </si>
  <si>
    <t>LALNAVCQMDEK</t>
  </si>
  <si>
    <t>YBR145W</t>
  </si>
  <si>
    <t>ADH5 SGDID:S000000349, Chr II from 533762-534817, Genome Release 64-2-1, Verified ORF, "Alcohol dehydrogenase isoenzyme V; involved in ethanol production; ADH5 has a paralog, ADH1, that arose from the whole genome duplication"</t>
  </si>
  <si>
    <t>852442</t>
  </si>
  <si>
    <t>ADH5</t>
  </si>
  <si>
    <t>Biosynthesis of secondary metabolites; Fatty acid degradation; Tyrosine metabolism; Biosynthesis of antibiotics; Metabolic pathways; Glycolysis / Gluconeogenesis</t>
  </si>
  <si>
    <t>ATNGGSHGVINVSVSEAAIEASTR</t>
  </si>
  <si>
    <t>YHR069C</t>
  </si>
  <si>
    <t>RRP4 SGDID:S000001111, Chr VIII from 234658-233579, Genome Release 64-2-1, reverse complement, Verified ORF, "Exosome non-catalytic core component; involved in 3'-5' RNA processing and degradation in both the nucleus and the cytoplasm; predicted to contain RNA binding domains; has similarity to human hRrp4p (EXOSC2)"</t>
  </si>
  <si>
    <t>Pf10447, Pf14382</t>
  </si>
  <si>
    <t>YHR069C; WN66_02891</t>
  </si>
  <si>
    <t>NVMESIGSDILTAEK</t>
  </si>
  <si>
    <t>YHL004W</t>
  </si>
  <si>
    <t>MRP4 SGDID:S000000996, Chr VIII from 99219-100403, Genome Release 64-2-1, Verified ORF, "Mitochondrial ribosomal protein of the small subunit"</t>
  </si>
  <si>
    <t>YHL004W; WN66_02796</t>
  </si>
  <si>
    <t>SLSQVPEDEILPELKK</t>
  </si>
  <si>
    <t>YBR044C</t>
  </si>
  <si>
    <t>TCM62 SGDID:S000000248, Chr II from 326059-324341, Genome Release 64-2-1, reverse complement, Verified ORF, "Protein involved in assembly of the succinate dehydrogenase complex; mitochondrial; putative chaperone"</t>
  </si>
  <si>
    <t>YBR044C; WN66_00298</t>
  </si>
  <si>
    <t>ELLDSLQVDEATNTR</t>
  </si>
  <si>
    <t>YDR186C</t>
  </si>
  <si>
    <t>YDR186C SGDID:S000002594, Chr IV from 835492-832859, Genome Release 64-2-1, reverse complement, Verified ORF, "Putative protein of unknown function; may interact with ribosomes, based on co-purification experiments; green fluorescent protein (GFP)-fusion protein localizes to the cytoplasm"</t>
  </si>
  <si>
    <t>851767</t>
  </si>
  <si>
    <t>YDR186C; SND1</t>
  </si>
  <si>
    <t>NLSSATLIK</t>
  </si>
  <si>
    <t>YPL169C</t>
  </si>
  <si>
    <t>MEX67 SGDID:S000006090, Chr XVI from 230838-229039, Genome Release 64-2-1, reverse complement, Verified ORF, "Poly(A)RNA binding protein involved in nuclear mRNA export; component of the nuclear pore; ortholog of human TAP"</t>
  </si>
  <si>
    <t>Pf03943, Pf12799, Pf14580</t>
  </si>
  <si>
    <t>LLNLGALHSDPELIQK</t>
  </si>
  <si>
    <t>YMR111C</t>
  </si>
  <si>
    <t>YMR111C SGDID:S000004717, Chr XIII from 493792-492404, Genome Release 64-2-1, reverse complement, Verified ORF, "Protein of unknown function; green fluorescent protein (GFP)-fusion protein localizes to the nucleus; YMR111C is not an essential gene; forms nuclear foci upon DNA replication stress"</t>
  </si>
  <si>
    <t>YMR111C; WN66_04944</t>
  </si>
  <si>
    <t>LSLQQPHSIPNSSTGTPEHDQDT</t>
  </si>
  <si>
    <t>NLPLNNPDSVSNADDSNNQLDGTGNENDIR</t>
  </si>
  <si>
    <t>YGR282C</t>
  </si>
  <si>
    <t>BGL2 SGDID:S000003514, Chr VII from 1058724-1057783, Genome Release 64-2-1, reverse complement, Verified ORF, "Endo-beta-1,3-glucanase; major protein of the cell wall, involved in cell wall maintenance; involved in incorporation of newly synthesized mannoprotein molecules into the cell wall"</t>
  </si>
  <si>
    <t>Pf00332</t>
  </si>
  <si>
    <t>YGR282C; WN66_02725</t>
  </si>
  <si>
    <t>SVVADISDSDGK</t>
  </si>
  <si>
    <t>YKL181W</t>
  </si>
  <si>
    <t>PRS1 SGDID:S000001664, Chr XI from 107316-108599, Genome Release 64-2-1, Verified ORF, "5-phospho-ribosyl-1(alpha)-pyrophosphate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</si>
  <si>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YKL181W; WN66_03796</t>
  </si>
  <si>
    <t>EQLITLVGNVR</t>
  </si>
  <si>
    <t>YJR064W</t>
  </si>
  <si>
    <t>CCT5 SGDID:S000003825, Chr X from 555914-557602, Genome Release 64-2-1, Verified ORF, "Subunit of the cytosolic chaperonin Cct ring complex; related to Tcp1p, required for the assembly of actin and tubulins in vivo"</t>
  </si>
  <si>
    <t>YJR064W; WN66_03644</t>
  </si>
  <si>
    <t>VVYGGGAAEVTMSLAVSEEADKQR</t>
  </si>
  <si>
    <t>YGL117W</t>
  </si>
  <si>
    <t>YGL117W SGDID:S000003085, Chr VII from 288512-289309, Genome Release 64-2-1, Uncharacterized ORF, "Putative protein of unknown function"</t>
  </si>
  <si>
    <t>SYPSSLGVGHSALFPLIYIR</t>
  </si>
  <si>
    <t>YLR436C</t>
  </si>
  <si>
    <t>ECM30 SGDID:S000004428, Chr XII from 1011245-1007421, Genome Release 64-2-1, reverse complement, Verified ORF, "Putative protein of unknown function; may play a role in cell wall biosynthesis, mutants have abormal relative levels of mannose and glucose and have Gap1p sorting and transport defects; (GFP)-fusion protein localizes to the cytoplasm"</t>
  </si>
  <si>
    <t>Pf12722</t>
  </si>
  <si>
    <t>TISAGSGVSTPTMALNR</t>
  </si>
  <si>
    <t>YPL019C</t>
  </si>
  <si>
    <t>VTC3 SGDID:S000005940, Chr XVI from 517018-514511, Genome Release 64-2-1, reverse complement, Verified ORF, "Subunit of vacuolar transporter chaperone (VTC) complex; involved in membrane trafficking, vacuolar polyphosphate accumulation, microautophagy and non-autophagic vacuolar fusion; VTC3 has a paralog, VTC2, that arose from the whole genome duplication"</t>
  </si>
  <si>
    <t>VTIDSNIMYIR</t>
  </si>
  <si>
    <t>YPL028W</t>
  </si>
  <si>
    <t>ERG10 SGDID:S000005949, Chr XVI from 498096-499292, Genome Release 64-2-1, Verified ORF, "Acetyl-CoA C-acetyltransferase (acetoacetyl-CoA thiolase); cytosolic enzyme that transfers an acetyl group from one acetyl-CoA molecule to another, forming acetoacetyl-CoA; involved in the first step in mevalonate biosynthesis"</t>
  </si>
  <si>
    <t>Pf00108, Pf00109, Pf02803</t>
  </si>
  <si>
    <t>856079</t>
  </si>
  <si>
    <t>ERG10</t>
  </si>
  <si>
    <t>Synthesis and degradation of ketone bodies; Butanoate metabolism; Terpenoid backbone biosynthesis; Glyoxylate and dicarboxylate metabolism; Lysine degradation; Propanoate metabolism; Biosynthesis of secondary metabolites; Carbon metabolism; Tryptophan metabolism; Fatty acid metabolism; Valine, leucine and isoleucine degradation; Fatty acid degradation; Metabolic pathways; Biosynthesis of antibiotics; Pyruvate metabolism</t>
  </si>
  <si>
    <t>Branched-chain amino acid catabolism; Synthesis of Ketone Bodies; Cholesterol biosynthesis; Mitochondrial Fatty Acid Beta-Oxidation; Utilization of Ketone Bodies</t>
  </si>
  <si>
    <t>FGQTVLVDGVER</t>
  </si>
  <si>
    <t>YMR148W</t>
  </si>
  <si>
    <t>OSW5 SGDID:S000004756, Chr XIII from 560366-560812, Genome Release 64-2-1, Verified ORF, "Protein of unknown function with possible role in spore wall assembly; predicted to contain an N-terminal transmembrane domain; osw5 null mutant spores exhibit increased spore wall permeability and sensitivity to beta-glucanase digestion"</t>
  </si>
  <si>
    <t>YMR148W; WN66_04986</t>
  </si>
  <si>
    <t>FVTEEDVIFEPVSAQSAIAR</t>
  </si>
  <si>
    <t>YDR475C</t>
  </si>
  <si>
    <t>JIP4 SGDID:S000002883, Chr IV from 1410094-1407464, Genome Release 64-2-1, reverse complement, Verified ORF, "Protein of unknown function; previously annotated as two separate ORFs, YDR474C and YDR475C, which were merged as a result of corrections to the systematic reference sequence; JIP4 has a paralog, YOR019W, that arose from the whole genome duplication"</t>
  </si>
  <si>
    <t>852086</t>
  </si>
  <si>
    <t>JIP4</t>
  </si>
  <si>
    <t>IVREDYPTTPTDINDALVISR</t>
  </si>
  <si>
    <t>YDR443C</t>
  </si>
  <si>
    <t>SSN2 SGDID:S000002851, Chr IV from 1349938-1345676, Genome Release 64-2-1, reverse complement, Verified ORF, "Subunit of the RNA polymerase II mediator complex; associates with core polymerase subunits to form the RNA polymerase II holoenzyme; required for stable association of Srb10p-Srb11p kinase; essential for transcriptional regulation"</t>
  </si>
  <si>
    <t>Pf06333</t>
  </si>
  <si>
    <t>TVDSSIQPIESNIK</t>
  </si>
  <si>
    <t>YPR041W</t>
  </si>
  <si>
    <t>TIF5 SGDID:S000006245, Chr XVI from 648704-649921, Genome Release 64-2-1, Verified ORF, "Translation initiation factor eIF5; functions both as a GTPase-activating protein to mediate hydrolysis of ribosome-bound GTP and as a GDP dissociation inhibitor to prevent recycling of eIF2"</t>
  </si>
  <si>
    <t>Pf01873, Pf02020</t>
  </si>
  <si>
    <t>YPR041W; WN66_06592</t>
  </si>
  <si>
    <t>AAASTLEDIEVKDDEWAVDMSEEAIR</t>
  </si>
  <si>
    <t>YPR023C</t>
  </si>
  <si>
    <t>EAF3 SGDID:S000006227, Chr XVI from 610031-608826, Genome Release 64-2-1, reverse complement, Verified ORF, "Component of the Rpd3S histone deacetylase complex; Esa1p-associated factor, nonessential component of the NuA4 acetyltransferase complex, homologous to Drosophila dosage compensation protein MSL3; plays a role in regulating Ty1 transposition"</t>
  </si>
  <si>
    <t>Pf05712, Pf11717</t>
  </si>
  <si>
    <t>CLAFHGPLMYEAK</t>
  </si>
  <si>
    <t>1xCarbamidomethyl [C1]; 1xOxidation [M9]</t>
  </si>
  <si>
    <t>MYTSIPNDKPGGSSQATK</t>
  </si>
  <si>
    <t>YDL100C</t>
  </si>
  <si>
    <t>GET3 SGDID:S000002258, Chr IV from 283176-282112, Genome Release 64-2-1, reverse complement, Verified ORF, "Guanine nucleotide exchange factor for Gpa1p; amplifies G protein signaling; functions as a chaperone under ATP-depleted oxidative stress conditions; subunit of the GET complex, which is involved in ATP dependent Golgi to ER trafficking and insertion of tail-anchored (TA) proteins into the ER membrane under non-stress conditions; has low-level ATPase activity; protein abundance increases in response to DNA replication stress"</t>
  </si>
  <si>
    <t>Pf02374</t>
  </si>
  <si>
    <t>YDL100C; WN66_00943</t>
  </si>
  <si>
    <t>YLDQIDELYEDFHVVK</t>
  </si>
  <si>
    <t>YMR091C</t>
  </si>
  <si>
    <t>NPL6 SGDID:S000004697, Chr XIII from 451365-450058, Genome Release 64-2-1, reverse complement, Verified ORF, "Component of the RSC chromatin remodeling complex; interacts with Rsc3p, Rsc30p, Ldb7p, and Htl1p to form a module important for a broad range of RSC functions; involved in nuclear protein import and maintenance of proper telomere length"</t>
  </si>
  <si>
    <t>Pf08624</t>
  </si>
  <si>
    <t>YMR091C; WN66_04921</t>
  </si>
  <si>
    <t>VVNEEYVLPDDPEGETK</t>
  </si>
  <si>
    <t>YDR158W</t>
  </si>
  <si>
    <t>HOM2 SGDID:S000002565, Chr IV from 770357-771454, Genome Release 64-2-1, Verified ORF, "Aspartic beta semi-aldehyde dehydrogenase; catalyzes the second step in the common pathway for methionine and threonine biosynthesis; expression regulated by Gcn4p and the general control of amino acid synthesis"</t>
  </si>
  <si>
    <t>Pf01113, Pf01118, Pf02774</t>
  </si>
  <si>
    <t>851736</t>
  </si>
  <si>
    <t>HOM2</t>
  </si>
  <si>
    <t>Glycine, serine and threonine metabolism; 2-Oxocarboxylic acid metabolism; Lysine biosynthesis; Biosynthesis of amino acids; Cysteine and methionine metabolism; Metabolic pathways; Monobactam biosynthesis; Biosynthesis of antibiotics; Biosynthesis of secondary metabolites</t>
  </si>
  <si>
    <t>Threonine Biosynthesis; Threonine and Methionine biosynthesis</t>
  </si>
  <si>
    <t>EQDVPLIVPVVNPEHLDIVAQK</t>
  </si>
  <si>
    <t>YHR141C</t>
  </si>
  <si>
    <t>RPL42B SGDID:S000001183, Chr VIII from 382306-381990,382751-382748, Genome Release 64-2-1, reverse complement, Verified ORF, "Ribosomal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</si>
  <si>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Pf00935</t>
  </si>
  <si>
    <t>YNL162W; YHR141C; WN66_05374; WN66_02975</t>
  </si>
  <si>
    <t>XIV; VIII</t>
  </si>
  <si>
    <t>AQLTLKR</t>
  </si>
  <si>
    <t>YDR120C</t>
  </si>
  <si>
    <t>TRM1 SGDID:S000002527, Chr IV from 693261-691549, Genome Release 64-2-1, reverse complement, Verified ORF, "tRNA methyltransferase; two forms of protein are made by alternative translation starts; localizes to both nucleus and mitochondrion to produce modified base N2,N2-dimethylguanosine in tRNAs in both compartments; nuclear Trm1p is evenly distributed around inner membrane in WT, but mislocalizes as puncta near ER-nucleus junctions in spindle pole body (SPB) mutants; both Trm1p inner nuclear membrane targeting and maintenance depend upon SPB"</t>
  </si>
  <si>
    <t>Pf02005, Pf02475</t>
  </si>
  <si>
    <t>INIEDFNIVK</t>
  </si>
  <si>
    <t>YDR529C</t>
  </si>
  <si>
    <t>QCR7 SGDID:S000002937, Chr IV from 1496548-1496165, Genome Release 64-2-1, reverse complement, Verified ORF, "Subunit 7 of ubiquinol cytochrome-c reductase (Complex III); Complex III is a component of the mitochondrial inner membrane electron transport chain; oriented facing the mitochondrial matrix; N-terminus appears to play a role in complex assembly"</t>
  </si>
  <si>
    <t>Pf02271</t>
  </si>
  <si>
    <t>YDR529C; WN66_01624</t>
  </si>
  <si>
    <t>FDDLIAEENPIMQTALR</t>
  </si>
  <si>
    <t>AQEDVPYLLPYILEAEAAAK</t>
  </si>
  <si>
    <t>YGR135W</t>
  </si>
  <si>
    <t>PRE9 SGDID:S000003367, Chr VII from 761392-762168, Genome Release 64-2-1, Verified ORF, "Alpha 3 subunit of the 20S proteasome; the only nonessential 20S subunit; may be replaced by the alpha 4 subunit (Pre6p) under stress conditions to create a more active proteasomal isoform"</t>
  </si>
  <si>
    <t>853036</t>
  </si>
  <si>
    <t>PRE9</t>
  </si>
  <si>
    <t>IFKPQEIKDILVK</t>
  </si>
  <si>
    <t>YPR045C</t>
  </si>
  <si>
    <t>THP3 SGDID:S000006249, Chr XVI from 656552-655140, Genome Release 64-2-1, reverse complement, Verified ORF, "Protein that may have a role in transcription elongation; forms a complex with Csn12p that is recruited to transcribed genes; possibly involved in splicing based on pre-mRNA accumulation defect for many intron-containing genes"</t>
  </si>
  <si>
    <t>Pf03399</t>
  </si>
  <si>
    <t>856158</t>
  </si>
  <si>
    <t>THP3</t>
  </si>
  <si>
    <t>IMALFENPTIPK</t>
  </si>
  <si>
    <t>YKL018W</t>
  </si>
  <si>
    <t>SWD2 SGDID:S000001501, Chr XI from 404102-405091, Genome Release 64-2-1, Verified ORF, "Subunit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</si>
  <si>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Pf00400, Pf07433</t>
  </si>
  <si>
    <t>MTTVSINKPNLLK</t>
  </si>
  <si>
    <t>YDR392W</t>
  </si>
  <si>
    <t>SPT3 SGDID:S000002800, Chr IV from 1258696-1259709, Genome Release 64-2-1, Verified ORF, "Subunit of the SAGA and SAGA-like transcriptional regulatory complexes; interacts with Spt15p to activate transcription of some RNA polymerase II-dependent genes, also functions to inhibit transcription at some promoters; relocalizes to the cytosol in response to hypoxia"</t>
  </si>
  <si>
    <t>Pf02269</t>
  </si>
  <si>
    <t>YDR392W; WN66_01477</t>
  </si>
  <si>
    <t>SILPEDVIFLIR</t>
  </si>
  <si>
    <t>YHR005C-A</t>
  </si>
  <si>
    <t>TIM10 SGDID:S000003530, Chr VIII from 115901-115620, Genome Release 64-2-1, reverse complement, Verified ORF, "Essential protein of the mitochondrial intermembrane space; forms a complex with Tim9p (TIM10 complex) that delivers hydrophobic proteins to the TIM22 complex for insertion into the inner membrane"</t>
  </si>
  <si>
    <t>Pf02953</t>
  </si>
  <si>
    <t>YHR005C-A; WN66_02807</t>
  </si>
  <si>
    <t>YFETNVQVGENMQK</t>
  </si>
  <si>
    <t>YFR001W</t>
  </si>
  <si>
    <t>LOC1 SGDID:S000001897, Chr VI from 149110-149724, Genome Release 64-2-1, Verified ORF, "Nuclear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</si>
  <si>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YFR001W; BAA09240; WN66_02050</t>
  </si>
  <si>
    <t>NQLANVPHLTEK</t>
  </si>
  <si>
    <t>YMR269W</t>
  </si>
  <si>
    <t>TMA23 SGDID:S000004882, Chr XIII from 804456-805091, Genome Release 64-2-1, Verified ORF, "Nucleolar protein implicated in ribosome biogenesis; deletion extends chronological lifespan"</t>
  </si>
  <si>
    <t>855311</t>
  </si>
  <si>
    <t>TMA23</t>
  </si>
  <si>
    <t>GLGNAPGGNDGEAWWER</t>
  </si>
  <si>
    <t>YBR025C</t>
  </si>
  <si>
    <t>OLA1 SGDID:S000000229, Chr II from 291865-290681, Genome Release 64-2-1, reverse complement, Verified ORF, "P-loop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</si>
  <si>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Pf01926, Pf06071</t>
  </si>
  <si>
    <t>YBR025C; WN66_00278</t>
  </si>
  <si>
    <t>GASAGEGLGNAFLSHIR</t>
  </si>
  <si>
    <t>YOR008C</t>
  </si>
  <si>
    <t>SLG1 SGDID:S000005534, Chr XV from 342414-341278, Genome Release 64-2-1, reverse complement, Verified ORF, "Sensor-transducer of the stress-activated PKC1-MPK1 kinase pathway; involved in maintenance of cell wall integrity; required for mitophagy; involved in organization of the actin cytoskeleton; secretory pathway Wsc1p is required for the arrest of secretion response"</t>
  </si>
  <si>
    <t>receptor activity;signal transducer activity</t>
  </si>
  <si>
    <t>Pf01822</t>
  </si>
  <si>
    <t>854170</t>
  </si>
  <si>
    <t>SLG1</t>
  </si>
  <si>
    <t>Mitophagy - yeast; MAPK signaling pathway - yeast</t>
  </si>
  <si>
    <t>NNVLTVVNPDEAD</t>
  </si>
  <si>
    <t>ALBU_BOVIN</t>
  </si>
  <si>
    <t>QTALVELLK</t>
  </si>
  <si>
    <t>YPL184C</t>
  </si>
  <si>
    <t>MRN1 SGDID:S000006105, Chr XVI from 197788-195950, Genome Release 64-2-1, reverse complement, Verified ORF, "RNA-binding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</si>
  <si>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NVYVGNIDFVGDSLRDER</t>
  </si>
  <si>
    <t>IQQQPTQFQTK</t>
  </si>
  <si>
    <t>YNL104C</t>
  </si>
  <si>
    <t>LEU4 SGDID:S000005048, Chr XIV from 426754-424895, Genome Release 64-2-1, reverse complement, Verified ORF, "Alpha-isopropylmalate synthase (2-isopropylmalate synthase); the main isozyme responsible for the first step in the leucine biosynthesis pathway; LEU4 has a paralog, LEU9, that arose from the whole genome duplication"</t>
  </si>
  <si>
    <t>Pf00682, Pf08502</t>
  </si>
  <si>
    <t>855619</t>
  </si>
  <si>
    <t>LEU4</t>
  </si>
  <si>
    <t>2-Oxocarboxylic acid metabolism; Biosynthesis of amino acids; Pyruvate metabolism; Valine, leucine and isoleucine biosynthesis; Metabolic pathways; Biosynthesis of secondary metabolites</t>
  </si>
  <si>
    <t>IPYLPLDPK</t>
  </si>
  <si>
    <t>YLR187W</t>
  </si>
  <si>
    <t>SKG3 SGDID:S000004177, Chr XII from 524865-527945, Genome Release 64-2-1, Verified ORF, "Protein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</si>
  <si>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Pf00169</t>
  </si>
  <si>
    <t>850884</t>
  </si>
  <si>
    <t>SKG3</t>
  </si>
  <si>
    <t>SPAISSAELFEGYDSLPER</t>
  </si>
  <si>
    <t>YJL111W</t>
  </si>
  <si>
    <t>CCT7 SGDID:S000003647, Chr X from 207877-209529, Genome Release 64-2-1, Verified ORF, "Subunit of the cytosolic chaperonin Cct ring complex; related to Tcp1p, required for the assembly of actin and tubulins in vivo; mutant has increased aneuploidy tolerance"</t>
  </si>
  <si>
    <t>853333</t>
  </si>
  <si>
    <t>CCT7</t>
  </si>
  <si>
    <t>TFSYAGFEQQPK</t>
  </si>
  <si>
    <t>FVWEPALVKINALNSATEATNLILSVDETITNK</t>
  </si>
  <si>
    <t>YPR089W</t>
  </si>
  <si>
    <t>YPR089W SGDID:S000006293, Chr XVI from 713275-715941, Genome Release 64-2-1, Uncharacterized ORF, "Protein of unknown function; exhibits genetic interaction with ERG11 and protein-protein interaction with Hsp82p"</t>
  </si>
  <si>
    <t>Pf13857</t>
  </si>
  <si>
    <t>ITPVQLLK</t>
  </si>
  <si>
    <t>HEIPQISQPK</t>
  </si>
  <si>
    <t>YMR056C</t>
  </si>
  <si>
    <t>AAC1 SGDID:S000004660, Chr XIII from 388244-387315, Genome Release 64-2-1, reverse complement, Verified ORF, "Mitochondrial inner membrane ADP/ATP translocator; exchanges cytosolic ADP for mitochondrially synthesized ATP; phosphorylated; Aac1p is a minor isoform while Pet9p is the major ADP/ATP translocator; relocalizes from mitochondrion to cytoplasm upon DNA replication stress"</t>
  </si>
  <si>
    <t>855078</t>
  </si>
  <si>
    <t>AAC1</t>
  </si>
  <si>
    <t>Regulation of insulin secretion</t>
  </si>
  <si>
    <t>QFNGLLDVYKK</t>
  </si>
  <si>
    <t>YNL182C</t>
  </si>
  <si>
    <t>IPI3 SGDID:S000005126, Chr XIV from 297627-295960, Genome Release 64-2-1, reverse complement, Verified ORF, "Component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</si>
  <si>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LFTVSQDATIR</t>
  </si>
  <si>
    <t>YJR041C</t>
  </si>
  <si>
    <t>URB2 SGDID:S000003802, Chr X from 513763-510239, Genome Release 64-2-1, reverse complement, Verified ORF, "Protein required for normal metabolism of the rRNA primary transcript; nucleolar protein; proposed to be involved in ribosome biogenesis"</t>
  </si>
  <si>
    <t>Pf10441</t>
  </si>
  <si>
    <t>853498</t>
  </si>
  <si>
    <t>URB2</t>
  </si>
  <si>
    <t>MGDLTEELSIPDNAQDLSK</t>
  </si>
  <si>
    <t>YML061C</t>
  </si>
  <si>
    <t>PIF1 SGDID:S000004526, Chr XIII from 151532-148953, Genome Release 64-2-1, reverse complement, Verified ORF, "DNA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</si>
  <si>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Pf05970, Pf13401, Pf13604</t>
  </si>
  <si>
    <t>VGAQVMMVK</t>
  </si>
  <si>
    <t>KLSRPLPDDEIIPAELYSTR</t>
  </si>
  <si>
    <t>YDR171W</t>
  </si>
  <si>
    <t>HSP42 SGDID:S000002578, Chr IV from 806621-807748, Genome Release 64-2-1, Verified ORF, "Small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</si>
  <si>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851751</t>
  </si>
  <si>
    <t>HSP42</t>
  </si>
  <si>
    <t>MSFYQPSLSLYDVLNALSNQTGQR</t>
  </si>
  <si>
    <t>YER021W</t>
  </si>
  <si>
    <t>RPN3 SGDID:S000000823, Chr V from 196948-198519, Genome Release 64-2-1, Verified ORF, "Essential non-ATPase regulatory subunit of the 26S proteasome lid; similar to the p58 subunit of the human 26S proteasome; temperature-sensitive alleles cause metaphase arrest, suggesting a role for the proteasome in cell cycle control"</t>
  </si>
  <si>
    <t>Pf01399, Pf08375</t>
  </si>
  <si>
    <t>YER021W; WN66_01760</t>
  </si>
  <si>
    <t>INHEDGFIETTELLNIYDSEDPQQVFDER</t>
  </si>
  <si>
    <t>YER023W</t>
  </si>
  <si>
    <t>PRO3 SGDID:S000000825, Chr V from 201076-201936, Genome Release 64-2-1, Verified ORF, "Delta 1-pyrroline-5-carboxylate reductase; catalyzes the last step in proline biosynthesis"</t>
  </si>
  <si>
    <t>Pf01113, Pf03807, Pf14748</t>
  </si>
  <si>
    <t>856744</t>
  </si>
  <si>
    <t>PRO3</t>
  </si>
  <si>
    <t>Metabolic pathways; Biosynthesis of amino acids; Biosynthesis of antibiotics; Biosynthesis of secondary metabolites; Arginine and proline metabolism</t>
  </si>
  <si>
    <t>Amino acid synthesis and interconversion (transamination)</t>
  </si>
  <si>
    <t>Arginine degradation</t>
  </si>
  <si>
    <t>SGIINGVEEAAR</t>
  </si>
  <si>
    <t>YHR007C</t>
  </si>
  <si>
    <t>ERG11 SGDID:S000001049, Chr VIII from 121683-120091, Genome Release 64-2-1, reverse complement, Verified ORF, "Lanosterol 14-alpha-demethylase; catalyzes the C-14 demethylation of lanosterol to form 4,4''-dimethyl cholesta-8,14,24-triene-3-beta-ol in the ergosterol biosynthesis pathway; member of the cytochrome P450 family; associated and coordinately regulated with the P450 reductase Ncp1p"</t>
  </si>
  <si>
    <t>Pf00067</t>
  </si>
  <si>
    <t>LADVSAEAAYAHLTTPVFGK</t>
  </si>
  <si>
    <t>YHL007C</t>
  </si>
  <si>
    <t>STE20 SGDID:S000000999, Chr VIII from 97937-95118, Genome Release 64-2-1, reverse complement, Verified ORF, "Cdc42p-activated signal transducing kinase; involved in pheromone response, pseudohyphal/invasive growth, vacuole inheritance, down-regulation of sterol uptake; GBB motif binds Ste4p; member of the PAK (p21-activated kinase) family"</t>
  </si>
  <si>
    <t>Pf00069, Pf00786, Pf07714</t>
  </si>
  <si>
    <t>EQQQNMQAVMDIVK</t>
  </si>
  <si>
    <t>YOL116W</t>
  </si>
  <si>
    <t>MSN1 SGDID:S000005476, Chr XV from 99809-100957, Genome Release 64-2-1, Verified ORF, "Transcriptional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</si>
  <si>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Pf04130, Pf12550</t>
  </si>
  <si>
    <t>VSPNHENAVESNAQESVPTFEEEQYETK</t>
  </si>
  <si>
    <t>YOL148C</t>
  </si>
  <si>
    <t>SPT20 SGDID:S000005508, Chr XV from 47574-45760, Genome Release 64-2-1, reverse complement, Verified ORF, "Subunit of the SAGA transcriptional regulatory complex; involved in maintaining the integrity of the complex; mutant displays reduced transcription elongation in the G-less-based run-on (GLRO) assay"</t>
  </si>
  <si>
    <t>Pf12090</t>
  </si>
  <si>
    <t>ISMTAPLTPQQQLLQR</t>
  </si>
  <si>
    <t>YBR251W</t>
  </si>
  <si>
    <t>MRPS5 SGDID:S000000455, Chr II from 721390-722313, Genome Release 64-2-1, Verified ORF, "Mitochondrial ribosomal protein of the small subunit"</t>
  </si>
  <si>
    <t>YBR251W; WN66_00530</t>
  </si>
  <si>
    <t>LAQQTIPEDTKFR</t>
  </si>
  <si>
    <t>YOR192C</t>
  </si>
  <si>
    <t>THI72 SGDID:S000005718, Chr XV from 700567-698768, Genome Release 64-2-1, reverse complement, Verified ORF, "Transporter of thiamine or related compound; contributes to uptake of 5-aminoimidazole-4-carboxamide-1-beta-D-ribofuranoside (acadesine); shares sequence similarity with Thi7p"</t>
  </si>
  <si>
    <t>Pf02133</t>
  </si>
  <si>
    <t>GMVPYSEISEEEIR</t>
  </si>
  <si>
    <t>YDR301W</t>
  </si>
  <si>
    <t>CFT1 SGDID:S000002709, Chr IV from 1063352-1067425, Genome Release 64-2-1, Verified ORF, "RNA-binding subunit of the mRNA cleavage and polyadenylation factor; involved in poly(A) site recognition and required for both pre-mRNA cleavage and polyadenylation, 51% sequence similarity with mammalian AAUAA-binding subunit of CPSF"</t>
  </si>
  <si>
    <t>851895</t>
  </si>
  <si>
    <t>CFT1</t>
  </si>
  <si>
    <t>Processing of Intronless Pre-mRNAs</t>
  </si>
  <si>
    <t>IINNSSLEIMFR</t>
  </si>
  <si>
    <t>YDR226W</t>
  </si>
  <si>
    <t>ADK1 SGDID:S000002634, Chr IV from 916486-917154, Genome Release 64-2-1, Verified ORF, "Adenylate kinase, required for purine metabolism; localized to the cytoplasm and the mitochondria; lacks cleavable signal sequence; protein abundance increases in response to DNA replication stress"</t>
  </si>
  <si>
    <t>Pf00406, Pf05191, Pf06414, Pf13207, Pf13671</t>
  </si>
  <si>
    <t>851812</t>
  </si>
  <si>
    <t>ADK1</t>
  </si>
  <si>
    <t>Biosynthesis of antibiotics; Metabolic pathways; Thiamine metabolism; Biosynthesis of secondary metabolites; Purine metabolism</t>
  </si>
  <si>
    <t>Interconversion of nucleotide di- and triphosphates</t>
  </si>
  <si>
    <t>De Novo Biosynthesis of Purine Nucleotides</t>
  </si>
  <si>
    <t>FHAAHLATGDMLR</t>
  </si>
  <si>
    <t>YGR084C</t>
  </si>
  <si>
    <t>MRP13 SGDID:S000003316, Chr VII from 648142-647123, Genome Release 64-2-1, reverse complement, Verified ORF, "Mitochondrial ribosomal protein of the small subunit"</t>
  </si>
  <si>
    <t>852975</t>
  </si>
  <si>
    <t>MRP13</t>
  </si>
  <si>
    <t>ALGLLETPPPQESTEKEEK</t>
  </si>
  <si>
    <t>YNL253W</t>
  </si>
  <si>
    <t>TEX1 SGDID:S000005197, Chr XIV from 170018-171286, Genome Release 64-2-1, Verified ORF, "Protein involved in mRNA export; component of the transcription export (TREX) complex"</t>
  </si>
  <si>
    <t>YNL253W; WN66_05285</t>
  </si>
  <si>
    <t>FTSTPITPNEILSLK</t>
  </si>
  <si>
    <t>YFR053C</t>
  </si>
  <si>
    <t>HXK1 SGDID:S000001949, Chr VI from 255049-253592, Genome Release 64-2-1, reverse complement, Verified ORF, "Hexokinase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</si>
  <si>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YFR053C; BAA09292</t>
  </si>
  <si>
    <t>LADDIPSNSPMAINCEYGSFDNEHLVLPR</t>
  </si>
  <si>
    <t>1xCarbamidomethyl [C15]; 1xOxidation [M11]</t>
  </si>
  <si>
    <t>YKL058W</t>
  </si>
  <si>
    <t>TOA2 SGDID:S000001541, Chr XI from 330166-330534, Genome Release 64-2-1, Verified ORF, "TFIIA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</si>
  <si>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Pf02268, Pf02751</t>
  </si>
  <si>
    <t>YKL058W; WN66_03931</t>
  </si>
  <si>
    <t>STIGNSLVDALDTLISDGRIEASLAMR</t>
  </si>
  <si>
    <t>YGR124W</t>
  </si>
  <si>
    <t>ASN2 SGDID:S000003356, Chr VII from 739944-741662, Genome Release 64-2-1, Verified ORF, "Asparagine synthetase; catalyzes the synthesis of L-asparagine from L-aspartate in the asparagine biosynthetic pathway; ASN2 has a paralog, ASN1, that arose from the whole genome duplication"</t>
  </si>
  <si>
    <t>Pf00310, Pf00733, Pf12481, Pf13522, Pf13537</t>
  </si>
  <si>
    <t>DPIGVVTLYMGR</t>
  </si>
  <si>
    <t>YDL044C</t>
  </si>
  <si>
    <t>MTF2 SGDID:S000002202, Chr IV from 375289-373967, Genome Release 64-2-1, reverse complement, Verified ORF, "Mitochondrial protein that interacts with mitochondrial RNA polymerase; interacts with an N-terminal region of mitochondrial RNA polymerase (Rpo41p) and couples RNA processing and translation to transcription"</t>
  </si>
  <si>
    <t>851517</t>
  </si>
  <si>
    <t>MTF2</t>
  </si>
  <si>
    <t>MNAESSNIFEDIR</t>
  </si>
  <si>
    <t>YER176W</t>
  </si>
  <si>
    <t>ECM32 SGDID:S000000978, Chr V from 541690-545055, Genome Release 64-2-1, Verified ORF, "DNA dependent ATPase/DNA helicase; helicase belonging to the Dna2p- and Nam7p-like family of helicases that is involved in modulating translation termination; interacts with the translation termination factors, localized to polysomes"</t>
  </si>
  <si>
    <t>Pf00580, Pf02562, Pf13086, Pf13087, Pf13245, Pf13604</t>
  </si>
  <si>
    <t>VVSQSQIIFTTNIAAGGR</t>
  </si>
  <si>
    <t>YGR173W</t>
  </si>
  <si>
    <t>RBG2 SGDID:S000003405, Chr VII from 843854-844960, Genome Release 64-2-1, Verified ORF, "Protein with a role in translation; forms a complex with Gir2p; has similarity to mammalian developmentally regulated GTP-binding protein"</t>
  </si>
  <si>
    <t>Pf01926, Pf02421, Pf02824</t>
  </si>
  <si>
    <t>YGR173W; WN66_02604</t>
  </si>
  <si>
    <t>YRQQLLADEAGSGGGGGSGFEVAK</t>
  </si>
  <si>
    <t>YPL141C</t>
  </si>
  <si>
    <t>FRK1 SGDID:S000006062, Chr XVI from 286061-283464, Genome Release 64-2-1, reverse complement, Verified ORF, "Protein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</si>
  <si>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SSIMVSEVNK</t>
  </si>
  <si>
    <t>DLPAPTMVQNK</t>
  </si>
  <si>
    <t>YGR231C</t>
  </si>
  <si>
    <t>PHB2 SGDID:S000003463, Chr VII from 953480-952548, Genome Release 64-2-1, reverse complement, Verified ORF, "Subunit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</si>
  <si>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Pf01145</t>
  </si>
  <si>
    <t>VILDNEALLLNTVVDAR</t>
  </si>
  <si>
    <t>YGR094W</t>
  </si>
  <si>
    <t>VAS1 SGDID:S000003326, Chr VII from 672186-675500, Genome Release 64-2-1, Verified ORF, "Mitochondrial and cytoplasmic valyl-tRNA synthetase"</t>
  </si>
  <si>
    <t>Pf00133, Pf08264, Pf09334, Pf13603</t>
  </si>
  <si>
    <t>YGR094W; WN66_02509</t>
  </si>
  <si>
    <t>SLGNVIDPLDVITGIK</t>
  </si>
  <si>
    <t>YDR227W</t>
  </si>
  <si>
    <t>SIR4 SGDID:S000002635, Chr IV from 917571-921647, Genome Release 64-2-1, Verified ORF, "SIR protein involved in assembly of silent chromatin domains; silent information regulator (SIR) along with SIR2 and SIR3; involved in assembly of silent chromatin domains at telomeres and the silent mating-type loci; potentially phosphorylated by Cdc28p; some alleles of SIR4 prolong lifespan"</t>
  </si>
  <si>
    <t>IPLFTFAK</t>
  </si>
  <si>
    <t>YGR047C</t>
  </si>
  <si>
    <t>TFC4 SGDID:S000003279, Chr VII from 589469-586392, Genome Release 64-2-1, reverse complement, Verified ORF, "Subunit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</si>
  <si>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Pf13414, Pf13424, Pf13432</t>
  </si>
  <si>
    <t>VLDPEVAQLLSQANEAFVR</t>
  </si>
  <si>
    <t>YPL078C</t>
  </si>
  <si>
    <t>ATP4 SGDID:S000005999, Chr XVI from 408744-408010, Genome Release 64-2-1, reverse complement, Verified ORF, "Subunit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</si>
  <si>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Pf05405</t>
  </si>
  <si>
    <t>YPL078C; WN66_06465</t>
  </si>
  <si>
    <t>VLFDVSKETVELESEAFELK</t>
  </si>
  <si>
    <t>YJL176C</t>
  </si>
  <si>
    <t>SWI3 SGDID:S000003712, Chr X from 94530-92053, Genome Release 64-2-1, reverse complement, Verified ORF, "Subunit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</si>
  <si>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Pf00249, Pf04433, Pf13921</t>
  </si>
  <si>
    <t>QQENLLIQR</t>
  </si>
  <si>
    <t>YMR097C</t>
  </si>
  <si>
    <t>MTG1 SGDID:S000004703, Chr XIII from 460527-459424, Genome Release 64-2-1, reverse complement, Verified ORF, "Putative GTPase peripheral to the mitochondrial inner membrane; essential for respiratory competence, likely functions in assembly of the large ribosomal subunit, has homologs in plants and animals"</t>
  </si>
  <si>
    <t>Pf01926, Pf03193, Pf13481</t>
  </si>
  <si>
    <t>NTESRNEIYLIDTPGIGVPGR</t>
  </si>
  <si>
    <t>YOR340C</t>
  </si>
  <si>
    <t>RPA43 SGDID:S000005867, Chr XV from 960182-959202, Genome Release 64-2-1, reverse complement, Verified ORF, "RNA polymerase I subunit A43"</t>
  </si>
  <si>
    <t>Pf03876</t>
  </si>
  <si>
    <t>SQAESLPIVSNKK</t>
  </si>
  <si>
    <t>YPL118W</t>
  </si>
  <si>
    <t>MRP51 SGDID:S000006039, Chr XVI from 326628-327662, Genome Release 64-2-1, Verified ORF, "Mitochondrial ribosomal protein of the small subunit; MRP51 exhibits genetic interactions with mutations in the COX2 and COX3 mRNA 5'-untranslated leader sequences"</t>
  </si>
  <si>
    <t>Pf11709</t>
  </si>
  <si>
    <t>855985</t>
  </si>
  <si>
    <t>MRP51</t>
  </si>
  <si>
    <t>FNTEIIGTGGLSYSLPGK</t>
  </si>
  <si>
    <t>YDR496C</t>
  </si>
  <si>
    <t>PUF6 SGDID:S000002904, Chr IV from 1443403-1441433, Genome Release 64-2-1, reverse complement, Verified ORF, "Pumilio-homology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</si>
  <si>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Pf08144</t>
  </si>
  <si>
    <t>ITTDESNKGSQLLAK</t>
  </si>
  <si>
    <t>YLR106C</t>
  </si>
  <si>
    <t>MDN1 SGDID:S000004096, Chr XII from 363738-349006, Genome Release 64-2-1, reverse complement, Verified ORF, "Huge dynein-related AAA-type ATPase (midasin); forms extended pre-60S particle with the Rix1 complex (Rix1p-Ipi1p-Ipi3p); acts in removal of ribosomal biogenesis factors at successive steps of pre-60S assembly and export from nucleus"</t>
  </si>
  <si>
    <t>Pf00004, Pf07263, Pf07724, Pf07726, Pf07728, Pf13207, Pf13514</t>
  </si>
  <si>
    <t>850796</t>
  </si>
  <si>
    <t>MDN1</t>
  </si>
  <si>
    <t>SGAIITTILSEDLK</t>
  </si>
  <si>
    <t>YDR514C</t>
  </si>
  <si>
    <t>YDR514C SGDID:S000002922, Chr IV from 1472999-1471548, Genome Release 64-2-1, reverse complement, Verified ORF, "Protein of unknown function that localizes to mitochondria; overexpression affects endocytic protein trafficking; YDR514C has a paralog, GFD2, that arose from the whole genome duplication"</t>
  </si>
  <si>
    <t>852126</t>
  </si>
  <si>
    <t>DLVPQTEFSGSHWFQNAR</t>
  </si>
  <si>
    <t>YDR267C</t>
  </si>
  <si>
    <t>CIA1 SGDID:S000002675, Chr IV from 1003502-1002510, Genome Release 64-2-1, reverse complement, Verified ORF, "Component of cytosolic iron-sulfur protein assembly (CIA) machinery; acts at a late step of Fe-S cluster assembly; forms the CIA targeting complex with Cia2p and Met18p that directs Fe-S cluster incorporation into a subset of proteins involved in methionine biosynthesis, DNA replication and repair, transcription, and telomere maintenance; contains WD40 repeats; ortholog of human Ciao1 protein"</t>
  </si>
  <si>
    <t>Pf00400, Pf08728</t>
  </si>
  <si>
    <t>HVIWHPSEALLASSSYDDTVR</t>
  </si>
  <si>
    <t>YKL170W</t>
  </si>
  <si>
    <t>MRPL38 SGDID:S000001653, Chr XI from 130634-131050, Genome Release 64-2-1, Verified ORF, "Mitochondrial ribosomal protein of the large subunit; appears as two protein spots (YmL34 and YmL38) on two-dimensional SDS gels; protein abundance increases in response to DNA replication stress"</t>
  </si>
  <si>
    <t>853684</t>
  </si>
  <si>
    <t>MRPL38</t>
  </si>
  <si>
    <t>AKPLTQNITGTANTNR</t>
  </si>
  <si>
    <t>YER161C</t>
  </si>
  <si>
    <t>SPT2 SGDID:S000000963, Chr V from 500348-499347, Genome Release 64-2-1, reverse complement, Verified ORF, "Protein involved in negative regulation of transcription; required for RNA polyadenylation; exhibits regulated interactions with both histones and SWI-SNF components; relocalizes to the cytosol in response to hypoxia; similar to mammalian HMG1 proteins"</t>
  </si>
  <si>
    <t>Pf08243</t>
  </si>
  <si>
    <t>YER161C; WN66_01944</t>
  </si>
  <si>
    <t>MSFEELMK</t>
  </si>
  <si>
    <t>YAL021C</t>
  </si>
  <si>
    <t>CCR4 SGDID:S000000019, Chr I from 113359-110846, Genome Release 64-2-1, reverse complement, Verified ORF, "Component of the CCR4-NOT transcriptional complex; CCR4-NOT is involved in regulation of gene expression; component of the major cytoplasmic deadenylase, which is involved in mRNA poly(A) tail shortening"</t>
  </si>
  <si>
    <t>Pf03372, Pf12799, Pf13855</t>
  </si>
  <si>
    <t>KQQPTGDSTPSGTATNSAVSTPLTPK</t>
  </si>
  <si>
    <t>TAKKQQPTGDSTPSGTATNSAVSTPLTPK</t>
  </si>
  <si>
    <t>YMR078C</t>
  </si>
  <si>
    <t>CTF18 SGDID:S000004683, Chr XIII from 424728-422503, Genome Release 64-2-1, reverse complement, Verified ORF, "Subunit of a complex with Ctf8p; shares some subunits with Replication Factor C and is required for sister chromatid cohesion; may have overlapping functions with Rad24p in the DNA damage replication checkpoint"</t>
  </si>
  <si>
    <t>Pf00004, Pf05496</t>
  </si>
  <si>
    <t>855102</t>
  </si>
  <si>
    <t>CTF18</t>
  </si>
  <si>
    <t>GGLTIDPPIDEVVLLNPK</t>
  </si>
  <si>
    <t>YGL202W</t>
  </si>
  <si>
    <t>ARO8 SGDID:S000003170, Chr VII from 116059-117561, Genome Release 64-2-1, Verified ORF, "Aromatic aminotransferase I; expression is regulated by general control of amino acid biosynthesis"</t>
  </si>
  <si>
    <t>Pf00155, Pf01212</t>
  </si>
  <si>
    <t>YGL202W; WN66_02187</t>
  </si>
  <si>
    <t>Tryptophan Degradation</t>
  </si>
  <si>
    <t>SLANTFLSLDTEGR</t>
  </si>
  <si>
    <t>YHR047C</t>
  </si>
  <si>
    <t>AAP1 SGDID:S000001089, Chr VIII from 201310-198740, Genome Release 64-2-1, reverse complement, Verified ORF, "Arginine/alanine amino peptidase; overproduction stimulates glycogen accumulation; AAP1 has a paralog, APE2, that arose from the whole genome duplication"</t>
  </si>
  <si>
    <t>YMATTQMEATDAR</t>
  </si>
  <si>
    <t>YGL216W</t>
  </si>
  <si>
    <t>KIP3 SGDID:S000003184, Chr VII from 84885-87302, Genome Release 64-2-1, Verified ORF, "Kinesin-related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</si>
  <si>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VSDQVLNSMR</t>
  </si>
  <si>
    <t>YKR026C</t>
  </si>
  <si>
    <t>GCN3 SGDID:S000001734, Chr XI from 489655-488738, Genome Release 64-2-1, reverse complement, Verified ORF, "Alpha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t>
  </si>
  <si>
    <t>YKR026C; WN66_04022</t>
  </si>
  <si>
    <t>AVFSLLNHAANKFIRFR</t>
  </si>
  <si>
    <t>YHR077C</t>
  </si>
  <si>
    <t>NMD2 SGDID:S000001119, Chr VIII from 255637-252374,255756-255751, Genome Release 64-2-1, reverse complement, Verified ORF, "Protein involved in the nonsense-mediated mRNA decay (NMD) pathway; interacts with Nam7p and Upf3p; involved in telomere maintenance"</t>
  </si>
  <si>
    <t>Pf02854, Pf04050</t>
  </si>
  <si>
    <t>ILQLPTDVK</t>
  </si>
  <si>
    <t>YML032C</t>
  </si>
  <si>
    <t>RAD52 SGDID:S000004494, Chr XIII from 213930-212515, Genome Release 64-2-1, reverse complement, Verified ORF, "Protein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</si>
  <si>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Pf04098</t>
  </si>
  <si>
    <t>854976</t>
  </si>
  <si>
    <t>RAD52</t>
  </si>
  <si>
    <t>Homologous recombination</t>
  </si>
  <si>
    <t>SUMOylation of DNA damage response and repair proteins; HDR through Single Strand Annealing (SSA)</t>
  </si>
  <si>
    <t>Genes of Meiotic Recombination</t>
  </si>
  <si>
    <t>NNDKELGPHMLEGAGNQVPR</t>
  </si>
  <si>
    <t>YLR330W</t>
  </si>
  <si>
    <t>CHS5 SGDID:S000004322, Chr XII from 787664-789679, Genome Release 64-2-1, Verified ORF, "Component of the exomer complex; exomer also contains Csh6p, Bch1p, Bch2p, and Bud7p and is involved in export of selected proteins, such as chitin synthase Chs3p, from the Golgi to the plasma membrane; Chs5p is the only protein with a BRCT domain that is not localized to the nucleus"</t>
  </si>
  <si>
    <t>Pf00533</t>
  </si>
  <si>
    <t>ISGLSVDTPYEFQLK</t>
  </si>
  <si>
    <t>YML092C</t>
  </si>
  <si>
    <t>PRE8 SGDID:S000004557, Chr XIII from 86739-85987, Genome Release 64-2-1, reverse complement, Verified ORF, "Alpha 2 subunit of the 20S proteasome"</t>
  </si>
  <si>
    <t>YML092C; WN66_04714</t>
  </si>
  <si>
    <t>LTSQEINDRLEAL</t>
  </si>
  <si>
    <t>YKL085W</t>
  </si>
  <si>
    <t>MDH1 SGDID:S000001568, Chr XI from 279123-280127, Genome Release 64-2-1, Verified ORF, "Mitochondrial malate dehydrogenase; catalyzes interconversion of malate and oxaloacetate; involved in the tricarboxylic acid (TCA) cycle; phosphorylated"</t>
  </si>
  <si>
    <t>Pf00056, Pf02866</t>
  </si>
  <si>
    <t>853777</t>
  </si>
  <si>
    <t>MDH1</t>
  </si>
  <si>
    <t>Glyoxylate and dicarboxylate metabolism; Metabolic pathways; Biosynthesis of secondary metabolites; Citrate cycle (TCA cycle); Biosynthesis of antibiotics; Cysteine and methionine metabolism; Pyruvate metabolism; Carbon metabolism</t>
  </si>
  <si>
    <t>Gluconeogenesis; Citric acid cycle (TCA cycle)</t>
  </si>
  <si>
    <t>Principle Pathways of Carbon Metabolism; Gluconeogenesis; TCA Cycle - Detailed; Serine-isocitrate lyase pathway; TCA Cycle; Glycolysis and Gluconeogenesis</t>
  </si>
  <si>
    <t>SEGIEFFASPVTLGPDGIEK</t>
  </si>
  <si>
    <t>YBR156C</t>
  </si>
  <si>
    <t>SLI15 SGDID:S000000360, Chr II from 553200-551104, Genome Release 64-2-1, reverse complement, Verified ORF, "Subunit of the conserved chromosomal passenger complex (CPC); complex regulates kinetochore-microtubule attachments, activation of the spindle tension checkpoint, and mitotic spindle disassembly; other complex members are Ipl1p, Bir1p, and Nbl1p"</t>
  </si>
  <si>
    <t>Pf03941</t>
  </si>
  <si>
    <t>YBR156C; WN66_00425</t>
  </si>
  <si>
    <t>SINSTDTDMQEALR</t>
  </si>
  <si>
    <t>YLR438C-A</t>
  </si>
  <si>
    <t>LSM3 SGDID:S000006434, Chr XII from 1014178-1013909, Genome Release 64-2-1, reverse complement, Verified ORF, "Lsm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</si>
  <si>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YLR438C-A; WN66_04643</t>
  </si>
  <si>
    <t>GDTVTLISTPSEDDDGAVEI</t>
  </si>
  <si>
    <t>YBR238C</t>
  </si>
  <si>
    <t>YBR238C SGDID:S000000442, Chr II from 697302-695107, Genome Release 64-2-1, reverse complement, Verified ORF, "Mitochondrial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</si>
  <si>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GKPPNQFVPHPTK</t>
  </si>
  <si>
    <t>LAQQTQVLK</t>
  </si>
  <si>
    <t>YLR427W</t>
  </si>
  <si>
    <t>MAG2 SGDID:S000004419, Chr XII from 988428-990440, Genome Release 64-2-1, Verified ORF, "Cytoplasmic protein of unknown function; induced in response to mycotoxin patulin; ubiquitinated protein similar to the human ring finger motif protein RNF10; predicted to be involved in repair of alkylated DNA due to interaction with MAG1"</t>
  </si>
  <si>
    <t>Pf00097, Pf13166, Pf13445, Pf13639, Pf13923, Pf14634, Pf15227</t>
  </si>
  <si>
    <t>INDQDIDLSIQEEILGGNFK</t>
  </si>
  <si>
    <t>YGL234W</t>
  </si>
  <si>
    <t>ADE5,7 SGDID:S000003203, Chr VII from 56482-58890, Genome Release 64-2-1, Verified ORF, "Enzyme of the 'de novo' purine nucleotide biosynthetic pathway; contains aminoimidazole ribotide synthetase and glycinamide ribotide synthetase activities"</t>
  </si>
  <si>
    <t>Pf00586, Pf01071, Pf02222, Pf02769, Pf02843, Pf02844, Pf08442, Pf13535, Pf15632</t>
  </si>
  <si>
    <t>852617</t>
  </si>
  <si>
    <t>ADE5,7</t>
  </si>
  <si>
    <t>Purine metabolism; Biosynthesis of antibiotics; Biosynthesis of secondary metabolites; Metabolic pathways</t>
  </si>
  <si>
    <t>Purine ribonucleoside monophosphate biosynthesis</t>
  </si>
  <si>
    <t>INLVVPGPELPLVNGITSVFHSVGIPVFGPSVK</t>
  </si>
  <si>
    <t>YPL157W</t>
  </si>
  <si>
    <t>TGS1 SGDID:S000006078, Chr XVI from 254814-255761, Genome Release 64-2-1, Verified ORF, "Trimethyl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</si>
  <si>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Pf01170, Pf08241, Pf09445, Pf12847, Pf13659, Pf13847</t>
  </si>
  <si>
    <t>NSDLNQLSR</t>
  </si>
  <si>
    <t>YPL180W</t>
  </si>
  <si>
    <t>TCO89 SGDID:S000006101, Chr XVI from 205248-207647, Genome Release 64-2-1, Verified ORF, "Subunit of TORC1 (Tor1p or Tor2p-Kog1p-Lst8p-Tco89p); regulates global H3K56ac; TORC1 complex regulates growth in response to nutrient availability; cooperates with Ssd1p in the maintenance of cellular integrity; deletion strains are hypersensitive to rapamycin"</t>
  </si>
  <si>
    <t>Pf10452</t>
  </si>
  <si>
    <t>FYNPLDEALLR</t>
  </si>
  <si>
    <t>YNL044W</t>
  </si>
  <si>
    <t>YIP3 SGDID:S000004989, Chr XIV from 545268-545291,545371-545877, Genome Release 64-2-1, Verified ORF, "Protein localized to COPII vesicles; proposed to be involved in ER to Golgi transport; interacts with members of the Rab GTPase family and Yip1p; also interacts with Rtn1p"</t>
  </si>
  <si>
    <t>endoplasmic reticulum;Golgi;membrane</t>
  </si>
  <si>
    <t>Pf03208</t>
  </si>
  <si>
    <t>855683</t>
  </si>
  <si>
    <t>YIP3</t>
  </si>
  <si>
    <t>MNQLGALAQVSR</t>
  </si>
  <si>
    <t>YKL185W</t>
  </si>
  <si>
    <t>ASH1 SGDID:S000001668, Chr XI from 94499-96265, Genome Release 64-2-1, Verified ORF, "Component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</si>
  <si>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Pf00320</t>
  </si>
  <si>
    <t>ASLSQISFTNPLNYGSGLGFSSNSQPR</t>
  </si>
  <si>
    <t>2xPhospho [S/T/Y]</t>
  </si>
  <si>
    <t>YOR112W</t>
  </si>
  <si>
    <t>CEX1 SGDID:S000005638, Chr XV from 531508-533793, Genome Release 64-2-1, Verified ORF, "Component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</si>
  <si>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IYPHFIQGLTDSDATLR</t>
  </si>
  <si>
    <t>YOL135C</t>
  </si>
  <si>
    <t>MED7 SGDID:S000005495, Chr XV from 70044-69376, Genome Release 64-2-1, reverse complement, Verified ORF, "Subunit of the RNA polymerase II mediator complex; associates with core polymerase subunits to form the RNA polymerase II holoenzyme; essential for transcriptional regulation"</t>
  </si>
  <si>
    <t>Pf05983</t>
  </si>
  <si>
    <t>FFTQSNLEKLPK</t>
  </si>
  <si>
    <t>YHR018C</t>
  </si>
  <si>
    <t>ARG4 SGDID:S000001060, Chr VIII from 141402-140011, Genome Release 64-2-1, reverse complement, Verified ORF, "Argininosuccinate lyase; catalyzes the final step in the arginine biosynthesis pathway"</t>
  </si>
  <si>
    <t>Pf00206, Pf14698</t>
  </si>
  <si>
    <t>NADSLELLR</t>
  </si>
  <si>
    <t>YPR029C</t>
  </si>
  <si>
    <t>APL4 SGDID:S000006233, Chr XVI from 626967-624469, Genome Release 64-2-1, reverse complement, Verified ORF, "Gamma-adaptin; large subunit of the clathrin-associated protein (AP-1) complex; binds clathrin; involved in vesicle mediated transport"</t>
  </si>
  <si>
    <t>Golgi</t>
  </si>
  <si>
    <t>Pf01602, Pf02883</t>
  </si>
  <si>
    <t>VVPQEPTAVQR</t>
  </si>
  <si>
    <t>DLYPDVENIIK</t>
  </si>
  <si>
    <t>YFL036W</t>
  </si>
  <si>
    <t>RPO41 SGDID:S000001858, Chr VI from 58782-62837, Genome Release 64-2-1, Verified ORF, "Mitochondrial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t>
  </si>
  <si>
    <t>Pf00940, Pf14700</t>
  </si>
  <si>
    <t>YFL036W; BAA09203</t>
  </si>
  <si>
    <t>LYFPHNLDFR</t>
  </si>
  <si>
    <t>YDR233C</t>
  </si>
  <si>
    <t>RTN1 SGDID:S000002641, Chr IV from 930357-929470, Genome Release 64-2-1, reverse complement, Verified ORF, "Reticulon protein; stabilizes membrane curvature; involved in nuclear pore assembly and maintenance of tubular ER morphology; mutant overexpressing RTN1 shows increase in tubular ER; interacts with exocyst subunit Sec6p, Yip3p, and Sbh1p; more abundant than Rtn2p; member of the RTNLA subfamily; mutants have reduced phosphatidylserine transfer between the ER and mitochondria; RTN1 has a paralog, RTN2, that arose from the whole genome duplication"</t>
  </si>
  <si>
    <t>Pf02453</t>
  </si>
  <si>
    <t>YDR233C; WN66_01302</t>
  </si>
  <si>
    <t>LAADVPLEPESK</t>
  </si>
  <si>
    <t>YGL178W</t>
  </si>
  <si>
    <t>MPT5 SGDID:S000003146, Chr VII from 167352-167354,167995-170571, Genome Release 64-2-1, Verified ORF, "mRNA-binding protein of the PUF family; binds to the 3' UTR of specific mRNAs, including those involved in mating type switching, cell wall integrity, chronological lifespan, chromatin modification, and spindle pole body architecture; recruits the CCR4-NOT deadenylase complex to mRNAs along with Dhh1p and Dcp1p to promote deadenylation, decapping, and decay; also interacts with the Caf20p translational initiation repressor, affecting its mRNA target specificity"</t>
  </si>
  <si>
    <t>852697</t>
  </si>
  <si>
    <t>MPT5</t>
  </si>
  <si>
    <t>NASISNMPAMNTAR</t>
  </si>
  <si>
    <t>YDR322C-A</t>
  </si>
  <si>
    <t>TIM11 SGDID:S000007255, Chr IV from 1112293-1112003, Genome Release 64-2-1, reverse complement, Verified ORF, "Subunit e of mitochondrial F1F0-ATPase; ATPase is a large, evolutionarily conserved enzyme complex required for ATP synthesis; essential for the dimeric and oligomeric state of ATP synthase, which in turn determines the shape of inner membrane cristae"</t>
  </si>
  <si>
    <t>Pf05680</t>
  </si>
  <si>
    <t>YDR322C-A; WN66_01399</t>
  </si>
  <si>
    <t>DVPANASFNLEDPNIDFER</t>
  </si>
  <si>
    <t>YNL139C</t>
  </si>
  <si>
    <t>THO2 SGDID:S000005083, Chr XIV from 365717-360924, Genome Release 64-2-1, reverse complement, Verified ORF, "Subunit of the THO complex; THO is required for efficient transcription elongation and involved in transcriptional elongation-associated recombination; required for LacZ RNA expression from certain plasmids"</t>
  </si>
  <si>
    <t>DNA binding;RNA binding</t>
  </si>
  <si>
    <t>Pf11262, Pf11732</t>
  </si>
  <si>
    <t>855583</t>
  </si>
  <si>
    <t>THO2</t>
  </si>
  <si>
    <t>RNA transport; Spliceosome</t>
  </si>
  <si>
    <t>SNTQALPQGPK</t>
  </si>
  <si>
    <t>YNL153C</t>
  </si>
  <si>
    <t>GIM3 SGDID:S000005097, Chr XIV from 346058-345669, Genome Release 64-2-1, reverse complement, Verified ORF, "Subunit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</si>
  <si>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Pf01920</t>
  </si>
  <si>
    <t>855569</t>
  </si>
  <si>
    <t>GIM3</t>
  </si>
  <si>
    <t>QSKVTAQLEK</t>
  </si>
  <si>
    <t>YJL212C</t>
  </si>
  <si>
    <t>OPT1 SGDID:S000003748, Chr X from 36249-33850, Genome Release 64-2-1, reverse complement, Verified ORF, "Proton-coupled oligopeptide transporter of the plasma membrane; also transports glutathione and phytochelatin; member of the OPT family"</t>
  </si>
  <si>
    <t>Pf03169</t>
  </si>
  <si>
    <t>853218</t>
  </si>
  <si>
    <t>OPT1</t>
  </si>
  <si>
    <t>GDPTYLPNSPYPEVR</t>
  </si>
  <si>
    <t>YER055C</t>
  </si>
  <si>
    <t>HIS1 SGDID:S000000857, Chr V from 265785-264892, Genome Release 64-2-1, reverse complement, Verified ORF, "ATP phosphoribosyltransferase; a hexameric enzyme, catalyzes the first step in histidine biosynthesis; mutations cause histidine auxotrophy and sensitivity to Cu, Co, and Ni salts; transcription is regulated by general amino acid control"</t>
  </si>
  <si>
    <t>Pf01634, Pf08029</t>
  </si>
  <si>
    <t>AAGLVDIATVLSTSAYLIESK</t>
  </si>
  <si>
    <t>YIL117C</t>
  </si>
  <si>
    <t>PRM5 SGDID:S000001379, Chr IX from 141569-140613, Genome Release 64-2-1, reverse complement, Verified ORF, "Pheromone-regulated protein, predicted to have 1 transmembrane segment; induced during cell integrity signaling; PRM5 has a paralog, YNL058C, that arose from the whole genome duplication"</t>
  </si>
  <si>
    <t>NSLFISPTGDILYK</t>
  </si>
  <si>
    <t>YPL262W</t>
  </si>
  <si>
    <t>FUM1 SGDID:S000006183, Chr XVI from 47336-48802, Genome Release 64-2-1, Verified ORF, "Fumarase; converts fumaric acid to L-malic acid in the TCA cycle; cytosolic and mitochondrial distribution determined by the N-terminal targeting sequence, protein conformation, and status of glyoxylate shunt; phosphorylated in mitochondria"</t>
  </si>
  <si>
    <t>Pf00206, Pf10415</t>
  </si>
  <si>
    <t>YPL262W; WN66_06267</t>
  </si>
  <si>
    <t>AIQQAADEVASGK</t>
  </si>
  <si>
    <t>YDR483W</t>
  </si>
  <si>
    <t>KRE2 SGDID:S000002891, Chr IV from 1421157-1422485, Genome Release 64-2-1, Verified ORF, "Alpha1,2-mannosyltransferase of the Golgi; involved in protein mannosylation; KRE2 has a paralog, KTR6, that arose from the whole genome duplication"</t>
  </si>
  <si>
    <t>Pf01793</t>
  </si>
  <si>
    <t>852094</t>
  </si>
  <si>
    <t>KRE2</t>
  </si>
  <si>
    <t>Other types of O-glycan biosynthesis</t>
  </si>
  <si>
    <t>KLEQSALNSEASEDSEAMDEESK</t>
  </si>
  <si>
    <t>YLR182W</t>
  </si>
  <si>
    <t>SWI6 SGDID:S000004172, Chr XII from 517940-520351, Genome Release 64-2-1, Verified ORF, "Transcription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</si>
  <si>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Pf00023, Pf12796, Pf13606, Pf13637, Pf13857</t>
  </si>
  <si>
    <t>QLKDEYSLMQEQLTNLK</t>
  </si>
  <si>
    <t>YCR086W</t>
  </si>
  <si>
    <t>CSM1 SGDID:S000000682, Chr III from 263392-263964, Genome Release 64-2-1, Verified ORF, "Nucleolar protein that mediates homolog segregation during meiosis I; forms a complex with Lrs4p and then Mam1p at kinetochores; required for condensin recruitment to the replication fork barrier site and rDNA repeat segregation"</t>
  </si>
  <si>
    <t>Pf08286, Pf11336, Pf12539, Pf13166, Pf15112</t>
  </si>
  <si>
    <t>YCR086W; CAA42261; WN66_00752</t>
  </si>
  <si>
    <t>GQAQVTEVIYAPVLK</t>
  </si>
  <si>
    <t>YBR270C</t>
  </si>
  <si>
    <t>BIT2 SGDID:S000000474, Chr II from 744398-742761, Genome Release 64-2-1, reverse complement, Uncharacterized ORF, "Subunit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</si>
  <si>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Pf08539</t>
  </si>
  <si>
    <t>SPVQFIHTSTGGLIDSGK</t>
  </si>
  <si>
    <t>YOR233W</t>
  </si>
  <si>
    <t>KIN4 SGDID:S000005759, Chr XV from 775846-778248, Genome Release 64-2-1, Verified ORF, "Serine/threonine protein kinase; inhibits the mitotic exit network (MEN) when the spindle position checkpoint is activated; localized asymmetrically to mother cell cortex, spindle pole body and bud neck; KIN4 has a paralog, FRK1, that arose from the whole genome duplication"</t>
  </si>
  <si>
    <t>YOR233W; WN66_06074</t>
  </si>
  <si>
    <t>ATISNNSIMLLSEGPAAK</t>
  </si>
  <si>
    <t>YLR319C</t>
  </si>
  <si>
    <t>BUD6 SGDID:S000004311, Chr XII from 771684-769318, Genome Release 64-2-1, reverse complement, Verified ORF, "Actin-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</si>
  <si>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Pf03915</t>
  </si>
  <si>
    <t>QSDSVENSYGEKVNSTSTGTPSAQSAEATLTKPRTNIK</t>
  </si>
  <si>
    <t>YMR158W</t>
  </si>
  <si>
    <t>MRPS8 SGDID:S000004767, Chr XIII from 572248-572715, Genome Release 64-2-1, Verified ORF, "Mitochondrial ribosomal protein of the small subunit"</t>
  </si>
  <si>
    <t>YMR158W; WN66_04997</t>
  </si>
  <si>
    <t>AHNNIMDINEAISK</t>
  </si>
  <si>
    <t>YOL130W</t>
  </si>
  <si>
    <t>ALR1 SGDID:S000005490, Chr XV from 74400-76979, Genome Release 64-2-1, Verified ORF, "Plasma membrane Mg(2+) transporter; expression and turnover are regulated by Mg(2+) concentration; overexpression confers increased tolerance to Al(3+) and Ga(3+) ions"</t>
  </si>
  <si>
    <t>Pf01544</t>
  </si>
  <si>
    <t>KSSLVSPVLEIPHESK</t>
  </si>
  <si>
    <t>YMR216C</t>
  </si>
  <si>
    <t>SKY1 SGDID:S000004829, Chr XIII from 701039-698811, Genome Release 64-2-1, reverse complement, Verified ORF, "SR protein kinase (SRPK); involved in regulating proteins involved in mRNA metabolism and cation homeostasis; similar to human SRPK1"</t>
  </si>
  <si>
    <t>SAHLADTSTDASISCEEATSSQEAK</t>
  </si>
  <si>
    <t>YDR138W</t>
  </si>
  <si>
    <t>HPR1 SGDID:S000002545, Chr IV from 730578-732836, Genome Release 64-2-1, Verified ORF, "Subunit of THO/TREX complexes; this complex couple transcription elongation with mitotic recombination and with mRNA metabolism and export, subunit of an RNA Pol II complex; regulates lifespan; involved in telomere maintenance; similar to Top1p"</t>
  </si>
  <si>
    <t>Pf11957</t>
  </si>
  <si>
    <t>851716</t>
  </si>
  <si>
    <t>HPR1</t>
  </si>
  <si>
    <t>ENPLSDIDFENLDEVNK</t>
  </si>
  <si>
    <t>YDR309C</t>
  </si>
  <si>
    <t>GIC2 SGDID:S000002717, Chr IV from 1080199-1079048, Genome Release 64-2-1, reverse complement, Verified ORF, "Redundant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</si>
  <si>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Pf00786</t>
  </si>
  <si>
    <t>YDR309C; WN66_01383</t>
  </si>
  <si>
    <t>NYNFPTLLEDKPILDFLPR</t>
  </si>
  <si>
    <t>YOR244W</t>
  </si>
  <si>
    <t>ESA1 SGDID:S000005770, Chr XV from 792531-793868, Genome Release 64-2-1, Verified ORF, "Catalytic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t>
  </si>
  <si>
    <t>Pf01853, Pf11717, Pf11831</t>
  </si>
  <si>
    <t>YOR244W; WN66_06085</t>
  </si>
  <si>
    <t>LAEILSINTR</t>
  </si>
  <si>
    <t>YBR023C</t>
  </si>
  <si>
    <t>CHS3 SGDID:S000000227, Chr II from 287925-284428, Genome Release 64-2-1, reverse complement, Verified ORF, "Chitin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</si>
  <si>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Pf03142, Pf13632, Pf13641</t>
  </si>
  <si>
    <t>ISDEGVAEDEFDKDGDVDNFEESSTQPINK</t>
  </si>
  <si>
    <t>YCL050C</t>
  </si>
  <si>
    <t>APA1 SGDID:S000000555, Chr III from 38801-37836, Genome Release 64-2-1, reverse complement, Verified ORF, "AP4A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</si>
  <si>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Pf09830</t>
  </si>
  <si>
    <t>YCL050C; CAA42394; WN66_00609</t>
  </si>
  <si>
    <t>HMVFYNSGPASGSSLDHK</t>
  </si>
  <si>
    <t>YNL197C</t>
  </si>
  <si>
    <t>WHI3 SGDID:S000005141, Chr XIV from 269593-267608, Genome Release 64-2-1, reverse complement, Verified ORF, "RNA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</si>
  <si>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cell growth;cell organization and biogenesis;regulation of biological process</t>
  </si>
  <si>
    <t>855524</t>
  </si>
  <si>
    <t>WHI3</t>
  </si>
  <si>
    <t>FMQQPQPEHMYPVNQSNTPQK</t>
  </si>
  <si>
    <t>YJL024C</t>
  </si>
  <si>
    <t>APS3 SGDID:S000003561, Chr X from 396493-395931,396592-396571, Genome Release 64-2-1, reverse complement, Verified ORF, "Small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</si>
  <si>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YJL024C; WN66_03551</t>
  </si>
  <si>
    <t>FYTPVDLPK</t>
  </si>
  <si>
    <t>YGR092W</t>
  </si>
  <si>
    <t>DBF2 SGDID:S000003324, Chr VII from 668189-669907, Genome Release 64-2-1, Verified ORF, "Ser/Thr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</si>
  <si>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LTAMVDDSAVSSK</t>
  </si>
  <si>
    <t>YGL006W</t>
  </si>
  <si>
    <t>PMC1 SGDID:S000002974, Chr VII from 485921-489442, Genome Release 64-2-1, Verified ORF, "Vacuolar Ca2+ ATPase involved in depleting cytosol of Ca2+ ions; prevents growth inhibition by activation of calcineurin in the presence of elevated concentrations of calcium; similar to mammalian PMCA1a"</t>
  </si>
  <si>
    <t>Pf00122, Pf00689, Pf00690, Pf00702, Pf12710, Pf13246</t>
  </si>
  <si>
    <t>LSLGLQPGELQYLR</t>
  </si>
  <si>
    <t>YBR045C</t>
  </si>
  <si>
    <t>GIP1 SGDID:S000000249, Chr II from 330092-328173, Genome Release 64-2-1, reverse complement, Verified ORF, "Meiosis-specific regulatory subunit of the Glc7p protein phosphatase; regulates spore wall formation and septin organization, required for expression of some late meiotic genes and for normal localization of Glc7p"</t>
  </si>
  <si>
    <t>YBR045C; WN66_00300</t>
  </si>
  <si>
    <t>EGNVVIPDSNTSTVDAMEKPIEVSSALKDDTLDK</t>
  </si>
  <si>
    <t>2xPhospho [S/T]</t>
  </si>
  <si>
    <t>YMR101C</t>
  </si>
  <si>
    <t>SRT1 SGDID:S000004707, Chr XIII from 469476-468445, Genome Release 64-2-1, reverse complement, Verified ORF, "Cis-prenyltransferase; involved in synthesis of long-chain dolichols (19-22 isoprene units; as opposed to Rer2p which synthesizes shorter-chain dolichols); localizes to lipid bodies; transcription is induced during stationary phase"</t>
  </si>
  <si>
    <t>Pf01255</t>
  </si>
  <si>
    <t>YMR101C; WN66_04932</t>
  </si>
  <si>
    <t>MKMPSIIQIQFVALK</t>
  </si>
  <si>
    <t>1xOxidation [M3]; 1xMet-loss+Acetyl [N-Term]</t>
  </si>
  <si>
    <t>YAL032C</t>
  </si>
  <si>
    <t>PRP45 SGDID:S000000030, Chr I from 84474-83335, Genome Release 64-2-1, reverse complement, Verified ORF, "Protein required for pre-mRNA splicing; associates with the spliceosome and interacts with splicing factors Prp22p and Prp46p; orthologous to human transcriptional coactivator SKIP and can activate transcription of a reporter gene"</t>
  </si>
  <si>
    <t>Pf02731</t>
  </si>
  <si>
    <t>VSTALSSDRVEPAILTDQIAK</t>
  </si>
  <si>
    <t>YBL016W</t>
  </si>
  <si>
    <t>FUS3 SGDID:S000000112, Chr II from 192451-193512, Genome Release 64-2-1, Verified ORF, "Mitogen-activated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</si>
  <si>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catalytic activity;nucleotide binding;signal transducer activity</t>
  </si>
  <si>
    <t>YBL016W; WN66_00234</t>
  </si>
  <si>
    <t>IIDESAADNSEPTGQQSGMTEYVATR</t>
  </si>
  <si>
    <t>YGL252C</t>
  </si>
  <si>
    <t>RTG2 SGDID:S000003221, Chr VII from 27484-25718, Genome Release 64-2-1, reverse complement, Verified ORF, "Sensor of mitochondrial dysfunction; regulates the subcellular location of Rtg1p and Rtg3p, transcriptional activators of the retrograde (RTG) and TOR pathways; Rtg2p is inhibited by the phosphorylated form of Mks1p"</t>
  </si>
  <si>
    <t>Pf02541</t>
  </si>
  <si>
    <t>YGL252C; WN66_02133</t>
  </si>
  <si>
    <t>TSIPQEDIPEIVNER</t>
  </si>
  <si>
    <t>YGR150C</t>
  </si>
  <si>
    <t>CCM1 SGDID:S000003382, Chr VII from 793053-790459, Genome Release 64-2-1, reverse complement, Verified ORF, "Mitochondrial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</si>
  <si>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VLASSSSNAVVSEGK</t>
  </si>
  <si>
    <t>YGR129W</t>
  </si>
  <si>
    <t>SYF2 SGDID:S000003361, Chr VII from 750400-751047, Genome Release 64-2-1, Verified ORF, "Member of the NineTeen Complex (NTC); NTC contains Prp19p and stabilizes U6 snRNA in catalytic forms of the spliceosome containing U2, U5, and U6 snRNAs; relocalizes to the cytosol in response to hypoxia; isy1 syf2 cells have defective spindles activiating cell cycle arrest"</t>
  </si>
  <si>
    <t>Pf08231</t>
  </si>
  <si>
    <t>853030</t>
  </si>
  <si>
    <t>SYF2</t>
  </si>
  <si>
    <t>EIQEVSANR</t>
  </si>
  <si>
    <t>YDR172W</t>
  </si>
  <si>
    <t>SUP35 SGDID:S000002579, Chr IV from 808324-810381, Genome Release 64-2-1, Verified ORF, "Translation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</si>
  <si>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VIAVLETEAPVCVETYQDYPQLGR</t>
  </si>
  <si>
    <t>YJR050W</t>
  </si>
  <si>
    <t>ISY1 SGDID:S000003811, Chr X from 528697-529404, Genome Release 64-2-1, Verified ORF, "Member of the NineTeen Complex (NTC); NTC contains Prp19p and stabilizes U6 snRNA in catalytic forms of spliceosome containing U2, U5, and U6 snRNAs; interacts with Prp16p to modulate splicing fidelity; isy1 syf2 cells have defective spindles "</t>
  </si>
  <si>
    <t>Pf06246</t>
  </si>
  <si>
    <t>AHYNVPVNEDEEEMSR</t>
  </si>
  <si>
    <t>Q0045</t>
  </si>
  <si>
    <t>COX1 SGDID:S000007260, Chr Mito from 13818-13986,16435-16470,18954-18991,20508-20984,21995-22246,23612-23746,25318-25342,26229-26701, Genome Release 64-2-1, Verified ORF, "Subunit I of cytochrome c oxidase (Complex IV); Complex IV is the terminal member of the mitochondrial inner membrane electron transport chain; one of three mitochondrially-encoded subunits"</t>
  </si>
  <si>
    <t>Pf00115</t>
  </si>
  <si>
    <t>854598</t>
  </si>
  <si>
    <t>COX1</t>
  </si>
  <si>
    <t>MT; Mito</t>
  </si>
  <si>
    <t>APDFVESNTIFNLNTVK</t>
  </si>
  <si>
    <t>YLL032C</t>
  </si>
  <si>
    <t>YLL032C SGDID:S000003955, Chr XII from 76747-74270, Genome Release 64-2-1, reverse complement, Verified ORF, "Protein of unknown function; may interact with ribosomes, based on co-purification experiments; green fluorescent protein (GFP)-fusion protein localizes to the cytoplasm; YLL032C is not an essential gene"</t>
  </si>
  <si>
    <t>NENVYIMIPLKEPLDGTSQLSIQGNDENASR</t>
  </si>
  <si>
    <t>YFR002W</t>
  </si>
  <si>
    <t>NIC96 SGDID:S000001898, Chr VI from 150016-152535, Genome Release 64-2-1, Verified ORF, "Linker nucleoporin component of the nuclear pore complex (NPC); also part of the NPC nuclear basket; contributes to nucleocytoplasmic transport and NPC biogenesis; forms stable associations with three FG-nucleoporins (Nsp1p, Nup57p, and Nup49p)"</t>
  </si>
  <si>
    <t>Pf04097</t>
  </si>
  <si>
    <t>YFR002W; BAA09241</t>
  </si>
  <si>
    <t>IIESEELEFYIR</t>
  </si>
  <si>
    <t>YOR145C</t>
  </si>
  <si>
    <t>PNO1 SGDID:S000005671, Chr XV from 606171-605347, Genome Release 64-2-1, reverse complement, Verified ORF, "Essential nucleolar protein required for pre-18S rRNA processing; interacts with Dim1p, an 18S rRNA dimethyltransferase, and also with Nob1p, which is involved in proteasome biogenesis; contains a KH domain"</t>
  </si>
  <si>
    <t>Pf00013</t>
  </si>
  <si>
    <t>ATVTPVSGQDGGSSR</t>
  </si>
  <si>
    <t>YHR090C</t>
  </si>
  <si>
    <t>YNG2 SGDID:S000001132, Chr VIII from 284625-283777, Genome Release 64-2-1, reverse complement, Verified ORF, "Subunit of NuA4, an essential histone acetyltransferase complex; positions Piccolo NuA4 for efficient acetylation of histone H4 or histone H2A; relocalizes to the cytosol in response to hypoxia; similar to human tumor suppressor ING1 and its isoforms ING4 and ING5"</t>
  </si>
  <si>
    <t>cytosol;nucleus</t>
  </si>
  <si>
    <t>Pf00628, Pf12998</t>
  </si>
  <si>
    <t>856490</t>
  </si>
  <si>
    <t>YNG2</t>
  </si>
  <si>
    <t>PI5P Regulates TP53 Acetylation; HATs acetylate histones</t>
  </si>
  <si>
    <t>YLLEEIGSNDLK</t>
  </si>
  <si>
    <t>YFL017W-A</t>
  </si>
  <si>
    <t>SMX2 SGDID:S000002965, Chr VI from 103699-103932, Genome Release 64-2-1, Verified ORF, "Core Sm protein Sm G; part of heteroheptameric complex (with Smb1p, Smd1p, Smd2p, Smd3p, Sme1p, and Smx3p) that is part of the spliceosomal U1, U2, U4, and U5 snRNPs; homolog of human Sm G"</t>
  </si>
  <si>
    <t>850528</t>
  </si>
  <si>
    <t>SMX2</t>
  </si>
  <si>
    <t>GNSIISLEALDAI</t>
  </si>
  <si>
    <t>YDR312W</t>
  </si>
  <si>
    <t>SSF2 SGDID:S000002720, Chr IV from 1087581-1088942, Genome Release 64-2-1, Verified ORF, "Protein required for ribosomal large subunit maturation; functionally redundant with Ssf1p; member of the Brix family; SSF2 has a paralog, SSF1, that arose from the whole genome duplication"</t>
  </si>
  <si>
    <t>cell organization and biogenesis;conjugation;reproduction</t>
  </si>
  <si>
    <t>851907</t>
  </si>
  <si>
    <t>SSF2</t>
  </si>
  <si>
    <t>VIVSMFQNIFPPLNPAR</t>
  </si>
  <si>
    <t>YFR029W</t>
  </si>
  <si>
    <t>PTR3 SGDID:S000001925, Chr VI from 210937-212973, Genome Release 64-2-1, Verified ORF, "Component of the SPS plasma membrane amino acid sensor system; senses external amino acid concentration and transmits intracellular signals that result in regulation of expression of amino acid permease genes; other members are Ssy1p, Ptr3p, and Ssy5p"</t>
  </si>
  <si>
    <t>850587</t>
  </si>
  <si>
    <t>PTR3</t>
  </si>
  <si>
    <t>QIDFFR</t>
  </si>
  <si>
    <t>Medium</t>
  </si>
  <si>
    <t>YHL025W</t>
  </si>
  <si>
    <t>SNF6 SGDID:S000001017, Chr VIII from 54851-55849, Genome Release 64-2-1, Verified ORF, "Subunit of the SWI/SNF chromatin remodeling complex; involved in transcriptional regulation; functions interdependently in transcriptional activation with Snf2p and Snf5p; relocates to the cytosol under hypoxic conditions"</t>
  </si>
  <si>
    <t>YHL025W; WN66_02770</t>
  </si>
  <si>
    <t>SLTYAQQQLNK</t>
  </si>
  <si>
    <t>YKL075C</t>
  </si>
  <si>
    <t>YKL075C SGDID:S000001558, Chr XI from 294308-292956, Genome Release 64-2-1, reverse complement, Uncharacterized ORF, "Putative protein of unknown function; green fluorescent protein (GFP)-fusion protein localizes to the cytoplasm; proposed to be involved in resistance to streptozotocin and camptothecin"</t>
  </si>
  <si>
    <t>YKL075C; WN66_03910</t>
  </si>
  <si>
    <t>GADSAGSTALRDEMVK</t>
  </si>
  <si>
    <t>YGL233W</t>
  </si>
  <si>
    <t>SEC15 SGDID:S000003202, Chr VII from 59122-61854, Genome Release 64-2-1, Verified ORF, "Essential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</si>
  <si>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Pf04091</t>
  </si>
  <si>
    <t>IRQEDAALLLSK</t>
  </si>
  <si>
    <t>YLR226W</t>
  </si>
  <si>
    <t>BUR2 SGDID:S000004216, Chr XII from 589354-590541, Genome Release 64-2-1, Verified ORF, "Cyclin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</si>
  <si>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SGEVKEEFLNHIETR</t>
  </si>
  <si>
    <t>YHR198C</t>
  </si>
  <si>
    <t>AIM18 SGDID:S000001241, Chr VIII from 497280-496315, Genome Release 64-2-1, reverse complement, Verified ORF, "Putative protein of unknown function; the authentic, non-tagged protein is detected in highly purified mitochondria in high-throughput studies; null mutant displays elevated frequency of mitochondrial genome loss"</t>
  </si>
  <si>
    <t>Pf02431</t>
  </si>
  <si>
    <t>KNDDLIIELLANGALQFSYHDSK</t>
  </si>
  <si>
    <t>YDL056W</t>
  </si>
  <si>
    <t>MBP1 SGDID:S000002214, Chr IV from 352877-355378, Genome Release 64-2-1, Verified ORF, "Transcription factor; involved in regulation of cell cycle progression from G1 to S phase, forms a complex with Swi6p that binds to MluI cell cycle box regulatory element in promoters of DNA synthesis genes"</t>
  </si>
  <si>
    <t>Pf00023, Pf04383, Pf12796, Pf13637, Pf13857</t>
  </si>
  <si>
    <t>ILGNPTAAPR</t>
  </si>
  <si>
    <t>YDR350C</t>
  </si>
  <si>
    <t>ATP22 SGDID:S000002758, Chr IV from 1178174-1176120, Genome Release 64-2-1, reverse complement, Verified ORF, "Specific translational activator for the mitochondrial ATP6 mRNA; Atp6p encodes a subunit of F1F0 ATP synthase; localized to the mitochondrial inner membrane"</t>
  </si>
  <si>
    <t>LAYNVLLDFYSQPFAK</t>
  </si>
  <si>
    <t>YGL100W</t>
  </si>
  <si>
    <t>SEH1 SGDID:S000003068, Chr VII from 313234-314283, Genome Release 64-2-1, Verified ORF, "Component of two distinct complexes; subunit of the Nup84 nuclear pore sub-complex (NPC) and the Seh1-associated (SEA) complex; the the NUP84 subcomplex contributes to nucleocytoplasmic transport and NPC biogenesis; the SEA complex is a coatamer-related complex that associates dynamically with the vacuole; homologous to human SEH1"</t>
  </si>
  <si>
    <t>membrane;nucleus;vacuole</t>
  </si>
  <si>
    <t>852778</t>
  </si>
  <si>
    <t>SEH1</t>
  </si>
  <si>
    <t>LYDALEPSDLR</t>
  </si>
  <si>
    <t>YOR350C</t>
  </si>
  <si>
    <t>MNE1 SGDID:S000005877, Chr XV from 994855-992864, Genome Release 64-2-1, reverse complement, Verified ORF, "Protein involved in splicing Group I aI5-beta intron from COX1 mRNA; mitochondrial matrix protein"</t>
  </si>
  <si>
    <t>cytoplasm;mitochondrion;organelle lumen</t>
  </si>
  <si>
    <t>Pf13762</t>
  </si>
  <si>
    <t>854532</t>
  </si>
  <si>
    <t>MNE1</t>
  </si>
  <si>
    <t>VIETMNGLSSTTAVTR</t>
  </si>
  <si>
    <t>YNL161W</t>
  </si>
  <si>
    <t>CBK1 SGDID:S000005105, Chr XIV from 332597-334867, Genome Release 64-2-1, Verified ORF, "Serine/threonine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</si>
  <si>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855561</t>
  </si>
  <si>
    <t>CBK1</t>
  </si>
  <si>
    <t>G alpha (12/13) signalling events; Signaling by Hippo; EPHB-mediated forward signaling; RHO GTPases Activate ROCKs; VEGFA-VEGFR2 Pathway; Sema4D induced cell migration and growth-cone collapse; Neutrophil degranulation</t>
  </si>
  <si>
    <t>QGGSAPVKEDLPFIGYTYSR</t>
  </si>
  <si>
    <t>YDL112W</t>
  </si>
  <si>
    <t>TRM3 SGDID:S000002270, Chr IV from 258915-263225, Genome Release 64-2-1, Verified ORF, "2'-O-ribose methyltransferase; catalyzes the ribose methylation of the guanosine nucleotide at position 18 of tRNAs"</t>
  </si>
  <si>
    <t>Pf00588</t>
  </si>
  <si>
    <t>YDL112W; WN66_00931</t>
  </si>
  <si>
    <t>LSLFVNNLLSQTTEGISDILFEILK</t>
  </si>
  <si>
    <t>2xPhospho [S2(97.9); S10(78.3)]</t>
  </si>
  <si>
    <t>CAS2_BOVIN</t>
  </si>
  <si>
    <t>FALPQYLK</t>
  </si>
  <si>
    <t>YGR200C</t>
  </si>
  <si>
    <t>ELP2 SGDID:S000003432, Chr VII from 902270-899904, Genome Release 64-2-1, reverse complement, Verified ORF, "Subunit of Elongator complex; Elongator is required for modification of wobble nucleosides in tRNA; target of Kluyveromyces lactis zymocin"</t>
  </si>
  <si>
    <t>LFAPWIYDASGR</t>
  </si>
  <si>
    <t>YHR193C</t>
  </si>
  <si>
    <t>EGD2 SGDID:S000001236, Chr VIII from 488236-487712, Genome Release 64-2-1, reverse complement, Verified ORF, "Alpha subunit of the nascent polypeptide-associated complex (NAC); involved in protein sorting and translocation; associated with cytoplasmic ribosomes"</t>
  </si>
  <si>
    <t>Pf00627, Pf01849</t>
  </si>
  <si>
    <t>LAAAQQQAQASGIMPSNEDVATK</t>
  </si>
  <si>
    <t>YNR058W</t>
  </si>
  <si>
    <t>BIO3 SGDID:S000005341, Chr XIV from 734291-735733, Genome Release 64-2-1, Verified ORF, "7,8-diamino-pelargonic acid aminotransferase (DAPA); catalyzes the second step in the biotin biosynthesis pathway; BIO3 is in a cluster of 3 genes (BIO3, BIO4, and BIO5) that mediate biotin synthesis; BIO3 and BIO4 were acquired by horizontal gene transfer (HGT) from bacteria"</t>
  </si>
  <si>
    <t>Pf00202, Pf02179</t>
  </si>
  <si>
    <t>855795</t>
  </si>
  <si>
    <t>BIO3</t>
  </si>
  <si>
    <t>Biotin metabolism; Metabolic pathways</t>
  </si>
  <si>
    <t>QMLKFSHVLLGGFTHKGAVNLVQK</t>
  </si>
  <si>
    <t>YGL099W</t>
  </si>
  <si>
    <t>LSG1 SGDID:S000003067, Chr VII from 314631-316553, Genome Release 64-2-1, Verified ORF, "Putative GTPase involved in 60S ribosomal subunit biogenesis; required for the release of Nmd3p from 60S subunits in the cytoplasm"</t>
  </si>
  <si>
    <t>GYMTQGYGSADEPR</t>
  </si>
  <si>
    <t>YHL030W</t>
  </si>
  <si>
    <t>ECM29 SGDID:S000001022, Chr VIII from 40084-45690, Genome Release 64-2-1, Verified ORF, "Scaffold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</si>
  <si>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Pf13001</t>
  </si>
  <si>
    <t>NESVNIAFAISMGYLFKVSALDK</t>
  </si>
  <si>
    <t>YOL117W</t>
  </si>
  <si>
    <t>RRI2 SGDID:S000005477, Chr XV from 97551-99488, Genome Release 64-2-1, Verified ORF, "Subunit of the COP9 signalosome (CSN) complex; this complex cleaves the ubiquitin-like protein Nedd8 from SCF ubiquitin ligases; plays a role in the mating pheromone response"</t>
  </si>
  <si>
    <t>854032</t>
  </si>
  <si>
    <t>RRI2</t>
  </si>
  <si>
    <t>IFEQGQALK</t>
  </si>
  <si>
    <t>YFL008W</t>
  </si>
  <si>
    <t>SMC1 SGDID:S000001886, Chr VI from 119429-123106, Genome Release 64-2-1, Verified ORF, "Subunit of the multiprotein cohesin complex; essential protein involved in chromosome segregation and in double-strand DNA break repair; SMC chromosomal ATPase family member, binds DNA with a preference for DNA with secondary structure"</t>
  </si>
  <si>
    <t>Pf02463, Pf06470, Pf12128, Pf13166, Pf13304, Pf13476, Pf13555, Pf13558</t>
  </si>
  <si>
    <t>YFL008W; BAA09230</t>
  </si>
  <si>
    <t>YLTEGGSILEEK</t>
  </si>
  <si>
    <t>YDR334W</t>
  </si>
  <si>
    <t>SWR1 SGDID:S000002742, Chr IV from 1135932-1140476, Genome Release 64-2-1, Verified ORF, "Swi2/Snf2-related ATPase; structural component of the SWR1 complex, which exchanges histone variant H2AZ (Htz1p) for chromatin-bound histone H2A; relocalizes to the cytosol in response to hypoxia; chronological aging factor that mediates lifespan extension by dietary restriction"</t>
  </si>
  <si>
    <t>Pf00176, Pf00271, Pf07529</t>
  </si>
  <si>
    <t>SSIIDNELIKPLQTR</t>
  </si>
  <si>
    <t>YDL166C</t>
  </si>
  <si>
    <t>FAP7 SGDID:S000002325, Chr IV from 164042-163449, Genome Release 64-2-1, reverse complement, Verified ORF, "Essential NTPase required for small ribosome subunit synthesis; mediates processing of the 20S pre-rRNA at site D in the cytoplasm but associates only transiently with 43S preribosomes via Rps14p, may be the endonuclease for site D; depletion leads to accumulation of pre-40S ribosomes in 80S-like ribosomes"</t>
  </si>
  <si>
    <t>Pf13189, Pf13207, Pf13238</t>
  </si>
  <si>
    <t>851388</t>
  </si>
  <si>
    <t>FAP7</t>
  </si>
  <si>
    <t>Ribosome biogenesis in eukaryotes; Metabolic pathways; Biosynthesis of secondary metabolites; Biosynthesis of antibiotics; Purine metabolism</t>
  </si>
  <si>
    <t>LLDMLEPLLR</t>
  </si>
  <si>
    <t>YKL039W</t>
  </si>
  <si>
    <t>PTM1 SGDID:S000001522, Chr XI from 362622-364193, Genome Release 64-2-1, Verified ORF, "Protein of unknown function; copurifies with late Golgi vesicles containing the v-SNARE Tlg2p; PTM1 has a paralog, YHL017W, that arose from the whole genome duplication"</t>
  </si>
  <si>
    <t>Pf06814</t>
  </si>
  <si>
    <t>NYQVCAGMYSK</t>
  </si>
  <si>
    <t>1xCarbamidomethyl [C5]; 1xOxidation [M8]</t>
  </si>
  <si>
    <t>YDR477W</t>
  </si>
  <si>
    <t>SNF1 SGDID:S000002885, Chr IV from 1412373-1414274, Genome Release 64-2-1, Verified ORF, "AMP-activated serine/threonine protein kinase; found in a complex containing Snf4p and members of the Sip1p/Sip2p/Gal83p family; required for transcription of glucose-repressed genes, thermotolerance, sporulation, and peroxisome biogenesis; involved in regulation of the nucleocytoplasmic shuttling of Hxk2p; regulates filamentous growth in response to starvation; SUMOylation by Mms21p inhibits its function and targets Snf1p for destruction via the Slx5-Slx8 Ubiquitin ligase"</t>
  </si>
  <si>
    <t>cell communication;cell growth;cell organization and biogenesis;metabolic process;regulation of biological process;response to stimulus</t>
  </si>
  <si>
    <t>cytoplasm;membrane;mitochondrion;nucleus;vacuole</t>
  </si>
  <si>
    <t>Pf00069, Pf07714, Pf08587, Pf14531</t>
  </si>
  <si>
    <t>852088</t>
  </si>
  <si>
    <t>SNF1</t>
  </si>
  <si>
    <t>Import of palmitoyl-CoA into the mitochondrial matrix; AMPK inhibits chREBP transcriptional activation activity; Energy dependent regulation of mTOR by LKB1-AMPK</t>
  </si>
  <si>
    <t>SSLADGAHIGNYQIVK</t>
  </si>
  <si>
    <t>YHR122W</t>
  </si>
  <si>
    <t>CIA2 SGDID:S000001164, Chr VIII from 353625-354320, Genome Release 64-2-1, Verified ORF, "Component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</si>
  <si>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MSEFLNENPDILEENQLPTR</t>
  </si>
  <si>
    <t>YDR155C</t>
  </si>
  <si>
    <t>CPR1 SGDID:S000002562, Chr IV from 769000-768512, Genome Release 64-2-1, reverse complement, Verified ORF, "Cytoplasmic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</si>
  <si>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YDR155C; WN66_01220</t>
  </si>
  <si>
    <t>HVVFGEVVDGYDIVK</t>
  </si>
  <si>
    <t>YBL069W</t>
  </si>
  <si>
    <t>AST1 SGDID:S000000165, Chr II from 90741-92030, Genome Release 64-2-1, Verified ORF, "Lipid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</si>
  <si>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endosome;Golgi;membrane</t>
  </si>
  <si>
    <t>Pf08240, Pf13602</t>
  </si>
  <si>
    <t>852209</t>
  </si>
  <si>
    <t>AST1</t>
  </si>
  <si>
    <t>VDPILLRPESVSAEEAAGSLFCLATGYNILNK</t>
  </si>
  <si>
    <t>1xCarbamidomethyl [C22]; 2xPhospho [S19(94.6); T25(97.5)]</t>
  </si>
  <si>
    <t>YMR066W</t>
  </si>
  <si>
    <t>SOV1 SGDID:S000004670, Chr XIII from 401541-404237, Genome Release 64-2-1, Verified ORF, "Mitochondrial protein of unknown function"</t>
  </si>
  <si>
    <t>FQEINPLDTIQETFIQYLK</t>
  </si>
  <si>
    <t>YDR037W</t>
  </si>
  <si>
    <t>KRS1 SGDID:S000002444, Chr IV from 525440-527215, Genome Release 64-2-1, Verified ORF, "Lysyl-tRNA synthetase"</t>
  </si>
  <si>
    <t>AAAEGVANLHLDEATGEMVSK</t>
  </si>
  <si>
    <t>YGL073W</t>
  </si>
  <si>
    <t>HSF1 SGDID:S000003041, Chr VII from 368753-371254, Genome Release 64-2-1, Verified ORF, "Trimeric heat shock transcription factor; activates multiple genes in response to highly diverse stresses, including hyperthermia; recognizes variable heat shock elements (HSEs) consisting of inverted NGAAN repeats; monitors translational status of cell at the ribosome through an RQC (Ribosomal Quality Control)-mediated translation-stress signal; involved in diauxic shift; posttranslationally regulated"</t>
  </si>
  <si>
    <t>Pf00447</t>
  </si>
  <si>
    <t>KNIDENIK</t>
  </si>
  <si>
    <t>YBR203W</t>
  </si>
  <si>
    <t>COS111 SGDID:S000000407, Chr II from 629168-631942, Genome Release 64-2-1, Verified ORF, "Protein required for antifungal drug ciclopirox olamine resistance; not related to the subtelomerically-encoded COS family; the authentic, non-tagged protein is detected in highly purified mitochondria in high-throughput studies"</t>
  </si>
  <si>
    <t>VAQFVTSLR</t>
  </si>
  <si>
    <t>1xPhospho [S7(81.2)]</t>
  </si>
  <si>
    <t>YPR115W</t>
  </si>
  <si>
    <t>RGC1 SGDID:S000006319, Chr XVI from 754877-758128, Genome Release 64-2-1, Verified ORF, "Pleckstrin homology domain containing protein; proposed to function as a glycerol channel activator; green fluorescent protein (GFP)-fusion protein localizes to the cytoplasm; RGC1 has a paralog, ASK10, that arose from the whole genome duplication"</t>
  </si>
  <si>
    <t>856231</t>
  </si>
  <si>
    <t>RGC1</t>
  </si>
  <si>
    <t>TPSALSMVSVPK</t>
  </si>
  <si>
    <t>YKL092C</t>
  </si>
  <si>
    <t>BUD2 SGDID:S000001575, Chr XI from 269459-266145, Genome Release 64-2-1, reverse complement, Verified ORF, "GTPase activating factor for Rsr1p/Bud1p; plays a role in spindle position checkpoint distinct from its role in bud site selection; required for both axial and bipolar budding patterns; mutants exhibit random budding in all cell types"</t>
  </si>
  <si>
    <t>cell division;regulation of biological process;reproduction;response to stimulus</t>
  </si>
  <si>
    <t>Pf00616</t>
  </si>
  <si>
    <t>853770</t>
  </si>
  <si>
    <t>BUD2</t>
  </si>
  <si>
    <t>Signaling by Interleukins; Regulation of RAS by GAPs; VEGFR2 mediated cell proliferation; Interleukin-20 family signaling; PTK6 Regulates RHO GTPases, RAS GTPase and MAP kinases</t>
  </si>
  <si>
    <t>LAIEQTMLDDLPQIPYLLDK</t>
  </si>
  <si>
    <t>YGL111W</t>
  </si>
  <si>
    <t>NSA1 SGDID:S000003079, Chr VII from 299978-301369, Genome Release 64-2-1, Verified ORF, "Constituent of 66S pre-ribosomal particles; involved in 60S ribosomal subunit biogenesis"</t>
  </si>
  <si>
    <t>VPVWPMALR</t>
  </si>
  <si>
    <t>YDL171C</t>
  </si>
  <si>
    <t>GLT1 SGDID:S000002330, Chr IV from 155640-149203, Genome Release 64-2-1, reverse complement, Verified ORF, "NAD(+)-dependent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</si>
  <si>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Pf00070, Pf00310, Pf01266, Pf01493, Pf01593, Pf01645, Pf03486, Pf04898, Pf07992, Pf13450, Pf13522, Pf14691</t>
  </si>
  <si>
    <t>GAVSSDGNGDGAGILLGIPHEFMK</t>
  </si>
  <si>
    <t>2xPhospho [S4(100); S5(100)]</t>
  </si>
  <si>
    <t>YDR516C</t>
  </si>
  <si>
    <t>EMI2 SGDID:S000002924, Chr IV from 1476476-1474974, Genome Release 64-2-1, reverse complement, Verified ORF, "Non-essential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</si>
  <si>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SAYLAAVPIAAILIKTNALNKR</t>
  </si>
  <si>
    <t>YHR200W</t>
  </si>
  <si>
    <t>RPN10 SGDID:S000001243, Chr VIII from 499079-499885, Genome Release 64-2-1, Verified ORF, "Non-ATPase base subunit of the 19S RP of the 26S proteasome; N-terminus plays a role in maintaining the structural integrity of the regulatory particle (RP); binds selectively to polyubiquitin chains; homolog of the mammalian S5a protein"</t>
  </si>
  <si>
    <t>Pf13519</t>
  </si>
  <si>
    <t>YHR200W; WN66_03045</t>
  </si>
  <si>
    <t>IVAFVCSPISDSRDELIR</t>
  </si>
  <si>
    <t>YMR017W</t>
  </si>
  <si>
    <t>SPO20 SGDID:S000004619, Chr XIII from 307489-308682, Genome Release 64-2-1, Verified ORF, "Meiosis-specific subunit of the t-SNARE complex; required for prospore membrane formation during sporulation; similar to but not functionally redundant with Sec9p; SNAP-25 homolog"</t>
  </si>
  <si>
    <t>cell differentiation;cell organization and biogenesis;transport</t>
  </si>
  <si>
    <t>membrane;nucleus</t>
  </si>
  <si>
    <t>855031</t>
  </si>
  <si>
    <t>SPO20</t>
  </si>
  <si>
    <t>DGLATISLEEVFPKSNR</t>
  </si>
  <si>
    <t>1xPhospho [S7(82.3)]</t>
  </si>
  <si>
    <t>YLR278C</t>
  </si>
  <si>
    <t>YLR278C SGDID:S000004268, Chr XII from 704024-699999, Genome Release 64-2-1, reverse complement, Uncharacterized ORF, "Zinc-cluster protein; GFP-fusion protein localizes to the nucleus; mutant shows moderate growth defect on caffeine; has a prion-domain like fragment that increases frequency of [URE3]; YLR278C is not an essential gene"</t>
  </si>
  <si>
    <t>Pf04082</t>
  </si>
  <si>
    <t>SVTTNSNPNLMR</t>
  </si>
  <si>
    <t>YMR213W</t>
  </si>
  <si>
    <t>CEF1 SGDID:S000004826, Chr XIII from 693381-695153, Genome Release 64-2-1, Verified ORF, "Essential splicing factor; associated with Prp19p and the spliceosome, contains an N-terminal c-Myb DNA binding motif necessary for cell viability but not for Prp19p association, evolutionarily conserved and homologous to S. pombe Cdc5p"</t>
  </si>
  <si>
    <t>VSLVAVPLAYSTLPIPEFK</t>
  </si>
  <si>
    <t>YGR005C</t>
  </si>
  <si>
    <t>TFG2 SGDID:S000003237, Chr VII from 505859-504657, Genome Release 64-2-1, reverse complement, Verified ORF, "TFIIF (Transcription Factor II) middle subunit; involved in both transcription initiation and elongation of RNA polymerase II; homologous to human RAP30"</t>
  </si>
  <si>
    <t>Pf02270</t>
  </si>
  <si>
    <t>YGR005C; WN66_02412</t>
  </si>
  <si>
    <t>KTAIVGTVCHECQVMPSMNDPNYHK</t>
  </si>
  <si>
    <t>2xCarbamidomethyl [C9; C12]; 2xOxidation [M15; M18]</t>
  </si>
  <si>
    <t>YKR054C</t>
  </si>
  <si>
    <t>DYN1 SGDID:S000001762, Chr XI from 547925-535647, Genome Release 64-2-1, reverse complement, Verified ORF, "Cytoplasmic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</si>
  <si>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cell organization and biogenesis;cellular component movement;defense response;metabolic process;response to stimulus;transport</t>
  </si>
  <si>
    <t>Pf01078, Pf03028, Pf07728, Pf08385, Pf08393, Pf12774, Pf12775, Pf12777, Pf12780, Pf12781, Pf13401</t>
  </si>
  <si>
    <t>853928</t>
  </si>
  <si>
    <t>DYN1</t>
  </si>
  <si>
    <t>QSLSYVEQELQK</t>
  </si>
  <si>
    <t>YML038C</t>
  </si>
  <si>
    <t>YMD8 SGDID:S000004502, Chr XIII from 204103-202775, Genome Release 64-2-1, reverse complement, Verified ORF, "Putative nucleotide sugar transporter; has similarity to Vrg4p"</t>
  </si>
  <si>
    <t>Pf00892, Pf03151, Pf06027, Pf08449, Pf13536</t>
  </si>
  <si>
    <t>LALSVIIMFVGVALMVFKPSDSTSTK</t>
  </si>
  <si>
    <t>2xOxidation [M8; M15]; 1xPhospho [T/S]</t>
  </si>
  <si>
    <t>YDR296W</t>
  </si>
  <si>
    <t>MHR1 SGDID:S000002704, Chr IV from 1055212-1055892, Genome Release 64-2-1, Verified ORF, "Protein involved in homologous recombination in mitochondria; required for recombination-dependent mtDNA partitioning; involved in stimulation of mitochondrial DNA replication in response to oxidative stress"</t>
  </si>
  <si>
    <t>mitochondrion;nucleus;ribosome</t>
  </si>
  <si>
    <t>catalytic activity;DNA binding;structural molecule activity</t>
  </si>
  <si>
    <t>Pf12829</t>
  </si>
  <si>
    <t>851890</t>
  </si>
  <si>
    <t>MHR1</t>
  </si>
  <si>
    <t>LESHPTEQTEVSSQ</t>
  </si>
  <si>
    <t>YNR022C</t>
  </si>
  <si>
    <t>MRPL50 SGDID:S000005305, Chr XIV from 670193-669774, Genome Release 64-2-1, reverse complement, Verified ORF, "Mitochondrial ribosomal protein of the large subunit; not essential for mitochondrial translation"</t>
  </si>
  <si>
    <t>Pf01281</t>
  </si>
  <si>
    <t>YNR022C; WN66_05580</t>
  </si>
  <si>
    <t>YILSEEHDINTELLK</t>
  </si>
  <si>
    <t>YFL009W</t>
  </si>
  <si>
    <t>CDC4 SGDID:S000001885, Chr VI from 116145-118484, Genome Release 64-2-1, Verified ORF, "F-box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</si>
  <si>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Pf00400, Pf00646, Pf12937</t>
  </si>
  <si>
    <t>YFL009W; BAA09229</t>
  </si>
  <si>
    <t>CISASMDTTIR</t>
  </si>
  <si>
    <t>1xCarbamidomethyl [C1]; 1xOxidation [M6]</t>
  </si>
  <si>
    <t>YJR105W</t>
  </si>
  <si>
    <t>ADO1 SGDID:S000003866, Chr X from 623581-624603, Genome Release 64-2-1, Verified ORF, "Adenosine kinase; required for the utilization of S-adenosylmethionine (AdoMet); may be involved in recycling adenosine produced through the methyl cycle"</t>
  </si>
  <si>
    <t>Pf00294</t>
  </si>
  <si>
    <t>YJR105W; WN66_03684</t>
  </si>
  <si>
    <t>MAIFDELLQMPETK</t>
  </si>
  <si>
    <t>YKL138C</t>
  </si>
  <si>
    <t>MRPL31 SGDID:S000001621, Chr XI from 185681-185286, Genome Release 64-2-1, reverse complement, Verified ORF, "Mitochondrial ribosomal protein of the large subunit"</t>
  </si>
  <si>
    <t>Pf09784</t>
  </si>
  <si>
    <t>GLTYQEAMESK</t>
  </si>
  <si>
    <t>YFR019W</t>
  </si>
  <si>
    <t>FAB1 SGDID:S000001915, Chr VI from 184502-191338, Genome Release 64-2-1, Verified ORF, "1-phosphatidylinositol-3-phosphate 5-kinase; vacuolar membrane kinase that generates phosphatidylinositol (3,5)P2, which is involved in vacuolar sorting and homeostasis"</t>
  </si>
  <si>
    <t>Pf00118, Pf01363, Pf01504</t>
  </si>
  <si>
    <t>ILTVSPTVDFPIPFLLEK</t>
  </si>
  <si>
    <t>2xPhospho [T3(89.9); S/T]</t>
  </si>
  <si>
    <t>YFR032C-A</t>
  </si>
  <si>
    <t>RPL29 SGDID:S000006437, Chr VI from 223437-223258, Genome Release 64-2-1, reverse complement, Verified ORF, "Ribosomal 60S subunit protein L29; not essential for translation, but required for proper joining of large and small ribosomal subunits and for normal translation rate; homologous to mammalian ribosomal protein L29, no bacterial homolog"</t>
  </si>
  <si>
    <t>Pf01779</t>
  </si>
  <si>
    <t>TYKYPSLK</t>
  </si>
  <si>
    <t>YLR310C</t>
  </si>
  <si>
    <t>CDC25 SGDID:S000004301, Chr XII from 756993-752224, Genome Release 64-2-1, reverse complement, Verified ORF, "Membrane bound guanine nucleotide exchange factor; indirectly regulates adenylate cyclase through activation of Ras1p and Ras2p by stimulating the exchange of GDP for GTP; required for progression through G1; a membrane bound guanine nucleotide exchange factor is also known as a GEF or GDP-release factor"</t>
  </si>
  <si>
    <t>cell division;regulation of biological process;response to stimulus</t>
  </si>
  <si>
    <t>cytoplasm;cytosol;membrane;nucleus</t>
  </si>
  <si>
    <t>Pf00018, Pf00617, Pf00618, Pf07653, Pf14604</t>
  </si>
  <si>
    <t>851019</t>
  </si>
  <si>
    <t>CDC25</t>
  </si>
  <si>
    <t>G alpha (12/13) signalling events; Signaling by Interleukins; RAF/MAP kinase cascade; Rho GTPase cycle; p38MAPK events; Interleukin-20 family signaling; NRAGE signals death through JNK</t>
  </si>
  <si>
    <t>NVSTSTTDTLTPMR</t>
  </si>
  <si>
    <t>YDR017C</t>
  </si>
  <si>
    <t>KCS1 SGDID:S000002424, Chr IV from 482267-479115, Genome Release 64-2-1, reverse complement, Verified ORF, "Inositol hexakisphosphate and inositol heptakisphosphate kinase; generation of high energy inositol pyrophosphates by Kcs1p is required for many processes such as vacuolar biogenesis, stress response, and telomere maintenance; inositol hexakisphosphate is also known as IP6; inositol heptakisphosphate is also known as IP7"</t>
  </si>
  <si>
    <t>Pf03770</t>
  </si>
  <si>
    <t>RDSGSTMINTELK</t>
  </si>
  <si>
    <t>YJL005W</t>
  </si>
  <si>
    <t>CYR1 SGDID:S000003542, Chr X from 425157-431237, Genome Release 64-2-1, Verified ORF, "Adenylate cyclase; required for cAMP production and cAMP-dependent protein kinase signaling; the cAMP pathway controls a variety of cellular processes, including metabolism, cell cycle, stress response, stationary phase, and sporulation"</t>
  </si>
  <si>
    <t>Pf00211, Pf00481, Pf00788, Pf08509, Pf12799, Pf13855</t>
  </si>
  <si>
    <t>ESITPNGMDDVSISNVEHPRPTEPK</t>
  </si>
  <si>
    <t>YJR059W</t>
  </si>
  <si>
    <t>PTK2 SGDID:S000003820, Chr X from 545787-548243, Genome Release 64-2-1, Verified ORF, "Putative serine/threonine protein kinase; involved in regulation of ion transport across plasma membrane; enhances spermine uptake; PTK2 has a paralog, PTK1, that arose from the whole genome duplication"</t>
  </si>
  <si>
    <t>cell organization and biogenesis;cellular homeostasis;metabolic process;regulation of biological process;response to stimulus;transport</t>
  </si>
  <si>
    <t>853522</t>
  </si>
  <si>
    <t>PTK2</t>
  </si>
  <si>
    <t>SLGSPSVSSSKK</t>
  </si>
  <si>
    <t>1xPhospho [S4(78.2)]</t>
  </si>
  <si>
    <t>YKL210W</t>
  </si>
  <si>
    <t>UBA1 SGDID:S000001693, Chr XI from 39163-42237, Genome Release 64-2-1, Verified ORF, "Ubiquitin activating enzyme (E1); involved in ubiquitin-mediated protein degradation and essential for viability; protein abundance increases in response to DNA replication stress"</t>
  </si>
  <si>
    <t>Pf00899, Pf02134, Pf09358, Pf10585</t>
  </si>
  <si>
    <t>KPLLESGTLGTKGNTQVIIPR</t>
  </si>
  <si>
    <t>1xPhospho [S6(90.5)]</t>
  </si>
  <si>
    <t>YMR261C</t>
  </si>
  <si>
    <t>TPS3 SGDID:S000004874, Chr XIII from 793369-790205, Genome Release 64-2-1, reverse complement, Verified ORF, "Regulatory subunit of trehalose-6-phosphate synthase/phosphatase; involved in synthesis of storage carbohydrate trehalose; expression is induced by stress conditions and repressed by the Ras-cAMP pathway; TPS3 has a paralog, TSL1, that arose from the whole genome duplication"</t>
  </si>
  <si>
    <t>Pf00982, Pf02358</t>
  </si>
  <si>
    <t>NAPLLLSEFTGSSSVLK</t>
  </si>
  <si>
    <t>1xPhospho [S7(89.3)]</t>
  </si>
  <si>
    <t>YDR341C</t>
  </si>
  <si>
    <t>YDR341C SGDID:S000002749, Chr IV from 1153626-1151803, Genome Release 64-2-1, reverse complement, Verified ORF, "Arginyl-tRNA synthetase; the authentic, non-tagged protein is detected in highly purified mitochondria in high-throughput studies; YDR341C has a paralog, MSR1, that arose from the whole genome duplication"</t>
  </si>
  <si>
    <t>Pf00750, Pf03485, Pf05746</t>
  </si>
  <si>
    <t>KGTVVFLDNILEETKEK</t>
  </si>
  <si>
    <t>YML117W</t>
  </si>
  <si>
    <t>NAB6 SGDID:S000004585, Chr XIII from 34243-37647, Genome Release 64-2-1, Verified ORF, "Putative RNA-binding protein; associates with mRNAs encoding cell wall proteins in high-throughput studies; deletion mutants display increased sensitivity to some cell wall disrupting agents; expression negatively regulated by cAMP"</t>
  </si>
  <si>
    <t>Pf10378, Pf10567, Pf14259</t>
  </si>
  <si>
    <t>854922</t>
  </si>
  <si>
    <t>NAB6</t>
  </si>
  <si>
    <t>TIYIGNINPR</t>
  </si>
  <si>
    <t>YJR046W</t>
  </si>
  <si>
    <t>TAH11 SGDID:S000003807, Chr X from 522048-523862, Genome Release 64-2-1, Verified ORF, "DNA replication licensing factor; required for pre-replication complex assembly"</t>
  </si>
  <si>
    <t>ANIVSLTIWPPLTTPISSK</t>
  </si>
  <si>
    <t>3xPhospho [S5(98.4); S17(80.5); T/S]</t>
  </si>
  <si>
    <t>YIR030C</t>
  </si>
  <si>
    <t>DCG1 SGDID:S000001469, Chr IX from 412770-412036, Genome Release 64-2-1, reverse complement, Verified ORF, "Protein of unknown function; expression is sensitive to nitrogen catabolite repression and regulated by Dal80p; contains transmembrane domain"</t>
  </si>
  <si>
    <t>Pf01177</t>
  </si>
  <si>
    <t>854848</t>
  </si>
  <si>
    <t>DCG1</t>
  </si>
  <si>
    <t>FSIITSNKEWIPILNNSVESK</t>
  </si>
  <si>
    <t>1xPhospho [S17(99.3)]</t>
  </si>
  <si>
    <t>YKR103W</t>
  </si>
  <si>
    <t>NFT1 SGDID:S000001811, Chr XI from 653080-656736, Genome Release 64-2-1, Verified ORF, "Putative transporter of the MRP subfamily; adjacent ORFs YKR103W and YKR104W are merged in different strain backgrounds; MRP stands for multidrug resistance-associated protein"</t>
  </si>
  <si>
    <t>cell communication;metabolic process;response to stimulus;transport</t>
  </si>
  <si>
    <t>853978</t>
  </si>
  <si>
    <t>NFT1</t>
  </si>
  <si>
    <t>KFFHQGFLVQMFLWILLLVVITLR</t>
  </si>
  <si>
    <t>1xPhospho [T22(100)]</t>
  </si>
  <si>
    <t>YPR159W</t>
  </si>
  <si>
    <t>KRE6 SGDID:S000006363, Chr XVI from 857583-859745, Genome Release 64-2-1, Verified ORF, "Type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</si>
  <si>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TFYDGDDPYWTAPDVHYDATK</t>
  </si>
  <si>
    <t>YPR189W</t>
  </si>
  <si>
    <t>SKI3 SGDID:S000006393, Chr XVI from 912664-916962, Genome Release 64-2-1, Verified ORF, "Ski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</si>
  <si>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Pf00515, Pf13414, Pf13432, Pf14559</t>
  </si>
  <si>
    <t>GIIFIER</t>
  </si>
  <si>
    <t>YDR170C</t>
  </si>
  <si>
    <t>SEC7 SGDID:S000002577, Chr IV from 802222-796193, Genome Release 64-2-1, reverse complement, Verified ORF, "Guanine nucleotide exchange factor (GEF) for ADP ribosylation factors; involved in proliferation of the Golgi, intra-Golgi transport and ER-to-Golgi transport; found in the cytoplasm and on Golgi-associated coated vesicles"</t>
  </si>
  <si>
    <t>Pf01369, Pf09324, Pf12783</t>
  </si>
  <si>
    <t>DAFLVFR</t>
  </si>
  <si>
    <t>YBR028C</t>
  </si>
  <si>
    <t>YPK3 SGDID:S000000232, Chr II from 296002-294425, Genome Release 64-2-1, reverse complement, Verified ORF, "AGC kinase; phosphorylated by cAMP-dependent protein kinase (PKA) in a TORC1-dependent manner"</t>
  </si>
  <si>
    <t>Pf00069, Pf00433, Pf07714</t>
  </si>
  <si>
    <t>LSITPQDIISSNIGENELSR</t>
  </si>
  <si>
    <t>YLR095C</t>
  </si>
  <si>
    <t>IOC2 SGDID:S000004085, Chr XII from 332115-329677, Genome Release 64-2-1, reverse complement, Verified ORF, "Subunit of the Isw1b complex; exhibits nucleosome-stimulated ATPase activity and acts within coding regions to coordinate transcription elongation with termination and processing; contains a PHD finger motif; other complex members are Isw1p and Ioc4p"</t>
  </si>
  <si>
    <t>850784</t>
  </si>
  <si>
    <t>IOC2</t>
  </si>
  <si>
    <t>IIELISSTTK</t>
  </si>
  <si>
    <t>YMR147W</t>
  </si>
  <si>
    <t>YMR147W SGDID:S000004755, Chr XIII from 559199-559870, Genome Release 64-2-1, Uncharacterized ORF, "Putative protein of unknown function"</t>
  </si>
  <si>
    <t>855178</t>
  </si>
  <si>
    <t>SLLVTSAAQEK</t>
  </si>
  <si>
    <t>YGR264C</t>
  </si>
  <si>
    <t>MES1 SGDID:S000003496, Chr VII from 1021853-1019598, Genome Release 64-2-1, reverse complement, Verified ORF, "Methionyl-tRNA synthetase; forms a complex with glutamyl-tRNA synthetase (Gus1p) and Arc1p, which increases the catalytic efficiency of both tRNA synthetases; also has a role in nuclear export of tRNAs"</t>
  </si>
  <si>
    <t>Pf00133, Pf09334, Pf09635</t>
  </si>
  <si>
    <t>NTKEPFLLFDANAILR</t>
  </si>
  <si>
    <t>YML075C</t>
  </si>
  <si>
    <t>HMG1 SGDID:S000004540, Chr XIII from 118898-115734, Genome Release 64-2-1, reverse complement, Verified ORF, "HMG-CoA reductase; catalyzes the conversion of HMG-CoA to mevalonate, which is a rate-limiting step in sterol biosynthesis; one of two isozymes; localizes to the nuclear envelope; overproduction induces the formation of karmellae; forms foci at the nuclear periphery upon DNA replication stress; HMG1 has a paralog, HMG2, that arose from the whole genome duplication"</t>
  </si>
  <si>
    <t>endoplasmic reticulum;membrane;nucleus</t>
  </si>
  <si>
    <t>Pf00368, Pf12349, Pf13323</t>
  </si>
  <si>
    <t>854900</t>
  </si>
  <si>
    <t>HMG1</t>
  </si>
  <si>
    <t>Metabolic pathways; Biosynthesis of secondary metabolites; Terpenoid backbone biosynthesis; Biosynthesis of antibiotics</t>
  </si>
  <si>
    <t>Cholesterol biosynthesis</t>
  </si>
  <si>
    <t>Cholesterol Biosynthesis</t>
  </si>
  <si>
    <t>TTTGDAMGMNMISK</t>
  </si>
  <si>
    <t>3xOxidation [M7; M9; M11]</t>
  </si>
  <si>
    <t>YJR082C</t>
  </si>
  <si>
    <t>EAF6 SGDID:S000003842, Chr X from 582255-581914, Genome Release 64-2-1, reverse complement, Verified ORF, "Subunit of the NuA4 acetyltransferase complex; this complex acetylates histone H4 and NuA3 acetyltransferase complex that acetylates histone H3"</t>
  </si>
  <si>
    <t>Pf09340</t>
  </si>
  <si>
    <t>853544</t>
  </si>
  <si>
    <t>EAF6</t>
  </si>
  <si>
    <t>IFSLSSATYVK</t>
  </si>
  <si>
    <t>YBR296C</t>
  </si>
  <si>
    <t>PHO89 SGDID:S000000500, Chr II from 798522-796798, Genome Release 64-2-1, reverse complement, Verified ORF, "Plasma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</si>
  <si>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Pf01384</t>
  </si>
  <si>
    <t>852599</t>
  </si>
  <si>
    <t>PHO89</t>
  </si>
  <si>
    <t>Sodium-coupled phosphate cotransporters</t>
  </si>
  <si>
    <t>LIDIFRGPSFYFK</t>
  </si>
  <si>
    <t>YKL121W</t>
  </si>
  <si>
    <t>DGR2 SGDID:S000001604, Chr XI from 214142-216700, Genome Release 64-2-1, Uncharacterized ORF, "Protein of unknown function; null mutant is resistant to 2-deoxy-D-glucose and displays abnormally elongated buds; DGR2 has a paralog, YMR102C, that arose from the whole genome duplication"</t>
  </si>
  <si>
    <t>YMVIGCKDGSLHLWK</t>
  </si>
  <si>
    <t>1xCarbamidomethyl [C6]; 1xOxidation [M2]; 2xPhospho [Y1(100); S10(100)]</t>
  </si>
  <si>
    <t>YKR062W</t>
  </si>
  <si>
    <t>TFA2 SGDID:S000001770, Chr XI from 559666-560652, Genome Release 64-2-1, Verified ORF, "TFIIE small subunit; involved in RNA polymerase II transcription initiation"</t>
  </si>
  <si>
    <t>Pf02186</t>
  </si>
  <si>
    <t>853936</t>
  </si>
  <si>
    <t>TFA2</t>
  </si>
  <si>
    <t>NPVLVDIK</t>
  </si>
  <si>
    <t>YJL061W</t>
  </si>
  <si>
    <t>NUP82 SGDID:S000003597, Chr X from 320016-322157, Genome Release 64-2-1, Verified ORF, "Linker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</si>
  <si>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SLQQDLSYLK</t>
  </si>
  <si>
    <t>YNL071W</t>
  </si>
  <si>
    <t>LAT1 SGDID:S000005015, Chr XIV from 491523-492971, Genome Release 64-2-1, Verified ORF, "Dihydrolipoamide acetyltransferase component (E2) of the PDC; the pyruvate dehydrogenase complex (PDC) catalyzes the oxidative decarboxylation of pyruvate to acetyl-CoA"</t>
  </si>
  <si>
    <t>Pf00198, Pf00364, Pf02817</t>
  </si>
  <si>
    <t>TVIENPLEMLL</t>
  </si>
  <si>
    <t>YGL238W</t>
  </si>
  <si>
    <t>CSE1 SGDID:S000003207, Chr VII from 49552-52434, Genome Release 64-2-1, Verified ORF, "Nuclear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t>
  </si>
  <si>
    <t>Pf03378, Pf03810, Pf08506</t>
  </si>
  <si>
    <t>ASLNILFDVLLVLIK</t>
  </si>
  <si>
    <t>YJL087C</t>
  </si>
  <si>
    <t>TRL1 SGDID:S000003623, Chr X from 272485-270002, Genome Release 64-2-1, reverse complement, Verified ORF, "tRNA ligase; required for tRNA splicing and for both splicing and translation of HAC1 mRNA in the UPR; has phosphodiesterase, polynucleotide kinase, and ligase activities; localized at the inner nuclear envelope and partially to polysomes"</t>
  </si>
  <si>
    <t>Pf08302, Pf08303, Pf09511</t>
  </si>
  <si>
    <t>QLAAMNINR</t>
  </si>
  <si>
    <t>YOR298C-A</t>
  </si>
  <si>
    <t>MBF1 SGDID:S000007253, Chr XV from 877685-877230, Genome Release 64-2-1, reverse complement, Verified ORF, "Transcriptional coactivator; bridges the DNA-binding region of Gcn4p and TATA-binding protein Spt15p; suppressor of frameshift mutations; protein abundance increases in response to DNA replication stress"</t>
  </si>
  <si>
    <t>Pf01381, Pf08523, Pf12844, Pf13560</t>
  </si>
  <si>
    <t>854474</t>
  </si>
  <si>
    <t>MBF1</t>
  </si>
  <si>
    <t>RQGLVVSVDKK</t>
  </si>
  <si>
    <t>YPL011C</t>
  </si>
  <si>
    <t>TAF3 SGDID:S000005932, Chr XVI from 534703-533642, Genome Release 64-2-1, reverse complement, Verified ORF, "TFIID subunit (47 kDa); involved in promoter binding and RNA polymerase II transcription initiation"</t>
  </si>
  <si>
    <t>Pf07524</t>
  </si>
  <si>
    <t>FKDWCIYSTQLTDAR</t>
  </si>
  <si>
    <t>YMR279C</t>
  </si>
  <si>
    <t>YMR279C SGDID:S000004892, Chr XIII from 826351-824729, Genome Release 64-2-1, reverse complement, Verified ORF, "Putative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</si>
  <si>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Pf00083, Pf06609, Pf07690</t>
  </si>
  <si>
    <t>KMLIVGYVIVIVWSIISGLSK</t>
  </si>
  <si>
    <t>1xPhospho [S20(96)]</t>
  </si>
  <si>
    <t>YOR021C</t>
  </si>
  <si>
    <t>SFM1 SGDID:S000005547, Chr XV from 373439-372798, Genome Release 64-2-1, reverse complement, Verified ORF, "SPOUT methyltransferase; catalyzes omega-monomethylation of Rps3p on Arg-146; not an essential gene; predicted to be involved in rRNA processing and ribosome biogenesis and in biopolymer catabolism"</t>
  </si>
  <si>
    <t>Pf04252</t>
  </si>
  <si>
    <t>YOR021C; WN66_05845</t>
  </si>
  <si>
    <t>EVGAENLILSSLPESTTEKDIPQRLLK</t>
  </si>
  <si>
    <t>YBL034C</t>
  </si>
  <si>
    <t>STU1 SGDID:S000000130, Chr II from 158389-153848, Genome Release 64-2-1, reverse complement, Verified ORF, "Component of the mitotic spindle; binds to interpolar microtubules via its association with beta-tubulin (Tub2p); required for interpolar microtubules to provide an outward force on the spindle poles"</t>
  </si>
  <si>
    <t>Pf12348</t>
  </si>
  <si>
    <t>852246</t>
  </si>
  <si>
    <t>STU1</t>
  </si>
  <si>
    <t>ATELAIPAHLNINYQVSR</t>
  </si>
  <si>
    <t>YIL092W</t>
  </si>
  <si>
    <t>YIL092W SGDID:S000001354, Chr IX from 189066-190967, Genome Release 64-2-1, Uncharacterized ORF, "Putative protein of unknown function; green fluorescent protein (GFP)-fusion protein localizes to the cytoplasm and to the nucleus"</t>
  </si>
  <si>
    <t>854716</t>
  </si>
  <si>
    <t>VDAETNKATGSAKSENIETK</t>
  </si>
  <si>
    <t>YDR091C</t>
  </si>
  <si>
    <t>RLI1 SGDID:S000002498, Chr IV from 628534-626708, Genome Release 64-2-1, reverse complement, Verified ORF, "Essential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</si>
  <si>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Pf00005, Pf00037, Pf04068, Pf05272, Pf12797, Pf12837, Pf12838, Pf13183, Pf13187, Pf13237, Pf13304, Pf13484, Pf14697</t>
  </si>
  <si>
    <t>851665</t>
  </si>
  <si>
    <t>RLI1</t>
  </si>
  <si>
    <t>IADATEDLQNDSASR</t>
  </si>
  <si>
    <t>YOR330C</t>
  </si>
  <si>
    <t>MIP1 SGDID:S000005857, Chr XV from 943385-939621, Genome Release 64-2-1, reverse complement, Verified ORF, "Mitochondrial DNA polymerase gamma subunit; conserved C-terminal segment is required for the maintenance of mitochondrial genome; its human ortholog, POLG, can rescue mip1 phenotypes, and mutations in POLG are associated with Alpers-Huttenlocher syndrome (AHS) and other mitochondrial diseases; Mip1p is the single subunit of mitochondrial DNA polymerase in yeast, in contrast to metazoans in which there is a complex of a catalytic subunit and an accessory subunit"</t>
  </si>
  <si>
    <t>Pf00476</t>
  </si>
  <si>
    <t>FPNEFQSLSAK</t>
  </si>
  <si>
    <t>YGR029W</t>
  </si>
  <si>
    <t>ERV1 SGDID:S000003261, Chr VII from 543553-543638,543722-544205, Genome Release 64-2-1, Verified ORF, "Flavin-linked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t>
  </si>
  <si>
    <t>Pf04777</t>
  </si>
  <si>
    <t>YGR029W; WN66_02437</t>
  </si>
  <si>
    <t>NLSSNGKLAGTGALTGEASELMPGSR</t>
  </si>
  <si>
    <t>YNL327W</t>
  </si>
  <si>
    <t>EGT2 SGDID:S000005271, Chr XIV from 24048-27173, Genome Release 64-2-1, Verified ORF, "Glycosylphosphatidylinositol (GPI)-anchored cell wall endoglucanase; required for proper cell separation after cytokinesis; expression is activated by Swi5p and tightly regulated in a cell cycle-dependent manner"</t>
  </si>
  <si>
    <t>LTEATATDK</t>
  </si>
  <si>
    <t>1xPhospho [T2(84.1)]</t>
  </si>
  <si>
    <t>YGL113W</t>
  </si>
  <si>
    <t>SLD3 SGDID:S000003081, Chr VII from 295932-297938, Genome Release 64-2-1, Verified ORF, "Protein involved in the initiation of DNA replication; required for proper assembly of replication proteins at the origins of replication; interacts with Cdc45p; localizes to nuclear foci that become diffuse upon DNA replication stress"</t>
  </si>
  <si>
    <t>Pf08639</t>
  </si>
  <si>
    <t>QLKHICMK</t>
  </si>
  <si>
    <t>YDR379W</t>
  </si>
  <si>
    <t>RGA2 SGDID:S000002787, Chr IV from 1230167-1233196, Genome Release 64-2-1, Verified ORF, "GTPase-activating protein for polarity-establishment protein Cdc42p; implicated in control of septin organization, pheromone response, and haploid invasive growth; regulated by Pho85p and Cdc28p; RGA2 has a paralog, RGA1, that arose from the whole genome duplication"</t>
  </si>
  <si>
    <t>enzyme regulator activity;metal ion binding;protein binding</t>
  </si>
  <si>
    <t>Pf00412, Pf00620</t>
  </si>
  <si>
    <t>851985</t>
  </si>
  <si>
    <t>RGA2</t>
  </si>
  <si>
    <t>Rho GTPase cycle; PTK6 Regulates RHO GTPases, RAS GTPase and MAP kinases</t>
  </si>
  <si>
    <t>GSISNASPKPR</t>
  </si>
  <si>
    <t>YHR144C</t>
  </si>
  <si>
    <t>DCD1 SGDID:S000001187, Chr VIII from 388726-387788, Genome Release 64-2-1, reverse complement, Verified ORF, "Deoxycytidine monophosphate (dCMP) deaminase; involved in dUMP and dTMP biosynthesis; expression is NOT cell cycle regulated"</t>
  </si>
  <si>
    <t>Pf00383</t>
  </si>
  <si>
    <t>YHR144C; WN66_02979</t>
  </si>
  <si>
    <t>IVQTGISEVVYSQSYR</t>
  </si>
  <si>
    <t>YBR180W</t>
  </si>
  <si>
    <t>DTR1 SGDID:S000000384, Chr II from 589741-591459, Genome Release 64-2-1, Verified ORF, "Putative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</si>
  <si>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Pf00083, Pf05977, Pf07690, Pf11700, Pf13347</t>
  </si>
  <si>
    <t>852478</t>
  </si>
  <si>
    <t>DTR1</t>
  </si>
  <si>
    <t>IFQAFASSSVISLGAGTVTDVVPPK</t>
  </si>
  <si>
    <t>YJL063C</t>
  </si>
  <si>
    <t>MRPL8 SGDID:S000003599, Chr X from 316475-315759, Genome Release 64-2-1, reverse complement, Verified ORF, "Mitochondrial ribosomal protein of the large subunit"</t>
  </si>
  <si>
    <t>Pf01196</t>
  </si>
  <si>
    <t>853382</t>
  </si>
  <si>
    <t>MRPL8</t>
  </si>
  <si>
    <t>EVYSSSLPK</t>
  </si>
  <si>
    <t>YPL017C</t>
  </si>
  <si>
    <t>IRC15 SGDID:S000005938, Chr XVI from 520233-518734, Genome Release 64-2-1, reverse complement, Verified ORF, "Microtubule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</si>
  <si>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cell organization and biogenesis;cellular homeostasis;metabolic process;regulation of biological process</t>
  </si>
  <si>
    <t>Pf00070, Pf00890, Pf01946, Pf02852, Pf03486, Pf07992, Pf12831</t>
  </si>
  <si>
    <t>856090</t>
  </si>
  <si>
    <t>IRC15</t>
  </si>
  <si>
    <t>Metabolic pathways; Carbon metabolism; Biosynthesis of secondary metabolites; Glycine, serine and threonine metabolism; Citrate cycle (TCA cycle); Biosynthesis of antibiotics; Glycolysis / Gluconeogenesis; Valine, leucine and isoleucine degradation; Propanoate metabolism; Pyruvate metabolism; Glyoxylate and dicarboxylate metabolism</t>
  </si>
  <si>
    <t>QAVQLAMANGTSPGVHVR</t>
  </si>
  <si>
    <t>YOR213C</t>
  </si>
  <si>
    <t>SAS5 SGDID:S000005739, Chr XV from 745281-744535, Genome Release 64-2-1, reverse complement, Verified ORF, "Subunit of the SAS complex (Sas2p, Sas4p, Sas5p); acetylates free histones and nucleosomes and regulates transcriptional silencing; stimulates Sas2p HAT activity"</t>
  </si>
  <si>
    <t>Pf03366</t>
  </si>
  <si>
    <t>YOR213C; WN66_06052</t>
  </si>
  <si>
    <t>VVSPEEEMSLR</t>
  </si>
  <si>
    <t>YCR106W</t>
  </si>
  <si>
    <t>RDS1 SGDID:S000000703, Chr III from 310958-313456, Genome Release 64-2-1, Verified ORF, "Putative zinc cluster transcription factor; involved in conferring resistance to cycloheximide"</t>
  </si>
  <si>
    <t>YCR106W; CAA42238</t>
  </si>
  <si>
    <t>KKIETLSLLTIVMAMALMHSK</t>
  </si>
  <si>
    <t>2xOxidation [M13; M15]; 1xPhospho [T10(89.7)]</t>
  </si>
  <si>
    <t>YLR329W</t>
  </si>
  <si>
    <t>REC102 SGDID:S000004321, Chr XII from 786442-786615,786713-787333, Genome Release 64-2-1, Verified ORF, "Protein involved in early stages of meiotic recombination; required for chromosome synapsis; forms a complex with Rec104p and Spo11p necessary during the initiation of recombination"</t>
  </si>
  <si>
    <t>851040</t>
  </si>
  <si>
    <t>REC102</t>
  </si>
  <si>
    <t>IEGPESTDSNSLYIPLLPPGMLK</t>
  </si>
  <si>
    <t>YBR136W</t>
  </si>
  <si>
    <t>MEC1 SGDID:S000000340, Chr II from 505668-512774, Genome Release 64-2-1, Verified ORF, "Genome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</si>
  <si>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Pf00454, Pf02259, Pf02260, Pf08064</t>
  </si>
  <si>
    <t>852433</t>
  </si>
  <si>
    <t>MEC1</t>
  </si>
  <si>
    <t>Cell cycle - yeast; Meiosis - yeast</t>
  </si>
  <si>
    <t>Nonhomologous End-Joining (NHEJ); DNA Double-Strand Break Repair; E3 ubiquitin ligases ubiquitinate target proteins</t>
  </si>
  <si>
    <t>TFFTLAQLAR</t>
  </si>
  <si>
    <t>YOR090C</t>
  </si>
  <si>
    <t>PTC5 SGDID:S000005616, Chr XV from 492841-491123, Genome Release 64-2-1, reverse complement, Verified ORF, "Mitochondrial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</si>
  <si>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Pf00481</t>
  </si>
  <si>
    <t>DDLTVTVAFFGDSGTPSIVSNATSIVMNPEATTKPKPR</t>
  </si>
  <si>
    <t>1xOxidation [M27]; 2xPhospho [T4(76.6); T/S]</t>
  </si>
  <si>
    <t>YPR173C</t>
  </si>
  <si>
    <t>VPS4 SGDID:S000006377, Chr XVI from 887837-886524, Genome Release 64-2-1, reverse complement, Verified ORF, "AAA-ATPase involved in multivesicular body (MVB) protein sorting; ATP-bound Vps4p localizes to endosomes and catalyzes ESCRT-III disassembly and membrane release; ATPase activity is activated by Vta1p; regulates cellular sterol metabolism"</t>
  </si>
  <si>
    <t>Pf00004, Pf00910, Pf01057, Pf01078, Pf01695, Pf04212, Pf06068, Pf06414, Pf07724, Pf07728, Pf09336, Pf13173, Pf13191, Pf13207, Pf13401</t>
  </si>
  <si>
    <t>YPR173C; WN66_06739</t>
  </si>
  <si>
    <t>EDYRTLGAMTEGYSGSDIAVVVKDALMQPIR</t>
  </si>
  <si>
    <t>3xPhospho [Y3(76.2); T5(85); T10(80.9)]</t>
  </si>
  <si>
    <t>YJL162C</t>
  </si>
  <si>
    <t>JJJ2 SGDID:S000003698, Chr X from 115629-113878, Genome Release 64-2-1, reverse complement, Verified ORF, "Protein of unknown function; contains a J-domain, which is a region with homology to the E. coli DnaJ protein"</t>
  </si>
  <si>
    <t>Pf00226</t>
  </si>
  <si>
    <t>853277</t>
  </si>
  <si>
    <t>JJJ2</t>
  </si>
  <si>
    <t>KPKTTQSHEQGGTFAQAESNR</t>
  </si>
  <si>
    <t>1xPhospho [S19(100)]</t>
  </si>
  <si>
    <t>Low</t>
  </si>
  <si>
    <t>YDL175C</t>
  </si>
  <si>
    <t>AIR2 SGDID:S000002334, Chr IV from 145518-144484, Genome Release 64-2-1, reverse complement, Verified ORF, "RNA-binding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</si>
  <si>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851379</t>
  </si>
  <si>
    <t>AIR2</t>
  </si>
  <si>
    <t>NTAPFVVDTAPTTPPDKLVAPSIEEVNSNPNELR</t>
  </si>
  <si>
    <t>YLR397C</t>
  </si>
  <si>
    <t>AFG2 SGDID:S000004389, Chr XII from 914892-912550, Genome Release 64-2-1, reverse complement, Verified ORF, "ATPase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</si>
  <si>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Pf00004, Pf00910, Pf05496, Pf06068, Pf07724, Pf07728, Pf13086, Pf13173, Pf13191, Pf13401</t>
  </si>
  <si>
    <t>851113</t>
  </si>
  <si>
    <t>AFG2</t>
  </si>
  <si>
    <t>HVLDSEAIK</t>
  </si>
  <si>
    <t>YPL050C</t>
  </si>
  <si>
    <t>MNN9 SGDID:S000005971, Chr XVI from 461966-460779, Genome Release 64-2-1, reverse complement, Verified ORF, "Subunit of Golgi mannosyltransferase complex; this complex mediates elongation of the polysaccharide mannan backbone; forms a separate complex with Van1p that is also involved in backbone elongation; this complex also contains Anp1p, Mnn10p, Mnn11p, and Hoc1p"</t>
  </si>
  <si>
    <t>Pf03452</t>
  </si>
  <si>
    <t>856057</t>
  </si>
  <si>
    <t>MNN9</t>
  </si>
  <si>
    <t>Metabolic pathways; Various types of N-glycan biosynthesis</t>
  </si>
  <si>
    <t>SGWLFNDHVEDIIPEGHIAHYDLNKLHSTSEAAVNK</t>
  </si>
  <si>
    <t>YBR207W</t>
  </si>
  <si>
    <t>FTH1 SGDID:S000000411, Chr II from 635146-636543, Genome Release 64-2-1, Verified ORF, "Putative high affinity iron transporter; involved in transport of intravacuolar stores of iron; forms complex with Fet5p; expression is regulated by iron; proposed to play indirect role in endocytosis; protein abundance increases in response to DNA replication stress"</t>
  </si>
  <si>
    <t>Pf03239</t>
  </si>
  <si>
    <t>DGGWMIFTAIFGWTNSATVGSVISYNAYWLVLICALK</t>
  </si>
  <si>
    <t>1xCarbamidomethyl [C34]; 2xPhospho [T/S/Y]</t>
  </si>
  <si>
    <t>YAL040C</t>
  </si>
  <si>
    <t>CLN3 SGDID:S000000038, Chr I from 67520-65778, Genome Release 64-2-1, reverse complement, Verified ORF, "G1 cyclin involved in cell cycle progression; activates Cdc28p kinase to promote the G1 to S phase transition; plays a role in regulating transcription of the other G1 cyclins, CLN1 and CLN2; regulated by phosphorylation and proteolysis; acetly-CoA induces CLN3 transcription in response to nutrient repletion to promote cell-cycle entry."</t>
  </si>
  <si>
    <t>Pf00134</t>
  </si>
  <si>
    <t>DTIIRYANARYATASGTSTATAASVSAASCPNLPLLLQK</t>
  </si>
  <si>
    <t>1xCarbamidomethyl [C30]; 1xPhospho [T2(96.3)]</t>
  </si>
  <si>
    <t>================================================================================</t>
  </si>
  <si>
    <t>Processing Step A: Workflow</t>
  </si>
  <si>
    <t>Result name: CN030221_031021_19721</t>
  </si>
  <si>
    <t>Result file: D:\cnelson\031021\CN030221_031021_PD2_4\CN030221_031021_19721.msf</t>
  </si>
  <si>
    <t>Description: Basic processing workflow with score threshold validation to be used for searches of low complexity samples or employing a small FASTA database. Specify the FASTA database and any additional modifications.</t>
  </si>
  <si>
    <t>Workflow based on template: PWF_Tribrid_Basic_SequestHT_Percolator</t>
  </si>
  <si>
    <t>Creation date: 3/11/2021 9:42:06 AM</t>
  </si>
  <si>
    <t>Created with Discoverer version: 2.4.0.305</t>
  </si>
  <si>
    <t>------------------------------------------------------------------</t>
  </si>
  <si>
    <t>The workflow tree:</t>
  </si>
  <si>
    <t xml:space="preserve">  |-(4) Spectrum Files</t>
  </si>
  <si>
    <t xml:space="preserve">    |-(1) Spectrum Selector</t>
  </si>
  <si>
    <t xml:space="preserve">      |-(2) Sequest HT</t>
  </si>
  <si>
    <t xml:space="preserve">        |-(5) Percolator</t>
  </si>
  <si>
    <t xml:space="preserve">          |-(6) IMP-ptmRS</t>
  </si>
  <si>
    <t>Processing node 4: Spectrum Files</t>
  </si>
  <si>
    <t>Input Data:</t>
  </si>
  <si>
    <t>Processing node 1: Spectrum Selector</t>
  </si>
  <si>
    <t>1. General Settings:</t>
  </si>
  <si>
    <t>- Use Isotope Pattern in Precursor Reevaluation:  True</t>
  </si>
  <si>
    <t>2. Spectrum Properties Filter:</t>
  </si>
  <si>
    <t>- Lower RT Limit:  0</t>
  </si>
  <si>
    <t>- Upper RT Limit:  0</t>
  </si>
  <si>
    <t>- First Scan:  0</t>
  </si>
  <si>
    <t>- Last Scan:  0</t>
  </si>
  <si>
    <t>- Lowest Charge State:  0</t>
  </si>
  <si>
    <t>- Highest Charge State:  0</t>
  </si>
  <si>
    <t>- Min. Precursor Mass:  350 Da</t>
  </si>
  <si>
    <t>- Max. Precursor Mass:  5000 Da</t>
  </si>
  <si>
    <t>- Total Intensity Threshold:  0</t>
  </si>
  <si>
    <t>- Minimum Peak Count:  1</t>
  </si>
  <si>
    <t>3. Scan Event Filters:</t>
  </si>
  <si>
    <t>- Min. Collision Energy:  0</t>
  </si>
  <si>
    <t>- Max. Collision Energy:  1000</t>
  </si>
  <si>
    <t>4. Peak Filters:</t>
  </si>
  <si>
    <t>- S/N Threshold (FT-only):  1.5</t>
  </si>
  <si>
    <t>5. Replacements for Unrecognized Properties:</t>
  </si>
  <si>
    <t>- Unrecognized Polarity Replacements:  +</t>
  </si>
  <si>
    <t>- Unrecognized MS Resolution@200 Replacements:  60000</t>
  </si>
  <si>
    <t>- Unrecognized MSn Resolution@200 Replacements:  30000</t>
  </si>
  <si>
    <t>6. Precursor Pattern Extraction:</t>
  </si>
  <si>
    <t>- Precursor Clipping Range Before:  2.5 Da</t>
  </si>
  <si>
    <t>- Precursor Clipping Range After:  5.5 Da</t>
  </si>
  <si>
    <t>Processing node 2: Sequest HT</t>
  </si>
  <si>
    <t>1. Input Data:</t>
  </si>
  <si>
    <t>- Protein Database:  cRAP_012915_NP.fasta; SGD_Yeast_102519.fasta</t>
  </si>
  <si>
    <t>- Max. Missed Cleavage Sites:  2</t>
  </si>
  <si>
    <t>- Min. Peptide Length:  6</t>
  </si>
  <si>
    <t>- Max. Peptide Length:  144</t>
  </si>
  <si>
    <t>- Max. Number of Peptides Reported:  10</t>
  </si>
  <si>
    <t>2. Tolerances:</t>
  </si>
  <si>
    <t>- Precursor Mass Tolerance:  10 ppm</t>
  </si>
  <si>
    <t>- Fragment Mass Tolerance:  0.6 Da</t>
  </si>
  <si>
    <t>- Use Average Precursor Mass:  False</t>
  </si>
  <si>
    <t>- Use Average Fragment Mass:  False</t>
  </si>
  <si>
    <t>3. Spectrum Matching:</t>
  </si>
  <si>
    <t>- Use Neutral Loss a Ions:  True</t>
  </si>
  <si>
    <t>- Use Neutral Loss b Ions:  True</t>
  </si>
  <si>
    <t>- Use Neutral Loss y Ions:  True</t>
  </si>
  <si>
    <t>- Use Flanking Ions:  True</t>
  </si>
  <si>
    <t>- Weight of a Ions:  0</t>
  </si>
  <si>
    <t>- Weight of b Ions:  1</t>
  </si>
  <si>
    <t>- Weight of c Ions:  0</t>
  </si>
  <si>
    <t>- Weight of x Ions:  0</t>
  </si>
  <si>
    <t>- Weight of y Ions:  1</t>
  </si>
  <si>
    <t>- Weight of z Ions:  0</t>
  </si>
  <si>
    <t>4. Dynamic Modifications:</t>
  </si>
  <si>
    <t>- Max. Equal Modifications Per Peptide:  3</t>
  </si>
  <si>
    <t>- Max. Dynamic Modifications Per Peptide:  4</t>
  </si>
  <si>
    <t>- 1. Dynamic Modification:  Oxidation / +15.995 Da (M)</t>
  </si>
  <si>
    <t>- 2. Dynamic Modification:  Phospho / +79.966 Da (S, T, Y)</t>
  </si>
  <si>
    <t>6. Dynamic Modifications (protein terminus):</t>
  </si>
  <si>
    <t>- 1. N-Terminal Modification:  Acetyl / +42.011 Da (N-Terminus)</t>
  </si>
  <si>
    <t>- 2. N-Terminal Modification:  Met-loss / -131.040 Da (M)</t>
  </si>
  <si>
    <t>- 3. N-Terminal Modification:  Met-loss+Acetyl / -89.030 Da (M)</t>
  </si>
  <si>
    <t>7. Static Modifications:</t>
  </si>
  <si>
    <t>- 1. Static Modification:  Carbamidomethyl / +57.021 Da (C)</t>
  </si>
  <si>
    <t>Processing node 5: Percolator</t>
  </si>
  <si>
    <t>1. Target/Decoy Strategy:</t>
  </si>
  <si>
    <t>2. Input Data:</t>
  </si>
  <si>
    <t>- Maximum Delta Cn:  0.05</t>
  </si>
  <si>
    <t>- Maximum Rank:  0</t>
  </si>
  <si>
    <t>3. FDR Targets:</t>
  </si>
  <si>
    <t>- Target FDR (Strict):  0.01</t>
  </si>
  <si>
    <t>- Target FDR (Relaxed):  0.05</t>
  </si>
  <si>
    <t>Processing node 6: IMP-ptmRS</t>
  </si>
  <si>
    <t>1. Scoring:</t>
  </si>
  <si>
    <t>- PhosphoRS Mode:  False</t>
  </si>
  <si>
    <t>- Report Only PTMs:  True</t>
  </si>
  <si>
    <t>- Use Diagnostic Ions:  True</t>
  </si>
  <si>
    <t>- Use Fragment Mass Tolerance of Search Node:  True</t>
  </si>
  <si>
    <t>- Fragment Mass Tolerance:  0.5 Da</t>
  </si>
  <si>
    <t>- Maximum Peak Depth:  8</t>
  </si>
  <si>
    <t>- Use a mass accuracy correction:  False</t>
  </si>
  <si>
    <t>2. Performance:</t>
  </si>
  <si>
    <t>- Maximum Number of Position Isoforms:  500</t>
  </si>
  <si>
    <t>- Maximum PTMs per peptide:  10</t>
  </si>
  <si>
    <t>Workflow messages:</t>
  </si>
  <si>
    <t>Job Execution:</t>
  </si>
  <si>
    <t>Processing D:\cnelson\031021\CN030221_031021_PD2_4\CN030221_031021_19721.msf</t>
  </si>
  <si>
    <t>(1): Spectrum Selector:</t>
  </si>
  <si>
    <t>Profile spectra are not sent.</t>
  </si>
  <si>
    <t>Reading from file 1 of 1 F2: D:\cnelson\031021\CN030221_031021_19721.raw (132810 spectra total)</t>
  </si>
  <si>
    <t>(2): Sequest HT:</t>
  </si>
  <si>
    <t>Sequence Database: cRAP_012915_NP.fasta</t>
  </si>
  <si>
    <t>Sequence Database: SGD_Yeast_102519.fasta</t>
  </si>
  <si>
    <t>Sent 107142 spectra from file F2.</t>
  </si>
  <si>
    <t>Sent 107142 spectra from 1 files (processing time: 1 min 37 s).</t>
  </si>
  <si>
    <t>-- Total execution of Spectrum Selector (1) took 7 min 10 s --</t>
  </si>
  <si>
    <t>Storing spectra took 5 min 23 s.</t>
  </si>
  <si>
    <t>There is already an adequate target FASTA index for cRAP_012915_NP(9515c0ed-e4f6-45b0-ac86-1af1d9c156b9).fasta.</t>
  </si>
  <si>
    <t>There is already an adequate target FASTA index for SGD_Yeast_102519(eb2e8c46-8bc3-4b35-b82a-fcedfdb7c864).fasta.</t>
  </si>
  <si>
    <t>Start Sequest HT target search for 107142 spectra (107142 precursors)...</t>
  </si>
  <si>
    <t>ISE (1.1.0.189, x64) started at 3/11/2021 9:49:23 AM on DESKTOP-2MISEU1 (x64) [36 CPUs] running Microsoft Windows NT 6.2.9200.0 (64bit) [.NET: 4.0.30319.42000]</t>
  </si>
  <si>
    <t xml:space="preserve">Workload level: #parallel tasks: 10 </t>
  </si>
  <si>
    <t>Workload level: #spectra loaded and processed at once: 10000</t>
  </si>
  <si>
    <t>On-Disk search is performed</t>
  </si>
  <si>
    <t>Average search time per spectrum was 1.8 ms.</t>
  </si>
  <si>
    <t>Performing target search took 3 min 13 s.</t>
  </si>
  <si>
    <t>Stored 157573 PSMs for 107142 spectra</t>
  </si>
  <si>
    <t>Discarded 407140 peptide(s) that did not match the conditions for protein terminal modifications.</t>
  </si>
  <si>
    <t>Reading search results took 15.1 s.</t>
  </si>
  <si>
    <t>Saving results took 12.1 s.</t>
  </si>
  <si>
    <t>Saving proteins took 1.6 s.</t>
  </si>
  <si>
    <t>Reading results took 30.2 s.</t>
  </si>
  <si>
    <t>There is already an adequate decoy FASTA index for cRAP_012915_NP(9515c0ed-e4f6-45b0-ac86-1af1d9c156b9)_reversed.fasta.</t>
  </si>
  <si>
    <t>There is already an adequate decoy FASTA index for SGD_Yeast_102519(eb2e8c46-8bc3-4b35-b82a-fcedfdb7c864)_reversed.fasta.</t>
  </si>
  <si>
    <t>Start Sequest HT decoy search for 107142 spectra (107142 precursors)...</t>
  </si>
  <si>
    <t>ISE (1.1.0.189, x64) started at 3/11/2021 9:53:06 AM on DESKTOP-2MISEU1 (x64) [36 CPUs] running Microsoft Windows NT 6.2.9200.0 (64bit) [.NET: 4.0.30319.42000]</t>
  </si>
  <si>
    <t>Average search time per spectrum was 1.9 ms.</t>
  </si>
  <si>
    <t>Performing decoy search took 3 min 21 s.</t>
  </si>
  <si>
    <t>Stored 326855 decoy PSMs for 107142 spectra</t>
  </si>
  <si>
    <t>Discarded 431614 peptide(s) that did not match the conditions for protein terminal modifications.</t>
  </si>
  <si>
    <t>Reading search results took 19.1 s.</t>
  </si>
  <si>
    <t>Saving results took 14.7 s.</t>
  </si>
  <si>
    <t>Saving proteins took 1.7 s.</t>
  </si>
  <si>
    <t>Reading results took 35.6 s.</t>
  </si>
  <si>
    <t>Finalizing search results...</t>
  </si>
  <si>
    <t>-- Total search time was 7 min 49 s --</t>
  </si>
  <si>
    <t>(5): Percolator:</t>
  </si>
  <si>
    <t>Creating input file for Sequest HT (2) took 8 min 23 s.</t>
  </si>
  <si>
    <t>The input file contains 63574 PSMs, 40237 decoy PSMs and 32 features.</t>
  </si>
  <si>
    <t>Generated percolator input for concatenated mode</t>
  </si>
  <si>
    <t>Percolator version 3.02.1, Build Date Aug 14 2018 00:44:01</t>
  </si>
  <si>
    <t>Copyright (c) 2006-9 University of Washington. All rights reserved.</t>
  </si>
  <si>
    <t>Written by Lukas K├ñll (lukall@u.washington.edu) in the</t>
  </si>
  <si>
    <t>Department of Genome Sciences at the University of Washington.</t>
  </si>
  <si>
    <t>Issued command:</t>
  </si>
  <si>
    <t>C:\Program Files\Thermo\Proteome Discoverer 2.4\Tools\Percolator\percolator.exe -s -X C:\ProgramData\Thermo\Proteome Discoverer 2.4\Scratch\Job2937\Percol(5)\output2.xml -Z -I auto -k C:\ProgramData\Thermo\Proteome Discoverer 2.4\Scratch\Job2937\Percol(5)\input2.xml</t>
  </si>
  <si>
    <t>Started Thu Mar 11 10:06:35 2021</t>
  </si>
  <si>
    <t>Hyperparameters: selectionFdr=0.01, Cpos=0, Cneg=0, maxNiter=10</t>
  </si>
  <si>
    <t>Reading pin-xml input from datafile C:\ProgramData\Thermo\Proteome Discoverer 2.4\Scratch\Job2937\Percol(5)\input2.xml</t>
  </si>
  <si>
    <t>enzyme=Trypsin</t>
  </si>
  <si>
    <t>Features:</t>
  </si>
  <si>
    <t xml:space="preserve">XCorr Delta Cn From Second PSM Binomial Score Isolation Interference [%] MH+ [Da] Delta Mass [Da] Delta Mass [ppm] Absolute Delta Mass [Da] Absolute Delta Mass [ppm] Peptide Length Is z=1 Is z=2 Is z=3 Is z=4 Is z=5 Is z&gt;5 # Missed Cleavages Log Peptides Matched Log Total Intensity Fraction Matched Intensity [%] Fragment Coverage Series A, B, C [%] Fragment Coverage Series X, Y, Z [%] Log Matched Fragment Series Intensities A, B, C Log Matched Fragment Series Intensities X, Y, Z Longest Sequence Series A, B, C Longest Sequence Series X, Y, Z IQR Fragment Delta Mass [Da] IQR Fragment Delta Mass [ppm] Mean Fragment Delta Mass [Da] Mean Fragment Delta Mass [ppm] Mean Absolute Fragment Delta Mass [Da] Mean Absolute Fragment Delta Mass [ppm] </t>
  </si>
  <si>
    <t>Concatenated search input detected, skipping both target-decoy competition and mix-max.</t>
  </si>
  <si>
    <t>Train/test set contains 63574 positives and 40237 negatives, size ratio=1.57999 and pi0=1</t>
  </si>
  <si>
    <t>Selecting Cpos by cross-validation.</t>
  </si>
  <si>
    <t>Selecting Cneg by cross-validation.</t>
  </si>
  <si>
    <t>Split 1:</t>
  </si>
  <si>
    <t>Selected feature 26 as initial direction. Could separate 10687 training set positives with q&lt;0.01 in that direction.</t>
  </si>
  <si>
    <t>Split 2:</t>
  </si>
  <si>
    <t>Selected feature 26 as initial direction. Could separate 10624 training set positives with q&lt;0.01 in that direction.</t>
  </si>
  <si>
    <t>Split 3:</t>
  </si>
  <si>
    <t>Selected feature 26 as initial direction. Could separate 10525 training set positives with q&lt;0.01 in that direction.</t>
  </si>
  <si>
    <t>Found 16654 test set positives with q&lt;0.01 in initial direction</t>
  </si>
  <si>
    <t>Reading in data and feature calculation took 13.175 cpu seconds or 13 seconds wall clock time.</t>
  </si>
  <si>
    <t>---Training with Cpos selected by cross validation, Cneg selected by cross validation, initial_fdr=0.01, fdr=0.01</t>
  </si>
  <si>
    <t>Iteration 1:</t>
  </si>
  <si>
    <t>Estimated 21383 PSMs with q&lt;0.01</t>
  </si>
  <si>
    <t>Iteration 2:</t>
  </si>
  <si>
    <t>Estimated 22190 PSMs with q&lt;0.01</t>
  </si>
  <si>
    <t>Iteration 3:</t>
  </si>
  <si>
    <t>Estimated 22313 PSMs with q&lt;0.01</t>
  </si>
  <si>
    <t>Iteration 4:</t>
  </si>
  <si>
    <t>Estimated 22352 PSMs with q&lt;0.01</t>
  </si>
  <si>
    <t>Iteration 5:</t>
  </si>
  <si>
    <t>Estimated 22371 PSMs with q&lt;0.01</t>
  </si>
  <si>
    <t>Iteration 6:</t>
  </si>
  <si>
    <t>Estimated 22376 PSMs with q&lt;0.01</t>
  </si>
  <si>
    <t>Iteration 7:</t>
  </si>
  <si>
    <t>Estimated 22379 PSMs with q&lt;0.01</t>
  </si>
  <si>
    <t>Iteration 8:</t>
  </si>
  <si>
    <t>Estimated 22385 PSMs with q&lt;0.01</t>
  </si>
  <si>
    <t>Iteration 9:</t>
  </si>
  <si>
    <t>Estimated 22384 PSMs with q&lt;0.01</t>
  </si>
  <si>
    <t>Iteration 10:</t>
  </si>
  <si>
    <t>Estimated 22386 PSMs with q&lt;0.01</t>
  </si>
  <si>
    <t>Learned normalized SVM weights for the 3 cross-validation splits:</t>
  </si>
  <si>
    <t xml:space="preserve"> Split1</t>
  </si>
  <si>
    <t xml:space="preserve"> Split2</t>
  </si>
  <si>
    <t xml:space="preserve"> Split3</t>
  </si>
  <si>
    <t>FeatureName</t>
  </si>
  <si>
    <t>XCorr</t>
  </si>
  <si>
    <t>Delta Cn From Second PSM</t>
  </si>
  <si>
    <t>Binomial Score</t>
  </si>
  <si>
    <t>Isolation Interference [%]</t>
  </si>
  <si>
    <t>MH+ [Da]</t>
  </si>
  <si>
    <t>Delta Mass [Da]</t>
  </si>
  <si>
    <t>Delta Mass [ppm]</t>
  </si>
  <si>
    <t>Absolute Delta Mass [Da]</t>
  </si>
  <si>
    <t>Absolute Delta Mass [ppm]</t>
  </si>
  <si>
    <t>Peptide Length</t>
  </si>
  <si>
    <t>Is z=1</t>
  </si>
  <si>
    <t>Is z=2</t>
  </si>
  <si>
    <t>Is z=3</t>
  </si>
  <si>
    <t>Is z=4</t>
  </si>
  <si>
    <t>Is z=5</t>
  </si>
  <si>
    <t>Is z&gt;5</t>
  </si>
  <si>
    <t>Log Peptides Matched</t>
  </si>
  <si>
    <t>Log Total Intensity</t>
  </si>
  <si>
    <t>Fraction Matched Intensity [%]</t>
  </si>
  <si>
    <t>Fragment Coverage Series A, B, C [%]</t>
  </si>
  <si>
    <t>Fragment Coverage Series X, Y, Z [%]</t>
  </si>
  <si>
    <t>Log Matched Fragment Series Intensities A, B, C</t>
  </si>
  <si>
    <t>Log Matched Fragment Series Intensities X, Y, Z</t>
  </si>
  <si>
    <t>Longest Sequence Series A, B, C</t>
  </si>
  <si>
    <t>Longest Sequence Series X, Y, Z</t>
  </si>
  <si>
    <t>IQR Fragment Delta Mass [Da]</t>
  </si>
  <si>
    <t>IQR Fragment Delta Mass [ppm]</t>
  </si>
  <si>
    <t>Mean Fragment Delta Mass [Da]</t>
  </si>
  <si>
    <t>Mean Fragment Delta Mass [ppm]</t>
  </si>
  <si>
    <t>Mean Absolute Fragment Delta Mass [Da]</t>
  </si>
  <si>
    <t>Mean Absolute Fragment Delta Mass [ppm]</t>
  </si>
  <si>
    <t>m0</t>
  </si>
  <si>
    <t>Found 22311 test set PSMs with q&lt;0.01.</t>
  </si>
  <si>
    <t>Tossing out "redundant" PSMs keeping only the best scoring PSM for each unique peptide.</t>
  </si>
  <si>
    <t>Calculating q values.</t>
  </si>
  <si>
    <t>Final list yields 7375 target peptides with q&lt;0.01.</t>
  </si>
  <si>
    <t>Calculating posterior error probabilities (PEPs).</t>
  </si>
  <si>
    <t>Processing took 21.39 cpu seconds or 22 seconds wall clock time.</t>
  </si>
  <si>
    <t>PSMId</t>
  </si>
  <si>
    <t>score</t>
  </si>
  <si>
    <t>q-value</t>
  </si>
  <si>
    <t>posterior_error_prob</t>
  </si>
  <si>
    <t>peptide</t>
  </si>
  <si>
    <t>proteinIds</t>
  </si>
  <si>
    <t>22317/222 high confident target/decoy peptides were found for Sequest HT (2).</t>
  </si>
  <si>
    <t>1352/960 medium confident target/decoy peptides were found for Sequest HT (2).</t>
  </si>
  <si>
    <t>-- Total execution of Percolator (64Bit) for Sequest HT (2) took 9 min 6 s --</t>
  </si>
  <si>
    <t>(6): IMP-ptmRS:</t>
  </si>
  <si>
    <t>Starting IMP-ptmRS node 2.0, IMP-ptmRS 2.2.7109.27786 - based on phosphoRS3 Taus T. et al., J. Proteome Res. 2011, 10, 5354-62</t>
  </si>
  <si>
    <t>More nodes and documentations can be found here http://ms.imp.ac.at/?goto=pd-nodes.</t>
  </si>
  <si>
    <t>Scoring with ptmRS (2.2.7109.27786) for Sequest HT (2) with a fragment ion mass tolerance of 0.6 m/z allowing a maximum of 10 PTMs with neutral loss and 500 isoforms per peptide.</t>
  </si>
  <si>
    <t>(6) Localizing 1xPhospho, elementTarget: S (delta mass: 79.9663, Neutral-losses:-H(3) O(4) P - 97.976896)</t>
  </si>
  <si>
    <t>(6) Localizing 1xPhospho, elementTarget: T (delta mass: 79.9663, Neutral-losses:-H(3) O(4) P - 97.976896)</t>
  </si>
  <si>
    <t>(6) Localizing 1xPhospho, elementTarget: Y (delta mass: 79.9663, no neutral loss)</t>
  </si>
  <si>
    <t>(6) FITs for CID_CAD: b, y; FITs with NLs: no</t>
  </si>
  <si>
    <t>(6) FITs for HCD: b, y; FITs with NLs: b, y</t>
  </si>
  <si>
    <t>(6) FITs for ECD_ETD: c, zRadical, zPrime; FITs with NLs: no</t>
  </si>
  <si>
    <t>(6) FITs for EThcD: b, y, c, zRadical, zPrime; FITs with NLs: b, y</t>
  </si>
  <si>
    <t xml:space="preserve">(6) Workload level: #spectra: 107142. </t>
  </si>
  <si>
    <t xml:space="preserve">(6) Workload level: #spectra per package: 107142. </t>
  </si>
  <si>
    <t xml:space="preserve">(6) Workload level: #parallel tasks: 36. </t>
  </si>
  <si>
    <t>Writing current ptmRS results to file. Puffer has following size 30000</t>
  </si>
  <si>
    <t>(6) Finished collecting spectra</t>
  </si>
  <si>
    <t>Writing current ptmRS results to file. Puffer has following size 6580</t>
  </si>
  <si>
    <t>-- Total execution of IMP-ptmRS (6) took 7 min 4 s --</t>
  </si>
  <si>
    <t>Finished D:\cnelson\031021\CN030221_031021_PD2_4\CN030221_031021_19721.msf</t>
  </si>
  <si>
    <t>----- Total Job execution took: 32 min 15 s. -----</t>
  </si>
  <si>
    <t>Consensus Step Workflow</t>
  </si>
  <si>
    <t>Result file: Y:\ProteomicsLab\cnelson\2021\031021\CN030221_031021_PD2_4\CN030221_031021_19721.pdResult</t>
  </si>
  <si>
    <t>Description: Result filtered for high confident peptides, with Annotations from Protein Annotation Server.</t>
  </si>
  <si>
    <t>Workflow based on template: CWF_Basic_Annotation</t>
  </si>
  <si>
    <t>Creation date: 3/11/2021 9:42:07 AM</t>
  </si>
  <si>
    <t xml:space="preserve">  |-(0) MSF Files</t>
  </si>
  <si>
    <t xml:space="preserve">    |-(1) PSM Grouper</t>
  </si>
  <si>
    <t xml:space="preserve">      |-(2) Peptide Validator</t>
  </si>
  <si>
    <t xml:space="preserve">        |-(3) Peptide and Protein Filter</t>
  </si>
  <si>
    <t xml:space="preserve">          |-(4) Protein Scorer</t>
  </si>
  <si>
    <t xml:space="preserve">            |-(5) Protein Grouping</t>
  </si>
  <si>
    <t xml:space="preserve">            |-(6) Protein FDR Validator</t>
  </si>
  <si>
    <t xml:space="preserve">          |-(7) Protein Annotation</t>
  </si>
  <si>
    <t>Post-processing nodes:</t>
  </si>
  <si>
    <t>--------------------------------</t>
  </si>
  <si>
    <t xml:space="preserve">  |-(8) Display Settings</t>
  </si>
  <si>
    <t xml:space="preserve">  |-(9) Result Statistics</t>
  </si>
  <si>
    <t xml:space="preserve">  |-(10) Data Distributions</t>
  </si>
  <si>
    <t>Processing node 0: MSF Files</t>
  </si>
  <si>
    <t>1. Storage Settings:</t>
  </si>
  <si>
    <t>2. Merging of Identified Peptide and Proteins:</t>
  </si>
  <si>
    <t>3. FASTA Title Line Display:</t>
  </si>
  <si>
    <t>4. PSM Filters:</t>
  </si>
  <si>
    <t>- Maximum Delta Mass:  0 ppm</t>
  </si>
  <si>
    <t>Hidden Parameters:</t>
  </si>
  <si>
    <t>Processing node 1: PSM Grouper</t>
  </si>
  <si>
    <t>1. Peptide Group Modifications:</t>
  </si>
  <si>
    <t>- Site Probability Threshold:  75</t>
  </si>
  <si>
    <t>Processing node 2: Peptide Validator</t>
  </si>
  <si>
    <t>1. General Validation Settings:</t>
  </si>
  <si>
    <t>- Target FDR (Strict) for PSMs:  0.01</t>
  </si>
  <si>
    <t>- Target FDR (Relaxed) for PSMs:  0.05</t>
  </si>
  <si>
    <t>- Target FDR (Strict) for Peptides:  0.01</t>
  </si>
  <si>
    <t>- Target FDR (Relaxed) for Peptides:  0.05</t>
  </si>
  <si>
    <t>2. Specific Validation Settings:</t>
  </si>
  <si>
    <t>- Reset Confidences for Nodes without Decoy Search (Fixed score thresholds):  False</t>
  </si>
  <si>
    <t>Processing node 3: Peptide and Protein Filter</t>
  </si>
  <si>
    <t>1. Peptide Filters:</t>
  </si>
  <si>
    <t>- Keep Lower Confident PSMs:  False</t>
  </si>
  <si>
    <t>- Minimum Peptide Length:  6</t>
  </si>
  <si>
    <t>- Remove Peptides Without Protein Reference:  False</t>
  </si>
  <si>
    <t>2. Protein Filters:</t>
  </si>
  <si>
    <t>- Minimum Number of Peptide Sequences:  1</t>
  </si>
  <si>
    <t>- Count Only Rank 1 Peptides:  False</t>
  </si>
  <si>
    <t>- Count Peptides Only for Top Scored Protein:  False</t>
  </si>
  <si>
    <t>Processing node 4: Protein Scorer</t>
  </si>
  <si>
    <t>No parameters</t>
  </si>
  <si>
    <t>Processing node 5: Protein Grouping</t>
  </si>
  <si>
    <t>1. Protein Grouping:</t>
  </si>
  <si>
    <t>- Apply strict parsimony principle:  True</t>
  </si>
  <si>
    <t>Processing node 6: Protein FDR Validator</t>
  </si>
  <si>
    <t>1. Confidence Thresholds:</t>
  </si>
  <si>
    <t>Processing node 7: Protein Annotation</t>
  </si>
  <si>
    <t>1. Annotation Aspects:</t>
  </si>
  <si>
    <t>- 1. Aspect:  Biological Process</t>
  </si>
  <si>
    <t>- 2. Aspect:  Cellular Component</t>
  </si>
  <si>
    <t>- 3. Aspect:  Molecular Function</t>
  </si>
  <si>
    <t>- 4. Aspect:  None</t>
  </si>
  <si>
    <t>- 5. Aspect:  None</t>
  </si>
  <si>
    <t>- 6. Aspect:  None</t>
  </si>
  <si>
    <t>2. Annotation/Pathway Groups:</t>
  </si>
  <si>
    <t>Processing node 8: Display Settings</t>
  </si>
  <si>
    <t>1. General:</t>
  </si>
  <si>
    <t>- Filter Set:</t>
  </si>
  <si>
    <t>###   Filter Set MasterProteinFilter.filterset contains the following filters:</t>
  </si>
  <si>
    <t>###   Row Filter for TargetProtein:</t>
  </si>
  <si>
    <t>###   Master is equal to Master</t>
  </si>
  <si>
    <t>###</t>
  </si>
  <si>
    <t>'magellan filter set' 1 'MasterProteinFilter.filterset'  FiltersetProperties 1  'LastFileName' 'C:\Users\frank.berg\Desktop\MasterProteinFilter.filterset' Filter 'TargetProtein' 1 NARY_AND 1 = FilterConditionProperties 1  'NamedComparableFilterCondition/DisplayPropertyHint' 'Master' property 'Thermo.PD.EntityDataFramework.MasterProteinAssessment, Thermo.Magellan.EntityDataFramework' 'IsMasterProtein' constant 'Thermo.PD.EntityDataFramework.MasterProteinAssessment, Thermo.Magellan.EntityDataFramework' 'IsMasterProtein'</t>
  </si>
  <si>
    <t>Processing node 9: Result Statistics</t>
  </si>
  <si>
    <t>Processing node 10: Data Distributions</t>
  </si>
  <si>
    <t>1. ID Distributions (Bottom-up):</t>
  </si>
  <si>
    <t>Processing D:\cnelson\031021\CN030221_031021_PD2_4\CN030221_031021_19721.pdResult</t>
  </si>
  <si>
    <t>(0): MSF Files:</t>
  </si>
  <si>
    <t>D:\cnelson\031021\CN030221_031021_PD2_4\CN030221_031021_19721.msf</t>
  </si>
  <si>
    <t>All 1 files are ready for processing.</t>
  </si>
  <si>
    <t>Start transferring results of 1 msf files...</t>
  </si>
  <si>
    <t>Transferred 6099 Proteins to result file in 4.1 s.</t>
  </si>
  <si>
    <t>Transferred 5976 Decoy Proteins to result file in 4.1 s.</t>
  </si>
  <si>
    <t>Added 103811 Mass Spectra to result file.</t>
  </si>
  <si>
    <t>Added 2 traces to result file.</t>
  </si>
  <si>
    <t>Added 1 Input Files to result file.</t>
  </si>
  <si>
    <t>Added 63574 PSMs to result file.</t>
  </si>
  <si>
    <t>Added 40237 Decoy PSMs to result file.</t>
  </si>
  <si>
    <t>Added 107142 MS/MS Spectrum Info to result file.</t>
  </si>
  <si>
    <t>Added 107142 Precursors to result file.</t>
  </si>
  <si>
    <t>Added 2 Specialized Traces to result file.</t>
  </si>
  <si>
    <t>Copying data took 42.4 s.</t>
  </si>
  <si>
    <t>Finding unique sequences took 3.2 s.</t>
  </si>
  <si>
    <t>Filtering proteins took 320.1 ms.</t>
  </si>
  <si>
    <t>-- Total execution of MSF Files (0) took 1 min 1 s --</t>
  </si>
  <si>
    <t>(1): PSM Grouper:</t>
  </si>
  <si>
    <t>Grouping 'PSMs'</t>
  </si>
  <si>
    <t>Found 45044 Peptide Groups.</t>
  </si>
  <si>
    <t>Grouping 'Decoy PSMs'</t>
  </si>
  <si>
    <t>Found 36496 Decoy Peptide Groups.</t>
  </si>
  <si>
    <t>-- Total execution of PSM Grouper (1) took 57.1 s --</t>
  </si>
  <si>
    <t>(2): Peptide Validator:</t>
  </si>
  <si>
    <t>Start PSM and Peptide validation in 'Automatic (Control peptide level error rate if possible)' mode...</t>
  </si>
  <si>
    <t>Updated PSM confidences in 1 s.</t>
  </si>
  <si>
    <t>Use svm score for 'peptide' qvality run.</t>
  </si>
  <si>
    <t>Updated peptide confidences using qvality in 8.3 s.</t>
  </si>
  <si>
    <t>Calculating Mascot thresholds.</t>
  </si>
  <si>
    <t>-- Total execution of Peptide Validator (2) took 9.5 s --</t>
  </si>
  <si>
    <t>(3): Peptide and Protein Filter:</t>
  </si>
  <si>
    <t>Filter Peptide Groups</t>
  </si>
  <si>
    <t>Filter 7690/45044 Peptide Groups (37354 excluded) and 21938/63574 PSMs (41636 excluded) took 2.1 s</t>
  </si>
  <si>
    <t>Filtering Proteins</t>
  </si>
  <si>
    <t>Filter 1351/6099 Proteins (4748 excluded) took 382.4 ms</t>
  </si>
  <si>
    <t>Filter Decoy Peptide Groups</t>
  </si>
  <si>
    <t>Filter 76/36496 Decoy Peptide Groups (36420 excluded) and 88/40237 Decoy PSMs (40149 excluded) took 1.5 s</t>
  </si>
  <si>
    <t>Filtering Decoy Proteins</t>
  </si>
  <si>
    <t>Filter 75/5976 Decoy Proteins (5901 excluded) took 189.8 ms</t>
  </si>
  <si>
    <t>Updating counts took 11.1 s.</t>
  </si>
  <si>
    <t>-- Total execution of Peptide and Protein Filter (3) took 15.6 s --</t>
  </si>
  <si>
    <t>(4): Protein Scorer:</t>
  </si>
  <si>
    <t>Calculating Coverage and Counts</t>
  </si>
  <si>
    <t>Calculated counts and coverages in 595.9 ms.</t>
  </si>
  <si>
    <t>Scoring target proteins</t>
  </si>
  <si>
    <t>Scored 1351 proteins in 1.6 s.</t>
  </si>
  <si>
    <t>Scoring decoy proteins</t>
  </si>
  <si>
    <t>Scored 75 decoy proteins in 83.9 ms.</t>
  </si>
  <si>
    <t>-- Total execution of Protein Scorer (4) took 2.4 s --</t>
  </si>
  <si>
    <t>(5): Protein Grouping:</t>
  </si>
  <si>
    <t>Retrieving 1213 protein groups took 55.6 ms.</t>
  </si>
  <si>
    <t>Storing, updating and connecting protein groups, PSMs and peptides took 7.4 s.</t>
  </si>
  <si>
    <t>Check 1213 protein groups.</t>
  </si>
  <si>
    <t>Applying strict parsimony took 3.8 s.</t>
  </si>
  <si>
    <t>Found 1211 protein groups.</t>
  </si>
  <si>
    <t>Retrieving 75 decoy protein groups took 0.9 ms.</t>
  </si>
  <si>
    <t>Storing, updating and connecting protein groups, PSMs and peptides took 1.5 s.</t>
  </si>
  <si>
    <t>Found 75 decoy protein groups.</t>
  </si>
  <si>
    <t>-- Total execution of Protein Grouping (5) took 14.5 s --</t>
  </si>
  <si>
    <t>(6): Protein FDR Validator:</t>
  </si>
  <si>
    <t>Apply confidences based on protein scores of 1351 proteins.</t>
  </si>
  <si>
    <t>Calculating Sum PEP Score for Proteins</t>
  </si>
  <si>
    <t>Calculating Sum PEP Score for Decoy Proteins</t>
  </si>
  <si>
    <t>-- Total execution of Protein FDR Validator (6) took 915.1 ms --</t>
  </si>
  <si>
    <t>(7): Protein Annotation:</t>
  </si>
  <si>
    <t>Groups already created with latest protein center annotations for: SGD_Yeast_102519.fasta</t>
  </si>
  <si>
    <t>Total number of successfully processed Fasta File(s): 1</t>
  </si>
  <si>
    <t>Using annotation server http://webservice.proteincenter.thermofisher.com/ProXweb/.</t>
  </si>
  <si>
    <t>Retrieving annotations from the Proteome Discoverer protein knowledge-base.</t>
  </si>
  <si>
    <t>Storing annotations: 1328 of 1351 proteins found.</t>
  </si>
  <si>
    <t>Annotation: Total 1328 of 1351 proteins found.</t>
  </si>
  <si>
    <t>5277 Annotation groups found.</t>
  </si>
  <si>
    <t>513 Pathway groups found.</t>
  </si>
  <si>
    <t>Calculating the associated data for annotation and pathway groups.</t>
  </si>
  <si>
    <t>Preparing the annotation/pathway groups data for report file</t>
  </si>
  <si>
    <t>Data Added successfully</t>
  </si>
  <si>
    <t>-- Total execution of Protein Annotation (7) took 9.2 s --</t>
  </si>
  <si>
    <t>(9): Result Statistics:</t>
  </si>
  <si>
    <t>-- Total execution of Result Statistics (9) took 1.4 s --</t>
  </si>
  <si>
    <t>(8): Display Settings:</t>
  </si>
  <si>
    <t>Applying display filter and layout</t>
  </si>
  <si>
    <t>-- Total execution of Display Settings (8) took 32.1 ms --</t>
  </si>
  <si>
    <t>(10): Data Distributions:</t>
  </si>
  <si>
    <t>Calculating found for samples</t>
  </si>
  <si>
    <t>Calculating found for sample groups</t>
  </si>
  <si>
    <t>-- Total execution of Data Distributions (10) took 2.7 s --</t>
  </si>
  <si>
    <t>Finalizing file took 6.8 s.</t>
  </si>
  <si>
    <t>Finished D:\cnelson\031021\CN030221_031021_PD2_4\CN030221_031021_19721.pdResult</t>
  </si>
  <si>
    <t>----- Total Job execution took: 3 min 2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</si>
</sst>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6">
    <fill>
      <patternFill patternType="none"/>
    </fill>
    <fill>
      <patternFill patternType="gray125"/>
    </fill>
    <fill>
      <patternFill patternType="solid">
        <fgColor rgb="FFA7CDF0"/>
      </patternFill>
    </fill>
    <fill>
      <patternFill patternType="solid">
        <fgColor rgb="FFF0CBA8"/>
      </patternFill>
    </fill>
    <fill>
      <patternFill patternType="solid">
        <fgColor rgb="FFDDEBF7"/>
      </patternFill>
    </fill>
    <fill>
      <patternFill patternType="solid">
        <fgColor rgb="FFFCE4D6"/>
      </patternFill>
    </fill>
  </fills>
  <borders count="2">
    <border>
      <left/>
      <right/>
      <top/>
      <bottom/>
      <diagonal/>
    </border>
    <border>
      <left style="thin">
        <color rgb="FFBFBFBF"/>
      </left>
      <right style="thin">
        <color rgb="FFBFBFBF"/>
      </right>
      <top style="thin">
        <color rgb="FFBFBFBF"/>
      </top>
      <bottom style="thin">
        <color rgb="FFBFBFBF"/>
      </bottom>
      <diagonal/>
    </border>
  </borders>
  <cellStyleXfs count="1">
    <xf numFmtId="0" fontId="0" fillId="0" borderId="0" applyNumberFormat="0" applyFont="0" applyFill="0"/>
  </cellStyleXfs>
  <cellXfs count="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5" borderId="1" xfId="0" applyFill="1" applyBorder="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573"/>
  <sheetViews>
    <sheetView topLeftCell="A539" workbookViewId="0"/>
  </sheetViews>
  <sheetFormatPr defaultRowHeight="15" outlineLevelRow="1" x14ac:dyDescent="0.25"/>
  <sheetData>
    <row r="1" spans="1:2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ollapsed="1" x14ac:dyDescent="0.25">
      <c r="A2" s="3" t="s">
        <v>29</v>
      </c>
      <c r="B2" s="3" t="s">
        <v>30</v>
      </c>
      <c r="C2" s="3" t="s">
        <v>31</v>
      </c>
      <c r="D2" s="3" t="s">
        <v>32</v>
      </c>
      <c r="E2" s="3">
        <v>0</v>
      </c>
      <c r="F2" s="3">
        <v>1384.575</v>
      </c>
      <c r="G2" s="3">
        <v>90</v>
      </c>
      <c r="H2" s="3">
        <v>83</v>
      </c>
      <c r="I2" s="3">
        <v>1157</v>
      </c>
      <c r="J2" s="3">
        <v>83</v>
      </c>
      <c r="K2" s="3">
        <v>764</v>
      </c>
      <c r="L2" s="3">
        <v>86.7</v>
      </c>
      <c r="M2" s="3">
        <v>8.94</v>
      </c>
      <c r="N2" s="3">
        <v>4283.5</v>
      </c>
      <c r="O2" s="3">
        <v>83</v>
      </c>
      <c r="P2" s="3" t="s">
        <v>33</v>
      </c>
      <c r="Q2" s="3" t="s">
        <v>34</v>
      </c>
      <c r="R2" s="3" t="s">
        <v>35</v>
      </c>
      <c r="S2" s="3" t="s">
        <v>36</v>
      </c>
      <c r="T2" s="3" t="s">
        <v>34</v>
      </c>
      <c r="U2" s="3" t="s">
        <v>37</v>
      </c>
      <c r="V2" s="3" t="s">
        <v>34</v>
      </c>
      <c r="W2" s="3" t="s">
        <v>38</v>
      </c>
      <c r="X2" s="3" t="s">
        <v>34</v>
      </c>
      <c r="Y2" s="3" t="s">
        <v>34</v>
      </c>
      <c r="Z2" s="3" t="s">
        <v>34</v>
      </c>
      <c r="AA2" s="3">
        <v>0</v>
      </c>
      <c r="AB2" s="3" t="s">
        <v>29</v>
      </c>
      <c r="AC2" s="3">
        <v>1</v>
      </c>
    </row>
    <row r="3" spans="1:29" hidden="1" outlineLevel="1" collapsed="1" x14ac:dyDescent="0.25">
      <c r="A3" t="s">
        <v>34</v>
      </c>
      <c r="B3" s="2" t="s">
        <v>39</v>
      </c>
      <c r="C3" s="2" t="s">
        <v>40</v>
      </c>
      <c r="D3" s="2" t="s">
        <v>41</v>
      </c>
      <c r="E3" s="2" t="s">
        <v>42</v>
      </c>
      <c r="F3" s="2" t="s">
        <v>43</v>
      </c>
      <c r="G3" s="2" t="s">
        <v>28</v>
      </c>
      <c r="H3" s="2" t="s">
        <v>44</v>
      </c>
      <c r="I3" s="2" t="s">
        <v>8</v>
      </c>
      <c r="J3" s="2" t="s">
        <v>45</v>
      </c>
      <c r="K3" s="2" t="s">
        <v>46</v>
      </c>
      <c r="L3" s="2" t="s">
        <v>47</v>
      </c>
      <c r="M3" s="2" t="s">
        <v>27</v>
      </c>
      <c r="N3" s="2" t="s">
        <v>48</v>
      </c>
      <c r="O3" s="2" t="s">
        <v>49</v>
      </c>
      <c r="P3" s="2" t="s">
        <v>50</v>
      </c>
      <c r="Q3" s="2" t="s">
        <v>51</v>
      </c>
    </row>
    <row r="4" spans="1:29" hidden="1" outlineLevel="1" collapsed="1" x14ac:dyDescent="0.25">
      <c r="A4" t="s">
        <v>34</v>
      </c>
      <c r="B4" s="4" t="s">
        <v>29</v>
      </c>
      <c r="C4" s="4" t="s">
        <v>52</v>
      </c>
      <c r="D4" s="4" t="s">
        <v>53</v>
      </c>
      <c r="E4" s="4">
        <v>3.4228199999999999E-5</v>
      </c>
      <c r="F4" s="4">
        <v>1.5434800000000001E-4</v>
      </c>
      <c r="G4" s="4">
        <v>1</v>
      </c>
      <c r="H4" s="4">
        <v>1</v>
      </c>
      <c r="I4" s="4">
        <v>3</v>
      </c>
      <c r="J4" s="4" t="s">
        <v>31</v>
      </c>
      <c r="K4" s="4">
        <v>1</v>
      </c>
      <c r="L4" s="4">
        <v>2272.0830000000001</v>
      </c>
      <c r="M4" s="4" t="s">
        <v>29</v>
      </c>
      <c r="N4" s="4" t="s">
        <v>29</v>
      </c>
      <c r="O4" s="4">
        <v>6.5770000000000002E-5</v>
      </c>
      <c r="P4" s="4">
        <v>1.5629999999999999E-6</v>
      </c>
      <c r="Q4" s="4">
        <v>3.96</v>
      </c>
    </row>
    <row r="5" spans="1:29" hidden="1" outlineLevel="1" collapsed="1" x14ac:dyDescent="0.25">
      <c r="A5" t="s">
        <v>34</v>
      </c>
      <c r="B5" s="4" t="s">
        <v>29</v>
      </c>
      <c r="C5" s="4" t="s">
        <v>54</v>
      </c>
      <c r="D5" s="4" t="s">
        <v>55</v>
      </c>
      <c r="E5" s="4">
        <v>2.14038E-8</v>
      </c>
      <c r="F5" s="4">
        <v>1.5434800000000001E-4</v>
      </c>
      <c r="G5" s="4">
        <v>1</v>
      </c>
      <c r="H5" s="4">
        <v>1</v>
      </c>
      <c r="I5" s="4">
        <v>18</v>
      </c>
      <c r="J5" s="4" t="s">
        <v>31</v>
      </c>
      <c r="K5" s="4">
        <v>1</v>
      </c>
      <c r="L5" s="4">
        <v>3395.4515500000002</v>
      </c>
      <c r="M5" s="4" t="s">
        <v>29</v>
      </c>
      <c r="N5" s="4" t="s">
        <v>29</v>
      </c>
      <c r="O5" s="4">
        <v>6.5770000000000002E-5</v>
      </c>
      <c r="P5" s="4">
        <v>2.0819999999999999E-10</v>
      </c>
      <c r="Q5" s="4">
        <v>7.28</v>
      </c>
    </row>
    <row r="6" spans="1:29" hidden="1" outlineLevel="1" collapsed="1" x14ac:dyDescent="0.25">
      <c r="A6" t="s">
        <v>34</v>
      </c>
      <c r="B6" s="4" t="s">
        <v>29</v>
      </c>
      <c r="C6" s="4" t="s">
        <v>54</v>
      </c>
      <c r="D6" s="4" t="s">
        <v>56</v>
      </c>
      <c r="E6" s="4">
        <v>8.2082600000000006E-5</v>
      </c>
      <c r="F6" s="4">
        <v>1.5434800000000001E-4</v>
      </c>
      <c r="G6" s="4">
        <v>1</v>
      </c>
      <c r="H6" s="4">
        <v>1</v>
      </c>
      <c r="I6" s="4">
        <v>1</v>
      </c>
      <c r="J6" s="4" t="s">
        <v>31</v>
      </c>
      <c r="K6" s="4">
        <v>1</v>
      </c>
      <c r="L6" s="4">
        <v>3379.4566399999999</v>
      </c>
      <c r="M6" s="4" t="s">
        <v>29</v>
      </c>
      <c r="N6" s="4" t="s">
        <v>29</v>
      </c>
      <c r="O6" s="4">
        <v>6.5770000000000002E-5</v>
      </c>
      <c r="P6" s="4">
        <v>4.5240000000000002E-6</v>
      </c>
      <c r="Q6" s="4">
        <v>4.91</v>
      </c>
    </row>
    <row r="7" spans="1:29" hidden="1" outlineLevel="1" collapsed="1" x14ac:dyDescent="0.25">
      <c r="A7" t="s">
        <v>34</v>
      </c>
      <c r="B7" s="4" t="s">
        <v>29</v>
      </c>
      <c r="C7" s="4" t="s">
        <v>54</v>
      </c>
      <c r="D7" s="4" t="s">
        <v>57</v>
      </c>
      <c r="E7" s="4">
        <v>6.0675E-11</v>
      </c>
      <c r="F7" s="4">
        <v>1.5434800000000001E-4</v>
      </c>
      <c r="G7" s="4">
        <v>1</v>
      </c>
      <c r="H7" s="4">
        <v>1</v>
      </c>
      <c r="I7" s="4">
        <v>17</v>
      </c>
      <c r="J7" s="4" t="s">
        <v>31</v>
      </c>
      <c r="K7" s="4">
        <v>1</v>
      </c>
      <c r="L7" s="4">
        <v>3315.48522</v>
      </c>
      <c r="M7" s="4" t="s">
        <v>29</v>
      </c>
      <c r="N7" s="4" t="s">
        <v>29</v>
      </c>
      <c r="O7" s="4">
        <v>6.5770000000000002E-5</v>
      </c>
      <c r="P7" s="4">
        <v>1.7090000000000001E-13</v>
      </c>
      <c r="Q7" s="4">
        <v>5.86</v>
      </c>
    </row>
    <row r="8" spans="1:29" hidden="1" outlineLevel="1" collapsed="1" x14ac:dyDescent="0.25">
      <c r="A8" t="s">
        <v>34</v>
      </c>
      <c r="B8" s="4" t="s">
        <v>29</v>
      </c>
      <c r="C8" s="4" t="s">
        <v>54</v>
      </c>
      <c r="D8" s="4" t="s">
        <v>58</v>
      </c>
      <c r="E8" s="4">
        <v>9.2058500000000002E-4</v>
      </c>
      <c r="F8" s="4">
        <v>1.5434800000000001E-4</v>
      </c>
      <c r="G8" s="4">
        <v>1</v>
      </c>
      <c r="H8" s="4">
        <v>1</v>
      </c>
      <c r="I8" s="4">
        <v>2</v>
      </c>
      <c r="J8" s="4" t="s">
        <v>31</v>
      </c>
      <c r="K8" s="4">
        <v>1</v>
      </c>
      <c r="L8" s="4">
        <v>3299.4903100000001</v>
      </c>
      <c r="M8" s="4" t="s">
        <v>29</v>
      </c>
      <c r="N8" s="4" t="s">
        <v>29</v>
      </c>
      <c r="O8" s="4">
        <v>6.5770000000000002E-5</v>
      </c>
      <c r="P8" s="4">
        <v>8.3469999999999999E-5</v>
      </c>
      <c r="Q8" s="4">
        <v>3.32</v>
      </c>
    </row>
    <row r="9" spans="1:29" hidden="1" outlineLevel="1" collapsed="1" x14ac:dyDescent="0.25">
      <c r="A9" t="s">
        <v>34</v>
      </c>
      <c r="B9" s="4" t="s">
        <v>29</v>
      </c>
      <c r="C9" s="4" t="s">
        <v>59</v>
      </c>
      <c r="D9" s="4" t="s">
        <v>60</v>
      </c>
      <c r="E9" s="4">
        <v>7.1718200000000005E-8</v>
      </c>
      <c r="F9" s="4">
        <v>1.5434800000000001E-4</v>
      </c>
      <c r="G9" s="4">
        <v>1</v>
      </c>
      <c r="H9" s="4">
        <v>1</v>
      </c>
      <c r="I9" s="4">
        <v>3</v>
      </c>
      <c r="J9" s="4" t="s">
        <v>31</v>
      </c>
      <c r="K9" s="4">
        <v>0</v>
      </c>
      <c r="L9" s="4">
        <v>2876.20741</v>
      </c>
      <c r="M9" s="4" t="s">
        <v>29</v>
      </c>
      <c r="N9" s="4" t="s">
        <v>29</v>
      </c>
      <c r="O9" s="4">
        <v>6.5770000000000002E-5</v>
      </c>
      <c r="P9" s="4">
        <v>8.963E-10</v>
      </c>
      <c r="Q9" s="4">
        <v>4.84</v>
      </c>
    </row>
    <row r="10" spans="1:29" hidden="1" outlineLevel="1" collapsed="1" x14ac:dyDescent="0.25">
      <c r="A10" t="s">
        <v>34</v>
      </c>
      <c r="B10" s="4" t="s">
        <v>29</v>
      </c>
      <c r="C10" s="4" t="s">
        <v>59</v>
      </c>
      <c r="D10" s="4" t="s">
        <v>57</v>
      </c>
      <c r="E10" s="4">
        <v>5.4041600000000005E-10</v>
      </c>
      <c r="F10" s="4">
        <v>1.5434800000000001E-4</v>
      </c>
      <c r="G10" s="4">
        <v>1</v>
      </c>
      <c r="H10" s="4">
        <v>1</v>
      </c>
      <c r="I10" s="4">
        <v>56</v>
      </c>
      <c r="J10" s="4" t="s">
        <v>31</v>
      </c>
      <c r="K10" s="4">
        <v>0</v>
      </c>
      <c r="L10" s="4">
        <v>2796.2410799999998</v>
      </c>
      <c r="M10" s="4" t="s">
        <v>29</v>
      </c>
      <c r="N10" s="4" t="s">
        <v>29</v>
      </c>
      <c r="O10" s="4">
        <v>6.5770000000000002E-5</v>
      </c>
      <c r="P10" s="4">
        <v>2.426E-12</v>
      </c>
      <c r="Q10" s="4">
        <v>6.73</v>
      </c>
    </row>
    <row r="11" spans="1:29" hidden="1" outlineLevel="1" collapsed="1" x14ac:dyDescent="0.25">
      <c r="A11" t="s">
        <v>34</v>
      </c>
      <c r="B11" s="4" t="s">
        <v>29</v>
      </c>
      <c r="C11" s="4" t="s">
        <v>59</v>
      </c>
      <c r="D11" s="4" t="s">
        <v>61</v>
      </c>
      <c r="E11" s="4">
        <v>2.4499300000000002E-10</v>
      </c>
      <c r="F11" s="4">
        <v>1.5434800000000001E-4</v>
      </c>
      <c r="G11" s="4">
        <v>1</v>
      </c>
      <c r="H11" s="4">
        <v>1</v>
      </c>
      <c r="I11" s="4">
        <v>15</v>
      </c>
      <c r="J11" s="4" t="s">
        <v>31</v>
      </c>
      <c r="K11" s="4">
        <v>0</v>
      </c>
      <c r="L11" s="4">
        <v>2780.2461600000001</v>
      </c>
      <c r="M11" s="4" t="s">
        <v>29</v>
      </c>
      <c r="N11" s="4" t="s">
        <v>29</v>
      </c>
      <c r="O11" s="4">
        <v>6.5770000000000002E-5</v>
      </c>
      <c r="P11" s="4">
        <v>9.2919999999999992E-13</v>
      </c>
      <c r="Q11" s="4">
        <v>6.6</v>
      </c>
    </row>
    <row r="12" spans="1:29" hidden="1" outlineLevel="1" collapsed="1" x14ac:dyDescent="0.25">
      <c r="A12" t="s">
        <v>34</v>
      </c>
      <c r="B12" s="4" t="s">
        <v>29</v>
      </c>
      <c r="C12" s="4" t="s">
        <v>59</v>
      </c>
      <c r="D12" s="4" t="s">
        <v>34</v>
      </c>
      <c r="E12" s="4">
        <v>3.42292E-6</v>
      </c>
      <c r="F12" s="4">
        <v>1.5434800000000001E-4</v>
      </c>
      <c r="G12" s="4">
        <v>1</v>
      </c>
      <c r="H12" s="4">
        <v>1</v>
      </c>
      <c r="I12" s="4">
        <v>1</v>
      </c>
      <c r="J12" s="4" t="s">
        <v>31</v>
      </c>
      <c r="K12" s="4">
        <v>0</v>
      </c>
      <c r="L12" s="4">
        <v>2764.2512499999998</v>
      </c>
      <c r="M12" s="4" t="s">
        <v>29</v>
      </c>
      <c r="N12" s="4" t="s">
        <v>29</v>
      </c>
      <c r="O12" s="4">
        <v>6.5770000000000002E-5</v>
      </c>
      <c r="P12" s="4">
        <v>9.6690000000000001E-8</v>
      </c>
      <c r="Q12" s="4">
        <v>3.95</v>
      </c>
    </row>
    <row r="13" spans="1:29" hidden="1" outlineLevel="1" collapsed="1" x14ac:dyDescent="0.25">
      <c r="A13" t="s">
        <v>34</v>
      </c>
      <c r="B13" s="4" t="s">
        <v>29</v>
      </c>
      <c r="C13" s="4" t="s">
        <v>52</v>
      </c>
      <c r="D13" s="4" t="s">
        <v>34</v>
      </c>
      <c r="E13" s="4">
        <v>1.4365E-8</v>
      </c>
      <c r="F13" s="4">
        <v>1.5434800000000001E-4</v>
      </c>
      <c r="G13" s="4">
        <v>1</v>
      </c>
      <c r="H13" s="4">
        <v>1</v>
      </c>
      <c r="I13" s="4">
        <v>24</v>
      </c>
      <c r="J13" s="4" t="s">
        <v>31</v>
      </c>
      <c r="K13" s="4">
        <v>1</v>
      </c>
      <c r="L13" s="4">
        <v>2192.1166699999999</v>
      </c>
      <c r="M13" s="4" t="s">
        <v>29</v>
      </c>
      <c r="N13" s="4" t="s">
        <v>29</v>
      </c>
      <c r="O13" s="4">
        <v>6.5770000000000002E-5</v>
      </c>
      <c r="P13" s="4">
        <v>1.28E-10</v>
      </c>
      <c r="Q13" s="4">
        <v>3.53</v>
      </c>
    </row>
    <row r="14" spans="1:29" hidden="1" outlineLevel="1" collapsed="1" x14ac:dyDescent="0.25">
      <c r="A14" t="s">
        <v>34</v>
      </c>
      <c r="B14" s="4" t="s">
        <v>29</v>
      </c>
      <c r="C14" s="4" t="s">
        <v>62</v>
      </c>
      <c r="D14" s="4" t="s">
        <v>34</v>
      </c>
      <c r="E14" s="4">
        <v>4.1514700000000003E-9</v>
      </c>
      <c r="F14" s="4">
        <v>1.5434800000000001E-4</v>
      </c>
      <c r="G14" s="4">
        <v>1</v>
      </c>
      <c r="H14" s="4">
        <v>1</v>
      </c>
      <c r="I14" s="4">
        <v>5</v>
      </c>
      <c r="J14" s="4" t="s">
        <v>31</v>
      </c>
      <c r="K14" s="4">
        <v>0</v>
      </c>
      <c r="L14" s="4">
        <v>2036.0155600000001</v>
      </c>
      <c r="M14" s="4" t="s">
        <v>29</v>
      </c>
      <c r="N14" s="4" t="s">
        <v>29</v>
      </c>
      <c r="O14" s="4">
        <v>6.5770000000000002E-5</v>
      </c>
      <c r="P14" s="4">
        <v>2.8519999999999999E-11</v>
      </c>
      <c r="Q14" s="4">
        <v>4.46</v>
      </c>
    </row>
    <row r="15" spans="1:29" hidden="1" outlineLevel="1" collapsed="1" x14ac:dyDescent="0.25">
      <c r="A15" t="s">
        <v>34</v>
      </c>
      <c r="B15" s="4" t="s">
        <v>29</v>
      </c>
      <c r="C15" s="4" t="s">
        <v>63</v>
      </c>
      <c r="D15" s="4" t="s">
        <v>34</v>
      </c>
      <c r="E15" s="4">
        <v>3.57909E-4</v>
      </c>
      <c r="F15" s="4">
        <v>1.5434800000000001E-4</v>
      </c>
      <c r="G15" s="4">
        <v>1</v>
      </c>
      <c r="H15" s="4">
        <v>1</v>
      </c>
      <c r="I15" s="4">
        <v>6</v>
      </c>
      <c r="J15" s="4" t="s">
        <v>31</v>
      </c>
      <c r="K15" s="4">
        <v>1</v>
      </c>
      <c r="L15" s="4">
        <v>2121.1967500000001</v>
      </c>
      <c r="M15" s="4" t="s">
        <v>29</v>
      </c>
      <c r="N15" s="4" t="s">
        <v>29</v>
      </c>
      <c r="O15" s="4">
        <v>6.5770000000000002E-5</v>
      </c>
      <c r="P15" s="4">
        <v>2.673E-5</v>
      </c>
      <c r="Q15" s="4">
        <v>2.7</v>
      </c>
    </row>
    <row r="16" spans="1:29" hidden="1" outlineLevel="1" collapsed="1" x14ac:dyDescent="0.25">
      <c r="A16" t="s">
        <v>34</v>
      </c>
      <c r="B16" s="4" t="s">
        <v>29</v>
      </c>
      <c r="C16" s="4" t="s">
        <v>64</v>
      </c>
      <c r="D16" s="4" t="s">
        <v>34</v>
      </c>
      <c r="E16" s="4">
        <v>1.5221E-6</v>
      </c>
      <c r="F16" s="4">
        <v>1.5434800000000001E-4</v>
      </c>
      <c r="G16" s="4">
        <v>1</v>
      </c>
      <c r="H16" s="4">
        <v>1</v>
      </c>
      <c r="I16" s="4">
        <v>61</v>
      </c>
      <c r="J16" s="4" t="s">
        <v>31</v>
      </c>
      <c r="K16" s="4">
        <v>0</v>
      </c>
      <c r="L16" s="4">
        <v>1993.1017899999999</v>
      </c>
      <c r="M16" s="4" t="s">
        <v>29</v>
      </c>
      <c r="N16" s="4" t="s">
        <v>29</v>
      </c>
      <c r="O16" s="4">
        <v>6.5770000000000002E-5</v>
      </c>
      <c r="P16" s="4">
        <v>3.6039999999999997E-8</v>
      </c>
      <c r="Q16" s="4">
        <v>3.07</v>
      </c>
    </row>
    <row r="17" spans="1:17" hidden="1" outlineLevel="1" collapsed="1" x14ac:dyDescent="0.25">
      <c r="A17" t="s">
        <v>34</v>
      </c>
      <c r="B17" s="4" t="s">
        <v>29</v>
      </c>
      <c r="C17" s="4" t="s">
        <v>65</v>
      </c>
      <c r="D17" s="4" t="s">
        <v>66</v>
      </c>
      <c r="E17" s="4">
        <v>3.3996699999999999E-4</v>
      </c>
      <c r="F17" s="4">
        <v>1.5434800000000001E-4</v>
      </c>
      <c r="G17" s="4">
        <v>1</v>
      </c>
      <c r="H17" s="4">
        <v>1</v>
      </c>
      <c r="I17" s="4">
        <v>4</v>
      </c>
      <c r="J17" s="4" t="s">
        <v>31</v>
      </c>
      <c r="K17" s="4">
        <v>2</v>
      </c>
      <c r="L17" s="4">
        <v>1576.8111699999999</v>
      </c>
      <c r="M17" s="4" t="s">
        <v>29</v>
      </c>
      <c r="N17" s="4" t="s">
        <v>29</v>
      </c>
      <c r="O17" s="4">
        <v>6.5770000000000002E-5</v>
      </c>
      <c r="P17" s="4">
        <v>2.5190000000000001E-5</v>
      </c>
      <c r="Q17" s="4">
        <v>2.95</v>
      </c>
    </row>
    <row r="18" spans="1:17" hidden="1" outlineLevel="1" collapsed="1" x14ac:dyDescent="0.25">
      <c r="A18" t="s">
        <v>34</v>
      </c>
      <c r="B18" s="4" t="s">
        <v>29</v>
      </c>
      <c r="C18" s="4" t="s">
        <v>67</v>
      </c>
      <c r="D18" s="4" t="s">
        <v>34</v>
      </c>
      <c r="E18" s="4">
        <v>4.1781900000000002E-6</v>
      </c>
      <c r="F18" s="4">
        <v>1.5434800000000001E-4</v>
      </c>
      <c r="G18" s="4">
        <v>1</v>
      </c>
      <c r="H18" s="4">
        <v>1</v>
      </c>
      <c r="I18" s="4">
        <v>30</v>
      </c>
      <c r="J18" s="4" t="s">
        <v>31</v>
      </c>
      <c r="K18" s="4">
        <v>1</v>
      </c>
      <c r="L18" s="4">
        <v>2105.1237099999998</v>
      </c>
      <c r="M18" s="4" t="s">
        <v>29</v>
      </c>
      <c r="N18" s="4" t="s">
        <v>29</v>
      </c>
      <c r="O18" s="4">
        <v>6.5770000000000002E-5</v>
      </c>
      <c r="P18" s="4">
        <v>1.2279999999999999E-7</v>
      </c>
      <c r="Q18" s="4">
        <v>4.2300000000000004</v>
      </c>
    </row>
    <row r="19" spans="1:17" hidden="1" outlineLevel="1" collapsed="1" x14ac:dyDescent="0.25">
      <c r="A19" t="s">
        <v>34</v>
      </c>
      <c r="B19" s="4" t="s">
        <v>29</v>
      </c>
      <c r="C19" s="4" t="s">
        <v>68</v>
      </c>
      <c r="D19" s="4" t="s">
        <v>34</v>
      </c>
      <c r="E19" s="4">
        <v>1.28769E-5</v>
      </c>
      <c r="F19" s="4">
        <v>1.5434800000000001E-4</v>
      </c>
      <c r="G19" s="4">
        <v>1</v>
      </c>
      <c r="H19" s="4">
        <v>1</v>
      </c>
      <c r="I19" s="4">
        <v>9</v>
      </c>
      <c r="J19" s="4" t="s">
        <v>31</v>
      </c>
      <c r="K19" s="4">
        <v>0</v>
      </c>
      <c r="L19" s="4">
        <v>1423.7063499999999</v>
      </c>
      <c r="M19" s="4" t="s">
        <v>29</v>
      </c>
      <c r="N19" s="4" t="s">
        <v>29</v>
      </c>
      <c r="O19" s="4">
        <v>6.5770000000000002E-5</v>
      </c>
      <c r="P19" s="4">
        <v>4.7830000000000004E-7</v>
      </c>
      <c r="Q19" s="4">
        <v>3.15</v>
      </c>
    </row>
    <row r="20" spans="1:17" hidden="1" outlineLevel="1" collapsed="1" x14ac:dyDescent="0.25">
      <c r="A20" t="s">
        <v>34</v>
      </c>
      <c r="B20" s="4" t="s">
        <v>29</v>
      </c>
      <c r="C20" s="4" t="s">
        <v>69</v>
      </c>
      <c r="D20" s="4" t="s">
        <v>34</v>
      </c>
      <c r="E20" s="4">
        <v>1.3644600000000001E-8</v>
      </c>
      <c r="F20" s="4">
        <v>1.5434800000000001E-4</v>
      </c>
      <c r="G20" s="4">
        <v>1</v>
      </c>
      <c r="H20" s="4">
        <v>1</v>
      </c>
      <c r="I20" s="4">
        <v>7</v>
      </c>
      <c r="J20" s="4" t="s">
        <v>31</v>
      </c>
      <c r="K20" s="4">
        <v>1</v>
      </c>
      <c r="L20" s="4">
        <v>2359.1452300000001</v>
      </c>
      <c r="M20" s="4" t="s">
        <v>29</v>
      </c>
      <c r="N20" s="4" t="s">
        <v>29</v>
      </c>
      <c r="O20" s="4">
        <v>6.5770000000000002E-5</v>
      </c>
      <c r="P20" s="4">
        <v>1.206E-10</v>
      </c>
      <c r="Q20" s="4">
        <v>5.7</v>
      </c>
    </row>
    <row r="21" spans="1:17" hidden="1" outlineLevel="1" collapsed="1" x14ac:dyDescent="0.25">
      <c r="A21" t="s">
        <v>34</v>
      </c>
      <c r="B21" s="4" t="s">
        <v>29</v>
      </c>
      <c r="C21" s="4" t="s">
        <v>70</v>
      </c>
      <c r="D21" s="4" t="s">
        <v>34</v>
      </c>
      <c r="E21" s="4">
        <v>1.3557100000000001E-8</v>
      </c>
      <c r="F21" s="4">
        <v>1.5434800000000001E-4</v>
      </c>
      <c r="G21" s="4">
        <v>1</v>
      </c>
      <c r="H21" s="4">
        <v>1</v>
      </c>
      <c r="I21" s="4">
        <v>18</v>
      </c>
      <c r="J21" s="4" t="s">
        <v>31</v>
      </c>
      <c r="K21" s="4">
        <v>0</v>
      </c>
      <c r="L21" s="4">
        <v>2231.0502700000002</v>
      </c>
      <c r="M21" s="4" t="s">
        <v>29</v>
      </c>
      <c r="N21" s="4" t="s">
        <v>29</v>
      </c>
      <c r="O21" s="4">
        <v>6.5770000000000002E-5</v>
      </c>
      <c r="P21" s="4">
        <v>1.1910000000000001E-10</v>
      </c>
      <c r="Q21" s="4">
        <v>5.59</v>
      </c>
    </row>
    <row r="22" spans="1:17" hidden="1" outlineLevel="1" collapsed="1" x14ac:dyDescent="0.25">
      <c r="A22" t="s">
        <v>34</v>
      </c>
      <c r="B22" s="4" t="s">
        <v>29</v>
      </c>
      <c r="C22" s="4" t="s">
        <v>71</v>
      </c>
      <c r="D22" s="4" t="s">
        <v>72</v>
      </c>
      <c r="E22" s="4">
        <v>2.49693E-4</v>
      </c>
      <c r="F22" s="4">
        <v>1.5434800000000001E-4</v>
      </c>
      <c r="G22" s="4">
        <v>1</v>
      </c>
      <c r="H22" s="4">
        <v>1</v>
      </c>
      <c r="I22" s="4">
        <v>1</v>
      </c>
      <c r="J22" s="4" t="s">
        <v>31</v>
      </c>
      <c r="K22" s="4">
        <v>0</v>
      </c>
      <c r="L22" s="4">
        <v>1467.6750500000001</v>
      </c>
      <c r="M22" s="4" t="s">
        <v>29</v>
      </c>
      <c r="N22" s="4" t="s">
        <v>29</v>
      </c>
      <c r="O22" s="4">
        <v>6.5770000000000002E-5</v>
      </c>
      <c r="P22" s="4">
        <v>1.7280000000000001E-5</v>
      </c>
      <c r="Q22" s="4">
        <v>3.49</v>
      </c>
    </row>
    <row r="23" spans="1:17" hidden="1" outlineLevel="1" collapsed="1" x14ac:dyDescent="0.25">
      <c r="A23" t="s">
        <v>34</v>
      </c>
      <c r="B23" s="4" t="s">
        <v>29</v>
      </c>
      <c r="C23" s="4" t="s">
        <v>73</v>
      </c>
      <c r="D23" s="4" t="s">
        <v>74</v>
      </c>
      <c r="E23" s="4">
        <v>9.3961000000000003E-8</v>
      </c>
      <c r="F23" s="4">
        <v>1.5434800000000001E-4</v>
      </c>
      <c r="G23" s="4">
        <v>1</v>
      </c>
      <c r="H23" s="4">
        <v>1</v>
      </c>
      <c r="I23" s="4">
        <v>2</v>
      </c>
      <c r="J23" s="4" t="s">
        <v>31</v>
      </c>
      <c r="K23" s="4">
        <v>1</v>
      </c>
      <c r="L23" s="4">
        <v>2729.33115</v>
      </c>
      <c r="M23" s="4" t="s">
        <v>29</v>
      </c>
      <c r="N23" s="4" t="s">
        <v>29</v>
      </c>
      <c r="O23" s="4">
        <v>6.5770000000000002E-5</v>
      </c>
      <c r="P23" s="4">
        <v>1.244E-9</v>
      </c>
      <c r="Q23" s="4">
        <v>5.54</v>
      </c>
    </row>
    <row r="24" spans="1:17" hidden="1" outlineLevel="1" collapsed="1" x14ac:dyDescent="0.25">
      <c r="A24" t="s">
        <v>34</v>
      </c>
      <c r="B24" s="4" t="s">
        <v>29</v>
      </c>
      <c r="C24" s="4" t="s">
        <v>75</v>
      </c>
      <c r="D24" s="4" t="s">
        <v>76</v>
      </c>
      <c r="E24" s="4">
        <v>1.93102E-5</v>
      </c>
      <c r="F24" s="4">
        <v>1.5434800000000001E-4</v>
      </c>
      <c r="G24" s="4">
        <v>1</v>
      </c>
      <c r="H24" s="4">
        <v>1</v>
      </c>
      <c r="I24" s="4">
        <v>3</v>
      </c>
      <c r="J24" s="4" t="s">
        <v>31</v>
      </c>
      <c r="K24" s="4">
        <v>2</v>
      </c>
      <c r="L24" s="4">
        <v>2479.17254</v>
      </c>
      <c r="M24" s="4" t="s">
        <v>29</v>
      </c>
      <c r="N24" s="4" t="s">
        <v>29</v>
      </c>
      <c r="O24" s="4">
        <v>6.5770000000000002E-5</v>
      </c>
      <c r="P24" s="4">
        <v>7.7970000000000003E-7</v>
      </c>
      <c r="Q24" s="4">
        <v>4.7</v>
      </c>
    </row>
    <row r="25" spans="1:17" hidden="1" outlineLevel="1" collapsed="1" x14ac:dyDescent="0.25">
      <c r="A25" t="s">
        <v>34</v>
      </c>
      <c r="B25" s="4" t="s">
        <v>29</v>
      </c>
      <c r="C25" s="4" t="s">
        <v>75</v>
      </c>
      <c r="D25" s="4" t="s">
        <v>34</v>
      </c>
      <c r="E25" s="4">
        <v>9.4568500000000003E-11</v>
      </c>
      <c r="F25" s="4">
        <v>1.5434800000000001E-4</v>
      </c>
      <c r="G25" s="4">
        <v>1</v>
      </c>
      <c r="H25" s="4">
        <v>1</v>
      </c>
      <c r="I25" s="4">
        <v>13</v>
      </c>
      <c r="J25" s="4" t="s">
        <v>31</v>
      </c>
      <c r="K25" s="4">
        <v>2</v>
      </c>
      <c r="L25" s="4">
        <v>2399.2062099999998</v>
      </c>
      <c r="M25" s="4" t="s">
        <v>29</v>
      </c>
      <c r="N25" s="4" t="s">
        <v>29</v>
      </c>
      <c r="O25" s="4">
        <v>6.5770000000000002E-5</v>
      </c>
      <c r="P25" s="4">
        <v>2.924E-13</v>
      </c>
      <c r="Q25" s="4">
        <v>6.46</v>
      </c>
    </row>
    <row r="26" spans="1:17" hidden="1" outlineLevel="1" collapsed="1" x14ac:dyDescent="0.25">
      <c r="A26" t="s">
        <v>34</v>
      </c>
      <c r="B26" s="4" t="s">
        <v>29</v>
      </c>
      <c r="C26" s="4" t="s">
        <v>77</v>
      </c>
      <c r="D26" s="4" t="s">
        <v>34</v>
      </c>
      <c r="E26" s="4">
        <v>6.9002399999999999E-6</v>
      </c>
      <c r="F26" s="4">
        <v>1.5434800000000001E-4</v>
      </c>
      <c r="G26" s="4">
        <v>1</v>
      </c>
      <c r="H26" s="4">
        <v>1</v>
      </c>
      <c r="I26" s="4">
        <v>5</v>
      </c>
      <c r="J26" s="4" t="s">
        <v>31</v>
      </c>
      <c r="K26" s="4">
        <v>1</v>
      </c>
      <c r="L26" s="4">
        <v>1689.84022</v>
      </c>
      <c r="M26" s="4" t="s">
        <v>29</v>
      </c>
      <c r="N26" s="4" t="s">
        <v>29</v>
      </c>
      <c r="O26" s="4">
        <v>6.5770000000000002E-5</v>
      </c>
      <c r="P26" s="4">
        <v>2.2469999999999999E-7</v>
      </c>
      <c r="Q26" s="4">
        <v>5.18</v>
      </c>
    </row>
    <row r="27" spans="1:17" hidden="1" outlineLevel="1" collapsed="1" x14ac:dyDescent="0.25">
      <c r="A27" t="s">
        <v>34</v>
      </c>
      <c r="B27" s="4" t="s">
        <v>29</v>
      </c>
      <c r="C27" s="4" t="s">
        <v>78</v>
      </c>
      <c r="D27" s="4" t="s">
        <v>34</v>
      </c>
      <c r="E27" s="4">
        <v>1.1035199999999999E-7</v>
      </c>
      <c r="F27" s="4">
        <v>1.5434800000000001E-4</v>
      </c>
      <c r="G27" s="4">
        <v>1</v>
      </c>
      <c r="H27" s="4">
        <v>1</v>
      </c>
      <c r="I27" s="4">
        <v>24</v>
      </c>
      <c r="J27" s="4" t="s">
        <v>31</v>
      </c>
      <c r="K27" s="4">
        <v>2</v>
      </c>
      <c r="L27" s="4">
        <v>2717.3304699999999</v>
      </c>
      <c r="M27" s="4" t="s">
        <v>29</v>
      </c>
      <c r="N27" s="4" t="s">
        <v>29</v>
      </c>
      <c r="O27" s="4">
        <v>6.5770000000000002E-5</v>
      </c>
      <c r="P27" s="4">
        <v>1.5070000000000001E-9</v>
      </c>
      <c r="Q27" s="4">
        <v>4.0999999999999996</v>
      </c>
    </row>
    <row r="28" spans="1:17" hidden="1" outlineLevel="1" collapsed="1" x14ac:dyDescent="0.25">
      <c r="A28" t="s">
        <v>34</v>
      </c>
      <c r="B28" s="4" t="s">
        <v>29</v>
      </c>
      <c r="C28" s="4" t="s">
        <v>79</v>
      </c>
      <c r="D28" s="4" t="s">
        <v>34</v>
      </c>
      <c r="E28" s="4">
        <v>3.6737499999999999E-5</v>
      </c>
      <c r="F28" s="4">
        <v>1.5434800000000001E-4</v>
      </c>
      <c r="G28" s="4">
        <v>1</v>
      </c>
      <c r="H28" s="4">
        <v>1</v>
      </c>
      <c r="I28" s="4">
        <v>2</v>
      </c>
      <c r="J28" s="4" t="s">
        <v>31</v>
      </c>
      <c r="K28" s="4">
        <v>1</v>
      </c>
      <c r="L28" s="4">
        <v>1805.8340700000001</v>
      </c>
      <c r="M28" s="4" t="s">
        <v>29</v>
      </c>
      <c r="N28" s="4" t="s">
        <v>29</v>
      </c>
      <c r="O28" s="4">
        <v>6.5770000000000002E-5</v>
      </c>
      <c r="P28" s="4">
        <v>1.699E-6</v>
      </c>
      <c r="Q28" s="4">
        <v>4.2</v>
      </c>
    </row>
    <row r="29" spans="1:17" hidden="1" outlineLevel="1" collapsed="1" x14ac:dyDescent="0.25">
      <c r="A29" t="s">
        <v>34</v>
      </c>
      <c r="B29" s="4" t="s">
        <v>29</v>
      </c>
      <c r="C29" s="4" t="s">
        <v>80</v>
      </c>
      <c r="D29" s="4" t="s">
        <v>81</v>
      </c>
      <c r="E29" s="4">
        <v>3.3996699999999999E-4</v>
      </c>
      <c r="F29" s="4">
        <v>1.5434800000000001E-4</v>
      </c>
      <c r="G29" s="4">
        <v>1</v>
      </c>
      <c r="H29" s="4">
        <v>1</v>
      </c>
      <c r="I29" s="4">
        <v>1</v>
      </c>
      <c r="J29" s="4" t="s">
        <v>31</v>
      </c>
      <c r="K29" s="4">
        <v>1</v>
      </c>
      <c r="L29" s="4">
        <v>3952.9241699999998</v>
      </c>
      <c r="M29" s="4" t="s">
        <v>29</v>
      </c>
      <c r="N29" s="4" t="s">
        <v>29</v>
      </c>
      <c r="O29" s="4">
        <v>6.5770000000000002E-5</v>
      </c>
      <c r="P29" s="4">
        <v>2.5089999999999999E-5</v>
      </c>
      <c r="Q29" s="4">
        <v>3.29</v>
      </c>
    </row>
    <row r="30" spans="1:17" hidden="1" outlineLevel="1" collapsed="1" x14ac:dyDescent="0.25">
      <c r="A30" t="s">
        <v>34</v>
      </c>
      <c r="B30" s="4" t="s">
        <v>29</v>
      </c>
      <c r="C30" s="4" t="s">
        <v>82</v>
      </c>
      <c r="D30" s="4" t="s">
        <v>34</v>
      </c>
      <c r="E30" s="4">
        <v>7.2648000000000003E-12</v>
      </c>
      <c r="F30" s="4">
        <v>1.5434800000000001E-4</v>
      </c>
      <c r="G30" s="4">
        <v>1</v>
      </c>
      <c r="H30" s="4">
        <v>1</v>
      </c>
      <c r="I30" s="4">
        <v>10</v>
      </c>
      <c r="J30" s="4" t="s">
        <v>31</v>
      </c>
      <c r="K30" s="4">
        <v>2</v>
      </c>
      <c r="L30" s="4">
        <v>2515.2463400000001</v>
      </c>
      <c r="M30" s="4" t="s">
        <v>29</v>
      </c>
      <c r="N30" s="4" t="s">
        <v>29</v>
      </c>
      <c r="O30" s="4">
        <v>6.5770000000000002E-5</v>
      </c>
      <c r="P30" s="4">
        <v>1.318E-14</v>
      </c>
      <c r="Q30" s="4">
        <v>7.43</v>
      </c>
    </row>
    <row r="31" spans="1:17" hidden="1" outlineLevel="1" collapsed="1" x14ac:dyDescent="0.25">
      <c r="A31" t="s">
        <v>34</v>
      </c>
      <c r="B31" s="4" t="s">
        <v>29</v>
      </c>
      <c r="C31" s="4" t="s">
        <v>83</v>
      </c>
      <c r="D31" s="4" t="s">
        <v>34</v>
      </c>
      <c r="E31" s="4">
        <v>2.7506400000000001E-10</v>
      </c>
      <c r="F31" s="4">
        <v>1.5434800000000001E-4</v>
      </c>
      <c r="G31" s="4">
        <v>1</v>
      </c>
      <c r="H31" s="4">
        <v>1</v>
      </c>
      <c r="I31" s="4">
        <v>13</v>
      </c>
      <c r="J31" s="4" t="s">
        <v>31</v>
      </c>
      <c r="K31" s="4">
        <v>1</v>
      </c>
      <c r="L31" s="4">
        <v>2387.1513799999998</v>
      </c>
      <c r="M31" s="4" t="s">
        <v>29</v>
      </c>
      <c r="N31" s="4" t="s">
        <v>29</v>
      </c>
      <c r="O31" s="4">
        <v>6.5770000000000002E-5</v>
      </c>
      <c r="P31" s="4">
        <v>1.069E-12</v>
      </c>
      <c r="Q31" s="4">
        <v>6.24</v>
      </c>
    </row>
    <row r="32" spans="1:17" hidden="1" outlineLevel="1" collapsed="1" x14ac:dyDescent="0.25">
      <c r="A32" t="s">
        <v>34</v>
      </c>
      <c r="B32" s="4" t="s">
        <v>29</v>
      </c>
      <c r="C32" s="4" t="s">
        <v>84</v>
      </c>
      <c r="D32" s="4" t="s">
        <v>85</v>
      </c>
      <c r="E32" s="4">
        <v>4.7517900000000002E-7</v>
      </c>
      <c r="F32" s="4">
        <v>1.5434800000000001E-4</v>
      </c>
      <c r="G32" s="4">
        <v>1</v>
      </c>
      <c r="H32" s="4">
        <v>1</v>
      </c>
      <c r="I32" s="4">
        <v>15</v>
      </c>
      <c r="J32" s="4" t="s">
        <v>31</v>
      </c>
      <c r="K32" s="4">
        <v>1</v>
      </c>
      <c r="L32" s="4">
        <v>3105.4088700000002</v>
      </c>
      <c r="M32" s="4" t="s">
        <v>29</v>
      </c>
      <c r="N32" s="4" t="s">
        <v>29</v>
      </c>
      <c r="O32" s="4">
        <v>6.5770000000000002E-5</v>
      </c>
      <c r="P32" s="4">
        <v>8.8179999999999999E-9</v>
      </c>
      <c r="Q32" s="4">
        <v>4.72</v>
      </c>
    </row>
    <row r="33" spans="1:17" hidden="1" outlineLevel="1" collapsed="1" x14ac:dyDescent="0.25">
      <c r="A33" t="s">
        <v>34</v>
      </c>
      <c r="B33" s="4" t="s">
        <v>29</v>
      </c>
      <c r="C33" s="4" t="s">
        <v>86</v>
      </c>
      <c r="D33" s="4" t="s">
        <v>53</v>
      </c>
      <c r="E33" s="4">
        <v>6.2255200000000003E-7</v>
      </c>
      <c r="F33" s="4">
        <v>1.5434800000000001E-4</v>
      </c>
      <c r="G33" s="4">
        <v>1</v>
      </c>
      <c r="H33" s="4">
        <v>1</v>
      </c>
      <c r="I33" s="4">
        <v>19</v>
      </c>
      <c r="J33" s="4" t="s">
        <v>31</v>
      </c>
      <c r="K33" s="4">
        <v>0</v>
      </c>
      <c r="L33" s="4">
        <v>1620.64653</v>
      </c>
      <c r="M33" s="4" t="s">
        <v>29</v>
      </c>
      <c r="N33" s="4" t="s">
        <v>29</v>
      </c>
      <c r="O33" s="4">
        <v>6.5770000000000002E-5</v>
      </c>
      <c r="P33" s="4">
        <v>1.226E-8</v>
      </c>
      <c r="Q33" s="4">
        <v>4.3499999999999996</v>
      </c>
    </row>
    <row r="34" spans="1:17" hidden="1" outlineLevel="1" collapsed="1" x14ac:dyDescent="0.25">
      <c r="A34" t="s">
        <v>34</v>
      </c>
      <c r="B34" s="4" t="s">
        <v>29</v>
      </c>
      <c r="C34" s="4" t="s">
        <v>86</v>
      </c>
      <c r="D34" s="4" t="s">
        <v>34</v>
      </c>
      <c r="E34" s="4">
        <v>2.2389299999999998E-6</v>
      </c>
      <c r="F34" s="4">
        <v>1.5434800000000001E-4</v>
      </c>
      <c r="G34" s="4">
        <v>1</v>
      </c>
      <c r="H34" s="4">
        <v>1</v>
      </c>
      <c r="I34" s="4">
        <v>6</v>
      </c>
      <c r="J34" s="4" t="s">
        <v>31</v>
      </c>
      <c r="K34" s="4">
        <v>0</v>
      </c>
      <c r="L34" s="4">
        <v>1540.68019</v>
      </c>
      <c r="M34" s="4" t="s">
        <v>29</v>
      </c>
      <c r="N34" s="4" t="s">
        <v>29</v>
      </c>
      <c r="O34" s="4">
        <v>6.5770000000000002E-5</v>
      </c>
      <c r="P34" s="4">
        <v>5.7709999999999999E-8</v>
      </c>
      <c r="Q34" s="4">
        <v>3.83</v>
      </c>
    </row>
    <row r="35" spans="1:17" hidden="1" outlineLevel="1" collapsed="1" x14ac:dyDescent="0.25">
      <c r="A35" t="s">
        <v>34</v>
      </c>
      <c r="B35" s="4" t="s">
        <v>29</v>
      </c>
      <c r="C35" s="4" t="s">
        <v>87</v>
      </c>
      <c r="D35" s="4" t="s">
        <v>34</v>
      </c>
      <c r="E35" s="4">
        <v>2.9904600000000002E-6</v>
      </c>
      <c r="F35" s="4">
        <v>1.5434800000000001E-4</v>
      </c>
      <c r="G35" s="4">
        <v>1</v>
      </c>
      <c r="H35" s="4">
        <v>1</v>
      </c>
      <c r="I35" s="4">
        <v>9</v>
      </c>
      <c r="J35" s="4" t="s">
        <v>31</v>
      </c>
      <c r="K35" s="4">
        <v>1</v>
      </c>
      <c r="L35" s="4">
        <v>1750.9122600000001</v>
      </c>
      <c r="M35" s="4" t="s">
        <v>29</v>
      </c>
      <c r="N35" s="4" t="s">
        <v>29</v>
      </c>
      <c r="O35" s="4">
        <v>6.5770000000000002E-5</v>
      </c>
      <c r="P35" s="4">
        <v>8.1979999999999997E-8</v>
      </c>
      <c r="Q35" s="4">
        <v>3.75</v>
      </c>
    </row>
    <row r="36" spans="1:17" hidden="1" outlineLevel="1" collapsed="1" x14ac:dyDescent="0.25">
      <c r="A36" t="s">
        <v>34</v>
      </c>
      <c r="B36" s="4" t="s">
        <v>29</v>
      </c>
      <c r="C36" s="4" t="s">
        <v>88</v>
      </c>
      <c r="D36" s="4" t="s">
        <v>34</v>
      </c>
      <c r="E36" s="4">
        <v>2.1266399999999999E-6</v>
      </c>
      <c r="F36" s="4">
        <v>1.5434800000000001E-4</v>
      </c>
      <c r="G36" s="4">
        <v>1</v>
      </c>
      <c r="H36" s="4">
        <v>1</v>
      </c>
      <c r="I36" s="4">
        <v>8</v>
      </c>
      <c r="J36" s="4" t="s">
        <v>31</v>
      </c>
      <c r="K36" s="4">
        <v>0</v>
      </c>
      <c r="L36" s="4">
        <v>1412.68047</v>
      </c>
      <c r="M36" s="4" t="s">
        <v>29</v>
      </c>
      <c r="N36" s="4" t="s">
        <v>29</v>
      </c>
      <c r="O36" s="4">
        <v>6.5770000000000002E-5</v>
      </c>
      <c r="P36" s="4">
        <v>5.4E-8</v>
      </c>
      <c r="Q36" s="4">
        <v>3.78</v>
      </c>
    </row>
    <row r="37" spans="1:17" hidden="1" outlineLevel="1" collapsed="1" x14ac:dyDescent="0.25">
      <c r="A37" t="s">
        <v>34</v>
      </c>
      <c r="B37" s="4" t="s">
        <v>29</v>
      </c>
      <c r="C37" s="4" t="s">
        <v>89</v>
      </c>
      <c r="D37" s="4" t="s">
        <v>90</v>
      </c>
      <c r="E37" s="4">
        <v>1.2875399999999999E-4</v>
      </c>
      <c r="F37" s="4">
        <v>1.5434800000000001E-4</v>
      </c>
      <c r="G37" s="4">
        <v>1</v>
      </c>
      <c r="H37" s="4">
        <v>1</v>
      </c>
      <c r="I37" s="4">
        <v>1</v>
      </c>
      <c r="J37" s="4" t="s">
        <v>31</v>
      </c>
      <c r="K37" s="4">
        <v>0</v>
      </c>
      <c r="L37" s="4">
        <v>2222.1005399999999</v>
      </c>
      <c r="M37" s="4" t="s">
        <v>29</v>
      </c>
      <c r="N37" s="4" t="s">
        <v>29</v>
      </c>
      <c r="O37" s="4">
        <v>6.5770000000000002E-5</v>
      </c>
      <c r="P37" s="4">
        <v>7.7719999999999994E-6</v>
      </c>
      <c r="Q37" s="4">
        <v>2.95</v>
      </c>
    </row>
    <row r="38" spans="1:17" hidden="1" outlineLevel="1" collapsed="1" x14ac:dyDescent="0.25">
      <c r="A38" t="s">
        <v>34</v>
      </c>
      <c r="B38" s="4" t="s">
        <v>29</v>
      </c>
      <c r="C38" s="4" t="s">
        <v>91</v>
      </c>
      <c r="D38" s="4" t="s">
        <v>92</v>
      </c>
      <c r="E38" s="4">
        <v>6.8503200000000002E-4</v>
      </c>
      <c r="F38" s="4">
        <v>1.5434800000000001E-4</v>
      </c>
      <c r="G38" s="4">
        <v>1</v>
      </c>
      <c r="H38" s="4">
        <v>1</v>
      </c>
      <c r="I38" s="4">
        <v>2</v>
      </c>
      <c r="J38" s="4" t="s">
        <v>31</v>
      </c>
      <c r="K38" s="4">
        <v>2</v>
      </c>
      <c r="L38" s="4">
        <v>2010.9855700000001</v>
      </c>
      <c r="M38" s="4" t="s">
        <v>29</v>
      </c>
      <c r="N38" s="4" t="s">
        <v>29</v>
      </c>
      <c r="O38" s="4">
        <v>6.5770000000000002E-5</v>
      </c>
      <c r="P38" s="4">
        <v>5.8470000000000001E-5</v>
      </c>
      <c r="Q38" s="4">
        <v>3.16</v>
      </c>
    </row>
    <row r="39" spans="1:17" hidden="1" outlineLevel="1" collapsed="1" x14ac:dyDescent="0.25">
      <c r="A39" t="s">
        <v>34</v>
      </c>
      <c r="B39" s="4" t="s">
        <v>29</v>
      </c>
      <c r="C39" s="4" t="s">
        <v>93</v>
      </c>
      <c r="D39" s="4" t="s">
        <v>94</v>
      </c>
      <c r="E39" s="4">
        <v>1.31278E-5</v>
      </c>
      <c r="F39" s="4">
        <v>1.5434800000000001E-4</v>
      </c>
      <c r="G39" s="4">
        <v>1</v>
      </c>
      <c r="H39" s="4">
        <v>1</v>
      </c>
      <c r="I39" s="4">
        <v>5</v>
      </c>
      <c r="J39" s="4" t="s">
        <v>31</v>
      </c>
      <c r="K39" s="4">
        <v>2</v>
      </c>
      <c r="L39" s="4">
        <v>2861.5229800000002</v>
      </c>
      <c r="M39" s="4" t="s">
        <v>29</v>
      </c>
      <c r="N39" s="4" t="s">
        <v>29</v>
      </c>
      <c r="O39" s="4">
        <v>6.5770000000000002E-5</v>
      </c>
      <c r="P39" s="4">
        <v>4.9090000000000003E-7</v>
      </c>
      <c r="Q39" s="4">
        <v>3.06</v>
      </c>
    </row>
    <row r="40" spans="1:17" hidden="1" outlineLevel="1" collapsed="1" x14ac:dyDescent="0.25">
      <c r="A40" t="s">
        <v>34</v>
      </c>
      <c r="B40" s="4" t="s">
        <v>29</v>
      </c>
      <c r="C40" s="4" t="s">
        <v>95</v>
      </c>
      <c r="D40" s="4" t="s">
        <v>94</v>
      </c>
      <c r="E40" s="4">
        <v>3.7679899999999998E-4</v>
      </c>
      <c r="F40" s="4">
        <v>1.5434800000000001E-4</v>
      </c>
      <c r="G40" s="4">
        <v>1</v>
      </c>
      <c r="H40" s="4">
        <v>1</v>
      </c>
      <c r="I40" s="4">
        <v>4</v>
      </c>
      <c r="J40" s="4" t="s">
        <v>31</v>
      </c>
      <c r="K40" s="4">
        <v>1</v>
      </c>
      <c r="L40" s="4">
        <v>2523.2911899999999</v>
      </c>
      <c r="M40" s="4" t="s">
        <v>29</v>
      </c>
      <c r="N40" s="4" t="s">
        <v>29</v>
      </c>
      <c r="O40" s="4">
        <v>6.5770000000000002E-5</v>
      </c>
      <c r="P40" s="4">
        <v>2.8500000000000002E-5</v>
      </c>
      <c r="Q40" s="4">
        <v>3.29</v>
      </c>
    </row>
    <row r="41" spans="1:17" hidden="1" outlineLevel="1" collapsed="1" x14ac:dyDescent="0.25">
      <c r="A41" t="s">
        <v>34</v>
      </c>
      <c r="B41" s="4" t="s">
        <v>29</v>
      </c>
      <c r="C41" s="4" t="s">
        <v>96</v>
      </c>
      <c r="D41" s="4" t="s">
        <v>94</v>
      </c>
      <c r="E41" s="4">
        <v>1.9686399999999998E-5</v>
      </c>
      <c r="F41" s="4">
        <v>1.5434800000000001E-4</v>
      </c>
      <c r="G41" s="4">
        <v>1</v>
      </c>
      <c r="H41" s="4">
        <v>1</v>
      </c>
      <c r="I41" s="4">
        <v>36</v>
      </c>
      <c r="J41" s="4" t="s">
        <v>31</v>
      </c>
      <c r="K41" s="4">
        <v>0</v>
      </c>
      <c r="L41" s="4">
        <v>1129.6285600000001</v>
      </c>
      <c r="M41" s="4" t="s">
        <v>29</v>
      </c>
      <c r="N41" s="4" t="s">
        <v>29</v>
      </c>
      <c r="O41" s="4">
        <v>6.5770000000000002E-5</v>
      </c>
      <c r="P41" s="4">
        <v>8.0039999999999999E-7</v>
      </c>
      <c r="Q41" s="4">
        <v>3.09</v>
      </c>
    </row>
    <row r="42" spans="1:17" hidden="1" outlineLevel="1" collapsed="1" x14ac:dyDescent="0.25">
      <c r="A42" t="s">
        <v>34</v>
      </c>
      <c r="B42" s="4" t="s">
        <v>29</v>
      </c>
      <c r="C42" s="4" t="s">
        <v>89</v>
      </c>
      <c r="D42" s="4" t="s">
        <v>34</v>
      </c>
      <c r="E42" s="4">
        <v>1.98139E-7</v>
      </c>
      <c r="F42" s="4">
        <v>1.5434800000000001E-4</v>
      </c>
      <c r="G42" s="4">
        <v>1</v>
      </c>
      <c r="H42" s="4">
        <v>1</v>
      </c>
      <c r="I42" s="4">
        <v>7</v>
      </c>
      <c r="J42" s="4" t="s">
        <v>31</v>
      </c>
      <c r="K42" s="4">
        <v>0</v>
      </c>
      <c r="L42" s="4">
        <v>2142.1342100000002</v>
      </c>
      <c r="M42" s="4" t="s">
        <v>29</v>
      </c>
      <c r="N42" s="4" t="s">
        <v>29</v>
      </c>
      <c r="O42" s="4">
        <v>6.5770000000000002E-5</v>
      </c>
      <c r="P42" s="4">
        <v>3.058E-9</v>
      </c>
      <c r="Q42" s="4">
        <v>4.92</v>
      </c>
    </row>
    <row r="43" spans="1:17" hidden="1" outlineLevel="1" collapsed="1" x14ac:dyDescent="0.25">
      <c r="A43" t="s">
        <v>34</v>
      </c>
      <c r="B43" s="4" t="s">
        <v>29</v>
      </c>
      <c r="C43" s="4" t="s">
        <v>97</v>
      </c>
      <c r="D43" s="4" t="s">
        <v>34</v>
      </c>
      <c r="E43" s="4">
        <v>7.5020999999999994E-8</v>
      </c>
      <c r="F43" s="4">
        <v>1.5434800000000001E-4</v>
      </c>
      <c r="G43" s="4">
        <v>1</v>
      </c>
      <c r="H43" s="4">
        <v>1</v>
      </c>
      <c r="I43" s="4">
        <v>25</v>
      </c>
      <c r="J43" s="4" t="s">
        <v>31</v>
      </c>
      <c r="K43" s="4">
        <v>0</v>
      </c>
      <c r="L43" s="4">
        <v>1503.78018</v>
      </c>
      <c r="M43" s="4" t="s">
        <v>29</v>
      </c>
      <c r="N43" s="4" t="s">
        <v>29</v>
      </c>
      <c r="O43" s="4">
        <v>6.5770000000000002E-5</v>
      </c>
      <c r="P43" s="4">
        <v>9.445E-10</v>
      </c>
      <c r="Q43" s="4">
        <v>4.72</v>
      </c>
    </row>
    <row r="44" spans="1:17" hidden="1" outlineLevel="1" collapsed="1" x14ac:dyDescent="0.25">
      <c r="A44" t="s">
        <v>34</v>
      </c>
      <c r="B44" s="4" t="s">
        <v>29</v>
      </c>
      <c r="C44" s="4" t="s">
        <v>98</v>
      </c>
      <c r="D44" s="4" t="s">
        <v>99</v>
      </c>
      <c r="E44" s="4">
        <v>4.0721300000000001E-9</v>
      </c>
      <c r="F44" s="4">
        <v>1.5434800000000001E-4</v>
      </c>
      <c r="G44" s="4">
        <v>1</v>
      </c>
      <c r="H44" s="4">
        <v>1</v>
      </c>
      <c r="I44" s="4">
        <v>9</v>
      </c>
      <c r="J44" s="4" t="s">
        <v>31</v>
      </c>
      <c r="K44" s="4">
        <v>0</v>
      </c>
      <c r="L44" s="4">
        <v>3784.7127399999999</v>
      </c>
      <c r="M44" s="4" t="s">
        <v>29</v>
      </c>
      <c r="N44" s="4" t="s">
        <v>29</v>
      </c>
      <c r="O44" s="4">
        <v>6.5770000000000002E-5</v>
      </c>
      <c r="P44" s="4">
        <v>2.787E-11</v>
      </c>
      <c r="Q44" s="4">
        <v>5.59</v>
      </c>
    </row>
    <row r="45" spans="1:17" hidden="1" outlineLevel="1" collapsed="1" x14ac:dyDescent="0.25">
      <c r="A45" t="s">
        <v>34</v>
      </c>
      <c r="B45" s="4" t="s">
        <v>29</v>
      </c>
      <c r="C45" s="4" t="s">
        <v>100</v>
      </c>
      <c r="D45" s="4" t="s">
        <v>34</v>
      </c>
      <c r="E45" s="4">
        <v>8.4682699999999997E-4</v>
      </c>
      <c r="F45" s="4">
        <v>1.5434800000000001E-4</v>
      </c>
      <c r="G45" s="4">
        <v>1</v>
      </c>
      <c r="H45" s="4">
        <v>1</v>
      </c>
      <c r="I45" s="4">
        <v>2</v>
      </c>
      <c r="J45" s="4" t="s">
        <v>31</v>
      </c>
      <c r="K45" s="4">
        <v>0</v>
      </c>
      <c r="L45" s="4">
        <v>884.50876000000005</v>
      </c>
      <c r="M45" s="4" t="s">
        <v>29</v>
      </c>
      <c r="N45" s="4" t="s">
        <v>29</v>
      </c>
      <c r="O45" s="4">
        <v>6.5770000000000002E-5</v>
      </c>
      <c r="P45" s="4">
        <v>7.5409999999999998E-5</v>
      </c>
      <c r="Q45" s="4">
        <v>2.39</v>
      </c>
    </row>
    <row r="46" spans="1:17" hidden="1" outlineLevel="1" collapsed="1" x14ac:dyDescent="0.25">
      <c r="A46" t="s">
        <v>34</v>
      </c>
      <c r="B46" s="4" t="s">
        <v>29</v>
      </c>
      <c r="C46" s="4" t="s">
        <v>101</v>
      </c>
      <c r="D46" s="4" t="s">
        <v>102</v>
      </c>
      <c r="E46" s="4">
        <v>3.7454600000000002E-7</v>
      </c>
      <c r="F46" s="4">
        <v>1.5434800000000001E-4</v>
      </c>
      <c r="G46" s="4">
        <v>1</v>
      </c>
      <c r="H46" s="4">
        <v>1</v>
      </c>
      <c r="I46" s="4">
        <v>6</v>
      </c>
      <c r="J46" s="4" t="s">
        <v>31</v>
      </c>
      <c r="K46" s="4">
        <v>0</v>
      </c>
      <c r="L46" s="4">
        <v>2516.2775099999999</v>
      </c>
      <c r="M46" s="4" t="s">
        <v>29</v>
      </c>
      <c r="N46" s="4" t="s">
        <v>29</v>
      </c>
      <c r="O46" s="4">
        <v>6.5770000000000002E-5</v>
      </c>
      <c r="P46" s="4">
        <v>6.6379999999999996E-9</v>
      </c>
      <c r="Q46" s="4">
        <v>5.59</v>
      </c>
    </row>
    <row r="47" spans="1:17" hidden="1" outlineLevel="1" collapsed="1" x14ac:dyDescent="0.25">
      <c r="A47" t="s">
        <v>34</v>
      </c>
      <c r="B47" s="4" t="s">
        <v>29</v>
      </c>
      <c r="C47" s="4" t="s">
        <v>103</v>
      </c>
      <c r="D47" s="4" t="s">
        <v>104</v>
      </c>
      <c r="E47" s="4">
        <v>2.4030800000000001E-7</v>
      </c>
      <c r="F47" s="4">
        <v>1.5434800000000001E-4</v>
      </c>
      <c r="G47" s="4">
        <v>1</v>
      </c>
      <c r="H47" s="4">
        <v>1</v>
      </c>
      <c r="I47" s="4">
        <v>4</v>
      </c>
      <c r="J47" s="4" t="s">
        <v>31</v>
      </c>
      <c r="K47" s="4">
        <v>0</v>
      </c>
      <c r="L47" s="4">
        <v>3796.8230600000002</v>
      </c>
      <c r="M47" s="4" t="s">
        <v>29</v>
      </c>
      <c r="N47" s="4" t="s">
        <v>29</v>
      </c>
      <c r="O47" s="4">
        <v>6.5770000000000002E-5</v>
      </c>
      <c r="P47" s="4">
        <v>3.8849999999999997E-9</v>
      </c>
      <c r="Q47" s="4">
        <v>4.7699999999999996</v>
      </c>
    </row>
    <row r="48" spans="1:17" hidden="1" outlineLevel="1" collapsed="1" x14ac:dyDescent="0.25">
      <c r="A48" t="s">
        <v>34</v>
      </c>
      <c r="B48" s="4" t="s">
        <v>29</v>
      </c>
      <c r="C48" s="4" t="s">
        <v>105</v>
      </c>
      <c r="D48" s="4" t="s">
        <v>34</v>
      </c>
      <c r="E48" s="4">
        <v>2.3121099999999999E-7</v>
      </c>
      <c r="F48" s="4">
        <v>1.5434800000000001E-4</v>
      </c>
      <c r="G48" s="4">
        <v>1</v>
      </c>
      <c r="H48" s="4">
        <v>1</v>
      </c>
      <c r="I48" s="4">
        <v>16</v>
      </c>
      <c r="J48" s="4" t="s">
        <v>31</v>
      </c>
      <c r="K48" s="4">
        <v>0</v>
      </c>
      <c r="L48" s="4">
        <v>1502.70814</v>
      </c>
      <c r="M48" s="4" t="s">
        <v>29</v>
      </c>
      <c r="N48" s="4" t="s">
        <v>29</v>
      </c>
      <c r="O48" s="4">
        <v>6.5770000000000002E-5</v>
      </c>
      <c r="P48" s="4">
        <v>3.7009999999999999E-9</v>
      </c>
      <c r="Q48" s="4">
        <v>5.0599999999999996</v>
      </c>
    </row>
    <row r="49" spans="1:17" hidden="1" outlineLevel="1" collapsed="1" x14ac:dyDescent="0.25">
      <c r="A49" t="s">
        <v>34</v>
      </c>
      <c r="B49" s="4" t="s">
        <v>29</v>
      </c>
      <c r="C49" s="4" t="s">
        <v>105</v>
      </c>
      <c r="D49" s="4" t="s">
        <v>106</v>
      </c>
      <c r="E49" s="4">
        <v>3.1080300000000001E-5</v>
      </c>
      <c r="F49" s="4">
        <v>1.5434800000000001E-4</v>
      </c>
      <c r="G49" s="4">
        <v>1</v>
      </c>
      <c r="H49" s="4">
        <v>1</v>
      </c>
      <c r="I49" s="4">
        <v>2</v>
      </c>
      <c r="J49" s="4" t="s">
        <v>31</v>
      </c>
      <c r="K49" s="4">
        <v>0</v>
      </c>
      <c r="L49" s="4">
        <v>1582.6744699999999</v>
      </c>
      <c r="M49" s="4" t="s">
        <v>29</v>
      </c>
      <c r="N49" s="4" t="s">
        <v>29</v>
      </c>
      <c r="O49" s="4">
        <v>6.5770000000000002E-5</v>
      </c>
      <c r="P49" s="4">
        <v>1.3969999999999999E-6</v>
      </c>
      <c r="Q49" s="4">
        <v>3.68</v>
      </c>
    </row>
    <row r="50" spans="1:17" hidden="1" outlineLevel="1" collapsed="1" x14ac:dyDescent="0.25">
      <c r="A50" t="s">
        <v>34</v>
      </c>
      <c r="B50" s="4" t="s">
        <v>29</v>
      </c>
      <c r="C50" s="4" t="s">
        <v>107</v>
      </c>
      <c r="D50" s="4" t="s">
        <v>108</v>
      </c>
      <c r="E50" s="4">
        <v>8.1562300000000003E-6</v>
      </c>
      <c r="F50" s="4">
        <v>1.5434800000000001E-4</v>
      </c>
      <c r="G50" s="4">
        <v>1</v>
      </c>
      <c r="H50" s="4">
        <v>1</v>
      </c>
      <c r="I50" s="4">
        <v>7</v>
      </c>
      <c r="J50" s="4" t="s">
        <v>31</v>
      </c>
      <c r="K50" s="4">
        <v>2</v>
      </c>
      <c r="L50" s="4">
        <v>2746.3060599999999</v>
      </c>
      <c r="M50" s="4" t="s">
        <v>29</v>
      </c>
      <c r="N50" s="4" t="s">
        <v>29</v>
      </c>
      <c r="O50" s="4">
        <v>6.5770000000000002E-5</v>
      </c>
      <c r="P50" s="4">
        <v>2.7609999999999999E-7</v>
      </c>
      <c r="Q50" s="4">
        <v>2.44</v>
      </c>
    </row>
    <row r="51" spans="1:17" hidden="1" outlineLevel="1" collapsed="1" x14ac:dyDescent="0.25">
      <c r="A51" t="s">
        <v>34</v>
      </c>
      <c r="B51" s="4" t="s">
        <v>29</v>
      </c>
      <c r="C51" s="4" t="s">
        <v>109</v>
      </c>
      <c r="D51" s="4" t="s">
        <v>34</v>
      </c>
      <c r="E51" s="4">
        <v>9.0987400000000001E-8</v>
      </c>
      <c r="F51" s="4">
        <v>1.5434800000000001E-4</v>
      </c>
      <c r="G51" s="4">
        <v>1</v>
      </c>
      <c r="H51" s="4">
        <v>1</v>
      </c>
      <c r="I51" s="4">
        <v>14</v>
      </c>
      <c r="J51" s="4" t="s">
        <v>31</v>
      </c>
      <c r="K51" s="4">
        <v>1</v>
      </c>
      <c r="L51" s="4">
        <v>1956.97336</v>
      </c>
      <c r="M51" s="4" t="s">
        <v>29</v>
      </c>
      <c r="N51" s="4" t="s">
        <v>29</v>
      </c>
      <c r="O51" s="4">
        <v>6.5770000000000002E-5</v>
      </c>
      <c r="P51" s="4">
        <v>1.1949999999999999E-9</v>
      </c>
      <c r="Q51" s="4">
        <v>4.82</v>
      </c>
    </row>
    <row r="52" spans="1:17" hidden="1" outlineLevel="1" collapsed="1" x14ac:dyDescent="0.25">
      <c r="A52" t="s">
        <v>34</v>
      </c>
      <c r="B52" s="4" t="s">
        <v>29</v>
      </c>
      <c r="C52" s="4" t="s">
        <v>110</v>
      </c>
      <c r="D52" s="4" t="s">
        <v>111</v>
      </c>
      <c r="E52" s="4">
        <v>9.0404099999999999E-8</v>
      </c>
      <c r="F52" s="4">
        <v>1.5434800000000001E-4</v>
      </c>
      <c r="G52" s="4">
        <v>1</v>
      </c>
      <c r="H52" s="4">
        <v>1</v>
      </c>
      <c r="I52" s="4">
        <v>5</v>
      </c>
      <c r="J52" s="4" t="s">
        <v>31</v>
      </c>
      <c r="K52" s="4">
        <v>1</v>
      </c>
      <c r="L52" s="4">
        <v>2708.2927199999999</v>
      </c>
      <c r="M52" s="4" t="s">
        <v>29</v>
      </c>
      <c r="N52" s="4" t="s">
        <v>29</v>
      </c>
      <c r="O52" s="4">
        <v>6.5770000000000002E-5</v>
      </c>
      <c r="P52" s="4">
        <v>1.1849999999999999E-9</v>
      </c>
      <c r="Q52" s="4">
        <v>4.71</v>
      </c>
    </row>
    <row r="53" spans="1:17" hidden="1" outlineLevel="1" collapsed="1" x14ac:dyDescent="0.25">
      <c r="A53" t="s">
        <v>34</v>
      </c>
      <c r="B53" s="4" t="s">
        <v>29</v>
      </c>
      <c r="C53" s="4" t="s">
        <v>110</v>
      </c>
      <c r="D53" s="4" t="s">
        <v>34</v>
      </c>
      <c r="E53" s="4">
        <v>1.8342200000000001E-8</v>
      </c>
      <c r="F53" s="4">
        <v>1.5434800000000001E-4</v>
      </c>
      <c r="G53" s="4">
        <v>1</v>
      </c>
      <c r="H53" s="4">
        <v>1</v>
      </c>
      <c r="I53" s="4">
        <v>7</v>
      </c>
      <c r="J53" s="4" t="s">
        <v>31</v>
      </c>
      <c r="K53" s="4">
        <v>1</v>
      </c>
      <c r="L53" s="4">
        <v>2628.32638</v>
      </c>
      <c r="M53" s="4" t="s">
        <v>29</v>
      </c>
      <c r="N53" s="4" t="s">
        <v>29</v>
      </c>
      <c r="O53" s="4">
        <v>6.5770000000000002E-5</v>
      </c>
      <c r="P53" s="4">
        <v>1.7179999999999999E-10</v>
      </c>
      <c r="Q53" s="4">
        <v>4.99</v>
      </c>
    </row>
    <row r="54" spans="1:17" hidden="1" outlineLevel="1" collapsed="1" x14ac:dyDescent="0.25">
      <c r="A54" t="s">
        <v>34</v>
      </c>
      <c r="B54" s="4" t="s">
        <v>29</v>
      </c>
      <c r="C54" s="4" t="s">
        <v>112</v>
      </c>
      <c r="D54" s="4" t="s">
        <v>111</v>
      </c>
      <c r="E54" s="4">
        <v>5.0349700000000005E-7</v>
      </c>
      <c r="F54" s="4">
        <v>1.5434800000000001E-4</v>
      </c>
      <c r="G54" s="4">
        <v>1</v>
      </c>
      <c r="H54" s="4">
        <v>1</v>
      </c>
      <c r="I54" s="4">
        <v>3</v>
      </c>
      <c r="J54" s="4" t="s">
        <v>31</v>
      </c>
      <c r="K54" s="4">
        <v>0</v>
      </c>
      <c r="L54" s="4">
        <v>2580.1977499999998</v>
      </c>
      <c r="M54" s="4" t="s">
        <v>29</v>
      </c>
      <c r="N54" s="4" t="s">
        <v>29</v>
      </c>
      <c r="O54" s="4">
        <v>6.5770000000000002E-5</v>
      </c>
      <c r="P54" s="4">
        <v>9.4609999999999995E-9</v>
      </c>
      <c r="Q54" s="4">
        <v>4.67</v>
      </c>
    </row>
    <row r="55" spans="1:17" hidden="1" outlineLevel="1" collapsed="1" x14ac:dyDescent="0.25">
      <c r="A55" t="s">
        <v>34</v>
      </c>
      <c r="B55" s="4" t="s">
        <v>29</v>
      </c>
      <c r="C55" s="4" t="s">
        <v>112</v>
      </c>
      <c r="D55" s="4" t="s">
        <v>34</v>
      </c>
      <c r="E55" s="4">
        <v>1.2389700000000001E-8</v>
      </c>
      <c r="F55" s="4">
        <v>1.5434800000000001E-4</v>
      </c>
      <c r="G55" s="4">
        <v>1</v>
      </c>
      <c r="H55" s="4">
        <v>1</v>
      </c>
      <c r="I55" s="4">
        <v>4</v>
      </c>
      <c r="J55" s="4" t="s">
        <v>31</v>
      </c>
      <c r="K55" s="4">
        <v>0</v>
      </c>
      <c r="L55" s="4">
        <v>2500.2314200000001</v>
      </c>
      <c r="M55" s="4" t="s">
        <v>29</v>
      </c>
      <c r="N55" s="4" t="s">
        <v>29</v>
      </c>
      <c r="O55" s="4">
        <v>6.5770000000000002E-5</v>
      </c>
      <c r="P55" s="4">
        <v>1.074E-10</v>
      </c>
      <c r="Q55" s="4">
        <v>6.35</v>
      </c>
    </row>
    <row r="56" spans="1:17" hidden="1" outlineLevel="1" collapsed="1" x14ac:dyDescent="0.25">
      <c r="A56" t="s">
        <v>34</v>
      </c>
      <c r="B56" s="4" t="s">
        <v>29</v>
      </c>
      <c r="C56" s="4" t="s">
        <v>113</v>
      </c>
      <c r="D56" s="4" t="s">
        <v>114</v>
      </c>
      <c r="E56" s="4">
        <v>3.1080300000000001E-5</v>
      </c>
      <c r="F56" s="4">
        <v>1.5434800000000001E-4</v>
      </c>
      <c r="G56" s="4">
        <v>1</v>
      </c>
      <c r="H56" s="4">
        <v>1</v>
      </c>
      <c r="I56" s="4">
        <v>2</v>
      </c>
      <c r="J56" s="4" t="s">
        <v>31</v>
      </c>
      <c r="K56" s="4">
        <v>2</v>
      </c>
      <c r="L56" s="4">
        <v>3585.8443900000002</v>
      </c>
      <c r="M56" s="4" t="s">
        <v>29</v>
      </c>
      <c r="N56" s="4" t="s">
        <v>29</v>
      </c>
      <c r="O56" s="4">
        <v>6.5770000000000002E-5</v>
      </c>
      <c r="P56" s="4">
        <v>1.3960000000000001E-6</v>
      </c>
      <c r="Q56" s="4">
        <v>3.1</v>
      </c>
    </row>
    <row r="57" spans="1:17" hidden="1" outlineLevel="1" collapsed="1" x14ac:dyDescent="0.25">
      <c r="A57" t="s">
        <v>34</v>
      </c>
      <c r="B57" s="4" t="s">
        <v>29</v>
      </c>
      <c r="C57" s="4" t="s">
        <v>115</v>
      </c>
      <c r="D57" s="4" t="s">
        <v>114</v>
      </c>
      <c r="E57" s="4">
        <v>2.3120999999999999E-6</v>
      </c>
      <c r="F57" s="4">
        <v>1.5434800000000001E-4</v>
      </c>
      <c r="G57" s="4">
        <v>1</v>
      </c>
      <c r="H57" s="4">
        <v>1</v>
      </c>
      <c r="I57" s="4">
        <v>2</v>
      </c>
      <c r="J57" s="4" t="s">
        <v>31</v>
      </c>
      <c r="K57" s="4">
        <v>1</v>
      </c>
      <c r="L57" s="4">
        <v>3145.5948199999998</v>
      </c>
      <c r="M57" s="4" t="s">
        <v>29</v>
      </c>
      <c r="N57" s="4" t="s">
        <v>29</v>
      </c>
      <c r="O57" s="4">
        <v>6.5770000000000002E-5</v>
      </c>
      <c r="P57" s="4">
        <v>6.011E-8</v>
      </c>
      <c r="Q57" s="4">
        <v>4.53</v>
      </c>
    </row>
    <row r="58" spans="1:17" hidden="1" outlineLevel="1" collapsed="1" x14ac:dyDescent="0.25">
      <c r="A58" t="s">
        <v>34</v>
      </c>
      <c r="B58" s="4" t="s">
        <v>29</v>
      </c>
      <c r="C58" s="4" t="s">
        <v>116</v>
      </c>
      <c r="D58" s="4" t="s">
        <v>117</v>
      </c>
      <c r="E58" s="4">
        <v>6.1061699999999998E-5</v>
      </c>
      <c r="F58" s="4">
        <v>1.5434800000000001E-4</v>
      </c>
      <c r="G58" s="4">
        <v>1</v>
      </c>
      <c r="H58" s="4">
        <v>1</v>
      </c>
      <c r="I58" s="4">
        <v>2</v>
      </c>
      <c r="J58" s="4" t="s">
        <v>31</v>
      </c>
      <c r="K58" s="4">
        <v>2</v>
      </c>
      <c r="L58" s="4">
        <v>3747.7337299999999</v>
      </c>
      <c r="M58" s="4" t="s">
        <v>29</v>
      </c>
      <c r="N58" s="4" t="s">
        <v>29</v>
      </c>
      <c r="O58" s="4">
        <v>6.5770000000000002E-5</v>
      </c>
      <c r="P58" s="4">
        <v>3.1420000000000002E-6</v>
      </c>
      <c r="Q58" s="4">
        <v>4.7300000000000004</v>
      </c>
    </row>
    <row r="59" spans="1:17" hidden="1" outlineLevel="1" collapsed="1" x14ac:dyDescent="0.25">
      <c r="A59" t="s">
        <v>34</v>
      </c>
      <c r="B59" s="4" t="s">
        <v>29</v>
      </c>
      <c r="C59" s="4" t="s">
        <v>118</v>
      </c>
      <c r="D59" s="4" t="s">
        <v>117</v>
      </c>
      <c r="E59" s="4">
        <v>1.43647E-5</v>
      </c>
      <c r="F59" s="4">
        <v>1.5434800000000001E-4</v>
      </c>
      <c r="G59" s="4">
        <v>1</v>
      </c>
      <c r="H59" s="4">
        <v>1</v>
      </c>
      <c r="I59" s="4">
        <v>1</v>
      </c>
      <c r="J59" s="4" t="s">
        <v>31</v>
      </c>
      <c r="K59" s="4">
        <v>1</v>
      </c>
      <c r="L59" s="4">
        <v>3228.4895799999999</v>
      </c>
      <c r="M59" s="4" t="s">
        <v>29</v>
      </c>
      <c r="N59" s="4" t="s">
        <v>29</v>
      </c>
      <c r="O59" s="4">
        <v>6.5770000000000002E-5</v>
      </c>
      <c r="P59" s="4">
        <v>5.4909999999999996E-7</v>
      </c>
      <c r="Q59" s="4">
        <v>3.96</v>
      </c>
    </row>
    <row r="60" spans="1:17" hidden="1" outlineLevel="1" collapsed="1" x14ac:dyDescent="0.25">
      <c r="A60" t="s">
        <v>34</v>
      </c>
      <c r="B60" s="4" t="s">
        <v>29</v>
      </c>
      <c r="C60" s="4" t="s">
        <v>119</v>
      </c>
      <c r="D60" s="4" t="s">
        <v>34</v>
      </c>
      <c r="E60" s="4">
        <v>1.8941699999999999E-8</v>
      </c>
      <c r="F60" s="4">
        <v>1.5434800000000001E-4</v>
      </c>
      <c r="G60" s="4">
        <v>1</v>
      </c>
      <c r="H60" s="4">
        <v>1</v>
      </c>
      <c r="I60" s="4">
        <v>76</v>
      </c>
      <c r="J60" s="4" t="s">
        <v>31</v>
      </c>
      <c r="K60" s="4">
        <v>1</v>
      </c>
      <c r="L60" s="4">
        <v>2561.2293599999998</v>
      </c>
      <c r="M60" s="4" t="s">
        <v>29</v>
      </c>
      <c r="N60" s="4" t="s">
        <v>29</v>
      </c>
      <c r="O60" s="4">
        <v>6.5770000000000002E-5</v>
      </c>
      <c r="P60" s="4">
        <v>1.795E-10</v>
      </c>
      <c r="Q60" s="4">
        <v>3.89</v>
      </c>
    </row>
    <row r="61" spans="1:17" hidden="1" outlineLevel="1" collapsed="1" x14ac:dyDescent="0.25">
      <c r="A61" t="s">
        <v>34</v>
      </c>
      <c r="B61" s="4" t="s">
        <v>29</v>
      </c>
      <c r="C61" s="4" t="s">
        <v>120</v>
      </c>
      <c r="D61" s="4" t="s">
        <v>34</v>
      </c>
      <c r="E61" s="4">
        <v>7.2181000000000003E-8</v>
      </c>
      <c r="F61" s="4">
        <v>1.5434800000000001E-4</v>
      </c>
      <c r="G61" s="4">
        <v>1</v>
      </c>
      <c r="H61" s="4">
        <v>1</v>
      </c>
      <c r="I61" s="4">
        <v>4</v>
      </c>
      <c r="J61" s="4" t="s">
        <v>31</v>
      </c>
      <c r="K61" s="4">
        <v>0</v>
      </c>
      <c r="L61" s="4">
        <v>1649.73296</v>
      </c>
      <c r="M61" s="4" t="s">
        <v>29</v>
      </c>
      <c r="N61" s="4" t="s">
        <v>29</v>
      </c>
      <c r="O61" s="4">
        <v>6.5770000000000002E-5</v>
      </c>
      <c r="P61" s="4">
        <v>9.0019999999999995E-10</v>
      </c>
      <c r="Q61" s="4">
        <v>4.3099999999999996</v>
      </c>
    </row>
    <row r="62" spans="1:17" hidden="1" outlineLevel="1" collapsed="1" x14ac:dyDescent="0.25">
      <c r="A62" t="s">
        <v>34</v>
      </c>
      <c r="B62" s="4" t="s">
        <v>29</v>
      </c>
      <c r="C62" s="4" t="s">
        <v>121</v>
      </c>
      <c r="D62" s="4" t="s">
        <v>122</v>
      </c>
      <c r="E62" s="4">
        <v>1.5319E-5</v>
      </c>
      <c r="F62" s="4">
        <v>1.5434800000000001E-4</v>
      </c>
      <c r="G62" s="4">
        <v>1</v>
      </c>
      <c r="H62" s="4">
        <v>1</v>
      </c>
      <c r="I62" s="4">
        <v>3</v>
      </c>
      <c r="J62" s="4" t="s">
        <v>31</v>
      </c>
      <c r="K62" s="4">
        <v>1</v>
      </c>
      <c r="L62" s="4">
        <v>1604.75272</v>
      </c>
      <c r="M62" s="4" t="s">
        <v>29</v>
      </c>
      <c r="N62" s="4" t="s">
        <v>29</v>
      </c>
      <c r="O62" s="4">
        <v>6.5770000000000002E-5</v>
      </c>
      <c r="P62" s="4">
        <v>5.9169999999999998E-7</v>
      </c>
      <c r="Q62" s="4">
        <v>3.93</v>
      </c>
    </row>
    <row r="63" spans="1:17" hidden="1" outlineLevel="1" collapsed="1" x14ac:dyDescent="0.25">
      <c r="A63" t="s">
        <v>34</v>
      </c>
      <c r="B63" s="4" t="s">
        <v>29</v>
      </c>
      <c r="C63" s="4" t="s">
        <v>123</v>
      </c>
      <c r="D63" s="4" t="s">
        <v>34</v>
      </c>
      <c r="E63" s="4">
        <v>2.84052E-9</v>
      </c>
      <c r="F63" s="4">
        <v>1.5434800000000001E-4</v>
      </c>
      <c r="G63" s="4">
        <v>1</v>
      </c>
      <c r="H63" s="4">
        <v>1</v>
      </c>
      <c r="I63" s="4">
        <v>4</v>
      </c>
      <c r="J63" s="4" t="s">
        <v>31</v>
      </c>
      <c r="K63" s="4">
        <v>0</v>
      </c>
      <c r="L63" s="4">
        <v>2258.2655599999998</v>
      </c>
      <c r="M63" s="4" t="s">
        <v>29</v>
      </c>
      <c r="N63" s="4" t="s">
        <v>29</v>
      </c>
      <c r="O63" s="4">
        <v>6.5770000000000002E-5</v>
      </c>
      <c r="P63" s="4">
        <v>1.797E-11</v>
      </c>
      <c r="Q63" s="4">
        <v>3.81</v>
      </c>
    </row>
    <row r="64" spans="1:17" hidden="1" outlineLevel="1" collapsed="1" x14ac:dyDescent="0.25">
      <c r="A64" t="s">
        <v>34</v>
      </c>
      <c r="B64" s="4" t="s">
        <v>29</v>
      </c>
      <c r="C64" s="4" t="s">
        <v>124</v>
      </c>
      <c r="D64" s="4" t="s">
        <v>74</v>
      </c>
      <c r="E64" s="4">
        <v>4.8105700000000001E-4</v>
      </c>
      <c r="F64" s="4">
        <v>1.5434800000000001E-4</v>
      </c>
      <c r="G64" s="4">
        <v>1</v>
      </c>
      <c r="H64" s="4">
        <v>1</v>
      </c>
      <c r="I64" s="4">
        <v>3</v>
      </c>
      <c r="J64" s="4" t="s">
        <v>31</v>
      </c>
      <c r="K64" s="4">
        <v>0</v>
      </c>
      <c r="L64" s="4">
        <v>1298.61978</v>
      </c>
      <c r="M64" s="4" t="s">
        <v>29</v>
      </c>
      <c r="N64" s="4" t="s">
        <v>29</v>
      </c>
      <c r="O64" s="4">
        <v>6.5770000000000002E-5</v>
      </c>
      <c r="P64" s="4">
        <v>3.8210000000000002E-5</v>
      </c>
      <c r="Q64" s="4">
        <v>2.36</v>
      </c>
    </row>
    <row r="65" spans="1:17" hidden="1" outlineLevel="1" collapsed="1" x14ac:dyDescent="0.25">
      <c r="A65" t="s">
        <v>34</v>
      </c>
      <c r="B65" s="4" t="s">
        <v>29</v>
      </c>
      <c r="C65" s="4" t="s">
        <v>125</v>
      </c>
      <c r="D65" s="4" t="s">
        <v>34</v>
      </c>
      <c r="E65" s="4">
        <v>1.3557E-6</v>
      </c>
      <c r="F65" s="4">
        <v>1.5434800000000001E-4</v>
      </c>
      <c r="G65" s="4">
        <v>1</v>
      </c>
      <c r="H65" s="4">
        <v>1</v>
      </c>
      <c r="I65" s="4">
        <v>10</v>
      </c>
      <c r="J65" s="4" t="s">
        <v>31</v>
      </c>
      <c r="K65" s="4">
        <v>0</v>
      </c>
      <c r="L65" s="4">
        <v>1533.73911</v>
      </c>
      <c r="M65" s="4" t="s">
        <v>29</v>
      </c>
      <c r="N65" s="4" t="s">
        <v>29</v>
      </c>
      <c r="O65" s="4">
        <v>6.5770000000000002E-5</v>
      </c>
      <c r="P65" s="4">
        <v>3.1400000000000003E-8</v>
      </c>
      <c r="Q65" s="4">
        <v>4.74</v>
      </c>
    </row>
    <row r="66" spans="1:17" hidden="1" outlineLevel="1" collapsed="1" x14ac:dyDescent="0.25">
      <c r="A66" t="s">
        <v>34</v>
      </c>
      <c r="B66" s="4" t="s">
        <v>29</v>
      </c>
      <c r="C66" s="4" t="s">
        <v>126</v>
      </c>
      <c r="D66" s="4" t="s">
        <v>127</v>
      </c>
      <c r="E66" s="4">
        <v>8.8107499999999997E-7</v>
      </c>
      <c r="F66" s="4">
        <v>1.5434800000000001E-4</v>
      </c>
      <c r="G66" s="4">
        <v>1</v>
      </c>
      <c r="H66" s="4">
        <v>1</v>
      </c>
      <c r="I66" s="4">
        <v>12</v>
      </c>
      <c r="J66" s="4" t="s">
        <v>31</v>
      </c>
      <c r="K66" s="4">
        <v>0</v>
      </c>
      <c r="L66" s="4">
        <v>2776.2144800000001</v>
      </c>
      <c r="M66" s="4" t="s">
        <v>29</v>
      </c>
      <c r="N66" s="4" t="s">
        <v>29</v>
      </c>
      <c r="O66" s="4">
        <v>6.5770000000000002E-5</v>
      </c>
      <c r="P66" s="4">
        <v>1.859E-8</v>
      </c>
      <c r="Q66" s="4">
        <v>3.87</v>
      </c>
    </row>
    <row r="67" spans="1:17" hidden="1" outlineLevel="1" collapsed="1" x14ac:dyDescent="0.25">
      <c r="A67" t="s">
        <v>34</v>
      </c>
      <c r="B67" s="4" t="s">
        <v>29</v>
      </c>
      <c r="C67" s="4" t="s">
        <v>126</v>
      </c>
      <c r="D67" s="4" t="s">
        <v>128</v>
      </c>
      <c r="E67" s="4">
        <v>9.5178299999999992E-10</v>
      </c>
      <c r="F67" s="4">
        <v>1.5434800000000001E-4</v>
      </c>
      <c r="G67" s="4">
        <v>1</v>
      </c>
      <c r="H67" s="4">
        <v>1</v>
      </c>
      <c r="I67" s="4">
        <v>120</v>
      </c>
      <c r="J67" s="4" t="s">
        <v>31</v>
      </c>
      <c r="K67" s="4">
        <v>0</v>
      </c>
      <c r="L67" s="4">
        <v>2696.2481499999999</v>
      </c>
      <c r="M67" s="4" t="s">
        <v>29</v>
      </c>
      <c r="N67" s="4" t="s">
        <v>29</v>
      </c>
      <c r="O67" s="4">
        <v>6.5770000000000002E-5</v>
      </c>
      <c r="P67" s="4">
        <v>4.7930000000000003E-12</v>
      </c>
      <c r="Q67" s="4">
        <v>5.23</v>
      </c>
    </row>
    <row r="68" spans="1:17" hidden="1" outlineLevel="1" collapsed="1" x14ac:dyDescent="0.25">
      <c r="A68" t="s">
        <v>34</v>
      </c>
      <c r="B68" s="4" t="s">
        <v>29</v>
      </c>
      <c r="C68" s="4" t="s">
        <v>126</v>
      </c>
      <c r="D68" s="4" t="s">
        <v>34</v>
      </c>
      <c r="E68" s="4">
        <v>5.8377600000000003E-9</v>
      </c>
      <c r="F68" s="4">
        <v>1.5434800000000001E-4</v>
      </c>
      <c r="G68" s="4">
        <v>1</v>
      </c>
      <c r="H68" s="4">
        <v>1</v>
      </c>
      <c r="I68" s="4">
        <v>9</v>
      </c>
      <c r="J68" s="4" t="s">
        <v>31</v>
      </c>
      <c r="K68" s="4">
        <v>0</v>
      </c>
      <c r="L68" s="4">
        <v>2680.25324</v>
      </c>
      <c r="M68" s="4" t="s">
        <v>29</v>
      </c>
      <c r="N68" s="4" t="s">
        <v>29</v>
      </c>
      <c r="O68" s="4">
        <v>6.5770000000000002E-5</v>
      </c>
      <c r="P68" s="4">
        <v>4.307E-11</v>
      </c>
      <c r="Q68" s="4">
        <v>4.42</v>
      </c>
    </row>
    <row r="69" spans="1:17" hidden="1" outlineLevel="1" collapsed="1" x14ac:dyDescent="0.25">
      <c r="A69" t="s">
        <v>34</v>
      </c>
      <c r="B69" s="4" t="s">
        <v>29</v>
      </c>
      <c r="C69" s="4" t="s">
        <v>129</v>
      </c>
      <c r="D69" s="4" t="s">
        <v>130</v>
      </c>
      <c r="E69" s="4">
        <v>5.5094100000000002E-8</v>
      </c>
      <c r="F69" s="4">
        <v>1.5434800000000001E-4</v>
      </c>
      <c r="G69" s="4">
        <v>1</v>
      </c>
      <c r="H69" s="4">
        <v>1</v>
      </c>
      <c r="I69" s="4">
        <v>2</v>
      </c>
      <c r="J69" s="4" t="s">
        <v>31</v>
      </c>
      <c r="K69" s="4">
        <v>1</v>
      </c>
      <c r="L69" s="4">
        <v>2959.33889</v>
      </c>
      <c r="M69" s="4" t="s">
        <v>29</v>
      </c>
      <c r="N69" s="4" t="s">
        <v>29</v>
      </c>
      <c r="O69" s="4">
        <v>6.5770000000000002E-5</v>
      </c>
      <c r="P69" s="4">
        <v>6.5310000000000005E-10</v>
      </c>
      <c r="Q69" s="4">
        <v>5.75</v>
      </c>
    </row>
    <row r="70" spans="1:17" hidden="1" outlineLevel="1" collapsed="1" x14ac:dyDescent="0.25">
      <c r="A70" t="s">
        <v>34</v>
      </c>
      <c r="B70" s="4" t="s">
        <v>29</v>
      </c>
      <c r="C70" s="4" t="s">
        <v>129</v>
      </c>
      <c r="D70" s="4" t="s">
        <v>34</v>
      </c>
      <c r="E70" s="4">
        <v>2.51378E-10</v>
      </c>
      <c r="F70" s="4">
        <v>1.5434800000000001E-4</v>
      </c>
      <c r="G70" s="4">
        <v>1</v>
      </c>
      <c r="H70" s="4">
        <v>1</v>
      </c>
      <c r="I70" s="4">
        <v>3</v>
      </c>
      <c r="J70" s="4" t="s">
        <v>31</v>
      </c>
      <c r="K70" s="4">
        <v>1</v>
      </c>
      <c r="L70" s="4">
        <v>2879.3725599999998</v>
      </c>
      <c r="M70" s="4" t="s">
        <v>29</v>
      </c>
      <c r="N70" s="4" t="s">
        <v>29</v>
      </c>
      <c r="O70" s="4">
        <v>6.5770000000000002E-5</v>
      </c>
      <c r="P70" s="4">
        <v>9.5690000000000009E-13</v>
      </c>
      <c r="Q70" s="4">
        <v>6.36</v>
      </c>
    </row>
    <row r="71" spans="1:17" hidden="1" outlineLevel="1" collapsed="1" x14ac:dyDescent="0.25">
      <c r="A71" t="s">
        <v>34</v>
      </c>
      <c r="B71" s="4" t="s">
        <v>29</v>
      </c>
      <c r="C71" s="4" t="s">
        <v>131</v>
      </c>
      <c r="D71" s="4" t="s">
        <v>34</v>
      </c>
      <c r="E71" s="4">
        <v>4.6014100000000002E-7</v>
      </c>
      <c r="F71" s="4">
        <v>1.5434800000000001E-4</v>
      </c>
      <c r="G71" s="4">
        <v>1</v>
      </c>
      <c r="H71" s="4">
        <v>1</v>
      </c>
      <c r="I71" s="4">
        <v>6</v>
      </c>
      <c r="J71" s="4" t="s">
        <v>31</v>
      </c>
      <c r="K71" s="4">
        <v>0</v>
      </c>
      <c r="L71" s="4">
        <v>1508.7550900000001</v>
      </c>
      <c r="M71" s="4" t="s">
        <v>29</v>
      </c>
      <c r="N71" s="4" t="s">
        <v>29</v>
      </c>
      <c r="O71" s="4">
        <v>6.5770000000000002E-5</v>
      </c>
      <c r="P71" s="4">
        <v>8.4890000000000008E-9</v>
      </c>
      <c r="Q71" s="4">
        <v>4.75</v>
      </c>
    </row>
    <row r="72" spans="1:17" hidden="1" outlineLevel="1" collapsed="1" x14ac:dyDescent="0.25">
      <c r="A72" t="s">
        <v>34</v>
      </c>
      <c r="B72" s="4" t="s">
        <v>29</v>
      </c>
      <c r="C72" s="4" t="s">
        <v>132</v>
      </c>
      <c r="D72" s="4" t="s">
        <v>133</v>
      </c>
      <c r="E72" s="4">
        <v>5.1995200000000005E-7</v>
      </c>
      <c r="F72" s="4">
        <v>1.5434800000000001E-4</v>
      </c>
      <c r="G72" s="4">
        <v>1</v>
      </c>
      <c r="H72" s="4">
        <v>1</v>
      </c>
      <c r="I72" s="4">
        <v>1</v>
      </c>
      <c r="J72" s="4" t="s">
        <v>31</v>
      </c>
      <c r="K72" s="4">
        <v>1</v>
      </c>
      <c r="L72" s="4">
        <v>3113.44535</v>
      </c>
      <c r="M72" s="4" t="s">
        <v>29</v>
      </c>
      <c r="N72" s="4" t="s">
        <v>29</v>
      </c>
      <c r="O72" s="4">
        <v>6.5770000000000002E-5</v>
      </c>
      <c r="P72" s="4">
        <v>9.8410000000000002E-9</v>
      </c>
      <c r="Q72" s="4">
        <v>4.34</v>
      </c>
    </row>
    <row r="73" spans="1:17" hidden="1" outlineLevel="1" collapsed="1" x14ac:dyDescent="0.25">
      <c r="A73" t="s">
        <v>34</v>
      </c>
      <c r="B73" s="4" t="s">
        <v>29</v>
      </c>
      <c r="C73" s="4" t="s">
        <v>134</v>
      </c>
      <c r="D73" s="4" t="s">
        <v>34</v>
      </c>
      <c r="E73" s="4">
        <v>1.4616799999999999E-3</v>
      </c>
      <c r="F73" s="4">
        <v>1.5434800000000001E-4</v>
      </c>
      <c r="G73" s="4">
        <v>1</v>
      </c>
      <c r="H73" s="4">
        <v>1</v>
      </c>
      <c r="I73" s="4">
        <v>3</v>
      </c>
      <c r="J73" s="4" t="s">
        <v>31</v>
      </c>
      <c r="K73" s="4">
        <v>2</v>
      </c>
      <c r="L73" s="4">
        <v>1220.6858299999999</v>
      </c>
      <c r="M73" s="4" t="s">
        <v>29</v>
      </c>
      <c r="N73" s="4" t="s">
        <v>29</v>
      </c>
      <c r="O73" s="4">
        <v>6.5770000000000002E-5</v>
      </c>
      <c r="P73" s="4">
        <v>1.4459999999999999E-4</v>
      </c>
      <c r="Q73" s="4">
        <v>2.9</v>
      </c>
    </row>
    <row r="74" spans="1:17" hidden="1" outlineLevel="1" collapsed="1" x14ac:dyDescent="0.25">
      <c r="A74" t="s">
        <v>34</v>
      </c>
      <c r="B74" s="4" t="s">
        <v>29</v>
      </c>
      <c r="C74" s="4" t="s">
        <v>135</v>
      </c>
      <c r="D74" s="4" t="s">
        <v>34</v>
      </c>
      <c r="E74" s="4">
        <v>2.5791799999999999E-5</v>
      </c>
      <c r="F74" s="4">
        <v>1.5434800000000001E-4</v>
      </c>
      <c r="G74" s="4">
        <v>1</v>
      </c>
      <c r="H74" s="4">
        <v>1</v>
      </c>
      <c r="I74" s="4">
        <v>2</v>
      </c>
      <c r="J74" s="4" t="s">
        <v>31</v>
      </c>
      <c r="K74" s="4">
        <v>0</v>
      </c>
      <c r="L74" s="4">
        <v>1389.6353099999999</v>
      </c>
      <c r="M74" s="4" t="s">
        <v>29</v>
      </c>
      <c r="N74" s="4" t="s">
        <v>29</v>
      </c>
      <c r="O74" s="4">
        <v>6.5770000000000002E-5</v>
      </c>
      <c r="P74" s="4">
        <v>1.1090000000000001E-6</v>
      </c>
      <c r="Q74" s="4">
        <v>2.5099999999999998</v>
      </c>
    </row>
    <row r="75" spans="1:17" hidden="1" outlineLevel="1" collapsed="1" x14ac:dyDescent="0.25">
      <c r="A75" t="s">
        <v>34</v>
      </c>
      <c r="B75" s="4" t="s">
        <v>29</v>
      </c>
      <c r="C75" s="4" t="s">
        <v>136</v>
      </c>
      <c r="D75" s="4" t="s">
        <v>34</v>
      </c>
      <c r="E75" s="4">
        <v>5.8753999999999998E-8</v>
      </c>
      <c r="F75" s="4">
        <v>1.5434800000000001E-4</v>
      </c>
      <c r="G75" s="4">
        <v>1</v>
      </c>
      <c r="H75" s="4">
        <v>1</v>
      </c>
      <c r="I75" s="4">
        <v>8</v>
      </c>
      <c r="J75" s="4" t="s">
        <v>31</v>
      </c>
      <c r="K75" s="4">
        <v>2</v>
      </c>
      <c r="L75" s="4">
        <v>2913.4853400000002</v>
      </c>
      <c r="M75" s="4" t="s">
        <v>29</v>
      </c>
      <c r="N75" s="4" t="s">
        <v>29</v>
      </c>
      <c r="O75" s="4">
        <v>6.5770000000000002E-5</v>
      </c>
      <c r="P75" s="4">
        <v>7.0639999999999996E-10</v>
      </c>
      <c r="Q75" s="4">
        <v>4.7300000000000004</v>
      </c>
    </row>
    <row r="76" spans="1:17" hidden="1" outlineLevel="1" collapsed="1" x14ac:dyDescent="0.25">
      <c r="A76" t="s">
        <v>34</v>
      </c>
      <c r="B76" s="4" t="s">
        <v>29</v>
      </c>
      <c r="C76" s="4" t="s">
        <v>137</v>
      </c>
      <c r="D76" s="4" t="s">
        <v>34</v>
      </c>
      <c r="E76" s="4">
        <v>8.4773600000000005E-11</v>
      </c>
      <c r="F76" s="4">
        <v>1.5434800000000001E-4</v>
      </c>
      <c r="G76" s="4">
        <v>1</v>
      </c>
      <c r="H76" s="4">
        <v>1</v>
      </c>
      <c r="I76" s="4">
        <v>12</v>
      </c>
      <c r="J76" s="4" t="s">
        <v>31</v>
      </c>
      <c r="K76" s="4">
        <v>1</v>
      </c>
      <c r="L76" s="4">
        <v>2385.25612</v>
      </c>
      <c r="M76" s="4" t="s">
        <v>29</v>
      </c>
      <c r="N76" s="4" t="s">
        <v>29</v>
      </c>
      <c r="O76" s="4">
        <v>6.5770000000000002E-5</v>
      </c>
      <c r="P76" s="4">
        <v>2.5650000000000002E-13</v>
      </c>
      <c r="Q76" s="4">
        <v>5.71</v>
      </c>
    </row>
    <row r="77" spans="1:17" hidden="1" outlineLevel="1" collapsed="1" x14ac:dyDescent="0.25">
      <c r="A77" t="s">
        <v>34</v>
      </c>
      <c r="B77" s="4" t="s">
        <v>29</v>
      </c>
      <c r="C77" s="4" t="s">
        <v>138</v>
      </c>
      <c r="D77" s="4" t="s">
        <v>139</v>
      </c>
      <c r="E77" s="4">
        <v>3.7696100000000001E-6</v>
      </c>
      <c r="F77" s="4">
        <v>1.5434800000000001E-4</v>
      </c>
      <c r="G77" s="4">
        <v>1</v>
      </c>
      <c r="H77" s="4">
        <v>1</v>
      </c>
      <c r="I77" s="4">
        <v>3</v>
      </c>
      <c r="J77" s="4" t="s">
        <v>31</v>
      </c>
      <c r="K77" s="4">
        <v>0</v>
      </c>
      <c r="L77" s="4">
        <v>2181.0627599999998</v>
      </c>
      <c r="M77" s="4" t="s">
        <v>29</v>
      </c>
      <c r="N77" s="4" t="s">
        <v>29</v>
      </c>
      <c r="O77" s="4">
        <v>6.5770000000000002E-5</v>
      </c>
      <c r="P77" s="4">
        <v>1.081E-7</v>
      </c>
      <c r="Q77" s="4">
        <v>5.59</v>
      </c>
    </row>
    <row r="78" spans="1:17" hidden="1" outlineLevel="1" collapsed="1" x14ac:dyDescent="0.25">
      <c r="A78" t="s">
        <v>34</v>
      </c>
      <c r="B78" s="4" t="s">
        <v>29</v>
      </c>
      <c r="C78" s="4" t="s">
        <v>138</v>
      </c>
      <c r="D78" s="4" t="s">
        <v>34</v>
      </c>
      <c r="E78" s="4">
        <v>2.40309E-8</v>
      </c>
      <c r="F78" s="4">
        <v>1.5434800000000001E-4</v>
      </c>
      <c r="G78" s="4">
        <v>1</v>
      </c>
      <c r="H78" s="4">
        <v>1</v>
      </c>
      <c r="I78" s="4">
        <v>27</v>
      </c>
      <c r="J78" s="4" t="s">
        <v>31</v>
      </c>
      <c r="K78" s="4">
        <v>0</v>
      </c>
      <c r="L78" s="4">
        <v>2101.0964300000001</v>
      </c>
      <c r="M78" s="4" t="s">
        <v>29</v>
      </c>
      <c r="N78" s="4" t="s">
        <v>29</v>
      </c>
      <c r="O78" s="4">
        <v>6.5770000000000002E-5</v>
      </c>
      <c r="P78" s="4">
        <v>2.3959999999999998E-10</v>
      </c>
      <c r="Q78" s="4">
        <v>5.78</v>
      </c>
    </row>
    <row r="79" spans="1:17" hidden="1" outlineLevel="1" collapsed="1" x14ac:dyDescent="0.25">
      <c r="A79" t="s">
        <v>34</v>
      </c>
      <c r="B79" s="4" t="s">
        <v>29</v>
      </c>
      <c r="C79" s="4" t="s">
        <v>140</v>
      </c>
      <c r="D79" s="4" t="s">
        <v>141</v>
      </c>
      <c r="E79" s="4">
        <v>1.16928E-7</v>
      </c>
      <c r="F79" s="4">
        <v>1.5434800000000001E-4</v>
      </c>
      <c r="G79" s="4">
        <v>1</v>
      </c>
      <c r="H79" s="4">
        <v>1</v>
      </c>
      <c r="I79" s="4">
        <v>18</v>
      </c>
      <c r="J79" s="4" t="s">
        <v>31</v>
      </c>
      <c r="K79" s="4">
        <v>1</v>
      </c>
      <c r="L79" s="4">
        <v>3925.7755900000002</v>
      </c>
      <c r="M79" s="4" t="s">
        <v>29</v>
      </c>
      <c r="N79" s="4" t="s">
        <v>29</v>
      </c>
      <c r="O79" s="4">
        <v>6.5770000000000002E-5</v>
      </c>
      <c r="P79" s="4">
        <v>1.6170000000000001E-9</v>
      </c>
      <c r="Q79" s="4">
        <v>4.6500000000000004</v>
      </c>
    </row>
    <row r="80" spans="1:17" hidden="1" outlineLevel="1" collapsed="1" x14ac:dyDescent="0.25">
      <c r="A80" t="s">
        <v>34</v>
      </c>
      <c r="B80" s="4" t="s">
        <v>29</v>
      </c>
      <c r="C80" s="4" t="s">
        <v>140</v>
      </c>
      <c r="D80" s="4" t="s">
        <v>61</v>
      </c>
      <c r="E80" s="4">
        <v>9.2651699999999997E-4</v>
      </c>
      <c r="F80" s="4">
        <v>1.5434800000000001E-4</v>
      </c>
      <c r="G80" s="4">
        <v>1</v>
      </c>
      <c r="H80" s="4">
        <v>1</v>
      </c>
      <c r="I80" s="4">
        <v>4</v>
      </c>
      <c r="J80" s="4" t="s">
        <v>31</v>
      </c>
      <c r="K80" s="4">
        <v>1</v>
      </c>
      <c r="L80" s="4">
        <v>3909.7806799999998</v>
      </c>
      <c r="M80" s="4" t="s">
        <v>29</v>
      </c>
      <c r="N80" s="4" t="s">
        <v>29</v>
      </c>
      <c r="O80" s="4">
        <v>6.5770000000000002E-5</v>
      </c>
      <c r="P80" s="4">
        <v>8.3739999999999994E-5</v>
      </c>
      <c r="Q80" s="4">
        <v>3.48</v>
      </c>
    </row>
    <row r="81" spans="1:17" hidden="1" outlineLevel="1" collapsed="1" x14ac:dyDescent="0.25">
      <c r="A81" t="s">
        <v>34</v>
      </c>
      <c r="B81" s="4" t="s">
        <v>29</v>
      </c>
      <c r="C81" s="4" t="s">
        <v>142</v>
      </c>
      <c r="D81" s="4" t="s">
        <v>141</v>
      </c>
      <c r="E81" s="4">
        <v>4.0721E-7</v>
      </c>
      <c r="F81" s="4">
        <v>1.5434800000000001E-4</v>
      </c>
      <c r="G81" s="4">
        <v>1</v>
      </c>
      <c r="H81" s="4">
        <v>1</v>
      </c>
      <c r="I81" s="4">
        <v>31</v>
      </c>
      <c r="J81" s="4" t="s">
        <v>31</v>
      </c>
      <c r="K81" s="4">
        <v>0</v>
      </c>
      <c r="L81" s="4">
        <v>3611.60131</v>
      </c>
      <c r="M81" s="4" t="s">
        <v>29</v>
      </c>
      <c r="N81" s="4" t="s">
        <v>29</v>
      </c>
      <c r="O81" s="4">
        <v>6.5770000000000002E-5</v>
      </c>
      <c r="P81" s="4">
        <v>7.3099999999999998E-9</v>
      </c>
      <c r="Q81" s="4">
        <v>4.9400000000000004</v>
      </c>
    </row>
    <row r="82" spans="1:17" hidden="1" outlineLevel="1" collapsed="1" x14ac:dyDescent="0.25">
      <c r="A82" t="s">
        <v>34</v>
      </c>
      <c r="B82" s="4" t="s">
        <v>29</v>
      </c>
      <c r="C82" s="4" t="s">
        <v>142</v>
      </c>
      <c r="D82" s="4" t="s">
        <v>61</v>
      </c>
      <c r="E82" s="4">
        <v>3.3792100000000001E-8</v>
      </c>
      <c r="F82" s="4">
        <v>1.5434800000000001E-4</v>
      </c>
      <c r="G82" s="4">
        <v>1</v>
      </c>
      <c r="H82" s="4">
        <v>1</v>
      </c>
      <c r="I82" s="4">
        <v>8</v>
      </c>
      <c r="J82" s="4" t="s">
        <v>31</v>
      </c>
      <c r="K82" s="4">
        <v>0</v>
      </c>
      <c r="L82" s="4">
        <v>3595.6064000000001</v>
      </c>
      <c r="M82" s="4" t="s">
        <v>29</v>
      </c>
      <c r="N82" s="4" t="s">
        <v>29</v>
      </c>
      <c r="O82" s="4">
        <v>6.5770000000000002E-5</v>
      </c>
      <c r="P82" s="4">
        <v>3.6079999999999998E-10</v>
      </c>
      <c r="Q82" s="4">
        <v>4.8099999999999996</v>
      </c>
    </row>
    <row r="83" spans="1:17" hidden="1" outlineLevel="1" collapsed="1" x14ac:dyDescent="0.25">
      <c r="A83" t="s">
        <v>34</v>
      </c>
      <c r="B83" s="4" t="s">
        <v>29</v>
      </c>
      <c r="C83" s="4" t="s">
        <v>143</v>
      </c>
      <c r="D83" s="4" t="s">
        <v>34</v>
      </c>
      <c r="E83" s="4">
        <v>4.7213400000000002E-8</v>
      </c>
      <c r="F83" s="4">
        <v>1.5434800000000001E-4</v>
      </c>
      <c r="G83" s="4">
        <v>1</v>
      </c>
      <c r="H83" s="4">
        <v>1</v>
      </c>
      <c r="I83" s="4">
        <v>18</v>
      </c>
      <c r="J83" s="4" t="s">
        <v>31</v>
      </c>
      <c r="K83" s="4">
        <v>0</v>
      </c>
      <c r="L83" s="4">
        <v>1886.9130500000001</v>
      </c>
      <c r="M83" s="4" t="s">
        <v>29</v>
      </c>
      <c r="N83" s="4" t="s">
        <v>29</v>
      </c>
      <c r="O83" s="4">
        <v>6.5770000000000002E-5</v>
      </c>
      <c r="P83" s="4">
        <v>5.3870000000000001E-10</v>
      </c>
      <c r="Q83" s="4">
        <v>4.45</v>
      </c>
    </row>
    <row r="84" spans="1:17" hidden="1" outlineLevel="1" collapsed="1" x14ac:dyDescent="0.25">
      <c r="A84" t="s">
        <v>34</v>
      </c>
      <c r="B84" s="4" t="s">
        <v>29</v>
      </c>
      <c r="C84" s="4" t="s">
        <v>144</v>
      </c>
      <c r="D84" s="4" t="s">
        <v>34</v>
      </c>
      <c r="E84" s="4">
        <v>5.3008899999999997E-10</v>
      </c>
      <c r="F84" s="4">
        <v>1.5434800000000001E-4</v>
      </c>
      <c r="G84" s="4">
        <v>1</v>
      </c>
      <c r="H84" s="4">
        <v>1</v>
      </c>
      <c r="I84" s="4">
        <v>10</v>
      </c>
      <c r="J84" s="4" t="s">
        <v>31</v>
      </c>
      <c r="K84" s="4">
        <v>1</v>
      </c>
      <c r="L84" s="4">
        <v>2245.0982800000002</v>
      </c>
      <c r="M84" s="4" t="s">
        <v>29</v>
      </c>
      <c r="N84" s="4" t="s">
        <v>29</v>
      </c>
      <c r="O84" s="4">
        <v>6.5770000000000002E-5</v>
      </c>
      <c r="P84" s="4">
        <v>2.3650000000000001E-12</v>
      </c>
      <c r="Q84" s="4">
        <v>4.34</v>
      </c>
    </row>
    <row r="85" spans="1:17" hidden="1" outlineLevel="1" collapsed="1" x14ac:dyDescent="0.25">
      <c r="A85" t="s">
        <v>34</v>
      </c>
      <c r="B85" s="4" t="s">
        <v>29</v>
      </c>
      <c r="C85" s="4" t="s">
        <v>145</v>
      </c>
      <c r="D85" s="4" t="s">
        <v>34</v>
      </c>
      <c r="E85" s="4">
        <v>7.8474700000000003E-6</v>
      </c>
      <c r="F85" s="4">
        <v>1.5434800000000001E-4</v>
      </c>
      <c r="G85" s="4">
        <v>1</v>
      </c>
      <c r="H85" s="4">
        <v>1</v>
      </c>
      <c r="I85" s="4">
        <v>2</v>
      </c>
      <c r="J85" s="4" t="s">
        <v>31</v>
      </c>
      <c r="K85" s="4">
        <v>2</v>
      </c>
      <c r="L85" s="4">
        <v>2401.1993900000002</v>
      </c>
      <c r="M85" s="4" t="s">
        <v>29</v>
      </c>
      <c r="N85" s="4" t="s">
        <v>29</v>
      </c>
      <c r="O85" s="4">
        <v>6.5770000000000002E-5</v>
      </c>
      <c r="P85" s="4">
        <v>2.6269999999999999E-7</v>
      </c>
      <c r="Q85" s="4">
        <v>2.8</v>
      </c>
    </row>
    <row r="86" spans="1:17" hidden="1" outlineLevel="1" collapsed="1" x14ac:dyDescent="0.25">
      <c r="A86" t="s">
        <v>34</v>
      </c>
      <c r="B86" s="4" t="s">
        <v>29</v>
      </c>
      <c r="C86" s="4" t="s">
        <v>146</v>
      </c>
      <c r="D86" s="4" t="s">
        <v>34</v>
      </c>
      <c r="E86" s="4">
        <v>1.6232199999999999E-7</v>
      </c>
      <c r="F86" s="4">
        <v>1.5434800000000001E-4</v>
      </c>
      <c r="G86" s="4">
        <v>1</v>
      </c>
      <c r="H86" s="4">
        <v>1</v>
      </c>
      <c r="I86" s="4">
        <v>7</v>
      </c>
      <c r="J86" s="4" t="s">
        <v>31</v>
      </c>
      <c r="K86" s="4">
        <v>0</v>
      </c>
      <c r="L86" s="4">
        <v>1930.88896</v>
      </c>
      <c r="M86" s="4" t="s">
        <v>29</v>
      </c>
      <c r="N86" s="4" t="s">
        <v>29</v>
      </c>
      <c r="O86" s="4">
        <v>6.5770000000000002E-5</v>
      </c>
      <c r="P86" s="4">
        <v>2.404E-9</v>
      </c>
      <c r="Q86" s="4">
        <v>4.96</v>
      </c>
    </row>
    <row r="87" spans="1:17" hidden="1" outlineLevel="1" collapsed="1" x14ac:dyDescent="0.25">
      <c r="A87" t="s">
        <v>34</v>
      </c>
      <c r="B87" s="4" t="s">
        <v>29</v>
      </c>
      <c r="C87" s="4" t="s">
        <v>146</v>
      </c>
      <c r="D87" s="4" t="s">
        <v>147</v>
      </c>
      <c r="E87" s="4">
        <v>3.1472500000000002E-4</v>
      </c>
      <c r="F87" s="4">
        <v>1.5434800000000001E-4</v>
      </c>
      <c r="G87" s="4">
        <v>1</v>
      </c>
      <c r="H87" s="4">
        <v>1</v>
      </c>
      <c r="I87" s="4">
        <v>1</v>
      </c>
      <c r="J87" s="4" t="s">
        <v>31</v>
      </c>
      <c r="K87" s="4">
        <v>0</v>
      </c>
      <c r="L87" s="4">
        <v>2010.85529</v>
      </c>
      <c r="M87" s="4" t="s">
        <v>29</v>
      </c>
      <c r="N87" s="4" t="s">
        <v>29</v>
      </c>
      <c r="O87" s="4">
        <v>6.5770000000000002E-5</v>
      </c>
      <c r="P87" s="4">
        <v>2.2969999999999999E-5</v>
      </c>
      <c r="Q87" s="4">
        <v>4.1500000000000004</v>
      </c>
    </row>
    <row r="88" spans="1:17" hidden="1" outlineLevel="1" collapsed="1" x14ac:dyDescent="0.25">
      <c r="A88" t="s">
        <v>34</v>
      </c>
      <c r="B88" s="4" t="s">
        <v>29</v>
      </c>
      <c r="C88" s="4" t="s">
        <v>148</v>
      </c>
      <c r="D88" s="4" t="s">
        <v>34</v>
      </c>
      <c r="E88" s="4">
        <v>1.5288400000000001E-3</v>
      </c>
      <c r="F88" s="4">
        <v>1.5434800000000001E-4</v>
      </c>
      <c r="G88" s="4">
        <v>1</v>
      </c>
      <c r="H88" s="4">
        <v>1</v>
      </c>
      <c r="I88" s="4">
        <v>2</v>
      </c>
      <c r="J88" s="4" t="s">
        <v>31</v>
      </c>
      <c r="K88" s="4">
        <v>0</v>
      </c>
      <c r="L88" s="4">
        <v>930.51423999999997</v>
      </c>
      <c r="M88" s="4" t="s">
        <v>29</v>
      </c>
      <c r="N88" s="4" t="s">
        <v>29</v>
      </c>
      <c r="O88" s="4">
        <v>6.5770000000000002E-5</v>
      </c>
      <c r="P88" s="4">
        <v>1.526E-4</v>
      </c>
      <c r="Q88" s="4">
        <v>2.2200000000000002</v>
      </c>
    </row>
    <row r="89" spans="1:17" hidden="1" outlineLevel="1" collapsed="1" x14ac:dyDescent="0.25">
      <c r="A89" t="s">
        <v>34</v>
      </c>
      <c r="B89" s="4" t="s">
        <v>29</v>
      </c>
      <c r="C89" s="4" t="s">
        <v>149</v>
      </c>
      <c r="D89" s="4" t="s">
        <v>150</v>
      </c>
      <c r="E89" s="4">
        <v>1.6336599999999999E-5</v>
      </c>
      <c r="F89" s="4">
        <v>1.5434800000000001E-4</v>
      </c>
      <c r="G89" s="4">
        <v>1</v>
      </c>
      <c r="H89" s="4">
        <v>1</v>
      </c>
      <c r="I89" s="4">
        <v>2</v>
      </c>
      <c r="J89" s="4" t="s">
        <v>31</v>
      </c>
      <c r="K89" s="4">
        <v>0</v>
      </c>
      <c r="L89" s="4">
        <v>2653.1963700000001</v>
      </c>
      <c r="M89" s="4" t="s">
        <v>29</v>
      </c>
      <c r="N89" s="4" t="s">
        <v>29</v>
      </c>
      <c r="O89" s="4">
        <v>6.5770000000000002E-5</v>
      </c>
      <c r="P89" s="4">
        <v>6.3710000000000001E-7</v>
      </c>
      <c r="Q89" s="4">
        <v>4.83</v>
      </c>
    </row>
    <row r="90" spans="1:17" hidden="1" outlineLevel="1" collapsed="1" x14ac:dyDescent="0.25">
      <c r="A90" t="s">
        <v>34</v>
      </c>
      <c r="B90" s="4" t="s">
        <v>29</v>
      </c>
      <c r="C90" s="4" t="s">
        <v>151</v>
      </c>
      <c r="D90" s="4" t="s">
        <v>152</v>
      </c>
      <c r="E90" s="4">
        <v>4.3145800000000003E-5</v>
      </c>
      <c r="F90" s="4">
        <v>1.5434800000000001E-4</v>
      </c>
      <c r="G90" s="4">
        <v>1</v>
      </c>
      <c r="H90" s="4">
        <v>1</v>
      </c>
      <c r="I90" s="4">
        <v>5</v>
      </c>
      <c r="J90" s="4" t="s">
        <v>31</v>
      </c>
      <c r="K90" s="4">
        <v>1</v>
      </c>
      <c r="L90" s="4">
        <v>2403.0377600000002</v>
      </c>
      <c r="M90" s="4" t="s">
        <v>29</v>
      </c>
      <c r="N90" s="4" t="s">
        <v>29</v>
      </c>
      <c r="O90" s="4">
        <v>6.5770000000000002E-5</v>
      </c>
      <c r="P90" s="4">
        <v>2.0660000000000002E-6</v>
      </c>
      <c r="Q90" s="4">
        <v>4.45</v>
      </c>
    </row>
    <row r="91" spans="1:17" hidden="1" outlineLevel="1" collapsed="1" x14ac:dyDescent="0.25">
      <c r="A91" t="s">
        <v>34</v>
      </c>
      <c r="B91" s="4" t="s">
        <v>29</v>
      </c>
      <c r="C91" s="4" t="s">
        <v>151</v>
      </c>
      <c r="D91" s="4" t="s">
        <v>153</v>
      </c>
      <c r="E91" s="4">
        <v>4.8133699999999999E-10</v>
      </c>
      <c r="F91" s="4">
        <v>1.5434800000000001E-4</v>
      </c>
      <c r="G91" s="4">
        <v>1</v>
      </c>
      <c r="H91" s="4">
        <v>1</v>
      </c>
      <c r="I91" s="4">
        <v>13</v>
      </c>
      <c r="J91" s="4" t="s">
        <v>31</v>
      </c>
      <c r="K91" s="4">
        <v>1</v>
      </c>
      <c r="L91" s="4">
        <v>2323.07143</v>
      </c>
      <c r="M91" s="4" t="s">
        <v>29</v>
      </c>
      <c r="N91" s="4" t="s">
        <v>29</v>
      </c>
      <c r="O91" s="4">
        <v>6.5770000000000002E-5</v>
      </c>
      <c r="P91" s="4">
        <v>2.0989999999999998E-12</v>
      </c>
      <c r="Q91" s="4">
        <v>8.4499999999999993</v>
      </c>
    </row>
    <row r="92" spans="1:17" hidden="1" outlineLevel="1" collapsed="1" x14ac:dyDescent="0.25">
      <c r="A92" t="s">
        <v>34</v>
      </c>
      <c r="B92" s="4" t="s">
        <v>29</v>
      </c>
      <c r="C92" s="4" t="s">
        <v>151</v>
      </c>
      <c r="D92" s="4" t="s">
        <v>34</v>
      </c>
      <c r="E92" s="4">
        <v>2.6635999999999999E-11</v>
      </c>
      <c r="F92" s="4">
        <v>1.5434800000000001E-4</v>
      </c>
      <c r="G92" s="4">
        <v>1</v>
      </c>
      <c r="H92" s="4">
        <v>1</v>
      </c>
      <c r="I92" s="4">
        <v>20</v>
      </c>
      <c r="J92" s="4" t="s">
        <v>31</v>
      </c>
      <c r="K92" s="4">
        <v>1</v>
      </c>
      <c r="L92" s="4">
        <v>2243.1051000000002</v>
      </c>
      <c r="M92" s="4" t="s">
        <v>29</v>
      </c>
      <c r="N92" s="4" t="s">
        <v>29</v>
      </c>
      <c r="O92" s="4">
        <v>6.5770000000000002E-5</v>
      </c>
      <c r="P92" s="4">
        <v>6.3440000000000005E-14</v>
      </c>
      <c r="Q92" s="4">
        <v>6.64</v>
      </c>
    </row>
    <row r="93" spans="1:17" hidden="1" outlineLevel="1" collapsed="1" x14ac:dyDescent="0.25">
      <c r="A93" t="s">
        <v>34</v>
      </c>
      <c r="B93" s="4" t="s">
        <v>29</v>
      </c>
      <c r="C93" s="4" t="s">
        <v>149</v>
      </c>
      <c r="D93" s="4" t="s">
        <v>154</v>
      </c>
      <c r="E93" s="4">
        <v>8.05213E-9</v>
      </c>
      <c r="F93" s="4">
        <v>1.5434800000000001E-4</v>
      </c>
      <c r="G93" s="4">
        <v>1</v>
      </c>
      <c r="H93" s="4">
        <v>1</v>
      </c>
      <c r="I93" s="4">
        <v>43</v>
      </c>
      <c r="J93" s="4" t="s">
        <v>31</v>
      </c>
      <c r="K93" s="4">
        <v>0</v>
      </c>
      <c r="L93" s="4">
        <v>2573.2300399999999</v>
      </c>
      <c r="M93" s="4" t="s">
        <v>29</v>
      </c>
      <c r="N93" s="4" t="s">
        <v>29</v>
      </c>
      <c r="O93" s="4">
        <v>6.5770000000000002E-5</v>
      </c>
      <c r="P93" s="4">
        <v>6.3369999999999997E-11</v>
      </c>
      <c r="Q93" s="4">
        <v>5.29</v>
      </c>
    </row>
    <row r="94" spans="1:17" hidden="1" outlineLevel="1" collapsed="1" x14ac:dyDescent="0.25">
      <c r="A94" t="s">
        <v>34</v>
      </c>
      <c r="B94" s="4" t="s">
        <v>29</v>
      </c>
      <c r="C94" s="4" t="s">
        <v>149</v>
      </c>
      <c r="D94" s="4" t="s">
        <v>34</v>
      </c>
      <c r="E94" s="4">
        <v>3.2722500000000002E-7</v>
      </c>
      <c r="F94" s="4">
        <v>1.5434800000000001E-4</v>
      </c>
      <c r="G94" s="4">
        <v>1</v>
      </c>
      <c r="H94" s="4">
        <v>1</v>
      </c>
      <c r="I94" s="4">
        <v>3</v>
      </c>
      <c r="J94" s="4" t="s">
        <v>31</v>
      </c>
      <c r="K94" s="4">
        <v>0</v>
      </c>
      <c r="L94" s="4">
        <v>2557.23513</v>
      </c>
      <c r="M94" s="4" t="s">
        <v>29</v>
      </c>
      <c r="N94" s="4" t="s">
        <v>29</v>
      </c>
      <c r="O94" s="4">
        <v>6.5770000000000002E-5</v>
      </c>
      <c r="P94" s="4">
        <v>5.62E-9</v>
      </c>
      <c r="Q94" s="4">
        <v>4.3899999999999997</v>
      </c>
    </row>
    <row r="95" spans="1:17" hidden="1" outlineLevel="1" collapsed="1" x14ac:dyDescent="0.25">
      <c r="A95" t="s">
        <v>34</v>
      </c>
      <c r="B95" s="4" t="s">
        <v>29</v>
      </c>
      <c r="C95" s="4" t="s">
        <v>155</v>
      </c>
      <c r="D95" s="4" t="s">
        <v>34</v>
      </c>
      <c r="E95" s="4">
        <v>1.5517600000000001E-7</v>
      </c>
      <c r="F95" s="4">
        <v>1.5434800000000001E-4</v>
      </c>
      <c r="G95" s="4">
        <v>1</v>
      </c>
      <c r="H95" s="4">
        <v>1</v>
      </c>
      <c r="I95" s="4">
        <v>17</v>
      </c>
      <c r="J95" s="4" t="s">
        <v>31</v>
      </c>
      <c r="K95" s="4">
        <v>1</v>
      </c>
      <c r="L95" s="4">
        <v>2229.19139</v>
      </c>
      <c r="M95" s="4" t="s">
        <v>29</v>
      </c>
      <c r="N95" s="4" t="s">
        <v>29</v>
      </c>
      <c r="O95" s="4">
        <v>6.5770000000000002E-5</v>
      </c>
      <c r="P95" s="4">
        <v>2.288E-9</v>
      </c>
      <c r="Q95" s="4">
        <v>5.91</v>
      </c>
    </row>
    <row r="96" spans="1:17" hidden="1" outlineLevel="1" collapsed="1" x14ac:dyDescent="0.25">
      <c r="A96" t="s">
        <v>34</v>
      </c>
      <c r="B96" s="4" t="s">
        <v>29</v>
      </c>
      <c r="C96" s="4" t="s">
        <v>155</v>
      </c>
      <c r="D96" s="4" t="s">
        <v>156</v>
      </c>
      <c r="E96" s="4">
        <v>1.9809600000000001E-4</v>
      </c>
      <c r="F96" s="4">
        <v>1.5434800000000001E-4</v>
      </c>
      <c r="G96" s="4">
        <v>1</v>
      </c>
      <c r="H96" s="4">
        <v>1</v>
      </c>
      <c r="I96" s="4">
        <v>1</v>
      </c>
      <c r="J96" s="4" t="s">
        <v>31</v>
      </c>
      <c r="K96" s="4">
        <v>1</v>
      </c>
      <c r="L96" s="4">
        <v>2309.1577299999999</v>
      </c>
      <c r="M96" s="4" t="s">
        <v>29</v>
      </c>
      <c r="N96" s="4" t="s">
        <v>29</v>
      </c>
      <c r="O96" s="4">
        <v>6.5770000000000002E-5</v>
      </c>
      <c r="P96" s="4">
        <v>1.313E-5</v>
      </c>
      <c r="Q96" s="4">
        <v>5.24</v>
      </c>
    </row>
    <row r="97" spans="1:17" hidden="1" outlineLevel="1" collapsed="1" x14ac:dyDescent="0.25">
      <c r="A97" t="s">
        <v>34</v>
      </c>
      <c r="B97" s="4" t="s">
        <v>29</v>
      </c>
      <c r="C97" s="4" t="s">
        <v>157</v>
      </c>
      <c r="D97" s="4" t="s">
        <v>34</v>
      </c>
      <c r="E97" s="4">
        <v>2.93335E-9</v>
      </c>
      <c r="F97" s="4">
        <v>1.5434800000000001E-4</v>
      </c>
      <c r="G97" s="4">
        <v>1</v>
      </c>
      <c r="H97" s="4">
        <v>1</v>
      </c>
      <c r="I97" s="4">
        <v>11</v>
      </c>
      <c r="J97" s="4" t="s">
        <v>31</v>
      </c>
      <c r="K97" s="4">
        <v>2</v>
      </c>
      <c r="L97" s="4">
        <v>2513.3510799999999</v>
      </c>
      <c r="M97" s="4" t="s">
        <v>29</v>
      </c>
      <c r="N97" s="4" t="s">
        <v>29</v>
      </c>
      <c r="O97" s="4">
        <v>6.5770000000000002E-5</v>
      </c>
      <c r="P97" s="4">
        <v>1.8689999999999999E-11</v>
      </c>
      <c r="Q97" s="4">
        <v>5.55</v>
      </c>
    </row>
    <row r="98" spans="1:17" hidden="1" outlineLevel="1" collapsed="1" x14ac:dyDescent="0.25">
      <c r="A98" t="s">
        <v>34</v>
      </c>
      <c r="B98" s="4" t="s">
        <v>29</v>
      </c>
      <c r="C98" s="4" t="s">
        <v>158</v>
      </c>
      <c r="D98" s="4" t="s">
        <v>159</v>
      </c>
      <c r="E98" s="4">
        <v>9.5167900000000001E-5</v>
      </c>
      <c r="F98" s="4">
        <v>1.5434800000000001E-4</v>
      </c>
      <c r="G98" s="4">
        <v>1</v>
      </c>
      <c r="H98" s="4">
        <v>1</v>
      </c>
      <c r="I98" s="4">
        <v>1</v>
      </c>
      <c r="J98" s="4" t="s">
        <v>31</v>
      </c>
      <c r="K98" s="4">
        <v>2</v>
      </c>
      <c r="L98" s="4">
        <v>1732.8476800000001</v>
      </c>
      <c r="M98" s="4" t="s">
        <v>29</v>
      </c>
      <c r="N98" s="4" t="s">
        <v>29</v>
      </c>
      <c r="O98" s="4">
        <v>6.5770000000000002E-5</v>
      </c>
      <c r="P98" s="4">
        <v>5.3909999999999997E-6</v>
      </c>
      <c r="Q98" s="4">
        <v>3.97</v>
      </c>
    </row>
    <row r="99" spans="1:17" hidden="1" outlineLevel="1" collapsed="1" x14ac:dyDescent="0.25">
      <c r="A99" t="s">
        <v>34</v>
      </c>
      <c r="B99" s="4" t="s">
        <v>29</v>
      </c>
      <c r="C99" s="4" t="s">
        <v>160</v>
      </c>
      <c r="D99" s="4" t="s">
        <v>34</v>
      </c>
      <c r="E99" s="4">
        <v>2.8957499999999998E-5</v>
      </c>
      <c r="F99" s="4">
        <v>1.5434800000000001E-4</v>
      </c>
      <c r="G99" s="4">
        <v>1</v>
      </c>
      <c r="H99" s="4">
        <v>1</v>
      </c>
      <c r="I99" s="4">
        <v>9</v>
      </c>
      <c r="J99" s="4" t="s">
        <v>31</v>
      </c>
      <c r="K99" s="4">
        <v>1</v>
      </c>
      <c r="L99" s="4">
        <v>1012.60372</v>
      </c>
      <c r="M99" s="4" t="s">
        <v>29</v>
      </c>
      <c r="N99" s="4" t="s">
        <v>29</v>
      </c>
      <c r="O99" s="4">
        <v>6.5770000000000002E-5</v>
      </c>
      <c r="P99" s="4">
        <v>1.2759999999999999E-6</v>
      </c>
      <c r="Q99" s="4">
        <v>3.37</v>
      </c>
    </row>
    <row r="100" spans="1:17" hidden="1" outlineLevel="1" collapsed="1" x14ac:dyDescent="0.25">
      <c r="A100" t="s">
        <v>34</v>
      </c>
      <c r="B100" s="4" t="s">
        <v>29</v>
      </c>
      <c r="C100" s="4" t="s">
        <v>161</v>
      </c>
      <c r="D100" s="4" t="s">
        <v>34</v>
      </c>
      <c r="E100" s="4">
        <v>1.8338499999999999E-4</v>
      </c>
      <c r="F100" s="4">
        <v>1.5434800000000001E-4</v>
      </c>
      <c r="G100" s="4">
        <v>1</v>
      </c>
      <c r="H100" s="4">
        <v>1</v>
      </c>
      <c r="I100" s="4">
        <v>3</v>
      </c>
      <c r="J100" s="4" t="s">
        <v>31</v>
      </c>
      <c r="K100" s="4">
        <v>2</v>
      </c>
      <c r="L100" s="4">
        <v>1842.0079499999999</v>
      </c>
      <c r="M100" s="4" t="s">
        <v>29</v>
      </c>
      <c r="N100" s="4" t="s">
        <v>29</v>
      </c>
      <c r="O100" s="4">
        <v>6.5770000000000002E-5</v>
      </c>
      <c r="P100" s="4">
        <v>1.1919999999999999E-5</v>
      </c>
      <c r="Q100" s="4">
        <v>3.83</v>
      </c>
    </row>
    <row r="101" spans="1:17" hidden="1" outlineLevel="1" collapsed="1" x14ac:dyDescent="0.25">
      <c r="A101" t="s">
        <v>34</v>
      </c>
      <c r="B101" s="4" t="s">
        <v>29</v>
      </c>
      <c r="C101" s="4" t="s">
        <v>109</v>
      </c>
      <c r="D101" s="4" t="s">
        <v>162</v>
      </c>
      <c r="E101" s="4">
        <v>4.6012500000000003E-3</v>
      </c>
      <c r="F101" s="4">
        <v>3.0793500000000001E-4</v>
      </c>
      <c r="G101" s="4">
        <v>1</v>
      </c>
      <c r="H101" s="4">
        <v>1</v>
      </c>
      <c r="I101" s="4">
        <v>1</v>
      </c>
      <c r="J101" s="4" t="s">
        <v>31</v>
      </c>
      <c r="K101" s="4">
        <v>1</v>
      </c>
      <c r="L101" s="4">
        <v>2036.9396899999999</v>
      </c>
      <c r="M101" s="4" t="s">
        <v>29</v>
      </c>
      <c r="N101" s="4" t="s">
        <v>29</v>
      </c>
      <c r="O101" s="4">
        <v>1.192E-4</v>
      </c>
      <c r="P101" s="4">
        <v>5.5960000000000005E-4</v>
      </c>
      <c r="Q101" s="4">
        <v>3.49</v>
      </c>
    </row>
    <row r="102" spans="1:17" hidden="1" outlineLevel="1" collapsed="1" x14ac:dyDescent="0.25">
      <c r="A102" t="s">
        <v>34</v>
      </c>
      <c r="B102" s="4" t="s">
        <v>29</v>
      </c>
      <c r="C102" s="4" t="s">
        <v>93</v>
      </c>
      <c r="D102" s="4" t="s">
        <v>34</v>
      </c>
      <c r="E102" s="4">
        <v>3.5174099999999999E-3</v>
      </c>
      <c r="F102" s="4">
        <v>3.0793500000000001E-4</v>
      </c>
      <c r="G102" s="4">
        <v>1</v>
      </c>
      <c r="H102" s="4">
        <v>1</v>
      </c>
      <c r="I102" s="4">
        <v>1</v>
      </c>
      <c r="J102" s="4" t="s">
        <v>31</v>
      </c>
      <c r="K102" s="4">
        <v>2</v>
      </c>
      <c r="L102" s="4">
        <v>2845.5280600000001</v>
      </c>
      <c r="M102" s="4" t="s">
        <v>29</v>
      </c>
      <c r="N102" s="4" t="s">
        <v>29</v>
      </c>
      <c r="O102" s="4">
        <v>1.192E-4</v>
      </c>
      <c r="P102" s="4">
        <v>4.0680000000000002E-4</v>
      </c>
      <c r="Q102" s="4">
        <v>2.81</v>
      </c>
    </row>
    <row r="103" spans="1:17" hidden="1" outlineLevel="1" collapsed="1" x14ac:dyDescent="0.25">
      <c r="A103" t="s">
        <v>34</v>
      </c>
      <c r="B103" s="4" t="s">
        <v>29</v>
      </c>
      <c r="C103" s="4" t="s">
        <v>163</v>
      </c>
      <c r="D103" s="4" t="s">
        <v>159</v>
      </c>
      <c r="E103" s="4">
        <v>2.9590799999999998E-3</v>
      </c>
      <c r="F103" s="4">
        <v>3.0793500000000001E-4</v>
      </c>
      <c r="G103" s="4">
        <v>1</v>
      </c>
      <c r="H103" s="4">
        <v>1</v>
      </c>
      <c r="I103" s="4">
        <v>1</v>
      </c>
      <c r="J103" s="4" t="s">
        <v>31</v>
      </c>
      <c r="K103" s="4">
        <v>1</v>
      </c>
      <c r="L103" s="4">
        <v>3067.4368100000002</v>
      </c>
      <c r="M103" s="4" t="s">
        <v>29</v>
      </c>
      <c r="N103" s="4" t="s">
        <v>29</v>
      </c>
      <c r="O103" s="4">
        <v>1.192E-4</v>
      </c>
      <c r="P103" s="4">
        <v>3.3280000000000001E-4</v>
      </c>
      <c r="Q103" s="4">
        <v>3.39</v>
      </c>
    </row>
    <row r="104" spans="1:17" hidden="1" outlineLevel="1" collapsed="1" x14ac:dyDescent="0.25">
      <c r="A104" t="s">
        <v>34</v>
      </c>
      <c r="B104" s="4" t="s">
        <v>29</v>
      </c>
      <c r="C104" s="4" t="s">
        <v>164</v>
      </c>
      <c r="D104" s="4" t="s">
        <v>34</v>
      </c>
      <c r="E104" s="4">
        <v>9.1605000000000002E-3</v>
      </c>
      <c r="F104" s="4">
        <v>4.3565599999999998E-4</v>
      </c>
      <c r="G104" s="4">
        <v>1</v>
      </c>
      <c r="H104" s="4">
        <v>1</v>
      </c>
      <c r="I104" s="4">
        <v>1</v>
      </c>
      <c r="J104" s="4" t="s">
        <v>31</v>
      </c>
      <c r="K104" s="4">
        <v>1</v>
      </c>
      <c r="L104" s="4">
        <v>1246.62085</v>
      </c>
      <c r="M104" s="4" t="s">
        <v>29</v>
      </c>
      <c r="N104" s="4" t="s">
        <v>29</v>
      </c>
      <c r="O104" s="4">
        <v>1.639E-4</v>
      </c>
      <c r="P104" s="4">
        <v>1.2520000000000001E-3</v>
      </c>
      <c r="Q104" s="4">
        <v>2.02</v>
      </c>
    </row>
    <row r="105" spans="1:17" hidden="1" outlineLevel="1" collapsed="1" x14ac:dyDescent="0.25">
      <c r="A105" t="s">
        <v>34</v>
      </c>
      <c r="B105" s="4" t="s">
        <v>29</v>
      </c>
      <c r="C105" s="4" t="s">
        <v>126</v>
      </c>
      <c r="D105" s="4" t="s">
        <v>165</v>
      </c>
      <c r="E105" s="4">
        <v>5.6808300000000004E-3</v>
      </c>
      <c r="F105" s="4">
        <v>4.3565599999999998E-4</v>
      </c>
      <c r="G105" s="4">
        <v>1</v>
      </c>
      <c r="H105" s="4">
        <v>1</v>
      </c>
      <c r="I105" s="4">
        <v>2</v>
      </c>
      <c r="J105" s="4" t="s">
        <v>31</v>
      </c>
      <c r="K105" s="4">
        <v>0</v>
      </c>
      <c r="L105" s="4">
        <v>2856.1808099999998</v>
      </c>
      <c r="M105" s="4" t="s">
        <v>29</v>
      </c>
      <c r="N105" s="4" t="s">
        <v>29</v>
      </c>
      <c r="O105" s="4">
        <v>1.639E-4</v>
      </c>
      <c r="P105" s="4">
        <v>7.1330000000000005E-4</v>
      </c>
      <c r="Q105" s="4">
        <v>2.2599999999999998</v>
      </c>
    </row>
    <row r="106" spans="1:17" hidden="1" outlineLevel="1" collapsed="1" x14ac:dyDescent="0.25">
      <c r="A106" t="s">
        <v>34</v>
      </c>
      <c r="B106" s="4" t="s">
        <v>29</v>
      </c>
      <c r="C106" s="4" t="s">
        <v>164</v>
      </c>
      <c r="D106" s="4" t="s">
        <v>166</v>
      </c>
      <c r="E106" s="4">
        <v>6.9670399999999999E-3</v>
      </c>
      <c r="F106" s="4">
        <v>4.3565599999999998E-4</v>
      </c>
      <c r="G106" s="4">
        <v>1</v>
      </c>
      <c r="H106" s="4">
        <v>1</v>
      </c>
      <c r="I106" s="4">
        <v>12</v>
      </c>
      <c r="J106" s="4" t="s">
        <v>31</v>
      </c>
      <c r="K106" s="4">
        <v>1</v>
      </c>
      <c r="L106" s="4">
        <v>1262.6157599999999</v>
      </c>
      <c r="M106" s="4" t="s">
        <v>29</v>
      </c>
      <c r="N106" s="4" t="s">
        <v>29</v>
      </c>
      <c r="O106" s="4">
        <v>1.639E-4</v>
      </c>
      <c r="P106" s="4">
        <v>9.0479999999999998E-4</v>
      </c>
      <c r="Q106" s="4">
        <v>1.94</v>
      </c>
    </row>
    <row r="107" spans="1:17" hidden="1" outlineLevel="1" collapsed="1" x14ac:dyDescent="0.25">
      <c r="A107" t="s">
        <v>34</v>
      </c>
      <c r="B107" s="4" t="s">
        <v>29</v>
      </c>
      <c r="C107" s="4" t="s">
        <v>167</v>
      </c>
      <c r="D107" s="4" t="s">
        <v>168</v>
      </c>
      <c r="E107" s="4">
        <v>8.9304699999999994E-3</v>
      </c>
      <c r="F107" s="4">
        <v>4.3565599999999998E-4</v>
      </c>
      <c r="G107" s="4">
        <v>1</v>
      </c>
      <c r="H107" s="4">
        <v>1</v>
      </c>
      <c r="I107" s="4">
        <v>3</v>
      </c>
      <c r="J107" s="4" t="s">
        <v>31</v>
      </c>
      <c r="K107" s="4">
        <v>0</v>
      </c>
      <c r="L107" s="4">
        <v>922.47364000000005</v>
      </c>
      <c r="M107" s="4" t="s">
        <v>29</v>
      </c>
      <c r="N107" s="4" t="s">
        <v>29</v>
      </c>
      <c r="O107" s="4">
        <v>1.639E-4</v>
      </c>
      <c r="P107" s="4">
        <v>1.2179999999999999E-3</v>
      </c>
      <c r="Q107" s="4">
        <v>2.13</v>
      </c>
    </row>
    <row r="108" spans="1:17" hidden="1" outlineLevel="1" collapsed="1" x14ac:dyDescent="0.25">
      <c r="A108" t="s">
        <v>34</v>
      </c>
      <c r="B108" s="4" t="s">
        <v>29</v>
      </c>
      <c r="C108" s="4" t="s">
        <v>169</v>
      </c>
      <c r="D108" s="4" t="s">
        <v>170</v>
      </c>
      <c r="E108" s="4">
        <v>1.5895699999999999E-2</v>
      </c>
      <c r="F108" s="4">
        <v>5.7957899999999999E-4</v>
      </c>
      <c r="G108" s="4">
        <v>1</v>
      </c>
      <c r="H108" s="4">
        <v>1</v>
      </c>
      <c r="I108" s="4">
        <v>1</v>
      </c>
      <c r="J108" s="4" t="s">
        <v>31</v>
      </c>
      <c r="K108" s="4">
        <v>1</v>
      </c>
      <c r="L108" s="4">
        <v>1461.74802</v>
      </c>
      <c r="M108" s="4" t="s">
        <v>29</v>
      </c>
      <c r="N108" s="4" t="s">
        <v>29</v>
      </c>
      <c r="O108" s="4">
        <v>2.1489999999999999E-4</v>
      </c>
      <c r="P108" s="4">
        <v>2.4510000000000001E-3</v>
      </c>
      <c r="Q108" s="4">
        <v>1.96</v>
      </c>
    </row>
    <row r="109" spans="1:17" hidden="1" outlineLevel="1" collapsed="1" x14ac:dyDescent="0.25">
      <c r="A109" t="s">
        <v>34</v>
      </c>
      <c r="B109" s="4" t="s">
        <v>29</v>
      </c>
      <c r="C109" s="4" t="s">
        <v>96</v>
      </c>
      <c r="D109" s="4" t="s">
        <v>34</v>
      </c>
      <c r="E109" s="4">
        <v>1.5113E-2</v>
      </c>
      <c r="F109" s="4">
        <v>5.7957899999999999E-4</v>
      </c>
      <c r="G109" s="4">
        <v>1</v>
      </c>
      <c r="H109" s="4">
        <v>1</v>
      </c>
      <c r="I109" s="4">
        <v>2</v>
      </c>
      <c r="J109" s="4" t="s">
        <v>31</v>
      </c>
      <c r="K109" s="4">
        <v>0</v>
      </c>
      <c r="L109" s="4">
        <v>1113.63364</v>
      </c>
      <c r="M109" s="4" t="s">
        <v>29</v>
      </c>
      <c r="N109" s="4" t="s">
        <v>29</v>
      </c>
      <c r="O109" s="4">
        <v>2.1489999999999999E-4</v>
      </c>
      <c r="P109" s="4">
        <v>2.3180000000000002E-3</v>
      </c>
      <c r="Q109" s="4">
        <v>2.16</v>
      </c>
    </row>
    <row r="110" spans="1:17" hidden="1" outlineLevel="1" collapsed="1" x14ac:dyDescent="0.25">
      <c r="A110" t="s">
        <v>34</v>
      </c>
      <c r="B110" s="4" t="s">
        <v>29</v>
      </c>
      <c r="C110" s="4" t="s">
        <v>171</v>
      </c>
      <c r="D110" s="4" t="s">
        <v>172</v>
      </c>
      <c r="E110" s="4">
        <v>1.61993E-2</v>
      </c>
      <c r="F110" s="4">
        <v>5.7957899999999999E-4</v>
      </c>
      <c r="G110" s="4">
        <v>1</v>
      </c>
      <c r="H110" s="4">
        <v>1</v>
      </c>
      <c r="I110" s="4">
        <v>2</v>
      </c>
      <c r="J110" s="4" t="s">
        <v>31</v>
      </c>
      <c r="K110" s="4">
        <v>2</v>
      </c>
      <c r="L110" s="4">
        <v>1760.85383</v>
      </c>
      <c r="M110" s="4" t="s">
        <v>29</v>
      </c>
      <c r="N110" s="4" t="s">
        <v>29</v>
      </c>
      <c r="O110" s="4">
        <v>2.1489999999999999E-4</v>
      </c>
      <c r="P110" s="4">
        <v>2.5249999999999999E-3</v>
      </c>
      <c r="Q110" s="4">
        <v>2.96</v>
      </c>
    </row>
    <row r="111" spans="1:17" hidden="1" outlineLevel="1" collapsed="1" x14ac:dyDescent="0.25">
      <c r="A111" t="s">
        <v>34</v>
      </c>
      <c r="B111" s="4" t="s">
        <v>29</v>
      </c>
      <c r="C111" s="4" t="s">
        <v>173</v>
      </c>
      <c r="D111" s="4" t="s">
        <v>66</v>
      </c>
      <c r="E111" s="4">
        <v>2.0833600000000001E-2</v>
      </c>
      <c r="F111" s="4">
        <v>7.2030900000000003E-4</v>
      </c>
      <c r="G111" s="4">
        <v>1</v>
      </c>
      <c r="H111" s="4">
        <v>1</v>
      </c>
      <c r="I111" s="4">
        <v>4</v>
      </c>
      <c r="J111" s="4" t="s">
        <v>31</v>
      </c>
      <c r="K111" s="4">
        <v>0</v>
      </c>
      <c r="L111" s="4">
        <v>807.42807000000005</v>
      </c>
      <c r="M111" s="4" t="s">
        <v>29</v>
      </c>
      <c r="N111" s="4" t="s">
        <v>29</v>
      </c>
      <c r="O111" s="4">
        <v>2.6459999999999998E-4</v>
      </c>
      <c r="P111" s="4">
        <v>3.4580000000000001E-3</v>
      </c>
      <c r="Q111" s="4">
        <v>1.6</v>
      </c>
    </row>
    <row r="112" spans="1:17" hidden="1" outlineLevel="1" collapsed="1" x14ac:dyDescent="0.25">
      <c r="A112" t="s">
        <v>34</v>
      </c>
      <c r="B112" s="4" t="s">
        <v>29</v>
      </c>
      <c r="C112" s="4" t="s">
        <v>174</v>
      </c>
      <c r="D112" s="4" t="s">
        <v>175</v>
      </c>
      <c r="E112" s="4">
        <v>2.4211300000000002E-2</v>
      </c>
      <c r="F112" s="4">
        <v>1.0127300000000001E-3</v>
      </c>
      <c r="G112" s="4">
        <v>1</v>
      </c>
      <c r="H112" s="4">
        <v>1</v>
      </c>
      <c r="I112" s="4">
        <v>2</v>
      </c>
      <c r="J112" s="4" t="s">
        <v>31</v>
      </c>
      <c r="K112" s="4">
        <v>2</v>
      </c>
      <c r="L112" s="4">
        <v>2539.32249</v>
      </c>
      <c r="M112" s="4" t="s">
        <v>29</v>
      </c>
      <c r="N112" s="4" t="s">
        <v>29</v>
      </c>
      <c r="O112" s="4">
        <v>3.6830000000000001E-4</v>
      </c>
      <c r="P112" s="4">
        <v>4.1669999999999997E-3</v>
      </c>
      <c r="Q112" s="4">
        <v>2.58</v>
      </c>
    </row>
    <row r="113" spans="1:29" hidden="1" outlineLevel="1" collapsed="1" x14ac:dyDescent="0.25">
      <c r="A113" t="s">
        <v>34</v>
      </c>
      <c r="B113" s="4" t="s">
        <v>29</v>
      </c>
      <c r="C113" s="4" t="s">
        <v>176</v>
      </c>
      <c r="D113" s="4" t="s">
        <v>34</v>
      </c>
      <c r="E113" s="4">
        <v>2.5610600000000001E-2</v>
      </c>
      <c r="F113" s="4">
        <v>1.14003E-3</v>
      </c>
      <c r="G113" s="4">
        <v>1</v>
      </c>
      <c r="H113" s="4">
        <v>1</v>
      </c>
      <c r="I113" s="4">
        <v>1</v>
      </c>
      <c r="J113" s="4" t="s">
        <v>31</v>
      </c>
      <c r="K113" s="4">
        <v>1</v>
      </c>
      <c r="L113" s="4">
        <v>1751.88823</v>
      </c>
      <c r="M113" s="4" t="s">
        <v>29</v>
      </c>
      <c r="N113" s="4" t="s">
        <v>29</v>
      </c>
      <c r="O113" s="4">
        <v>4.1320000000000001E-4</v>
      </c>
      <c r="P113" s="4">
        <v>4.4679999999999997E-3</v>
      </c>
      <c r="Q113" s="4">
        <v>2.15</v>
      </c>
    </row>
    <row r="114" spans="1:29" hidden="1" outlineLevel="1" collapsed="1" x14ac:dyDescent="0.25">
      <c r="A114" t="s">
        <v>34</v>
      </c>
      <c r="B114" s="4" t="s">
        <v>29</v>
      </c>
      <c r="C114" s="4" t="s">
        <v>65</v>
      </c>
      <c r="D114" s="4" t="s">
        <v>34</v>
      </c>
      <c r="E114" s="4">
        <v>3.62472E-2</v>
      </c>
      <c r="F114" s="4">
        <v>1.27169E-3</v>
      </c>
      <c r="G114" s="4">
        <v>1</v>
      </c>
      <c r="H114" s="4">
        <v>1</v>
      </c>
      <c r="I114" s="4">
        <v>1</v>
      </c>
      <c r="J114" s="4" t="s">
        <v>31</v>
      </c>
      <c r="K114" s="4">
        <v>2</v>
      </c>
      <c r="L114" s="4">
        <v>1560.8162500000001</v>
      </c>
      <c r="M114" s="4" t="s">
        <v>29</v>
      </c>
      <c r="N114" s="4" t="s">
        <v>29</v>
      </c>
      <c r="O114" s="4">
        <v>4.6000000000000001E-4</v>
      </c>
      <c r="P114" s="4">
        <v>6.9740000000000002E-3</v>
      </c>
      <c r="Q114" s="4">
        <v>2.66</v>
      </c>
    </row>
    <row r="115" spans="1:29" hidden="1" outlineLevel="1" collapsed="1" x14ac:dyDescent="0.25">
      <c r="A115" t="s">
        <v>34</v>
      </c>
      <c r="B115" s="4" t="s">
        <v>29</v>
      </c>
      <c r="C115" s="4" t="s">
        <v>177</v>
      </c>
      <c r="D115" s="4" t="s">
        <v>34</v>
      </c>
      <c r="E115" s="4">
        <v>3.2033699999999998E-2</v>
      </c>
      <c r="F115" s="4">
        <v>1.27169E-3</v>
      </c>
      <c r="G115" s="4">
        <v>1</v>
      </c>
      <c r="H115" s="4">
        <v>1</v>
      </c>
      <c r="I115" s="4">
        <v>1</v>
      </c>
      <c r="J115" s="4" t="s">
        <v>31</v>
      </c>
      <c r="K115" s="4">
        <v>1</v>
      </c>
      <c r="L115" s="4">
        <v>905.53156000000001</v>
      </c>
      <c r="M115" s="4" t="s">
        <v>29</v>
      </c>
      <c r="N115" s="4" t="s">
        <v>29</v>
      </c>
      <c r="O115" s="4">
        <v>4.1320000000000001E-4</v>
      </c>
      <c r="P115" s="4">
        <v>5.9309999999999996E-3</v>
      </c>
      <c r="Q115" s="4">
        <v>1.59</v>
      </c>
    </row>
    <row r="116" spans="1:29" hidden="1" outlineLevel="1" collapsed="1" x14ac:dyDescent="0.25">
      <c r="A116" t="s">
        <v>34</v>
      </c>
      <c r="B116" s="4" t="s">
        <v>29</v>
      </c>
      <c r="C116" s="4" t="s">
        <v>178</v>
      </c>
      <c r="D116" s="4" t="s">
        <v>179</v>
      </c>
      <c r="E116" s="4">
        <v>3.5582799999999998E-2</v>
      </c>
      <c r="F116" s="4">
        <v>1.27169E-3</v>
      </c>
      <c r="G116" s="4">
        <v>1</v>
      </c>
      <c r="H116" s="4">
        <v>1</v>
      </c>
      <c r="I116" s="4">
        <v>2</v>
      </c>
      <c r="J116" s="4" t="s">
        <v>31</v>
      </c>
      <c r="K116" s="4">
        <v>2</v>
      </c>
      <c r="L116" s="4">
        <v>1292.65281</v>
      </c>
      <c r="M116" s="4" t="s">
        <v>29</v>
      </c>
      <c r="N116" s="4" t="s">
        <v>29</v>
      </c>
      <c r="O116" s="4">
        <v>4.6000000000000001E-4</v>
      </c>
      <c r="P116" s="4">
        <v>6.7790000000000003E-3</v>
      </c>
      <c r="Q116" s="4">
        <v>2.06</v>
      </c>
    </row>
    <row r="117" spans="1:29" hidden="1" outlineLevel="1" collapsed="1" x14ac:dyDescent="0.25">
      <c r="A117" t="s">
        <v>34</v>
      </c>
      <c r="B117" s="4" t="s">
        <v>29</v>
      </c>
      <c r="C117" s="4" t="s">
        <v>132</v>
      </c>
      <c r="D117" s="4" t="s">
        <v>180</v>
      </c>
      <c r="E117" s="4">
        <v>5.6244799999999998E-2</v>
      </c>
      <c r="F117" s="4">
        <v>2.0709399999999998E-3</v>
      </c>
      <c r="G117" s="4">
        <v>1</v>
      </c>
      <c r="H117" s="4">
        <v>1</v>
      </c>
      <c r="I117" s="4">
        <v>1</v>
      </c>
      <c r="J117" s="4" t="s">
        <v>31</v>
      </c>
      <c r="K117" s="4">
        <v>1</v>
      </c>
      <c r="L117" s="4">
        <v>3193.4116800000002</v>
      </c>
      <c r="M117" s="4" t="s">
        <v>29</v>
      </c>
      <c r="N117" s="4" t="s">
        <v>29</v>
      </c>
      <c r="O117" s="4">
        <v>7.4290000000000001E-4</v>
      </c>
      <c r="P117" s="4">
        <v>1.248E-2</v>
      </c>
      <c r="Q117" s="4">
        <v>2.9</v>
      </c>
    </row>
    <row r="118" spans="1:29" hidden="1" outlineLevel="1" collapsed="1" x14ac:dyDescent="0.25">
      <c r="A118" t="s">
        <v>34</v>
      </c>
      <c r="B118" s="4" t="s">
        <v>29</v>
      </c>
      <c r="C118" s="4" t="s">
        <v>91</v>
      </c>
      <c r="D118" s="4" t="s">
        <v>34</v>
      </c>
      <c r="E118" s="4">
        <v>0.136296</v>
      </c>
      <c r="F118" s="4">
        <v>4.3961599999999997E-3</v>
      </c>
      <c r="G118" s="4">
        <v>1</v>
      </c>
      <c r="H118" s="4">
        <v>1</v>
      </c>
      <c r="I118" s="4">
        <v>1</v>
      </c>
      <c r="J118" s="4" t="s">
        <v>31</v>
      </c>
      <c r="K118" s="4">
        <v>2</v>
      </c>
      <c r="L118" s="4">
        <v>1931.0192400000001</v>
      </c>
      <c r="M118" s="4" t="s">
        <v>29</v>
      </c>
      <c r="N118" s="4" t="s">
        <v>29</v>
      </c>
      <c r="O118" s="4">
        <v>1.573E-3</v>
      </c>
      <c r="P118" s="4">
        <v>4.3400000000000001E-2</v>
      </c>
      <c r="Q118" s="4">
        <v>2.88</v>
      </c>
    </row>
    <row r="119" spans="1:29" hidden="1" outlineLevel="1" collapsed="1" x14ac:dyDescent="0.25">
      <c r="A119" t="s">
        <v>34</v>
      </c>
      <c r="B119" s="4" t="s">
        <v>29</v>
      </c>
      <c r="C119" s="4" t="s">
        <v>121</v>
      </c>
      <c r="D119" s="4" t="s">
        <v>181</v>
      </c>
      <c r="E119" s="4">
        <v>0.14891099999999999</v>
      </c>
      <c r="F119" s="4">
        <v>4.9121900000000003E-3</v>
      </c>
      <c r="G119" s="4">
        <v>1</v>
      </c>
      <c r="H119" s="4">
        <v>1</v>
      </c>
      <c r="I119" s="4">
        <v>1</v>
      </c>
      <c r="J119" s="4" t="s">
        <v>31</v>
      </c>
      <c r="K119" s="4">
        <v>1</v>
      </c>
      <c r="L119" s="4">
        <v>1684.7190499999999</v>
      </c>
      <c r="M119" s="4" t="s">
        <v>29</v>
      </c>
      <c r="N119" s="4" t="s">
        <v>29</v>
      </c>
      <c r="O119" s="4">
        <v>1.804E-3</v>
      </c>
      <c r="P119" s="4">
        <v>4.9390000000000003E-2</v>
      </c>
      <c r="Q119" s="4">
        <v>2.5099999999999998</v>
      </c>
    </row>
    <row r="120" spans="1:29" hidden="1" outlineLevel="1" collapsed="1" x14ac:dyDescent="0.25">
      <c r="A120" t="s">
        <v>34</v>
      </c>
      <c r="B120" s="4" t="s">
        <v>29</v>
      </c>
      <c r="C120" s="4" t="s">
        <v>182</v>
      </c>
      <c r="D120" s="4" t="s">
        <v>34</v>
      </c>
      <c r="E120" s="4">
        <v>0.16878099999999999</v>
      </c>
      <c r="F120" s="4">
        <v>5.2618600000000001E-3</v>
      </c>
      <c r="G120" s="4">
        <v>1</v>
      </c>
      <c r="H120" s="4">
        <v>1</v>
      </c>
      <c r="I120" s="4">
        <v>1</v>
      </c>
      <c r="J120" s="4" t="s">
        <v>31</v>
      </c>
      <c r="K120" s="4">
        <v>2</v>
      </c>
      <c r="L120" s="4">
        <v>884.48762999999997</v>
      </c>
      <c r="M120" s="4" t="s">
        <v>29</v>
      </c>
      <c r="N120" s="4" t="s">
        <v>29</v>
      </c>
      <c r="O120" s="4">
        <v>1.9750000000000002E-3</v>
      </c>
      <c r="P120" s="4">
        <v>6.0420000000000001E-2</v>
      </c>
      <c r="Q120" s="4">
        <v>2.02</v>
      </c>
    </row>
    <row r="121" spans="1:29" hidden="1" outlineLevel="1" collapsed="1" x14ac:dyDescent="0.25">
      <c r="A121" t="s">
        <v>34</v>
      </c>
      <c r="B121" s="4" t="s">
        <v>29</v>
      </c>
      <c r="C121" s="4" t="s">
        <v>82</v>
      </c>
      <c r="D121" s="4" t="s">
        <v>183</v>
      </c>
      <c r="E121" s="4">
        <v>0.18484900000000001</v>
      </c>
      <c r="F121" s="4">
        <v>5.3769400000000002E-3</v>
      </c>
      <c r="G121" s="4">
        <v>1</v>
      </c>
      <c r="H121" s="4">
        <v>1</v>
      </c>
      <c r="I121" s="4">
        <v>1</v>
      </c>
      <c r="J121" s="4" t="s">
        <v>31</v>
      </c>
      <c r="K121" s="4">
        <v>2</v>
      </c>
      <c r="L121" s="4">
        <v>2595.2126699999999</v>
      </c>
      <c r="M121" s="4" t="s">
        <v>29</v>
      </c>
      <c r="N121" s="4" t="s">
        <v>29</v>
      </c>
      <c r="O121" s="4">
        <v>2.0179999999999998E-3</v>
      </c>
      <c r="P121" s="4">
        <v>6.9650000000000004E-2</v>
      </c>
      <c r="Q121" s="4">
        <v>4.03</v>
      </c>
    </row>
    <row r="122" spans="1:29" hidden="1" outlineLevel="1" collapsed="1" x14ac:dyDescent="0.25">
      <c r="A122" t="s">
        <v>34</v>
      </c>
      <c r="B122" s="4" t="s">
        <v>29</v>
      </c>
      <c r="C122" s="4" t="s">
        <v>142</v>
      </c>
      <c r="D122" s="4" t="s">
        <v>184</v>
      </c>
      <c r="E122" s="4">
        <v>0.182896</v>
      </c>
      <c r="F122" s="4">
        <v>5.3769400000000002E-3</v>
      </c>
      <c r="G122" s="4">
        <v>1</v>
      </c>
      <c r="H122" s="4">
        <v>1</v>
      </c>
      <c r="I122" s="4">
        <v>1</v>
      </c>
      <c r="J122" s="4" t="s">
        <v>31</v>
      </c>
      <c r="K122" s="4">
        <v>0</v>
      </c>
      <c r="L122" s="4">
        <v>3691.56765</v>
      </c>
      <c r="M122" s="4" t="s">
        <v>29</v>
      </c>
      <c r="N122" s="4" t="s">
        <v>29</v>
      </c>
      <c r="O122" s="4">
        <v>2.0179999999999998E-3</v>
      </c>
      <c r="P122" s="4">
        <v>6.8459999999999993E-2</v>
      </c>
      <c r="Q122" s="4">
        <v>2.62</v>
      </c>
    </row>
    <row r="123" spans="1:29" collapsed="1" x14ac:dyDescent="0.25">
      <c r="A123" s="3" t="s">
        <v>29</v>
      </c>
      <c r="B123" s="3" t="s">
        <v>30</v>
      </c>
      <c r="C123" s="3" t="s">
        <v>185</v>
      </c>
      <c r="D123" s="3" t="s">
        <v>186</v>
      </c>
      <c r="E123" s="3">
        <v>0</v>
      </c>
      <c r="F123" s="3">
        <v>1220.193</v>
      </c>
      <c r="G123" s="3">
        <v>64</v>
      </c>
      <c r="H123" s="3">
        <v>82</v>
      </c>
      <c r="I123" s="3">
        <v>1009</v>
      </c>
      <c r="J123" s="3">
        <v>82</v>
      </c>
      <c r="K123" s="3">
        <v>1244</v>
      </c>
      <c r="L123" s="3">
        <v>135.80000000000001</v>
      </c>
      <c r="M123" s="3">
        <v>5.88</v>
      </c>
      <c r="N123" s="3">
        <v>4049.78</v>
      </c>
      <c r="O123" s="3">
        <v>82</v>
      </c>
      <c r="P123" s="3" t="s">
        <v>187</v>
      </c>
      <c r="Q123" s="3" t="s">
        <v>188</v>
      </c>
      <c r="R123" s="3" t="s">
        <v>189</v>
      </c>
      <c r="S123" s="3" t="s">
        <v>190</v>
      </c>
      <c r="T123" s="3" t="s">
        <v>191</v>
      </c>
      <c r="U123" s="3" t="s">
        <v>185</v>
      </c>
      <c r="V123" s="3" t="s">
        <v>192</v>
      </c>
      <c r="W123" s="3" t="s">
        <v>193</v>
      </c>
      <c r="X123" s="3" t="s">
        <v>34</v>
      </c>
      <c r="Y123" s="3" t="s">
        <v>34</v>
      </c>
      <c r="Z123" s="3" t="s">
        <v>34</v>
      </c>
      <c r="AA123" s="3">
        <v>0</v>
      </c>
      <c r="AB123" s="3" t="s">
        <v>29</v>
      </c>
      <c r="AC123" s="3">
        <v>1</v>
      </c>
    </row>
    <row r="124" spans="1:29" hidden="1" outlineLevel="1" collapsed="1" x14ac:dyDescent="0.25">
      <c r="A124" t="s">
        <v>34</v>
      </c>
      <c r="B124" s="2" t="s">
        <v>39</v>
      </c>
      <c r="C124" s="2" t="s">
        <v>40</v>
      </c>
      <c r="D124" s="2" t="s">
        <v>41</v>
      </c>
      <c r="E124" s="2" t="s">
        <v>42</v>
      </c>
      <c r="F124" s="2" t="s">
        <v>43</v>
      </c>
      <c r="G124" s="2" t="s">
        <v>28</v>
      </c>
      <c r="H124" s="2" t="s">
        <v>44</v>
      </c>
      <c r="I124" s="2" t="s">
        <v>8</v>
      </c>
      <c r="J124" s="2" t="s">
        <v>45</v>
      </c>
      <c r="K124" s="2" t="s">
        <v>46</v>
      </c>
      <c r="L124" s="2" t="s">
        <v>47</v>
      </c>
      <c r="M124" s="2" t="s">
        <v>27</v>
      </c>
      <c r="N124" s="2" t="s">
        <v>48</v>
      </c>
      <c r="O124" s="2" t="s">
        <v>49</v>
      </c>
      <c r="P124" s="2" t="s">
        <v>50</v>
      </c>
      <c r="Q124" s="2" t="s">
        <v>51</v>
      </c>
    </row>
    <row r="125" spans="1:29" hidden="1" outlineLevel="1" collapsed="1" x14ac:dyDescent="0.25">
      <c r="A125" t="s">
        <v>34</v>
      </c>
      <c r="B125" s="4" t="s">
        <v>29</v>
      </c>
      <c r="C125" s="4" t="s">
        <v>194</v>
      </c>
      <c r="D125" s="4" t="s">
        <v>34</v>
      </c>
      <c r="E125" s="4">
        <v>5.4038E-5</v>
      </c>
      <c r="F125" s="4">
        <v>1.5434800000000001E-4</v>
      </c>
      <c r="G125" s="4">
        <v>1</v>
      </c>
      <c r="H125" s="4">
        <v>1</v>
      </c>
      <c r="I125" s="4">
        <v>4</v>
      </c>
      <c r="J125" s="4" t="s">
        <v>185</v>
      </c>
      <c r="K125" s="4">
        <v>1</v>
      </c>
      <c r="L125" s="4">
        <v>1305.64336</v>
      </c>
      <c r="M125" s="4" t="s">
        <v>29</v>
      </c>
      <c r="N125" s="4" t="s">
        <v>29</v>
      </c>
      <c r="O125" s="4">
        <v>6.5770000000000002E-5</v>
      </c>
      <c r="P125" s="4">
        <v>2.7259999999999998E-6</v>
      </c>
      <c r="Q125" s="4">
        <v>3.09</v>
      </c>
    </row>
    <row r="126" spans="1:29" hidden="1" outlineLevel="1" collapsed="1" x14ac:dyDescent="0.25">
      <c r="A126" t="s">
        <v>34</v>
      </c>
      <c r="B126" s="4" t="s">
        <v>29</v>
      </c>
      <c r="C126" s="4" t="s">
        <v>195</v>
      </c>
      <c r="D126" s="4" t="s">
        <v>196</v>
      </c>
      <c r="E126" s="4">
        <v>3.46588E-4</v>
      </c>
      <c r="F126" s="4">
        <v>1.5434800000000001E-4</v>
      </c>
      <c r="G126" s="4">
        <v>1</v>
      </c>
      <c r="H126" s="4">
        <v>1</v>
      </c>
      <c r="I126" s="4">
        <v>2</v>
      </c>
      <c r="J126" s="4" t="s">
        <v>185</v>
      </c>
      <c r="K126" s="4">
        <v>0</v>
      </c>
      <c r="L126" s="4">
        <v>1115.59178</v>
      </c>
      <c r="M126" s="4" t="s">
        <v>29</v>
      </c>
      <c r="N126" s="4" t="s">
        <v>29</v>
      </c>
      <c r="O126" s="4">
        <v>6.5770000000000002E-5</v>
      </c>
      <c r="P126" s="4">
        <v>2.5749999999999999E-5</v>
      </c>
      <c r="Q126" s="4">
        <v>2.5099999999999998</v>
      </c>
    </row>
    <row r="127" spans="1:29" hidden="1" outlineLevel="1" collapsed="1" x14ac:dyDescent="0.25">
      <c r="A127" t="s">
        <v>34</v>
      </c>
      <c r="B127" s="4" t="s">
        <v>29</v>
      </c>
      <c r="C127" s="4" t="s">
        <v>195</v>
      </c>
      <c r="D127" s="4" t="s">
        <v>34</v>
      </c>
      <c r="E127" s="4">
        <v>1.0949099999999999E-3</v>
      </c>
      <c r="F127" s="4">
        <v>1.5434800000000001E-4</v>
      </c>
      <c r="G127" s="4">
        <v>1</v>
      </c>
      <c r="H127" s="4">
        <v>1</v>
      </c>
      <c r="I127" s="4">
        <v>1</v>
      </c>
      <c r="J127" s="4" t="s">
        <v>185</v>
      </c>
      <c r="K127" s="4">
        <v>0</v>
      </c>
      <c r="L127" s="4">
        <v>1099.5968600000001</v>
      </c>
      <c r="M127" s="4" t="s">
        <v>29</v>
      </c>
      <c r="N127" s="4" t="s">
        <v>29</v>
      </c>
      <c r="O127" s="4">
        <v>6.5770000000000002E-5</v>
      </c>
      <c r="P127" s="4">
        <v>1.025E-4</v>
      </c>
      <c r="Q127" s="4">
        <v>2.06</v>
      </c>
    </row>
    <row r="128" spans="1:29" hidden="1" outlineLevel="1" collapsed="1" x14ac:dyDescent="0.25">
      <c r="A128" t="s">
        <v>34</v>
      </c>
      <c r="B128" s="4" t="s">
        <v>29</v>
      </c>
      <c r="C128" s="4" t="s">
        <v>195</v>
      </c>
      <c r="D128" s="4" t="s">
        <v>72</v>
      </c>
      <c r="E128" s="4">
        <v>6.0241099999999996E-4</v>
      </c>
      <c r="F128" s="4">
        <v>1.5434800000000001E-4</v>
      </c>
      <c r="G128" s="4">
        <v>1</v>
      </c>
      <c r="H128" s="4">
        <v>1</v>
      </c>
      <c r="I128" s="4">
        <v>3</v>
      </c>
      <c r="J128" s="4" t="s">
        <v>185</v>
      </c>
      <c r="K128" s="4">
        <v>0</v>
      </c>
      <c r="L128" s="4">
        <v>1010.56694</v>
      </c>
      <c r="M128" s="4" t="s">
        <v>29</v>
      </c>
      <c r="N128" s="4" t="s">
        <v>29</v>
      </c>
      <c r="O128" s="4">
        <v>6.5770000000000002E-5</v>
      </c>
      <c r="P128" s="4">
        <v>5.0130000000000003E-5</v>
      </c>
      <c r="Q128" s="4">
        <v>2.35</v>
      </c>
    </row>
    <row r="129" spans="1:17" hidden="1" outlineLevel="1" collapsed="1" x14ac:dyDescent="0.25">
      <c r="A129" t="s">
        <v>34</v>
      </c>
      <c r="B129" s="4" t="s">
        <v>29</v>
      </c>
      <c r="C129" s="4" t="s">
        <v>195</v>
      </c>
      <c r="D129" s="4" t="s">
        <v>197</v>
      </c>
      <c r="E129" s="4">
        <v>2.1617199999999998E-3</v>
      </c>
      <c r="F129" s="4">
        <v>1.5434800000000001E-4</v>
      </c>
      <c r="G129" s="4">
        <v>1</v>
      </c>
      <c r="H129" s="4">
        <v>1</v>
      </c>
      <c r="I129" s="4">
        <v>16</v>
      </c>
      <c r="J129" s="4" t="s">
        <v>185</v>
      </c>
      <c r="K129" s="4">
        <v>0</v>
      </c>
      <c r="L129" s="4">
        <v>968.55637999999999</v>
      </c>
      <c r="M129" s="4" t="s">
        <v>29</v>
      </c>
      <c r="N129" s="4" t="s">
        <v>29</v>
      </c>
      <c r="O129" s="4">
        <v>6.5770000000000002E-5</v>
      </c>
      <c r="P129" s="4">
        <v>2.3020000000000001E-4</v>
      </c>
      <c r="Q129" s="4">
        <v>2.41</v>
      </c>
    </row>
    <row r="130" spans="1:17" hidden="1" outlineLevel="1" collapsed="1" x14ac:dyDescent="0.25">
      <c r="A130" t="s">
        <v>34</v>
      </c>
      <c r="B130" s="4" t="s">
        <v>29</v>
      </c>
      <c r="C130" s="4" t="s">
        <v>198</v>
      </c>
      <c r="D130" s="4" t="s">
        <v>199</v>
      </c>
      <c r="E130" s="4">
        <v>3.6739000000000002E-8</v>
      </c>
      <c r="F130" s="4">
        <v>1.5434800000000001E-4</v>
      </c>
      <c r="G130" s="4">
        <v>1</v>
      </c>
      <c r="H130" s="4">
        <v>1</v>
      </c>
      <c r="I130" s="4">
        <v>12</v>
      </c>
      <c r="J130" s="4" t="s">
        <v>185</v>
      </c>
      <c r="K130" s="4">
        <v>1</v>
      </c>
      <c r="L130" s="4">
        <v>2259.0961699999998</v>
      </c>
      <c r="M130" s="4" t="s">
        <v>29</v>
      </c>
      <c r="N130" s="4" t="s">
        <v>29</v>
      </c>
      <c r="O130" s="4">
        <v>6.5770000000000002E-5</v>
      </c>
      <c r="P130" s="4">
        <v>3.981E-10</v>
      </c>
      <c r="Q130" s="4">
        <v>4.75</v>
      </c>
    </row>
    <row r="131" spans="1:17" hidden="1" outlineLevel="1" collapsed="1" x14ac:dyDescent="0.25">
      <c r="A131" t="s">
        <v>34</v>
      </c>
      <c r="B131" s="4" t="s">
        <v>29</v>
      </c>
      <c r="C131" s="4" t="s">
        <v>200</v>
      </c>
      <c r="D131" s="4" t="s">
        <v>34</v>
      </c>
      <c r="E131" s="4">
        <v>1.6762799999999998E-8</v>
      </c>
      <c r="F131" s="4">
        <v>1.5434800000000001E-4</v>
      </c>
      <c r="G131" s="4">
        <v>1</v>
      </c>
      <c r="H131" s="4">
        <v>1</v>
      </c>
      <c r="I131" s="4">
        <v>4</v>
      </c>
      <c r="J131" s="4" t="s">
        <v>185</v>
      </c>
      <c r="K131" s="4">
        <v>2</v>
      </c>
      <c r="L131" s="4">
        <v>2912.5615299999999</v>
      </c>
      <c r="M131" s="4" t="s">
        <v>29</v>
      </c>
      <c r="N131" s="4" t="s">
        <v>29</v>
      </c>
      <c r="O131" s="4">
        <v>6.5770000000000002E-5</v>
      </c>
      <c r="P131" s="4">
        <v>1.543E-10</v>
      </c>
      <c r="Q131" s="4">
        <v>5.14</v>
      </c>
    </row>
    <row r="132" spans="1:17" hidden="1" outlineLevel="1" collapsed="1" x14ac:dyDescent="0.25">
      <c r="A132" t="s">
        <v>34</v>
      </c>
      <c r="B132" s="4" t="s">
        <v>29</v>
      </c>
      <c r="C132" s="4" t="s">
        <v>201</v>
      </c>
      <c r="D132" s="4" t="s">
        <v>34</v>
      </c>
      <c r="E132" s="4">
        <v>1.17683E-8</v>
      </c>
      <c r="F132" s="4">
        <v>1.5434800000000001E-4</v>
      </c>
      <c r="G132" s="4">
        <v>1</v>
      </c>
      <c r="H132" s="4">
        <v>1</v>
      </c>
      <c r="I132" s="4">
        <v>1</v>
      </c>
      <c r="J132" s="4" t="s">
        <v>185</v>
      </c>
      <c r="K132" s="4">
        <v>1</v>
      </c>
      <c r="L132" s="4">
        <v>2784.46657</v>
      </c>
      <c r="M132" s="4" t="s">
        <v>29</v>
      </c>
      <c r="N132" s="4" t="s">
        <v>29</v>
      </c>
      <c r="O132" s="4">
        <v>6.5770000000000002E-5</v>
      </c>
      <c r="P132" s="4">
        <v>1.004E-10</v>
      </c>
      <c r="Q132" s="4">
        <v>5.21</v>
      </c>
    </row>
    <row r="133" spans="1:17" hidden="1" outlineLevel="1" collapsed="1" x14ac:dyDescent="0.25">
      <c r="A133" t="s">
        <v>34</v>
      </c>
      <c r="B133" s="4" t="s">
        <v>29</v>
      </c>
      <c r="C133" s="4" t="s">
        <v>202</v>
      </c>
      <c r="D133" s="4" t="s">
        <v>34</v>
      </c>
      <c r="E133" s="4">
        <v>1.5922100000000001E-8</v>
      </c>
      <c r="F133" s="4">
        <v>1.5434800000000001E-4</v>
      </c>
      <c r="G133" s="4">
        <v>1</v>
      </c>
      <c r="H133" s="4">
        <v>1</v>
      </c>
      <c r="I133" s="4">
        <v>9</v>
      </c>
      <c r="J133" s="4" t="s">
        <v>185</v>
      </c>
      <c r="K133" s="4">
        <v>0</v>
      </c>
      <c r="L133" s="4">
        <v>1598.7597800000001</v>
      </c>
      <c r="M133" s="4" t="s">
        <v>29</v>
      </c>
      <c r="N133" s="4" t="s">
        <v>29</v>
      </c>
      <c r="O133" s="4">
        <v>6.5770000000000002E-5</v>
      </c>
      <c r="P133" s="4">
        <v>1.4559999999999999E-10</v>
      </c>
      <c r="Q133" s="4">
        <v>4.49</v>
      </c>
    </row>
    <row r="134" spans="1:17" hidden="1" outlineLevel="1" collapsed="1" x14ac:dyDescent="0.25">
      <c r="A134" t="s">
        <v>34</v>
      </c>
      <c r="B134" s="4" t="s">
        <v>29</v>
      </c>
      <c r="C134" s="4" t="s">
        <v>203</v>
      </c>
      <c r="D134" s="4" t="s">
        <v>34</v>
      </c>
      <c r="E134" s="4">
        <v>1.0215599999999999E-9</v>
      </c>
      <c r="F134" s="4">
        <v>1.5434800000000001E-4</v>
      </c>
      <c r="G134" s="4">
        <v>1</v>
      </c>
      <c r="H134" s="4">
        <v>1</v>
      </c>
      <c r="I134" s="4">
        <v>15</v>
      </c>
      <c r="J134" s="4" t="s">
        <v>185</v>
      </c>
      <c r="K134" s="4">
        <v>0</v>
      </c>
      <c r="L134" s="4">
        <v>3758.8885100000002</v>
      </c>
      <c r="M134" s="4" t="s">
        <v>29</v>
      </c>
      <c r="N134" s="4" t="s">
        <v>29</v>
      </c>
      <c r="O134" s="4">
        <v>6.5770000000000002E-5</v>
      </c>
      <c r="P134" s="4">
        <v>5.2359999999999999E-12</v>
      </c>
      <c r="Q134" s="4">
        <v>5.27</v>
      </c>
    </row>
    <row r="135" spans="1:17" hidden="1" outlineLevel="1" collapsed="1" x14ac:dyDescent="0.25">
      <c r="A135" t="s">
        <v>34</v>
      </c>
      <c r="B135" s="4" t="s">
        <v>29</v>
      </c>
      <c r="C135" s="4" t="s">
        <v>204</v>
      </c>
      <c r="D135" s="4" t="s">
        <v>205</v>
      </c>
      <c r="E135" s="4">
        <v>7.6976399999999999E-9</v>
      </c>
      <c r="F135" s="4">
        <v>1.5434800000000001E-4</v>
      </c>
      <c r="G135" s="4">
        <v>1</v>
      </c>
      <c r="H135" s="4">
        <v>1</v>
      </c>
      <c r="I135" s="4">
        <v>21</v>
      </c>
      <c r="J135" s="4" t="s">
        <v>185</v>
      </c>
      <c r="K135" s="4">
        <v>1</v>
      </c>
      <c r="L135" s="4">
        <v>4261.8805899999998</v>
      </c>
      <c r="M135" s="4" t="s">
        <v>29</v>
      </c>
      <c r="N135" s="4" t="s">
        <v>29</v>
      </c>
      <c r="O135" s="4">
        <v>6.5770000000000002E-5</v>
      </c>
      <c r="P135" s="4">
        <v>6.0149999999999994E-11</v>
      </c>
      <c r="Q135" s="4">
        <v>5.81</v>
      </c>
    </row>
    <row r="136" spans="1:17" hidden="1" outlineLevel="1" collapsed="1" x14ac:dyDescent="0.25">
      <c r="A136" t="s">
        <v>34</v>
      </c>
      <c r="B136" s="4" t="s">
        <v>29</v>
      </c>
      <c r="C136" s="4" t="s">
        <v>204</v>
      </c>
      <c r="D136" s="4" t="s">
        <v>206</v>
      </c>
      <c r="E136" s="4">
        <v>3.33602E-8</v>
      </c>
      <c r="F136" s="4">
        <v>1.5434800000000001E-4</v>
      </c>
      <c r="G136" s="4">
        <v>1</v>
      </c>
      <c r="H136" s="4">
        <v>1</v>
      </c>
      <c r="I136" s="4">
        <v>7</v>
      </c>
      <c r="J136" s="4" t="s">
        <v>185</v>
      </c>
      <c r="K136" s="4">
        <v>1</v>
      </c>
      <c r="L136" s="4">
        <v>4245.8856699999997</v>
      </c>
      <c r="M136" s="4" t="s">
        <v>29</v>
      </c>
      <c r="N136" s="4" t="s">
        <v>29</v>
      </c>
      <c r="O136" s="4">
        <v>6.5770000000000002E-5</v>
      </c>
      <c r="P136" s="4">
        <v>3.5380000000000001E-10</v>
      </c>
      <c r="Q136" s="4">
        <v>3.86</v>
      </c>
    </row>
    <row r="137" spans="1:17" hidden="1" outlineLevel="1" collapsed="1" x14ac:dyDescent="0.25">
      <c r="A137" t="s">
        <v>34</v>
      </c>
      <c r="B137" s="4" t="s">
        <v>29</v>
      </c>
      <c r="C137" s="4" t="s">
        <v>207</v>
      </c>
      <c r="D137" s="4" t="s">
        <v>34</v>
      </c>
      <c r="E137" s="4">
        <v>1.19191E-4</v>
      </c>
      <c r="F137" s="4">
        <v>1.5434800000000001E-4</v>
      </c>
      <c r="G137" s="4">
        <v>1</v>
      </c>
      <c r="H137" s="4">
        <v>1</v>
      </c>
      <c r="I137" s="4">
        <v>2</v>
      </c>
      <c r="J137" s="4" t="s">
        <v>185</v>
      </c>
      <c r="K137" s="4">
        <v>0</v>
      </c>
      <c r="L137" s="4">
        <v>1280.63687</v>
      </c>
      <c r="M137" s="4" t="s">
        <v>29</v>
      </c>
      <c r="N137" s="4" t="s">
        <v>29</v>
      </c>
      <c r="O137" s="4">
        <v>6.5770000000000002E-5</v>
      </c>
      <c r="P137" s="4">
        <v>7.0600000000000002E-6</v>
      </c>
      <c r="Q137" s="4">
        <v>3.23</v>
      </c>
    </row>
    <row r="138" spans="1:17" hidden="1" outlineLevel="1" collapsed="1" x14ac:dyDescent="0.25">
      <c r="A138" t="s">
        <v>34</v>
      </c>
      <c r="B138" s="4" t="s">
        <v>29</v>
      </c>
      <c r="C138" s="4" t="s">
        <v>208</v>
      </c>
      <c r="D138" s="4" t="s">
        <v>34</v>
      </c>
      <c r="E138" s="4">
        <v>5.1661499999999997E-6</v>
      </c>
      <c r="F138" s="4">
        <v>1.5434800000000001E-4</v>
      </c>
      <c r="G138" s="4">
        <v>1</v>
      </c>
      <c r="H138" s="4">
        <v>1</v>
      </c>
      <c r="I138" s="4">
        <v>3</v>
      </c>
      <c r="J138" s="4" t="s">
        <v>185</v>
      </c>
      <c r="K138" s="4">
        <v>2</v>
      </c>
      <c r="L138" s="4">
        <v>2736.44677</v>
      </c>
      <c r="M138" s="4" t="s">
        <v>29</v>
      </c>
      <c r="N138" s="4" t="s">
        <v>29</v>
      </c>
      <c r="O138" s="4">
        <v>6.5770000000000002E-5</v>
      </c>
      <c r="P138" s="4">
        <v>1.592E-7</v>
      </c>
      <c r="Q138" s="4">
        <v>4.18</v>
      </c>
    </row>
    <row r="139" spans="1:17" hidden="1" outlineLevel="1" collapsed="1" x14ac:dyDescent="0.25">
      <c r="A139" t="s">
        <v>34</v>
      </c>
      <c r="B139" s="4" t="s">
        <v>29</v>
      </c>
      <c r="C139" s="4" t="s">
        <v>209</v>
      </c>
      <c r="D139" s="4" t="s">
        <v>34</v>
      </c>
      <c r="E139" s="4">
        <v>9.45669E-7</v>
      </c>
      <c r="F139" s="4">
        <v>1.5434800000000001E-4</v>
      </c>
      <c r="G139" s="4">
        <v>1</v>
      </c>
      <c r="H139" s="4">
        <v>1</v>
      </c>
      <c r="I139" s="4">
        <v>4</v>
      </c>
      <c r="J139" s="4" t="s">
        <v>185</v>
      </c>
      <c r="K139" s="4">
        <v>1</v>
      </c>
      <c r="L139" s="4">
        <v>1585.9060500000001</v>
      </c>
      <c r="M139" s="4" t="s">
        <v>29</v>
      </c>
      <c r="N139" s="4" t="s">
        <v>29</v>
      </c>
      <c r="O139" s="4">
        <v>6.5770000000000002E-5</v>
      </c>
      <c r="P139" s="4">
        <v>2.03E-8</v>
      </c>
      <c r="Q139" s="4">
        <v>3.99</v>
      </c>
    </row>
    <row r="140" spans="1:17" hidden="1" outlineLevel="1" collapsed="1" x14ac:dyDescent="0.25">
      <c r="A140" t="s">
        <v>34</v>
      </c>
      <c r="B140" s="4" t="s">
        <v>29</v>
      </c>
      <c r="C140" s="4" t="s">
        <v>210</v>
      </c>
      <c r="D140" s="4" t="s">
        <v>211</v>
      </c>
      <c r="E140" s="4">
        <v>1.5817199999999999E-4</v>
      </c>
      <c r="F140" s="4">
        <v>1.5434800000000001E-4</v>
      </c>
      <c r="G140" s="4">
        <v>1</v>
      </c>
      <c r="H140" s="4">
        <v>1</v>
      </c>
      <c r="I140" s="4">
        <v>3</v>
      </c>
      <c r="J140" s="4" t="s">
        <v>185</v>
      </c>
      <c r="K140" s="4">
        <v>0</v>
      </c>
      <c r="L140" s="4">
        <v>1109.5295699999999</v>
      </c>
      <c r="M140" s="4" t="s">
        <v>29</v>
      </c>
      <c r="N140" s="4" t="s">
        <v>29</v>
      </c>
      <c r="O140" s="4">
        <v>6.5770000000000002E-5</v>
      </c>
      <c r="P140" s="4">
        <v>9.9939999999999995E-6</v>
      </c>
      <c r="Q140" s="4">
        <v>3.08</v>
      </c>
    </row>
    <row r="141" spans="1:17" hidden="1" outlineLevel="1" collapsed="1" x14ac:dyDescent="0.25">
      <c r="A141" t="s">
        <v>34</v>
      </c>
      <c r="B141" s="4" t="s">
        <v>29</v>
      </c>
      <c r="C141" s="4" t="s">
        <v>212</v>
      </c>
      <c r="D141" s="4" t="s">
        <v>34</v>
      </c>
      <c r="E141" s="4">
        <v>4.2052299999999999E-10</v>
      </c>
      <c r="F141" s="4">
        <v>1.5434800000000001E-4</v>
      </c>
      <c r="G141" s="4">
        <v>1</v>
      </c>
      <c r="H141" s="4">
        <v>1</v>
      </c>
      <c r="I141" s="4">
        <v>18</v>
      </c>
      <c r="J141" s="4" t="s">
        <v>185</v>
      </c>
      <c r="K141" s="4">
        <v>1</v>
      </c>
      <c r="L141" s="4">
        <v>2756.4604199999999</v>
      </c>
      <c r="M141" s="4" t="s">
        <v>29</v>
      </c>
      <c r="N141" s="4" t="s">
        <v>29</v>
      </c>
      <c r="O141" s="4">
        <v>6.5770000000000002E-5</v>
      </c>
      <c r="P141" s="4">
        <v>1.7860000000000001E-12</v>
      </c>
      <c r="Q141" s="4">
        <v>5.49</v>
      </c>
    </row>
    <row r="142" spans="1:17" hidden="1" outlineLevel="1" collapsed="1" x14ac:dyDescent="0.25">
      <c r="A142" t="s">
        <v>34</v>
      </c>
      <c r="B142" s="4" t="s">
        <v>29</v>
      </c>
      <c r="C142" s="4" t="s">
        <v>213</v>
      </c>
      <c r="D142" s="4" t="s">
        <v>34</v>
      </c>
      <c r="E142" s="4">
        <v>3.6739200000000001E-9</v>
      </c>
      <c r="F142" s="4">
        <v>1.5434800000000001E-4</v>
      </c>
      <c r="G142" s="4">
        <v>1</v>
      </c>
      <c r="H142" s="4">
        <v>1</v>
      </c>
      <c r="I142" s="4">
        <v>15</v>
      </c>
      <c r="J142" s="4" t="s">
        <v>185</v>
      </c>
      <c r="K142" s="4">
        <v>0</v>
      </c>
      <c r="L142" s="4">
        <v>2628.3654499999998</v>
      </c>
      <c r="M142" s="4" t="s">
        <v>29</v>
      </c>
      <c r="N142" s="4" t="s">
        <v>29</v>
      </c>
      <c r="O142" s="4">
        <v>6.5770000000000002E-5</v>
      </c>
      <c r="P142" s="4">
        <v>2.4549999999999999E-11</v>
      </c>
      <c r="Q142" s="4">
        <v>4.75</v>
      </c>
    </row>
    <row r="143" spans="1:17" hidden="1" outlineLevel="1" collapsed="1" x14ac:dyDescent="0.25">
      <c r="A143" t="s">
        <v>34</v>
      </c>
      <c r="B143" s="4" t="s">
        <v>29</v>
      </c>
      <c r="C143" s="4" t="s">
        <v>214</v>
      </c>
      <c r="D143" s="4" t="s">
        <v>215</v>
      </c>
      <c r="E143" s="4">
        <v>1.2075099999999999E-9</v>
      </c>
      <c r="F143" s="4">
        <v>1.5434800000000001E-4</v>
      </c>
      <c r="G143" s="4">
        <v>1</v>
      </c>
      <c r="H143" s="4">
        <v>1</v>
      </c>
      <c r="I143" s="4">
        <v>30</v>
      </c>
      <c r="J143" s="4" t="s">
        <v>185</v>
      </c>
      <c r="K143" s="4">
        <v>1</v>
      </c>
      <c r="L143" s="4">
        <v>2994.3277800000001</v>
      </c>
      <c r="M143" s="4" t="s">
        <v>29</v>
      </c>
      <c r="N143" s="4" t="s">
        <v>29</v>
      </c>
      <c r="O143" s="4">
        <v>6.5770000000000002E-5</v>
      </c>
      <c r="P143" s="4">
        <v>6.3929999999999999E-12</v>
      </c>
      <c r="Q143" s="4">
        <v>6.28</v>
      </c>
    </row>
    <row r="144" spans="1:17" hidden="1" outlineLevel="1" collapsed="1" x14ac:dyDescent="0.25">
      <c r="A144" t="s">
        <v>34</v>
      </c>
      <c r="B144" s="4" t="s">
        <v>29</v>
      </c>
      <c r="C144" s="4" t="s">
        <v>214</v>
      </c>
      <c r="D144" s="4" t="s">
        <v>216</v>
      </c>
      <c r="E144" s="4">
        <v>1.5319299999999999E-7</v>
      </c>
      <c r="F144" s="4">
        <v>1.5434800000000001E-4</v>
      </c>
      <c r="G144" s="4">
        <v>1</v>
      </c>
      <c r="H144" s="4">
        <v>1</v>
      </c>
      <c r="I144" s="4">
        <v>6</v>
      </c>
      <c r="J144" s="4" t="s">
        <v>185</v>
      </c>
      <c r="K144" s="4">
        <v>1</v>
      </c>
      <c r="L144" s="4">
        <v>2978.3328700000002</v>
      </c>
      <c r="M144" s="4" t="s">
        <v>29</v>
      </c>
      <c r="N144" s="4" t="s">
        <v>29</v>
      </c>
      <c r="O144" s="4">
        <v>6.5770000000000002E-5</v>
      </c>
      <c r="P144" s="4">
        <v>2.249E-9</v>
      </c>
      <c r="Q144" s="4">
        <v>5.74</v>
      </c>
    </row>
    <row r="145" spans="1:17" hidden="1" outlineLevel="1" collapsed="1" x14ac:dyDescent="0.25">
      <c r="A145" t="s">
        <v>34</v>
      </c>
      <c r="B145" s="4" t="s">
        <v>29</v>
      </c>
      <c r="C145" s="4" t="s">
        <v>217</v>
      </c>
      <c r="D145" s="4" t="s">
        <v>218</v>
      </c>
      <c r="E145" s="4">
        <v>1.21513E-4</v>
      </c>
      <c r="F145" s="4">
        <v>1.5434800000000001E-4</v>
      </c>
      <c r="G145" s="4">
        <v>1</v>
      </c>
      <c r="H145" s="4">
        <v>1</v>
      </c>
      <c r="I145" s="4">
        <v>2</v>
      </c>
      <c r="J145" s="4" t="s">
        <v>185</v>
      </c>
      <c r="K145" s="4">
        <v>2</v>
      </c>
      <c r="L145" s="4">
        <v>2612.1736599999999</v>
      </c>
      <c r="M145" s="4" t="s">
        <v>29</v>
      </c>
      <c r="N145" s="4" t="s">
        <v>29</v>
      </c>
      <c r="O145" s="4">
        <v>6.5770000000000002E-5</v>
      </c>
      <c r="P145" s="4">
        <v>7.2219999999999996E-6</v>
      </c>
      <c r="Q145" s="4">
        <v>4.8</v>
      </c>
    </row>
    <row r="146" spans="1:17" hidden="1" outlineLevel="1" collapsed="1" x14ac:dyDescent="0.25">
      <c r="A146" t="s">
        <v>34</v>
      </c>
      <c r="B146" s="4" t="s">
        <v>29</v>
      </c>
      <c r="C146" s="4" t="s">
        <v>217</v>
      </c>
      <c r="D146" s="4" t="s">
        <v>34</v>
      </c>
      <c r="E146" s="4">
        <v>2.5792999999999999E-11</v>
      </c>
      <c r="F146" s="4">
        <v>1.5434800000000001E-4</v>
      </c>
      <c r="G146" s="4">
        <v>1</v>
      </c>
      <c r="H146" s="4">
        <v>1</v>
      </c>
      <c r="I146" s="4">
        <v>10</v>
      </c>
      <c r="J146" s="4" t="s">
        <v>185</v>
      </c>
      <c r="K146" s="4">
        <v>2</v>
      </c>
      <c r="L146" s="4">
        <v>2532.2073300000002</v>
      </c>
      <c r="M146" s="4" t="s">
        <v>29</v>
      </c>
      <c r="N146" s="4" t="s">
        <v>29</v>
      </c>
      <c r="O146" s="4">
        <v>6.5770000000000002E-5</v>
      </c>
      <c r="P146" s="4">
        <v>6.096E-14</v>
      </c>
      <c r="Q146" s="4">
        <v>6.44</v>
      </c>
    </row>
    <row r="147" spans="1:17" hidden="1" outlineLevel="1" collapsed="1" x14ac:dyDescent="0.25">
      <c r="A147" t="s">
        <v>34</v>
      </c>
      <c r="B147" s="4" t="s">
        <v>29</v>
      </c>
      <c r="C147" s="4" t="s">
        <v>219</v>
      </c>
      <c r="D147" s="4" t="s">
        <v>220</v>
      </c>
      <c r="E147" s="4">
        <v>1.4834199999999999E-5</v>
      </c>
      <c r="F147" s="4">
        <v>1.5434800000000001E-4</v>
      </c>
      <c r="G147" s="4">
        <v>1</v>
      </c>
      <c r="H147" s="4">
        <v>1</v>
      </c>
      <c r="I147" s="4">
        <v>1</v>
      </c>
      <c r="J147" s="4" t="s">
        <v>185</v>
      </c>
      <c r="K147" s="4">
        <v>1</v>
      </c>
      <c r="L147" s="4">
        <v>2456.0725499999999</v>
      </c>
      <c r="M147" s="4" t="s">
        <v>29</v>
      </c>
      <c r="N147" s="4" t="s">
        <v>29</v>
      </c>
      <c r="O147" s="4">
        <v>6.5770000000000002E-5</v>
      </c>
      <c r="P147" s="4">
        <v>5.707E-7</v>
      </c>
      <c r="Q147" s="4">
        <v>4.16</v>
      </c>
    </row>
    <row r="148" spans="1:17" hidden="1" outlineLevel="1" collapsed="1" x14ac:dyDescent="0.25">
      <c r="A148" t="s">
        <v>34</v>
      </c>
      <c r="B148" s="4" t="s">
        <v>29</v>
      </c>
      <c r="C148" s="4" t="s">
        <v>219</v>
      </c>
      <c r="D148" s="4" t="s">
        <v>34</v>
      </c>
      <c r="E148" s="4">
        <v>4.0460599999999999E-11</v>
      </c>
      <c r="F148" s="4">
        <v>1.5434800000000001E-4</v>
      </c>
      <c r="G148" s="4">
        <v>1</v>
      </c>
      <c r="H148" s="4">
        <v>1</v>
      </c>
      <c r="I148" s="4">
        <v>7</v>
      </c>
      <c r="J148" s="4" t="s">
        <v>185</v>
      </c>
      <c r="K148" s="4">
        <v>1</v>
      </c>
      <c r="L148" s="4">
        <v>2376.1062200000001</v>
      </c>
      <c r="M148" s="4" t="s">
        <v>29</v>
      </c>
      <c r="N148" s="4" t="s">
        <v>29</v>
      </c>
      <c r="O148" s="4">
        <v>6.5770000000000002E-5</v>
      </c>
      <c r="P148" s="4">
        <v>1.047E-13</v>
      </c>
      <c r="Q148" s="4">
        <v>5.89</v>
      </c>
    </row>
    <row r="149" spans="1:17" hidden="1" outlineLevel="1" collapsed="1" x14ac:dyDescent="0.25">
      <c r="A149" t="s">
        <v>34</v>
      </c>
      <c r="B149" s="4" t="s">
        <v>29</v>
      </c>
      <c r="C149" s="4" t="s">
        <v>221</v>
      </c>
      <c r="D149" s="4" t="s">
        <v>222</v>
      </c>
      <c r="E149" s="4">
        <v>7.1717900000000005E-7</v>
      </c>
      <c r="F149" s="4">
        <v>1.5434800000000001E-4</v>
      </c>
      <c r="G149" s="4">
        <v>1</v>
      </c>
      <c r="H149" s="4">
        <v>1</v>
      </c>
      <c r="I149" s="4">
        <v>9</v>
      </c>
      <c r="J149" s="4" t="s">
        <v>185</v>
      </c>
      <c r="K149" s="4">
        <v>0</v>
      </c>
      <c r="L149" s="4">
        <v>2244.0141600000002</v>
      </c>
      <c r="M149" s="4" t="s">
        <v>29</v>
      </c>
      <c r="N149" s="4" t="s">
        <v>29</v>
      </c>
      <c r="O149" s="4">
        <v>6.5770000000000002E-5</v>
      </c>
      <c r="P149" s="4">
        <v>1.454E-8</v>
      </c>
      <c r="Q149" s="4">
        <v>4.55</v>
      </c>
    </row>
    <row r="150" spans="1:17" hidden="1" outlineLevel="1" collapsed="1" x14ac:dyDescent="0.25">
      <c r="A150" t="s">
        <v>34</v>
      </c>
      <c r="B150" s="4" t="s">
        <v>29</v>
      </c>
      <c r="C150" s="4" t="s">
        <v>221</v>
      </c>
      <c r="D150" s="4" t="s">
        <v>128</v>
      </c>
      <c r="E150" s="4">
        <v>2.3571799999999999E-9</v>
      </c>
      <c r="F150" s="4">
        <v>1.5434800000000001E-4</v>
      </c>
      <c r="G150" s="4">
        <v>1</v>
      </c>
      <c r="H150" s="4">
        <v>1</v>
      </c>
      <c r="I150" s="4">
        <v>6</v>
      </c>
      <c r="J150" s="4" t="s">
        <v>185</v>
      </c>
      <c r="K150" s="4">
        <v>0</v>
      </c>
      <c r="L150" s="4">
        <v>2164.04783</v>
      </c>
      <c r="M150" s="4" t="s">
        <v>29</v>
      </c>
      <c r="N150" s="4" t="s">
        <v>29</v>
      </c>
      <c r="O150" s="4">
        <v>6.5770000000000002E-5</v>
      </c>
      <c r="P150" s="4">
        <v>1.437E-11</v>
      </c>
      <c r="Q150" s="4">
        <v>5.71</v>
      </c>
    </row>
    <row r="151" spans="1:17" hidden="1" outlineLevel="1" collapsed="1" x14ac:dyDescent="0.25">
      <c r="A151" t="s">
        <v>34</v>
      </c>
      <c r="B151" s="4" t="s">
        <v>29</v>
      </c>
      <c r="C151" s="4" t="s">
        <v>221</v>
      </c>
      <c r="D151" s="4" t="s">
        <v>34</v>
      </c>
      <c r="E151" s="4">
        <v>7.4062399999999999E-9</v>
      </c>
      <c r="F151" s="4">
        <v>1.5434800000000001E-4</v>
      </c>
      <c r="G151" s="4">
        <v>1</v>
      </c>
      <c r="H151" s="4">
        <v>1</v>
      </c>
      <c r="I151" s="4">
        <v>3</v>
      </c>
      <c r="J151" s="4" t="s">
        <v>185</v>
      </c>
      <c r="K151" s="4">
        <v>0</v>
      </c>
      <c r="L151" s="4">
        <v>2148.0529099999999</v>
      </c>
      <c r="M151" s="4" t="s">
        <v>29</v>
      </c>
      <c r="N151" s="4" t="s">
        <v>29</v>
      </c>
      <c r="O151" s="4">
        <v>6.5770000000000002E-5</v>
      </c>
      <c r="P151" s="4">
        <v>5.7650000000000003E-11</v>
      </c>
      <c r="Q151" s="4">
        <v>4.8</v>
      </c>
    </row>
    <row r="152" spans="1:17" hidden="1" outlineLevel="1" collapsed="1" x14ac:dyDescent="0.25">
      <c r="A152" t="s">
        <v>34</v>
      </c>
      <c r="B152" s="4" t="s">
        <v>29</v>
      </c>
      <c r="C152" s="4" t="s">
        <v>223</v>
      </c>
      <c r="D152" s="4" t="s">
        <v>34</v>
      </c>
      <c r="E152" s="4">
        <v>1.1322600000000001E-5</v>
      </c>
      <c r="F152" s="4">
        <v>1.5434800000000001E-4</v>
      </c>
      <c r="G152" s="4">
        <v>1</v>
      </c>
      <c r="H152" s="4">
        <v>1</v>
      </c>
      <c r="I152" s="4">
        <v>9</v>
      </c>
      <c r="J152" s="4" t="s">
        <v>185</v>
      </c>
      <c r="K152" s="4">
        <v>0</v>
      </c>
      <c r="L152" s="4">
        <v>1412.78963</v>
      </c>
      <c r="M152" s="4" t="s">
        <v>29</v>
      </c>
      <c r="N152" s="4" t="s">
        <v>29</v>
      </c>
      <c r="O152" s="4">
        <v>6.5770000000000002E-5</v>
      </c>
      <c r="P152" s="4">
        <v>4.1100000000000001E-7</v>
      </c>
      <c r="Q152" s="4">
        <v>3.26</v>
      </c>
    </row>
    <row r="153" spans="1:17" hidden="1" outlineLevel="1" collapsed="1" x14ac:dyDescent="0.25">
      <c r="A153" t="s">
        <v>34</v>
      </c>
      <c r="B153" s="4" t="s">
        <v>29</v>
      </c>
      <c r="C153" s="4" t="s">
        <v>224</v>
      </c>
      <c r="D153" s="4" t="s">
        <v>34</v>
      </c>
      <c r="E153" s="4">
        <v>1.08241E-5</v>
      </c>
      <c r="F153" s="4">
        <v>1.5434800000000001E-4</v>
      </c>
      <c r="G153" s="4">
        <v>1</v>
      </c>
      <c r="H153" s="4">
        <v>1</v>
      </c>
      <c r="I153" s="4">
        <v>5</v>
      </c>
      <c r="J153" s="4" t="s">
        <v>185</v>
      </c>
      <c r="K153" s="4">
        <v>2</v>
      </c>
      <c r="L153" s="4">
        <v>1380.7369200000001</v>
      </c>
      <c r="M153" s="4" t="s">
        <v>29</v>
      </c>
      <c r="N153" s="4" t="s">
        <v>29</v>
      </c>
      <c r="O153" s="4">
        <v>6.5770000000000002E-5</v>
      </c>
      <c r="P153" s="4">
        <v>3.8910000000000001E-7</v>
      </c>
      <c r="Q153" s="4">
        <v>3.75</v>
      </c>
    </row>
    <row r="154" spans="1:17" hidden="1" outlineLevel="1" collapsed="1" x14ac:dyDescent="0.25">
      <c r="A154" t="s">
        <v>34</v>
      </c>
      <c r="B154" s="4" t="s">
        <v>29</v>
      </c>
      <c r="C154" s="4" t="s">
        <v>225</v>
      </c>
      <c r="D154" s="4" t="s">
        <v>34</v>
      </c>
      <c r="E154" s="4">
        <v>6.2652900000000005E-5</v>
      </c>
      <c r="F154" s="4">
        <v>1.5434800000000001E-4</v>
      </c>
      <c r="G154" s="4">
        <v>1</v>
      </c>
      <c r="H154" s="4">
        <v>1</v>
      </c>
      <c r="I154" s="4">
        <v>2</v>
      </c>
      <c r="J154" s="4" t="s">
        <v>185</v>
      </c>
      <c r="K154" s="4">
        <v>1</v>
      </c>
      <c r="L154" s="4">
        <v>1252.6419599999999</v>
      </c>
      <c r="M154" s="4" t="s">
        <v>29</v>
      </c>
      <c r="N154" s="4" t="s">
        <v>29</v>
      </c>
      <c r="O154" s="4">
        <v>6.5770000000000002E-5</v>
      </c>
      <c r="P154" s="4">
        <v>3.2399999999999999E-6</v>
      </c>
      <c r="Q154" s="4">
        <v>3.82</v>
      </c>
    </row>
    <row r="155" spans="1:17" hidden="1" outlineLevel="1" collapsed="1" x14ac:dyDescent="0.25">
      <c r="A155" t="s">
        <v>34</v>
      </c>
      <c r="B155" s="4" t="s">
        <v>29</v>
      </c>
      <c r="C155" s="4" t="s">
        <v>226</v>
      </c>
      <c r="D155" s="4" t="s">
        <v>34</v>
      </c>
      <c r="E155" s="4">
        <v>8.58689E-6</v>
      </c>
      <c r="F155" s="4">
        <v>1.5434800000000001E-4</v>
      </c>
      <c r="G155" s="4">
        <v>1</v>
      </c>
      <c r="H155" s="4">
        <v>1</v>
      </c>
      <c r="I155" s="4">
        <v>7</v>
      </c>
      <c r="J155" s="4" t="s">
        <v>185</v>
      </c>
      <c r="K155" s="4">
        <v>1</v>
      </c>
      <c r="L155" s="4">
        <v>1655.9115300000001</v>
      </c>
      <c r="M155" s="4" t="s">
        <v>29</v>
      </c>
      <c r="N155" s="4" t="s">
        <v>29</v>
      </c>
      <c r="O155" s="4">
        <v>6.5770000000000002E-5</v>
      </c>
      <c r="P155" s="4">
        <v>2.9359999999999998E-7</v>
      </c>
      <c r="Q155" s="4">
        <v>2.44</v>
      </c>
    </row>
    <row r="156" spans="1:17" hidden="1" outlineLevel="1" collapsed="1" x14ac:dyDescent="0.25">
      <c r="A156" t="s">
        <v>34</v>
      </c>
      <c r="B156" s="4" t="s">
        <v>29</v>
      </c>
      <c r="C156" s="4" t="s">
        <v>227</v>
      </c>
      <c r="D156" s="4" t="s">
        <v>34</v>
      </c>
      <c r="E156" s="4">
        <v>1.19024E-3</v>
      </c>
      <c r="F156" s="4">
        <v>1.5434800000000001E-4</v>
      </c>
      <c r="G156" s="4">
        <v>1</v>
      </c>
      <c r="H156" s="4">
        <v>1</v>
      </c>
      <c r="I156" s="4">
        <v>4</v>
      </c>
      <c r="J156" s="4" t="s">
        <v>185</v>
      </c>
      <c r="K156" s="4">
        <v>1</v>
      </c>
      <c r="L156" s="4">
        <v>1392.67941</v>
      </c>
      <c r="M156" s="4" t="s">
        <v>29</v>
      </c>
      <c r="N156" s="4" t="s">
        <v>29</v>
      </c>
      <c r="O156" s="4">
        <v>6.5770000000000002E-5</v>
      </c>
      <c r="P156" s="4">
        <v>1.133E-4</v>
      </c>
      <c r="Q156" s="4">
        <v>3.06</v>
      </c>
    </row>
    <row r="157" spans="1:17" hidden="1" outlineLevel="1" collapsed="1" x14ac:dyDescent="0.25">
      <c r="A157" t="s">
        <v>34</v>
      </c>
      <c r="B157" s="4" t="s">
        <v>29</v>
      </c>
      <c r="C157" s="4" t="s">
        <v>228</v>
      </c>
      <c r="D157" s="4" t="s">
        <v>34</v>
      </c>
      <c r="E157" s="4">
        <v>3.1890300000000002E-5</v>
      </c>
      <c r="F157" s="4">
        <v>1.5434800000000001E-4</v>
      </c>
      <c r="G157" s="4">
        <v>1</v>
      </c>
      <c r="H157" s="4">
        <v>1</v>
      </c>
      <c r="I157" s="4">
        <v>12</v>
      </c>
      <c r="J157" s="4" t="s">
        <v>185</v>
      </c>
      <c r="K157" s="4">
        <v>0</v>
      </c>
      <c r="L157" s="4">
        <v>1264.5844400000001</v>
      </c>
      <c r="M157" s="4" t="s">
        <v>29</v>
      </c>
      <c r="N157" s="4" t="s">
        <v>29</v>
      </c>
      <c r="O157" s="4">
        <v>6.5770000000000002E-5</v>
      </c>
      <c r="P157" s="4">
        <v>1.438E-6</v>
      </c>
      <c r="Q157" s="4">
        <v>2.92</v>
      </c>
    </row>
    <row r="158" spans="1:17" hidden="1" outlineLevel="1" collapsed="1" x14ac:dyDescent="0.25">
      <c r="A158" t="s">
        <v>34</v>
      </c>
      <c r="B158" s="4" t="s">
        <v>29</v>
      </c>
      <c r="C158" s="4" t="s">
        <v>229</v>
      </c>
      <c r="D158" s="4" t="s">
        <v>34</v>
      </c>
      <c r="E158" s="4">
        <v>1.27123E-5</v>
      </c>
      <c r="F158" s="4">
        <v>1.5434800000000001E-4</v>
      </c>
      <c r="G158" s="4">
        <v>1</v>
      </c>
      <c r="H158" s="4">
        <v>1</v>
      </c>
      <c r="I158" s="4">
        <v>6</v>
      </c>
      <c r="J158" s="4" t="s">
        <v>185</v>
      </c>
      <c r="K158" s="4">
        <v>2</v>
      </c>
      <c r="L158" s="4">
        <v>1784.00649</v>
      </c>
      <c r="M158" s="4" t="s">
        <v>29</v>
      </c>
      <c r="N158" s="4" t="s">
        <v>29</v>
      </c>
      <c r="O158" s="4">
        <v>6.5770000000000002E-5</v>
      </c>
      <c r="P158" s="4">
        <v>4.7269999999999999E-7</v>
      </c>
      <c r="Q158" s="4">
        <v>2.8</v>
      </c>
    </row>
    <row r="159" spans="1:17" hidden="1" outlineLevel="1" collapsed="1" x14ac:dyDescent="0.25">
      <c r="A159" t="s">
        <v>34</v>
      </c>
      <c r="B159" s="4" t="s">
        <v>29</v>
      </c>
      <c r="C159" s="4" t="s">
        <v>230</v>
      </c>
      <c r="D159" s="4" t="s">
        <v>34</v>
      </c>
      <c r="E159" s="4">
        <v>8.15641E-10</v>
      </c>
      <c r="F159" s="4">
        <v>1.5434800000000001E-4</v>
      </c>
      <c r="G159" s="4">
        <v>1</v>
      </c>
      <c r="H159" s="4">
        <v>1</v>
      </c>
      <c r="I159" s="4">
        <v>4</v>
      </c>
      <c r="J159" s="4" t="s">
        <v>185</v>
      </c>
      <c r="K159" s="4">
        <v>2</v>
      </c>
      <c r="L159" s="4">
        <v>2591.2332099999999</v>
      </c>
      <c r="M159" s="4" t="s">
        <v>29</v>
      </c>
      <c r="N159" s="4" t="s">
        <v>29</v>
      </c>
      <c r="O159" s="4">
        <v>6.5770000000000002E-5</v>
      </c>
      <c r="P159" s="4">
        <v>3.9819999999999998E-12</v>
      </c>
      <c r="Q159" s="4">
        <v>5.19</v>
      </c>
    </row>
    <row r="160" spans="1:17" hidden="1" outlineLevel="1" collapsed="1" x14ac:dyDescent="0.25">
      <c r="A160" t="s">
        <v>34</v>
      </c>
      <c r="B160" s="4" t="s">
        <v>29</v>
      </c>
      <c r="C160" s="4" t="s">
        <v>231</v>
      </c>
      <c r="D160" s="4" t="s">
        <v>232</v>
      </c>
      <c r="E160" s="4">
        <v>3.6738800000000001E-7</v>
      </c>
      <c r="F160" s="4">
        <v>1.5434800000000001E-4</v>
      </c>
      <c r="G160" s="4">
        <v>1</v>
      </c>
      <c r="H160" s="4">
        <v>1</v>
      </c>
      <c r="I160" s="4">
        <v>2</v>
      </c>
      <c r="J160" s="4" t="s">
        <v>185</v>
      </c>
      <c r="K160" s="4">
        <v>1</v>
      </c>
      <c r="L160" s="4">
        <v>3040.4350300000001</v>
      </c>
      <c r="M160" s="4" t="s">
        <v>29</v>
      </c>
      <c r="N160" s="4" t="s">
        <v>29</v>
      </c>
      <c r="O160" s="4">
        <v>6.5770000000000002E-5</v>
      </c>
      <c r="P160" s="4">
        <v>6.4750000000000001E-9</v>
      </c>
      <c r="Q160" s="4">
        <v>3.82</v>
      </c>
    </row>
    <row r="161" spans="1:17" hidden="1" outlineLevel="1" collapsed="1" x14ac:dyDescent="0.25">
      <c r="A161" t="s">
        <v>34</v>
      </c>
      <c r="B161" s="4" t="s">
        <v>29</v>
      </c>
      <c r="C161" s="4" t="s">
        <v>233</v>
      </c>
      <c r="D161" s="4" t="s">
        <v>232</v>
      </c>
      <c r="E161" s="4">
        <v>6.9448800000000001E-9</v>
      </c>
      <c r="F161" s="4">
        <v>1.5434800000000001E-4</v>
      </c>
      <c r="G161" s="4">
        <v>1</v>
      </c>
      <c r="H161" s="4">
        <v>1</v>
      </c>
      <c r="I161" s="4">
        <v>7</v>
      </c>
      <c r="J161" s="4" t="s">
        <v>185</v>
      </c>
      <c r="K161" s="4">
        <v>0</v>
      </c>
      <c r="L161" s="4">
        <v>2669.2433099999998</v>
      </c>
      <c r="M161" s="4" t="s">
        <v>29</v>
      </c>
      <c r="N161" s="4" t="s">
        <v>29</v>
      </c>
      <c r="O161" s="4">
        <v>6.5770000000000002E-5</v>
      </c>
      <c r="P161" s="4">
        <v>5.2969999999999999E-11</v>
      </c>
      <c r="Q161" s="4">
        <v>6.36</v>
      </c>
    </row>
    <row r="162" spans="1:17" hidden="1" outlineLevel="1" collapsed="1" x14ac:dyDescent="0.25">
      <c r="A162" t="s">
        <v>34</v>
      </c>
      <c r="B162" s="4" t="s">
        <v>29</v>
      </c>
      <c r="C162" s="4" t="s">
        <v>233</v>
      </c>
      <c r="D162" s="4" t="s">
        <v>234</v>
      </c>
      <c r="E162" s="4">
        <v>5.5806700000000002E-6</v>
      </c>
      <c r="F162" s="4">
        <v>1.5434800000000001E-4</v>
      </c>
      <c r="G162" s="4">
        <v>1</v>
      </c>
      <c r="H162" s="4">
        <v>1</v>
      </c>
      <c r="I162" s="4">
        <v>3</v>
      </c>
      <c r="J162" s="4" t="s">
        <v>185</v>
      </c>
      <c r="K162" s="4">
        <v>0</v>
      </c>
      <c r="L162" s="4">
        <v>2653.2483900000002</v>
      </c>
      <c r="M162" s="4" t="s">
        <v>29</v>
      </c>
      <c r="N162" s="4" t="s">
        <v>29</v>
      </c>
      <c r="O162" s="4">
        <v>6.5770000000000002E-5</v>
      </c>
      <c r="P162" s="4">
        <v>1.7429999999999999E-7</v>
      </c>
      <c r="Q162" s="4">
        <v>5.34</v>
      </c>
    </row>
    <row r="163" spans="1:17" hidden="1" outlineLevel="1" collapsed="1" x14ac:dyDescent="0.25">
      <c r="A163" t="s">
        <v>34</v>
      </c>
      <c r="B163" s="4" t="s">
        <v>29</v>
      </c>
      <c r="C163" s="4" t="s">
        <v>235</v>
      </c>
      <c r="D163" s="4" t="s">
        <v>236</v>
      </c>
      <c r="E163" s="4">
        <v>1.2469599999999999E-7</v>
      </c>
      <c r="F163" s="4">
        <v>1.5434800000000001E-4</v>
      </c>
      <c r="G163" s="4">
        <v>1</v>
      </c>
      <c r="H163" s="4">
        <v>1</v>
      </c>
      <c r="I163" s="4">
        <v>23</v>
      </c>
      <c r="J163" s="4" t="s">
        <v>185</v>
      </c>
      <c r="K163" s="4">
        <v>1</v>
      </c>
      <c r="L163" s="4">
        <v>1629.79412</v>
      </c>
      <c r="M163" s="4" t="s">
        <v>29</v>
      </c>
      <c r="N163" s="4" t="s">
        <v>29</v>
      </c>
      <c r="O163" s="4">
        <v>6.5770000000000002E-5</v>
      </c>
      <c r="P163" s="4">
        <v>1.7450000000000001E-9</v>
      </c>
      <c r="Q163" s="4">
        <v>4.7</v>
      </c>
    </row>
    <row r="164" spans="1:17" hidden="1" outlineLevel="1" collapsed="1" x14ac:dyDescent="0.25">
      <c r="A164" t="s">
        <v>34</v>
      </c>
      <c r="B164" s="4" t="s">
        <v>29</v>
      </c>
      <c r="C164" s="4" t="s">
        <v>237</v>
      </c>
      <c r="D164" s="4" t="s">
        <v>238</v>
      </c>
      <c r="E164" s="4">
        <v>1.2310200000000001E-6</v>
      </c>
      <c r="F164" s="4">
        <v>1.5434800000000001E-4</v>
      </c>
      <c r="G164" s="4">
        <v>1</v>
      </c>
      <c r="H164" s="4">
        <v>1</v>
      </c>
      <c r="I164" s="4">
        <v>16</v>
      </c>
      <c r="J164" s="4" t="s">
        <v>185</v>
      </c>
      <c r="K164" s="4">
        <v>1</v>
      </c>
      <c r="L164" s="4">
        <v>1755.7828999999999</v>
      </c>
      <c r="M164" s="4" t="s">
        <v>29</v>
      </c>
      <c r="N164" s="4" t="s">
        <v>29</v>
      </c>
      <c r="O164" s="4">
        <v>6.5770000000000002E-5</v>
      </c>
      <c r="P164" s="4">
        <v>2.8069999999999999E-8</v>
      </c>
      <c r="Q164" s="4">
        <v>4.6900000000000004</v>
      </c>
    </row>
    <row r="165" spans="1:17" hidden="1" outlineLevel="1" collapsed="1" x14ac:dyDescent="0.25">
      <c r="A165" t="s">
        <v>34</v>
      </c>
      <c r="B165" s="4" t="s">
        <v>29</v>
      </c>
      <c r="C165" s="4" t="s">
        <v>237</v>
      </c>
      <c r="D165" s="4" t="s">
        <v>239</v>
      </c>
      <c r="E165" s="4">
        <v>9.1565700000000003E-5</v>
      </c>
      <c r="F165" s="4">
        <v>1.5434800000000001E-4</v>
      </c>
      <c r="G165" s="4">
        <v>1</v>
      </c>
      <c r="H165" s="4">
        <v>1</v>
      </c>
      <c r="I165" s="4">
        <v>1</v>
      </c>
      <c r="J165" s="4" t="s">
        <v>185</v>
      </c>
      <c r="K165" s="4">
        <v>1</v>
      </c>
      <c r="L165" s="4">
        <v>1739.78799</v>
      </c>
      <c r="M165" s="4" t="s">
        <v>29</v>
      </c>
      <c r="N165" s="4" t="s">
        <v>29</v>
      </c>
      <c r="O165" s="4">
        <v>6.5770000000000002E-5</v>
      </c>
      <c r="P165" s="4">
        <v>5.1599999999999997E-6</v>
      </c>
      <c r="Q165" s="4">
        <v>4.3099999999999996</v>
      </c>
    </row>
    <row r="166" spans="1:17" hidden="1" outlineLevel="1" collapsed="1" x14ac:dyDescent="0.25">
      <c r="A166" t="s">
        <v>34</v>
      </c>
      <c r="B166" s="4" t="s">
        <v>29</v>
      </c>
      <c r="C166" s="4" t="s">
        <v>240</v>
      </c>
      <c r="D166" s="4" t="s">
        <v>241</v>
      </c>
      <c r="E166" s="4">
        <v>5.80033E-9</v>
      </c>
      <c r="F166" s="4">
        <v>1.5434800000000001E-4</v>
      </c>
      <c r="G166" s="4">
        <v>1</v>
      </c>
      <c r="H166" s="4">
        <v>1</v>
      </c>
      <c r="I166" s="4">
        <v>46</v>
      </c>
      <c r="J166" s="4" t="s">
        <v>185</v>
      </c>
      <c r="K166" s="4">
        <v>0</v>
      </c>
      <c r="L166" s="4">
        <v>2693.39671</v>
      </c>
      <c r="M166" s="4" t="s">
        <v>29</v>
      </c>
      <c r="N166" s="4" t="s">
        <v>29</v>
      </c>
      <c r="O166" s="4">
        <v>6.5770000000000002E-5</v>
      </c>
      <c r="P166" s="4">
        <v>4.2760000000000003E-11</v>
      </c>
      <c r="Q166" s="4">
        <v>6.05</v>
      </c>
    </row>
    <row r="167" spans="1:17" hidden="1" outlineLevel="1" collapsed="1" x14ac:dyDescent="0.25">
      <c r="A167" t="s">
        <v>34</v>
      </c>
      <c r="B167" s="4" t="s">
        <v>29</v>
      </c>
      <c r="C167" s="4" t="s">
        <v>240</v>
      </c>
      <c r="D167" s="4" t="s">
        <v>34</v>
      </c>
      <c r="E167" s="4">
        <v>5.9514399999999997E-7</v>
      </c>
      <c r="F167" s="4">
        <v>1.5434800000000001E-4</v>
      </c>
      <c r="G167" s="4">
        <v>1</v>
      </c>
      <c r="H167" s="4">
        <v>1</v>
      </c>
      <c r="I167" s="4">
        <v>5</v>
      </c>
      <c r="J167" s="4" t="s">
        <v>185</v>
      </c>
      <c r="K167" s="4">
        <v>0</v>
      </c>
      <c r="L167" s="4">
        <v>2677.4018000000001</v>
      </c>
      <c r="M167" s="4" t="s">
        <v>29</v>
      </c>
      <c r="N167" s="4" t="s">
        <v>29</v>
      </c>
      <c r="O167" s="4">
        <v>6.5770000000000002E-5</v>
      </c>
      <c r="P167" s="4">
        <v>1.165E-8</v>
      </c>
      <c r="Q167" s="4">
        <v>3.93</v>
      </c>
    </row>
    <row r="168" spans="1:17" hidden="1" outlineLevel="1" collapsed="1" x14ac:dyDescent="0.25">
      <c r="A168" t="s">
        <v>34</v>
      </c>
      <c r="B168" s="4" t="s">
        <v>29</v>
      </c>
      <c r="C168" s="4" t="s">
        <v>242</v>
      </c>
      <c r="D168" s="4" t="s">
        <v>243</v>
      </c>
      <c r="E168" s="4">
        <v>1.9634800000000001E-3</v>
      </c>
      <c r="F168" s="4">
        <v>1.5434800000000001E-4</v>
      </c>
      <c r="G168" s="4">
        <v>1</v>
      </c>
      <c r="H168" s="4">
        <v>1</v>
      </c>
      <c r="I168" s="4">
        <v>2</v>
      </c>
      <c r="J168" s="4" t="s">
        <v>185</v>
      </c>
      <c r="K168" s="4">
        <v>0</v>
      </c>
      <c r="L168" s="4">
        <v>4442.0870999999997</v>
      </c>
      <c r="M168" s="4" t="s">
        <v>29</v>
      </c>
      <c r="N168" s="4" t="s">
        <v>29</v>
      </c>
      <c r="O168" s="4">
        <v>6.5770000000000002E-5</v>
      </c>
      <c r="P168" s="4">
        <v>2.063E-4</v>
      </c>
      <c r="Q168" s="4">
        <v>3.96</v>
      </c>
    </row>
    <row r="169" spans="1:17" hidden="1" outlineLevel="1" collapsed="1" x14ac:dyDescent="0.25">
      <c r="A169" t="s">
        <v>34</v>
      </c>
      <c r="B169" s="4" t="s">
        <v>29</v>
      </c>
      <c r="C169" s="4" t="s">
        <v>242</v>
      </c>
      <c r="D169" s="4" t="s">
        <v>244</v>
      </c>
      <c r="E169" s="4">
        <v>2.7154799999999999E-10</v>
      </c>
      <c r="F169" s="4">
        <v>1.5434800000000001E-4</v>
      </c>
      <c r="G169" s="4">
        <v>1</v>
      </c>
      <c r="H169" s="4">
        <v>1</v>
      </c>
      <c r="I169" s="4">
        <v>26</v>
      </c>
      <c r="J169" s="4" t="s">
        <v>185</v>
      </c>
      <c r="K169" s="4">
        <v>0</v>
      </c>
      <c r="L169" s="4">
        <v>4362.1207700000004</v>
      </c>
      <c r="M169" s="4" t="s">
        <v>29</v>
      </c>
      <c r="N169" s="4" t="s">
        <v>29</v>
      </c>
      <c r="O169" s="4">
        <v>6.5770000000000002E-5</v>
      </c>
      <c r="P169" s="4">
        <v>1.054E-12</v>
      </c>
      <c r="Q169" s="4">
        <v>7.12</v>
      </c>
    </row>
    <row r="170" spans="1:17" hidden="1" outlineLevel="1" collapsed="1" x14ac:dyDescent="0.25">
      <c r="A170" t="s">
        <v>34</v>
      </c>
      <c r="B170" s="4" t="s">
        <v>29</v>
      </c>
      <c r="C170" s="4" t="s">
        <v>242</v>
      </c>
      <c r="D170" s="4" t="s">
        <v>34</v>
      </c>
      <c r="E170" s="4">
        <v>8.6973799999999997E-5</v>
      </c>
      <c r="F170" s="4">
        <v>1.5434800000000001E-4</v>
      </c>
      <c r="G170" s="4">
        <v>1</v>
      </c>
      <c r="H170" s="4">
        <v>1</v>
      </c>
      <c r="I170" s="4">
        <v>1</v>
      </c>
      <c r="J170" s="4" t="s">
        <v>185</v>
      </c>
      <c r="K170" s="4">
        <v>0</v>
      </c>
      <c r="L170" s="4">
        <v>4346.1258600000001</v>
      </c>
      <c r="M170" s="4" t="s">
        <v>29</v>
      </c>
      <c r="N170" s="4" t="s">
        <v>29</v>
      </c>
      <c r="O170" s="4">
        <v>6.5770000000000002E-5</v>
      </c>
      <c r="P170" s="4">
        <v>4.8339999999999998E-6</v>
      </c>
      <c r="Q170" s="4">
        <v>5.0599999999999996</v>
      </c>
    </row>
    <row r="171" spans="1:17" hidden="1" outlineLevel="1" collapsed="1" x14ac:dyDescent="0.25">
      <c r="A171" t="s">
        <v>34</v>
      </c>
      <c r="B171" s="4" t="s">
        <v>29</v>
      </c>
      <c r="C171" s="4" t="s">
        <v>245</v>
      </c>
      <c r="D171" s="4" t="s">
        <v>34</v>
      </c>
      <c r="E171" s="4">
        <v>8.8108699999999998E-10</v>
      </c>
      <c r="F171" s="4">
        <v>1.5434800000000001E-4</v>
      </c>
      <c r="G171" s="4">
        <v>1</v>
      </c>
      <c r="H171" s="4">
        <v>1</v>
      </c>
      <c r="I171" s="4">
        <v>29</v>
      </c>
      <c r="J171" s="4" t="s">
        <v>185</v>
      </c>
      <c r="K171" s="4">
        <v>0</v>
      </c>
      <c r="L171" s="4">
        <v>3937.0817900000002</v>
      </c>
      <c r="M171" s="4" t="s">
        <v>29</v>
      </c>
      <c r="N171" s="4" t="s">
        <v>29</v>
      </c>
      <c r="O171" s="4">
        <v>6.5770000000000002E-5</v>
      </c>
      <c r="P171" s="4">
        <v>4.3590000000000003E-12</v>
      </c>
      <c r="Q171" s="4">
        <v>6.73</v>
      </c>
    </row>
    <row r="172" spans="1:17" hidden="1" outlineLevel="1" collapsed="1" x14ac:dyDescent="0.25">
      <c r="A172" t="s">
        <v>34</v>
      </c>
      <c r="B172" s="4" t="s">
        <v>29</v>
      </c>
      <c r="C172" s="4" t="s">
        <v>246</v>
      </c>
      <c r="D172" s="4" t="s">
        <v>34</v>
      </c>
      <c r="E172" s="4">
        <v>1.24697E-8</v>
      </c>
      <c r="F172" s="4">
        <v>1.5434800000000001E-4</v>
      </c>
      <c r="G172" s="4">
        <v>1</v>
      </c>
      <c r="H172" s="4">
        <v>1</v>
      </c>
      <c r="I172" s="4">
        <v>17</v>
      </c>
      <c r="J172" s="4" t="s">
        <v>185</v>
      </c>
      <c r="K172" s="4">
        <v>0</v>
      </c>
      <c r="L172" s="4">
        <v>2522.31369</v>
      </c>
      <c r="M172" s="4" t="s">
        <v>29</v>
      </c>
      <c r="N172" s="4" t="s">
        <v>29</v>
      </c>
      <c r="O172" s="4">
        <v>6.5770000000000002E-5</v>
      </c>
      <c r="P172" s="4">
        <v>1.076E-10</v>
      </c>
      <c r="Q172" s="4">
        <v>5.34</v>
      </c>
    </row>
    <row r="173" spans="1:17" hidden="1" outlineLevel="1" collapsed="1" x14ac:dyDescent="0.25">
      <c r="A173" t="s">
        <v>34</v>
      </c>
      <c r="B173" s="4" t="s">
        <v>29</v>
      </c>
      <c r="C173" s="4" t="s">
        <v>247</v>
      </c>
      <c r="D173" s="4" t="s">
        <v>248</v>
      </c>
      <c r="E173" s="4">
        <v>2.61268E-10</v>
      </c>
      <c r="F173" s="4">
        <v>1.5434800000000001E-4</v>
      </c>
      <c r="G173" s="4">
        <v>1</v>
      </c>
      <c r="H173" s="4">
        <v>1</v>
      </c>
      <c r="I173" s="4">
        <v>7</v>
      </c>
      <c r="J173" s="4" t="s">
        <v>185</v>
      </c>
      <c r="K173" s="4">
        <v>0</v>
      </c>
      <c r="L173" s="4">
        <v>3189.6282500000002</v>
      </c>
      <c r="M173" s="4" t="s">
        <v>29</v>
      </c>
      <c r="N173" s="4" t="s">
        <v>29</v>
      </c>
      <c r="O173" s="4">
        <v>6.5770000000000002E-5</v>
      </c>
      <c r="P173" s="4">
        <v>9.9970000000000007E-13</v>
      </c>
      <c r="Q173" s="4">
        <v>7.08</v>
      </c>
    </row>
    <row r="174" spans="1:17" hidden="1" outlineLevel="1" collapsed="1" x14ac:dyDescent="0.25">
      <c r="A174" t="s">
        <v>34</v>
      </c>
      <c r="B174" s="4" t="s">
        <v>29</v>
      </c>
      <c r="C174" s="4" t="s">
        <v>247</v>
      </c>
      <c r="D174" s="4" t="s">
        <v>249</v>
      </c>
      <c r="E174" s="4">
        <v>4.5717000000000003E-5</v>
      </c>
      <c r="F174" s="4">
        <v>1.5434800000000001E-4</v>
      </c>
      <c r="G174" s="4">
        <v>1</v>
      </c>
      <c r="H174" s="4">
        <v>1</v>
      </c>
      <c r="I174" s="4">
        <v>1</v>
      </c>
      <c r="J174" s="4" t="s">
        <v>185</v>
      </c>
      <c r="K174" s="4">
        <v>0</v>
      </c>
      <c r="L174" s="4">
        <v>3173.6333300000001</v>
      </c>
      <c r="M174" s="4" t="s">
        <v>29</v>
      </c>
      <c r="N174" s="4" t="s">
        <v>29</v>
      </c>
      <c r="O174" s="4">
        <v>6.5770000000000002E-5</v>
      </c>
      <c r="P174" s="4">
        <v>2.2249999999999999E-6</v>
      </c>
      <c r="Q174" s="4">
        <v>4.6900000000000004</v>
      </c>
    </row>
    <row r="175" spans="1:17" hidden="1" outlineLevel="1" collapsed="1" x14ac:dyDescent="0.25">
      <c r="A175" t="s">
        <v>34</v>
      </c>
      <c r="B175" s="4" t="s">
        <v>29</v>
      </c>
      <c r="C175" s="4" t="s">
        <v>250</v>
      </c>
      <c r="D175" s="4" t="s">
        <v>244</v>
      </c>
      <c r="E175" s="4">
        <v>2.4657399999999999E-10</v>
      </c>
      <c r="F175" s="4">
        <v>1.5434800000000001E-4</v>
      </c>
      <c r="G175" s="4">
        <v>1</v>
      </c>
      <c r="H175" s="4">
        <v>1</v>
      </c>
      <c r="I175" s="4">
        <v>11</v>
      </c>
      <c r="J175" s="4" t="s">
        <v>185</v>
      </c>
      <c r="K175" s="4">
        <v>0</v>
      </c>
      <c r="L175" s="4">
        <v>1932.9807499999999</v>
      </c>
      <c r="M175" s="4" t="s">
        <v>29</v>
      </c>
      <c r="N175" s="4" t="s">
        <v>29</v>
      </c>
      <c r="O175" s="4">
        <v>6.5770000000000002E-5</v>
      </c>
      <c r="P175" s="4">
        <v>9.3639999999999993E-13</v>
      </c>
      <c r="Q175" s="4">
        <v>5.26</v>
      </c>
    </row>
    <row r="176" spans="1:17" hidden="1" outlineLevel="1" collapsed="1" x14ac:dyDescent="0.25">
      <c r="A176" t="s">
        <v>34</v>
      </c>
      <c r="B176" s="4" t="s">
        <v>29</v>
      </c>
      <c r="C176" s="4" t="s">
        <v>250</v>
      </c>
      <c r="D176" s="4" t="s">
        <v>34</v>
      </c>
      <c r="E176" s="4">
        <v>9.5177099999999998E-7</v>
      </c>
      <c r="F176" s="4">
        <v>1.5434800000000001E-4</v>
      </c>
      <c r="G176" s="4">
        <v>1</v>
      </c>
      <c r="H176" s="4">
        <v>1</v>
      </c>
      <c r="I176" s="4">
        <v>4</v>
      </c>
      <c r="J176" s="4" t="s">
        <v>185</v>
      </c>
      <c r="K176" s="4">
        <v>0</v>
      </c>
      <c r="L176" s="4">
        <v>1916.9858400000001</v>
      </c>
      <c r="M176" s="4" t="s">
        <v>29</v>
      </c>
      <c r="N176" s="4" t="s">
        <v>29</v>
      </c>
      <c r="O176" s="4">
        <v>6.5770000000000002E-5</v>
      </c>
      <c r="P176" s="4">
        <v>2.0459999999999999E-8</v>
      </c>
      <c r="Q176" s="4">
        <v>4.41</v>
      </c>
    </row>
    <row r="177" spans="1:17" hidden="1" outlineLevel="1" collapsed="1" x14ac:dyDescent="0.25">
      <c r="A177" t="s">
        <v>34</v>
      </c>
      <c r="B177" s="4" t="s">
        <v>29</v>
      </c>
      <c r="C177" s="4" t="s">
        <v>251</v>
      </c>
      <c r="D177" s="4" t="s">
        <v>34</v>
      </c>
      <c r="E177" s="4">
        <v>6.6819200000000001E-7</v>
      </c>
      <c r="F177" s="4">
        <v>1.5434800000000001E-4</v>
      </c>
      <c r="G177" s="4">
        <v>1</v>
      </c>
      <c r="H177" s="4">
        <v>1</v>
      </c>
      <c r="I177" s="4">
        <v>5</v>
      </c>
      <c r="J177" s="4" t="s">
        <v>185</v>
      </c>
      <c r="K177" s="4">
        <v>0</v>
      </c>
      <c r="L177" s="4">
        <v>2560.1837999999998</v>
      </c>
      <c r="M177" s="4" t="s">
        <v>29</v>
      </c>
      <c r="N177" s="4" t="s">
        <v>29</v>
      </c>
      <c r="O177" s="4">
        <v>6.5770000000000002E-5</v>
      </c>
      <c r="P177" s="4">
        <v>1.3340000000000001E-8</v>
      </c>
      <c r="Q177" s="4">
        <v>5.79</v>
      </c>
    </row>
    <row r="178" spans="1:17" hidden="1" outlineLevel="1" collapsed="1" x14ac:dyDescent="0.25">
      <c r="A178" t="s">
        <v>34</v>
      </c>
      <c r="B178" s="4" t="s">
        <v>29</v>
      </c>
      <c r="C178" s="4" t="s">
        <v>252</v>
      </c>
      <c r="D178" s="4" t="s">
        <v>253</v>
      </c>
      <c r="E178" s="4">
        <v>1.8341700000000001E-5</v>
      </c>
      <c r="F178" s="4">
        <v>1.5434800000000001E-4</v>
      </c>
      <c r="G178" s="4">
        <v>1</v>
      </c>
      <c r="H178" s="4">
        <v>1</v>
      </c>
      <c r="I178" s="4">
        <v>6</v>
      </c>
      <c r="J178" s="4" t="s">
        <v>185</v>
      </c>
      <c r="K178" s="4">
        <v>0</v>
      </c>
      <c r="L178" s="4">
        <v>1540.6559099999999</v>
      </c>
      <c r="M178" s="4" t="s">
        <v>29</v>
      </c>
      <c r="N178" s="4" t="s">
        <v>29</v>
      </c>
      <c r="O178" s="4">
        <v>6.5770000000000002E-5</v>
      </c>
      <c r="P178" s="4">
        <v>7.3440000000000001E-7</v>
      </c>
      <c r="Q178" s="4">
        <v>3.73</v>
      </c>
    </row>
    <row r="179" spans="1:17" hidden="1" outlineLevel="1" collapsed="1" x14ac:dyDescent="0.25">
      <c r="A179" t="s">
        <v>34</v>
      </c>
      <c r="B179" s="4" t="s">
        <v>29</v>
      </c>
      <c r="C179" s="4" t="s">
        <v>254</v>
      </c>
      <c r="D179" s="4" t="s">
        <v>34</v>
      </c>
      <c r="E179" s="4">
        <v>1.6870900000000001E-7</v>
      </c>
      <c r="F179" s="4">
        <v>1.5434800000000001E-4</v>
      </c>
      <c r="G179" s="4">
        <v>1</v>
      </c>
      <c r="H179" s="4">
        <v>1</v>
      </c>
      <c r="I179" s="4">
        <v>5</v>
      </c>
      <c r="J179" s="4" t="s">
        <v>185</v>
      </c>
      <c r="K179" s="4">
        <v>2</v>
      </c>
      <c r="L179" s="4">
        <v>2246.1087900000002</v>
      </c>
      <c r="M179" s="4" t="s">
        <v>29</v>
      </c>
      <c r="N179" s="4" t="s">
        <v>29</v>
      </c>
      <c r="O179" s="4">
        <v>6.5770000000000002E-5</v>
      </c>
      <c r="P179" s="4">
        <v>2.5150000000000001E-9</v>
      </c>
      <c r="Q179" s="4">
        <v>4.53</v>
      </c>
    </row>
    <row r="180" spans="1:17" hidden="1" outlineLevel="1" collapsed="1" x14ac:dyDescent="0.25">
      <c r="A180" t="s">
        <v>34</v>
      </c>
      <c r="B180" s="4" t="s">
        <v>29</v>
      </c>
      <c r="C180" s="4" t="s">
        <v>255</v>
      </c>
      <c r="D180" s="4" t="s">
        <v>34</v>
      </c>
      <c r="E180" s="4">
        <v>2.18206E-6</v>
      </c>
      <c r="F180" s="4">
        <v>1.5434800000000001E-4</v>
      </c>
      <c r="G180" s="4">
        <v>1</v>
      </c>
      <c r="H180" s="4">
        <v>1</v>
      </c>
      <c r="I180" s="4">
        <v>1</v>
      </c>
      <c r="J180" s="4" t="s">
        <v>185</v>
      </c>
      <c r="K180" s="4">
        <v>1</v>
      </c>
      <c r="L180" s="4">
        <v>2118.0138200000001</v>
      </c>
      <c r="M180" s="4" t="s">
        <v>29</v>
      </c>
      <c r="N180" s="4" t="s">
        <v>29</v>
      </c>
      <c r="O180" s="4">
        <v>6.5770000000000002E-5</v>
      </c>
      <c r="P180" s="4">
        <v>5.5840000000000002E-8</v>
      </c>
      <c r="Q180" s="4">
        <v>4.41</v>
      </c>
    </row>
    <row r="181" spans="1:17" hidden="1" outlineLevel="1" collapsed="1" x14ac:dyDescent="0.25">
      <c r="A181" t="s">
        <v>34</v>
      </c>
      <c r="B181" s="4" t="s">
        <v>29</v>
      </c>
      <c r="C181" s="4" t="s">
        <v>256</v>
      </c>
      <c r="D181" s="4" t="s">
        <v>257</v>
      </c>
      <c r="E181" s="4">
        <v>5.0349700000000005E-7</v>
      </c>
      <c r="F181" s="4">
        <v>1.5434800000000001E-4</v>
      </c>
      <c r="G181" s="4">
        <v>1</v>
      </c>
      <c r="H181" s="4">
        <v>1</v>
      </c>
      <c r="I181" s="4">
        <v>2</v>
      </c>
      <c r="J181" s="4" t="s">
        <v>185</v>
      </c>
      <c r="K181" s="4">
        <v>1</v>
      </c>
      <c r="L181" s="4">
        <v>3947.7236899999998</v>
      </c>
      <c r="M181" s="4" t="s">
        <v>29</v>
      </c>
      <c r="N181" s="4" t="s">
        <v>29</v>
      </c>
      <c r="O181" s="4">
        <v>6.5770000000000002E-5</v>
      </c>
      <c r="P181" s="4">
        <v>9.4780000000000006E-9</v>
      </c>
      <c r="Q181" s="4">
        <v>3.98</v>
      </c>
    </row>
    <row r="182" spans="1:17" hidden="1" outlineLevel="1" collapsed="1" x14ac:dyDescent="0.25">
      <c r="A182" t="s">
        <v>34</v>
      </c>
      <c r="B182" s="4" t="s">
        <v>29</v>
      </c>
      <c r="C182" s="4" t="s">
        <v>258</v>
      </c>
      <c r="D182" s="4" t="s">
        <v>259</v>
      </c>
      <c r="E182" s="4">
        <v>4.6014900000000003E-11</v>
      </c>
      <c r="F182" s="4">
        <v>1.5434800000000001E-4</v>
      </c>
      <c r="G182" s="4">
        <v>1</v>
      </c>
      <c r="H182" s="4">
        <v>1</v>
      </c>
      <c r="I182" s="4">
        <v>93</v>
      </c>
      <c r="J182" s="4" t="s">
        <v>185</v>
      </c>
      <c r="K182" s="4">
        <v>0</v>
      </c>
      <c r="L182" s="4">
        <v>3624.6242200000002</v>
      </c>
      <c r="M182" s="4" t="s">
        <v>29</v>
      </c>
      <c r="N182" s="4" t="s">
        <v>29</v>
      </c>
      <c r="O182" s="4">
        <v>6.5770000000000002E-5</v>
      </c>
      <c r="P182" s="4">
        <v>1.2229999999999999E-13</v>
      </c>
      <c r="Q182" s="4">
        <v>5.62</v>
      </c>
    </row>
    <row r="183" spans="1:17" hidden="1" outlineLevel="1" collapsed="1" x14ac:dyDescent="0.25">
      <c r="A183" t="s">
        <v>34</v>
      </c>
      <c r="B183" s="4" t="s">
        <v>29</v>
      </c>
      <c r="C183" s="4" t="s">
        <v>258</v>
      </c>
      <c r="D183" s="4" t="s">
        <v>34</v>
      </c>
      <c r="E183" s="4">
        <v>6.8561799999999999E-11</v>
      </c>
      <c r="F183" s="4">
        <v>1.5434800000000001E-4</v>
      </c>
      <c r="G183" s="4">
        <v>1</v>
      </c>
      <c r="H183" s="4">
        <v>1</v>
      </c>
      <c r="I183" s="4">
        <v>9</v>
      </c>
      <c r="J183" s="4" t="s">
        <v>185</v>
      </c>
      <c r="K183" s="4">
        <v>0</v>
      </c>
      <c r="L183" s="4">
        <v>3608.6293000000001</v>
      </c>
      <c r="M183" s="4" t="s">
        <v>29</v>
      </c>
      <c r="N183" s="4" t="s">
        <v>29</v>
      </c>
      <c r="O183" s="4">
        <v>6.5770000000000002E-5</v>
      </c>
      <c r="P183" s="4">
        <v>1.9850000000000001E-13</v>
      </c>
      <c r="Q183" s="4">
        <v>5.08</v>
      </c>
    </row>
    <row r="184" spans="1:17" hidden="1" outlineLevel="1" collapsed="1" x14ac:dyDescent="0.25">
      <c r="A184" t="s">
        <v>34</v>
      </c>
      <c r="B184" s="4" t="s">
        <v>29</v>
      </c>
      <c r="C184" s="4" t="s">
        <v>260</v>
      </c>
      <c r="D184" s="4" t="s">
        <v>166</v>
      </c>
      <c r="E184" s="4">
        <v>6.1460299999999995E-10</v>
      </c>
      <c r="F184" s="4">
        <v>1.5434800000000001E-4</v>
      </c>
      <c r="G184" s="4">
        <v>1</v>
      </c>
      <c r="H184" s="4">
        <v>1</v>
      </c>
      <c r="I184" s="4">
        <v>179</v>
      </c>
      <c r="J184" s="4" t="s">
        <v>185</v>
      </c>
      <c r="K184" s="4">
        <v>0</v>
      </c>
      <c r="L184" s="4">
        <v>2102.9950600000002</v>
      </c>
      <c r="M184" s="4" t="s">
        <v>29</v>
      </c>
      <c r="N184" s="4" t="s">
        <v>29</v>
      </c>
      <c r="O184" s="4">
        <v>6.5770000000000002E-5</v>
      </c>
      <c r="P184" s="4">
        <v>2.823E-12</v>
      </c>
      <c r="Q184" s="4">
        <v>5.19</v>
      </c>
    </row>
    <row r="185" spans="1:17" hidden="1" outlineLevel="1" collapsed="1" x14ac:dyDescent="0.25">
      <c r="A185" t="s">
        <v>34</v>
      </c>
      <c r="B185" s="4" t="s">
        <v>29</v>
      </c>
      <c r="C185" s="4" t="s">
        <v>260</v>
      </c>
      <c r="D185" s="4" t="s">
        <v>34</v>
      </c>
      <c r="E185" s="4">
        <v>1.45487E-4</v>
      </c>
      <c r="F185" s="4">
        <v>1.5434800000000001E-4</v>
      </c>
      <c r="G185" s="4">
        <v>1</v>
      </c>
      <c r="H185" s="4">
        <v>1</v>
      </c>
      <c r="I185" s="4">
        <v>10</v>
      </c>
      <c r="J185" s="4" t="s">
        <v>185</v>
      </c>
      <c r="K185" s="4">
        <v>0</v>
      </c>
      <c r="L185" s="4">
        <v>2087.0001499999998</v>
      </c>
      <c r="M185" s="4" t="s">
        <v>29</v>
      </c>
      <c r="N185" s="4" t="s">
        <v>29</v>
      </c>
      <c r="O185" s="4">
        <v>6.5770000000000002E-5</v>
      </c>
      <c r="P185" s="4">
        <v>9.0340000000000002E-6</v>
      </c>
      <c r="Q185" s="4">
        <v>3.79</v>
      </c>
    </row>
    <row r="186" spans="1:17" hidden="1" outlineLevel="1" collapsed="1" x14ac:dyDescent="0.25">
      <c r="A186" t="s">
        <v>34</v>
      </c>
      <c r="B186" s="4" t="s">
        <v>29</v>
      </c>
      <c r="C186" s="4" t="s">
        <v>261</v>
      </c>
      <c r="D186" s="4" t="s">
        <v>34</v>
      </c>
      <c r="E186" s="4">
        <v>1.8342100000000001E-7</v>
      </c>
      <c r="F186" s="4">
        <v>1.5434800000000001E-4</v>
      </c>
      <c r="G186" s="4">
        <v>1</v>
      </c>
      <c r="H186" s="4">
        <v>1</v>
      </c>
      <c r="I186" s="4">
        <v>4</v>
      </c>
      <c r="J186" s="4" t="s">
        <v>185</v>
      </c>
      <c r="K186" s="4">
        <v>1</v>
      </c>
      <c r="L186" s="4">
        <v>3203.68343</v>
      </c>
      <c r="M186" s="4" t="s">
        <v>29</v>
      </c>
      <c r="N186" s="4" t="s">
        <v>29</v>
      </c>
      <c r="O186" s="4">
        <v>6.5770000000000002E-5</v>
      </c>
      <c r="P186" s="4">
        <v>2.7850000000000002E-9</v>
      </c>
      <c r="Q186" s="4">
        <v>5.48</v>
      </c>
    </row>
    <row r="187" spans="1:17" hidden="1" outlineLevel="1" collapsed="1" x14ac:dyDescent="0.25">
      <c r="A187" t="s">
        <v>34</v>
      </c>
      <c r="B187" s="4" t="s">
        <v>29</v>
      </c>
      <c r="C187" s="4" t="s">
        <v>262</v>
      </c>
      <c r="D187" s="4" t="s">
        <v>34</v>
      </c>
      <c r="E187" s="4">
        <v>6.4289200000000001E-6</v>
      </c>
      <c r="F187" s="4">
        <v>1.5434800000000001E-4</v>
      </c>
      <c r="G187" s="4">
        <v>1</v>
      </c>
      <c r="H187" s="4">
        <v>1</v>
      </c>
      <c r="I187" s="4">
        <v>6</v>
      </c>
      <c r="J187" s="4" t="s">
        <v>185</v>
      </c>
      <c r="K187" s="4">
        <v>1</v>
      </c>
      <c r="L187" s="4">
        <v>1226.6739299999999</v>
      </c>
      <c r="M187" s="4" t="s">
        <v>29</v>
      </c>
      <c r="N187" s="4" t="s">
        <v>29</v>
      </c>
      <c r="O187" s="4">
        <v>6.5770000000000002E-5</v>
      </c>
      <c r="P187" s="4">
        <v>2.0660000000000001E-7</v>
      </c>
      <c r="Q187" s="4">
        <v>4.03</v>
      </c>
    </row>
    <row r="188" spans="1:17" hidden="1" outlineLevel="1" collapsed="1" x14ac:dyDescent="0.25">
      <c r="A188" t="s">
        <v>34</v>
      </c>
      <c r="B188" s="4" t="s">
        <v>29</v>
      </c>
      <c r="C188" s="4" t="s">
        <v>263</v>
      </c>
      <c r="D188" s="4" t="s">
        <v>264</v>
      </c>
      <c r="E188" s="4">
        <v>1.16179E-7</v>
      </c>
      <c r="F188" s="4">
        <v>1.5434800000000001E-4</v>
      </c>
      <c r="G188" s="4">
        <v>1</v>
      </c>
      <c r="H188" s="4">
        <v>1</v>
      </c>
      <c r="I188" s="4">
        <v>12</v>
      </c>
      <c r="J188" s="4" t="s">
        <v>185</v>
      </c>
      <c r="K188" s="4">
        <v>2</v>
      </c>
      <c r="L188" s="4">
        <v>1988.01</v>
      </c>
      <c r="M188" s="4" t="s">
        <v>29</v>
      </c>
      <c r="N188" s="4" t="s">
        <v>29</v>
      </c>
      <c r="O188" s="4">
        <v>6.5770000000000002E-5</v>
      </c>
      <c r="P188" s="4">
        <v>1.6069999999999999E-9</v>
      </c>
      <c r="Q188" s="4">
        <v>5.42</v>
      </c>
    </row>
    <row r="189" spans="1:17" hidden="1" outlineLevel="1" collapsed="1" x14ac:dyDescent="0.25">
      <c r="A189" t="s">
        <v>34</v>
      </c>
      <c r="B189" s="4" t="s">
        <v>29</v>
      </c>
      <c r="C189" s="4" t="s">
        <v>263</v>
      </c>
      <c r="D189" s="4" t="s">
        <v>34</v>
      </c>
      <c r="E189" s="4">
        <v>2.7505999999999998E-7</v>
      </c>
      <c r="F189" s="4">
        <v>1.5434800000000001E-4</v>
      </c>
      <c r="G189" s="4">
        <v>1</v>
      </c>
      <c r="H189" s="4">
        <v>1</v>
      </c>
      <c r="I189" s="4">
        <v>13</v>
      </c>
      <c r="J189" s="4" t="s">
        <v>185</v>
      </c>
      <c r="K189" s="4">
        <v>2</v>
      </c>
      <c r="L189" s="4">
        <v>1908.04367</v>
      </c>
      <c r="M189" s="4" t="s">
        <v>29</v>
      </c>
      <c r="N189" s="4" t="s">
        <v>29</v>
      </c>
      <c r="O189" s="4">
        <v>6.5770000000000002E-5</v>
      </c>
      <c r="P189" s="4">
        <v>4.5489999999999999E-9</v>
      </c>
      <c r="Q189" s="4">
        <v>4.53</v>
      </c>
    </row>
    <row r="190" spans="1:17" hidden="1" outlineLevel="1" collapsed="1" x14ac:dyDescent="0.25">
      <c r="A190" t="s">
        <v>34</v>
      </c>
      <c r="B190" s="4" t="s">
        <v>29</v>
      </c>
      <c r="C190" s="4" t="s">
        <v>265</v>
      </c>
      <c r="D190" s="4" t="s">
        <v>34</v>
      </c>
      <c r="E190" s="4">
        <v>3.6503099999999999E-6</v>
      </c>
      <c r="F190" s="4">
        <v>1.5434800000000001E-4</v>
      </c>
      <c r="G190" s="4">
        <v>1</v>
      </c>
      <c r="H190" s="4">
        <v>1</v>
      </c>
      <c r="I190" s="4">
        <v>8</v>
      </c>
      <c r="J190" s="4" t="s">
        <v>185</v>
      </c>
      <c r="K190" s="4">
        <v>0</v>
      </c>
      <c r="L190" s="4">
        <v>1143.60043</v>
      </c>
      <c r="M190" s="4" t="s">
        <v>29</v>
      </c>
      <c r="N190" s="4" t="s">
        <v>29</v>
      </c>
      <c r="O190" s="4">
        <v>6.5770000000000002E-5</v>
      </c>
      <c r="P190" s="4">
        <v>1.039E-7</v>
      </c>
      <c r="Q190" s="4">
        <v>3.42</v>
      </c>
    </row>
    <row r="191" spans="1:17" hidden="1" outlineLevel="1" collapsed="1" x14ac:dyDescent="0.25">
      <c r="A191" t="s">
        <v>34</v>
      </c>
      <c r="B191" s="4" t="s">
        <v>29</v>
      </c>
      <c r="C191" s="4" t="s">
        <v>266</v>
      </c>
      <c r="D191" s="4" t="s">
        <v>154</v>
      </c>
      <c r="E191" s="4">
        <v>3.00968E-5</v>
      </c>
      <c r="F191" s="4">
        <v>1.5434800000000001E-4</v>
      </c>
      <c r="G191" s="4">
        <v>1</v>
      </c>
      <c r="H191" s="4">
        <v>1</v>
      </c>
      <c r="I191" s="4">
        <v>12</v>
      </c>
      <c r="J191" s="4" t="s">
        <v>185</v>
      </c>
      <c r="K191" s="4">
        <v>0</v>
      </c>
      <c r="L191" s="4">
        <v>1469.6882000000001</v>
      </c>
      <c r="M191" s="4" t="s">
        <v>29</v>
      </c>
      <c r="N191" s="4" t="s">
        <v>29</v>
      </c>
      <c r="O191" s="4">
        <v>6.5770000000000002E-5</v>
      </c>
      <c r="P191" s="4">
        <v>1.342E-6</v>
      </c>
      <c r="Q191" s="4">
        <v>3.11</v>
      </c>
    </row>
    <row r="192" spans="1:17" hidden="1" outlineLevel="1" collapsed="1" x14ac:dyDescent="0.25">
      <c r="A192" t="s">
        <v>34</v>
      </c>
      <c r="B192" s="4" t="s">
        <v>29</v>
      </c>
      <c r="C192" s="4" t="s">
        <v>267</v>
      </c>
      <c r="D192" s="4" t="s">
        <v>268</v>
      </c>
      <c r="E192" s="4">
        <v>1.11779E-5</v>
      </c>
      <c r="F192" s="4">
        <v>1.5434800000000001E-4</v>
      </c>
      <c r="G192" s="4">
        <v>1</v>
      </c>
      <c r="H192" s="4">
        <v>1</v>
      </c>
      <c r="I192" s="4">
        <v>2</v>
      </c>
      <c r="J192" s="4" t="s">
        <v>185</v>
      </c>
      <c r="K192" s="4">
        <v>0</v>
      </c>
      <c r="L192" s="4">
        <v>2068.8984</v>
      </c>
      <c r="M192" s="4" t="s">
        <v>29</v>
      </c>
      <c r="N192" s="4" t="s">
        <v>29</v>
      </c>
      <c r="O192" s="4">
        <v>6.5770000000000002E-5</v>
      </c>
      <c r="P192" s="4">
        <v>4.0530000000000001E-7</v>
      </c>
      <c r="Q192" s="4">
        <v>3.94</v>
      </c>
    </row>
    <row r="193" spans="1:17" hidden="1" outlineLevel="1" collapsed="1" x14ac:dyDescent="0.25">
      <c r="A193" t="s">
        <v>34</v>
      </c>
      <c r="B193" s="4" t="s">
        <v>29</v>
      </c>
      <c r="C193" s="4" t="s">
        <v>267</v>
      </c>
      <c r="D193" s="4" t="s">
        <v>269</v>
      </c>
      <c r="E193" s="4">
        <v>2.7683799999999998E-10</v>
      </c>
      <c r="F193" s="4">
        <v>1.5434800000000001E-4</v>
      </c>
      <c r="G193" s="4">
        <v>1</v>
      </c>
      <c r="H193" s="4">
        <v>1</v>
      </c>
      <c r="I193" s="4">
        <v>15</v>
      </c>
      <c r="J193" s="4" t="s">
        <v>185</v>
      </c>
      <c r="K193" s="4">
        <v>0</v>
      </c>
      <c r="L193" s="4">
        <v>2084.8933200000001</v>
      </c>
      <c r="M193" s="4" t="s">
        <v>29</v>
      </c>
      <c r="N193" s="4" t="s">
        <v>29</v>
      </c>
      <c r="O193" s="4">
        <v>6.5770000000000002E-5</v>
      </c>
      <c r="P193" s="4">
        <v>1.0780000000000001E-12</v>
      </c>
      <c r="Q193" s="4">
        <v>4.93</v>
      </c>
    </row>
    <row r="194" spans="1:17" hidden="1" outlineLevel="1" collapsed="1" x14ac:dyDescent="0.25">
      <c r="A194" t="s">
        <v>34</v>
      </c>
      <c r="B194" s="4" t="s">
        <v>29</v>
      </c>
      <c r="C194" s="4" t="s">
        <v>270</v>
      </c>
      <c r="D194" s="4" t="s">
        <v>34</v>
      </c>
      <c r="E194" s="4">
        <v>1.5485900000000001E-3</v>
      </c>
      <c r="F194" s="4">
        <v>1.5434800000000001E-4</v>
      </c>
      <c r="G194" s="4">
        <v>1</v>
      </c>
      <c r="H194" s="4">
        <v>1</v>
      </c>
      <c r="I194" s="4">
        <v>3</v>
      </c>
      <c r="J194" s="4" t="s">
        <v>185</v>
      </c>
      <c r="K194" s="4">
        <v>0</v>
      </c>
      <c r="L194" s="4">
        <v>903.44179999999994</v>
      </c>
      <c r="M194" s="4" t="s">
        <v>29</v>
      </c>
      <c r="N194" s="4" t="s">
        <v>29</v>
      </c>
      <c r="O194" s="4">
        <v>6.5770000000000002E-5</v>
      </c>
      <c r="P194" s="4">
        <v>1.5559999999999999E-4</v>
      </c>
      <c r="Q194" s="4">
        <v>2.25</v>
      </c>
    </row>
    <row r="195" spans="1:17" hidden="1" outlineLevel="1" collapsed="1" x14ac:dyDescent="0.25">
      <c r="A195" t="s">
        <v>34</v>
      </c>
      <c r="B195" s="4" t="s">
        <v>29</v>
      </c>
      <c r="C195" s="4" t="s">
        <v>271</v>
      </c>
      <c r="D195" s="4" t="s">
        <v>34</v>
      </c>
      <c r="E195" s="4">
        <v>1.9814100000000001E-10</v>
      </c>
      <c r="F195" s="4">
        <v>1.5434800000000001E-4</v>
      </c>
      <c r="G195" s="4">
        <v>1</v>
      </c>
      <c r="H195" s="4">
        <v>1</v>
      </c>
      <c r="I195" s="4">
        <v>11</v>
      </c>
      <c r="J195" s="4" t="s">
        <v>185</v>
      </c>
      <c r="K195" s="4">
        <v>2</v>
      </c>
      <c r="L195" s="4">
        <v>2824.4978700000001</v>
      </c>
      <c r="M195" s="4" t="s">
        <v>29</v>
      </c>
      <c r="N195" s="4" t="s">
        <v>29</v>
      </c>
      <c r="O195" s="4">
        <v>6.5770000000000002E-5</v>
      </c>
      <c r="P195" s="4">
        <v>7.1590000000000001E-13</v>
      </c>
      <c r="Q195" s="4">
        <v>6.09</v>
      </c>
    </row>
    <row r="196" spans="1:17" hidden="1" outlineLevel="1" collapsed="1" x14ac:dyDescent="0.25">
      <c r="A196" t="s">
        <v>34</v>
      </c>
      <c r="B196" s="4" t="s">
        <v>29</v>
      </c>
      <c r="C196" s="4" t="s">
        <v>272</v>
      </c>
      <c r="D196" s="4" t="s">
        <v>34</v>
      </c>
      <c r="E196" s="4">
        <v>6.02857E-10</v>
      </c>
      <c r="F196" s="4">
        <v>1.5434800000000001E-4</v>
      </c>
      <c r="G196" s="4">
        <v>1</v>
      </c>
      <c r="H196" s="4">
        <v>1</v>
      </c>
      <c r="I196" s="4">
        <v>6</v>
      </c>
      <c r="J196" s="4" t="s">
        <v>185</v>
      </c>
      <c r="K196" s="4">
        <v>1</v>
      </c>
      <c r="L196" s="4">
        <v>1949.0226</v>
      </c>
      <c r="M196" s="4" t="s">
        <v>29</v>
      </c>
      <c r="N196" s="4" t="s">
        <v>29</v>
      </c>
      <c r="O196" s="4">
        <v>6.5770000000000002E-5</v>
      </c>
      <c r="P196" s="4">
        <v>2.761E-12</v>
      </c>
      <c r="Q196" s="4">
        <v>6.14</v>
      </c>
    </row>
    <row r="197" spans="1:17" hidden="1" outlineLevel="1" collapsed="1" x14ac:dyDescent="0.25">
      <c r="A197" t="s">
        <v>34</v>
      </c>
      <c r="B197" s="4" t="s">
        <v>29</v>
      </c>
      <c r="C197" s="4" t="s">
        <v>273</v>
      </c>
      <c r="D197" s="4" t="s">
        <v>34</v>
      </c>
      <c r="E197" s="4">
        <v>1.2056199999999999E-3</v>
      </c>
      <c r="F197" s="4">
        <v>1.5434800000000001E-4</v>
      </c>
      <c r="G197" s="4">
        <v>1</v>
      </c>
      <c r="H197" s="4">
        <v>1</v>
      </c>
      <c r="I197" s="4">
        <v>3</v>
      </c>
      <c r="J197" s="4" t="s">
        <v>185</v>
      </c>
      <c r="K197" s="4">
        <v>1</v>
      </c>
      <c r="L197" s="4">
        <v>4449.03575</v>
      </c>
      <c r="M197" s="4" t="s">
        <v>29</v>
      </c>
      <c r="N197" s="4" t="s">
        <v>29</v>
      </c>
      <c r="O197" s="4">
        <v>6.5770000000000002E-5</v>
      </c>
      <c r="P197" s="4">
        <v>1.15E-4</v>
      </c>
      <c r="Q197" s="4">
        <v>4.99</v>
      </c>
    </row>
    <row r="198" spans="1:17" hidden="1" outlineLevel="1" collapsed="1" x14ac:dyDescent="0.25">
      <c r="A198" t="s">
        <v>34</v>
      </c>
      <c r="B198" s="4" t="s">
        <v>29</v>
      </c>
      <c r="C198" s="4" t="s">
        <v>274</v>
      </c>
      <c r="D198" s="4" t="s">
        <v>34</v>
      </c>
      <c r="E198" s="4">
        <v>1.0754700000000001E-5</v>
      </c>
      <c r="F198" s="4">
        <v>1.5434800000000001E-4</v>
      </c>
      <c r="G198" s="4">
        <v>1</v>
      </c>
      <c r="H198" s="4">
        <v>1</v>
      </c>
      <c r="I198" s="4">
        <v>4</v>
      </c>
      <c r="J198" s="4" t="s">
        <v>185</v>
      </c>
      <c r="K198" s="4">
        <v>1</v>
      </c>
      <c r="L198" s="4">
        <v>1779.9486999999999</v>
      </c>
      <c r="M198" s="4" t="s">
        <v>29</v>
      </c>
      <c r="N198" s="4" t="s">
        <v>29</v>
      </c>
      <c r="O198" s="4">
        <v>6.5770000000000002E-5</v>
      </c>
      <c r="P198" s="4">
        <v>3.862E-7</v>
      </c>
      <c r="Q198" s="4">
        <v>3.78</v>
      </c>
    </row>
    <row r="199" spans="1:17" hidden="1" outlineLevel="1" collapsed="1" x14ac:dyDescent="0.25">
      <c r="A199" t="s">
        <v>34</v>
      </c>
      <c r="B199" s="4" t="s">
        <v>29</v>
      </c>
      <c r="C199" s="4" t="s">
        <v>275</v>
      </c>
      <c r="D199" s="4" t="s">
        <v>34</v>
      </c>
      <c r="E199" s="4">
        <v>3.1686899999999998E-7</v>
      </c>
      <c r="F199" s="4">
        <v>1.5434800000000001E-4</v>
      </c>
      <c r="G199" s="4">
        <v>1</v>
      </c>
      <c r="H199" s="4">
        <v>1</v>
      </c>
      <c r="I199" s="4">
        <v>2</v>
      </c>
      <c r="J199" s="4" t="s">
        <v>185</v>
      </c>
      <c r="K199" s="4">
        <v>2</v>
      </c>
      <c r="L199" s="4">
        <v>4283.2445600000001</v>
      </c>
      <c r="M199" s="4" t="s">
        <v>29</v>
      </c>
      <c r="N199" s="4" t="s">
        <v>29</v>
      </c>
      <c r="O199" s="4">
        <v>6.5770000000000002E-5</v>
      </c>
      <c r="P199" s="4">
        <v>5.4279999999999999E-9</v>
      </c>
      <c r="Q199" s="4">
        <v>4.88</v>
      </c>
    </row>
    <row r="200" spans="1:17" hidden="1" outlineLevel="1" collapsed="1" x14ac:dyDescent="0.25">
      <c r="A200" t="s">
        <v>34</v>
      </c>
      <c r="B200" s="4" t="s">
        <v>29</v>
      </c>
      <c r="C200" s="4" t="s">
        <v>276</v>
      </c>
      <c r="D200" s="4" t="s">
        <v>34</v>
      </c>
      <c r="E200" s="4">
        <v>2.6294900000000001E-6</v>
      </c>
      <c r="F200" s="4">
        <v>1.5434800000000001E-4</v>
      </c>
      <c r="G200" s="4">
        <v>1</v>
      </c>
      <c r="H200" s="4">
        <v>1</v>
      </c>
      <c r="I200" s="4">
        <v>5</v>
      </c>
      <c r="J200" s="4" t="s">
        <v>185</v>
      </c>
      <c r="K200" s="4">
        <v>2</v>
      </c>
      <c r="L200" s="4">
        <v>1785.0381299999999</v>
      </c>
      <c r="M200" s="4" t="s">
        <v>29</v>
      </c>
      <c r="N200" s="4" t="s">
        <v>29</v>
      </c>
      <c r="O200" s="4">
        <v>6.5770000000000002E-5</v>
      </c>
      <c r="P200" s="4">
        <v>6.9839999999999995E-8</v>
      </c>
      <c r="Q200" s="4">
        <v>3.82</v>
      </c>
    </row>
    <row r="201" spans="1:17" hidden="1" outlineLevel="1" collapsed="1" x14ac:dyDescent="0.25">
      <c r="A201" t="s">
        <v>34</v>
      </c>
      <c r="B201" s="4" t="s">
        <v>29</v>
      </c>
      <c r="C201" s="4" t="s">
        <v>277</v>
      </c>
      <c r="D201" s="4" t="s">
        <v>278</v>
      </c>
      <c r="E201" s="4">
        <v>2.29723E-5</v>
      </c>
      <c r="F201" s="4">
        <v>1.5434800000000001E-4</v>
      </c>
      <c r="G201" s="4">
        <v>1</v>
      </c>
      <c r="H201" s="4">
        <v>1</v>
      </c>
      <c r="I201" s="4">
        <v>6</v>
      </c>
      <c r="J201" s="4" t="s">
        <v>185</v>
      </c>
      <c r="K201" s="4">
        <v>2</v>
      </c>
      <c r="L201" s="4">
        <v>1883.87787</v>
      </c>
      <c r="M201" s="4" t="s">
        <v>29</v>
      </c>
      <c r="N201" s="4" t="s">
        <v>29</v>
      </c>
      <c r="O201" s="4">
        <v>6.5770000000000002E-5</v>
      </c>
      <c r="P201" s="4">
        <v>9.6919999999999997E-7</v>
      </c>
      <c r="Q201" s="4">
        <v>3.56</v>
      </c>
    </row>
    <row r="202" spans="1:17" hidden="1" outlineLevel="1" collapsed="1" x14ac:dyDescent="0.25">
      <c r="A202" t="s">
        <v>34</v>
      </c>
      <c r="B202" s="4" t="s">
        <v>29</v>
      </c>
      <c r="C202" s="4" t="s">
        <v>279</v>
      </c>
      <c r="D202" s="4" t="s">
        <v>34</v>
      </c>
      <c r="E202" s="4">
        <v>1.65485E-7</v>
      </c>
      <c r="F202" s="4">
        <v>1.5434800000000001E-4</v>
      </c>
      <c r="G202" s="4">
        <v>1</v>
      </c>
      <c r="H202" s="4">
        <v>1</v>
      </c>
      <c r="I202" s="4">
        <v>9</v>
      </c>
      <c r="J202" s="4" t="s">
        <v>185</v>
      </c>
      <c r="K202" s="4">
        <v>0</v>
      </c>
      <c r="L202" s="4">
        <v>3052.5401200000001</v>
      </c>
      <c r="M202" s="4" t="s">
        <v>29</v>
      </c>
      <c r="N202" s="4" t="s">
        <v>29</v>
      </c>
      <c r="O202" s="4">
        <v>6.5770000000000002E-5</v>
      </c>
      <c r="P202" s="4">
        <v>2.466E-9</v>
      </c>
      <c r="Q202" s="4">
        <v>6.54</v>
      </c>
    </row>
    <row r="203" spans="1:17" hidden="1" outlineLevel="1" collapsed="1" x14ac:dyDescent="0.25">
      <c r="A203" t="s">
        <v>34</v>
      </c>
      <c r="B203" s="4" t="s">
        <v>29</v>
      </c>
      <c r="C203" s="4" t="s">
        <v>280</v>
      </c>
      <c r="D203" s="4" t="s">
        <v>34</v>
      </c>
      <c r="E203" s="4">
        <v>1.7647900000000001E-8</v>
      </c>
      <c r="F203" s="4">
        <v>1.5434800000000001E-4</v>
      </c>
      <c r="G203" s="4">
        <v>1</v>
      </c>
      <c r="H203" s="4">
        <v>1</v>
      </c>
      <c r="I203" s="4">
        <v>5</v>
      </c>
      <c r="J203" s="4" t="s">
        <v>185</v>
      </c>
      <c r="K203" s="4">
        <v>1</v>
      </c>
      <c r="L203" s="4">
        <v>2276.1478699999998</v>
      </c>
      <c r="M203" s="4" t="s">
        <v>29</v>
      </c>
      <c r="N203" s="4" t="s">
        <v>29</v>
      </c>
      <c r="O203" s="4">
        <v>6.5770000000000002E-5</v>
      </c>
      <c r="P203" s="4">
        <v>1.644E-10</v>
      </c>
      <c r="Q203" s="4">
        <v>5.61</v>
      </c>
    </row>
    <row r="204" spans="1:17" hidden="1" outlineLevel="1" collapsed="1" x14ac:dyDescent="0.25">
      <c r="A204" t="s">
        <v>34</v>
      </c>
      <c r="B204" s="4" t="s">
        <v>29</v>
      </c>
      <c r="C204" s="4" t="s">
        <v>280</v>
      </c>
      <c r="D204" s="4" t="s">
        <v>166</v>
      </c>
      <c r="E204" s="4">
        <v>2.26793E-8</v>
      </c>
      <c r="F204" s="4">
        <v>1.5434800000000001E-4</v>
      </c>
      <c r="G204" s="4">
        <v>1</v>
      </c>
      <c r="H204" s="4">
        <v>1</v>
      </c>
      <c r="I204" s="4">
        <v>24</v>
      </c>
      <c r="J204" s="4" t="s">
        <v>185</v>
      </c>
      <c r="K204" s="4">
        <v>1</v>
      </c>
      <c r="L204" s="4">
        <v>2292.1427899999999</v>
      </c>
      <c r="M204" s="4" t="s">
        <v>29</v>
      </c>
      <c r="N204" s="4" t="s">
        <v>29</v>
      </c>
      <c r="O204" s="4">
        <v>6.5770000000000002E-5</v>
      </c>
      <c r="P204" s="4">
        <v>2.2209999999999999E-10</v>
      </c>
      <c r="Q204" s="4">
        <v>5.57</v>
      </c>
    </row>
    <row r="205" spans="1:17" hidden="1" outlineLevel="1" collapsed="1" x14ac:dyDescent="0.25">
      <c r="A205" t="s">
        <v>34</v>
      </c>
      <c r="B205" s="4" t="s">
        <v>29</v>
      </c>
      <c r="C205" s="4" t="s">
        <v>280</v>
      </c>
      <c r="D205" s="4" t="s">
        <v>281</v>
      </c>
      <c r="E205" s="4">
        <v>1.2960200000000001E-6</v>
      </c>
      <c r="F205" s="4">
        <v>1.5434800000000001E-4</v>
      </c>
      <c r="G205" s="4">
        <v>1</v>
      </c>
      <c r="H205" s="4">
        <v>1</v>
      </c>
      <c r="I205" s="4">
        <v>22</v>
      </c>
      <c r="J205" s="4" t="s">
        <v>185</v>
      </c>
      <c r="K205" s="4">
        <v>1</v>
      </c>
      <c r="L205" s="4">
        <v>2372.1091200000001</v>
      </c>
      <c r="M205" s="4" t="s">
        <v>29</v>
      </c>
      <c r="N205" s="4" t="s">
        <v>29</v>
      </c>
      <c r="O205" s="4">
        <v>6.5770000000000002E-5</v>
      </c>
      <c r="P205" s="4">
        <v>2.967E-8</v>
      </c>
      <c r="Q205" s="4">
        <v>5.32</v>
      </c>
    </row>
    <row r="206" spans="1:17" hidden="1" outlineLevel="1" collapsed="1" x14ac:dyDescent="0.25">
      <c r="A206" t="s">
        <v>34</v>
      </c>
      <c r="B206" s="4" t="s">
        <v>29</v>
      </c>
      <c r="C206" s="4" t="s">
        <v>282</v>
      </c>
      <c r="D206" s="4" t="s">
        <v>166</v>
      </c>
      <c r="E206" s="4">
        <v>6.1459499999999998E-7</v>
      </c>
      <c r="F206" s="4">
        <v>1.5434800000000001E-4</v>
      </c>
      <c r="G206" s="4">
        <v>1</v>
      </c>
      <c r="H206" s="4">
        <v>1</v>
      </c>
      <c r="I206" s="4">
        <v>3</v>
      </c>
      <c r="J206" s="4" t="s">
        <v>185</v>
      </c>
      <c r="K206" s="4">
        <v>2</v>
      </c>
      <c r="L206" s="4">
        <v>2420.2377499999998</v>
      </c>
      <c r="M206" s="4" t="s">
        <v>29</v>
      </c>
      <c r="N206" s="4" t="s">
        <v>29</v>
      </c>
      <c r="O206" s="4">
        <v>6.5770000000000002E-5</v>
      </c>
      <c r="P206" s="4">
        <v>1.2100000000000001E-8</v>
      </c>
      <c r="Q206" s="4">
        <v>4.8</v>
      </c>
    </row>
    <row r="207" spans="1:17" hidden="1" outlineLevel="1" collapsed="1" x14ac:dyDescent="0.25">
      <c r="A207" t="s">
        <v>34</v>
      </c>
      <c r="B207" s="4" t="s">
        <v>29</v>
      </c>
      <c r="C207" s="4" t="s">
        <v>282</v>
      </c>
      <c r="D207" s="4" t="s">
        <v>283</v>
      </c>
      <c r="E207" s="4">
        <v>7.31146E-6</v>
      </c>
      <c r="F207" s="4">
        <v>1.5434800000000001E-4</v>
      </c>
      <c r="G207" s="4">
        <v>1</v>
      </c>
      <c r="H207" s="4">
        <v>1</v>
      </c>
      <c r="I207" s="4">
        <v>2</v>
      </c>
      <c r="J207" s="4" t="s">
        <v>185</v>
      </c>
      <c r="K207" s="4">
        <v>2</v>
      </c>
      <c r="L207" s="4">
        <v>2500.20408</v>
      </c>
      <c r="M207" s="4" t="s">
        <v>29</v>
      </c>
      <c r="N207" s="4" t="s">
        <v>29</v>
      </c>
      <c r="O207" s="4">
        <v>6.5770000000000002E-5</v>
      </c>
      <c r="P207" s="4">
        <v>2.4209999999999998E-7</v>
      </c>
      <c r="Q207" s="4">
        <v>4.95</v>
      </c>
    </row>
    <row r="208" spans="1:17" hidden="1" outlineLevel="1" collapsed="1" x14ac:dyDescent="0.25">
      <c r="A208" t="s">
        <v>34</v>
      </c>
      <c r="B208" s="4" t="s">
        <v>29</v>
      </c>
      <c r="C208" s="4" t="s">
        <v>284</v>
      </c>
      <c r="D208" s="4" t="s">
        <v>34</v>
      </c>
      <c r="E208" s="4">
        <v>6.9389300000000001E-4</v>
      </c>
      <c r="F208" s="4">
        <v>1.5434800000000001E-4</v>
      </c>
      <c r="G208" s="4">
        <v>1</v>
      </c>
      <c r="H208" s="4">
        <v>1</v>
      </c>
      <c r="I208" s="4">
        <v>2</v>
      </c>
      <c r="J208" s="4" t="s">
        <v>185</v>
      </c>
      <c r="K208" s="4">
        <v>0</v>
      </c>
      <c r="L208" s="4">
        <v>959.51966000000004</v>
      </c>
      <c r="M208" s="4" t="s">
        <v>29</v>
      </c>
      <c r="N208" s="4" t="s">
        <v>29</v>
      </c>
      <c r="O208" s="4">
        <v>6.5770000000000002E-5</v>
      </c>
      <c r="P208" s="4">
        <v>5.9429999999999999E-5</v>
      </c>
      <c r="Q208" s="4">
        <v>2.66</v>
      </c>
    </row>
    <row r="209" spans="1:17" hidden="1" outlineLevel="1" collapsed="1" x14ac:dyDescent="0.25">
      <c r="A209" t="s">
        <v>34</v>
      </c>
      <c r="B209" s="4" t="s">
        <v>29</v>
      </c>
      <c r="C209" s="4" t="s">
        <v>285</v>
      </c>
      <c r="D209" s="4" t="s">
        <v>74</v>
      </c>
      <c r="E209" s="4">
        <v>1.38209E-5</v>
      </c>
      <c r="F209" s="4">
        <v>1.5434800000000001E-4</v>
      </c>
      <c r="G209" s="4">
        <v>1</v>
      </c>
      <c r="H209" s="4">
        <v>1</v>
      </c>
      <c r="I209" s="4">
        <v>4</v>
      </c>
      <c r="J209" s="4" t="s">
        <v>185</v>
      </c>
      <c r="K209" s="4">
        <v>1</v>
      </c>
      <c r="L209" s="4">
        <v>1597.78316</v>
      </c>
      <c r="M209" s="4" t="s">
        <v>29</v>
      </c>
      <c r="N209" s="4" t="s">
        <v>29</v>
      </c>
      <c r="O209" s="4">
        <v>6.5770000000000002E-5</v>
      </c>
      <c r="P209" s="4">
        <v>5.2129999999999999E-7</v>
      </c>
      <c r="Q209" s="4">
        <v>3.94</v>
      </c>
    </row>
    <row r="210" spans="1:17" hidden="1" outlineLevel="1" collapsed="1" x14ac:dyDescent="0.25">
      <c r="A210" t="s">
        <v>34</v>
      </c>
      <c r="B210" s="4" t="s">
        <v>29</v>
      </c>
      <c r="C210" s="4" t="s">
        <v>286</v>
      </c>
      <c r="D210" s="4" t="s">
        <v>34</v>
      </c>
      <c r="E210" s="4">
        <v>4.4555799999999998E-5</v>
      </c>
      <c r="F210" s="4">
        <v>1.5434800000000001E-4</v>
      </c>
      <c r="G210" s="4">
        <v>1</v>
      </c>
      <c r="H210" s="4">
        <v>1</v>
      </c>
      <c r="I210" s="4">
        <v>2</v>
      </c>
      <c r="J210" s="4" t="s">
        <v>185</v>
      </c>
      <c r="K210" s="4">
        <v>1</v>
      </c>
      <c r="L210" s="4">
        <v>1271.6953900000001</v>
      </c>
      <c r="M210" s="4" t="s">
        <v>29</v>
      </c>
      <c r="N210" s="4" t="s">
        <v>29</v>
      </c>
      <c r="O210" s="4">
        <v>6.5770000000000002E-5</v>
      </c>
      <c r="P210" s="4">
        <v>2.153E-6</v>
      </c>
      <c r="Q210" s="4">
        <v>3.66</v>
      </c>
    </row>
    <row r="211" spans="1:17" hidden="1" outlineLevel="1" collapsed="1" x14ac:dyDescent="0.25">
      <c r="A211" t="s">
        <v>34</v>
      </c>
      <c r="B211" s="4" t="s">
        <v>29</v>
      </c>
      <c r="C211" s="4" t="s">
        <v>287</v>
      </c>
      <c r="D211" s="4" t="s">
        <v>34</v>
      </c>
      <c r="E211" s="4">
        <v>4.1246399999999999E-5</v>
      </c>
      <c r="F211" s="4">
        <v>1.5434800000000001E-4</v>
      </c>
      <c r="G211" s="4">
        <v>1</v>
      </c>
      <c r="H211" s="4">
        <v>1</v>
      </c>
      <c r="I211" s="4">
        <v>2</v>
      </c>
      <c r="J211" s="4" t="s">
        <v>185</v>
      </c>
      <c r="K211" s="4">
        <v>1</v>
      </c>
      <c r="L211" s="4">
        <v>1673.8089199999999</v>
      </c>
      <c r="M211" s="4" t="s">
        <v>29</v>
      </c>
      <c r="N211" s="4" t="s">
        <v>29</v>
      </c>
      <c r="O211" s="4">
        <v>6.5770000000000002E-5</v>
      </c>
      <c r="P211" s="4">
        <v>1.9659999999999999E-6</v>
      </c>
      <c r="Q211" s="4">
        <v>3.54</v>
      </c>
    </row>
    <row r="212" spans="1:17" hidden="1" outlineLevel="1" collapsed="1" x14ac:dyDescent="0.25">
      <c r="A212" t="s">
        <v>34</v>
      </c>
      <c r="B212" s="4" t="s">
        <v>29</v>
      </c>
      <c r="C212" s="4" t="s">
        <v>288</v>
      </c>
      <c r="D212" s="4" t="s">
        <v>34</v>
      </c>
      <c r="E212" s="4">
        <v>3.8965499999999999E-3</v>
      </c>
      <c r="F212" s="4">
        <v>3.0793500000000001E-4</v>
      </c>
      <c r="G212" s="4">
        <v>1</v>
      </c>
      <c r="H212" s="4">
        <v>1</v>
      </c>
      <c r="I212" s="4">
        <v>1</v>
      </c>
      <c r="J212" s="4" t="s">
        <v>185</v>
      </c>
      <c r="K212" s="4">
        <v>1</v>
      </c>
      <c r="L212" s="4">
        <v>1130.5800300000001</v>
      </c>
      <c r="M212" s="4" t="s">
        <v>29</v>
      </c>
      <c r="N212" s="4" t="s">
        <v>29</v>
      </c>
      <c r="O212" s="4">
        <v>1.192E-4</v>
      </c>
      <c r="P212" s="4">
        <v>4.5919999999999999E-4</v>
      </c>
      <c r="Q212" s="4">
        <v>2.48</v>
      </c>
    </row>
    <row r="213" spans="1:17" hidden="1" outlineLevel="1" collapsed="1" x14ac:dyDescent="0.25">
      <c r="A213" t="s">
        <v>34</v>
      </c>
      <c r="B213" s="4" t="s">
        <v>29</v>
      </c>
      <c r="C213" s="4" t="s">
        <v>240</v>
      </c>
      <c r="D213" s="4" t="s">
        <v>289</v>
      </c>
      <c r="E213" s="4">
        <v>5.1950900000000003E-3</v>
      </c>
      <c r="F213" s="4">
        <v>3.0793500000000001E-4</v>
      </c>
      <c r="G213" s="4">
        <v>1</v>
      </c>
      <c r="H213" s="4">
        <v>1</v>
      </c>
      <c r="I213" s="4">
        <v>4</v>
      </c>
      <c r="J213" s="4" t="s">
        <v>185</v>
      </c>
      <c r="K213" s="4">
        <v>0</v>
      </c>
      <c r="L213" s="4">
        <v>2773.3630400000002</v>
      </c>
      <c r="M213" s="4" t="s">
        <v>29</v>
      </c>
      <c r="N213" s="4" t="s">
        <v>29</v>
      </c>
      <c r="O213" s="4">
        <v>1.192E-4</v>
      </c>
      <c r="P213" s="4">
        <v>6.424E-4</v>
      </c>
      <c r="Q213" s="4">
        <v>3.65</v>
      </c>
    </row>
    <row r="214" spans="1:17" hidden="1" outlineLevel="1" collapsed="1" x14ac:dyDescent="0.25">
      <c r="A214" t="s">
        <v>34</v>
      </c>
      <c r="B214" s="4" t="s">
        <v>29</v>
      </c>
      <c r="C214" s="4" t="s">
        <v>290</v>
      </c>
      <c r="D214" s="4" t="s">
        <v>199</v>
      </c>
      <c r="E214" s="4">
        <v>3.9215600000000001E-3</v>
      </c>
      <c r="F214" s="4">
        <v>3.0793500000000001E-4</v>
      </c>
      <c r="G214" s="4">
        <v>1</v>
      </c>
      <c r="H214" s="4">
        <v>1</v>
      </c>
      <c r="I214" s="4">
        <v>3</v>
      </c>
      <c r="J214" s="4" t="s">
        <v>185</v>
      </c>
      <c r="K214" s="4">
        <v>1</v>
      </c>
      <c r="L214" s="4">
        <v>1347.6572900000001</v>
      </c>
      <c r="M214" s="4" t="s">
        <v>29</v>
      </c>
      <c r="N214" s="4" t="s">
        <v>29</v>
      </c>
      <c r="O214" s="4">
        <v>1.192E-4</v>
      </c>
      <c r="P214" s="4">
        <v>4.6250000000000002E-4</v>
      </c>
      <c r="Q214" s="4">
        <v>2.1800000000000002</v>
      </c>
    </row>
    <row r="215" spans="1:17" hidden="1" outlineLevel="1" collapsed="1" x14ac:dyDescent="0.25">
      <c r="A215" t="s">
        <v>34</v>
      </c>
      <c r="B215" s="4" t="s">
        <v>29</v>
      </c>
      <c r="C215" s="4" t="s">
        <v>291</v>
      </c>
      <c r="D215" s="4" t="s">
        <v>34</v>
      </c>
      <c r="E215" s="4">
        <v>4.4565300000000002E-3</v>
      </c>
      <c r="F215" s="4">
        <v>3.0793500000000001E-4</v>
      </c>
      <c r="G215" s="4">
        <v>1</v>
      </c>
      <c r="H215" s="4">
        <v>1</v>
      </c>
      <c r="I215" s="4">
        <v>2</v>
      </c>
      <c r="J215" s="4" t="s">
        <v>185</v>
      </c>
      <c r="K215" s="4">
        <v>0</v>
      </c>
      <c r="L215" s="4">
        <v>3759.8784000000001</v>
      </c>
      <c r="M215" s="4" t="s">
        <v>29</v>
      </c>
      <c r="N215" s="4" t="s">
        <v>29</v>
      </c>
      <c r="O215" s="4">
        <v>1.192E-4</v>
      </c>
      <c r="P215" s="4">
        <v>5.3600000000000002E-4</v>
      </c>
      <c r="Q215" s="4">
        <v>2.25</v>
      </c>
    </row>
    <row r="216" spans="1:17" hidden="1" outlineLevel="1" collapsed="1" x14ac:dyDescent="0.25">
      <c r="A216" t="s">
        <v>34</v>
      </c>
      <c r="B216" s="4" t="s">
        <v>29</v>
      </c>
      <c r="C216" s="4" t="s">
        <v>292</v>
      </c>
      <c r="D216" s="4" t="s">
        <v>34</v>
      </c>
      <c r="E216" s="4">
        <v>3.36331E-3</v>
      </c>
      <c r="F216" s="4">
        <v>3.0793500000000001E-4</v>
      </c>
      <c r="G216" s="4">
        <v>1</v>
      </c>
      <c r="H216" s="4">
        <v>1</v>
      </c>
      <c r="I216" s="4">
        <v>2</v>
      </c>
      <c r="J216" s="4" t="s">
        <v>185</v>
      </c>
      <c r="K216" s="4">
        <v>1</v>
      </c>
      <c r="L216" s="4">
        <v>993.56151999999997</v>
      </c>
      <c r="M216" s="4" t="s">
        <v>29</v>
      </c>
      <c r="N216" s="4" t="s">
        <v>29</v>
      </c>
      <c r="O216" s="4">
        <v>1.192E-4</v>
      </c>
      <c r="P216" s="4">
        <v>3.858E-4</v>
      </c>
      <c r="Q216" s="4">
        <v>2.2000000000000002</v>
      </c>
    </row>
    <row r="217" spans="1:17" hidden="1" outlineLevel="1" collapsed="1" x14ac:dyDescent="0.25">
      <c r="A217" t="s">
        <v>34</v>
      </c>
      <c r="B217" s="4" t="s">
        <v>29</v>
      </c>
      <c r="C217" s="4" t="s">
        <v>293</v>
      </c>
      <c r="D217" s="4" t="s">
        <v>34</v>
      </c>
      <c r="E217" s="4">
        <v>2.2901100000000001E-3</v>
      </c>
      <c r="F217" s="4">
        <v>3.0793500000000001E-4</v>
      </c>
      <c r="G217" s="4">
        <v>1</v>
      </c>
      <c r="H217" s="4">
        <v>1</v>
      </c>
      <c r="I217" s="4">
        <v>2</v>
      </c>
      <c r="J217" s="4" t="s">
        <v>185</v>
      </c>
      <c r="K217" s="4">
        <v>2</v>
      </c>
      <c r="L217" s="4">
        <v>1943.9821300000001</v>
      </c>
      <c r="M217" s="4" t="s">
        <v>29</v>
      </c>
      <c r="N217" s="4" t="s">
        <v>29</v>
      </c>
      <c r="O217" s="4">
        <v>1.192E-4</v>
      </c>
      <c r="P217" s="4">
        <v>2.4620000000000002E-4</v>
      </c>
      <c r="Q217" s="4">
        <v>2.31</v>
      </c>
    </row>
    <row r="218" spans="1:17" hidden="1" outlineLevel="1" collapsed="1" x14ac:dyDescent="0.25">
      <c r="A218" t="s">
        <v>34</v>
      </c>
      <c r="B218" s="4" t="s">
        <v>29</v>
      </c>
      <c r="C218" s="4" t="s">
        <v>294</v>
      </c>
      <c r="D218" s="4" t="s">
        <v>34</v>
      </c>
      <c r="E218" s="4">
        <v>2.7933400000000001E-3</v>
      </c>
      <c r="F218" s="4">
        <v>3.0793500000000001E-4</v>
      </c>
      <c r="G218" s="4">
        <v>1</v>
      </c>
      <c r="H218" s="4">
        <v>1</v>
      </c>
      <c r="I218" s="4">
        <v>3</v>
      </c>
      <c r="J218" s="4" t="s">
        <v>185</v>
      </c>
      <c r="K218" s="4">
        <v>0</v>
      </c>
      <c r="L218" s="4">
        <v>859.50360999999998</v>
      </c>
      <c r="M218" s="4" t="s">
        <v>29</v>
      </c>
      <c r="N218" s="4" t="s">
        <v>29</v>
      </c>
      <c r="O218" s="4">
        <v>1.192E-4</v>
      </c>
      <c r="P218" s="4">
        <v>3.1139999999999998E-4</v>
      </c>
      <c r="Q218" s="4">
        <v>2.13</v>
      </c>
    </row>
    <row r="219" spans="1:17" hidden="1" outlineLevel="1" collapsed="1" x14ac:dyDescent="0.25">
      <c r="A219" t="s">
        <v>34</v>
      </c>
      <c r="B219" s="4" t="s">
        <v>29</v>
      </c>
      <c r="C219" s="4" t="s">
        <v>295</v>
      </c>
      <c r="D219" s="4" t="s">
        <v>34</v>
      </c>
      <c r="E219" s="4">
        <v>4.9048599999999996E-3</v>
      </c>
      <c r="F219" s="4">
        <v>3.0793500000000001E-4</v>
      </c>
      <c r="G219" s="4">
        <v>1</v>
      </c>
      <c r="H219" s="4">
        <v>1</v>
      </c>
      <c r="I219" s="4">
        <v>1</v>
      </c>
      <c r="J219" s="4" t="s">
        <v>185</v>
      </c>
      <c r="K219" s="4">
        <v>1</v>
      </c>
      <c r="L219" s="4">
        <v>2156.1121400000002</v>
      </c>
      <c r="M219" s="4" t="s">
        <v>29</v>
      </c>
      <c r="N219" s="4" t="s">
        <v>29</v>
      </c>
      <c r="O219" s="4">
        <v>1.192E-4</v>
      </c>
      <c r="P219" s="4">
        <v>5.9900000000000003E-4</v>
      </c>
      <c r="Q219" s="4">
        <v>3.21</v>
      </c>
    </row>
    <row r="220" spans="1:17" hidden="1" outlineLevel="1" collapsed="1" x14ac:dyDescent="0.25">
      <c r="A220" t="s">
        <v>34</v>
      </c>
      <c r="B220" s="4" t="s">
        <v>29</v>
      </c>
      <c r="C220" s="4" t="s">
        <v>296</v>
      </c>
      <c r="D220" s="4" t="s">
        <v>232</v>
      </c>
      <c r="E220" s="4">
        <v>6.0939000000000002E-3</v>
      </c>
      <c r="F220" s="4">
        <v>4.3565599999999998E-4</v>
      </c>
      <c r="G220" s="4">
        <v>1</v>
      </c>
      <c r="H220" s="4">
        <v>1</v>
      </c>
      <c r="I220" s="4">
        <v>1</v>
      </c>
      <c r="J220" s="4" t="s">
        <v>185</v>
      </c>
      <c r="K220" s="4">
        <v>2</v>
      </c>
      <c r="L220" s="4">
        <v>3578.7213700000002</v>
      </c>
      <c r="M220" s="4" t="s">
        <v>29</v>
      </c>
      <c r="N220" s="4" t="s">
        <v>29</v>
      </c>
      <c r="O220" s="4">
        <v>1.639E-4</v>
      </c>
      <c r="P220" s="4">
        <v>7.739E-4</v>
      </c>
      <c r="Q220" s="4">
        <v>3.51</v>
      </c>
    </row>
    <row r="221" spans="1:17" hidden="1" outlineLevel="1" collapsed="1" x14ac:dyDescent="0.25">
      <c r="A221" t="s">
        <v>34</v>
      </c>
      <c r="B221" s="4" t="s">
        <v>29</v>
      </c>
      <c r="C221" s="4" t="s">
        <v>297</v>
      </c>
      <c r="D221" s="4" t="s">
        <v>34</v>
      </c>
      <c r="E221" s="4">
        <v>8.6509599999999992E-3</v>
      </c>
      <c r="F221" s="4">
        <v>4.3565599999999998E-4</v>
      </c>
      <c r="G221" s="4">
        <v>1</v>
      </c>
      <c r="H221" s="4">
        <v>1</v>
      </c>
      <c r="I221" s="4">
        <v>2</v>
      </c>
      <c r="J221" s="4" t="s">
        <v>185</v>
      </c>
      <c r="K221" s="4">
        <v>0</v>
      </c>
      <c r="L221" s="4">
        <v>865.46655999999996</v>
      </c>
      <c r="M221" s="4" t="s">
        <v>29</v>
      </c>
      <c r="N221" s="4" t="s">
        <v>29</v>
      </c>
      <c r="O221" s="4">
        <v>1.639E-4</v>
      </c>
      <c r="P221" s="4">
        <v>1.168E-3</v>
      </c>
      <c r="Q221" s="4">
        <v>1.96</v>
      </c>
    </row>
    <row r="222" spans="1:17" hidden="1" outlineLevel="1" collapsed="1" x14ac:dyDescent="0.25">
      <c r="A222" t="s">
        <v>34</v>
      </c>
      <c r="B222" s="4" t="s">
        <v>29</v>
      </c>
      <c r="C222" s="4" t="s">
        <v>298</v>
      </c>
      <c r="D222" s="4" t="s">
        <v>34</v>
      </c>
      <c r="E222" s="4">
        <v>1.3318399999999999E-2</v>
      </c>
      <c r="F222" s="4">
        <v>4.3565599999999998E-4</v>
      </c>
      <c r="G222" s="4">
        <v>1</v>
      </c>
      <c r="H222" s="4">
        <v>1</v>
      </c>
      <c r="I222" s="4">
        <v>2</v>
      </c>
      <c r="J222" s="4" t="s">
        <v>185</v>
      </c>
      <c r="K222" s="4">
        <v>0</v>
      </c>
      <c r="L222" s="4">
        <v>877.46253999999999</v>
      </c>
      <c r="M222" s="4" t="s">
        <v>29</v>
      </c>
      <c r="N222" s="4" t="s">
        <v>29</v>
      </c>
      <c r="O222" s="4">
        <v>1.639E-4</v>
      </c>
      <c r="P222" s="4">
        <v>1.9710000000000001E-3</v>
      </c>
      <c r="Q222" s="4">
        <v>2.38</v>
      </c>
    </row>
    <row r="223" spans="1:17" hidden="1" outlineLevel="1" collapsed="1" x14ac:dyDescent="0.25">
      <c r="A223" t="s">
        <v>34</v>
      </c>
      <c r="B223" s="4" t="s">
        <v>29</v>
      </c>
      <c r="C223" s="4" t="s">
        <v>299</v>
      </c>
      <c r="D223" s="4" t="s">
        <v>34</v>
      </c>
      <c r="E223" s="4">
        <v>8.8738600000000008E-3</v>
      </c>
      <c r="F223" s="4">
        <v>4.3565599999999998E-4</v>
      </c>
      <c r="G223" s="4">
        <v>1</v>
      </c>
      <c r="H223" s="4">
        <v>1</v>
      </c>
      <c r="I223" s="4">
        <v>2</v>
      </c>
      <c r="J223" s="4" t="s">
        <v>185</v>
      </c>
      <c r="K223" s="4">
        <v>1</v>
      </c>
      <c r="L223" s="4">
        <v>1228.70081</v>
      </c>
      <c r="M223" s="4" t="s">
        <v>29</v>
      </c>
      <c r="N223" s="4" t="s">
        <v>29</v>
      </c>
      <c r="O223" s="4">
        <v>1.639E-4</v>
      </c>
      <c r="P223" s="4">
        <v>1.206E-3</v>
      </c>
      <c r="Q223" s="4">
        <v>1.71</v>
      </c>
    </row>
    <row r="224" spans="1:17" hidden="1" outlineLevel="1" collapsed="1" x14ac:dyDescent="0.25">
      <c r="A224" t="s">
        <v>34</v>
      </c>
      <c r="B224" s="4" t="s">
        <v>29</v>
      </c>
      <c r="C224" s="4" t="s">
        <v>300</v>
      </c>
      <c r="D224" s="4" t="s">
        <v>241</v>
      </c>
      <c r="E224" s="4">
        <v>6.0939000000000002E-3</v>
      </c>
      <c r="F224" s="4">
        <v>4.3565599999999998E-4</v>
      </c>
      <c r="G224" s="4">
        <v>1</v>
      </c>
      <c r="H224" s="4">
        <v>1</v>
      </c>
      <c r="I224" s="4">
        <v>2</v>
      </c>
      <c r="J224" s="4" t="s">
        <v>185</v>
      </c>
      <c r="K224" s="4">
        <v>2</v>
      </c>
      <c r="L224" s="4">
        <v>1718.8490099999999</v>
      </c>
      <c r="M224" s="4" t="s">
        <v>29</v>
      </c>
      <c r="N224" s="4" t="s">
        <v>29</v>
      </c>
      <c r="O224" s="4">
        <v>1.639E-4</v>
      </c>
      <c r="P224" s="4">
        <v>7.7769999999999998E-4</v>
      </c>
      <c r="Q224" s="4">
        <v>2.4</v>
      </c>
    </row>
    <row r="225" spans="1:29" hidden="1" outlineLevel="1" collapsed="1" x14ac:dyDescent="0.25">
      <c r="A225" t="s">
        <v>34</v>
      </c>
      <c r="B225" s="4" t="s">
        <v>29</v>
      </c>
      <c r="C225" s="4" t="s">
        <v>301</v>
      </c>
      <c r="D225" s="4" t="s">
        <v>34</v>
      </c>
      <c r="E225" s="4">
        <v>1.8144199999999999E-2</v>
      </c>
      <c r="F225" s="4">
        <v>5.7957899999999999E-4</v>
      </c>
      <c r="G225" s="4">
        <v>1</v>
      </c>
      <c r="H225" s="4">
        <v>1</v>
      </c>
      <c r="I225" s="4">
        <v>2</v>
      </c>
      <c r="J225" s="4" t="s">
        <v>185</v>
      </c>
      <c r="K225" s="4">
        <v>1</v>
      </c>
      <c r="L225" s="4">
        <v>922.52440999999999</v>
      </c>
      <c r="M225" s="4" t="s">
        <v>29</v>
      </c>
      <c r="N225" s="4" t="s">
        <v>29</v>
      </c>
      <c r="O225" s="4">
        <v>2.1489999999999999E-4</v>
      </c>
      <c r="P225" s="4">
        <v>2.9009999999999999E-3</v>
      </c>
      <c r="Q225" s="4">
        <v>2.4500000000000002</v>
      </c>
    </row>
    <row r="226" spans="1:29" hidden="1" outlineLevel="1" collapsed="1" x14ac:dyDescent="0.25">
      <c r="A226" t="s">
        <v>34</v>
      </c>
      <c r="B226" s="4" t="s">
        <v>29</v>
      </c>
      <c r="C226" s="4" t="s">
        <v>302</v>
      </c>
      <c r="D226" s="4" t="s">
        <v>34</v>
      </c>
      <c r="E226" s="4">
        <v>2.1496999999999999E-2</v>
      </c>
      <c r="F226" s="4">
        <v>7.2030900000000003E-4</v>
      </c>
      <c r="G226" s="4">
        <v>1</v>
      </c>
      <c r="H226" s="4">
        <v>1</v>
      </c>
      <c r="I226" s="4">
        <v>4</v>
      </c>
      <c r="J226" s="4" t="s">
        <v>185</v>
      </c>
      <c r="K226" s="4">
        <v>0</v>
      </c>
      <c r="L226" s="4">
        <v>894.49311</v>
      </c>
      <c r="M226" s="4" t="s">
        <v>29</v>
      </c>
      <c r="N226" s="4" t="s">
        <v>29</v>
      </c>
      <c r="O226" s="4">
        <v>2.6459999999999998E-4</v>
      </c>
      <c r="P226" s="4">
        <v>3.5869999999999999E-3</v>
      </c>
      <c r="Q226" s="4">
        <v>1.87</v>
      </c>
    </row>
    <row r="227" spans="1:29" hidden="1" outlineLevel="1" collapsed="1" x14ac:dyDescent="0.25">
      <c r="A227" t="s">
        <v>34</v>
      </c>
      <c r="B227" s="4" t="s">
        <v>29</v>
      </c>
      <c r="C227" s="4" t="s">
        <v>303</v>
      </c>
      <c r="D227" s="4" t="s">
        <v>34</v>
      </c>
      <c r="E227" s="4">
        <v>3.0107999999999999E-2</v>
      </c>
      <c r="F227" s="4">
        <v>1.14003E-3</v>
      </c>
      <c r="G227" s="4">
        <v>1</v>
      </c>
      <c r="H227" s="4">
        <v>1</v>
      </c>
      <c r="I227" s="4">
        <v>2</v>
      </c>
      <c r="J227" s="4" t="s">
        <v>185</v>
      </c>
      <c r="K227" s="4">
        <v>0</v>
      </c>
      <c r="L227" s="4">
        <v>967.47310000000004</v>
      </c>
      <c r="M227" s="4" t="s">
        <v>29</v>
      </c>
      <c r="N227" s="4" t="s">
        <v>29</v>
      </c>
      <c r="O227" s="4">
        <v>4.1320000000000001E-4</v>
      </c>
      <c r="P227" s="4">
        <v>5.4860000000000004E-3</v>
      </c>
      <c r="Q227" s="4">
        <v>1.82</v>
      </c>
    </row>
    <row r="228" spans="1:29" hidden="1" outlineLevel="1" collapsed="1" x14ac:dyDescent="0.25">
      <c r="A228" t="s">
        <v>34</v>
      </c>
      <c r="B228" s="4" t="s">
        <v>29</v>
      </c>
      <c r="C228" s="4" t="s">
        <v>304</v>
      </c>
      <c r="D228" s="4" t="s">
        <v>34</v>
      </c>
      <c r="E228" s="4">
        <v>3.0484000000000001E-2</v>
      </c>
      <c r="F228" s="4">
        <v>1.14003E-3</v>
      </c>
      <c r="G228" s="4">
        <v>1</v>
      </c>
      <c r="H228" s="4">
        <v>1</v>
      </c>
      <c r="I228" s="4">
        <v>1</v>
      </c>
      <c r="J228" s="4" t="s">
        <v>185</v>
      </c>
      <c r="K228" s="4">
        <v>0</v>
      </c>
      <c r="L228" s="4">
        <v>3508.5339300000001</v>
      </c>
      <c r="M228" s="4" t="s">
        <v>29</v>
      </c>
      <c r="N228" s="4" t="s">
        <v>29</v>
      </c>
      <c r="O228" s="4">
        <v>4.1320000000000001E-4</v>
      </c>
      <c r="P228" s="4">
        <v>5.5589999999999997E-3</v>
      </c>
      <c r="Q228" s="4">
        <v>3.56</v>
      </c>
    </row>
    <row r="229" spans="1:29" hidden="1" outlineLevel="1" collapsed="1" x14ac:dyDescent="0.25">
      <c r="A229" t="s">
        <v>34</v>
      </c>
      <c r="B229" s="4" t="s">
        <v>29</v>
      </c>
      <c r="C229" s="4" t="s">
        <v>194</v>
      </c>
      <c r="D229" s="4" t="s">
        <v>305</v>
      </c>
      <c r="E229" s="4">
        <v>3.08645E-2</v>
      </c>
      <c r="F229" s="4">
        <v>1.14003E-3</v>
      </c>
      <c r="G229" s="4">
        <v>1</v>
      </c>
      <c r="H229" s="4">
        <v>1</v>
      </c>
      <c r="I229" s="4">
        <v>1</v>
      </c>
      <c r="J229" s="4" t="s">
        <v>185</v>
      </c>
      <c r="K229" s="4">
        <v>1</v>
      </c>
      <c r="L229" s="4">
        <v>1385.60969</v>
      </c>
      <c r="M229" s="4" t="s">
        <v>29</v>
      </c>
      <c r="N229" s="4" t="s">
        <v>29</v>
      </c>
      <c r="O229" s="4">
        <v>4.1320000000000001E-4</v>
      </c>
      <c r="P229" s="4">
        <v>5.6629999999999996E-3</v>
      </c>
      <c r="Q229" s="4">
        <v>1.77</v>
      </c>
    </row>
    <row r="230" spans="1:29" hidden="1" outlineLevel="1" collapsed="1" x14ac:dyDescent="0.25">
      <c r="A230" t="s">
        <v>34</v>
      </c>
      <c r="B230" s="4" t="s">
        <v>29</v>
      </c>
      <c r="C230" s="4" t="s">
        <v>274</v>
      </c>
      <c r="D230" s="4" t="s">
        <v>306</v>
      </c>
      <c r="E230" s="4">
        <v>3.9266200000000001E-2</v>
      </c>
      <c r="F230" s="4">
        <v>1.40211E-3</v>
      </c>
      <c r="G230" s="4">
        <v>1</v>
      </c>
      <c r="H230" s="4">
        <v>1</v>
      </c>
      <c r="I230" s="4">
        <v>2</v>
      </c>
      <c r="J230" s="4" t="s">
        <v>185</v>
      </c>
      <c r="K230" s="4">
        <v>1</v>
      </c>
      <c r="L230" s="4">
        <v>1859.9150400000001</v>
      </c>
      <c r="M230" s="4" t="s">
        <v>29</v>
      </c>
      <c r="N230" s="4" t="s">
        <v>29</v>
      </c>
      <c r="O230" s="4">
        <v>5.0580000000000004E-4</v>
      </c>
      <c r="P230" s="4">
        <v>7.6990000000000001E-3</v>
      </c>
      <c r="Q230" s="4">
        <v>3.27</v>
      </c>
    </row>
    <row r="231" spans="1:29" hidden="1" outlineLevel="1" collapsed="1" x14ac:dyDescent="0.25">
      <c r="A231" t="s">
        <v>34</v>
      </c>
      <c r="B231" s="4" t="s">
        <v>29</v>
      </c>
      <c r="C231" s="4" t="s">
        <v>307</v>
      </c>
      <c r="D231" s="4" t="s">
        <v>34</v>
      </c>
      <c r="E231" s="4">
        <v>5.8315400000000003E-2</v>
      </c>
      <c r="F231" s="4">
        <v>2.0709399999999998E-3</v>
      </c>
      <c r="G231" s="4">
        <v>1</v>
      </c>
      <c r="H231" s="4">
        <v>1</v>
      </c>
      <c r="I231" s="4">
        <v>2</v>
      </c>
      <c r="J231" s="4" t="s">
        <v>185</v>
      </c>
      <c r="K231" s="4">
        <v>0</v>
      </c>
      <c r="L231" s="4">
        <v>928.45231000000001</v>
      </c>
      <c r="M231" s="4" t="s">
        <v>29</v>
      </c>
      <c r="N231" s="4" t="s">
        <v>29</v>
      </c>
      <c r="O231" s="4">
        <v>7.4290000000000001E-4</v>
      </c>
      <c r="P231" s="4">
        <v>1.303E-2</v>
      </c>
      <c r="Q231" s="4">
        <v>2.09</v>
      </c>
    </row>
    <row r="232" spans="1:29" hidden="1" outlineLevel="1" collapsed="1" x14ac:dyDescent="0.25">
      <c r="A232" t="s">
        <v>34</v>
      </c>
      <c r="B232" s="4" t="s">
        <v>29</v>
      </c>
      <c r="C232" s="4" t="s">
        <v>247</v>
      </c>
      <c r="D232" s="4" t="s">
        <v>308</v>
      </c>
      <c r="E232" s="4">
        <v>6.6534200000000002E-2</v>
      </c>
      <c r="F232" s="4">
        <v>2.3402499999999999E-3</v>
      </c>
      <c r="G232" s="4">
        <v>1</v>
      </c>
      <c r="H232" s="4">
        <v>1</v>
      </c>
      <c r="I232" s="4">
        <v>1</v>
      </c>
      <c r="J232" s="4" t="s">
        <v>185</v>
      </c>
      <c r="K232" s="4">
        <v>0</v>
      </c>
      <c r="L232" s="4">
        <v>3237.60475</v>
      </c>
      <c r="M232" s="4" t="s">
        <v>29</v>
      </c>
      <c r="N232" s="4" t="s">
        <v>29</v>
      </c>
      <c r="O232" s="4">
        <v>8.3929999999999996E-4</v>
      </c>
      <c r="P232" s="4">
        <v>1.559E-2</v>
      </c>
      <c r="Q232" s="4">
        <v>4.0599999999999996</v>
      </c>
    </row>
    <row r="233" spans="1:29" hidden="1" outlineLevel="1" collapsed="1" x14ac:dyDescent="0.25">
      <c r="A233" t="s">
        <v>34</v>
      </c>
      <c r="B233" s="4" t="s">
        <v>29</v>
      </c>
      <c r="C233" s="4" t="s">
        <v>262</v>
      </c>
      <c r="D233" s="4" t="s">
        <v>309</v>
      </c>
      <c r="E233" s="4">
        <v>0.155585</v>
      </c>
      <c r="F233" s="4">
        <v>5.0375300000000001E-3</v>
      </c>
      <c r="G233" s="4">
        <v>1</v>
      </c>
      <c r="H233" s="4">
        <v>1</v>
      </c>
      <c r="I233" s="4">
        <v>2</v>
      </c>
      <c r="J233" s="4" t="s">
        <v>185</v>
      </c>
      <c r="K233" s="4">
        <v>1</v>
      </c>
      <c r="L233" s="4">
        <v>1306.6402599999999</v>
      </c>
      <c r="M233" s="4" t="s">
        <v>29</v>
      </c>
      <c r="N233" s="4" t="s">
        <v>29</v>
      </c>
      <c r="O233" s="4">
        <v>1.8489999999999999E-3</v>
      </c>
      <c r="P233" s="4">
        <v>5.2789999999999997E-2</v>
      </c>
      <c r="Q233" s="4">
        <v>2.2999999999999998</v>
      </c>
    </row>
    <row r="234" spans="1:29" hidden="1" outlineLevel="1" collapsed="1" x14ac:dyDescent="0.25">
      <c r="A234" t="s">
        <v>34</v>
      </c>
      <c r="B234" s="4" t="s">
        <v>29</v>
      </c>
      <c r="C234" s="4" t="s">
        <v>245</v>
      </c>
      <c r="D234" s="4" t="s">
        <v>310</v>
      </c>
      <c r="E234" s="4">
        <v>0.159883</v>
      </c>
      <c r="F234" s="4">
        <v>5.1501400000000001E-3</v>
      </c>
      <c r="G234" s="4">
        <v>1</v>
      </c>
      <c r="H234" s="4">
        <v>1</v>
      </c>
      <c r="I234" s="4">
        <v>2</v>
      </c>
      <c r="J234" s="4" t="s">
        <v>185</v>
      </c>
      <c r="K234" s="4">
        <v>0</v>
      </c>
      <c r="L234" s="4">
        <v>4017.0481199999999</v>
      </c>
      <c r="M234" s="4" t="s">
        <v>29</v>
      </c>
      <c r="N234" s="4" t="s">
        <v>29</v>
      </c>
      <c r="O234" s="4">
        <v>1.89E-3</v>
      </c>
      <c r="P234" s="4">
        <v>5.5440000000000003E-2</v>
      </c>
      <c r="Q234" s="4">
        <v>3.79</v>
      </c>
    </row>
    <row r="235" spans="1:29" hidden="1" outlineLevel="1" collapsed="1" x14ac:dyDescent="0.25">
      <c r="A235" t="s">
        <v>34</v>
      </c>
      <c r="B235" s="4" t="s">
        <v>29</v>
      </c>
      <c r="C235" s="4" t="s">
        <v>233</v>
      </c>
      <c r="D235" s="4" t="s">
        <v>311</v>
      </c>
      <c r="E235" s="4">
        <v>0.20854</v>
      </c>
      <c r="F235" s="4">
        <v>6.2750000000000002E-3</v>
      </c>
      <c r="G235" s="4">
        <v>1</v>
      </c>
      <c r="H235" s="4">
        <v>1</v>
      </c>
      <c r="I235" s="4">
        <v>1</v>
      </c>
      <c r="J235" s="4" t="s">
        <v>185</v>
      </c>
      <c r="K235" s="4">
        <v>0</v>
      </c>
      <c r="L235" s="4">
        <v>2749.20964</v>
      </c>
      <c r="M235" s="4" t="s">
        <v>29</v>
      </c>
      <c r="N235" s="4" t="s">
        <v>29</v>
      </c>
      <c r="O235" s="4">
        <v>2.2910000000000001E-3</v>
      </c>
      <c r="P235" s="4">
        <v>8.4040000000000004E-2</v>
      </c>
      <c r="Q235" s="4">
        <v>3.31</v>
      </c>
    </row>
    <row r="236" spans="1:29" hidden="1" outlineLevel="1" collapsed="1" x14ac:dyDescent="0.25">
      <c r="A236" t="s">
        <v>34</v>
      </c>
      <c r="B236" s="4" t="s">
        <v>29</v>
      </c>
      <c r="C236" s="4" t="s">
        <v>312</v>
      </c>
      <c r="D236" s="4" t="s">
        <v>34</v>
      </c>
      <c r="E236" s="4">
        <v>0.22523199999999999</v>
      </c>
      <c r="F236" s="4">
        <v>8.2162899999999994E-3</v>
      </c>
      <c r="G236" s="4">
        <v>1</v>
      </c>
      <c r="H236" s="4">
        <v>1</v>
      </c>
      <c r="I236" s="4">
        <v>1</v>
      </c>
      <c r="J236" s="4" t="s">
        <v>185</v>
      </c>
      <c r="K236" s="4">
        <v>1</v>
      </c>
      <c r="L236" s="4">
        <v>931.51083000000006</v>
      </c>
      <c r="M236" s="4" t="s">
        <v>29</v>
      </c>
      <c r="N236" s="4" t="s">
        <v>29</v>
      </c>
      <c r="O236" s="4">
        <v>2.9359999999999998E-3</v>
      </c>
      <c r="P236" s="4">
        <v>9.4509999999999997E-2</v>
      </c>
      <c r="Q236" s="4">
        <v>2.09</v>
      </c>
    </row>
    <row r="237" spans="1:29" collapsed="1" x14ac:dyDescent="0.25">
      <c r="A237" s="3" t="s">
        <v>29</v>
      </c>
      <c r="B237" s="3" t="s">
        <v>30</v>
      </c>
      <c r="C237" s="3" t="s">
        <v>313</v>
      </c>
      <c r="D237" s="3" t="s">
        <v>314</v>
      </c>
      <c r="E237" s="3">
        <v>0</v>
      </c>
      <c r="F237" s="3">
        <v>1155.6489999999999</v>
      </c>
      <c r="G237" s="3">
        <v>72</v>
      </c>
      <c r="H237" s="3">
        <v>93</v>
      </c>
      <c r="I237" s="3">
        <v>770</v>
      </c>
      <c r="J237" s="3">
        <v>92</v>
      </c>
      <c r="K237" s="3">
        <v>1108</v>
      </c>
      <c r="L237" s="3">
        <v>123.9</v>
      </c>
      <c r="M237" s="3">
        <v>7.69</v>
      </c>
      <c r="N237" s="3">
        <v>2884.61</v>
      </c>
      <c r="O237" s="3">
        <v>93</v>
      </c>
      <c r="P237" s="3" t="s">
        <v>315</v>
      </c>
      <c r="Q237" s="3" t="s">
        <v>34</v>
      </c>
      <c r="R237" s="3" t="s">
        <v>35</v>
      </c>
      <c r="S237" s="3" t="s">
        <v>36</v>
      </c>
      <c r="T237" s="3" t="s">
        <v>34</v>
      </c>
      <c r="U237" s="3" t="s">
        <v>313</v>
      </c>
      <c r="V237" s="3" t="s">
        <v>34</v>
      </c>
      <c r="W237" s="3" t="s">
        <v>193</v>
      </c>
      <c r="X237" s="3" t="s">
        <v>34</v>
      </c>
      <c r="Y237" s="3" t="s">
        <v>34</v>
      </c>
      <c r="Z237" s="3" t="s">
        <v>34</v>
      </c>
      <c r="AA237" s="3">
        <v>0</v>
      </c>
      <c r="AB237" s="3" t="s">
        <v>29</v>
      </c>
      <c r="AC237" s="3">
        <v>1</v>
      </c>
    </row>
    <row r="238" spans="1:29" hidden="1" outlineLevel="1" collapsed="1" x14ac:dyDescent="0.25">
      <c r="A238" t="s">
        <v>34</v>
      </c>
      <c r="B238" s="2" t="s">
        <v>39</v>
      </c>
      <c r="C238" s="2" t="s">
        <v>40</v>
      </c>
      <c r="D238" s="2" t="s">
        <v>41</v>
      </c>
      <c r="E238" s="2" t="s">
        <v>42</v>
      </c>
      <c r="F238" s="2" t="s">
        <v>43</v>
      </c>
      <c r="G238" s="2" t="s">
        <v>28</v>
      </c>
      <c r="H238" s="2" t="s">
        <v>44</v>
      </c>
      <c r="I238" s="2" t="s">
        <v>8</v>
      </c>
      <c r="J238" s="2" t="s">
        <v>45</v>
      </c>
      <c r="K238" s="2" t="s">
        <v>46</v>
      </c>
      <c r="L238" s="2" t="s">
        <v>47</v>
      </c>
      <c r="M238" s="2" t="s">
        <v>27</v>
      </c>
      <c r="N238" s="2" t="s">
        <v>48</v>
      </c>
      <c r="O238" s="2" t="s">
        <v>49</v>
      </c>
      <c r="P238" s="2" t="s">
        <v>50</v>
      </c>
      <c r="Q238" s="2" t="s">
        <v>51</v>
      </c>
    </row>
    <row r="239" spans="1:29" hidden="1" outlineLevel="1" collapsed="1" x14ac:dyDescent="0.25">
      <c r="A239" t="s">
        <v>34</v>
      </c>
      <c r="B239" s="4" t="s">
        <v>29</v>
      </c>
      <c r="C239" s="4" t="s">
        <v>316</v>
      </c>
      <c r="D239" s="4" t="s">
        <v>317</v>
      </c>
      <c r="E239" s="4">
        <v>2.8588200000000002E-7</v>
      </c>
      <c r="F239" s="4">
        <v>1.5434800000000001E-4</v>
      </c>
      <c r="G239" s="4">
        <v>1</v>
      </c>
      <c r="H239" s="4">
        <v>1</v>
      </c>
      <c r="I239" s="4">
        <v>12</v>
      </c>
      <c r="J239" s="4" t="s">
        <v>313</v>
      </c>
      <c r="K239" s="4">
        <v>0</v>
      </c>
      <c r="L239" s="4">
        <v>2877.22145</v>
      </c>
      <c r="M239" s="4" t="s">
        <v>29</v>
      </c>
      <c r="N239" s="4" t="s">
        <v>29</v>
      </c>
      <c r="O239" s="4">
        <v>6.5770000000000002E-5</v>
      </c>
      <c r="P239" s="4">
        <v>4.7779999999999998E-9</v>
      </c>
      <c r="Q239" s="4">
        <v>3.67</v>
      </c>
    </row>
    <row r="240" spans="1:29" hidden="1" outlineLevel="1" collapsed="1" x14ac:dyDescent="0.25">
      <c r="A240" t="s">
        <v>34</v>
      </c>
      <c r="B240" s="4" t="s">
        <v>29</v>
      </c>
      <c r="C240" s="4" t="s">
        <v>318</v>
      </c>
      <c r="D240" s="4" t="s">
        <v>317</v>
      </c>
      <c r="E240" s="4">
        <v>9.4567300000000005E-8</v>
      </c>
      <c r="F240" s="4">
        <v>1.5434800000000001E-4</v>
      </c>
      <c r="G240" s="4">
        <v>1</v>
      </c>
      <c r="H240" s="4">
        <v>1</v>
      </c>
      <c r="I240" s="4">
        <v>26</v>
      </c>
      <c r="J240" s="4" t="s">
        <v>313</v>
      </c>
      <c r="K240" s="4">
        <v>1</v>
      </c>
      <c r="L240" s="4">
        <v>3033.3225600000001</v>
      </c>
      <c r="M240" s="4" t="s">
        <v>29</v>
      </c>
      <c r="N240" s="4" t="s">
        <v>29</v>
      </c>
      <c r="O240" s="4">
        <v>6.5770000000000002E-5</v>
      </c>
      <c r="P240" s="4">
        <v>1.25E-9</v>
      </c>
      <c r="Q240" s="4">
        <v>4.9800000000000004</v>
      </c>
    </row>
    <row r="241" spans="1:17" hidden="1" outlineLevel="1" collapsed="1" x14ac:dyDescent="0.25">
      <c r="A241" t="s">
        <v>34</v>
      </c>
      <c r="B241" s="4" t="s">
        <v>29</v>
      </c>
      <c r="C241" s="4" t="s">
        <v>319</v>
      </c>
      <c r="D241" s="4" t="s">
        <v>34</v>
      </c>
      <c r="E241" s="4">
        <v>2.18206E-6</v>
      </c>
      <c r="F241" s="4">
        <v>1.5434800000000001E-4</v>
      </c>
      <c r="G241" s="4">
        <v>1</v>
      </c>
      <c r="H241" s="4">
        <v>1</v>
      </c>
      <c r="I241" s="4">
        <v>1</v>
      </c>
      <c r="J241" s="4" t="s">
        <v>313</v>
      </c>
      <c r="K241" s="4">
        <v>0</v>
      </c>
      <c r="L241" s="4">
        <v>2393.11501</v>
      </c>
      <c r="M241" s="4" t="s">
        <v>29</v>
      </c>
      <c r="N241" s="4" t="s">
        <v>29</v>
      </c>
      <c r="O241" s="4">
        <v>6.5770000000000002E-5</v>
      </c>
      <c r="P241" s="4">
        <v>5.6029999999999999E-8</v>
      </c>
      <c r="Q241" s="4">
        <v>3.88</v>
      </c>
    </row>
    <row r="242" spans="1:17" hidden="1" outlineLevel="1" collapsed="1" x14ac:dyDescent="0.25">
      <c r="A242" t="s">
        <v>34</v>
      </c>
      <c r="B242" s="4" t="s">
        <v>29</v>
      </c>
      <c r="C242" s="4" t="s">
        <v>319</v>
      </c>
      <c r="D242" s="4" t="s">
        <v>320</v>
      </c>
      <c r="E242" s="4">
        <v>1.71997E-9</v>
      </c>
      <c r="F242" s="4">
        <v>1.5434800000000001E-4</v>
      </c>
      <c r="G242" s="4">
        <v>1</v>
      </c>
      <c r="H242" s="4">
        <v>1</v>
      </c>
      <c r="I242" s="4">
        <v>14</v>
      </c>
      <c r="J242" s="4" t="s">
        <v>313</v>
      </c>
      <c r="K242" s="4">
        <v>0</v>
      </c>
      <c r="L242" s="4">
        <v>2409.1099300000001</v>
      </c>
      <c r="M242" s="4" t="s">
        <v>29</v>
      </c>
      <c r="N242" s="4" t="s">
        <v>29</v>
      </c>
      <c r="O242" s="4">
        <v>6.5770000000000002E-5</v>
      </c>
      <c r="P242" s="4">
        <v>9.8080000000000002E-12</v>
      </c>
      <c r="Q242" s="4">
        <v>4.47</v>
      </c>
    </row>
    <row r="243" spans="1:17" hidden="1" outlineLevel="1" collapsed="1" x14ac:dyDescent="0.25">
      <c r="A243" t="s">
        <v>34</v>
      </c>
      <c r="B243" s="4" t="s">
        <v>29</v>
      </c>
      <c r="C243" s="4" t="s">
        <v>321</v>
      </c>
      <c r="D243" s="4" t="s">
        <v>133</v>
      </c>
      <c r="E243" s="4">
        <v>7.4538999999999999E-6</v>
      </c>
      <c r="F243" s="4">
        <v>1.5434800000000001E-4</v>
      </c>
      <c r="G243" s="4">
        <v>1</v>
      </c>
      <c r="H243" s="4">
        <v>1</v>
      </c>
      <c r="I243" s="4">
        <v>1</v>
      </c>
      <c r="J243" s="4" t="s">
        <v>313</v>
      </c>
      <c r="K243" s="4">
        <v>0</v>
      </c>
      <c r="L243" s="4">
        <v>1690.84286</v>
      </c>
      <c r="M243" s="4" t="s">
        <v>29</v>
      </c>
      <c r="N243" s="4" t="s">
        <v>29</v>
      </c>
      <c r="O243" s="4">
        <v>6.5770000000000002E-5</v>
      </c>
      <c r="P243" s="4">
        <v>2.4719999999999999E-7</v>
      </c>
      <c r="Q243" s="4">
        <v>3.53</v>
      </c>
    </row>
    <row r="244" spans="1:17" hidden="1" outlineLevel="1" collapsed="1" x14ac:dyDescent="0.25">
      <c r="A244" t="s">
        <v>34</v>
      </c>
      <c r="B244" s="4" t="s">
        <v>29</v>
      </c>
      <c r="C244" s="4" t="s">
        <v>322</v>
      </c>
      <c r="D244" s="4" t="s">
        <v>323</v>
      </c>
      <c r="E244" s="4">
        <v>5.9855200000000002E-4</v>
      </c>
      <c r="F244" s="4">
        <v>1.5434800000000001E-4</v>
      </c>
      <c r="G244" s="4">
        <v>1</v>
      </c>
      <c r="H244" s="4">
        <v>1</v>
      </c>
      <c r="I244" s="4">
        <v>1</v>
      </c>
      <c r="J244" s="4" t="s">
        <v>313</v>
      </c>
      <c r="K244" s="4">
        <v>2</v>
      </c>
      <c r="L244" s="4">
        <v>3139.4341300000001</v>
      </c>
      <c r="M244" s="4" t="s">
        <v>29</v>
      </c>
      <c r="N244" s="4" t="s">
        <v>29</v>
      </c>
      <c r="O244" s="4">
        <v>6.5770000000000002E-5</v>
      </c>
      <c r="P244" s="4">
        <v>4.9679999999999999E-5</v>
      </c>
      <c r="Q244" s="4">
        <v>2.96</v>
      </c>
    </row>
    <row r="245" spans="1:17" hidden="1" outlineLevel="1" collapsed="1" x14ac:dyDescent="0.25">
      <c r="A245" t="s">
        <v>34</v>
      </c>
      <c r="B245" s="4" t="s">
        <v>29</v>
      </c>
      <c r="C245" s="4" t="s">
        <v>324</v>
      </c>
      <c r="D245" s="4" t="s">
        <v>325</v>
      </c>
      <c r="E245" s="4">
        <v>2.8041100000000002E-5</v>
      </c>
      <c r="F245" s="4">
        <v>1.5434800000000001E-4</v>
      </c>
      <c r="G245" s="4">
        <v>1</v>
      </c>
      <c r="H245" s="4">
        <v>1</v>
      </c>
      <c r="I245" s="4">
        <v>7</v>
      </c>
      <c r="J245" s="4" t="s">
        <v>313</v>
      </c>
      <c r="K245" s="4">
        <v>2</v>
      </c>
      <c r="L245" s="4">
        <v>4310.0646399999996</v>
      </c>
      <c r="M245" s="4" t="s">
        <v>29</v>
      </c>
      <c r="N245" s="4" t="s">
        <v>29</v>
      </c>
      <c r="O245" s="4">
        <v>6.5770000000000002E-5</v>
      </c>
      <c r="P245" s="4">
        <v>1.2309999999999999E-6</v>
      </c>
      <c r="Q245" s="4">
        <v>5.34</v>
      </c>
    </row>
    <row r="246" spans="1:17" hidden="1" outlineLevel="1" collapsed="1" x14ac:dyDescent="0.25">
      <c r="A246" t="s">
        <v>34</v>
      </c>
      <c r="B246" s="4" t="s">
        <v>29</v>
      </c>
      <c r="C246" s="4" t="s">
        <v>324</v>
      </c>
      <c r="D246" s="4" t="s">
        <v>320</v>
      </c>
      <c r="E246" s="4">
        <v>4.7517599999999997E-6</v>
      </c>
      <c r="F246" s="4">
        <v>1.5434800000000001E-4</v>
      </c>
      <c r="G246" s="4">
        <v>1</v>
      </c>
      <c r="H246" s="4">
        <v>1</v>
      </c>
      <c r="I246" s="4">
        <v>7</v>
      </c>
      <c r="J246" s="4" t="s">
        <v>313</v>
      </c>
      <c r="K246" s="4">
        <v>2</v>
      </c>
      <c r="L246" s="4">
        <v>4230.0982999999997</v>
      </c>
      <c r="M246" s="4" t="s">
        <v>29</v>
      </c>
      <c r="N246" s="4" t="s">
        <v>29</v>
      </c>
      <c r="O246" s="4">
        <v>6.5770000000000002E-5</v>
      </c>
      <c r="P246" s="4">
        <v>1.4320000000000001E-7</v>
      </c>
      <c r="Q246" s="4">
        <v>4.3499999999999996</v>
      </c>
    </row>
    <row r="247" spans="1:17" hidden="1" outlineLevel="1" collapsed="1" x14ac:dyDescent="0.25">
      <c r="A247" t="s">
        <v>34</v>
      </c>
      <c r="B247" s="4" t="s">
        <v>29</v>
      </c>
      <c r="C247" s="4" t="s">
        <v>324</v>
      </c>
      <c r="D247" s="4" t="s">
        <v>34</v>
      </c>
      <c r="E247" s="4">
        <v>3.16755E-4</v>
      </c>
      <c r="F247" s="4">
        <v>1.5434800000000001E-4</v>
      </c>
      <c r="G247" s="4">
        <v>1</v>
      </c>
      <c r="H247" s="4">
        <v>1</v>
      </c>
      <c r="I247" s="4">
        <v>1</v>
      </c>
      <c r="J247" s="4" t="s">
        <v>313</v>
      </c>
      <c r="K247" s="4">
        <v>2</v>
      </c>
      <c r="L247" s="4">
        <v>4214.1033900000002</v>
      </c>
      <c r="M247" s="4" t="s">
        <v>29</v>
      </c>
      <c r="N247" s="4" t="s">
        <v>29</v>
      </c>
      <c r="O247" s="4">
        <v>6.5770000000000002E-5</v>
      </c>
      <c r="P247" s="4">
        <v>2.3119999999999999E-5</v>
      </c>
      <c r="Q247" s="4">
        <v>5.47</v>
      </c>
    </row>
    <row r="248" spans="1:17" hidden="1" outlineLevel="1" collapsed="1" x14ac:dyDescent="0.25">
      <c r="A248" t="s">
        <v>34</v>
      </c>
      <c r="B248" s="4" t="s">
        <v>29</v>
      </c>
      <c r="C248" s="4" t="s">
        <v>326</v>
      </c>
      <c r="D248" s="4" t="s">
        <v>327</v>
      </c>
      <c r="E248" s="4">
        <v>1.2074999999999999E-7</v>
      </c>
      <c r="F248" s="4">
        <v>1.5434800000000001E-4</v>
      </c>
      <c r="G248" s="4">
        <v>1</v>
      </c>
      <c r="H248" s="4">
        <v>1</v>
      </c>
      <c r="I248" s="4">
        <v>3</v>
      </c>
      <c r="J248" s="4" t="s">
        <v>313</v>
      </c>
      <c r="K248" s="4">
        <v>2</v>
      </c>
      <c r="L248" s="4">
        <v>4338.0660699999999</v>
      </c>
      <c r="M248" s="4" t="s">
        <v>29</v>
      </c>
      <c r="N248" s="4" t="s">
        <v>29</v>
      </c>
      <c r="O248" s="4">
        <v>6.5770000000000002E-5</v>
      </c>
      <c r="P248" s="4">
        <v>1.686E-9</v>
      </c>
      <c r="Q248" s="4">
        <v>5.71</v>
      </c>
    </row>
    <row r="249" spans="1:17" hidden="1" outlineLevel="1" collapsed="1" x14ac:dyDescent="0.25">
      <c r="A249" t="s">
        <v>34</v>
      </c>
      <c r="B249" s="4" t="s">
        <v>29</v>
      </c>
      <c r="C249" s="4" t="s">
        <v>326</v>
      </c>
      <c r="D249" s="4" t="s">
        <v>34</v>
      </c>
      <c r="E249" s="4">
        <v>9.0404099999999999E-8</v>
      </c>
      <c r="F249" s="4">
        <v>1.5434800000000001E-4</v>
      </c>
      <c r="G249" s="4">
        <v>1</v>
      </c>
      <c r="H249" s="4">
        <v>1</v>
      </c>
      <c r="I249" s="4">
        <v>3</v>
      </c>
      <c r="J249" s="4" t="s">
        <v>313</v>
      </c>
      <c r="K249" s="4">
        <v>2</v>
      </c>
      <c r="L249" s="4">
        <v>4258.0997399999997</v>
      </c>
      <c r="M249" s="4" t="s">
        <v>29</v>
      </c>
      <c r="N249" s="4" t="s">
        <v>29</v>
      </c>
      <c r="O249" s="4">
        <v>6.5770000000000002E-5</v>
      </c>
      <c r="P249" s="4">
        <v>1.186E-9</v>
      </c>
      <c r="Q249" s="4">
        <v>5.81</v>
      </c>
    </row>
    <row r="250" spans="1:17" hidden="1" outlineLevel="1" collapsed="1" x14ac:dyDescent="0.25">
      <c r="A250" t="s">
        <v>34</v>
      </c>
      <c r="B250" s="4" t="s">
        <v>29</v>
      </c>
      <c r="C250" s="4" t="s">
        <v>328</v>
      </c>
      <c r="D250" s="4" t="s">
        <v>327</v>
      </c>
      <c r="E250" s="4">
        <v>2.29727E-6</v>
      </c>
      <c r="F250" s="4">
        <v>1.5434800000000001E-4</v>
      </c>
      <c r="G250" s="4">
        <v>1</v>
      </c>
      <c r="H250" s="4">
        <v>1</v>
      </c>
      <c r="I250" s="4">
        <v>14</v>
      </c>
      <c r="J250" s="4" t="s">
        <v>313</v>
      </c>
      <c r="K250" s="4">
        <v>1</v>
      </c>
      <c r="L250" s="4">
        <v>1919.97255</v>
      </c>
      <c r="M250" s="4" t="s">
        <v>29</v>
      </c>
      <c r="N250" s="4" t="s">
        <v>29</v>
      </c>
      <c r="O250" s="4">
        <v>6.5770000000000002E-5</v>
      </c>
      <c r="P250" s="4">
        <v>5.9419999999999999E-8</v>
      </c>
      <c r="Q250" s="4">
        <v>6.06</v>
      </c>
    </row>
    <row r="251" spans="1:17" hidden="1" outlineLevel="1" collapsed="1" x14ac:dyDescent="0.25">
      <c r="A251" t="s">
        <v>34</v>
      </c>
      <c r="B251" s="4" t="s">
        <v>29</v>
      </c>
      <c r="C251" s="4" t="s">
        <v>328</v>
      </c>
      <c r="D251" s="4" t="s">
        <v>34</v>
      </c>
      <c r="E251" s="4">
        <v>7.7473099999999994E-9</v>
      </c>
      <c r="F251" s="4">
        <v>1.5434800000000001E-4</v>
      </c>
      <c r="G251" s="4">
        <v>1</v>
      </c>
      <c r="H251" s="4">
        <v>1</v>
      </c>
      <c r="I251" s="4">
        <v>12</v>
      </c>
      <c r="J251" s="4" t="s">
        <v>313</v>
      </c>
      <c r="K251" s="4">
        <v>1</v>
      </c>
      <c r="L251" s="4">
        <v>1840.00622</v>
      </c>
      <c r="M251" s="4" t="s">
        <v>29</v>
      </c>
      <c r="N251" s="4" t="s">
        <v>29</v>
      </c>
      <c r="O251" s="4">
        <v>6.5770000000000002E-5</v>
      </c>
      <c r="P251" s="4">
        <v>6.0699999999999995E-11</v>
      </c>
      <c r="Q251" s="4">
        <v>3.77</v>
      </c>
    </row>
    <row r="252" spans="1:17" hidden="1" outlineLevel="1" collapsed="1" x14ac:dyDescent="0.25">
      <c r="A252" t="s">
        <v>34</v>
      </c>
      <c r="B252" s="4" t="s">
        <v>29</v>
      </c>
      <c r="C252" s="4" t="s">
        <v>329</v>
      </c>
      <c r="D252" s="4" t="s">
        <v>34</v>
      </c>
      <c r="E252" s="4">
        <v>1.84604E-6</v>
      </c>
      <c r="F252" s="4">
        <v>1.5434800000000001E-4</v>
      </c>
      <c r="G252" s="4">
        <v>1</v>
      </c>
      <c r="H252" s="4">
        <v>1</v>
      </c>
      <c r="I252" s="4">
        <v>2</v>
      </c>
      <c r="J252" s="4" t="s">
        <v>313</v>
      </c>
      <c r="K252" s="4">
        <v>0</v>
      </c>
      <c r="L252" s="4">
        <v>1339.78314</v>
      </c>
      <c r="M252" s="4" t="s">
        <v>29</v>
      </c>
      <c r="N252" s="4" t="s">
        <v>29</v>
      </c>
      <c r="O252" s="4">
        <v>6.5770000000000002E-5</v>
      </c>
      <c r="P252" s="4">
        <v>4.5820000000000003E-8</v>
      </c>
      <c r="Q252" s="4">
        <v>3.61</v>
      </c>
    </row>
    <row r="253" spans="1:17" hidden="1" outlineLevel="1" collapsed="1" x14ac:dyDescent="0.25">
      <c r="A253" t="s">
        <v>34</v>
      </c>
      <c r="B253" s="4" t="s">
        <v>29</v>
      </c>
      <c r="C253" s="4" t="s">
        <v>330</v>
      </c>
      <c r="D253" s="4" t="s">
        <v>331</v>
      </c>
      <c r="E253" s="4">
        <v>7.4056300000000004E-5</v>
      </c>
      <c r="F253" s="4">
        <v>1.5434800000000001E-4</v>
      </c>
      <c r="G253" s="4">
        <v>1</v>
      </c>
      <c r="H253" s="4">
        <v>1</v>
      </c>
      <c r="I253" s="4">
        <v>2</v>
      </c>
      <c r="J253" s="4" t="s">
        <v>313</v>
      </c>
      <c r="K253" s="4">
        <v>1</v>
      </c>
      <c r="L253" s="4">
        <v>2234.1307900000002</v>
      </c>
      <c r="M253" s="4" t="s">
        <v>29</v>
      </c>
      <c r="N253" s="4" t="s">
        <v>29</v>
      </c>
      <c r="O253" s="4">
        <v>6.5770000000000002E-5</v>
      </c>
      <c r="P253" s="4">
        <v>3.9700000000000001E-6</v>
      </c>
      <c r="Q253" s="4">
        <v>3.18</v>
      </c>
    </row>
    <row r="254" spans="1:17" hidden="1" outlineLevel="1" collapsed="1" x14ac:dyDescent="0.25">
      <c r="A254" t="s">
        <v>34</v>
      </c>
      <c r="B254" s="4" t="s">
        <v>29</v>
      </c>
      <c r="C254" s="4" t="s">
        <v>332</v>
      </c>
      <c r="D254" s="4" t="s">
        <v>333</v>
      </c>
      <c r="E254" s="4">
        <v>4.2870800000000003E-6</v>
      </c>
      <c r="F254" s="4">
        <v>1.5434800000000001E-4</v>
      </c>
      <c r="G254" s="4">
        <v>1</v>
      </c>
      <c r="H254" s="4">
        <v>1</v>
      </c>
      <c r="I254" s="4">
        <v>4</v>
      </c>
      <c r="J254" s="4" t="s">
        <v>313</v>
      </c>
      <c r="K254" s="4">
        <v>0</v>
      </c>
      <c r="L254" s="4">
        <v>1511.6373599999999</v>
      </c>
      <c r="M254" s="4" t="s">
        <v>29</v>
      </c>
      <c r="N254" s="4" t="s">
        <v>29</v>
      </c>
      <c r="O254" s="4">
        <v>6.5770000000000002E-5</v>
      </c>
      <c r="P254" s="4">
        <v>1.2620000000000001E-7</v>
      </c>
      <c r="Q254" s="4">
        <v>4.2300000000000004</v>
      </c>
    </row>
    <row r="255" spans="1:17" hidden="1" outlineLevel="1" collapsed="1" x14ac:dyDescent="0.25">
      <c r="A255" t="s">
        <v>34</v>
      </c>
      <c r="B255" s="4" t="s">
        <v>29</v>
      </c>
      <c r="C255" s="4" t="s">
        <v>332</v>
      </c>
      <c r="D255" s="4" t="s">
        <v>34</v>
      </c>
      <c r="E255" s="4">
        <v>2.9333300000000002E-7</v>
      </c>
      <c r="F255" s="4">
        <v>1.5434800000000001E-4</v>
      </c>
      <c r="G255" s="4">
        <v>1</v>
      </c>
      <c r="H255" s="4">
        <v>1</v>
      </c>
      <c r="I255" s="4">
        <v>4</v>
      </c>
      <c r="J255" s="4" t="s">
        <v>313</v>
      </c>
      <c r="K255" s="4">
        <v>0</v>
      </c>
      <c r="L255" s="4">
        <v>1431.67103</v>
      </c>
      <c r="M255" s="4" t="s">
        <v>29</v>
      </c>
      <c r="N255" s="4" t="s">
        <v>29</v>
      </c>
      <c r="O255" s="4">
        <v>6.5770000000000002E-5</v>
      </c>
      <c r="P255" s="4">
        <v>4.9339999999999997E-9</v>
      </c>
      <c r="Q255" s="4">
        <v>3.89</v>
      </c>
    </row>
    <row r="256" spans="1:17" hidden="1" outlineLevel="1" collapsed="1" x14ac:dyDescent="0.25">
      <c r="A256" t="s">
        <v>34</v>
      </c>
      <c r="B256" s="4" t="s">
        <v>29</v>
      </c>
      <c r="C256" s="4" t="s">
        <v>334</v>
      </c>
      <c r="D256" s="4" t="s">
        <v>335</v>
      </c>
      <c r="E256" s="4">
        <v>7.5992899999999997E-10</v>
      </c>
      <c r="F256" s="4">
        <v>1.5434800000000001E-4</v>
      </c>
      <c r="G256" s="4">
        <v>1</v>
      </c>
      <c r="H256" s="4">
        <v>1</v>
      </c>
      <c r="I256" s="4">
        <v>2</v>
      </c>
      <c r="J256" s="4" t="s">
        <v>313</v>
      </c>
      <c r="K256" s="4">
        <v>0</v>
      </c>
      <c r="L256" s="4">
        <v>2636.2352000000001</v>
      </c>
      <c r="M256" s="4" t="s">
        <v>29</v>
      </c>
      <c r="N256" s="4" t="s">
        <v>29</v>
      </c>
      <c r="O256" s="4">
        <v>6.5770000000000002E-5</v>
      </c>
      <c r="P256" s="4">
        <v>3.6570000000000003E-12</v>
      </c>
      <c r="Q256" s="4">
        <v>7.33</v>
      </c>
    </row>
    <row r="257" spans="1:17" hidden="1" outlineLevel="1" collapsed="1" x14ac:dyDescent="0.25">
      <c r="A257" t="s">
        <v>34</v>
      </c>
      <c r="B257" s="4" t="s">
        <v>29</v>
      </c>
      <c r="C257" s="4" t="s">
        <v>334</v>
      </c>
      <c r="D257" s="4" t="s">
        <v>34</v>
      </c>
      <c r="E257" s="4">
        <v>4.9071699999999997E-11</v>
      </c>
      <c r="F257" s="4">
        <v>1.5434800000000001E-4</v>
      </c>
      <c r="G257" s="4">
        <v>1</v>
      </c>
      <c r="H257" s="4">
        <v>1</v>
      </c>
      <c r="I257" s="4">
        <v>12</v>
      </c>
      <c r="J257" s="4" t="s">
        <v>313</v>
      </c>
      <c r="K257" s="4">
        <v>0</v>
      </c>
      <c r="L257" s="4">
        <v>2556.2688699999999</v>
      </c>
      <c r="M257" s="4" t="s">
        <v>29</v>
      </c>
      <c r="N257" s="4" t="s">
        <v>29</v>
      </c>
      <c r="O257" s="4">
        <v>6.5770000000000002E-5</v>
      </c>
      <c r="P257" s="4">
        <v>1.324E-13</v>
      </c>
      <c r="Q257" s="4">
        <v>7.4</v>
      </c>
    </row>
    <row r="258" spans="1:17" hidden="1" outlineLevel="1" collapsed="1" x14ac:dyDescent="0.25">
      <c r="A258" t="s">
        <v>34</v>
      </c>
      <c r="B258" s="4" t="s">
        <v>29</v>
      </c>
      <c r="C258" s="4" t="s">
        <v>336</v>
      </c>
      <c r="D258" s="4" t="s">
        <v>34</v>
      </c>
      <c r="E258" s="4">
        <v>3.8431499999999998E-12</v>
      </c>
      <c r="F258" s="4">
        <v>1.5434800000000001E-4</v>
      </c>
      <c r="G258" s="4">
        <v>1</v>
      </c>
      <c r="H258" s="4">
        <v>1</v>
      </c>
      <c r="I258" s="4">
        <v>17</v>
      </c>
      <c r="J258" s="4" t="s">
        <v>313</v>
      </c>
      <c r="K258" s="4">
        <v>0</v>
      </c>
      <c r="L258" s="4">
        <v>2437.1113700000001</v>
      </c>
      <c r="M258" s="4" t="s">
        <v>29</v>
      </c>
      <c r="N258" s="4" t="s">
        <v>29</v>
      </c>
      <c r="O258" s="4">
        <v>6.5770000000000002E-5</v>
      </c>
      <c r="P258" s="4">
        <v>6.0869999999999997E-15</v>
      </c>
      <c r="Q258" s="4">
        <v>6.7</v>
      </c>
    </row>
    <row r="259" spans="1:17" hidden="1" outlineLevel="1" collapsed="1" x14ac:dyDescent="0.25">
      <c r="A259" t="s">
        <v>34</v>
      </c>
      <c r="B259" s="4" t="s">
        <v>29</v>
      </c>
      <c r="C259" s="4" t="s">
        <v>337</v>
      </c>
      <c r="D259" s="4" t="s">
        <v>34</v>
      </c>
      <c r="E259" s="4">
        <v>1.3041999999999999E-4</v>
      </c>
      <c r="F259" s="4">
        <v>1.5434800000000001E-4</v>
      </c>
      <c r="G259" s="4">
        <v>1</v>
      </c>
      <c r="H259" s="4">
        <v>1</v>
      </c>
      <c r="I259" s="4">
        <v>6</v>
      </c>
      <c r="J259" s="4" t="s">
        <v>313</v>
      </c>
      <c r="K259" s="4">
        <v>2</v>
      </c>
      <c r="L259" s="4">
        <v>1389.7273600000001</v>
      </c>
      <c r="M259" s="4" t="s">
        <v>29</v>
      </c>
      <c r="N259" s="4" t="s">
        <v>29</v>
      </c>
      <c r="O259" s="4">
        <v>6.5770000000000002E-5</v>
      </c>
      <c r="P259" s="4">
        <v>7.9189999999999999E-6</v>
      </c>
      <c r="Q259" s="4">
        <v>3.73</v>
      </c>
    </row>
    <row r="260" spans="1:17" hidden="1" outlineLevel="1" collapsed="1" x14ac:dyDescent="0.25">
      <c r="A260" t="s">
        <v>34</v>
      </c>
      <c r="B260" s="4" t="s">
        <v>29</v>
      </c>
      <c r="C260" s="4" t="s">
        <v>338</v>
      </c>
      <c r="D260" s="4" t="s">
        <v>34</v>
      </c>
      <c r="E260" s="4">
        <v>5.0319600000000003E-4</v>
      </c>
      <c r="F260" s="4">
        <v>1.5434800000000001E-4</v>
      </c>
      <c r="G260" s="4">
        <v>1</v>
      </c>
      <c r="H260" s="4">
        <v>1</v>
      </c>
      <c r="I260" s="4">
        <v>2</v>
      </c>
      <c r="J260" s="4" t="s">
        <v>313</v>
      </c>
      <c r="K260" s="4">
        <v>2</v>
      </c>
      <c r="L260" s="4">
        <v>1201.6588899999999</v>
      </c>
      <c r="M260" s="4" t="s">
        <v>29</v>
      </c>
      <c r="N260" s="4" t="s">
        <v>29</v>
      </c>
      <c r="O260" s="4">
        <v>6.5770000000000002E-5</v>
      </c>
      <c r="P260" s="4">
        <v>4.0229999999999999E-5</v>
      </c>
      <c r="Q260" s="4">
        <v>2.88</v>
      </c>
    </row>
    <row r="261" spans="1:17" hidden="1" outlineLevel="1" collapsed="1" x14ac:dyDescent="0.25">
      <c r="A261" t="s">
        <v>34</v>
      </c>
      <c r="B261" s="4" t="s">
        <v>29</v>
      </c>
      <c r="C261" s="4" t="s">
        <v>339</v>
      </c>
      <c r="D261" s="4" t="s">
        <v>340</v>
      </c>
      <c r="E261" s="4">
        <v>6.4239600000000005E-4</v>
      </c>
      <c r="F261" s="4">
        <v>1.5434800000000001E-4</v>
      </c>
      <c r="G261" s="4">
        <v>1</v>
      </c>
      <c r="H261" s="4">
        <v>1</v>
      </c>
      <c r="I261" s="4">
        <v>2</v>
      </c>
      <c r="J261" s="4" t="s">
        <v>313</v>
      </c>
      <c r="K261" s="4">
        <v>2</v>
      </c>
      <c r="L261" s="4">
        <v>2534.2337499999999</v>
      </c>
      <c r="M261" s="4" t="s">
        <v>29</v>
      </c>
      <c r="N261" s="4" t="s">
        <v>29</v>
      </c>
      <c r="O261" s="4">
        <v>6.5770000000000002E-5</v>
      </c>
      <c r="P261" s="4">
        <v>5.4209999999999998E-5</v>
      </c>
      <c r="Q261" s="4">
        <v>4.12</v>
      </c>
    </row>
    <row r="262" spans="1:17" hidden="1" outlineLevel="1" collapsed="1" x14ac:dyDescent="0.25">
      <c r="A262" t="s">
        <v>34</v>
      </c>
      <c r="B262" s="4" t="s">
        <v>29</v>
      </c>
      <c r="C262" s="4" t="s">
        <v>341</v>
      </c>
      <c r="D262" s="4" t="s">
        <v>241</v>
      </c>
      <c r="E262" s="4">
        <v>2.43413E-5</v>
      </c>
      <c r="F262" s="4">
        <v>1.5434800000000001E-4</v>
      </c>
      <c r="G262" s="4">
        <v>1</v>
      </c>
      <c r="H262" s="4">
        <v>1</v>
      </c>
      <c r="I262" s="4">
        <v>1</v>
      </c>
      <c r="J262" s="4" t="s">
        <v>313</v>
      </c>
      <c r="K262" s="4">
        <v>1</v>
      </c>
      <c r="L262" s="4">
        <v>1688.83844</v>
      </c>
      <c r="M262" s="4" t="s">
        <v>29</v>
      </c>
      <c r="N262" s="4" t="s">
        <v>29</v>
      </c>
      <c r="O262" s="4">
        <v>6.5770000000000002E-5</v>
      </c>
      <c r="P262" s="4">
        <v>1.04E-6</v>
      </c>
      <c r="Q262" s="4">
        <v>4.3600000000000003</v>
      </c>
    </row>
    <row r="263" spans="1:17" hidden="1" outlineLevel="1" collapsed="1" x14ac:dyDescent="0.25">
      <c r="A263" t="s">
        <v>34</v>
      </c>
      <c r="B263" s="4" t="s">
        <v>29</v>
      </c>
      <c r="C263" s="4" t="s">
        <v>342</v>
      </c>
      <c r="D263" s="4" t="s">
        <v>241</v>
      </c>
      <c r="E263" s="4">
        <v>1.1106399999999999E-7</v>
      </c>
      <c r="F263" s="4">
        <v>1.5434800000000001E-4</v>
      </c>
      <c r="G263" s="4">
        <v>1</v>
      </c>
      <c r="H263" s="4">
        <v>1</v>
      </c>
      <c r="I263" s="4">
        <v>2</v>
      </c>
      <c r="J263" s="4" t="s">
        <v>313</v>
      </c>
      <c r="K263" s="4">
        <v>1</v>
      </c>
      <c r="L263" s="4">
        <v>3033.3225600000001</v>
      </c>
      <c r="M263" s="4" t="s">
        <v>29</v>
      </c>
      <c r="N263" s="4" t="s">
        <v>29</v>
      </c>
      <c r="O263" s="4">
        <v>6.5770000000000002E-5</v>
      </c>
      <c r="P263" s="4">
        <v>1.525E-9</v>
      </c>
      <c r="Q263" s="4">
        <v>5.53</v>
      </c>
    </row>
    <row r="264" spans="1:17" hidden="1" outlineLevel="1" collapsed="1" x14ac:dyDescent="0.25">
      <c r="A264" t="s">
        <v>34</v>
      </c>
      <c r="B264" s="4" t="s">
        <v>29</v>
      </c>
      <c r="C264" s="4" t="s">
        <v>343</v>
      </c>
      <c r="D264" s="4" t="s">
        <v>241</v>
      </c>
      <c r="E264" s="4">
        <v>2.15418E-7</v>
      </c>
      <c r="F264" s="4">
        <v>1.5434800000000001E-4</v>
      </c>
      <c r="G264" s="4">
        <v>1</v>
      </c>
      <c r="H264" s="4">
        <v>1</v>
      </c>
      <c r="I264" s="4">
        <v>3</v>
      </c>
      <c r="J264" s="4" t="s">
        <v>313</v>
      </c>
      <c r="K264" s="4">
        <v>2</v>
      </c>
      <c r="L264" s="4">
        <v>3189.4236700000001</v>
      </c>
      <c r="M264" s="4" t="s">
        <v>29</v>
      </c>
      <c r="N264" s="4" t="s">
        <v>29</v>
      </c>
      <c r="O264" s="4">
        <v>6.5770000000000002E-5</v>
      </c>
      <c r="P264" s="4">
        <v>3.4029999999999999E-9</v>
      </c>
      <c r="Q264" s="4">
        <v>6.2</v>
      </c>
    </row>
    <row r="265" spans="1:17" hidden="1" outlineLevel="1" collapsed="1" x14ac:dyDescent="0.25">
      <c r="A265" t="s">
        <v>34</v>
      </c>
      <c r="B265" s="4" t="s">
        <v>29</v>
      </c>
      <c r="C265" s="4" t="s">
        <v>344</v>
      </c>
      <c r="D265" s="4" t="s">
        <v>345</v>
      </c>
      <c r="E265" s="4">
        <v>9.2165799999999992E-9</v>
      </c>
      <c r="F265" s="4">
        <v>1.5434800000000001E-4</v>
      </c>
      <c r="G265" s="4">
        <v>1</v>
      </c>
      <c r="H265" s="4">
        <v>1</v>
      </c>
      <c r="I265" s="4">
        <v>2</v>
      </c>
      <c r="J265" s="4" t="s">
        <v>313</v>
      </c>
      <c r="K265" s="4">
        <v>0</v>
      </c>
      <c r="L265" s="4">
        <v>3579.6663199999998</v>
      </c>
      <c r="M265" s="4" t="s">
        <v>29</v>
      </c>
      <c r="N265" s="4" t="s">
        <v>29</v>
      </c>
      <c r="O265" s="4">
        <v>6.5770000000000002E-5</v>
      </c>
      <c r="P265" s="4">
        <v>7.4910000000000003E-11</v>
      </c>
      <c r="Q265" s="4">
        <v>7.28</v>
      </c>
    </row>
    <row r="266" spans="1:17" hidden="1" outlineLevel="1" collapsed="1" x14ac:dyDescent="0.25">
      <c r="A266" t="s">
        <v>34</v>
      </c>
      <c r="B266" s="4" t="s">
        <v>29</v>
      </c>
      <c r="C266" s="4" t="s">
        <v>346</v>
      </c>
      <c r="D266" s="4" t="s">
        <v>34</v>
      </c>
      <c r="E266" s="4">
        <v>1.03466E-4</v>
      </c>
      <c r="F266" s="4">
        <v>1.5434800000000001E-4</v>
      </c>
      <c r="G266" s="4">
        <v>1</v>
      </c>
      <c r="H266" s="4">
        <v>1</v>
      </c>
      <c r="I266" s="4">
        <v>9</v>
      </c>
      <c r="J266" s="4" t="s">
        <v>313</v>
      </c>
      <c r="K266" s="4">
        <v>0</v>
      </c>
      <c r="L266" s="4">
        <v>1056.57963</v>
      </c>
      <c r="M266" s="4" t="s">
        <v>29</v>
      </c>
      <c r="N266" s="4" t="s">
        <v>29</v>
      </c>
      <c r="O266" s="4">
        <v>6.5770000000000002E-5</v>
      </c>
      <c r="P266" s="4">
        <v>5.9619999999999998E-6</v>
      </c>
      <c r="Q266" s="4">
        <v>2.75</v>
      </c>
    </row>
    <row r="267" spans="1:17" hidden="1" outlineLevel="1" collapsed="1" x14ac:dyDescent="0.25">
      <c r="A267" t="s">
        <v>34</v>
      </c>
      <c r="B267" s="4" t="s">
        <v>29</v>
      </c>
      <c r="C267" s="4" t="s">
        <v>347</v>
      </c>
      <c r="D267" s="4" t="s">
        <v>348</v>
      </c>
      <c r="E267" s="4">
        <v>1.8575899999999999E-4</v>
      </c>
      <c r="F267" s="4">
        <v>1.5434800000000001E-4</v>
      </c>
      <c r="G267" s="4">
        <v>1</v>
      </c>
      <c r="H267" s="4">
        <v>1</v>
      </c>
      <c r="I267" s="4">
        <v>8</v>
      </c>
      <c r="J267" s="4" t="s">
        <v>313</v>
      </c>
      <c r="K267" s="4">
        <v>1</v>
      </c>
      <c r="L267" s="4">
        <v>3345.4902299999999</v>
      </c>
      <c r="M267" s="4" t="s">
        <v>29</v>
      </c>
      <c r="N267" s="4" t="s">
        <v>29</v>
      </c>
      <c r="O267" s="4">
        <v>6.5770000000000002E-5</v>
      </c>
      <c r="P267" s="4">
        <v>1.2130000000000001E-5</v>
      </c>
      <c r="Q267" s="4">
        <v>4.78</v>
      </c>
    </row>
    <row r="268" spans="1:17" hidden="1" outlineLevel="1" collapsed="1" x14ac:dyDescent="0.25">
      <c r="A268" t="s">
        <v>34</v>
      </c>
      <c r="B268" s="4" t="s">
        <v>29</v>
      </c>
      <c r="C268" s="4" t="s">
        <v>349</v>
      </c>
      <c r="D268" s="4" t="s">
        <v>166</v>
      </c>
      <c r="E268" s="4">
        <v>4.63088E-5</v>
      </c>
      <c r="F268" s="4">
        <v>1.5434800000000001E-4</v>
      </c>
      <c r="G268" s="4">
        <v>1</v>
      </c>
      <c r="H268" s="4">
        <v>1</v>
      </c>
      <c r="I268" s="4">
        <v>2</v>
      </c>
      <c r="J268" s="4" t="s">
        <v>313</v>
      </c>
      <c r="K268" s="4">
        <v>1</v>
      </c>
      <c r="L268" s="4">
        <v>1906.0214900000001</v>
      </c>
      <c r="M268" s="4" t="s">
        <v>29</v>
      </c>
      <c r="N268" s="4" t="s">
        <v>29</v>
      </c>
      <c r="O268" s="4">
        <v>6.5770000000000002E-5</v>
      </c>
      <c r="P268" s="4">
        <v>2.2479999999999999E-6</v>
      </c>
      <c r="Q268" s="4">
        <v>3.88</v>
      </c>
    </row>
    <row r="269" spans="1:17" hidden="1" outlineLevel="1" collapsed="1" x14ac:dyDescent="0.25">
      <c r="A269" t="s">
        <v>34</v>
      </c>
      <c r="B269" s="4" t="s">
        <v>29</v>
      </c>
      <c r="C269" s="4" t="s">
        <v>350</v>
      </c>
      <c r="D269" s="4" t="s">
        <v>166</v>
      </c>
      <c r="E269" s="4">
        <v>4.3147899999999998E-8</v>
      </c>
      <c r="F269" s="4">
        <v>1.5434800000000001E-4</v>
      </c>
      <c r="G269" s="4">
        <v>1</v>
      </c>
      <c r="H269" s="4">
        <v>1</v>
      </c>
      <c r="I269" s="4">
        <v>4</v>
      </c>
      <c r="J269" s="4" t="s">
        <v>313</v>
      </c>
      <c r="K269" s="4">
        <v>0</v>
      </c>
      <c r="L269" s="4">
        <v>1777.92653</v>
      </c>
      <c r="M269" s="4" t="s">
        <v>29</v>
      </c>
      <c r="N269" s="4" t="s">
        <v>29</v>
      </c>
      <c r="O269" s="4">
        <v>6.5770000000000002E-5</v>
      </c>
      <c r="P269" s="4">
        <v>4.854E-10</v>
      </c>
      <c r="Q269" s="4">
        <v>4.71</v>
      </c>
    </row>
    <row r="270" spans="1:17" hidden="1" outlineLevel="1" collapsed="1" x14ac:dyDescent="0.25">
      <c r="A270" t="s">
        <v>34</v>
      </c>
      <c r="B270" s="4" t="s">
        <v>29</v>
      </c>
      <c r="C270" s="4" t="s">
        <v>351</v>
      </c>
      <c r="D270" s="4" t="s">
        <v>74</v>
      </c>
      <c r="E270" s="4">
        <v>5.6894400000000002E-7</v>
      </c>
      <c r="F270" s="4">
        <v>1.5434800000000001E-4</v>
      </c>
      <c r="G270" s="4">
        <v>1</v>
      </c>
      <c r="H270" s="4">
        <v>1</v>
      </c>
      <c r="I270" s="4">
        <v>17</v>
      </c>
      <c r="J270" s="4" t="s">
        <v>313</v>
      </c>
      <c r="K270" s="4">
        <v>0</v>
      </c>
      <c r="L270" s="4">
        <v>1441.68524</v>
      </c>
      <c r="M270" s="4" t="s">
        <v>29</v>
      </c>
      <c r="N270" s="4" t="s">
        <v>29</v>
      </c>
      <c r="O270" s="4">
        <v>6.5770000000000002E-5</v>
      </c>
      <c r="P270" s="4">
        <v>1.095E-8</v>
      </c>
      <c r="Q270" s="4">
        <v>3.75</v>
      </c>
    </row>
    <row r="271" spans="1:17" hidden="1" outlineLevel="1" collapsed="1" x14ac:dyDescent="0.25">
      <c r="A271" t="s">
        <v>34</v>
      </c>
      <c r="B271" s="4" t="s">
        <v>29</v>
      </c>
      <c r="C271" s="4" t="s">
        <v>351</v>
      </c>
      <c r="D271" s="4" t="s">
        <v>34</v>
      </c>
      <c r="E271" s="4">
        <v>9.1574100000000005E-7</v>
      </c>
      <c r="F271" s="4">
        <v>1.5434800000000001E-4</v>
      </c>
      <c r="G271" s="4">
        <v>1</v>
      </c>
      <c r="H271" s="4">
        <v>1</v>
      </c>
      <c r="I271" s="4">
        <v>1</v>
      </c>
      <c r="J271" s="4" t="s">
        <v>313</v>
      </c>
      <c r="K271" s="4">
        <v>0</v>
      </c>
      <c r="L271" s="4">
        <v>1425.6903199999999</v>
      </c>
      <c r="M271" s="4" t="s">
        <v>29</v>
      </c>
      <c r="N271" s="4" t="s">
        <v>29</v>
      </c>
      <c r="O271" s="4">
        <v>6.5770000000000002E-5</v>
      </c>
      <c r="P271" s="4">
        <v>1.962E-8</v>
      </c>
      <c r="Q271" s="4">
        <v>3.37</v>
      </c>
    </row>
    <row r="272" spans="1:17" hidden="1" outlineLevel="1" collapsed="1" x14ac:dyDescent="0.25">
      <c r="A272" t="s">
        <v>34</v>
      </c>
      <c r="B272" s="4" t="s">
        <v>29</v>
      </c>
      <c r="C272" s="4" t="s">
        <v>352</v>
      </c>
      <c r="D272" s="4" t="s">
        <v>34</v>
      </c>
      <c r="E272" s="4">
        <v>4.2051999999999998E-8</v>
      </c>
      <c r="F272" s="4">
        <v>1.5434800000000001E-4</v>
      </c>
      <c r="G272" s="4">
        <v>1</v>
      </c>
      <c r="H272" s="4">
        <v>1</v>
      </c>
      <c r="I272" s="4">
        <v>15</v>
      </c>
      <c r="J272" s="4" t="s">
        <v>313</v>
      </c>
      <c r="K272" s="4">
        <v>1</v>
      </c>
      <c r="L272" s="4">
        <v>2430.1379099999999</v>
      </c>
      <c r="M272" s="4" t="s">
        <v>29</v>
      </c>
      <c r="N272" s="4" t="s">
        <v>29</v>
      </c>
      <c r="O272" s="4">
        <v>6.5770000000000002E-5</v>
      </c>
      <c r="P272" s="4">
        <v>4.7049999999999998E-10</v>
      </c>
      <c r="Q272" s="4">
        <v>4.32</v>
      </c>
    </row>
    <row r="273" spans="1:17" hidden="1" outlineLevel="1" collapsed="1" x14ac:dyDescent="0.25">
      <c r="A273" t="s">
        <v>34</v>
      </c>
      <c r="B273" s="4" t="s">
        <v>29</v>
      </c>
      <c r="C273" s="4" t="s">
        <v>353</v>
      </c>
      <c r="D273" s="4" t="s">
        <v>53</v>
      </c>
      <c r="E273" s="4">
        <v>1.02803E-4</v>
      </c>
      <c r="F273" s="4">
        <v>1.5434800000000001E-4</v>
      </c>
      <c r="G273" s="4">
        <v>1</v>
      </c>
      <c r="H273" s="4">
        <v>1</v>
      </c>
      <c r="I273" s="4">
        <v>4</v>
      </c>
      <c r="J273" s="4" t="s">
        <v>313</v>
      </c>
      <c r="K273" s="4">
        <v>2</v>
      </c>
      <c r="L273" s="4">
        <v>2638.1992100000002</v>
      </c>
      <c r="M273" s="4" t="s">
        <v>29</v>
      </c>
      <c r="N273" s="4" t="s">
        <v>29</v>
      </c>
      <c r="O273" s="4">
        <v>6.5770000000000002E-5</v>
      </c>
      <c r="P273" s="4">
        <v>5.9179999999999999E-6</v>
      </c>
      <c r="Q273" s="4">
        <v>3.33</v>
      </c>
    </row>
    <row r="274" spans="1:17" hidden="1" outlineLevel="1" collapsed="1" x14ac:dyDescent="0.25">
      <c r="A274" t="s">
        <v>34</v>
      </c>
      <c r="B274" s="4" t="s">
        <v>29</v>
      </c>
      <c r="C274" s="4" t="s">
        <v>353</v>
      </c>
      <c r="D274" s="4" t="s">
        <v>34</v>
      </c>
      <c r="E274" s="4">
        <v>2.4657399999999999E-10</v>
      </c>
      <c r="F274" s="4">
        <v>1.5434800000000001E-4</v>
      </c>
      <c r="G274" s="4">
        <v>1</v>
      </c>
      <c r="H274" s="4">
        <v>1</v>
      </c>
      <c r="I274" s="4">
        <v>15</v>
      </c>
      <c r="J274" s="4" t="s">
        <v>313</v>
      </c>
      <c r="K274" s="4">
        <v>2</v>
      </c>
      <c r="L274" s="4">
        <v>2558.23288</v>
      </c>
      <c r="M274" s="4" t="s">
        <v>29</v>
      </c>
      <c r="N274" s="4" t="s">
        <v>29</v>
      </c>
      <c r="O274" s="4">
        <v>6.5770000000000002E-5</v>
      </c>
      <c r="P274" s="4">
        <v>9.3439999999999994E-13</v>
      </c>
      <c r="Q274" s="4">
        <v>5.95</v>
      </c>
    </row>
    <row r="275" spans="1:17" hidden="1" outlineLevel="1" collapsed="1" x14ac:dyDescent="0.25">
      <c r="A275" t="s">
        <v>34</v>
      </c>
      <c r="B275" s="4" t="s">
        <v>29</v>
      </c>
      <c r="C275" s="4" t="s">
        <v>354</v>
      </c>
      <c r="D275" s="4" t="s">
        <v>34</v>
      </c>
      <c r="E275" s="4">
        <v>5.6167399999999998E-8</v>
      </c>
      <c r="F275" s="4">
        <v>1.5434800000000001E-4</v>
      </c>
      <c r="G275" s="4">
        <v>1</v>
      </c>
      <c r="H275" s="4">
        <v>1</v>
      </c>
      <c r="I275" s="4">
        <v>2</v>
      </c>
      <c r="J275" s="4" t="s">
        <v>313</v>
      </c>
      <c r="K275" s="4">
        <v>0</v>
      </c>
      <c r="L275" s="4">
        <v>1599.7860599999999</v>
      </c>
      <c r="M275" s="4" t="s">
        <v>29</v>
      </c>
      <c r="N275" s="4" t="s">
        <v>29</v>
      </c>
      <c r="O275" s="4">
        <v>6.5770000000000002E-5</v>
      </c>
      <c r="P275" s="4">
        <v>6.6850000000000002E-10</v>
      </c>
      <c r="Q275" s="4">
        <v>2.98</v>
      </c>
    </row>
    <row r="276" spans="1:17" hidden="1" outlineLevel="1" collapsed="1" x14ac:dyDescent="0.25">
      <c r="A276" t="s">
        <v>34</v>
      </c>
      <c r="B276" s="4" t="s">
        <v>29</v>
      </c>
      <c r="C276" s="4" t="s">
        <v>355</v>
      </c>
      <c r="D276" s="4" t="s">
        <v>196</v>
      </c>
      <c r="E276" s="4">
        <v>1.77618E-9</v>
      </c>
      <c r="F276" s="4">
        <v>1.5434800000000001E-4</v>
      </c>
      <c r="G276" s="4">
        <v>1</v>
      </c>
      <c r="H276" s="4">
        <v>1</v>
      </c>
      <c r="I276" s="4">
        <v>27</v>
      </c>
      <c r="J276" s="4" t="s">
        <v>313</v>
      </c>
      <c r="K276" s="4">
        <v>0</v>
      </c>
      <c r="L276" s="4">
        <v>3273.4501599999999</v>
      </c>
      <c r="M276" s="4" t="s">
        <v>29</v>
      </c>
      <c r="N276" s="4" t="s">
        <v>29</v>
      </c>
      <c r="O276" s="4">
        <v>6.5770000000000002E-5</v>
      </c>
      <c r="P276" s="4">
        <v>1.0199999999999999E-11</v>
      </c>
      <c r="Q276" s="4">
        <v>6.44</v>
      </c>
    </row>
    <row r="277" spans="1:17" hidden="1" outlineLevel="1" collapsed="1" x14ac:dyDescent="0.25">
      <c r="A277" t="s">
        <v>34</v>
      </c>
      <c r="B277" s="4" t="s">
        <v>29</v>
      </c>
      <c r="C277" s="4" t="s">
        <v>355</v>
      </c>
      <c r="D277" s="4" t="s">
        <v>34</v>
      </c>
      <c r="E277" s="4">
        <v>9.82885E-9</v>
      </c>
      <c r="F277" s="4">
        <v>1.5434800000000001E-4</v>
      </c>
      <c r="G277" s="4">
        <v>1</v>
      </c>
      <c r="H277" s="4">
        <v>1</v>
      </c>
      <c r="I277" s="4">
        <v>7</v>
      </c>
      <c r="J277" s="4" t="s">
        <v>313</v>
      </c>
      <c r="K277" s="4">
        <v>0</v>
      </c>
      <c r="L277" s="4">
        <v>3257.4552399999998</v>
      </c>
      <c r="M277" s="4" t="s">
        <v>29</v>
      </c>
      <c r="N277" s="4" t="s">
        <v>29</v>
      </c>
      <c r="O277" s="4">
        <v>6.5770000000000002E-5</v>
      </c>
      <c r="P277" s="4">
        <v>8.101E-11</v>
      </c>
      <c r="Q277" s="4">
        <v>5.93</v>
      </c>
    </row>
    <row r="278" spans="1:17" hidden="1" outlineLevel="1" collapsed="1" x14ac:dyDescent="0.25">
      <c r="A278" t="s">
        <v>34</v>
      </c>
      <c r="B278" s="4" t="s">
        <v>29</v>
      </c>
      <c r="C278" s="4" t="s">
        <v>356</v>
      </c>
      <c r="D278" s="4" t="s">
        <v>357</v>
      </c>
      <c r="E278" s="4">
        <v>1.84604E-6</v>
      </c>
      <c r="F278" s="4">
        <v>1.5434800000000001E-4</v>
      </c>
      <c r="G278" s="4">
        <v>1</v>
      </c>
      <c r="H278" s="4">
        <v>1</v>
      </c>
      <c r="I278" s="4">
        <v>2</v>
      </c>
      <c r="J278" s="4" t="s">
        <v>313</v>
      </c>
      <c r="K278" s="4">
        <v>2</v>
      </c>
      <c r="L278" s="4">
        <v>3931.1071400000001</v>
      </c>
      <c r="M278" s="4" t="s">
        <v>29</v>
      </c>
      <c r="N278" s="4" t="s">
        <v>29</v>
      </c>
      <c r="O278" s="4">
        <v>6.5770000000000002E-5</v>
      </c>
      <c r="P278" s="4">
        <v>4.566E-8</v>
      </c>
      <c r="Q278" s="4">
        <v>6.09</v>
      </c>
    </row>
    <row r="279" spans="1:17" hidden="1" outlineLevel="1" collapsed="1" x14ac:dyDescent="0.25">
      <c r="A279" t="s">
        <v>34</v>
      </c>
      <c r="B279" s="4" t="s">
        <v>29</v>
      </c>
      <c r="C279" s="4" t="s">
        <v>358</v>
      </c>
      <c r="D279" s="4" t="s">
        <v>34</v>
      </c>
      <c r="E279" s="4">
        <v>2.6980300000000002E-7</v>
      </c>
      <c r="F279" s="4">
        <v>1.5434800000000001E-4</v>
      </c>
      <c r="G279" s="4">
        <v>1</v>
      </c>
      <c r="H279" s="4">
        <v>1</v>
      </c>
      <c r="I279" s="4">
        <v>3</v>
      </c>
      <c r="J279" s="4" t="s">
        <v>313</v>
      </c>
      <c r="K279" s="4">
        <v>0</v>
      </c>
      <c r="L279" s="4">
        <v>2505.17013</v>
      </c>
      <c r="M279" s="4" t="s">
        <v>29</v>
      </c>
      <c r="N279" s="4" t="s">
        <v>29</v>
      </c>
      <c r="O279" s="4">
        <v>6.5770000000000002E-5</v>
      </c>
      <c r="P279" s="4">
        <v>4.4690000000000002E-9</v>
      </c>
      <c r="Q279" s="4">
        <v>5.22</v>
      </c>
    </row>
    <row r="280" spans="1:17" hidden="1" outlineLevel="1" collapsed="1" x14ac:dyDescent="0.25">
      <c r="A280" t="s">
        <v>34</v>
      </c>
      <c r="B280" s="4" t="s">
        <v>29</v>
      </c>
      <c r="C280" s="4" t="s">
        <v>358</v>
      </c>
      <c r="D280" s="4" t="s">
        <v>359</v>
      </c>
      <c r="E280" s="4">
        <v>3.6035399999999997E-5</v>
      </c>
      <c r="F280" s="4">
        <v>1.5434800000000001E-4</v>
      </c>
      <c r="G280" s="4">
        <v>1</v>
      </c>
      <c r="H280" s="4">
        <v>1</v>
      </c>
      <c r="I280" s="4">
        <v>6</v>
      </c>
      <c r="J280" s="4" t="s">
        <v>313</v>
      </c>
      <c r="K280" s="4">
        <v>0</v>
      </c>
      <c r="L280" s="4">
        <v>2601.1313700000001</v>
      </c>
      <c r="M280" s="4" t="s">
        <v>29</v>
      </c>
      <c r="N280" s="4" t="s">
        <v>29</v>
      </c>
      <c r="O280" s="4">
        <v>6.5770000000000002E-5</v>
      </c>
      <c r="P280" s="4">
        <v>1.6670000000000001E-6</v>
      </c>
      <c r="Q280" s="4">
        <v>4.29</v>
      </c>
    </row>
    <row r="281" spans="1:17" hidden="1" outlineLevel="1" collapsed="1" x14ac:dyDescent="0.25">
      <c r="A281" t="s">
        <v>34</v>
      </c>
      <c r="B281" s="4" t="s">
        <v>29</v>
      </c>
      <c r="C281" s="4" t="s">
        <v>360</v>
      </c>
      <c r="D281" s="4" t="s">
        <v>361</v>
      </c>
      <c r="E281" s="4">
        <v>2.7682699999999998E-5</v>
      </c>
      <c r="F281" s="4">
        <v>1.5434800000000001E-4</v>
      </c>
      <c r="G281" s="4">
        <v>1</v>
      </c>
      <c r="H281" s="4">
        <v>1</v>
      </c>
      <c r="I281" s="4">
        <v>2</v>
      </c>
      <c r="J281" s="4" t="s">
        <v>313</v>
      </c>
      <c r="K281" s="4">
        <v>1</v>
      </c>
      <c r="L281" s="4">
        <v>3943.8324400000001</v>
      </c>
      <c r="M281" s="4" t="s">
        <v>29</v>
      </c>
      <c r="N281" s="4" t="s">
        <v>29</v>
      </c>
      <c r="O281" s="4">
        <v>6.5770000000000002E-5</v>
      </c>
      <c r="P281" s="4">
        <v>1.207E-6</v>
      </c>
      <c r="Q281" s="4">
        <v>4.49</v>
      </c>
    </row>
    <row r="282" spans="1:17" hidden="1" outlineLevel="1" collapsed="1" x14ac:dyDescent="0.25">
      <c r="A282" t="s">
        <v>34</v>
      </c>
      <c r="B282" s="4" t="s">
        <v>29</v>
      </c>
      <c r="C282" s="4" t="s">
        <v>358</v>
      </c>
      <c r="D282" s="4" t="s">
        <v>317</v>
      </c>
      <c r="E282" s="4">
        <v>2.0593599999999998E-9</v>
      </c>
      <c r="F282" s="4">
        <v>1.5434800000000001E-4</v>
      </c>
      <c r="G282" s="4">
        <v>1</v>
      </c>
      <c r="H282" s="4">
        <v>1</v>
      </c>
      <c r="I282" s="4">
        <v>87</v>
      </c>
      <c r="J282" s="4" t="s">
        <v>313</v>
      </c>
      <c r="K282" s="4">
        <v>0</v>
      </c>
      <c r="L282" s="4">
        <v>2521.1650399999999</v>
      </c>
      <c r="M282" s="4" t="s">
        <v>29</v>
      </c>
      <c r="N282" s="4" t="s">
        <v>29</v>
      </c>
      <c r="O282" s="4">
        <v>6.5770000000000002E-5</v>
      </c>
      <c r="P282" s="4">
        <v>1.2210000000000001E-11</v>
      </c>
      <c r="Q282" s="4">
        <v>5.93</v>
      </c>
    </row>
    <row r="283" spans="1:17" hidden="1" outlineLevel="1" collapsed="1" x14ac:dyDescent="0.25">
      <c r="A283" t="s">
        <v>34</v>
      </c>
      <c r="B283" s="4" t="s">
        <v>29</v>
      </c>
      <c r="C283" s="4" t="s">
        <v>362</v>
      </c>
      <c r="D283" s="4" t="s">
        <v>363</v>
      </c>
      <c r="E283" s="4">
        <v>2.8957499999999998E-5</v>
      </c>
      <c r="F283" s="4">
        <v>1.5434800000000001E-4</v>
      </c>
      <c r="G283" s="4">
        <v>1</v>
      </c>
      <c r="H283" s="4">
        <v>1</v>
      </c>
      <c r="I283" s="4">
        <v>1</v>
      </c>
      <c r="J283" s="4" t="s">
        <v>313</v>
      </c>
      <c r="K283" s="4">
        <v>1</v>
      </c>
      <c r="L283" s="4">
        <v>3501.8484100000001</v>
      </c>
      <c r="M283" s="4" t="s">
        <v>29</v>
      </c>
      <c r="N283" s="4" t="s">
        <v>29</v>
      </c>
      <c r="O283" s="4">
        <v>6.5770000000000002E-5</v>
      </c>
      <c r="P283" s="4">
        <v>1.277E-6</v>
      </c>
      <c r="Q283" s="4">
        <v>5.09</v>
      </c>
    </row>
    <row r="284" spans="1:17" hidden="1" outlineLevel="1" collapsed="1" x14ac:dyDescent="0.25">
      <c r="A284" t="s">
        <v>34</v>
      </c>
      <c r="B284" s="4" t="s">
        <v>29</v>
      </c>
      <c r="C284" s="4" t="s">
        <v>364</v>
      </c>
      <c r="D284" s="4" t="s">
        <v>317</v>
      </c>
      <c r="E284" s="4">
        <v>4.39881E-6</v>
      </c>
      <c r="F284" s="4">
        <v>1.5434800000000001E-4</v>
      </c>
      <c r="G284" s="4">
        <v>1</v>
      </c>
      <c r="H284" s="4">
        <v>1</v>
      </c>
      <c r="I284" s="4">
        <v>4</v>
      </c>
      <c r="J284" s="4" t="s">
        <v>313</v>
      </c>
      <c r="K284" s="4">
        <v>0</v>
      </c>
      <c r="L284" s="4">
        <v>1532.7373299999999</v>
      </c>
      <c r="M284" s="4" t="s">
        <v>29</v>
      </c>
      <c r="N284" s="4" t="s">
        <v>29</v>
      </c>
      <c r="O284" s="4">
        <v>6.5770000000000002E-5</v>
      </c>
      <c r="P284" s="4">
        <v>1.3080000000000001E-7</v>
      </c>
      <c r="Q284" s="4">
        <v>3.84</v>
      </c>
    </row>
    <row r="285" spans="1:17" hidden="1" outlineLevel="1" collapsed="1" x14ac:dyDescent="0.25">
      <c r="A285" t="s">
        <v>34</v>
      </c>
      <c r="B285" s="4" t="s">
        <v>29</v>
      </c>
      <c r="C285" s="4" t="s">
        <v>365</v>
      </c>
      <c r="D285" s="4" t="s">
        <v>366</v>
      </c>
      <c r="E285" s="4">
        <v>3.04864E-5</v>
      </c>
      <c r="F285" s="4">
        <v>1.5434800000000001E-4</v>
      </c>
      <c r="G285" s="4">
        <v>1</v>
      </c>
      <c r="H285" s="4">
        <v>1</v>
      </c>
      <c r="I285" s="4">
        <v>4</v>
      </c>
      <c r="J285" s="4" t="s">
        <v>313</v>
      </c>
      <c r="K285" s="4">
        <v>2</v>
      </c>
      <c r="L285" s="4">
        <v>2506.2276000000002</v>
      </c>
      <c r="M285" s="4" t="s">
        <v>29</v>
      </c>
      <c r="N285" s="4" t="s">
        <v>29</v>
      </c>
      <c r="O285" s="4">
        <v>6.5770000000000002E-5</v>
      </c>
      <c r="P285" s="4">
        <v>1.358E-6</v>
      </c>
      <c r="Q285" s="4">
        <v>3.15</v>
      </c>
    </row>
    <row r="286" spans="1:17" hidden="1" outlineLevel="1" collapsed="1" x14ac:dyDescent="0.25">
      <c r="A286" t="s">
        <v>34</v>
      </c>
      <c r="B286" s="4" t="s">
        <v>29</v>
      </c>
      <c r="C286" s="4" t="s">
        <v>367</v>
      </c>
      <c r="D286" s="4" t="s">
        <v>366</v>
      </c>
      <c r="E286" s="4">
        <v>1.2630799999999999E-5</v>
      </c>
      <c r="F286" s="4">
        <v>1.5434800000000001E-4</v>
      </c>
      <c r="G286" s="4">
        <v>1</v>
      </c>
      <c r="H286" s="4">
        <v>1</v>
      </c>
      <c r="I286" s="4">
        <v>8</v>
      </c>
      <c r="J286" s="4" t="s">
        <v>313</v>
      </c>
      <c r="K286" s="4">
        <v>1</v>
      </c>
      <c r="L286" s="4">
        <v>2378.1326399999998</v>
      </c>
      <c r="M286" s="4" t="s">
        <v>29</v>
      </c>
      <c r="N286" s="4" t="s">
        <v>29</v>
      </c>
      <c r="O286" s="4">
        <v>6.5770000000000002E-5</v>
      </c>
      <c r="P286" s="4">
        <v>4.6689999999999998E-7</v>
      </c>
      <c r="Q286" s="4">
        <v>3.44</v>
      </c>
    </row>
    <row r="287" spans="1:17" hidden="1" outlineLevel="1" collapsed="1" x14ac:dyDescent="0.25">
      <c r="A287" t="s">
        <v>34</v>
      </c>
      <c r="B287" s="4" t="s">
        <v>29</v>
      </c>
      <c r="C287" s="4" t="s">
        <v>367</v>
      </c>
      <c r="D287" s="4" t="s">
        <v>61</v>
      </c>
      <c r="E287" s="4">
        <v>1.4088300000000001E-4</v>
      </c>
      <c r="F287" s="4">
        <v>1.5434800000000001E-4</v>
      </c>
      <c r="G287" s="4">
        <v>1</v>
      </c>
      <c r="H287" s="4">
        <v>1</v>
      </c>
      <c r="I287" s="4">
        <v>3</v>
      </c>
      <c r="J287" s="4" t="s">
        <v>313</v>
      </c>
      <c r="K287" s="4">
        <v>1</v>
      </c>
      <c r="L287" s="4">
        <v>2362.1377200000002</v>
      </c>
      <c r="M287" s="4" t="s">
        <v>29</v>
      </c>
      <c r="N287" s="4" t="s">
        <v>29</v>
      </c>
      <c r="O287" s="4">
        <v>6.5770000000000002E-5</v>
      </c>
      <c r="P287" s="4">
        <v>8.6419999999999996E-6</v>
      </c>
      <c r="Q287" s="4">
        <v>2.95</v>
      </c>
    </row>
    <row r="288" spans="1:17" hidden="1" outlineLevel="1" collapsed="1" x14ac:dyDescent="0.25">
      <c r="A288" t="s">
        <v>34</v>
      </c>
      <c r="B288" s="4" t="s">
        <v>29</v>
      </c>
      <c r="C288" s="4" t="s">
        <v>368</v>
      </c>
      <c r="D288" s="4" t="s">
        <v>369</v>
      </c>
      <c r="E288" s="4">
        <v>1.2773400000000001E-3</v>
      </c>
      <c r="F288" s="4">
        <v>1.5434800000000001E-4</v>
      </c>
      <c r="G288" s="4">
        <v>1</v>
      </c>
      <c r="H288" s="4">
        <v>1</v>
      </c>
      <c r="I288" s="4">
        <v>1</v>
      </c>
      <c r="J288" s="4" t="s">
        <v>313</v>
      </c>
      <c r="K288" s="4">
        <v>1</v>
      </c>
      <c r="L288" s="4">
        <v>3510.5608499999998</v>
      </c>
      <c r="M288" s="4" t="s">
        <v>29</v>
      </c>
      <c r="N288" s="4" t="s">
        <v>29</v>
      </c>
      <c r="O288" s="4">
        <v>6.5770000000000002E-5</v>
      </c>
      <c r="P288" s="4">
        <v>1.239E-4</v>
      </c>
      <c r="Q288" s="4">
        <v>3.01</v>
      </c>
    </row>
    <row r="289" spans="1:17" hidden="1" outlineLevel="1" collapsed="1" x14ac:dyDescent="0.25">
      <c r="A289" t="s">
        <v>34</v>
      </c>
      <c r="B289" s="4" t="s">
        <v>29</v>
      </c>
      <c r="C289" s="4" t="s">
        <v>370</v>
      </c>
      <c r="D289" s="4" t="s">
        <v>34</v>
      </c>
      <c r="E289" s="4">
        <v>6.5543399999999999E-11</v>
      </c>
      <c r="F289" s="4">
        <v>1.5434800000000001E-4</v>
      </c>
      <c r="G289" s="4">
        <v>1</v>
      </c>
      <c r="H289" s="4">
        <v>1</v>
      </c>
      <c r="I289" s="4">
        <v>23</v>
      </c>
      <c r="J289" s="4" t="s">
        <v>313</v>
      </c>
      <c r="K289" s="4">
        <v>1</v>
      </c>
      <c r="L289" s="4">
        <v>2659.3389099999999</v>
      </c>
      <c r="M289" s="4" t="s">
        <v>29</v>
      </c>
      <c r="N289" s="4" t="s">
        <v>29</v>
      </c>
      <c r="O289" s="4">
        <v>6.5770000000000002E-5</v>
      </c>
      <c r="P289" s="4">
        <v>1.881E-13</v>
      </c>
      <c r="Q289" s="4">
        <v>6.92</v>
      </c>
    </row>
    <row r="290" spans="1:17" hidden="1" outlineLevel="1" collapsed="1" x14ac:dyDescent="0.25">
      <c r="A290" t="s">
        <v>34</v>
      </c>
      <c r="B290" s="4" t="s">
        <v>29</v>
      </c>
      <c r="C290" s="4" t="s">
        <v>371</v>
      </c>
      <c r="D290" s="4" t="s">
        <v>34</v>
      </c>
      <c r="E290" s="4">
        <v>2.4816299999999998E-8</v>
      </c>
      <c r="F290" s="4">
        <v>1.5434800000000001E-4</v>
      </c>
      <c r="G290" s="4">
        <v>1</v>
      </c>
      <c r="H290" s="4">
        <v>1</v>
      </c>
      <c r="I290" s="4">
        <v>6</v>
      </c>
      <c r="J290" s="4" t="s">
        <v>313</v>
      </c>
      <c r="K290" s="4">
        <v>0</v>
      </c>
      <c r="L290" s="4">
        <v>2190.0488700000001</v>
      </c>
      <c r="M290" s="4" t="s">
        <v>29</v>
      </c>
      <c r="N290" s="4" t="s">
        <v>29</v>
      </c>
      <c r="O290" s="4">
        <v>6.5770000000000002E-5</v>
      </c>
      <c r="P290" s="4">
        <v>2.4869999999999998E-10</v>
      </c>
      <c r="Q290" s="4">
        <v>5.03</v>
      </c>
    </row>
    <row r="291" spans="1:17" hidden="1" outlineLevel="1" collapsed="1" x14ac:dyDescent="0.25">
      <c r="A291" t="s">
        <v>34</v>
      </c>
      <c r="B291" s="4" t="s">
        <v>29</v>
      </c>
      <c r="C291" s="4" t="s">
        <v>372</v>
      </c>
      <c r="D291" s="4" t="s">
        <v>34</v>
      </c>
      <c r="E291" s="4">
        <v>1.00204E-10</v>
      </c>
      <c r="F291" s="4">
        <v>1.5434800000000001E-4</v>
      </c>
      <c r="G291" s="4">
        <v>1</v>
      </c>
      <c r="H291" s="4">
        <v>1</v>
      </c>
      <c r="I291" s="4">
        <v>4</v>
      </c>
      <c r="J291" s="4" t="s">
        <v>313</v>
      </c>
      <c r="K291" s="4">
        <v>1</v>
      </c>
      <c r="L291" s="4">
        <v>3606.71542</v>
      </c>
      <c r="M291" s="4" t="s">
        <v>29</v>
      </c>
      <c r="N291" s="4" t="s">
        <v>29</v>
      </c>
      <c r="O291" s="4">
        <v>6.5770000000000002E-5</v>
      </c>
      <c r="P291" s="4">
        <v>3.1420000000000001E-13</v>
      </c>
      <c r="Q291" s="4">
        <v>7</v>
      </c>
    </row>
    <row r="292" spans="1:17" hidden="1" outlineLevel="1" collapsed="1" x14ac:dyDescent="0.25">
      <c r="A292" t="s">
        <v>34</v>
      </c>
      <c r="B292" s="4" t="s">
        <v>29</v>
      </c>
      <c r="C292" s="4" t="s">
        <v>373</v>
      </c>
      <c r="D292" s="4" t="s">
        <v>374</v>
      </c>
      <c r="E292" s="4">
        <v>1.2056199999999999E-3</v>
      </c>
      <c r="F292" s="4">
        <v>1.5434800000000001E-4</v>
      </c>
      <c r="G292" s="4">
        <v>1</v>
      </c>
      <c r="H292" s="4">
        <v>1</v>
      </c>
      <c r="I292" s="4">
        <v>2</v>
      </c>
      <c r="J292" s="4" t="s">
        <v>313</v>
      </c>
      <c r="K292" s="4">
        <v>0</v>
      </c>
      <c r="L292" s="4">
        <v>2968.3167600000002</v>
      </c>
      <c r="M292" s="4" t="s">
        <v>29</v>
      </c>
      <c r="N292" s="4" t="s">
        <v>29</v>
      </c>
      <c r="O292" s="4">
        <v>6.5770000000000002E-5</v>
      </c>
      <c r="P292" s="4">
        <v>1.1519999999999999E-4</v>
      </c>
      <c r="Q292" s="4">
        <v>4.33</v>
      </c>
    </row>
    <row r="293" spans="1:17" hidden="1" outlineLevel="1" collapsed="1" x14ac:dyDescent="0.25">
      <c r="A293" t="s">
        <v>34</v>
      </c>
      <c r="B293" s="4" t="s">
        <v>29</v>
      </c>
      <c r="C293" s="4" t="s">
        <v>373</v>
      </c>
      <c r="D293" s="4" t="s">
        <v>34</v>
      </c>
      <c r="E293" s="4">
        <v>3.4009999999999998E-7</v>
      </c>
      <c r="F293" s="4">
        <v>1.5434800000000001E-4</v>
      </c>
      <c r="G293" s="4">
        <v>1</v>
      </c>
      <c r="H293" s="4">
        <v>1</v>
      </c>
      <c r="I293" s="4">
        <v>6</v>
      </c>
      <c r="J293" s="4" t="s">
        <v>313</v>
      </c>
      <c r="K293" s="4">
        <v>0</v>
      </c>
      <c r="L293" s="4">
        <v>2888.35043</v>
      </c>
      <c r="M293" s="4" t="s">
        <v>29</v>
      </c>
      <c r="N293" s="4" t="s">
        <v>29</v>
      </c>
      <c r="O293" s="4">
        <v>6.5770000000000002E-5</v>
      </c>
      <c r="P293" s="4">
        <v>5.9159999999999998E-9</v>
      </c>
      <c r="Q293" s="4">
        <v>5.88</v>
      </c>
    </row>
    <row r="294" spans="1:17" hidden="1" outlineLevel="1" collapsed="1" x14ac:dyDescent="0.25">
      <c r="A294" t="s">
        <v>34</v>
      </c>
      <c r="B294" s="4" t="s">
        <v>29</v>
      </c>
      <c r="C294" s="4" t="s">
        <v>375</v>
      </c>
      <c r="D294" s="4" t="s">
        <v>376</v>
      </c>
      <c r="E294" s="4">
        <v>1.6406599999999999E-3</v>
      </c>
      <c r="F294" s="4">
        <v>1.5434800000000001E-4</v>
      </c>
      <c r="G294" s="4">
        <v>1</v>
      </c>
      <c r="H294" s="4">
        <v>1</v>
      </c>
      <c r="I294" s="4">
        <v>1</v>
      </c>
      <c r="J294" s="4" t="s">
        <v>313</v>
      </c>
      <c r="K294" s="4">
        <v>2</v>
      </c>
      <c r="L294" s="4">
        <v>3817.86427</v>
      </c>
      <c r="M294" s="4" t="s">
        <v>29</v>
      </c>
      <c r="N294" s="4" t="s">
        <v>29</v>
      </c>
      <c r="O294" s="4">
        <v>6.5770000000000002E-5</v>
      </c>
      <c r="P294" s="4">
        <v>1.66E-4</v>
      </c>
      <c r="Q294" s="4">
        <v>2.9</v>
      </c>
    </row>
    <row r="295" spans="1:17" hidden="1" outlineLevel="1" collapsed="1" x14ac:dyDescent="0.25">
      <c r="A295" t="s">
        <v>34</v>
      </c>
      <c r="B295" s="4" t="s">
        <v>29</v>
      </c>
      <c r="C295" s="4" t="s">
        <v>377</v>
      </c>
      <c r="D295" s="4" t="s">
        <v>34</v>
      </c>
      <c r="E295" s="4">
        <v>9.1469000000000001E-4</v>
      </c>
      <c r="F295" s="4">
        <v>1.5434800000000001E-4</v>
      </c>
      <c r="G295" s="4">
        <v>1</v>
      </c>
      <c r="H295" s="4">
        <v>1</v>
      </c>
      <c r="I295" s="4">
        <v>2</v>
      </c>
      <c r="J295" s="4" t="s">
        <v>313</v>
      </c>
      <c r="K295" s="4">
        <v>0</v>
      </c>
      <c r="L295" s="4">
        <v>1149.5211099999999</v>
      </c>
      <c r="M295" s="4" t="s">
        <v>29</v>
      </c>
      <c r="N295" s="4" t="s">
        <v>29</v>
      </c>
      <c r="O295" s="4">
        <v>6.5770000000000002E-5</v>
      </c>
      <c r="P295" s="4">
        <v>8.2719999999999994E-5</v>
      </c>
      <c r="Q295" s="4">
        <v>2.14</v>
      </c>
    </row>
    <row r="296" spans="1:17" hidden="1" outlineLevel="1" collapsed="1" x14ac:dyDescent="0.25">
      <c r="A296" t="s">
        <v>34</v>
      </c>
      <c r="B296" s="4" t="s">
        <v>29</v>
      </c>
      <c r="C296" s="4" t="s">
        <v>378</v>
      </c>
      <c r="D296" s="4" t="s">
        <v>211</v>
      </c>
      <c r="E296" s="4">
        <v>4.62857E-4</v>
      </c>
      <c r="F296" s="4">
        <v>1.5434800000000001E-4</v>
      </c>
      <c r="G296" s="4">
        <v>1</v>
      </c>
      <c r="H296" s="4">
        <v>1</v>
      </c>
      <c r="I296" s="4">
        <v>2</v>
      </c>
      <c r="J296" s="4" t="s">
        <v>313</v>
      </c>
      <c r="K296" s="4">
        <v>0</v>
      </c>
      <c r="L296" s="4">
        <v>1468.7365400000001</v>
      </c>
      <c r="M296" s="4" t="s">
        <v>29</v>
      </c>
      <c r="N296" s="4" t="s">
        <v>29</v>
      </c>
      <c r="O296" s="4">
        <v>6.5770000000000002E-5</v>
      </c>
      <c r="P296" s="4">
        <v>3.6359999999999997E-5</v>
      </c>
      <c r="Q296" s="4">
        <v>1.87</v>
      </c>
    </row>
    <row r="297" spans="1:17" hidden="1" outlineLevel="1" collapsed="1" x14ac:dyDescent="0.25">
      <c r="A297" t="s">
        <v>34</v>
      </c>
      <c r="B297" s="4" t="s">
        <v>29</v>
      </c>
      <c r="C297" s="4" t="s">
        <v>379</v>
      </c>
      <c r="D297" s="4" t="s">
        <v>249</v>
      </c>
      <c r="E297" s="4">
        <v>8.6982500000000004E-10</v>
      </c>
      <c r="F297" s="4">
        <v>1.5434800000000001E-4</v>
      </c>
      <c r="G297" s="4">
        <v>1</v>
      </c>
      <c r="H297" s="4">
        <v>1</v>
      </c>
      <c r="I297" s="4">
        <v>7</v>
      </c>
      <c r="J297" s="4" t="s">
        <v>313</v>
      </c>
      <c r="K297" s="4">
        <v>2</v>
      </c>
      <c r="L297" s="4">
        <v>2815.4559599999998</v>
      </c>
      <c r="M297" s="4" t="s">
        <v>29</v>
      </c>
      <c r="N297" s="4" t="s">
        <v>29</v>
      </c>
      <c r="O297" s="4">
        <v>6.5770000000000002E-5</v>
      </c>
      <c r="P297" s="4">
        <v>4.2899999999999997E-12</v>
      </c>
      <c r="Q297" s="4">
        <v>6.8</v>
      </c>
    </row>
    <row r="298" spans="1:17" hidden="1" outlineLevel="1" collapsed="1" x14ac:dyDescent="0.25">
      <c r="A298" t="s">
        <v>34</v>
      </c>
      <c r="B298" s="4" t="s">
        <v>29</v>
      </c>
      <c r="C298" s="4" t="s">
        <v>379</v>
      </c>
      <c r="D298" s="4" t="s">
        <v>34</v>
      </c>
      <c r="E298" s="4">
        <v>1.02144E-4</v>
      </c>
      <c r="F298" s="4">
        <v>1.5434800000000001E-4</v>
      </c>
      <c r="G298" s="4">
        <v>1</v>
      </c>
      <c r="H298" s="4">
        <v>1</v>
      </c>
      <c r="I298" s="4">
        <v>2</v>
      </c>
      <c r="J298" s="4" t="s">
        <v>313</v>
      </c>
      <c r="K298" s="4">
        <v>2</v>
      </c>
      <c r="L298" s="4">
        <v>2799.4610400000001</v>
      </c>
      <c r="M298" s="4" t="s">
        <v>29</v>
      </c>
      <c r="N298" s="4" t="s">
        <v>29</v>
      </c>
      <c r="O298" s="4">
        <v>6.5770000000000002E-5</v>
      </c>
      <c r="P298" s="4">
        <v>5.8819999999999998E-6</v>
      </c>
      <c r="Q298" s="4">
        <v>3.86</v>
      </c>
    </row>
    <row r="299" spans="1:17" hidden="1" outlineLevel="1" collapsed="1" x14ac:dyDescent="0.25">
      <c r="A299" t="s">
        <v>34</v>
      </c>
      <c r="B299" s="4" t="s">
        <v>29</v>
      </c>
      <c r="C299" s="4" t="s">
        <v>380</v>
      </c>
      <c r="D299" s="4" t="s">
        <v>249</v>
      </c>
      <c r="E299" s="4">
        <v>2.1681100000000001E-10</v>
      </c>
      <c r="F299" s="4">
        <v>1.5434800000000001E-4</v>
      </c>
      <c r="G299" s="4">
        <v>1</v>
      </c>
      <c r="H299" s="4">
        <v>1</v>
      </c>
      <c r="I299" s="4">
        <v>8</v>
      </c>
      <c r="J299" s="4" t="s">
        <v>313</v>
      </c>
      <c r="K299" s="4">
        <v>1</v>
      </c>
      <c r="L299" s="4">
        <v>2687.3609999999999</v>
      </c>
      <c r="M299" s="4" t="s">
        <v>29</v>
      </c>
      <c r="N299" s="4" t="s">
        <v>29</v>
      </c>
      <c r="O299" s="4">
        <v>6.5770000000000002E-5</v>
      </c>
      <c r="P299" s="4">
        <v>8.0070000000000001E-13</v>
      </c>
      <c r="Q299" s="4">
        <v>6.07</v>
      </c>
    </row>
    <row r="300" spans="1:17" hidden="1" outlineLevel="1" collapsed="1" x14ac:dyDescent="0.25">
      <c r="A300" t="s">
        <v>34</v>
      </c>
      <c r="B300" s="4" t="s">
        <v>29</v>
      </c>
      <c r="C300" s="4" t="s">
        <v>381</v>
      </c>
      <c r="D300" s="4" t="s">
        <v>34</v>
      </c>
      <c r="E300" s="4">
        <v>1.3910500000000001E-9</v>
      </c>
      <c r="F300" s="4">
        <v>1.5434800000000001E-4</v>
      </c>
      <c r="G300" s="4">
        <v>1</v>
      </c>
      <c r="H300" s="4">
        <v>1</v>
      </c>
      <c r="I300" s="4">
        <v>9</v>
      </c>
      <c r="J300" s="4" t="s">
        <v>313</v>
      </c>
      <c r="K300" s="4">
        <v>0</v>
      </c>
      <c r="L300" s="4">
        <v>2776.2193499999998</v>
      </c>
      <c r="M300" s="4" t="s">
        <v>29</v>
      </c>
      <c r="N300" s="4" t="s">
        <v>29</v>
      </c>
      <c r="O300" s="4">
        <v>6.5770000000000002E-5</v>
      </c>
      <c r="P300" s="4">
        <v>7.5910000000000003E-12</v>
      </c>
      <c r="Q300" s="4">
        <v>6.1</v>
      </c>
    </row>
    <row r="301" spans="1:17" hidden="1" outlineLevel="1" collapsed="1" x14ac:dyDescent="0.25">
      <c r="A301" t="s">
        <v>34</v>
      </c>
      <c r="B301" s="4" t="s">
        <v>29</v>
      </c>
      <c r="C301" s="4" t="s">
        <v>382</v>
      </c>
      <c r="D301" s="4" t="s">
        <v>34</v>
      </c>
      <c r="E301" s="4">
        <v>3.0881900000000001E-6</v>
      </c>
      <c r="F301" s="4">
        <v>1.5434800000000001E-4</v>
      </c>
      <c r="G301" s="4">
        <v>1</v>
      </c>
      <c r="H301" s="4">
        <v>1</v>
      </c>
      <c r="I301" s="4">
        <v>5</v>
      </c>
      <c r="J301" s="4" t="s">
        <v>313</v>
      </c>
      <c r="K301" s="4">
        <v>1</v>
      </c>
      <c r="L301" s="4">
        <v>1510.7972299999999</v>
      </c>
      <c r="M301" s="4" t="s">
        <v>29</v>
      </c>
      <c r="N301" s="4" t="s">
        <v>29</v>
      </c>
      <c r="O301" s="4">
        <v>6.5770000000000002E-5</v>
      </c>
      <c r="P301" s="4">
        <v>8.5370000000000003E-8</v>
      </c>
      <c r="Q301" s="4">
        <v>3.77</v>
      </c>
    </row>
    <row r="302" spans="1:17" hidden="1" outlineLevel="1" collapsed="1" x14ac:dyDescent="0.25">
      <c r="A302" t="s">
        <v>34</v>
      </c>
      <c r="B302" s="4" t="s">
        <v>29</v>
      </c>
      <c r="C302" s="4" t="s">
        <v>383</v>
      </c>
      <c r="D302" s="4" t="s">
        <v>34</v>
      </c>
      <c r="E302" s="4">
        <v>9.7031400000000002E-7</v>
      </c>
      <c r="F302" s="4">
        <v>1.5434800000000001E-4</v>
      </c>
      <c r="G302" s="4">
        <v>1</v>
      </c>
      <c r="H302" s="4">
        <v>1</v>
      </c>
      <c r="I302" s="4">
        <v>8</v>
      </c>
      <c r="J302" s="4" t="s">
        <v>313</v>
      </c>
      <c r="K302" s="4">
        <v>0</v>
      </c>
      <c r="L302" s="4">
        <v>1354.6961200000001</v>
      </c>
      <c r="M302" s="4" t="s">
        <v>29</v>
      </c>
      <c r="N302" s="4" t="s">
        <v>29</v>
      </c>
      <c r="O302" s="4">
        <v>6.5770000000000002E-5</v>
      </c>
      <c r="P302" s="4">
        <v>2.1039999999999998E-8</v>
      </c>
      <c r="Q302" s="4">
        <v>4.38</v>
      </c>
    </row>
    <row r="303" spans="1:17" hidden="1" outlineLevel="1" collapsed="1" x14ac:dyDescent="0.25">
      <c r="A303" t="s">
        <v>34</v>
      </c>
      <c r="B303" s="4" t="s">
        <v>29</v>
      </c>
      <c r="C303" s="4" t="s">
        <v>384</v>
      </c>
      <c r="D303" s="4" t="s">
        <v>66</v>
      </c>
      <c r="E303" s="4">
        <v>1.6833099999999999E-3</v>
      </c>
      <c r="F303" s="4">
        <v>1.5434800000000001E-4</v>
      </c>
      <c r="G303" s="4">
        <v>1</v>
      </c>
      <c r="H303" s="4">
        <v>1</v>
      </c>
      <c r="I303" s="4">
        <v>2</v>
      </c>
      <c r="J303" s="4" t="s">
        <v>313</v>
      </c>
      <c r="K303" s="4">
        <v>0</v>
      </c>
      <c r="L303" s="4">
        <v>1155.54628</v>
      </c>
      <c r="M303" s="4" t="s">
        <v>29</v>
      </c>
      <c r="N303" s="4" t="s">
        <v>29</v>
      </c>
      <c r="O303" s="4">
        <v>6.5770000000000002E-5</v>
      </c>
      <c r="P303" s="4">
        <v>1.7149999999999999E-4</v>
      </c>
      <c r="Q303" s="4">
        <v>2.85</v>
      </c>
    </row>
    <row r="304" spans="1:17" hidden="1" outlineLevel="1" collapsed="1" x14ac:dyDescent="0.25">
      <c r="A304" t="s">
        <v>34</v>
      </c>
      <c r="B304" s="4" t="s">
        <v>29</v>
      </c>
      <c r="C304" s="4" t="s">
        <v>385</v>
      </c>
      <c r="D304" s="4" t="s">
        <v>94</v>
      </c>
      <c r="E304" s="4">
        <v>4.9706199999999998E-7</v>
      </c>
      <c r="F304" s="4">
        <v>1.5434800000000001E-4</v>
      </c>
      <c r="G304" s="4">
        <v>1</v>
      </c>
      <c r="H304" s="4">
        <v>1</v>
      </c>
      <c r="I304" s="4">
        <v>7</v>
      </c>
      <c r="J304" s="4" t="s">
        <v>313</v>
      </c>
      <c r="K304" s="4">
        <v>0</v>
      </c>
      <c r="L304" s="4">
        <v>1818.8762899999999</v>
      </c>
      <c r="M304" s="4" t="s">
        <v>29</v>
      </c>
      <c r="N304" s="4" t="s">
        <v>29</v>
      </c>
      <c r="O304" s="4">
        <v>6.5770000000000002E-5</v>
      </c>
      <c r="P304" s="4">
        <v>9.3399999999999996E-9</v>
      </c>
      <c r="Q304" s="4">
        <v>4.8499999999999996</v>
      </c>
    </row>
    <row r="305" spans="1:17" hidden="1" outlineLevel="1" collapsed="1" x14ac:dyDescent="0.25">
      <c r="A305" t="s">
        <v>34</v>
      </c>
      <c r="B305" s="4" t="s">
        <v>29</v>
      </c>
      <c r="C305" s="4" t="s">
        <v>386</v>
      </c>
      <c r="D305" s="4" t="s">
        <v>94</v>
      </c>
      <c r="E305" s="4">
        <v>1.5319E-5</v>
      </c>
      <c r="F305" s="4">
        <v>1.5434800000000001E-4</v>
      </c>
      <c r="G305" s="4">
        <v>1</v>
      </c>
      <c r="H305" s="4">
        <v>1</v>
      </c>
      <c r="I305" s="4">
        <v>18</v>
      </c>
      <c r="J305" s="4" t="s">
        <v>313</v>
      </c>
      <c r="K305" s="4">
        <v>1</v>
      </c>
      <c r="L305" s="4">
        <v>1974.9774</v>
      </c>
      <c r="M305" s="4" t="s">
        <v>29</v>
      </c>
      <c r="N305" s="4" t="s">
        <v>29</v>
      </c>
      <c r="O305" s="4">
        <v>6.5770000000000002E-5</v>
      </c>
      <c r="P305" s="4">
        <v>5.9220000000000002E-7</v>
      </c>
      <c r="Q305" s="4">
        <v>3.06</v>
      </c>
    </row>
    <row r="306" spans="1:17" hidden="1" outlineLevel="1" collapsed="1" x14ac:dyDescent="0.25">
      <c r="A306" t="s">
        <v>34</v>
      </c>
      <c r="B306" s="4" t="s">
        <v>29</v>
      </c>
      <c r="C306" s="4" t="s">
        <v>387</v>
      </c>
      <c r="D306" s="4" t="s">
        <v>388</v>
      </c>
      <c r="E306" s="4">
        <v>2.49693E-4</v>
      </c>
      <c r="F306" s="4">
        <v>1.5434800000000001E-4</v>
      </c>
      <c r="G306" s="4">
        <v>2</v>
      </c>
      <c r="H306" s="4">
        <v>2</v>
      </c>
      <c r="I306" s="4">
        <v>14</v>
      </c>
      <c r="J306" s="4" t="s">
        <v>389</v>
      </c>
      <c r="K306" s="4">
        <v>0</v>
      </c>
      <c r="L306" s="4">
        <v>1139.5401400000001</v>
      </c>
      <c r="M306" s="4" t="s">
        <v>29</v>
      </c>
      <c r="N306" s="4" t="s">
        <v>29</v>
      </c>
      <c r="O306" s="4">
        <v>6.5770000000000002E-5</v>
      </c>
      <c r="P306" s="4">
        <v>1.7350000000000002E-5</v>
      </c>
      <c r="Q306" s="4">
        <v>2.93</v>
      </c>
    </row>
    <row r="307" spans="1:17" hidden="1" outlineLevel="1" collapsed="1" x14ac:dyDescent="0.25">
      <c r="A307" t="s">
        <v>34</v>
      </c>
      <c r="B307" s="4" t="s">
        <v>29</v>
      </c>
      <c r="C307" s="4" t="s">
        <v>387</v>
      </c>
      <c r="D307" s="4" t="s">
        <v>34</v>
      </c>
      <c r="E307" s="4">
        <v>3.31336E-4</v>
      </c>
      <c r="F307" s="4">
        <v>1.5434800000000001E-4</v>
      </c>
      <c r="G307" s="4">
        <v>2</v>
      </c>
      <c r="H307" s="4">
        <v>2</v>
      </c>
      <c r="I307" s="4">
        <v>1</v>
      </c>
      <c r="J307" s="4" t="s">
        <v>389</v>
      </c>
      <c r="K307" s="4">
        <v>0</v>
      </c>
      <c r="L307" s="4">
        <v>1123.54522</v>
      </c>
      <c r="M307" s="4" t="s">
        <v>29</v>
      </c>
      <c r="N307" s="4" t="s">
        <v>29</v>
      </c>
      <c r="O307" s="4">
        <v>6.5770000000000002E-5</v>
      </c>
      <c r="P307" s="4">
        <v>2.444E-5</v>
      </c>
      <c r="Q307" s="4">
        <v>2.54</v>
      </c>
    </row>
    <row r="308" spans="1:17" hidden="1" outlineLevel="1" collapsed="1" x14ac:dyDescent="0.25">
      <c r="A308" t="s">
        <v>34</v>
      </c>
      <c r="B308" s="4" t="s">
        <v>29</v>
      </c>
      <c r="C308" s="4" t="s">
        <v>386</v>
      </c>
      <c r="D308" s="4" t="s">
        <v>34</v>
      </c>
      <c r="E308" s="4">
        <v>4.0440799999999998E-4</v>
      </c>
      <c r="F308" s="4">
        <v>1.5434800000000001E-4</v>
      </c>
      <c r="G308" s="4">
        <v>1</v>
      </c>
      <c r="H308" s="4">
        <v>1</v>
      </c>
      <c r="I308" s="4">
        <v>1</v>
      </c>
      <c r="J308" s="4" t="s">
        <v>313</v>
      </c>
      <c r="K308" s="4">
        <v>1</v>
      </c>
      <c r="L308" s="4">
        <v>1958.9824799999999</v>
      </c>
      <c r="M308" s="4" t="s">
        <v>29</v>
      </c>
      <c r="N308" s="4" t="s">
        <v>29</v>
      </c>
      <c r="O308" s="4">
        <v>6.5770000000000002E-5</v>
      </c>
      <c r="P308" s="4">
        <v>3.1099999999999997E-5</v>
      </c>
      <c r="Q308" s="4">
        <v>2.95</v>
      </c>
    </row>
    <row r="309" spans="1:17" hidden="1" outlineLevel="1" collapsed="1" x14ac:dyDescent="0.25">
      <c r="A309" t="s">
        <v>34</v>
      </c>
      <c r="B309" s="4" t="s">
        <v>29</v>
      </c>
      <c r="C309" s="4" t="s">
        <v>390</v>
      </c>
      <c r="D309" s="4" t="s">
        <v>391</v>
      </c>
      <c r="E309" s="4">
        <v>9.2651699999999997E-4</v>
      </c>
      <c r="F309" s="4">
        <v>1.5434800000000001E-4</v>
      </c>
      <c r="G309" s="4">
        <v>1</v>
      </c>
      <c r="H309" s="4">
        <v>1</v>
      </c>
      <c r="I309" s="4">
        <v>3</v>
      </c>
      <c r="J309" s="4" t="s">
        <v>313</v>
      </c>
      <c r="K309" s="4">
        <v>2</v>
      </c>
      <c r="L309" s="4">
        <v>3457.6702300000002</v>
      </c>
      <c r="M309" s="4" t="s">
        <v>29</v>
      </c>
      <c r="N309" s="4" t="s">
        <v>29</v>
      </c>
      <c r="O309" s="4">
        <v>6.5770000000000002E-5</v>
      </c>
      <c r="P309" s="4">
        <v>8.3930000000000004E-5</v>
      </c>
      <c r="Q309" s="4">
        <v>4.57</v>
      </c>
    </row>
    <row r="310" spans="1:17" hidden="1" outlineLevel="1" collapsed="1" x14ac:dyDescent="0.25">
      <c r="A310" t="s">
        <v>34</v>
      </c>
      <c r="B310" s="4" t="s">
        <v>29</v>
      </c>
      <c r="C310" s="4" t="s">
        <v>390</v>
      </c>
      <c r="D310" s="4" t="s">
        <v>34</v>
      </c>
      <c r="E310" s="4">
        <v>9.3960600000000003E-7</v>
      </c>
      <c r="F310" s="4">
        <v>1.5434800000000001E-4</v>
      </c>
      <c r="G310" s="4">
        <v>1</v>
      </c>
      <c r="H310" s="4">
        <v>1</v>
      </c>
      <c r="I310" s="4">
        <v>10</v>
      </c>
      <c r="J310" s="4" t="s">
        <v>313</v>
      </c>
      <c r="K310" s="4">
        <v>2</v>
      </c>
      <c r="L310" s="4">
        <v>3377.7039</v>
      </c>
      <c r="M310" s="4" t="s">
        <v>29</v>
      </c>
      <c r="N310" s="4" t="s">
        <v>29</v>
      </c>
      <c r="O310" s="4">
        <v>6.5770000000000002E-5</v>
      </c>
      <c r="P310" s="4">
        <v>2.0120000000000001E-8</v>
      </c>
      <c r="Q310" s="4">
        <v>5.13</v>
      </c>
    </row>
    <row r="311" spans="1:17" hidden="1" outlineLevel="1" collapsed="1" x14ac:dyDescent="0.25">
      <c r="A311" t="s">
        <v>34</v>
      </c>
      <c r="B311" s="4" t="s">
        <v>29</v>
      </c>
      <c r="C311" s="4" t="s">
        <v>392</v>
      </c>
      <c r="D311" s="4" t="s">
        <v>34</v>
      </c>
      <c r="E311" s="4">
        <v>2.15413E-5</v>
      </c>
      <c r="F311" s="4">
        <v>1.5434800000000001E-4</v>
      </c>
      <c r="G311" s="4">
        <v>1</v>
      </c>
      <c r="H311" s="4">
        <v>1</v>
      </c>
      <c r="I311" s="4">
        <v>3</v>
      </c>
      <c r="J311" s="4" t="s">
        <v>313</v>
      </c>
      <c r="K311" s="4">
        <v>1</v>
      </c>
      <c r="L311" s="4">
        <v>1113.55348</v>
      </c>
      <c r="M311" s="4" t="s">
        <v>29</v>
      </c>
      <c r="N311" s="4" t="s">
        <v>29</v>
      </c>
      <c r="O311" s="4">
        <v>6.5770000000000002E-5</v>
      </c>
      <c r="P311" s="4">
        <v>8.9080000000000001E-7</v>
      </c>
      <c r="Q311" s="4">
        <v>2.7</v>
      </c>
    </row>
    <row r="312" spans="1:17" hidden="1" outlineLevel="1" collapsed="1" x14ac:dyDescent="0.25">
      <c r="A312" t="s">
        <v>34</v>
      </c>
      <c r="B312" s="4" t="s">
        <v>29</v>
      </c>
      <c r="C312" s="4" t="s">
        <v>393</v>
      </c>
      <c r="D312" s="4" t="s">
        <v>34</v>
      </c>
      <c r="E312" s="4">
        <v>8.2612200000000002E-5</v>
      </c>
      <c r="F312" s="4">
        <v>1.5434800000000001E-4</v>
      </c>
      <c r="G312" s="4">
        <v>1</v>
      </c>
      <c r="H312" s="4">
        <v>1</v>
      </c>
      <c r="I312" s="4">
        <v>1</v>
      </c>
      <c r="J312" s="4" t="s">
        <v>313</v>
      </c>
      <c r="K312" s="4">
        <v>1</v>
      </c>
      <c r="L312" s="4">
        <v>2469.2103499999998</v>
      </c>
      <c r="M312" s="4" t="s">
        <v>29</v>
      </c>
      <c r="N312" s="4" t="s">
        <v>29</v>
      </c>
      <c r="O312" s="4">
        <v>6.5770000000000002E-5</v>
      </c>
      <c r="P312" s="4">
        <v>4.5589999999999999E-6</v>
      </c>
      <c r="Q312" s="4">
        <v>3.99</v>
      </c>
    </row>
    <row r="313" spans="1:17" hidden="1" outlineLevel="1" collapsed="1" x14ac:dyDescent="0.25">
      <c r="A313" t="s">
        <v>34</v>
      </c>
      <c r="B313" s="4" t="s">
        <v>29</v>
      </c>
      <c r="C313" s="4" t="s">
        <v>394</v>
      </c>
      <c r="D313" s="4" t="s">
        <v>395</v>
      </c>
      <c r="E313" s="4">
        <v>2.4031000000000001E-9</v>
      </c>
      <c r="F313" s="4">
        <v>1.5434800000000001E-4</v>
      </c>
      <c r="G313" s="4">
        <v>1</v>
      </c>
      <c r="H313" s="4">
        <v>1</v>
      </c>
      <c r="I313" s="4">
        <v>10</v>
      </c>
      <c r="J313" s="4" t="s">
        <v>313</v>
      </c>
      <c r="K313" s="4">
        <v>0</v>
      </c>
      <c r="L313" s="4">
        <v>1964.8484699999999</v>
      </c>
      <c r="M313" s="4" t="s">
        <v>29</v>
      </c>
      <c r="N313" s="4" t="s">
        <v>29</v>
      </c>
      <c r="O313" s="4">
        <v>6.5770000000000002E-5</v>
      </c>
      <c r="P313" s="4">
        <v>1.469E-11</v>
      </c>
      <c r="Q313" s="4">
        <v>5.91</v>
      </c>
    </row>
    <row r="314" spans="1:17" hidden="1" outlineLevel="1" collapsed="1" x14ac:dyDescent="0.25">
      <c r="A314" t="s">
        <v>34</v>
      </c>
      <c r="B314" s="4" t="s">
        <v>29</v>
      </c>
      <c r="C314" s="4" t="s">
        <v>394</v>
      </c>
      <c r="D314" s="4" t="s">
        <v>34</v>
      </c>
      <c r="E314" s="4">
        <v>1.24698E-10</v>
      </c>
      <c r="F314" s="4">
        <v>1.5434800000000001E-4</v>
      </c>
      <c r="G314" s="4">
        <v>1</v>
      </c>
      <c r="H314" s="4">
        <v>1</v>
      </c>
      <c r="I314" s="4">
        <v>8</v>
      </c>
      <c r="J314" s="4" t="s">
        <v>313</v>
      </c>
      <c r="K314" s="4">
        <v>0</v>
      </c>
      <c r="L314" s="4">
        <v>1884.8821399999999</v>
      </c>
      <c r="M314" s="4" t="s">
        <v>29</v>
      </c>
      <c r="N314" s="4" t="s">
        <v>29</v>
      </c>
      <c r="O314" s="4">
        <v>6.5770000000000002E-5</v>
      </c>
      <c r="P314" s="4">
        <v>4.0909999999999999E-13</v>
      </c>
      <c r="Q314" s="4">
        <v>4.8099999999999996</v>
      </c>
    </row>
    <row r="315" spans="1:17" hidden="1" outlineLevel="1" collapsed="1" x14ac:dyDescent="0.25">
      <c r="A315" t="s">
        <v>34</v>
      </c>
      <c r="B315" s="4" t="s">
        <v>29</v>
      </c>
      <c r="C315" s="4" t="s">
        <v>396</v>
      </c>
      <c r="D315" s="4" t="s">
        <v>94</v>
      </c>
      <c r="E315" s="4">
        <v>7.40611E-6</v>
      </c>
      <c r="F315" s="4">
        <v>1.5434800000000001E-4</v>
      </c>
      <c r="G315" s="4">
        <v>1</v>
      </c>
      <c r="H315" s="4">
        <v>1</v>
      </c>
      <c r="I315" s="4">
        <v>16</v>
      </c>
      <c r="J315" s="4" t="s">
        <v>313</v>
      </c>
      <c r="K315" s="4">
        <v>0</v>
      </c>
      <c r="L315" s="4">
        <v>1256.6052</v>
      </c>
      <c r="M315" s="4" t="s">
        <v>29</v>
      </c>
      <c r="N315" s="4" t="s">
        <v>29</v>
      </c>
      <c r="O315" s="4">
        <v>6.5770000000000002E-5</v>
      </c>
      <c r="P315" s="4">
        <v>2.459E-7</v>
      </c>
      <c r="Q315" s="4">
        <v>3.45</v>
      </c>
    </row>
    <row r="316" spans="1:17" hidden="1" outlineLevel="1" collapsed="1" x14ac:dyDescent="0.25">
      <c r="A316" t="s">
        <v>34</v>
      </c>
      <c r="B316" s="4" t="s">
        <v>29</v>
      </c>
      <c r="C316" s="4" t="s">
        <v>396</v>
      </c>
      <c r="D316" s="4" t="s">
        <v>34</v>
      </c>
      <c r="E316" s="4">
        <v>1.2548400000000001E-4</v>
      </c>
      <c r="F316" s="4">
        <v>1.5434800000000001E-4</v>
      </c>
      <c r="G316" s="4">
        <v>1</v>
      </c>
      <c r="H316" s="4">
        <v>1</v>
      </c>
      <c r="I316" s="4">
        <v>1</v>
      </c>
      <c r="J316" s="4" t="s">
        <v>313</v>
      </c>
      <c r="K316" s="4">
        <v>0</v>
      </c>
      <c r="L316" s="4">
        <v>1240.6102800000001</v>
      </c>
      <c r="M316" s="4" t="s">
        <v>29</v>
      </c>
      <c r="N316" s="4" t="s">
        <v>29</v>
      </c>
      <c r="O316" s="4">
        <v>6.5770000000000002E-5</v>
      </c>
      <c r="P316" s="4">
        <v>7.5360000000000004E-6</v>
      </c>
      <c r="Q316" s="4">
        <v>3</v>
      </c>
    </row>
    <row r="317" spans="1:17" hidden="1" outlineLevel="1" collapsed="1" x14ac:dyDescent="0.25">
      <c r="A317" t="s">
        <v>34</v>
      </c>
      <c r="B317" s="4" t="s">
        <v>29</v>
      </c>
      <c r="C317" s="4" t="s">
        <v>397</v>
      </c>
      <c r="D317" s="4" t="s">
        <v>128</v>
      </c>
      <c r="E317" s="4">
        <v>3.3146100000000001E-7</v>
      </c>
      <c r="F317" s="4">
        <v>1.5434800000000001E-4</v>
      </c>
      <c r="G317" s="4">
        <v>1</v>
      </c>
      <c r="H317" s="4">
        <v>1</v>
      </c>
      <c r="I317" s="4">
        <v>5</v>
      </c>
      <c r="J317" s="4" t="s">
        <v>313</v>
      </c>
      <c r="K317" s="4">
        <v>1</v>
      </c>
      <c r="L317" s="4">
        <v>2090.00434</v>
      </c>
      <c r="M317" s="4" t="s">
        <v>29</v>
      </c>
      <c r="N317" s="4" t="s">
        <v>29</v>
      </c>
      <c r="O317" s="4">
        <v>6.5770000000000002E-5</v>
      </c>
      <c r="P317" s="4">
        <v>5.698E-9</v>
      </c>
      <c r="Q317" s="4">
        <v>2.82</v>
      </c>
    </row>
    <row r="318" spans="1:17" hidden="1" outlineLevel="1" collapsed="1" x14ac:dyDescent="0.25">
      <c r="A318" t="s">
        <v>34</v>
      </c>
      <c r="B318" s="4" t="s">
        <v>29</v>
      </c>
      <c r="C318" s="4" t="s">
        <v>398</v>
      </c>
      <c r="D318" s="4" t="s">
        <v>259</v>
      </c>
      <c r="E318" s="4">
        <v>1.19204E-5</v>
      </c>
      <c r="F318" s="4">
        <v>1.5434800000000001E-4</v>
      </c>
      <c r="G318" s="4">
        <v>1</v>
      </c>
      <c r="H318" s="4">
        <v>1</v>
      </c>
      <c r="I318" s="4">
        <v>2</v>
      </c>
      <c r="J318" s="4" t="s">
        <v>313</v>
      </c>
      <c r="K318" s="4">
        <v>0</v>
      </c>
      <c r="L318" s="4">
        <v>1828.8229100000001</v>
      </c>
      <c r="M318" s="4" t="s">
        <v>29</v>
      </c>
      <c r="N318" s="4" t="s">
        <v>29</v>
      </c>
      <c r="O318" s="4">
        <v>6.5770000000000002E-5</v>
      </c>
      <c r="P318" s="4">
        <v>4.362E-7</v>
      </c>
      <c r="Q318" s="4">
        <v>3.7</v>
      </c>
    </row>
    <row r="319" spans="1:17" hidden="1" outlineLevel="1" collapsed="1" x14ac:dyDescent="0.25">
      <c r="A319" t="s">
        <v>34</v>
      </c>
      <c r="B319" s="4" t="s">
        <v>29</v>
      </c>
      <c r="C319" s="4" t="s">
        <v>399</v>
      </c>
      <c r="D319" s="4" t="s">
        <v>259</v>
      </c>
      <c r="E319" s="4">
        <v>3.69601E-4</v>
      </c>
      <c r="F319" s="4">
        <v>1.5434800000000001E-4</v>
      </c>
      <c r="G319" s="4">
        <v>1</v>
      </c>
      <c r="H319" s="4">
        <v>1</v>
      </c>
      <c r="I319" s="4">
        <v>2</v>
      </c>
      <c r="J319" s="4" t="s">
        <v>313</v>
      </c>
      <c r="K319" s="4">
        <v>1</v>
      </c>
      <c r="L319" s="4">
        <v>1956.91788</v>
      </c>
      <c r="M319" s="4" t="s">
        <v>29</v>
      </c>
      <c r="N319" s="4" t="s">
        <v>29</v>
      </c>
      <c r="O319" s="4">
        <v>6.5770000000000002E-5</v>
      </c>
      <c r="P319" s="4">
        <v>2.7860000000000001E-5</v>
      </c>
      <c r="Q319" s="4">
        <v>3.15</v>
      </c>
    </row>
    <row r="320" spans="1:17" hidden="1" outlineLevel="1" collapsed="1" x14ac:dyDescent="0.25">
      <c r="A320" t="s">
        <v>34</v>
      </c>
      <c r="B320" s="4" t="s">
        <v>29</v>
      </c>
      <c r="C320" s="4" t="s">
        <v>400</v>
      </c>
      <c r="D320" s="4" t="s">
        <v>401</v>
      </c>
      <c r="E320" s="4">
        <v>6.0674699999999997E-10</v>
      </c>
      <c r="F320" s="4">
        <v>1.5434800000000001E-4</v>
      </c>
      <c r="G320" s="4">
        <v>1</v>
      </c>
      <c r="H320" s="4">
        <v>1</v>
      </c>
      <c r="I320" s="4">
        <v>20</v>
      </c>
      <c r="J320" s="4" t="s">
        <v>313</v>
      </c>
      <c r="K320" s="4">
        <v>2</v>
      </c>
      <c r="L320" s="4">
        <v>2200.0397800000001</v>
      </c>
      <c r="M320" s="4" t="s">
        <v>29</v>
      </c>
      <c r="N320" s="4" t="s">
        <v>29</v>
      </c>
      <c r="O320" s="4">
        <v>6.5770000000000002E-5</v>
      </c>
      <c r="P320" s="4">
        <v>2.7790000000000002E-12</v>
      </c>
      <c r="Q320" s="4">
        <v>5.52</v>
      </c>
    </row>
    <row r="321" spans="1:17" hidden="1" outlineLevel="1" collapsed="1" x14ac:dyDescent="0.25">
      <c r="A321" t="s">
        <v>34</v>
      </c>
      <c r="B321" s="4" t="s">
        <v>29</v>
      </c>
      <c r="C321" s="4" t="s">
        <v>400</v>
      </c>
      <c r="D321" s="4" t="s">
        <v>402</v>
      </c>
      <c r="E321" s="4">
        <v>2.5130399999999999E-4</v>
      </c>
      <c r="F321" s="4">
        <v>1.5434800000000001E-4</v>
      </c>
      <c r="G321" s="4">
        <v>1</v>
      </c>
      <c r="H321" s="4">
        <v>1</v>
      </c>
      <c r="I321" s="4">
        <v>3</v>
      </c>
      <c r="J321" s="4" t="s">
        <v>313</v>
      </c>
      <c r="K321" s="4">
        <v>2</v>
      </c>
      <c r="L321" s="4">
        <v>2280.0061099999998</v>
      </c>
      <c r="M321" s="4" t="s">
        <v>29</v>
      </c>
      <c r="N321" s="4" t="s">
        <v>29</v>
      </c>
      <c r="O321" s="4">
        <v>6.5770000000000002E-5</v>
      </c>
      <c r="P321" s="4">
        <v>1.7390000000000001E-5</v>
      </c>
      <c r="Q321" s="4">
        <v>4.6399999999999997</v>
      </c>
    </row>
    <row r="322" spans="1:17" hidden="1" outlineLevel="1" collapsed="1" x14ac:dyDescent="0.25">
      <c r="A322" t="s">
        <v>34</v>
      </c>
      <c r="B322" s="4" t="s">
        <v>29</v>
      </c>
      <c r="C322" s="4" t="s">
        <v>400</v>
      </c>
      <c r="D322" s="4" t="s">
        <v>34</v>
      </c>
      <c r="E322" s="4">
        <v>7.8904599999999995E-4</v>
      </c>
      <c r="F322" s="4">
        <v>1.5434800000000001E-4</v>
      </c>
      <c r="G322" s="4">
        <v>1</v>
      </c>
      <c r="H322" s="4">
        <v>1</v>
      </c>
      <c r="I322" s="4">
        <v>1</v>
      </c>
      <c r="J322" s="4" t="s">
        <v>313</v>
      </c>
      <c r="K322" s="4">
        <v>2</v>
      </c>
      <c r="L322" s="4">
        <v>2184.0448700000002</v>
      </c>
      <c r="M322" s="4" t="s">
        <v>29</v>
      </c>
      <c r="N322" s="4" t="s">
        <v>29</v>
      </c>
      <c r="O322" s="4">
        <v>6.5770000000000002E-5</v>
      </c>
      <c r="P322" s="4">
        <v>6.9270000000000006E-5</v>
      </c>
      <c r="Q322" s="4">
        <v>3.95</v>
      </c>
    </row>
    <row r="323" spans="1:17" hidden="1" outlineLevel="1" collapsed="1" x14ac:dyDescent="0.25">
      <c r="A323" t="s">
        <v>34</v>
      </c>
      <c r="B323" s="4" t="s">
        <v>29</v>
      </c>
      <c r="C323" s="4" t="s">
        <v>403</v>
      </c>
      <c r="D323" s="4" t="s">
        <v>404</v>
      </c>
      <c r="E323" s="4">
        <v>7.3049499999999995E-4</v>
      </c>
      <c r="F323" s="4">
        <v>1.5434800000000001E-4</v>
      </c>
      <c r="G323" s="4">
        <v>1</v>
      </c>
      <c r="H323" s="4">
        <v>1</v>
      </c>
      <c r="I323" s="4">
        <v>5</v>
      </c>
      <c r="J323" s="4" t="s">
        <v>313</v>
      </c>
      <c r="K323" s="4">
        <v>1</v>
      </c>
      <c r="L323" s="4">
        <v>2151.9111499999999</v>
      </c>
      <c r="M323" s="4" t="s">
        <v>29</v>
      </c>
      <c r="N323" s="4" t="s">
        <v>29</v>
      </c>
      <c r="O323" s="4">
        <v>6.5770000000000002E-5</v>
      </c>
      <c r="P323" s="4">
        <v>6.334E-5</v>
      </c>
      <c r="Q323" s="4">
        <v>2.63</v>
      </c>
    </row>
    <row r="324" spans="1:17" hidden="1" outlineLevel="1" collapsed="1" x14ac:dyDescent="0.25">
      <c r="A324" t="s">
        <v>34</v>
      </c>
      <c r="B324" s="4" t="s">
        <v>29</v>
      </c>
      <c r="C324" s="4" t="s">
        <v>403</v>
      </c>
      <c r="D324" s="4" t="s">
        <v>401</v>
      </c>
      <c r="E324" s="4">
        <v>5.3694899999999998E-9</v>
      </c>
      <c r="F324" s="4">
        <v>1.5434800000000001E-4</v>
      </c>
      <c r="G324" s="4">
        <v>1</v>
      </c>
      <c r="H324" s="4">
        <v>1</v>
      </c>
      <c r="I324" s="4">
        <v>17</v>
      </c>
      <c r="J324" s="4" t="s">
        <v>313</v>
      </c>
      <c r="K324" s="4">
        <v>1</v>
      </c>
      <c r="L324" s="4">
        <v>2071.9448200000002</v>
      </c>
      <c r="M324" s="4" t="s">
        <v>29</v>
      </c>
      <c r="N324" s="4" t="s">
        <v>29</v>
      </c>
      <c r="O324" s="4">
        <v>6.5770000000000002E-5</v>
      </c>
      <c r="P324" s="4">
        <v>3.9049999999999997E-11</v>
      </c>
      <c r="Q324" s="4">
        <v>4.5199999999999996</v>
      </c>
    </row>
    <row r="325" spans="1:17" hidden="1" outlineLevel="1" collapsed="1" x14ac:dyDescent="0.25">
      <c r="A325" t="s">
        <v>34</v>
      </c>
      <c r="B325" s="4" t="s">
        <v>29</v>
      </c>
      <c r="C325" s="4" t="s">
        <v>405</v>
      </c>
      <c r="D325" s="4" t="s">
        <v>406</v>
      </c>
      <c r="E325" s="4">
        <v>3.0291700000000002E-6</v>
      </c>
      <c r="F325" s="4">
        <v>1.5434800000000001E-4</v>
      </c>
      <c r="G325" s="4">
        <v>1</v>
      </c>
      <c r="H325" s="4">
        <v>1</v>
      </c>
      <c r="I325" s="4">
        <v>1</v>
      </c>
      <c r="J325" s="4" t="s">
        <v>313</v>
      </c>
      <c r="K325" s="4">
        <v>0</v>
      </c>
      <c r="L325" s="4">
        <v>2062.03476</v>
      </c>
      <c r="M325" s="4" t="s">
        <v>29</v>
      </c>
      <c r="N325" s="4" t="s">
        <v>29</v>
      </c>
      <c r="O325" s="4">
        <v>6.5770000000000002E-5</v>
      </c>
      <c r="P325" s="4">
        <v>8.336E-8</v>
      </c>
      <c r="Q325" s="4">
        <v>3.89</v>
      </c>
    </row>
    <row r="326" spans="1:17" hidden="1" outlineLevel="1" collapsed="1" x14ac:dyDescent="0.25">
      <c r="A326" t="s">
        <v>34</v>
      </c>
      <c r="B326" s="4" t="s">
        <v>29</v>
      </c>
      <c r="C326" s="4" t="s">
        <v>405</v>
      </c>
      <c r="D326" s="4" t="s">
        <v>407</v>
      </c>
      <c r="E326" s="4">
        <v>3.5348099999999999E-7</v>
      </c>
      <c r="F326" s="4">
        <v>1.5434800000000001E-4</v>
      </c>
      <c r="G326" s="4">
        <v>1</v>
      </c>
      <c r="H326" s="4">
        <v>1</v>
      </c>
      <c r="I326" s="4">
        <v>2</v>
      </c>
      <c r="J326" s="4" t="s">
        <v>313</v>
      </c>
      <c r="K326" s="4">
        <v>0</v>
      </c>
      <c r="L326" s="4">
        <v>2078.0296699999999</v>
      </c>
      <c r="M326" s="4" t="s">
        <v>29</v>
      </c>
      <c r="N326" s="4" t="s">
        <v>29</v>
      </c>
      <c r="O326" s="4">
        <v>6.5770000000000002E-5</v>
      </c>
      <c r="P326" s="4">
        <v>6.1829999999999998E-9</v>
      </c>
      <c r="Q326" s="4">
        <v>4.82</v>
      </c>
    </row>
    <row r="327" spans="1:17" hidden="1" outlineLevel="1" collapsed="1" x14ac:dyDescent="0.25">
      <c r="A327" t="s">
        <v>34</v>
      </c>
      <c r="B327" s="4" t="s">
        <v>29</v>
      </c>
      <c r="C327" s="4" t="s">
        <v>408</v>
      </c>
      <c r="D327" s="4" t="s">
        <v>409</v>
      </c>
      <c r="E327" s="4">
        <v>2.0801399999999999E-3</v>
      </c>
      <c r="F327" s="4">
        <v>1.5434800000000001E-4</v>
      </c>
      <c r="G327" s="4">
        <v>1</v>
      </c>
      <c r="H327" s="4">
        <v>1</v>
      </c>
      <c r="I327" s="4">
        <v>1</v>
      </c>
      <c r="J327" s="4" t="s">
        <v>313</v>
      </c>
      <c r="K327" s="4">
        <v>1</v>
      </c>
      <c r="L327" s="4">
        <v>3214.5581200000001</v>
      </c>
      <c r="M327" s="4" t="s">
        <v>29</v>
      </c>
      <c r="N327" s="4" t="s">
        <v>29</v>
      </c>
      <c r="O327" s="4">
        <v>6.5770000000000002E-5</v>
      </c>
      <c r="P327" s="4">
        <v>2.2039999999999999E-4</v>
      </c>
      <c r="Q327" s="4">
        <v>4.9400000000000004</v>
      </c>
    </row>
    <row r="328" spans="1:17" hidden="1" outlineLevel="1" collapsed="1" x14ac:dyDescent="0.25">
      <c r="A328" t="s">
        <v>34</v>
      </c>
      <c r="B328" s="4" t="s">
        <v>29</v>
      </c>
      <c r="C328" s="4" t="s">
        <v>410</v>
      </c>
      <c r="D328" s="4" t="s">
        <v>34</v>
      </c>
      <c r="E328" s="4">
        <v>2.37237E-7</v>
      </c>
      <c r="F328" s="4">
        <v>1.5434800000000001E-4</v>
      </c>
      <c r="G328" s="4">
        <v>1</v>
      </c>
      <c r="H328" s="4">
        <v>1</v>
      </c>
      <c r="I328" s="4">
        <v>1</v>
      </c>
      <c r="J328" s="4" t="s">
        <v>313</v>
      </c>
      <c r="K328" s="4">
        <v>2</v>
      </c>
      <c r="L328" s="4">
        <v>1860.0225399999999</v>
      </c>
      <c r="M328" s="4" t="s">
        <v>29</v>
      </c>
      <c r="N328" s="4" t="s">
        <v>29</v>
      </c>
      <c r="O328" s="4">
        <v>6.5770000000000002E-5</v>
      </c>
      <c r="P328" s="4">
        <v>3.8149999999999998E-9</v>
      </c>
      <c r="Q328" s="4">
        <v>3.8</v>
      </c>
    </row>
    <row r="329" spans="1:17" hidden="1" outlineLevel="1" collapsed="1" x14ac:dyDescent="0.25">
      <c r="A329" t="s">
        <v>34</v>
      </c>
      <c r="B329" s="4" t="s">
        <v>29</v>
      </c>
      <c r="C329" s="4" t="s">
        <v>411</v>
      </c>
      <c r="D329" s="4" t="s">
        <v>34</v>
      </c>
      <c r="E329" s="4">
        <v>2.8041100000000002E-5</v>
      </c>
      <c r="F329" s="4">
        <v>1.5434800000000001E-4</v>
      </c>
      <c r="G329" s="4">
        <v>1</v>
      </c>
      <c r="H329" s="4">
        <v>1</v>
      </c>
      <c r="I329" s="4">
        <v>7</v>
      </c>
      <c r="J329" s="4" t="s">
        <v>313</v>
      </c>
      <c r="K329" s="4">
        <v>1</v>
      </c>
      <c r="L329" s="4">
        <v>1356.77331</v>
      </c>
      <c r="M329" s="4" t="s">
        <v>29</v>
      </c>
      <c r="N329" s="4" t="s">
        <v>29</v>
      </c>
      <c r="O329" s="4">
        <v>6.5770000000000002E-5</v>
      </c>
      <c r="P329" s="4">
        <v>1.2249999999999999E-6</v>
      </c>
      <c r="Q329" s="4">
        <v>2.8</v>
      </c>
    </row>
    <row r="330" spans="1:17" hidden="1" outlineLevel="1" collapsed="1" x14ac:dyDescent="0.25">
      <c r="A330" t="s">
        <v>34</v>
      </c>
      <c r="B330" s="4" t="s">
        <v>29</v>
      </c>
      <c r="C330" s="4" t="s">
        <v>412</v>
      </c>
      <c r="D330" s="4" t="s">
        <v>175</v>
      </c>
      <c r="E330" s="4">
        <v>8.1480500000000004E-4</v>
      </c>
      <c r="F330" s="4">
        <v>1.5434800000000001E-4</v>
      </c>
      <c r="G330" s="4">
        <v>1</v>
      </c>
      <c r="H330" s="4">
        <v>1</v>
      </c>
      <c r="I330" s="4">
        <v>3</v>
      </c>
      <c r="J330" s="4" t="s">
        <v>313</v>
      </c>
      <c r="K330" s="4">
        <v>2</v>
      </c>
      <c r="L330" s="4">
        <v>2424.1307200000001</v>
      </c>
      <c r="M330" s="4" t="s">
        <v>29</v>
      </c>
      <c r="N330" s="4" t="s">
        <v>29</v>
      </c>
      <c r="O330" s="4">
        <v>6.5770000000000002E-5</v>
      </c>
      <c r="P330" s="4">
        <v>7.1970000000000004E-5</v>
      </c>
      <c r="Q330" s="4">
        <v>3.7</v>
      </c>
    </row>
    <row r="331" spans="1:17" hidden="1" outlineLevel="1" collapsed="1" x14ac:dyDescent="0.25">
      <c r="A331" t="s">
        <v>34</v>
      </c>
      <c r="B331" s="4" t="s">
        <v>29</v>
      </c>
      <c r="C331" s="4" t="s">
        <v>413</v>
      </c>
      <c r="D331" s="4" t="s">
        <v>34</v>
      </c>
      <c r="E331" s="4">
        <v>5.3008400000000002E-8</v>
      </c>
      <c r="F331" s="4">
        <v>1.5434800000000001E-4</v>
      </c>
      <c r="G331" s="4">
        <v>1</v>
      </c>
      <c r="H331" s="4">
        <v>1</v>
      </c>
      <c r="I331" s="4">
        <v>1</v>
      </c>
      <c r="J331" s="4" t="s">
        <v>313</v>
      </c>
      <c r="K331" s="4">
        <v>0</v>
      </c>
      <c r="L331" s="4">
        <v>2000.0011300000001</v>
      </c>
      <c r="M331" s="4" t="s">
        <v>29</v>
      </c>
      <c r="N331" s="4" t="s">
        <v>29</v>
      </c>
      <c r="O331" s="4">
        <v>6.5770000000000002E-5</v>
      </c>
      <c r="P331" s="4">
        <v>6.2049999999999998E-10</v>
      </c>
      <c r="Q331" s="4">
        <v>5.77</v>
      </c>
    </row>
    <row r="332" spans="1:17" hidden="1" outlineLevel="1" collapsed="1" x14ac:dyDescent="0.25">
      <c r="A332" t="s">
        <v>34</v>
      </c>
      <c r="B332" s="4" t="s">
        <v>29</v>
      </c>
      <c r="C332" s="4" t="s">
        <v>414</v>
      </c>
      <c r="D332" s="4" t="s">
        <v>159</v>
      </c>
      <c r="E332" s="4">
        <v>6.9836599999999996E-4</v>
      </c>
      <c r="F332" s="4">
        <v>1.5434800000000001E-4</v>
      </c>
      <c r="G332" s="4">
        <v>1</v>
      </c>
      <c r="H332" s="4">
        <v>1</v>
      </c>
      <c r="I332" s="4">
        <v>1</v>
      </c>
      <c r="J332" s="4" t="s">
        <v>313</v>
      </c>
      <c r="K332" s="4">
        <v>1</v>
      </c>
      <c r="L332" s="4">
        <v>1980.9273900000001</v>
      </c>
      <c r="M332" s="4" t="s">
        <v>29</v>
      </c>
      <c r="N332" s="4" t="s">
        <v>29</v>
      </c>
      <c r="O332" s="4">
        <v>6.5770000000000002E-5</v>
      </c>
      <c r="P332" s="4">
        <v>5.9809999999999998E-5</v>
      </c>
      <c r="Q332" s="4">
        <v>3.26</v>
      </c>
    </row>
    <row r="333" spans="1:17" hidden="1" outlineLevel="1" collapsed="1" x14ac:dyDescent="0.25">
      <c r="A333" t="s">
        <v>34</v>
      </c>
      <c r="B333" s="4" t="s">
        <v>29</v>
      </c>
      <c r="C333" s="4" t="s">
        <v>415</v>
      </c>
      <c r="D333" s="4" t="s">
        <v>34</v>
      </c>
      <c r="E333" s="4">
        <v>7.0347699999999999E-8</v>
      </c>
      <c r="F333" s="4">
        <v>1.5434800000000001E-4</v>
      </c>
      <c r="G333" s="4">
        <v>1</v>
      </c>
      <c r="H333" s="4">
        <v>1</v>
      </c>
      <c r="I333" s="4">
        <v>11</v>
      </c>
      <c r="J333" s="4" t="s">
        <v>313</v>
      </c>
      <c r="K333" s="4">
        <v>0</v>
      </c>
      <c r="L333" s="4">
        <v>1638.7870600000001</v>
      </c>
      <c r="M333" s="4" t="s">
        <v>29</v>
      </c>
      <c r="N333" s="4" t="s">
        <v>29</v>
      </c>
      <c r="O333" s="4">
        <v>6.5770000000000002E-5</v>
      </c>
      <c r="P333" s="4">
        <v>8.744E-10</v>
      </c>
      <c r="Q333" s="4">
        <v>4.1900000000000004</v>
      </c>
    </row>
    <row r="334" spans="1:17" hidden="1" outlineLevel="1" collapsed="1" x14ac:dyDescent="0.25">
      <c r="A334" t="s">
        <v>34</v>
      </c>
      <c r="B334" s="4" t="s">
        <v>29</v>
      </c>
      <c r="C334" s="4" t="s">
        <v>416</v>
      </c>
      <c r="D334" s="4" t="s">
        <v>34</v>
      </c>
      <c r="E334" s="4">
        <v>1.4364999999999999E-7</v>
      </c>
      <c r="F334" s="4">
        <v>1.5434800000000001E-4</v>
      </c>
      <c r="G334" s="4">
        <v>1</v>
      </c>
      <c r="H334" s="4">
        <v>1</v>
      </c>
      <c r="I334" s="4">
        <v>7</v>
      </c>
      <c r="J334" s="4" t="s">
        <v>313</v>
      </c>
      <c r="K334" s="4">
        <v>1</v>
      </c>
      <c r="L334" s="4">
        <v>1879.9660899999999</v>
      </c>
      <c r="M334" s="4" t="s">
        <v>29</v>
      </c>
      <c r="N334" s="4" t="s">
        <v>29</v>
      </c>
      <c r="O334" s="4">
        <v>6.5770000000000002E-5</v>
      </c>
      <c r="P334" s="4">
        <v>2.071E-9</v>
      </c>
      <c r="Q334" s="4">
        <v>4.4000000000000004</v>
      </c>
    </row>
    <row r="335" spans="1:17" hidden="1" outlineLevel="1" collapsed="1" x14ac:dyDescent="0.25">
      <c r="A335" t="s">
        <v>34</v>
      </c>
      <c r="B335" s="4" t="s">
        <v>29</v>
      </c>
      <c r="C335" s="4" t="s">
        <v>417</v>
      </c>
      <c r="D335" s="4" t="s">
        <v>418</v>
      </c>
      <c r="E335" s="4">
        <v>1.0603100000000001E-3</v>
      </c>
      <c r="F335" s="4">
        <v>1.5434800000000001E-4</v>
      </c>
      <c r="G335" s="4">
        <v>1</v>
      </c>
      <c r="H335" s="4">
        <v>1</v>
      </c>
      <c r="I335" s="4">
        <v>2</v>
      </c>
      <c r="J335" s="4" t="s">
        <v>313</v>
      </c>
      <c r="K335" s="4">
        <v>0</v>
      </c>
      <c r="L335" s="4">
        <v>875.46550999999999</v>
      </c>
      <c r="M335" s="4" t="s">
        <v>29</v>
      </c>
      <c r="N335" s="4" t="s">
        <v>29</v>
      </c>
      <c r="O335" s="4">
        <v>6.5770000000000002E-5</v>
      </c>
      <c r="P335" s="4">
        <v>9.8789999999999994E-5</v>
      </c>
      <c r="Q335" s="4">
        <v>2.71</v>
      </c>
    </row>
    <row r="336" spans="1:17" hidden="1" outlineLevel="1" collapsed="1" x14ac:dyDescent="0.25">
      <c r="A336" t="s">
        <v>34</v>
      </c>
      <c r="B336" s="4" t="s">
        <v>29</v>
      </c>
      <c r="C336" s="4" t="s">
        <v>419</v>
      </c>
      <c r="D336" s="4" t="s">
        <v>34</v>
      </c>
      <c r="E336" s="4">
        <v>4.7517599999999997E-6</v>
      </c>
      <c r="F336" s="4">
        <v>1.5434800000000001E-4</v>
      </c>
      <c r="G336" s="4">
        <v>1</v>
      </c>
      <c r="H336" s="4">
        <v>1</v>
      </c>
      <c r="I336" s="4">
        <v>4</v>
      </c>
      <c r="J336" s="4" t="s">
        <v>313</v>
      </c>
      <c r="K336" s="4">
        <v>2</v>
      </c>
      <c r="L336" s="4">
        <v>2008.06105</v>
      </c>
      <c r="M336" s="4" t="s">
        <v>29</v>
      </c>
      <c r="N336" s="4" t="s">
        <v>29</v>
      </c>
      <c r="O336" s="4">
        <v>6.5770000000000002E-5</v>
      </c>
      <c r="P336" s="4">
        <v>1.437E-7</v>
      </c>
      <c r="Q336" s="4">
        <v>5.17</v>
      </c>
    </row>
    <row r="337" spans="1:17" hidden="1" outlineLevel="1" collapsed="1" x14ac:dyDescent="0.25">
      <c r="A337" t="s">
        <v>34</v>
      </c>
      <c r="B337" s="4" t="s">
        <v>29</v>
      </c>
      <c r="C337" s="4" t="s">
        <v>420</v>
      </c>
      <c r="D337" s="4" t="s">
        <v>421</v>
      </c>
      <c r="E337" s="4">
        <v>9.0404499999999997E-9</v>
      </c>
      <c r="F337" s="4">
        <v>1.5434800000000001E-4</v>
      </c>
      <c r="G337" s="4">
        <v>1</v>
      </c>
      <c r="H337" s="4">
        <v>1</v>
      </c>
      <c r="I337" s="4">
        <v>26</v>
      </c>
      <c r="J337" s="4" t="s">
        <v>313</v>
      </c>
      <c r="K337" s="4">
        <v>0</v>
      </c>
      <c r="L337" s="4">
        <v>4109.0436900000004</v>
      </c>
      <c r="M337" s="4" t="s">
        <v>29</v>
      </c>
      <c r="N337" s="4" t="s">
        <v>29</v>
      </c>
      <c r="O337" s="4">
        <v>6.5770000000000002E-5</v>
      </c>
      <c r="P337" s="4">
        <v>7.3260000000000001E-11</v>
      </c>
      <c r="Q337" s="4">
        <v>5.05</v>
      </c>
    </row>
    <row r="338" spans="1:17" hidden="1" outlineLevel="1" collapsed="1" x14ac:dyDescent="0.25">
      <c r="A338" t="s">
        <v>34</v>
      </c>
      <c r="B338" s="4" t="s">
        <v>29</v>
      </c>
      <c r="C338" s="4" t="s">
        <v>422</v>
      </c>
      <c r="D338" s="4" t="s">
        <v>34</v>
      </c>
      <c r="E338" s="4">
        <v>9.6412199999999998E-14</v>
      </c>
      <c r="F338" s="4">
        <v>1.5434800000000001E-4</v>
      </c>
      <c r="G338" s="4">
        <v>1</v>
      </c>
      <c r="H338" s="4">
        <v>1</v>
      </c>
      <c r="I338" s="4">
        <v>18</v>
      </c>
      <c r="J338" s="4" t="s">
        <v>313</v>
      </c>
      <c r="K338" s="4">
        <v>0</v>
      </c>
      <c r="L338" s="4">
        <v>2218.0105899999999</v>
      </c>
      <c r="M338" s="4" t="s">
        <v>29</v>
      </c>
      <c r="N338" s="4" t="s">
        <v>29</v>
      </c>
      <c r="O338" s="4">
        <v>6.5770000000000002E-5</v>
      </c>
      <c r="P338" s="4">
        <v>7.0239999999999996E-17</v>
      </c>
      <c r="Q338" s="4">
        <v>6.49</v>
      </c>
    </row>
    <row r="339" spans="1:17" hidden="1" outlineLevel="1" collapsed="1" x14ac:dyDescent="0.25">
      <c r="A339" t="s">
        <v>34</v>
      </c>
      <c r="B339" s="4" t="s">
        <v>29</v>
      </c>
      <c r="C339" s="4" t="s">
        <v>372</v>
      </c>
      <c r="D339" s="4" t="s">
        <v>423</v>
      </c>
      <c r="E339" s="4">
        <v>4.3440299999999996E-3</v>
      </c>
      <c r="F339" s="4">
        <v>3.0793500000000001E-4</v>
      </c>
      <c r="G339" s="4">
        <v>1</v>
      </c>
      <c r="H339" s="4">
        <v>1</v>
      </c>
      <c r="I339" s="4">
        <v>1</v>
      </c>
      <c r="J339" s="4" t="s">
        <v>313</v>
      </c>
      <c r="K339" s="4">
        <v>1</v>
      </c>
      <c r="L339" s="4">
        <v>3686.6817500000002</v>
      </c>
      <c r="M339" s="4" t="s">
        <v>29</v>
      </c>
      <c r="N339" s="4" t="s">
        <v>29</v>
      </c>
      <c r="O339" s="4">
        <v>1.192E-4</v>
      </c>
      <c r="P339" s="4">
        <v>5.1990000000000001E-4</v>
      </c>
      <c r="Q339" s="4">
        <v>3.61</v>
      </c>
    </row>
    <row r="340" spans="1:17" hidden="1" outlineLevel="1" collapsed="1" x14ac:dyDescent="0.25">
      <c r="A340" t="s">
        <v>34</v>
      </c>
      <c r="B340" s="4" t="s">
        <v>29</v>
      </c>
      <c r="C340" s="4" t="s">
        <v>424</v>
      </c>
      <c r="D340" s="4" t="s">
        <v>34</v>
      </c>
      <c r="E340" s="4">
        <v>4.2073600000000003E-3</v>
      </c>
      <c r="F340" s="4">
        <v>3.0793500000000001E-4</v>
      </c>
      <c r="G340" s="4">
        <v>1</v>
      </c>
      <c r="H340" s="4">
        <v>1</v>
      </c>
      <c r="I340" s="4">
        <v>2</v>
      </c>
      <c r="J340" s="4" t="s">
        <v>313</v>
      </c>
      <c r="K340" s="4">
        <v>0</v>
      </c>
      <c r="L340" s="4">
        <v>898.42648999999994</v>
      </c>
      <c r="M340" s="4" t="s">
        <v>29</v>
      </c>
      <c r="N340" s="4" t="s">
        <v>29</v>
      </c>
      <c r="O340" s="4">
        <v>1.192E-4</v>
      </c>
      <c r="P340" s="4">
        <v>5.0180000000000005E-4</v>
      </c>
      <c r="Q340" s="4">
        <v>2.2799999999999998</v>
      </c>
    </row>
    <row r="341" spans="1:17" hidden="1" outlineLevel="1" collapsed="1" x14ac:dyDescent="0.25">
      <c r="A341" t="s">
        <v>34</v>
      </c>
      <c r="B341" s="4" t="s">
        <v>29</v>
      </c>
      <c r="C341" s="4" t="s">
        <v>382</v>
      </c>
      <c r="D341" s="4" t="s">
        <v>425</v>
      </c>
      <c r="E341" s="4">
        <v>3.1346199999999999E-3</v>
      </c>
      <c r="F341" s="4">
        <v>3.0793500000000001E-4</v>
      </c>
      <c r="G341" s="4">
        <v>1</v>
      </c>
      <c r="H341" s="4">
        <v>1</v>
      </c>
      <c r="I341" s="4">
        <v>1</v>
      </c>
      <c r="J341" s="4" t="s">
        <v>313</v>
      </c>
      <c r="K341" s="4">
        <v>1</v>
      </c>
      <c r="L341" s="4">
        <v>1590.7635600000001</v>
      </c>
      <c r="M341" s="4" t="s">
        <v>29</v>
      </c>
      <c r="N341" s="4" t="s">
        <v>29</v>
      </c>
      <c r="O341" s="4">
        <v>1.192E-4</v>
      </c>
      <c r="P341" s="4">
        <v>3.5589999999999998E-4</v>
      </c>
      <c r="Q341" s="4">
        <v>2.0299999999999998</v>
      </c>
    </row>
    <row r="342" spans="1:17" hidden="1" outlineLevel="1" collapsed="1" x14ac:dyDescent="0.25">
      <c r="A342" t="s">
        <v>34</v>
      </c>
      <c r="B342" s="4" t="s">
        <v>29</v>
      </c>
      <c r="C342" s="4" t="s">
        <v>426</v>
      </c>
      <c r="D342" s="4" t="s">
        <v>34</v>
      </c>
      <c r="E342" s="4">
        <v>4.0749599999999999E-3</v>
      </c>
      <c r="F342" s="4">
        <v>3.0793500000000001E-4</v>
      </c>
      <c r="G342" s="4">
        <v>1</v>
      </c>
      <c r="H342" s="4">
        <v>1</v>
      </c>
      <c r="I342" s="4">
        <v>1</v>
      </c>
      <c r="J342" s="4" t="s">
        <v>313</v>
      </c>
      <c r="K342" s="4">
        <v>1</v>
      </c>
      <c r="L342" s="4">
        <v>2937.3344400000001</v>
      </c>
      <c r="M342" s="4" t="s">
        <v>29</v>
      </c>
      <c r="N342" s="4" t="s">
        <v>29</v>
      </c>
      <c r="O342" s="4">
        <v>1.192E-4</v>
      </c>
      <c r="P342" s="4">
        <v>4.839E-4</v>
      </c>
      <c r="Q342" s="4">
        <v>3.08</v>
      </c>
    </row>
    <row r="343" spans="1:17" hidden="1" outlineLevel="1" collapsed="1" x14ac:dyDescent="0.25">
      <c r="A343" t="s">
        <v>34</v>
      </c>
      <c r="B343" s="4" t="s">
        <v>29</v>
      </c>
      <c r="C343" s="4" t="s">
        <v>427</v>
      </c>
      <c r="D343" s="4" t="s">
        <v>128</v>
      </c>
      <c r="E343" s="4">
        <v>3.82249E-3</v>
      </c>
      <c r="F343" s="4">
        <v>3.0793500000000001E-4</v>
      </c>
      <c r="G343" s="4">
        <v>1</v>
      </c>
      <c r="H343" s="4">
        <v>1</v>
      </c>
      <c r="I343" s="4">
        <v>10</v>
      </c>
      <c r="J343" s="4" t="s">
        <v>313</v>
      </c>
      <c r="K343" s="4">
        <v>2</v>
      </c>
      <c r="L343" s="4">
        <v>2246.10545</v>
      </c>
      <c r="M343" s="4" t="s">
        <v>29</v>
      </c>
      <c r="N343" s="4" t="s">
        <v>29</v>
      </c>
      <c r="O343" s="4">
        <v>1.192E-4</v>
      </c>
      <c r="P343" s="4">
        <v>4.4949999999999998E-4</v>
      </c>
      <c r="Q343" s="4">
        <v>2.5499999999999998</v>
      </c>
    </row>
    <row r="344" spans="1:17" hidden="1" outlineLevel="1" collapsed="1" x14ac:dyDescent="0.25">
      <c r="A344" t="s">
        <v>34</v>
      </c>
      <c r="B344" s="4" t="s">
        <v>29</v>
      </c>
      <c r="C344" s="4" t="s">
        <v>428</v>
      </c>
      <c r="D344" s="4" t="s">
        <v>418</v>
      </c>
      <c r="E344" s="4">
        <v>3.2159300000000001E-3</v>
      </c>
      <c r="F344" s="4">
        <v>3.0793500000000001E-4</v>
      </c>
      <c r="G344" s="4">
        <v>1</v>
      </c>
      <c r="H344" s="4">
        <v>1</v>
      </c>
      <c r="I344" s="4">
        <v>1</v>
      </c>
      <c r="J344" s="4" t="s">
        <v>313</v>
      </c>
      <c r="K344" s="4">
        <v>1</v>
      </c>
      <c r="L344" s="4">
        <v>1031.56663</v>
      </c>
      <c r="M344" s="4" t="s">
        <v>29</v>
      </c>
      <c r="N344" s="4" t="s">
        <v>29</v>
      </c>
      <c r="O344" s="4">
        <v>1.192E-4</v>
      </c>
      <c r="P344" s="4">
        <v>3.678E-4</v>
      </c>
      <c r="Q344" s="4">
        <v>2.14</v>
      </c>
    </row>
    <row r="345" spans="1:17" hidden="1" outlineLevel="1" collapsed="1" x14ac:dyDescent="0.25">
      <c r="A345" t="s">
        <v>34</v>
      </c>
      <c r="B345" s="4" t="s">
        <v>29</v>
      </c>
      <c r="C345" s="4" t="s">
        <v>429</v>
      </c>
      <c r="D345" s="4" t="s">
        <v>34</v>
      </c>
      <c r="E345" s="4">
        <v>2.9027800000000002E-3</v>
      </c>
      <c r="F345" s="4">
        <v>3.0793500000000001E-4</v>
      </c>
      <c r="G345" s="4">
        <v>1</v>
      </c>
      <c r="H345" s="4">
        <v>1</v>
      </c>
      <c r="I345" s="4">
        <v>1</v>
      </c>
      <c r="J345" s="4" t="s">
        <v>313</v>
      </c>
      <c r="K345" s="4">
        <v>0</v>
      </c>
      <c r="L345" s="4">
        <v>1481.6516300000001</v>
      </c>
      <c r="M345" s="4" t="s">
        <v>29</v>
      </c>
      <c r="N345" s="4" t="s">
        <v>29</v>
      </c>
      <c r="O345" s="4">
        <v>1.192E-4</v>
      </c>
      <c r="P345" s="4">
        <v>3.2670000000000003E-4</v>
      </c>
      <c r="Q345" s="4">
        <v>1.98</v>
      </c>
    </row>
    <row r="346" spans="1:17" hidden="1" outlineLevel="1" collapsed="1" x14ac:dyDescent="0.25">
      <c r="A346" t="s">
        <v>34</v>
      </c>
      <c r="B346" s="4" t="s">
        <v>29</v>
      </c>
      <c r="C346" s="4" t="s">
        <v>430</v>
      </c>
      <c r="D346" s="4" t="s">
        <v>34</v>
      </c>
      <c r="E346" s="4">
        <v>2.9780900000000001E-3</v>
      </c>
      <c r="F346" s="4">
        <v>3.0793500000000001E-4</v>
      </c>
      <c r="G346" s="4">
        <v>1</v>
      </c>
      <c r="H346" s="4">
        <v>1</v>
      </c>
      <c r="I346" s="4">
        <v>4</v>
      </c>
      <c r="J346" s="4" t="s">
        <v>313</v>
      </c>
      <c r="K346" s="4">
        <v>2</v>
      </c>
      <c r="L346" s="4">
        <v>2036.0672</v>
      </c>
      <c r="M346" s="4" t="s">
        <v>29</v>
      </c>
      <c r="N346" s="4" t="s">
        <v>29</v>
      </c>
      <c r="O346" s="4">
        <v>1.192E-4</v>
      </c>
      <c r="P346" s="4">
        <v>3.3550000000000002E-4</v>
      </c>
      <c r="Q346" s="4">
        <v>3.59</v>
      </c>
    </row>
    <row r="347" spans="1:17" hidden="1" outlineLevel="1" collapsed="1" x14ac:dyDescent="0.25">
      <c r="A347" t="s">
        <v>34</v>
      </c>
      <c r="B347" s="4" t="s">
        <v>29</v>
      </c>
      <c r="C347" s="4" t="s">
        <v>344</v>
      </c>
      <c r="D347" s="4" t="s">
        <v>61</v>
      </c>
      <c r="E347" s="4">
        <v>9.3368600000000006E-3</v>
      </c>
      <c r="F347" s="4">
        <v>4.3565599999999998E-4</v>
      </c>
      <c r="G347" s="4">
        <v>1</v>
      </c>
      <c r="H347" s="4">
        <v>1</v>
      </c>
      <c r="I347" s="4">
        <v>5</v>
      </c>
      <c r="J347" s="4" t="s">
        <v>313</v>
      </c>
      <c r="K347" s="4">
        <v>0</v>
      </c>
      <c r="L347" s="4">
        <v>3563.6714000000002</v>
      </c>
      <c r="M347" s="4" t="s">
        <v>29</v>
      </c>
      <c r="N347" s="4" t="s">
        <v>29</v>
      </c>
      <c r="O347" s="4">
        <v>1.639E-4</v>
      </c>
      <c r="P347" s="4">
        <v>1.289E-3</v>
      </c>
      <c r="Q347" s="4">
        <v>3.89</v>
      </c>
    </row>
    <row r="348" spans="1:17" hidden="1" outlineLevel="1" collapsed="1" x14ac:dyDescent="0.25">
      <c r="A348" t="s">
        <v>34</v>
      </c>
      <c r="B348" s="4" t="s">
        <v>29</v>
      </c>
      <c r="C348" s="4" t="s">
        <v>431</v>
      </c>
      <c r="D348" s="4" t="s">
        <v>34</v>
      </c>
      <c r="E348" s="4">
        <v>1.67181E-2</v>
      </c>
      <c r="F348" s="4">
        <v>5.7957899999999999E-4</v>
      </c>
      <c r="G348" s="4">
        <v>1</v>
      </c>
      <c r="H348" s="4">
        <v>1</v>
      </c>
      <c r="I348" s="4">
        <v>1</v>
      </c>
      <c r="J348" s="4" t="s">
        <v>313</v>
      </c>
      <c r="K348" s="4">
        <v>1</v>
      </c>
      <c r="L348" s="4">
        <v>1503.81657</v>
      </c>
      <c r="M348" s="4" t="s">
        <v>29</v>
      </c>
      <c r="N348" s="4" t="s">
        <v>29</v>
      </c>
      <c r="O348" s="4">
        <v>2.1489999999999999E-4</v>
      </c>
      <c r="P348" s="4">
        <v>2.614E-3</v>
      </c>
      <c r="Q348" s="4">
        <v>3.23</v>
      </c>
    </row>
    <row r="349" spans="1:17" hidden="1" outlineLevel="1" collapsed="1" x14ac:dyDescent="0.25">
      <c r="A349" t="s">
        <v>34</v>
      </c>
      <c r="B349" s="4" t="s">
        <v>29</v>
      </c>
      <c r="C349" s="4" t="s">
        <v>412</v>
      </c>
      <c r="D349" s="4" t="s">
        <v>432</v>
      </c>
      <c r="E349" s="4">
        <v>2.23205E-2</v>
      </c>
      <c r="F349" s="4">
        <v>7.2030900000000003E-4</v>
      </c>
      <c r="G349" s="4">
        <v>1</v>
      </c>
      <c r="H349" s="4">
        <v>1</v>
      </c>
      <c r="I349" s="4">
        <v>1</v>
      </c>
      <c r="J349" s="4" t="s">
        <v>313</v>
      </c>
      <c r="K349" s="4">
        <v>2</v>
      </c>
      <c r="L349" s="4">
        <v>2504.0970499999999</v>
      </c>
      <c r="M349" s="4" t="s">
        <v>29</v>
      </c>
      <c r="N349" s="4" t="s">
        <v>29</v>
      </c>
      <c r="O349" s="4">
        <v>2.6459999999999998E-4</v>
      </c>
      <c r="P349" s="4">
        <v>3.751E-3</v>
      </c>
      <c r="Q349" s="4">
        <v>2.83</v>
      </c>
    </row>
    <row r="350" spans="1:17" hidden="1" outlineLevel="1" collapsed="1" x14ac:dyDescent="0.25">
      <c r="A350" t="s">
        <v>34</v>
      </c>
      <c r="B350" s="4" t="s">
        <v>29</v>
      </c>
      <c r="C350" s="4" t="s">
        <v>433</v>
      </c>
      <c r="D350" s="4" t="s">
        <v>34</v>
      </c>
      <c r="E350" s="4">
        <v>1.84899E-2</v>
      </c>
      <c r="F350" s="4">
        <v>7.2030900000000003E-4</v>
      </c>
      <c r="G350" s="4">
        <v>1</v>
      </c>
      <c r="H350" s="4">
        <v>1</v>
      </c>
      <c r="I350" s="4">
        <v>4</v>
      </c>
      <c r="J350" s="4" t="s">
        <v>313</v>
      </c>
      <c r="K350" s="4">
        <v>0</v>
      </c>
      <c r="L350" s="4">
        <v>803.40463</v>
      </c>
      <c r="M350" s="4" t="s">
        <v>29</v>
      </c>
      <c r="N350" s="4" t="s">
        <v>29</v>
      </c>
      <c r="O350" s="4">
        <v>2.1489999999999999E-4</v>
      </c>
      <c r="P350" s="4">
        <v>2.9559999999999999E-3</v>
      </c>
      <c r="Q350" s="4">
        <v>2.21</v>
      </c>
    </row>
    <row r="351" spans="1:17" hidden="1" outlineLevel="1" collapsed="1" x14ac:dyDescent="0.25">
      <c r="A351" t="s">
        <v>34</v>
      </c>
      <c r="B351" s="4" t="s">
        <v>29</v>
      </c>
      <c r="C351" s="4" t="s">
        <v>434</v>
      </c>
      <c r="D351" s="4" t="s">
        <v>435</v>
      </c>
      <c r="E351" s="4">
        <v>1.8842000000000001E-2</v>
      </c>
      <c r="F351" s="4">
        <v>7.2030900000000003E-4</v>
      </c>
      <c r="G351" s="4">
        <v>1</v>
      </c>
      <c r="H351" s="4">
        <v>1</v>
      </c>
      <c r="I351" s="4">
        <v>2</v>
      </c>
      <c r="J351" s="4" t="s">
        <v>313</v>
      </c>
      <c r="K351" s="4">
        <v>1</v>
      </c>
      <c r="L351" s="4">
        <v>3017.4476500000001</v>
      </c>
      <c r="M351" s="4" t="s">
        <v>29</v>
      </c>
      <c r="N351" s="4" t="s">
        <v>29</v>
      </c>
      <c r="O351" s="4">
        <v>2.6459999999999998E-4</v>
      </c>
      <c r="P351" s="4">
        <v>3.045E-3</v>
      </c>
      <c r="Q351" s="4">
        <v>3.03</v>
      </c>
    </row>
    <row r="352" spans="1:17" hidden="1" outlineLevel="1" collapsed="1" x14ac:dyDescent="0.25">
      <c r="A352" t="s">
        <v>34</v>
      </c>
      <c r="B352" s="4" t="s">
        <v>29</v>
      </c>
      <c r="C352" s="4" t="s">
        <v>436</v>
      </c>
      <c r="D352" s="4" t="s">
        <v>34</v>
      </c>
      <c r="E352" s="4">
        <v>2.1096500000000001E-2</v>
      </c>
      <c r="F352" s="4">
        <v>7.2030900000000003E-4</v>
      </c>
      <c r="G352" s="4">
        <v>1</v>
      </c>
      <c r="H352" s="4">
        <v>1</v>
      </c>
      <c r="I352" s="4">
        <v>6</v>
      </c>
      <c r="J352" s="4" t="s">
        <v>313</v>
      </c>
      <c r="K352" s="4">
        <v>0</v>
      </c>
      <c r="L352" s="4">
        <v>889.45666000000006</v>
      </c>
      <c r="M352" s="4" t="s">
        <v>29</v>
      </c>
      <c r="N352" s="4" t="s">
        <v>29</v>
      </c>
      <c r="O352" s="4">
        <v>2.6459999999999998E-4</v>
      </c>
      <c r="P352" s="4">
        <v>3.5000000000000001E-3</v>
      </c>
      <c r="Q352" s="4">
        <v>1.93</v>
      </c>
    </row>
    <row r="353" spans="1:29" hidden="1" outlineLevel="1" collapsed="1" x14ac:dyDescent="0.25">
      <c r="A353" t="s">
        <v>34</v>
      </c>
      <c r="B353" s="4" t="s">
        <v>29</v>
      </c>
      <c r="C353" s="4" t="s">
        <v>437</v>
      </c>
      <c r="D353" s="4" t="s">
        <v>34</v>
      </c>
      <c r="E353" s="4">
        <v>2.3029999999999998E-2</v>
      </c>
      <c r="F353" s="4">
        <v>8.6581600000000005E-4</v>
      </c>
      <c r="G353" s="4">
        <v>1</v>
      </c>
      <c r="H353" s="4">
        <v>1</v>
      </c>
      <c r="I353" s="4">
        <v>5</v>
      </c>
      <c r="J353" s="4" t="s">
        <v>313</v>
      </c>
      <c r="K353" s="4">
        <v>1</v>
      </c>
      <c r="L353" s="4">
        <v>1233.62625</v>
      </c>
      <c r="M353" s="4" t="s">
        <v>29</v>
      </c>
      <c r="N353" s="4" t="s">
        <v>29</v>
      </c>
      <c r="O353" s="4">
        <v>3.1629999999999999E-4</v>
      </c>
      <c r="P353" s="4">
        <v>3.8960000000000002E-3</v>
      </c>
      <c r="Q353" s="4">
        <v>2.14</v>
      </c>
    </row>
    <row r="354" spans="1:29" hidden="1" outlineLevel="1" collapsed="1" x14ac:dyDescent="0.25">
      <c r="A354" t="s">
        <v>34</v>
      </c>
      <c r="B354" s="4" t="s">
        <v>29</v>
      </c>
      <c r="C354" s="4" t="s">
        <v>438</v>
      </c>
      <c r="D354" s="4" t="s">
        <v>34</v>
      </c>
      <c r="E354" s="4">
        <v>3.3867899999999999E-2</v>
      </c>
      <c r="F354" s="4">
        <v>1.27169E-3</v>
      </c>
      <c r="G354" s="4">
        <v>1</v>
      </c>
      <c r="H354" s="4">
        <v>1</v>
      </c>
      <c r="I354" s="4">
        <v>2</v>
      </c>
      <c r="J354" s="4" t="s">
        <v>313</v>
      </c>
      <c r="K354" s="4">
        <v>1</v>
      </c>
      <c r="L354" s="4">
        <v>1045.5577800000001</v>
      </c>
      <c r="M354" s="4" t="s">
        <v>29</v>
      </c>
      <c r="N354" s="4" t="s">
        <v>29</v>
      </c>
      <c r="O354" s="4">
        <v>4.6000000000000001E-4</v>
      </c>
      <c r="P354" s="4">
        <v>6.3749999999999996E-3</v>
      </c>
      <c r="Q354" s="4">
        <v>2.0299999999999998</v>
      </c>
    </row>
    <row r="355" spans="1:29" hidden="1" outlineLevel="1" collapsed="1" x14ac:dyDescent="0.25">
      <c r="A355" t="s">
        <v>34</v>
      </c>
      <c r="B355" s="4" t="s">
        <v>29</v>
      </c>
      <c r="C355" s="4" t="s">
        <v>439</v>
      </c>
      <c r="D355" s="4" t="s">
        <v>34</v>
      </c>
      <c r="E355" s="4">
        <v>3.5364E-2</v>
      </c>
      <c r="F355" s="4">
        <v>1.27169E-3</v>
      </c>
      <c r="G355" s="4">
        <v>1</v>
      </c>
      <c r="H355" s="4">
        <v>1</v>
      </c>
      <c r="I355" s="4">
        <v>2</v>
      </c>
      <c r="J355" s="4" t="s">
        <v>313</v>
      </c>
      <c r="K355" s="4">
        <v>0</v>
      </c>
      <c r="L355" s="4">
        <v>860.44722000000002</v>
      </c>
      <c r="M355" s="4" t="s">
        <v>29</v>
      </c>
      <c r="N355" s="4" t="s">
        <v>29</v>
      </c>
      <c r="O355" s="4">
        <v>4.6000000000000001E-4</v>
      </c>
      <c r="P355" s="4">
        <v>6.7369999999999999E-3</v>
      </c>
      <c r="Q355" s="4">
        <v>2.12</v>
      </c>
    </row>
    <row r="356" spans="1:29" hidden="1" outlineLevel="1" collapsed="1" x14ac:dyDescent="0.25">
      <c r="A356" t="s">
        <v>34</v>
      </c>
      <c r="B356" s="4" t="s">
        <v>29</v>
      </c>
      <c r="C356" s="4" t="s">
        <v>440</v>
      </c>
      <c r="D356" s="4" t="s">
        <v>441</v>
      </c>
      <c r="E356" s="4">
        <v>4.57609E-2</v>
      </c>
      <c r="F356" s="4">
        <v>1.52893E-3</v>
      </c>
      <c r="G356" s="4">
        <v>1</v>
      </c>
      <c r="H356" s="4">
        <v>1</v>
      </c>
      <c r="I356" s="4">
        <v>1</v>
      </c>
      <c r="J356" s="4" t="s">
        <v>313</v>
      </c>
      <c r="K356" s="4">
        <v>2</v>
      </c>
      <c r="L356" s="4">
        <v>2390.2319000000002</v>
      </c>
      <c r="M356" s="4" t="s">
        <v>29</v>
      </c>
      <c r="N356" s="4" t="s">
        <v>29</v>
      </c>
      <c r="O356" s="4">
        <v>5.5110000000000001E-4</v>
      </c>
      <c r="P356" s="4">
        <v>9.417E-3</v>
      </c>
      <c r="Q356" s="4">
        <v>3.1</v>
      </c>
    </row>
    <row r="357" spans="1:29" hidden="1" outlineLevel="1" collapsed="1" x14ac:dyDescent="0.25">
      <c r="A357" t="s">
        <v>34</v>
      </c>
      <c r="B357" s="4" t="s">
        <v>29</v>
      </c>
      <c r="C357" s="4" t="s">
        <v>442</v>
      </c>
      <c r="D357" s="4" t="s">
        <v>34</v>
      </c>
      <c r="E357" s="4">
        <v>5.5235600000000003E-2</v>
      </c>
      <c r="F357" s="4">
        <v>1.9469999999999999E-3</v>
      </c>
      <c r="G357" s="4">
        <v>1</v>
      </c>
      <c r="H357" s="4">
        <v>1</v>
      </c>
      <c r="I357" s="4">
        <v>1</v>
      </c>
      <c r="J357" s="4" t="s">
        <v>313</v>
      </c>
      <c r="K357" s="4">
        <v>0</v>
      </c>
      <c r="L357" s="4">
        <v>896.45123999999998</v>
      </c>
      <c r="M357" s="4" t="s">
        <v>29</v>
      </c>
      <c r="N357" s="4" t="s">
        <v>29</v>
      </c>
      <c r="O357" s="4">
        <v>6.9839999999999995E-4</v>
      </c>
      <c r="P357" s="4">
        <v>1.217E-2</v>
      </c>
      <c r="Q357" s="4">
        <v>1.59</v>
      </c>
    </row>
    <row r="358" spans="1:29" hidden="1" outlineLevel="1" collapsed="1" x14ac:dyDescent="0.25">
      <c r="A358" t="s">
        <v>34</v>
      </c>
      <c r="B358" s="4" t="s">
        <v>29</v>
      </c>
      <c r="C358" s="4" t="s">
        <v>443</v>
      </c>
      <c r="D358" s="4" t="s">
        <v>34</v>
      </c>
      <c r="E358" s="4">
        <v>5.5570099999999997E-2</v>
      </c>
      <c r="F358" s="4">
        <v>1.9469999999999999E-3</v>
      </c>
      <c r="G358" s="4">
        <v>1</v>
      </c>
      <c r="H358" s="4">
        <v>1</v>
      </c>
      <c r="I358" s="4">
        <v>1</v>
      </c>
      <c r="J358" s="4" t="s">
        <v>313</v>
      </c>
      <c r="K358" s="4">
        <v>2</v>
      </c>
      <c r="L358" s="4">
        <v>3978.8758899999998</v>
      </c>
      <c r="M358" s="4" t="s">
        <v>29</v>
      </c>
      <c r="N358" s="4" t="s">
        <v>29</v>
      </c>
      <c r="O358" s="4">
        <v>6.9839999999999995E-4</v>
      </c>
      <c r="P358" s="4">
        <v>1.2279999999999999E-2</v>
      </c>
      <c r="Q358" s="4">
        <v>3.16</v>
      </c>
    </row>
    <row r="359" spans="1:29" hidden="1" outlineLevel="1" collapsed="1" x14ac:dyDescent="0.25">
      <c r="A359" t="s">
        <v>34</v>
      </c>
      <c r="B359" s="4" t="s">
        <v>29</v>
      </c>
      <c r="C359" s="4" t="s">
        <v>444</v>
      </c>
      <c r="D359" s="4" t="s">
        <v>159</v>
      </c>
      <c r="E359" s="4">
        <v>0.17525099999999999</v>
      </c>
      <c r="F359" s="4">
        <v>5.2618600000000001E-3</v>
      </c>
      <c r="G359" s="4">
        <v>1</v>
      </c>
      <c r="H359" s="4">
        <v>1</v>
      </c>
      <c r="I359" s="4">
        <v>3</v>
      </c>
      <c r="J359" s="4" t="s">
        <v>313</v>
      </c>
      <c r="K359" s="4">
        <v>2</v>
      </c>
      <c r="L359" s="4">
        <v>2696.2900300000001</v>
      </c>
      <c r="M359" s="4" t="s">
        <v>29</v>
      </c>
      <c r="N359" s="4" t="s">
        <v>29</v>
      </c>
      <c r="O359" s="4">
        <v>1.9750000000000002E-3</v>
      </c>
      <c r="P359" s="4">
        <v>6.4030000000000004E-2</v>
      </c>
      <c r="Q359" s="4">
        <v>2.2400000000000002</v>
      </c>
    </row>
    <row r="360" spans="1:29" collapsed="1" x14ac:dyDescent="0.25">
      <c r="A360" s="3" t="s">
        <v>29</v>
      </c>
      <c r="B360" s="3" t="s">
        <v>30</v>
      </c>
      <c r="C360" s="3" t="s">
        <v>445</v>
      </c>
      <c r="D360" s="3" t="s">
        <v>446</v>
      </c>
      <c r="E360" s="3">
        <v>0</v>
      </c>
      <c r="F360" s="3">
        <v>930.20399999999995</v>
      </c>
      <c r="G360" s="3">
        <v>51</v>
      </c>
      <c r="H360" s="3">
        <v>73</v>
      </c>
      <c r="I360" s="3">
        <v>525</v>
      </c>
      <c r="J360" s="3">
        <v>73</v>
      </c>
      <c r="K360" s="3">
        <v>1480</v>
      </c>
      <c r="L360" s="3">
        <v>160.19999999999999</v>
      </c>
      <c r="M360" s="3">
        <v>5.29</v>
      </c>
      <c r="N360" s="3">
        <v>1964.77</v>
      </c>
      <c r="O360" s="3">
        <v>73</v>
      </c>
      <c r="P360" s="3" t="s">
        <v>34</v>
      </c>
      <c r="Q360" s="3" t="s">
        <v>34</v>
      </c>
      <c r="R360" s="3" t="s">
        <v>447</v>
      </c>
      <c r="S360" s="3" t="s">
        <v>448</v>
      </c>
      <c r="T360" s="3" t="s">
        <v>34</v>
      </c>
      <c r="U360" s="3" t="s">
        <v>445</v>
      </c>
      <c r="V360" s="3" t="s">
        <v>34</v>
      </c>
      <c r="W360" s="3" t="s">
        <v>449</v>
      </c>
      <c r="X360" s="3" t="s">
        <v>34</v>
      </c>
      <c r="Y360" s="3" t="s">
        <v>34</v>
      </c>
      <c r="Z360" s="3" t="s">
        <v>34</v>
      </c>
      <c r="AA360" s="3">
        <v>0</v>
      </c>
      <c r="AB360" s="3" t="s">
        <v>29</v>
      </c>
      <c r="AC360" s="3">
        <v>1</v>
      </c>
    </row>
    <row r="361" spans="1:29" hidden="1" outlineLevel="1" collapsed="1" x14ac:dyDescent="0.25">
      <c r="A361" t="s">
        <v>34</v>
      </c>
      <c r="B361" s="2" t="s">
        <v>39</v>
      </c>
      <c r="C361" s="2" t="s">
        <v>40</v>
      </c>
      <c r="D361" s="2" t="s">
        <v>41</v>
      </c>
      <c r="E361" s="2" t="s">
        <v>42</v>
      </c>
      <c r="F361" s="2" t="s">
        <v>43</v>
      </c>
      <c r="G361" s="2" t="s">
        <v>28</v>
      </c>
      <c r="H361" s="2" t="s">
        <v>44</v>
      </c>
      <c r="I361" s="2" t="s">
        <v>8</v>
      </c>
      <c r="J361" s="2" t="s">
        <v>45</v>
      </c>
      <c r="K361" s="2" t="s">
        <v>46</v>
      </c>
      <c r="L361" s="2" t="s">
        <v>47</v>
      </c>
      <c r="M361" s="2" t="s">
        <v>27</v>
      </c>
      <c r="N361" s="2" t="s">
        <v>48</v>
      </c>
      <c r="O361" s="2" t="s">
        <v>49</v>
      </c>
      <c r="P361" s="2" t="s">
        <v>50</v>
      </c>
      <c r="Q361" s="2" t="s">
        <v>51</v>
      </c>
    </row>
    <row r="362" spans="1:29" hidden="1" outlineLevel="1" collapsed="1" x14ac:dyDescent="0.25">
      <c r="A362" t="s">
        <v>34</v>
      </c>
      <c r="B362" s="4" t="s">
        <v>29</v>
      </c>
      <c r="C362" s="4" t="s">
        <v>450</v>
      </c>
      <c r="D362" s="4" t="s">
        <v>211</v>
      </c>
      <c r="E362" s="4">
        <v>1.5418E-6</v>
      </c>
      <c r="F362" s="4">
        <v>1.5434800000000001E-4</v>
      </c>
      <c r="G362" s="4">
        <v>1</v>
      </c>
      <c r="H362" s="4">
        <v>1</v>
      </c>
      <c r="I362" s="4">
        <v>7</v>
      </c>
      <c r="J362" s="4" t="s">
        <v>445</v>
      </c>
      <c r="K362" s="4">
        <v>1</v>
      </c>
      <c r="L362" s="4">
        <v>3027.4364</v>
      </c>
      <c r="M362" s="4" t="s">
        <v>29</v>
      </c>
      <c r="N362" s="4" t="s">
        <v>29</v>
      </c>
      <c r="O362" s="4">
        <v>6.5770000000000002E-5</v>
      </c>
      <c r="P362" s="4">
        <v>3.6809999999999997E-8</v>
      </c>
      <c r="Q362" s="4">
        <v>3.78</v>
      </c>
    </row>
    <row r="363" spans="1:29" hidden="1" outlineLevel="1" collapsed="1" x14ac:dyDescent="0.25">
      <c r="A363" t="s">
        <v>34</v>
      </c>
      <c r="B363" s="4" t="s">
        <v>29</v>
      </c>
      <c r="C363" s="4" t="s">
        <v>451</v>
      </c>
      <c r="D363" s="4" t="s">
        <v>211</v>
      </c>
      <c r="E363" s="4">
        <v>1.9686900000000001E-8</v>
      </c>
      <c r="F363" s="4">
        <v>1.5434800000000001E-4</v>
      </c>
      <c r="G363" s="4">
        <v>1</v>
      </c>
      <c r="H363" s="4">
        <v>1</v>
      </c>
      <c r="I363" s="4">
        <v>11</v>
      </c>
      <c r="J363" s="4" t="s">
        <v>445</v>
      </c>
      <c r="K363" s="4">
        <v>0</v>
      </c>
      <c r="L363" s="4">
        <v>2269.0037299999999</v>
      </c>
      <c r="M363" s="4" t="s">
        <v>29</v>
      </c>
      <c r="N363" s="4" t="s">
        <v>29</v>
      </c>
      <c r="O363" s="4">
        <v>6.5770000000000002E-5</v>
      </c>
      <c r="P363" s="4">
        <v>1.88E-10</v>
      </c>
      <c r="Q363" s="4">
        <v>5.17</v>
      </c>
    </row>
    <row r="364" spans="1:29" hidden="1" outlineLevel="1" collapsed="1" x14ac:dyDescent="0.25">
      <c r="A364" t="s">
        <v>34</v>
      </c>
      <c r="B364" s="4" t="s">
        <v>29</v>
      </c>
      <c r="C364" s="4" t="s">
        <v>452</v>
      </c>
      <c r="D364" s="4" t="s">
        <v>34</v>
      </c>
      <c r="E364" s="4">
        <v>4.3704400000000001E-5</v>
      </c>
      <c r="F364" s="4">
        <v>1.5434800000000001E-4</v>
      </c>
      <c r="G364" s="4">
        <v>1</v>
      </c>
      <c r="H364" s="4">
        <v>1</v>
      </c>
      <c r="I364" s="4">
        <v>5</v>
      </c>
      <c r="J364" s="4" t="s">
        <v>445</v>
      </c>
      <c r="K364" s="4">
        <v>0</v>
      </c>
      <c r="L364" s="4">
        <v>1334.5971300000001</v>
      </c>
      <c r="M364" s="4" t="s">
        <v>29</v>
      </c>
      <c r="N364" s="4" t="s">
        <v>29</v>
      </c>
      <c r="O364" s="4">
        <v>6.5770000000000002E-5</v>
      </c>
      <c r="P364" s="4">
        <v>2.0949999999999998E-6</v>
      </c>
      <c r="Q364" s="4">
        <v>2.81</v>
      </c>
    </row>
    <row r="365" spans="1:29" hidden="1" outlineLevel="1" collapsed="1" x14ac:dyDescent="0.25">
      <c r="A365" t="s">
        <v>34</v>
      </c>
      <c r="B365" s="4" t="s">
        <v>29</v>
      </c>
      <c r="C365" s="4" t="s">
        <v>453</v>
      </c>
      <c r="D365" s="4" t="s">
        <v>454</v>
      </c>
      <c r="E365" s="4">
        <v>2.6126699999999998E-9</v>
      </c>
      <c r="F365" s="4">
        <v>1.5434800000000001E-4</v>
      </c>
      <c r="G365" s="4">
        <v>1</v>
      </c>
      <c r="H365" s="4">
        <v>1</v>
      </c>
      <c r="I365" s="4">
        <v>3</v>
      </c>
      <c r="J365" s="4" t="s">
        <v>445</v>
      </c>
      <c r="K365" s="4">
        <v>1</v>
      </c>
      <c r="L365" s="4">
        <v>3380.5910699999999</v>
      </c>
      <c r="M365" s="4" t="s">
        <v>29</v>
      </c>
      <c r="N365" s="4" t="s">
        <v>29</v>
      </c>
      <c r="O365" s="4">
        <v>6.5770000000000002E-5</v>
      </c>
      <c r="P365" s="4">
        <v>1.6339999999999999E-11</v>
      </c>
      <c r="Q365" s="4">
        <v>6.23</v>
      </c>
    </row>
    <row r="366" spans="1:29" hidden="1" outlineLevel="1" collapsed="1" x14ac:dyDescent="0.25">
      <c r="A366" t="s">
        <v>34</v>
      </c>
      <c r="B366" s="4" t="s">
        <v>29</v>
      </c>
      <c r="C366" s="4" t="s">
        <v>455</v>
      </c>
      <c r="D366" s="4" t="s">
        <v>34</v>
      </c>
      <c r="E366" s="4">
        <v>3.9161600000000001E-4</v>
      </c>
      <c r="F366" s="4">
        <v>1.5434800000000001E-4</v>
      </c>
      <c r="G366" s="4">
        <v>1</v>
      </c>
      <c r="H366" s="4">
        <v>1</v>
      </c>
      <c r="I366" s="4">
        <v>4</v>
      </c>
      <c r="J366" s="4" t="s">
        <v>445</v>
      </c>
      <c r="K366" s="4">
        <v>0</v>
      </c>
      <c r="L366" s="4">
        <v>1130.60518</v>
      </c>
      <c r="M366" s="4" t="s">
        <v>29</v>
      </c>
      <c r="N366" s="4" t="s">
        <v>29</v>
      </c>
      <c r="O366" s="4">
        <v>6.5770000000000002E-5</v>
      </c>
      <c r="P366" s="4">
        <v>2.991E-5</v>
      </c>
      <c r="Q366" s="4">
        <v>2.88</v>
      </c>
    </row>
    <row r="367" spans="1:29" hidden="1" outlineLevel="1" collapsed="1" x14ac:dyDescent="0.25">
      <c r="A367" t="s">
        <v>34</v>
      </c>
      <c r="B367" s="4" t="s">
        <v>29</v>
      </c>
      <c r="C367" s="4" t="s">
        <v>456</v>
      </c>
      <c r="D367" s="4" t="s">
        <v>34</v>
      </c>
      <c r="E367" s="4">
        <v>1.13957E-5</v>
      </c>
      <c r="F367" s="4">
        <v>1.5434800000000001E-4</v>
      </c>
      <c r="G367" s="4">
        <v>1</v>
      </c>
      <c r="H367" s="4">
        <v>1</v>
      </c>
      <c r="I367" s="4">
        <v>1</v>
      </c>
      <c r="J367" s="4" t="s">
        <v>445</v>
      </c>
      <c r="K367" s="4">
        <v>0</v>
      </c>
      <c r="L367" s="4">
        <v>1851.86941</v>
      </c>
      <c r="M367" s="4" t="s">
        <v>29</v>
      </c>
      <c r="N367" s="4" t="s">
        <v>29</v>
      </c>
      <c r="O367" s="4">
        <v>6.5770000000000002E-5</v>
      </c>
      <c r="P367" s="4">
        <v>4.1370000000000001E-7</v>
      </c>
      <c r="Q367" s="4">
        <v>4.62</v>
      </c>
    </row>
    <row r="368" spans="1:29" hidden="1" outlineLevel="1" collapsed="1" x14ac:dyDescent="0.25">
      <c r="A368" t="s">
        <v>34</v>
      </c>
      <c r="B368" s="4" t="s">
        <v>29</v>
      </c>
      <c r="C368" s="4" t="s">
        <v>456</v>
      </c>
      <c r="D368" s="4" t="s">
        <v>58</v>
      </c>
      <c r="E368" s="4">
        <v>3.0487500000000001E-8</v>
      </c>
      <c r="F368" s="4">
        <v>1.5434800000000001E-4</v>
      </c>
      <c r="G368" s="4">
        <v>1</v>
      </c>
      <c r="H368" s="4">
        <v>1</v>
      </c>
      <c r="I368" s="4">
        <v>19</v>
      </c>
      <c r="J368" s="4" t="s">
        <v>445</v>
      </c>
      <c r="K368" s="4">
        <v>0</v>
      </c>
      <c r="L368" s="4">
        <v>1867.8643199999999</v>
      </c>
      <c r="M368" s="4" t="s">
        <v>29</v>
      </c>
      <c r="N368" s="4" t="s">
        <v>29</v>
      </c>
      <c r="O368" s="4">
        <v>6.5770000000000002E-5</v>
      </c>
      <c r="P368" s="4">
        <v>3.1930000000000002E-10</v>
      </c>
      <c r="Q368" s="4">
        <v>4.47</v>
      </c>
    </row>
    <row r="369" spans="1:17" hidden="1" outlineLevel="1" collapsed="1" x14ac:dyDescent="0.25">
      <c r="A369" t="s">
        <v>34</v>
      </c>
      <c r="B369" s="4" t="s">
        <v>29</v>
      </c>
      <c r="C369" s="4" t="s">
        <v>457</v>
      </c>
      <c r="D369" s="4" t="s">
        <v>34</v>
      </c>
      <c r="E369" s="4">
        <v>2.3121099999999999E-7</v>
      </c>
      <c r="F369" s="4">
        <v>1.5434800000000001E-4</v>
      </c>
      <c r="G369" s="4">
        <v>1</v>
      </c>
      <c r="H369" s="4">
        <v>1</v>
      </c>
      <c r="I369" s="4">
        <v>4</v>
      </c>
      <c r="J369" s="4" t="s">
        <v>445</v>
      </c>
      <c r="K369" s="4">
        <v>1</v>
      </c>
      <c r="L369" s="4">
        <v>2085.0207</v>
      </c>
      <c r="M369" s="4" t="s">
        <v>29</v>
      </c>
      <c r="N369" s="4" t="s">
        <v>29</v>
      </c>
      <c r="O369" s="4">
        <v>6.5770000000000002E-5</v>
      </c>
      <c r="P369" s="4">
        <v>3.7019999999999998E-9</v>
      </c>
      <c r="Q369" s="4">
        <v>4.6900000000000004</v>
      </c>
    </row>
    <row r="370" spans="1:17" hidden="1" outlineLevel="1" collapsed="1" x14ac:dyDescent="0.25">
      <c r="A370" t="s">
        <v>34</v>
      </c>
      <c r="B370" s="4" t="s">
        <v>29</v>
      </c>
      <c r="C370" s="4" t="s">
        <v>458</v>
      </c>
      <c r="D370" s="4" t="s">
        <v>34</v>
      </c>
      <c r="E370" s="4">
        <v>5.8754499999999996E-10</v>
      </c>
      <c r="F370" s="4">
        <v>1.5434800000000001E-4</v>
      </c>
      <c r="G370" s="4">
        <v>1</v>
      </c>
      <c r="H370" s="4">
        <v>1</v>
      </c>
      <c r="I370" s="4">
        <v>4</v>
      </c>
      <c r="J370" s="4" t="s">
        <v>445</v>
      </c>
      <c r="K370" s="4">
        <v>0</v>
      </c>
      <c r="L370" s="4">
        <v>1956.9257399999999</v>
      </c>
      <c r="M370" s="4" t="s">
        <v>29</v>
      </c>
      <c r="N370" s="4" t="s">
        <v>29</v>
      </c>
      <c r="O370" s="4">
        <v>6.5770000000000002E-5</v>
      </c>
      <c r="P370" s="4">
        <v>2.6820000000000001E-12</v>
      </c>
      <c r="Q370" s="4">
        <v>5.23</v>
      </c>
    </row>
    <row r="371" spans="1:17" hidden="1" outlineLevel="1" collapsed="1" x14ac:dyDescent="0.25">
      <c r="A371" t="s">
        <v>34</v>
      </c>
      <c r="B371" s="4" t="s">
        <v>29</v>
      </c>
      <c r="C371" s="4" t="s">
        <v>459</v>
      </c>
      <c r="D371" s="4" t="s">
        <v>34</v>
      </c>
      <c r="E371" s="4">
        <v>6.30129E-4</v>
      </c>
      <c r="F371" s="4">
        <v>1.5434800000000001E-4</v>
      </c>
      <c r="G371" s="4">
        <v>1</v>
      </c>
      <c r="H371" s="4">
        <v>1</v>
      </c>
      <c r="I371" s="4">
        <v>2</v>
      </c>
      <c r="J371" s="4" t="s">
        <v>445</v>
      </c>
      <c r="K371" s="4">
        <v>1</v>
      </c>
      <c r="L371" s="4">
        <v>1128.63715</v>
      </c>
      <c r="M371" s="4" t="s">
        <v>29</v>
      </c>
      <c r="N371" s="4" t="s">
        <v>29</v>
      </c>
      <c r="O371" s="4">
        <v>6.5770000000000002E-5</v>
      </c>
      <c r="P371" s="4">
        <v>5.2970000000000003E-5</v>
      </c>
      <c r="Q371" s="4">
        <v>2.4700000000000002</v>
      </c>
    </row>
    <row r="372" spans="1:17" hidden="1" outlineLevel="1" collapsed="1" x14ac:dyDescent="0.25">
      <c r="A372" t="s">
        <v>34</v>
      </c>
      <c r="B372" s="4" t="s">
        <v>29</v>
      </c>
      <c r="C372" s="4" t="s">
        <v>460</v>
      </c>
      <c r="D372" s="4" t="s">
        <v>34</v>
      </c>
      <c r="E372" s="4">
        <v>1.44579E-11</v>
      </c>
      <c r="F372" s="4">
        <v>1.5434800000000001E-4</v>
      </c>
      <c r="G372" s="4">
        <v>1</v>
      </c>
      <c r="H372" s="4">
        <v>1</v>
      </c>
      <c r="I372" s="4">
        <v>12</v>
      </c>
      <c r="J372" s="4" t="s">
        <v>445</v>
      </c>
      <c r="K372" s="4">
        <v>0</v>
      </c>
      <c r="L372" s="4">
        <v>2720.30096</v>
      </c>
      <c r="M372" s="4" t="s">
        <v>29</v>
      </c>
      <c r="N372" s="4" t="s">
        <v>29</v>
      </c>
      <c r="O372" s="4">
        <v>6.5770000000000002E-5</v>
      </c>
      <c r="P372" s="4">
        <v>3.0260000000000002E-14</v>
      </c>
      <c r="Q372" s="4">
        <v>7.23</v>
      </c>
    </row>
    <row r="373" spans="1:17" hidden="1" outlineLevel="1" collapsed="1" x14ac:dyDescent="0.25">
      <c r="A373" t="s">
        <v>34</v>
      </c>
      <c r="B373" s="4" t="s">
        <v>29</v>
      </c>
      <c r="C373" s="4" t="s">
        <v>461</v>
      </c>
      <c r="D373" s="4" t="s">
        <v>462</v>
      </c>
      <c r="E373" s="4">
        <v>7.3994299999999996E-4</v>
      </c>
      <c r="F373" s="4">
        <v>1.5434800000000001E-4</v>
      </c>
      <c r="G373" s="4">
        <v>1</v>
      </c>
      <c r="H373" s="4">
        <v>1</v>
      </c>
      <c r="I373" s="4">
        <v>2</v>
      </c>
      <c r="J373" s="4" t="s">
        <v>445</v>
      </c>
      <c r="K373" s="4">
        <v>0</v>
      </c>
      <c r="L373" s="4">
        <v>1477.5842600000001</v>
      </c>
      <c r="M373" s="4" t="s">
        <v>29</v>
      </c>
      <c r="N373" s="4" t="s">
        <v>29</v>
      </c>
      <c r="O373" s="4">
        <v>6.5770000000000002E-5</v>
      </c>
      <c r="P373" s="4">
        <v>6.4090000000000005E-5</v>
      </c>
      <c r="Q373" s="4">
        <v>3.4</v>
      </c>
    </row>
    <row r="374" spans="1:17" hidden="1" outlineLevel="1" collapsed="1" x14ac:dyDescent="0.25">
      <c r="A374" t="s">
        <v>34</v>
      </c>
      <c r="B374" s="4" t="s">
        <v>29</v>
      </c>
      <c r="C374" s="4" t="s">
        <v>461</v>
      </c>
      <c r="D374" s="4" t="s">
        <v>34</v>
      </c>
      <c r="E374" s="4">
        <v>4.7213400000000002E-8</v>
      </c>
      <c r="F374" s="4">
        <v>1.5434800000000001E-4</v>
      </c>
      <c r="G374" s="4">
        <v>1</v>
      </c>
      <c r="H374" s="4">
        <v>1</v>
      </c>
      <c r="I374" s="4">
        <v>8</v>
      </c>
      <c r="J374" s="4" t="s">
        <v>445</v>
      </c>
      <c r="K374" s="4">
        <v>0</v>
      </c>
      <c r="L374" s="4">
        <v>1397.6179299999999</v>
      </c>
      <c r="M374" s="4" t="s">
        <v>29</v>
      </c>
      <c r="N374" s="4" t="s">
        <v>29</v>
      </c>
      <c r="O374" s="4">
        <v>6.5770000000000002E-5</v>
      </c>
      <c r="P374" s="4">
        <v>5.39E-10</v>
      </c>
      <c r="Q374" s="4">
        <v>3.9</v>
      </c>
    </row>
    <row r="375" spans="1:17" hidden="1" outlineLevel="1" collapsed="1" x14ac:dyDescent="0.25">
      <c r="A375" t="s">
        <v>34</v>
      </c>
      <c r="B375" s="4" t="s">
        <v>29</v>
      </c>
      <c r="C375" s="4" t="s">
        <v>463</v>
      </c>
      <c r="D375" s="4" t="s">
        <v>128</v>
      </c>
      <c r="E375" s="4">
        <v>1.1844E-5</v>
      </c>
      <c r="F375" s="4">
        <v>1.5434800000000001E-4</v>
      </c>
      <c r="G375" s="4">
        <v>1</v>
      </c>
      <c r="H375" s="4">
        <v>1</v>
      </c>
      <c r="I375" s="4">
        <v>1</v>
      </c>
      <c r="J375" s="4" t="s">
        <v>445</v>
      </c>
      <c r="K375" s="4">
        <v>0</v>
      </c>
      <c r="L375" s="4">
        <v>1508.7566099999999</v>
      </c>
      <c r="M375" s="4" t="s">
        <v>29</v>
      </c>
      <c r="N375" s="4" t="s">
        <v>29</v>
      </c>
      <c r="O375" s="4">
        <v>6.5770000000000002E-5</v>
      </c>
      <c r="P375" s="4">
        <v>4.3239999999999998E-7</v>
      </c>
      <c r="Q375" s="4">
        <v>3.22</v>
      </c>
    </row>
    <row r="376" spans="1:17" hidden="1" outlineLevel="1" collapsed="1" x14ac:dyDescent="0.25">
      <c r="A376" t="s">
        <v>34</v>
      </c>
      <c r="B376" s="4" t="s">
        <v>29</v>
      </c>
      <c r="C376" s="4" t="s">
        <v>464</v>
      </c>
      <c r="D376" s="4" t="s">
        <v>34</v>
      </c>
      <c r="E376" s="4">
        <v>8.8107900000000005E-8</v>
      </c>
      <c r="F376" s="4">
        <v>1.5434800000000001E-4</v>
      </c>
      <c r="G376" s="4">
        <v>1</v>
      </c>
      <c r="H376" s="4">
        <v>1</v>
      </c>
      <c r="I376" s="4">
        <v>1</v>
      </c>
      <c r="J376" s="4" t="s">
        <v>445</v>
      </c>
      <c r="K376" s="4">
        <v>1</v>
      </c>
      <c r="L376" s="4">
        <v>4938.24334</v>
      </c>
      <c r="M376" s="4" t="s">
        <v>29</v>
      </c>
      <c r="N376" s="4" t="s">
        <v>29</v>
      </c>
      <c r="O376" s="4">
        <v>6.5770000000000002E-5</v>
      </c>
      <c r="P376" s="4">
        <v>1.1470000000000001E-9</v>
      </c>
      <c r="Q376" s="4">
        <v>6.53</v>
      </c>
    </row>
    <row r="377" spans="1:17" hidden="1" outlineLevel="1" collapsed="1" x14ac:dyDescent="0.25">
      <c r="A377" t="s">
        <v>34</v>
      </c>
      <c r="B377" s="4" t="s">
        <v>29</v>
      </c>
      <c r="C377" s="4" t="s">
        <v>465</v>
      </c>
      <c r="D377" s="4" t="s">
        <v>34</v>
      </c>
      <c r="E377" s="4">
        <v>5.1661499999999997E-6</v>
      </c>
      <c r="F377" s="4">
        <v>1.5434800000000001E-4</v>
      </c>
      <c r="G377" s="4">
        <v>1</v>
      </c>
      <c r="H377" s="4">
        <v>1</v>
      </c>
      <c r="I377" s="4">
        <v>1</v>
      </c>
      <c r="J377" s="4" t="s">
        <v>445</v>
      </c>
      <c r="K377" s="4">
        <v>1</v>
      </c>
      <c r="L377" s="4">
        <v>1541.8281999999999</v>
      </c>
      <c r="M377" s="4" t="s">
        <v>29</v>
      </c>
      <c r="N377" s="4" t="s">
        <v>29</v>
      </c>
      <c r="O377" s="4">
        <v>6.5770000000000002E-5</v>
      </c>
      <c r="P377" s="4">
        <v>1.5839999999999999E-7</v>
      </c>
      <c r="Q377" s="4">
        <v>4.3600000000000003</v>
      </c>
    </row>
    <row r="378" spans="1:17" hidden="1" outlineLevel="1" collapsed="1" x14ac:dyDescent="0.25">
      <c r="A378" t="s">
        <v>34</v>
      </c>
      <c r="B378" s="4" t="s">
        <v>29</v>
      </c>
      <c r="C378" s="4" t="s">
        <v>466</v>
      </c>
      <c r="D378" s="4" t="s">
        <v>34</v>
      </c>
      <c r="E378" s="4">
        <v>1.1920599999999999E-6</v>
      </c>
      <c r="F378" s="4">
        <v>1.5434800000000001E-4</v>
      </c>
      <c r="G378" s="4">
        <v>1</v>
      </c>
      <c r="H378" s="4">
        <v>1</v>
      </c>
      <c r="I378" s="4">
        <v>4</v>
      </c>
      <c r="J378" s="4" t="s">
        <v>445</v>
      </c>
      <c r="K378" s="4">
        <v>2</v>
      </c>
      <c r="L378" s="4">
        <v>1926.0403100000001</v>
      </c>
      <c r="M378" s="4" t="s">
        <v>29</v>
      </c>
      <c r="N378" s="4" t="s">
        <v>29</v>
      </c>
      <c r="O378" s="4">
        <v>6.5770000000000002E-5</v>
      </c>
      <c r="P378" s="4">
        <v>2.6939999999999998E-8</v>
      </c>
      <c r="Q378" s="4">
        <v>3.78</v>
      </c>
    </row>
    <row r="379" spans="1:17" hidden="1" outlineLevel="1" collapsed="1" x14ac:dyDescent="0.25">
      <c r="A379" t="s">
        <v>34</v>
      </c>
      <c r="B379" s="4" t="s">
        <v>29</v>
      </c>
      <c r="C379" s="4" t="s">
        <v>467</v>
      </c>
      <c r="D379" s="4" t="s">
        <v>34</v>
      </c>
      <c r="E379" s="4">
        <v>2.73298E-8</v>
      </c>
      <c r="F379" s="4">
        <v>1.5434800000000001E-4</v>
      </c>
      <c r="G379" s="4">
        <v>1</v>
      </c>
      <c r="H379" s="4">
        <v>1</v>
      </c>
      <c r="I379" s="4">
        <v>12</v>
      </c>
      <c r="J379" s="4" t="s">
        <v>445</v>
      </c>
      <c r="K379" s="4">
        <v>0</v>
      </c>
      <c r="L379" s="4">
        <v>2146.1026400000001</v>
      </c>
      <c r="M379" s="4" t="s">
        <v>29</v>
      </c>
      <c r="N379" s="4" t="s">
        <v>29</v>
      </c>
      <c r="O379" s="4">
        <v>6.5770000000000002E-5</v>
      </c>
      <c r="P379" s="4">
        <v>2.7850000000000002E-10</v>
      </c>
      <c r="Q379" s="4">
        <v>5.69</v>
      </c>
    </row>
    <row r="380" spans="1:17" hidden="1" outlineLevel="1" collapsed="1" x14ac:dyDescent="0.25">
      <c r="A380" t="s">
        <v>34</v>
      </c>
      <c r="B380" s="4" t="s">
        <v>29</v>
      </c>
      <c r="C380" s="4" t="s">
        <v>468</v>
      </c>
      <c r="D380" s="4" t="s">
        <v>34</v>
      </c>
      <c r="E380" s="4">
        <v>2.1960999999999999E-5</v>
      </c>
      <c r="F380" s="4">
        <v>1.5434800000000001E-4</v>
      </c>
      <c r="G380" s="4">
        <v>1</v>
      </c>
      <c r="H380" s="4">
        <v>1</v>
      </c>
      <c r="I380" s="4">
        <v>3</v>
      </c>
      <c r="J380" s="4" t="s">
        <v>445</v>
      </c>
      <c r="K380" s="4">
        <v>2</v>
      </c>
      <c r="L380" s="4">
        <v>1957.0964300000001</v>
      </c>
      <c r="M380" s="4" t="s">
        <v>29</v>
      </c>
      <c r="N380" s="4" t="s">
        <v>29</v>
      </c>
      <c r="O380" s="4">
        <v>6.5770000000000002E-5</v>
      </c>
      <c r="P380" s="4">
        <v>9.1409999999999996E-7</v>
      </c>
      <c r="Q380" s="4">
        <v>3.82</v>
      </c>
    </row>
    <row r="381" spans="1:17" hidden="1" outlineLevel="1" collapsed="1" x14ac:dyDescent="0.25">
      <c r="A381" t="s">
        <v>34</v>
      </c>
      <c r="B381" s="4" t="s">
        <v>29</v>
      </c>
      <c r="C381" s="4" t="s">
        <v>469</v>
      </c>
      <c r="D381" s="4" t="s">
        <v>34</v>
      </c>
      <c r="E381" s="4">
        <v>1.8460600000000001E-8</v>
      </c>
      <c r="F381" s="4">
        <v>1.5434800000000001E-4</v>
      </c>
      <c r="G381" s="4">
        <v>1</v>
      </c>
      <c r="H381" s="4">
        <v>1</v>
      </c>
      <c r="I381" s="4">
        <v>16</v>
      </c>
      <c r="J381" s="4" t="s">
        <v>445</v>
      </c>
      <c r="K381" s="4">
        <v>1</v>
      </c>
      <c r="L381" s="4">
        <v>2015.0596499999999</v>
      </c>
      <c r="M381" s="4" t="s">
        <v>29</v>
      </c>
      <c r="N381" s="4" t="s">
        <v>29</v>
      </c>
      <c r="O381" s="4">
        <v>6.5770000000000002E-5</v>
      </c>
      <c r="P381" s="4">
        <v>1.7339999999999999E-10</v>
      </c>
      <c r="Q381" s="4">
        <v>4.04</v>
      </c>
    </row>
    <row r="382" spans="1:17" hidden="1" outlineLevel="1" collapsed="1" x14ac:dyDescent="0.25">
      <c r="A382" t="s">
        <v>34</v>
      </c>
      <c r="B382" s="4" t="s">
        <v>29</v>
      </c>
      <c r="C382" s="4" t="s">
        <v>470</v>
      </c>
      <c r="D382" s="4" t="s">
        <v>34</v>
      </c>
      <c r="E382" s="4">
        <v>2.43353E-4</v>
      </c>
      <c r="F382" s="4">
        <v>1.5434800000000001E-4</v>
      </c>
      <c r="G382" s="4">
        <v>1</v>
      </c>
      <c r="H382" s="4">
        <v>1</v>
      </c>
      <c r="I382" s="4">
        <v>3</v>
      </c>
      <c r="J382" s="4" t="s">
        <v>445</v>
      </c>
      <c r="K382" s="4">
        <v>0</v>
      </c>
      <c r="L382" s="4">
        <v>1221.6473800000001</v>
      </c>
      <c r="M382" s="4" t="s">
        <v>29</v>
      </c>
      <c r="N382" s="4" t="s">
        <v>29</v>
      </c>
      <c r="O382" s="4">
        <v>6.5770000000000002E-5</v>
      </c>
      <c r="P382" s="4">
        <v>1.6840000000000001E-5</v>
      </c>
      <c r="Q382" s="4">
        <v>3.14</v>
      </c>
    </row>
    <row r="383" spans="1:17" hidden="1" outlineLevel="1" collapsed="1" x14ac:dyDescent="0.25">
      <c r="A383" t="s">
        <v>34</v>
      </c>
      <c r="B383" s="4" t="s">
        <v>29</v>
      </c>
      <c r="C383" s="4" t="s">
        <v>471</v>
      </c>
      <c r="D383" s="4" t="s">
        <v>34</v>
      </c>
      <c r="E383" s="4">
        <v>1.44574E-5</v>
      </c>
      <c r="F383" s="4">
        <v>1.5434800000000001E-4</v>
      </c>
      <c r="G383" s="4">
        <v>1</v>
      </c>
      <c r="H383" s="4">
        <v>1</v>
      </c>
      <c r="I383" s="4">
        <v>2</v>
      </c>
      <c r="J383" s="4" t="s">
        <v>445</v>
      </c>
      <c r="K383" s="4">
        <v>1</v>
      </c>
      <c r="L383" s="4">
        <v>1201.64229</v>
      </c>
      <c r="M383" s="4" t="s">
        <v>29</v>
      </c>
      <c r="N383" s="4" t="s">
        <v>29</v>
      </c>
      <c r="O383" s="4">
        <v>6.5770000000000002E-5</v>
      </c>
      <c r="P383" s="4">
        <v>5.4949999999999999E-7</v>
      </c>
      <c r="Q383" s="4">
        <v>3.84</v>
      </c>
    </row>
    <row r="384" spans="1:17" hidden="1" outlineLevel="1" collapsed="1" x14ac:dyDescent="0.25">
      <c r="A384" t="s">
        <v>34</v>
      </c>
      <c r="B384" s="4" t="s">
        <v>29</v>
      </c>
      <c r="C384" s="4" t="s">
        <v>472</v>
      </c>
      <c r="D384" s="4" t="s">
        <v>34</v>
      </c>
      <c r="E384" s="4">
        <v>3.9924200000000001E-4</v>
      </c>
      <c r="F384" s="4">
        <v>1.5434800000000001E-4</v>
      </c>
      <c r="G384" s="4">
        <v>1</v>
      </c>
      <c r="H384" s="4">
        <v>1</v>
      </c>
      <c r="I384" s="4">
        <v>2</v>
      </c>
      <c r="J384" s="4" t="s">
        <v>445</v>
      </c>
      <c r="K384" s="4">
        <v>1</v>
      </c>
      <c r="L384" s="4">
        <v>1945.9137800000001</v>
      </c>
      <c r="M384" s="4" t="s">
        <v>29</v>
      </c>
      <c r="N384" s="4" t="s">
        <v>29</v>
      </c>
      <c r="O384" s="4">
        <v>6.5770000000000002E-5</v>
      </c>
      <c r="P384" s="4">
        <v>3.0549999999999997E-5</v>
      </c>
      <c r="Q384" s="4">
        <v>2.59</v>
      </c>
    </row>
    <row r="385" spans="1:17" hidden="1" outlineLevel="1" collapsed="1" x14ac:dyDescent="0.25">
      <c r="A385" t="s">
        <v>34</v>
      </c>
      <c r="B385" s="4" t="s">
        <v>29</v>
      </c>
      <c r="C385" s="4" t="s">
        <v>473</v>
      </c>
      <c r="D385" s="4" t="s">
        <v>34</v>
      </c>
      <c r="E385" s="4">
        <v>1.08231E-4</v>
      </c>
      <c r="F385" s="4">
        <v>1.5434800000000001E-4</v>
      </c>
      <c r="G385" s="4">
        <v>1</v>
      </c>
      <c r="H385" s="4">
        <v>1</v>
      </c>
      <c r="I385" s="4">
        <v>5</v>
      </c>
      <c r="J385" s="4" t="s">
        <v>445</v>
      </c>
      <c r="K385" s="4">
        <v>0</v>
      </c>
      <c r="L385" s="4">
        <v>1377.67974</v>
      </c>
      <c r="M385" s="4" t="s">
        <v>29</v>
      </c>
      <c r="N385" s="4" t="s">
        <v>29</v>
      </c>
      <c r="O385" s="4">
        <v>6.5770000000000002E-5</v>
      </c>
      <c r="P385" s="4">
        <v>6.3049999999999998E-6</v>
      </c>
      <c r="Q385" s="4">
        <v>3.4</v>
      </c>
    </row>
    <row r="386" spans="1:17" hidden="1" outlineLevel="1" collapsed="1" x14ac:dyDescent="0.25">
      <c r="A386" t="s">
        <v>34</v>
      </c>
      <c r="B386" s="4" t="s">
        <v>29</v>
      </c>
      <c r="C386" s="4" t="s">
        <v>474</v>
      </c>
      <c r="D386" s="4" t="s">
        <v>475</v>
      </c>
      <c r="E386" s="4">
        <v>3.96867E-7</v>
      </c>
      <c r="F386" s="4">
        <v>1.5434800000000001E-4</v>
      </c>
      <c r="G386" s="4">
        <v>1</v>
      </c>
      <c r="H386" s="4">
        <v>1</v>
      </c>
      <c r="I386" s="4">
        <v>1</v>
      </c>
      <c r="J386" s="4" t="s">
        <v>445</v>
      </c>
      <c r="K386" s="4">
        <v>1</v>
      </c>
      <c r="L386" s="4">
        <v>2693.2526400000002</v>
      </c>
      <c r="M386" s="4" t="s">
        <v>29</v>
      </c>
      <c r="N386" s="4" t="s">
        <v>29</v>
      </c>
      <c r="O386" s="4">
        <v>6.5770000000000002E-5</v>
      </c>
      <c r="P386" s="4">
        <v>7.1060000000000001E-9</v>
      </c>
      <c r="Q386" s="4">
        <v>5.24</v>
      </c>
    </row>
    <row r="387" spans="1:17" hidden="1" outlineLevel="1" collapsed="1" x14ac:dyDescent="0.25">
      <c r="A387" t="s">
        <v>34</v>
      </c>
      <c r="B387" s="4" t="s">
        <v>29</v>
      </c>
      <c r="C387" s="4" t="s">
        <v>474</v>
      </c>
      <c r="D387" s="4" t="s">
        <v>34</v>
      </c>
      <c r="E387" s="4">
        <v>5.9898399999999999E-7</v>
      </c>
      <c r="F387" s="4">
        <v>1.5434800000000001E-4</v>
      </c>
      <c r="G387" s="4">
        <v>1</v>
      </c>
      <c r="H387" s="4">
        <v>1</v>
      </c>
      <c r="I387" s="4">
        <v>1</v>
      </c>
      <c r="J387" s="4" t="s">
        <v>445</v>
      </c>
      <c r="K387" s="4">
        <v>1</v>
      </c>
      <c r="L387" s="4">
        <v>2613.28631</v>
      </c>
      <c r="M387" s="4" t="s">
        <v>29</v>
      </c>
      <c r="N387" s="4" t="s">
        <v>29</v>
      </c>
      <c r="O387" s="4">
        <v>6.5770000000000002E-5</v>
      </c>
      <c r="P387" s="4">
        <v>1.173E-8</v>
      </c>
      <c r="Q387" s="4">
        <v>4.01</v>
      </c>
    </row>
    <row r="388" spans="1:17" hidden="1" outlineLevel="1" collapsed="1" x14ac:dyDescent="0.25">
      <c r="A388" t="s">
        <v>34</v>
      </c>
      <c r="B388" s="4" t="s">
        <v>29</v>
      </c>
      <c r="C388" s="4" t="s">
        <v>476</v>
      </c>
      <c r="D388" s="4" t="s">
        <v>406</v>
      </c>
      <c r="E388" s="4">
        <v>1.6232199999999999E-7</v>
      </c>
      <c r="F388" s="4">
        <v>1.5434800000000001E-4</v>
      </c>
      <c r="G388" s="4">
        <v>1</v>
      </c>
      <c r="H388" s="4">
        <v>1</v>
      </c>
      <c r="I388" s="4">
        <v>2</v>
      </c>
      <c r="J388" s="4" t="s">
        <v>445</v>
      </c>
      <c r="K388" s="4">
        <v>1</v>
      </c>
      <c r="L388" s="4">
        <v>1764.86572</v>
      </c>
      <c r="M388" s="4" t="s">
        <v>29</v>
      </c>
      <c r="N388" s="4" t="s">
        <v>29</v>
      </c>
      <c r="O388" s="4">
        <v>6.5770000000000002E-5</v>
      </c>
      <c r="P388" s="4">
        <v>2.4070000000000001E-9</v>
      </c>
      <c r="Q388" s="4">
        <v>4.21</v>
      </c>
    </row>
    <row r="389" spans="1:17" hidden="1" outlineLevel="1" collapsed="1" x14ac:dyDescent="0.25">
      <c r="A389" t="s">
        <v>34</v>
      </c>
      <c r="B389" s="4" t="s">
        <v>29</v>
      </c>
      <c r="C389" s="4" t="s">
        <v>477</v>
      </c>
      <c r="D389" s="4" t="s">
        <v>406</v>
      </c>
      <c r="E389" s="4">
        <v>7.2647100000000002E-9</v>
      </c>
      <c r="F389" s="4">
        <v>1.5434800000000001E-4</v>
      </c>
      <c r="G389" s="4">
        <v>1</v>
      </c>
      <c r="H389" s="4">
        <v>1</v>
      </c>
      <c r="I389" s="4">
        <v>4</v>
      </c>
      <c r="J389" s="4" t="s">
        <v>445</v>
      </c>
      <c r="K389" s="4">
        <v>0</v>
      </c>
      <c r="L389" s="4">
        <v>1636.7707600000001</v>
      </c>
      <c r="M389" s="4" t="s">
        <v>29</v>
      </c>
      <c r="N389" s="4" t="s">
        <v>29</v>
      </c>
      <c r="O389" s="4">
        <v>6.5770000000000002E-5</v>
      </c>
      <c r="P389" s="4">
        <v>5.6270000000000003E-11</v>
      </c>
      <c r="Q389" s="4">
        <v>5.15</v>
      </c>
    </row>
    <row r="390" spans="1:17" hidden="1" outlineLevel="1" collapsed="1" x14ac:dyDescent="0.25">
      <c r="A390" t="s">
        <v>34</v>
      </c>
      <c r="B390" s="4" t="s">
        <v>29</v>
      </c>
      <c r="C390" s="4" t="s">
        <v>478</v>
      </c>
      <c r="D390" s="4" t="s">
        <v>34</v>
      </c>
      <c r="E390" s="4">
        <v>1.20734E-4</v>
      </c>
      <c r="F390" s="4">
        <v>1.5434800000000001E-4</v>
      </c>
      <c r="G390" s="4">
        <v>1</v>
      </c>
      <c r="H390" s="4">
        <v>1</v>
      </c>
      <c r="I390" s="4">
        <v>1</v>
      </c>
      <c r="J390" s="4" t="s">
        <v>445</v>
      </c>
      <c r="K390" s="4">
        <v>2</v>
      </c>
      <c r="L390" s="4">
        <v>3279.6936099999998</v>
      </c>
      <c r="M390" s="4" t="s">
        <v>29</v>
      </c>
      <c r="N390" s="4" t="s">
        <v>29</v>
      </c>
      <c r="O390" s="4">
        <v>6.5770000000000002E-5</v>
      </c>
      <c r="P390" s="4">
        <v>7.1960000000000002E-6</v>
      </c>
      <c r="Q390" s="4">
        <v>4.12</v>
      </c>
    </row>
    <row r="391" spans="1:17" hidden="1" outlineLevel="1" collapsed="1" x14ac:dyDescent="0.25">
      <c r="A391" t="s">
        <v>34</v>
      </c>
      <c r="B391" s="4" t="s">
        <v>29</v>
      </c>
      <c r="C391" s="4" t="s">
        <v>479</v>
      </c>
      <c r="D391" s="4" t="s">
        <v>34</v>
      </c>
      <c r="E391" s="4">
        <v>9.0395400000000005E-5</v>
      </c>
      <c r="F391" s="4">
        <v>1.5434800000000001E-4</v>
      </c>
      <c r="G391" s="4">
        <v>1</v>
      </c>
      <c r="H391" s="4">
        <v>1</v>
      </c>
      <c r="I391" s="4">
        <v>1</v>
      </c>
      <c r="J391" s="4" t="s">
        <v>445</v>
      </c>
      <c r="K391" s="4">
        <v>2</v>
      </c>
      <c r="L391" s="4">
        <v>3035.4592499999999</v>
      </c>
      <c r="M391" s="4" t="s">
        <v>29</v>
      </c>
      <c r="N391" s="4" t="s">
        <v>29</v>
      </c>
      <c r="O391" s="4">
        <v>6.5770000000000002E-5</v>
      </c>
      <c r="P391" s="4">
        <v>5.0699999999999997E-6</v>
      </c>
      <c r="Q391" s="4">
        <v>4.3899999999999997</v>
      </c>
    </row>
    <row r="392" spans="1:17" hidden="1" outlineLevel="1" collapsed="1" x14ac:dyDescent="0.25">
      <c r="A392" t="s">
        <v>34</v>
      </c>
      <c r="B392" s="4" t="s">
        <v>29</v>
      </c>
      <c r="C392" s="4" t="s">
        <v>480</v>
      </c>
      <c r="D392" s="4" t="s">
        <v>34</v>
      </c>
      <c r="E392" s="4">
        <v>1.08942E-7</v>
      </c>
      <c r="F392" s="4">
        <v>1.5434800000000001E-4</v>
      </c>
      <c r="G392" s="4">
        <v>1</v>
      </c>
      <c r="H392" s="4">
        <v>1</v>
      </c>
      <c r="I392" s="4">
        <v>7</v>
      </c>
      <c r="J392" s="4" t="s">
        <v>445</v>
      </c>
      <c r="K392" s="4">
        <v>1</v>
      </c>
      <c r="L392" s="4">
        <v>2397.11645</v>
      </c>
      <c r="M392" s="4" t="s">
        <v>29</v>
      </c>
      <c r="N392" s="4" t="s">
        <v>29</v>
      </c>
      <c r="O392" s="4">
        <v>6.5770000000000002E-5</v>
      </c>
      <c r="P392" s="4">
        <v>1.484E-9</v>
      </c>
      <c r="Q392" s="4">
        <v>4.3899999999999997</v>
      </c>
    </row>
    <row r="393" spans="1:17" hidden="1" outlineLevel="1" collapsed="1" x14ac:dyDescent="0.25">
      <c r="A393" t="s">
        <v>34</v>
      </c>
      <c r="B393" s="4" t="s">
        <v>29</v>
      </c>
      <c r="C393" s="4" t="s">
        <v>481</v>
      </c>
      <c r="D393" s="4" t="s">
        <v>34</v>
      </c>
      <c r="E393" s="4">
        <v>7.0801600000000006E-8</v>
      </c>
      <c r="F393" s="4">
        <v>1.5434800000000001E-4</v>
      </c>
      <c r="G393" s="4">
        <v>1</v>
      </c>
      <c r="H393" s="4">
        <v>1</v>
      </c>
      <c r="I393" s="4">
        <v>4</v>
      </c>
      <c r="J393" s="4" t="s">
        <v>445</v>
      </c>
      <c r="K393" s="4">
        <v>0</v>
      </c>
      <c r="L393" s="4">
        <v>1709.77253</v>
      </c>
      <c r="M393" s="4" t="s">
        <v>29</v>
      </c>
      <c r="N393" s="4" t="s">
        <v>29</v>
      </c>
      <c r="O393" s="4">
        <v>6.5770000000000002E-5</v>
      </c>
      <c r="P393" s="4">
        <v>8.8379999999999999E-10</v>
      </c>
      <c r="Q393" s="4">
        <v>4.47</v>
      </c>
    </row>
    <row r="394" spans="1:17" hidden="1" outlineLevel="1" collapsed="1" x14ac:dyDescent="0.25">
      <c r="A394" t="s">
        <v>34</v>
      </c>
      <c r="B394" s="4" t="s">
        <v>29</v>
      </c>
      <c r="C394" s="4" t="s">
        <v>482</v>
      </c>
      <c r="D394" s="4" t="s">
        <v>34</v>
      </c>
      <c r="E394" s="4">
        <v>6.8560000000000001E-6</v>
      </c>
      <c r="F394" s="4">
        <v>1.5434800000000001E-4</v>
      </c>
      <c r="G394" s="4">
        <v>1</v>
      </c>
      <c r="H394" s="4">
        <v>1</v>
      </c>
      <c r="I394" s="4">
        <v>4</v>
      </c>
      <c r="J394" s="4" t="s">
        <v>445</v>
      </c>
      <c r="K394" s="4">
        <v>1</v>
      </c>
      <c r="L394" s="4">
        <v>1880.94289</v>
      </c>
      <c r="M394" s="4" t="s">
        <v>29</v>
      </c>
      <c r="N394" s="4" t="s">
        <v>29</v>
      </c>
      <c r="O394" s="4">
        <v>6.5770000000000002E-5</v>
      </c>
      <c r="P394" s="4">
        <v>2.2420000000000001E-7</v>
      </c>
      <c r="Q394" s="4">
        <v>3.2</v>
      </c>
    </row>
    <row r="395" spans="1:17" hidden="1" outlineLevel="1" collapsed="1" x14ac:dyDescent="0.25">
      <c r="A395" t="s">
        <v>34</v>
      </c>
      <c r="B395" s="4" t="s">
        <v>29</v>
      </c>
      <c r="C395" s="4" t="s">
        <v>483</v>
      </c>
      <c r="D395" s="4" t="s">
        <v>34</v>
      </c>
      <c r="E395" s="4">
        <v>4.56945E-4</v>
      </c>
      <c r="F395" s="4">
        <v>1.5434800000000001E-4</v>
      </c>
      <c r="G395" s="4">
        <v>1</v>
      </c>
      <c r="H395" s="4">
        <v>1</v>
      </c>
      <c r="I395" s="4">
        <v>20</v>
      </c>
      <c r="J395" s="4" t="s">
        <v>445</v>
      </c>
      <c r="K395" s="4">
        <v>0</v>
      </c>
      <c r="L395" s="4">
        <v>1025.5738200000001</v>
      </c>
      <c r="M395" s="4" t="s">
        <v>29</v>
      </c>
      <c r="N395" s="4" t="s">
        <v>29</v>
      </c>
      <c r="O395" s="4">
        <v>6.5770000000000002E-5</v>
      </c>
      <c r="P395" s="4">
        <v>3.6000000000000001E-5</v>
      </c>
      <c r="Q395" s="4">
        <v>1.92</v>
      </c>
    </row>
    <row r="396" spans="1:17" hidden="1" outlineLevel="1" collapsed="1" x14ac:dyDescent="0.25">
      <c r="A396" t="s">
        <v>34</v>
      </c>
      <c r="B396" s="4" t="s">
        <v>29</v>
      </c>
      <c r="C396" s="4" t="s">
        <v>484</v>
      </c>
      <c r="D396" s="4" t="s">
        <v>34</v>
      </c>
      <c r="E396" s="4">
        <v>5.9898399999999999E-7</v>
      </c>
      <c r="F396" s="4">
        <v>1.5434800000000001E-4</v>
      </c>
      <c r="G396" s="4">
        <v>1</v>
      </c>
      <c r="H396" s="4">
        <v>1</v>
      </c>
      <c r="I396" s="4">
        <v>7</v>
      </c>
      <c r="J396" s="4" t="s">
        <v>445</v>
      </c>
      <c r="K396" s="4">
        <v>0</v>
      </c>
      <c r="L396" s="4">
        <v>4166.1040400000002</v>
      </c>
      <c r="M396" s="4" t="s">
        <v>29</v>
      </c>
      <c r="N396" s="4" t="s">
        <v>29</v>
      </c>
      <c r="O396" s="4">
        <v>6.5770000000000002E-5</v>
      </c>
      <c r="P396" s="4">
        <v>1.174E-8</v>
      </c>
      <c r="Q396" s="4">
        <v>5.76</v>
      </c>
    </row>
    <row r="397" spans="1:17" hidden="1" outlineLevel="1" collapsed="1" x14ac:dyDescent="0.25">
      <c r="A397" t="s">
        <v>34</v>
      </c>
      <c r="B397" s="4" t="s">
        <v>29</v>
      </c>
      <c r="C397" s="4" t="s">
        <v>485</v>
      </c>
      <c r="D397" s="4" t="s">
        <v>34</v>
      </c>
      <c r="E397" s="4">
        <v>8.2618299999999998E-6</v>
      </c>
      <c r="F397" s="4">
        <v>1.5434800000000001E-4</v>
      </c>
      <c r="G397" s="4">
        <v>1</v>
      </c>
      <c r="H397" s="4">
        <v>1</v>
      </c>
      <c r="I397" s="4">
        <v>5</v>
      </c>
      <c r="J397" s="4" t="s">
        <v>445</v>
      </c>
      <c r="K397" s="4">
        <v>0</v>
      </c>
      <c r="L397" s="4">
        <v>1243.5953400000001</v>
      </c>
      <c r="M397" s="4" t="s">
        <v>29</v>
      </c>
      <c r="N397" s="4" t="s">
        <v>29</v>
      </c>
      <c r="O397" s="4">
        <v>6.5770000000000002E-5</v>
      </c>
      <c r="P397" s="4">
        <v>2.791E-7</v>
      </c>
      <c r="Q397" s="4">
        <v>3.78</v>
      </c>
    </row>
    <row r="398" spans="1:17" hidden="1" outlineLevel="1" collapsed="1" x14ac:dyDescent="0.25">
      <c r="A398" t="s">
        <v>34</v>
      </c>
      <c r="B398" s="4" t="s">
        <v>29</v>
      </c>
      <c r="C398" s="4" t="s">
        <v>486</v>
      </c>
      <c r="D398" s="4" t="s">
        <v>34</v>
      </c>
      <c r="E398" s="4">
        <v>2.3876999999999999E-10</v>
      </c>
      <c r="F398" s="4">
        <v>1.5434800000000001E-4</v>
      </c>
      <c r="G398" s="4">
        <v>1</v>
      </c>
      <c r="H398" s="4">
        <v>1</v>
      </c>
      <c r="I398" s="4">
        <v>21</v>
      </c>
      <c r="J398" s="4" t="s">
        <v>445</v>
      </c>
      <c r="K398" s="4">
        <v>1</v>
      </c>
      <c r="L398" s="4">
        <v>2949.4436000000001</v>
      </c>
      <c r="M398" s="4" t="s">
        <v>29</v>
      </c>
      <c r="N398" s="4" t="s">
        <v>29</v>
      </c>
      <c r="O398" s="4">
        <v>6.5770000000000002E-5</v>
      </c>
      <c r="P398" s="4">
        <v>9.0050000000000005E-13</v>
      </c>
      <c r="Q398" s="4">
        <v>6.1</v>
      </c>
    </row>
    <row r="399" spans="1:17" hidden="1" outlineLevel="1" collapsed="1" x14ac:dyDescent="0.25">
      <c r="A399" t="s">
        <v>34</v>
      </c>
      <c r="B399" s="4" t="s">
        <v>29</v>
      </c>
      <c r="C399" s="4" t="s">
        <v>487</v>
      </c>
      <c r="D399" s="4" t="s">
        <v>58</v>
      </c>
      <c r="E399" s="4">
        <v>3.4896399999999999E-8</v>
      </c>
      <c r="F399" s="4">
        <v>1.5434800000000001E-4</v>
      </c>
      <c r="G399" s="4">
        <v>1</v>
      </c>
      <c r="H399" s="4">
        <v>1</v>
      </c>
      <c r="I399" s="4">
        <v>31</v>
      </c>
      <c r="J399" s="4" t="s">
        <v>445</v>
      </c>
      <c r="K399" s="4">
        <v>1</v>
      </c>
      <c r="L399" s="4">
        <v>2415.0463800000002</v>
      </c>
      <c r="M399" s="4" t="s">
        <v>29</v>
      </c>
      <c r="N399" s="4" t="s">
        <v>29</v>
      </c>
      <c r="O399" s="4">
        <v>6.5770000000000002E-5</v>
      </c>
      <c r="P399" s="4">
        <v>3.75E-10</v>
      </c>
      <c r="Q399" s="4">
        <v>4.96</v>
      </c>
    </row>
    <row r="400" spans="1:17" hidden="1" outlineLevel="1" collapsed="1" x14ac:dyDescent="0.25">
      <c r="A400" t="s">
        <v>34</v>
      </c>
      <c r="B400" s="4" t="s">
        <v>29</v>
      </c>
      <c r="C400" s="4" t="s">
        <v>487</v>
      </c>
      <c r="D400" s="4" t="s">
        <v>34</v>
      </c>
      <c r="E400" s="4">
        <v>3.7696299999999999E-7</v>
      </c>
      <c r="F400" s="4">
        <v>1.5434800000000001E-4</v>
      </c>
      <c r="G400" s="4">
        <v>1</v>
      </c>
      <c r="H400" s="4">
        <v>1</v>
      </c>
      <c r="I400" s="4">
        <v>3</v>
      </c>
      <c r="J400" s="4" t="s">
        <v>445</v>
      </c>
      <c r="K400" s="4">
        <v>1</v>
      </c>
      <c r="L400" s="4">
        <v>2399.0514699999999</v>
      </c>
      <c r="M400" s="4" t="s">
        <v>29</v>
      </c>
      <c r="N400" s="4" t="s">
        <v>29</v>
      </c>
      <c r="O400" s="4">
        <v>6.5770000000000002E-5</v>
      </c>
      <c r="P400" s="4">
        <v>6.6739999999999999E-9</v>
      </c>
      <c r="Q400" s="4">
        <v>4.78</v>
      </c>
    </row>
    <row r="401" spans="1:17" hidden="1" outlineLevel="1" collapsed="1" x14ac:dyDescent="0.25">
      <c r="A401" t="s">
        <v>34</v>
      </c>
      <c r="B401" s="4" t="s">
        <v>29</v>
      </c>
      <c r="C401" s="4" t="s">
        <v>488</v>
      </c>
      <c r="D401" s="4" t="s">
        <v>58</v>
      </c>
      <c r="E401" s="4">
        <v>3.33604E-10</v>
      </c>
      <c r="F401" s="4">
        <v>1.5434800000000001E-4</v>
      </c>
      <c r="G401" s="4">
        <v>1</v>
      </c>
      <c r="H401" s="4">
        <v>1</v>
      </c>
      <c r="I401" s="4">
        <v>10</v>
      </c>
      <c r="J401" s="4" t="s">
        <v>445</v>
      </c>
      <c r="K401" s="4">
        <v>0</v>
      </c>
      <c r="L401" s="4">
        <v>2258.9452700000002</v>
      </c>
      <c r="M401" s="4" t="s">
        <v>29</v>
      </c>
      <c r="N401" s="4" t="s">
        <v>29</v>
      </c>
      <c r="O401" s="4">
        <v>6.5770000000000002E-5</v>
      </c>
      <c r="P401" s="4">
        <v>1.353E-12</v>
      </c>
      <c r="Q401" s="4">
        <v>6.35</v>
      </c>
    </row>
    <row r="402" spans="1:17" hidden="1" outlineLevel="1" collapsed="1" x14ac:dyDescent="0.25">
      <c r="A402" t="s">
        <v>34</v>
      </c>
      <c r="B402" s="4" t="s">
        <v>29</v>
      </c>
      <c r="C402" s="4" t="s">
        <v>489</v>
      </c>
      <c r="D402" s="4" t="s">
        <v>490</v>
      </c>
      <c r="E402" s="4">
        <v>1.4739400000000001E-8</v>
      </c>
      <c r="F402" s="4">
        <v>1.5434800000000001E-4</v>
      </c>
      <c r="G402" s="4">
        <v>1</v>
      </c>
      <c r="H402" s="4">
        <v>1</v>
      </c>
      <c r="I402" s="4">
        <v>13</v>
      </c>
      <c r="J402" s="4" t="s">
        <v>445</v>
      </c>
      <c r="K402" s="4">
        <v>1</v>
      </c>
      <c r="L402" s="4">
        <v>3222.4466499999999</v>
      </c>
      <c r="M402" s="4" t="s">
        <v>29</v>
      </c>
      <c r="N402" s="4" t="s">
        <v>29</v>
      </c>
      <c r="O402" s="4">
        <v>6.5770000000000002E-5</v>
      </c>
      <c r="P402" s="4">
        <v>1.3260000000000001E-10</v>
      </c>
      <c r="Q402" s="4">
        <v>6.15</v>
      </c>
    </row>
    <row r="403" spans="1:17" hidden="1" outlineLevel="1" collapsed="1" x14ac:dyDescent="0.25">
      <c r="A403" t="s">
        <v>34</v>
      </c>
      <c r="B403" s="4" t="s">
        <v>29</v>
      </c>
      <c r="C403" s="4" t="s">
        <v>491</v>
      </c>
      <c r="D403" s="4" t="s">
        <v>490</v>
      </c>
      <c r="E403" s="4">
        <v>5.8754300000000003E-9</v>
      </c>
      <c r="F403" s="4">
        <v>1.5434800000000001E-4</v>
      </c>
      <c r="G403" s="4">
        <v>1</v>
      </c>
      <c r="H403" s="4">
        <v>1</v>
      </c>
      <c r="I403" s="4">
        <v>30</v>
      </c>
      <c r="J403" s="4" t="s">
        <v>445</v>
      </c>
      <c r="K403" s="4">
        <v>0</v>
      </c>
      <c r="L403" s="4">
        <v>1863.78475</v>
      </c>
      <c r="M403" s="4" t="s">
        <v>29</v>
      </c>
      <c r="N403" s="4" t="s">
        <v>29</v>
      </c>
      <c r="O403" s="4">
        <v>6.5770000000000002E-5</v>
      </c>
      <c r="P403" s="4">
        <v>4.347E-11</v>
      </c>
      <c r="Q403" s="4">
        <v>5.03</v>
      </c>
    </row>
    <row r="404" spans="1:17" hidden="1" outlineLevel="1" collapsed="1" x14ac:dyDescent="0.25">
      <c r="A404" t="s">
        <v>34</v>
      </c>
      <c r="B404" s="4" t="s">
        <v>29</v>
      </c>
      <c r="C404" s="4" t="s">
        <v>491</v>
      </c>
      <c r="D404" s="4" t="s">
        <v>61</v>
      </c>
      <c r="E404" s="4">
        <v>9.3358199999999998E-7</v>
      </c>
      <c r="F404" s="4">
        <v>1.5434800000000001E-4</v>
      </c>
      <c r="G404" s="4">
        <v>1</v>
      </c>
      <c r="H404" s="4">
        <v>1</v>
      </c>
      <c r="I404" s="4">
        <v>4</v>
      </c>
      <c r="J404" s="4" t="s">
        <v>445</v>
      </c>
      <c r="K404" s="4">
        <v>0</v>
      </c>
      <c r="L404" s="4">
        <v>1847.7898399999999</v>
      </c>
      <c r="M404" s="4" t="s">
        <v>29</v>
      </c>
      <c r="N404" s="4" t="s">
        <v>29</v>
      </c>
      <c r="O404" s="4">
        <v>6.5770000000000002E-5</v>
      </c>
      <c r="P404" s="4">
        <v>2E-8</v>
      </c>
      <c r="Q404" s="4">
        <v>3.99</v>
      </c>
    </row>
    <row r="405" spans="1:17" hidden="1" outlineLevel="1" collapsed="1" x14ac:dyDescent="0.25">
      <c r="A405" t="s">
        <v>34</v>
      </c>
      <c r="B405" s="4" t="s">
        <v>29</v>
      </c>
      <c r="C405" s="4" t="s">
        <v>492</v>
      </c>
      <c r="D405" s="4" t="s">
        <v>34</v>
      </c>
      <c r="E405" s="4">
        <v>7.4534099999999995E-5</v>
      </c>
      <c r="F405" s="4">
        <v>1.5434800000000001E-4</v>
      </c>
      <c r="G405" s="4">
        <v>1</v>
      </c>
      <c r="H405" s="4">
        <v>1</v>
      </c>
      <c r="I405" s="4">
        <v>4</v>
      </c>
      <c r="J405" s="4" t="s">
        <v>445</v>
      </c>
      <c r="K405" s="4">
        <v>0</v>
      </c>
      <c r="L405" s="4">
        <v>1107.5891899999999</v>
      </c>
      <c r="M405" s="4" t="s">
        <v>29</v>
      </c>
      <c r="N405" s="4" t="s">
        <v>29</v>
      </c>
      <c r="O405" s="4">
        <v>6.5770000000000002E-5</v>
      </c>
      <c r="P405" s="4">
        <v>4.0160000000000002E-6</v>
      </c>
      <c r="Q405" s="4">
        <v>3</v>
      </c>
    </row>
    <row r="406" spans="1:17" hidden="1" outlineLevel="1" collapsed="1" x14ac:dyDescent="0.25">
      <c r="A406" t="s">
        <v>34</v>
      </c>
      <c r="B406" s="4" t="s">
        <v>29</v>
      </c>
      <c r="C406" s="4" t="s">
        <v>493</v>
      </c>
      <c r="D406" s="4" t="s">
        <v>34</v>
      </c>
      <c r="E406" s="4">
        <v>5.3660000000000003E-4</v>
      </c>
      <c r="F406" s="4">
        <v>1.5434800000000001E-4</v>
      </c>
      <c r="G406" s="4">
        <v>1</v>
      </c>
      <c r="H406" s="4">
        <v>1</v>
      </c>
      <c r="I406" s="4">
        <v>2</v>
      </c>
      <c r="J406" s="4" t="s">
        <v>445</v>
      </c>
      <c r="K406" s="4">
        <v>0</v>
      </c>
      <c r="L406" s="4">
        <v>1117.51603</v>
      </c>
      <c r="M406" s="4" t="s">
        <v>29</v>
      </c>
      <c r="N406" s="4" t="s">
        <v>29</v>
      </c>
      <c r="O406" s="4">
        <v>6.5770000000000002E-5</v>
      </c>
      <c r="P406" s="4">
        <v>4.3619999999999999E-5</v>
      </c>
      <c r="Q406" s="4">
        <v>2.5099999999999998</v>
      </c>
    </row>
    <row r="407" spans="1:17" hidden="1" outlineLevel="1" collapsed="1" x14ac:dyDescent="0.25">
      <c r="A407" t="s">
        <v>34</v>
      </c>
      <c r="B407" s="4" t="s">
        <v>29</v>
      </c>
      <c r="C407" s="4" t="s">
        <v>494</v>
      </c>
      <c r="D407" s="4" t="s">
        <v>34</v>
      </c>
      <c r="E407" s="4">
        <v>9.2750999999999993E-5</v>
      </c>
      <c r="F407" s="4">
        <v>1.5434800000000001E-4</v>
      </c>
      <c r="G407" s="4">
        <v>1</v>
      </c>
      <c r="H407" s="4">
        <v>1</v>
      </c>
      <c r="I407" s="4">
        <v>10</v>
      </c>
      <c r="J407" s="4" t="s">
        <v>445</v>
      </c>
      <c r="K407" s="4">
        <v>0</v>
      </c>
      <c r="L407" s="4">
        <v>4799.6273700000002</v>
      </c>
      <c r="M407" s="4" t="s">
        <v>29</v>
      </c>
      <c r="N407" s="4" t="s">
        <v>29</v>
      </c>
      <c r="O407" s="4">
        <v>6.5770000000000002E-5</v>
      </c>
      <c r="P407" s="4">
        <v>5.2410000000000003E-6</v>
      </c>
      <c r="Q407" s="4">
        <v>3.97</v>
      </c>
    </row>
    <row r="408" spans="1:17" hidden="1" outlineLevel="1" collapsed="1" x14ac:dyDescent="0.25">
      <c r="A408" t="s">
        <v>34</v>
      </c>
      <c r="B408" s="4" t="s">
        <v>29</v>
      </c>
      <c r="C408" s="4" t="s">
        <v>495</v>
      </c>
      <c r="D408" s="4" t="s">
        <v>108</v>
      </c>
      <c r="E408" s="4">
        <v>1.3126199999999999E-4</v>
      </c>
      <c r="F408" s="4">
        <v>1.5434800000000001E-4</v>
      </c>
      <c r="G408" s="4">
        <v>1</v>
      </c>
      <c r="H408" s="4">
        <v>1</v>
      </c>
      <c r="I408" s="4">
        <v>2</v>
      </c>
      <c r="J408" s="4" t="s">
        <v>445</v>
      </c>
      <c r="K408" s="4">
        <v>1</v>
      </c>
      <c r="L408" s="4">
        <v>2957.4574200000002</v>
      </c>
      <c r="M408" s="4" t="s">
        <v>29</v>
      </c>
      <c r="N408" s="4" t="s">
        <v>29</v>
      </c>
      <c r="O408" s="4">
        <v>6.5770000000000002E-5</v>
      </c>
      <c r="P408" s="4">
        <v>7.9500000000000001E-6</v>
      </c>
      <c r="Q408" s="4">
        <v>3.34</v>
      </c>
    </row>
    <row r="409" spans="1:17" hidden="1" outlineLevel="1" collapsed="1" x14ac:dyDescent="0.25">
      <c r="A409" t="s">
        <v>34</v>
      </c>
      <c r="B409" s="4" t="s">
        <v>29</v>
      </c>
      <c r="C409" s="4" t="s">
        <v>496</v>
      </c>
      <c r="D409" s="4" t="s">
        <v>34</v>
      </c>
      <c r="E409" s="4">
        <v>2.41859E-7</v>
      </c>
      <c r="F409" s="4">
        <v>1.5434800000000001E-4</v>
      </c>
      <c r="G409" s="4">
        <v>1</v>
      </c>
      <c r="H409" s="4">
        <v>1</v>
      </c>
      <c r="I409" s="4">
        <v>4</v>
      </c>
      <c r="J409" s="4" t="s">
        <v>445</v>
      </c>
      <c r="K409" s="4">
        <v>0</v>
      </c>
      <c r="L409" s="4">
        <v>1108.6109300000001</v>
      </c>
      <c r="M409" s="4" t="s">
        <v>29</v>
      </c>
      <c r="N409" s="4" t="s">
        <v>29</v>
      </c>
      <c r="O409" s="4">
        <v>6.5770000000000002E-5</v>
      </c>
      <c r="P409" s="4">
        <v>3.9000000000000002E-9</v>
      </c>
      <c r="Q409" s="4">
        <v>3.32</v>
      </c>
    </row>
    <row r="410" spans="1:17" hidden="1" outlineLevel="1" collapsed="1" x14ac:dyDescent="0.25">
      <c r="A410" t="s">
        <v>34</v>
      </c>
      <c r="B410" s="4" t="s">
        <v>29</v>
      </c>
      <c r="C410" s="4" t="s">
        <v>497</v>
      </c>
      <c r="D410" s="4" t="s">
        <v>130</v>
      </c>
      <c r="E410" s="4">
        <v>1.11781E-7</v>
      </c>
      <c r="F410" s="4">
        <v>1.5434800000000001E-4</v>
      </c>
      <c r="G410" s="4">
        <v>1</v>
      </c>
      <c r="H410" s="4">
        <v>1</v>
      </c>
      <c r="I410" s="4">
        <v>8</v>
      </c>
      <c r="J410" s="4" t="s">
        <v>445</v>
      </c>
      <c r="K410" s="4">
        <v>0</v>
      </c>
      <c r="L410" s="4">
        <v>2184.96965</v>
      </c>
      <c r="M410" s="4" t="s">
        <v>29</v>
      </c>
      <c r="N410" s="4" t="s">
        <v>29</v>
      </c>
      <c r="O410" s="4">
        <v>6.5770000000000002E-5</v>
      </c>
      <c r="P410" s="4">
        <v>1.5400000000000001E-9</v>
      </c>
      <c r="Q410" s="4">
        <v>4.82</v>
      </c>
    </row>
    <row r="411" spans="1:17" hidden="1" outlineLevel="1" collapsed="1" x14ac:dyDescent="0.25">
      <c r="A411" t="s">
        <v>34</v>
      </c>
      <c r="B411" s="4" t="s">
        <v>29</v>
      </c>
      <c r="C411" s="4" t="s">
        <v>497</v>
      </c>
      <c r="D411" s="4" t="s">
        <v>34</v>
      </c>
      <c r="E411" s="4">
        <v>2.1266800000000001E-10</v>
      </c>
      <c r="F411" s="4">
        <v>1.5434800000000001E-4</v>
      </c>
      <c r="G411" s="4">
        <v>1</v>
      </c>
      <c r="H411" s="4">
        <v>1</v>
      </c>
      <c r="I411" s="4">
        <v>26</v>
      </c>
      <c r="J411" s="4" t="s">
        <v>445</v>
      </c>
      <c r="K411" s="4">
        <v>0</v>
      </c>
      <c r="L411" s="4">
        <v>2105.0033199999998</v>
      </c>
      <c r="M411" s="4" t="s">
        <v>29</v>
      </c>
      <c r="N411" s="4" t="s">
        <v>29</v>
      </c>
      <c r="O411" s="4">
        <v>6.5770000000000002E-5</v>
      </c>
      <c r="P411" s="4">
        <v>7.8369999999999998E-13</v>
      </c>
      <c r="Q411" s="4">
        <v>4.9000000000000004</v>
      </c>
    </row>
    <row r="412" spans="1:17" hidden="1" outlineLevel="1" collapsed="1" x14ac:dyDescent="0.25">
      <c r="A412" t="s">
        <v>34</v>
      </c>
      <c r="B412" s="4" t="s">
        <v>29</v>
      </c>
      <c r="C412" s="4" t="s">
        <v>498</v>
      </c>
      <c r="D412" s="4" t="s">
        <v>34</v>
      </c>
      <c r="E412" s="4">
        <v>6.72515E-11</v>
      </c>
      <c r="F412" s="4">
        <v>1.5434800000000001E-4</v>
      </c>
      <c r="G412" s="4">
        <v>1</v>
      </c>
      <c r="H412" s="4">
        <v>1</v>
      </c>
      <c r="I412" s="4">
        <v>20</v>
      </c>
      <c r="J412" s="4" t="s">
        <v>445</v>
      </c>
      <c r="K412" s="4">
        <v>2</v>
      </c>
      <c r="L412" s="4">
        <v>2518.2631200000001</v>
      </c>
      <c r="M412" s="4" t="s">
        <v>29</v>
      </c>
      <c r="N412" s="4" t="s">
        <v>29</v>
      </c>
      <c r="O412" s="4">
        <v>6.5770000000000002E-5</v>
      </c>
      <c r="P412" s="4">
        <v>1.9400000000000001E-13</v>
      </c>
      <c r="Q412" s="4">
        <v>5.07</v>
      </c>
    </row>
    <row r="413" spans="1:17" hidden="1" outlineLevel="1" collapsed="1" x14ac:dyDescent="0.25">
      <c r="A413" t="s">
        <v>34</v>
      </c>
      <c r="B413" s="4" t="s">
        <v>29</v>
      </c>
      <c r="C413" s="4" t="s">
        <v>499</v>
      </c>
      <c r="D413" s="4" t="s">
        <v>34</v>
      </c>
      <c r="E413" s="4">
        <v>3.8928799999999999E-10</v>
      </c>
      <c r="F413" s="4">
        <v>1.5434800000000001E-4</v>
      </c>
      <c r="G413" s="4">
        <v>1</v>
      </c>
      <c r="H413" s="4">
        <v>1</v>
      </c>
      <c r="I413" s="4">
        <v>7</v>
      </c>
      <c r="J413" s="4" t="s">
        <v>445</v>
      </c>
      <c r="K413" s="4">
        <v>1</v>
      </c>
      <c r="L413" s="4">
        <v>2390.16815</v>
      </c>
      <c r="M413" s="4" t="s">
        <v>29</v>
      </c>
      <c r="N413" s="4" t="s">
        <v>29</v>
      </c>
      <c r="O413" s="4">
        <v>6.5770000000000002E-5</v>
      </c>
      <c r="P413" s="4">
        <v>1.625E-12</v>
      </c>
      <c r="Q413" s="4">
        <v>7.59</v>
      </c>
    </row>
    <row r="414" spans="1:17" hidden="1" outlineLevel="1" collapsed="1" x14ac:dyDescent="0.25">
      <c r="A414" t="s">
        <v>34</v>
      </c>
      <c r="B414" s="4" t="s">
        <v>29</v>
      </c>
      <c r="C414" s="4" t="s">
        <v>500</v>
      </c>
      <c r="D414" s="4" t="s">
        <v>34</v>
      </c>
      <c r="E414" s="4">
        <v>2.8042300000000003E-10</v>
      </c>
      <c r="F414" s="4">
        <v>1.5434800000000001E-4</v>
      </c>
      <c r="G414" s="4">
        <v>1</v>
      </c>
      <c r="H414" s="4">
        <v>1</v>
      </c>
      <c r="I414" s="4">
        <v>10</v>
      </c>
      <c r="J414" s="4" t="s">
        <v>445</v>
      </c>
      <c r="K414" s="4">
        <v>0</v>
      </c>
      <c r="L414" s="4">
        <v>1932.9145000000001</v>
      </c>
      <c r="M414" s="4" t="s">
        <v>29</v>
      </c>
      <c r="N414" s="4" t="s">
        <v>29</v>
      </c>
      <c r="O414" s="4">
        <v>6.5770000000000002E-5</v>
      </c>
      <c r="P414" s="4">
        <v>1.0930000000000001E-12</v>
      </c>
      <c r="Q414" s="4">
        <v>5.57</v>
      </c>
    </row>
    <row r="415" spans="1:17" hidden="1" outlineLevel="1" collapsed="1" x14ac:dyDescent="0.25">
      <c r="A415" t="s">
        <v>34</v>
      </c>
      <c r="B415" s="4" t="s">
        <v>29</v>
      </c>
      <c r="C415" s="4" t="s">
        <v>501</v>
      </c>
      <c r="D415" s="4" t="s">
        <v>34</v>
      </c>
      <c r="E415" s="4">
        <v>3.6036499999999998E-6</v>
      </c>
      <c r="F415" s="4">
        <v>1.5434800000000001E-4</v>
      </c>
      <c r="G415" s="4">
        <v>1</v>
      </c>
      <c r="H415" s="4">
        <v>1</v>
      </c>
      <c r="I415" s="4">
        <v>4</v>
      </c>
      <c r="J415" s="4" t="s">
        <v>445</v>
      </c>
      <c r="K415" s="4">
        <v>1</v>
      </c>
      <c r="L415" s="4">
        <v>1409.6907000000001</v>
      </c>
      <c r="M415" s="4" t="s">
        <v>29</v>
      </c>
      <c r="N415" s="4" t="s">
        <v>29</v>
      </c>
      <c r="O415" s="4">
        <v>6.5770000000000002E-5</v>
      </c>
      <c r="P415" s="4">
        <v>1.024E-7</v>
      </c>
      <c r="Q415" s="4">
        <v>3.34</v>
      </c>
    </row>
    <row r="416" spans="1:17" hidden="1" outlineLevel="1" collapsed="1" x14ac:dyDescent="0.25">
      <c r="A416" t="s">
        <v>34</v>
      </c>
      <c r="B416" s="4" t="s">
        <v>29</v>
      </c>
      <c r="C416" s="4" t="s">
        <v>502</v>
      </c>
      <c r="D416" s="4" t="s">
        <v>34</v>
      </c>
      <c r="E416" s="4">
        <v>2.85886E-10</v>
      </c>
      <c r="F416" s="4">
        <v>1.5434800000000001E-4</v>
      </c>
      <c r="G416" s="4">
        <v>1</v>
      </c>
      <c r="H416" s="4">
        <v>1</v>
      </c>
      <c r="I416" s="4">
        <v>2</v>
      </c>
      <c r="J416" s="4" t="s">
        <v>445</v>
      </c>
      <c r="K416" s="4">
        <v>0</v>
      </c>
      <c r="L416" s="4">
        <v>3021.4561699999999</v>
      </c>
      <c r="M416" s="4" t="s">
        <v>29</v>
      </c>
      <c r="N416" s="4" t="s">
        <v>29</v>
      </c>
      <c r="O416" s="4">
        <v>6.5770000000000002E-5</v>
      </c>
      <c r="P416" s="4">
        <v>1.123E-12</v>
      </c>
      <c r="Q416" s="4">
        <v>6.47</v>
      </c>
    </row>
    <row r="417" spans="1:17" hidden="1" outlineLevel="1" collapsed="1" x14ac:dyDescent="0.25">
      <c r="A417" t="s">
        <v>34</v>
      </c>
      <c r="B417" s="4" t="s">
        <v>29</v>
      </c>
      <c r="C417" s="4" t="s">
        <v>503</v>
      </c>
      <c r="D417" s="4" t="s">
        <v>34</v>
      </c>
      <c r="E417" s="4">
        <v>1.8941800000000002E-9</v>
      </c>
      <c r="F417" s="4">
        <v>1.5434800000000001E-4</v>
      </c>
      <c r="G417" s="4">
        <v>1</v>
      </c>
      <c r="H417" s="4">
        <v>1</v>
      </c>
      <c r="I417" s="4">
        <v>19</v>
      </c>
      <c r="J417" s="4" t="s">
        <v>445</v>
      </c>
      <c r="K417" s="4">
        <v>0</v>
      </c>
      <c r="L417" s="4">
        <v>1752.8875</v>
      </c>
      <c r="M417" s="4" t="s">
        <v>29</v>
      </c>
      <c r="N417" s="4" t="s">
        <v>29</v>
      </c>
      <c r="O417" s="4">
        <v>6.5770000000000002E-5</v>
      </c>
      <c r="P417" s="4">
        <v>1.105E-11</v>
      </c>
      <c r="Q417" s="4">
        <v>4.83</v>
      </c>
    </row>
    <row r="418" spans="1:17" hidden="1" outlineLevel="1" collapsed="1" x14ac:dyDescent="0.25">
      <c r="A418" t="s">
        <v>34</v>
      </c>
      <c r="B418" s="4" t="s">
        <v>29</v>
      </c>
      <c r="C418" s="4" t="s">
        <v>504</v>
      </c>
      <c r="D418" s="4" t="s">
        <v>34</v>
      </c>
      <c r="E418" s="4">
        <v>8.2618999999999996E-7</v>
      </c>
      <c r="F418" s="4">
        <v>1.5434800000000001E-4</v>
      </c>
      <c r="G418" s="4">
        <v>1</v>
      </c>
      <c r="H418" s="4">
        <v>1</v>
      </c>
      <c r="I418" s="4">
        <v>1</v>
      </c>
      <c r="J418" s="4" t="s">
        <v>445</v>
      </c>
      <c r="K418" s="4">
        <v>1</v>
      </c>
      <c r="L418" s="4">
        <v>2904.5353100000002</v>
      </c>
      <c r="M418" s="4" t="s">
        <v>29</v>
      </c>
      <c r="N418" s="4" t="s">
        <v>29</v>
      </c>
      <c r="O418" s="4">
        <v>6.5770000000000002E-5</v>
      </c>
      <c r="P418" s="4">
        <v>1.7269999999999998E-8</v>
      </c>
      <c r="Q418" s="4">
        <v>5.7</v>
      </c>
    </row>
    <row r="419" spans="1:17" hidden="1" outlineLevel="1" collapsed="1" x14ac:dyDescent="0.25">
      <c r="A419" t="s">
        <v>34</v>
      </c>
      <c r="B419" s="4" t="s">
        <v>29</v>
      </c>
      <c r="C419" s="4" t="s">
        <v>505</v>
      </c>
      <c r="D419" s="4" t="s">
        <v>34</v>
      </c>
      <c r="E419" s="4">
        <v>1.56177E-6</v>
      </c>
      <c r="F419" s="4">
        <v>1.5434800000000001E-4</v>
      </c>
      <c r="G419" s="4">
        <v>1</v>
      </c>
      <c r="H419" s="4">
        <v>1</v>
      </c>
      <c r="I419" s="4">
        <v>3</v>
      </c>
      <c r="J419" s="4" t="s">
        <v>445</v>
      </c>
      <c r="K419" s="4">
        <v>2</v>
      </c>
      <c r="L419" s="4">
        <v>3379.43165</v>
      </c>
      <c r="M419" s="4" t="s">
        <v>29</v>
      </c>
      <c r="N419" s="4" t="s">
        <v>29</v>
      </c>
      <c r="O419" s="4">
        <v>6.5770000000000002E-5</v>
      </c>
      <c r="P419" s="4">
        <v>3.7259999999999997E-8</v>
      </c>
      <c r="Q419" s="4">
        <v>4.1100000000000003</v>
      </c>
    </row>
    <row r="420" spans="1:17" hidden="1" outlineLevel="1" collapsed="1" x14ac:dyDescent="0.25">
      <c r="A420" t="s">
        <v>34</v>
      </c>
      <c r="B420" s="4" t="s">
        <v>29</v>
      </c>
      <c r="C420" s="4" t="s">
        <v>506</v>
      </c>
      <c r="D420" s="4" t="s">
        <v>34</v>
      </c>
      <c r="E420" s="4">
        <v>2.9713299999999999E-9</v>
      </c>
      <c r="F420" s="4">
        <v>1.5434800000000001E-4</v>
      </c>
      <c r="G420" s="4">
        <v>1</v>
      </c>
      <c r="H420" s="4">
        <v>1</v>
      </c>
      <c r="I420" s="4">
        <v>1</v>
      </c>
      <c r="J420" s="4" t="s">
        <v>445</v>
      </c>
      <c r="K420" s="4">
        <v>0</v>
      </c>
      <c r="L420" s="4">
        <v>2196.8072000000002</v>
      </c>
      <c r="M420" s="4" t="s">
        <v>29</v>
      </c>
      <c r="N420" s="4" t="s">
        <v>29</v>
      </c>
      <c r="O420" s="4">
        <v>6.5770000000000002E-5</v>
      </c>
      <c r="P420" s="4">
        <v>1.908E-11</v>
      </c>
      <c r="Q420" s="4">
        <v>4.2699999999999996</v>
      </c>
    </row>
    <row r="421" spans="1:17" hidden="1" outlineLevel="1" collapsed="1" x14ac:dyDescent="0.25">
      <c r="A421" t="s">
        <v>34</v>
      </c>
      <c r="B421" s="4" t="s">
        <v>29</v>
      </c>
      <c r="C421" s="4" t="s">
        <v>507</v>
      </c>
      <c r="D421" s="4" t="s">
        <v>34</v>
      </c>
      <c r="E421" s="4">
        <v>4.1246399999999999E-5</v>
      </c>
      <c r="F421" s="4">
        <v>1.5434800000000001E-4</v>
      </c>
      <c r="G421" s="4">
        <v>1</v>
      </c>
      <c r="H421" s="4">
        <v>1</v>
      </c>
      <c r="I421" s="4">
        <v>6</v>
      </c>
      <c r="J421" s="4" t="s">
        <v>445</v>
      </c>
      <c r="K421" s="4">
        <v>1</v>
      </c>
      <c r="L421" s="4">
        <v>1545.8635200000001</v>
      </c>
      <c r="M421" s="4" t="s">
        <v>29</v>
      </c>
      <c r="N421" s="4" t="s">
        <v>29</v>
      </c>
      <c r="O421" s="4">
        <v>6.5770000000000002E-5</v>
      </c>
      <c r="P421" s="4">
        <v>1.9599999999999999E-6</v>
      </c>
      <c r="Q421" s="4">
        <v>3.65</v>
      </c>
    </row>
    <row r="422" spans="1:17" hidden="1" outlineLevel="1" collapsed="1" x14ac:dyDescent="0.25">
      <c r="A422" t="s">
        <v>34</v>
      </c>
      <c r="B422" s="4" t="s">
        <v>29</v>
      </c>
      <c r="C422" s="4" t="s">
        <v>508</v>
      </c>
      <c r="D422" s="4" t="s">
        <v>34</v>
      </c>
      <c r="E422" s="4">
        <v>9.9559099999999997E-6</v>
      </c>
      <c r="F422" s="4">
        <v>1.5434800000000001E-4</v>
      </c>
      <c r="G422" s="4">
        <v>1</v>
      </c>
      <c r="H422" s="4">
        <v>1</v>
      </c>
      <c r="I422" s="4">
        <v>6</v>
      </c>
      <c r="J422" s="4" t="s">
        <v>445</v>
      </c>
      <c r="K422" s="4">
        <v>0</v>
      </c>
      <c r="L422" s="4">
        <v>1417.76856</v>
      </c>
      <c r="M422" s="4" t="s">
        <v>29</v>
      </c>
      <c r="N422" s="4" t="s">
        <v>29</v>
      </c>
      <c r="O422" s="4">
        <v>6.5770000000000002E-5</v>
      </c>
      <c r="P422" s="4">
        <v>3.4970000000000001E-7</v>
      </c>
      <c r="Q422" s="4">
        <v>3.92</v>
      </c>
    </row>
    <row r="423" spans="1:17" hidden="1" outlineLevel="1" collapsed="1" x14ac:dyDescent="0.25">
      <c r="A423" t="s">
        <v>34</v>
      </c>
      <c r="B423" s="4" t="s">
        <v>29</v>
      </c>
      <c r="C423" s="4" t="s">
        <v>509</v>
      </c>
      <c r="D423" s="4" t="s">
        <v>34</v>
      </c>
      <c r="E423" s="4">
        <v>1.1997599999999999E-8</v>
      </c>
      <c r="F423" s="4">
        <v>1.5434800000000001E-4</v>
      </c>
      <c r="G423" s="4">
        <v>1</v>
      </c>
      <c r="H423" s="4">
        <v>1</v>
      </c>
      <c r="I423" s="4">
        <v>5</v>
      </c>
      <c r="J423" s="4" t="s">
        <v>445</v>
      </c>
      <c r="K423" s="4">
        <v>1</v>
      </c>
      <c r="L423" s="4">
        <v>2125.01964</v>
      </c>
      <c r="M423" s="4" t="s">
        <v>29</v>
      </c>
      <c r="N423" s="4" t="s">
        <v>29</v>
      </c>
      <c r="O423" s="4">
        <v>6.5770000000000002E-5</v>
      </c>
      <c r="P423" s="4">
        <v>1.0329999999999999E-10</v>
      </c>
      <c r="Q423" s="4">
        <v>4.66</v>
      </c>
    </row>
    <row r="424" spans="1:17" hidden="1" outlineLevel="1" collapsed="1" x14ac:dyDescent="0.25">
      <c r="A424" t="s">
        <v>34</v>
      </c>
      <c r="B424" s="4" t="s">
        <v>29</v>
      </c>
      <c r="C424" s="4" t="s">
        <v>510</v>
      </c>
      <c r="D424" s="4" t="s">
        <v>421</v>
      </c>
      <c r="E424" s="4">
        <v>8.47714E-6</v>
      </c>
      <c r="F424" s="4">
        <v>1.5434800000000001E-4</v>
      </c>
      <c r="G424" s="4">
        <v>1</v>
      </c>
      <c r="H424" s="4">
        <v>1</v>
      </c>
      <c r="I424" s="4">
        <v>2</v>
      </c>
      <c r="J424" s="4" t="s">
        <v>445</v>
      </c>
      <c r="K424" s="4">
        <v>0</v>
      </c>
      <c r="L424" s="4">
        <v>2359.1346800000001</v>
      </c>
      <c r="M424" s="4" t="s">
        <v>29</v>
      </c>
      <c r="N424" s="4" t="s">
        <v>29</v>
      </c>
      <c r="O424" s="4">
        <v>6.5770000000000002E-5</v>
      </c>
      <c r="P424" s="4">
        <v>2.8840000000000001E-7</v>
      </c>
      <c r="Q424" s="4">
        <v>4.87</v>
      </c>
    </row>
    <row r="425" spans="1:17" hidden="1" outlineLevel="1" collapsed="1" x14ac:dyDescent="0.25">
      <c r="A425" t="s">
        <v>34</v>
      </c>
      <c r="B425" s="4" t="s">
        <v>29</v>
      </c>
      <c r="C425" s="4" t="s">
        <v>511</v>
      </c>
      <c r="D425" s="4" t="s">
        <v>34</v>
      </c>
      <c r="E425" s="4">
        <v>6.1855499999999996E-6</v>
      </c>
      <c r="F425" s="4">
        <v>1.5434800000000001E-4</v>
      </c>
      <c r="G425" s="4">
        <v>1</v>
      </c>
      <c r="H425" s="4">
        <v>1</v>
      </c>
      <c r="I425" s="4">
        <v>4</v>
      </c>
      <c r="J425" s="4" t="s">
        <v>445</v>
      </c>
      <c r="K425" s="4">
        <v>2</v>
      </c>
      <c r="L425" s="4">
        <v>2769.4457699999998</v>
      </c>
      <c r="M425" s="4" t="s">
        <v>29</v>
      </c>
      <c r="N425" s="4" t="s">
        <v>29</v>
      </c>
      <c r="O425" s="4">
        <v>6.5770000000000002E-5</v>
      </c>
      <c r="P425" s="4">
        <v>1.977E-7</v>
      </c>
      <c r="Q425" s="4">
        <v>3.85</v>
      </c>
    </row>
    <row r="426" spans="1:17" hidden="1" outlineLevel="1" collapsed="1" x14ac:dyDescent="0.25">
      <c r="A426" t="s">
        <v>34</v>
      </c>
      <c r="B426" s="4" t="s">
        <v>29</v>
      </c>
      <c r="C426" s="4" t="s">
        <v>512</v>
      </c>
      <c r="D426" s="4" t="s">
        <v>34</v>
      </c>
      <c r="E426" s="4">
        <v>8.1040500000000004E-8</v>
      </c>
      <c r="F426" s="4">
        <v>1.5434800000000001E-4</v>
      </c>
      <c r="G426" s="4">
        <v>1</v>
      </c>
      <c r="H426" s="4">
        <v>1</v>
      </c>
      <c r="I426" s="4">
        <v>4</v>
      </c>
      <c r="J426" s="4" t="s">
        <v>445</v>
      </c>
      <c r="K426" s="4">
        <v>1</v>
      </c>
      <c r="L426" s="4">
        <v>2641.3508099999999</v>
      </c>
      <c r="M426" s="4" t="s">
        <v>29</v>
      </c>
      <c r="N426" s="4" t="s">
        <v>29</v>
      </c>
      <c r="O426" s="4">
        <v>6.5770000000000002E-5</v>
      </c>
      <c r="P426" s="4">
        <v>1.0359999999999999E-9</v>
      </c>
      <c r="Q426" s="4">
        <v>6.09</v>
      </c>
    </row>
    <row r="427" spans="1:17" hidden="1" outlineLevel="1" collapsed="1" x14ac:dyDescent="0.25">
      <c r="A427" t="s">
        <v>34</v>
      </c>
      <c r="B427" s="4" t="s">
        <v>29</v>
      </c>
      <c r="C427" s="4" t="s">
        <v>513</v>
      </c>
      <c r="D427" s="4" t="s">
        <v>34</v>
      </c>
      <c r="E427" s="4">
        <v>4.2031099999999998E-4</v>
      </c>
      <c r="F427" s="4">
        <v>1.5434800000000001E-4</v>
      </c>
      <c r="G427" s="4">
        <v>1</v>
      </c>
      <c r="H427" s="4">
        <v>1</v>
      </c>
      <c r="I427" s="4">
        <v>2</v>
      </c>
      <c r="J427" s="4" t="s">
        <v>445</v>
      </c>
      <c r="K427" s="4">
        <v>0</v>
      </c>
      <c r="L427" s="4">
        <v>1242.6000899999999</v>
      </c>
      <c r="M427" s="4" t="s">
        <v>29</v>
      </c>
      <c r="N427" s="4" t="s">
        <v>29</v>
      </c>
      <c r="O427" s="4">
        <v>6.5770000000000002E-5</v>
      </c>
      <c r="P427" s="4">
        <v>3.2459999999999998E-5</v>
      </c>
      <c r="Q427" s="4">
        <v>3.09</v>
      </c>
    </row>
    <row r="428" spans="1:17" hidden="1" outlineLevel="1" collapsed="1" x14ac:dyDescent="0.25">
      <c r="A428" t="s">
        <v>34</v>
      </c>
      <c r="B428" s="4" t="s">
        <v>29</v>
      </c>
      <c r="C428" s="4" t="s">
        <v>514</v>
      </c>
      <c r="D428" s="4" t="s">
        <v>241</v>
      </c>
      <c r="E428" s="4">
        <v>1.62319E-5</v>
      </c>
      <c r="F428" s="4">
        <v>1.5434800000000001E-4</v>
      </c>
      <c r="G428" s="4">
        <v>1</v>
      </c>
      <c r="H428" s="4">
        <v>1</v>
      </c>
      <c r="I428" s="4">
        <v>2</v>
      </c>
      <c r="J428" s="4" t="s">
        <v>445</v>
      </c>
      <c r="K428" s="4">
        <v>0</v>
      </c>
      <c r="L428" s="4">
        <v>3575.79781</v>
      </c>
      <c r="M428" s="4" t="s">
        <v>29</v>
      </c>
      <c r="N428" s="4" t="s">
        <v>29</v>
      </c>
      <c r="O428" s="4">
        <v>6.5770000000000002E-5</v>
      </c>
      <c r="P428" s="4">
        <v>6.3610000000000004E-7</v>
      </c>
      <c r="Q428" s="4">
        <v>4.37</v>
      </c>
    </row>
    <row r="429" spans="1:17" hidden="1" outlineLevel="1" collapsed="1" x14ac:dyDescent="0.25">
      <c r="A429" t="s">
        <v>34</v>
      </c>
      <c r="B429" s="4" t="s">
        <v>29</v>
      </c>
      <c r="C429" s="4" t="s">
        <v>515</v>
      </c>
      <c r="D429" s="4" t="s">
        <v>34</v>
      </c>
      <c r="E429" s="4">
        <v>6.0285500000000002E-9</v>
      </c>
      <c r="F429" s="4">
        <v>1.5434800000000001E-4</v>
      </c>
      <c r="G429" s="4">
        <v>1</v>
      </c>
      <c r="H429" s="4">
        <v>1</v>
      </c>
      <c r="I429" s="4">
        <v>3</v>
      </c>
      <c r="J429" s="4" t="s">
        <v>445</v>
      </c>
      <c r="K429" s="4">
        <v>2</v>
      </c>
      <c r="L429" s="4">
        <v>2213.1156599999999</v>
      </c>
      <c r="M429" s="4" t="s">
        <v>29</v>
      </c>
      <c r="N429" s="4" t="s">
        <v>29</v>
      </c>
      <c r="O429" s="4">
        <v>6.5770000000000002E-5</v>
      </c>
      <c r="P429" s="4">
        <v>4.4809999999999998E-11</v>
      </c>
      <c r="Q429" s="4">
        <v>4.95</v>
      </c>
    </row>
    <row r="430" spans="1:17" hidden="1" outlineLevel="1" collapsed="1" x14ac:dyDescent="0.25">
      <c r="A430" t="s">
        <v>34</v>
      </c>
      <c r="B430" s="4" t="s">
        <v>29</v>
      </c>
      <c r="C430" s="4" t="s">
        <v>516</v>
      </c>
      <c r="D430" s="4" t="s">
        <v>34</v>
      </c>
      <c r="E430" s="4">
        <v>6.8561199999999997E-9</v>
      </c>
      <c r="F430" s="4">
        <v>1.5434800000000001E-4</v>
      </c>
      <c r="G430" s="4">
        <v>1</v>
      </c>
      <c r="H430" s="4">
        <v>1</v>
      </c>
      <c r="I430" s="4">
        <v>3</v>
      </c>
      <c r="J430" s="4" t="s">
        <v>445</v>
      </c>
      <c r="K430" s="4">
        <v>1</v>
      </c>
      <c r="L430" s="4">
        <v>2085.0207</v>
      </c>
      <c r="M430" s="4" t="s">
        <v>29</v>
      </c>
      <c r="N430" s="4" t="s">
        <v>29</v>
      </c>
      <c r="O430" s="4">
        <v>6.5770000000000002E-5</v>
      </c>
      <c r="P430" s="4">
        <v>5.2239999999999999E-11</v>
      </c>
      <c r="Q430" s="4">
        <v>6.24</v>
      </c>
    </row>
    <row r="431" spans="1:17" hidden="1" outlineLevel="1" collapsed="1" x14ac:dyDescent="0.25">
      <c r="A431" t="s">
        <v>34</v>
      </c>
      <c r="B431" s="4" t="s">
        <v>29</v>
      </c>
      <c r="C431" s="4" t="s">
        <v>517</v>
      </c>
      <c r="D431" s="4" t="s">
        <v>518</v>
      </c>
      <c r="E431" s="4">
        <v>1.6024799999999999E-8</v>
      </c>
      <c r="F431" s="4">
        <v>1.5434800000000001E-4</v>
      </c>
      <c r="G431" s="4">
        <v>1</v>
      </c>
      <c r="H431" s="4">
        <v>1</v>
      </c>
      <c r="I431" s="4">
        <v>7</v>
      </c>
      <c r="J431" s="4" t="s">
        <v>445</v>
      </c>
      <c r="K431" s="4">
        <v>0</v>
      </c>
      <c r="L431" s="4">
        <v>3026.5598300000001</v>
      </c>
      <c r="M431" s="4" t="s">
        <v>29</v>
      </c>
      <c r="N431" s="4" t="s">
        <v>29</v>
      </c>
      <c r="O431" s="4">
        <v>6.5770000000000002E-5</v>
      </c>
      <c r="P431" s="4">
        <v>1.463E-10</v>
      </c>
      <c r="Q431" s="4">
        <v>5.88</v>
      </c>
    </row>
    <row r="432" spans="1:17" hidden="1" outlineLevel="1" collapsed="1" x14ac:dyDescent="0.25">
      <c r="A432" t="s">
        <v>34</v>
      </c>
      <c r="B432" s="4" t="s">
        <v>29</v>
      </c>
      <c r="C432" s="4" t="s">
        <v>517</v>
      </c>
      <c r="D432" s="4" t="s">
        <v>34</v>
      </c>
      <c r="E432" s="4">
        <v>4.8444500000000003E-11</v>
      </c>
      <c r="F432" s="4">
        <v>1.5434800000000001E-4</v>
      </c>
      <c r="G432" s="4">
        <v>1</v>
      </c>
      <c r="H432" s="4">
        <v>1</v>
      </c>
      <c r="I432" s="4">
        <v>21</v>
      </c>
      <c r="J432" s="4" t="s">
        <v>445</v>
      </c>
      <c r="K432" s="4">
        <v>0</v>
      </c>
      <c r="L432" s="4">
        <v>2946.5934999999999</v>
      </c>
      <c r="M432" s="4" t="s">
        <v>29</v>
      </c>
      <c r="N432" s="4" t="s">
        <v>29</v>
      </c>
      <c r="O432" s="4">
        <v>6.5770000000000002E-5</v>
      </c>
      <c r="P432" s="4">
        <v>1.3030000000000001E-13</v>
      </c>
      <c r="Q432" s="4">
        <v>5.25</v>
      </c>
    </row>
    <row r="433" spans="1:29" hidden="1" outlineLevel="1" collapsed="1" x14ac:dyDescent="0.25">
      <c r="A433" t="s">
        <v>34</v>
      </c>
      <c r="B433" s="4" t="s">
        <v>29</v>
      </c>
      <c r="C433" s="4" t="s">
        <v>519</v>
      </c>
      <c r="D433" s="4" t="s">
        <v>34</v>
      </c>
      <c r="E433" s="4">
        <v>1.79915E-6</v>
      </c>
      <c r="F433" s="4">
        <v>1.5434800000000001E-4</v>
      </c>
      <c r="G433" s="4">
        <v>1</v>
      </c>
      <c r="H433" s="4">
        <v>1</v>
      </c>
      <c r="I433" s="4">
        <v>2</v>
      </c>
      <c r="J433" s="4" t="s">
        <v>445</v>
      </c>
      <c r="K433" s="4">
        <v>0</v>
      </c>
      <c r="L433" s="4">
        <v>1315.5760600000001</v>
      </c>
      <c r="M433" s="4" t="s">
        <v>29</v>
      </c>
      <c r="N433" s="4" t="s">
        <v>29</v>
      </c>
      <c r="O433" s="4">
        <v>6.5770000000000002E-5</v>
      </c>
      <c r="P433" s="4">
        <v>4.437E-8</v>
      </c>
      <c r="Q433" s="4">
        <v>4.08</v>
      </c>
    </row>
    <row r="434" spans="1:29" hidden="1" outlineLevel="1" collapsed="1" x14ac:dyDescent="0.25">
      <c r="A434" t="s">
        <v>34</v>
      </c>
      <c r="B434" s="4" t="s">
        <v>29</v>
      </c>
      <c r="C434" s="4" t="s">
        <v>520</v>
      </c>
      <c r="D434" s="4" t="s">
        <v>34</v>
      </c>
      <c r="E434" s="4">
        <v>1.9384599999999999E-3</v>
      </c>
      <c r="F434" s="4">
        <v>1.5434800000000001E-4</v>
      </c>
      <c r="G434" s="4">
        <v>1</v>
      </c>
      <c r="H434" s="4">
        <v>1</v>
      </c>
      <c r="I434" s="4">
        <v>3</v>
      </c>
      <c r="J434" s="4" t="s">
        <v>445</v>
      </c>
      <c r="K434" s="4">
        <v>2</v>
      </c>
      <c r="L434" s="4">
        <v>2074.0087400000002</v>
      </c>
      <c r="M434" s="4" t="s">
        <v>29</v>
      </c>
      <c r="N434" s="4" t="s">
        <v>29</v>
      </c>
      <c r="O434" s="4">
        <v>6.5770000000000002E-5</v>
      </c>
      <c r="P434" s="4">
        <v>2.031E-4</v>
      </c>
      <c r="Q434" s="4">
        <v>2.5099999999999998</v>
      </c>
    </row>
    <row r="435" spans="1:29" hidden="1" outlineLevel="1" collapsed="1" x14ac:dyDescent="0.25">
      <c r="A435" t="s">
        <v>34</v>
      </c>
      <c r="B435" s="4" t="s">
        <v>29</v>
      </c>
      <c r="C435" s="4" t="s">
        <v>521</v>
      </c>
      <c r="D435" s="4" t="s">
        <v>34</v>
      </c>
      <c r="E435" s="4">
        <v>2.8405299999999999E-10</v>
      </c>
      <c r="F435" s="4">
        <v>1.5434800000000001E-4</v>
      </c>
      <c r="G435" s="4">
        <v>1</v>
      </c>
      <c r="H435" s="4">
        <v>1</v>
      </c>
      <c r="I435" s="4">
        <v>11</v>
      </c>
      <c r="J435" s="4" t="s">
        <v>445</v>
      </c>
      <c r="K435" s="4">
        <v>2</v>
      </c>
      <c r="L435" s="4">
        <v>2213.1156599999999</v>
      </c>
      <c r="M435" s="4" t="s">
        <v>29</v>
      </c>
      <c r="N435" s="4" t="s">
        <v>29</v>
      </c>
      <c r="O435" s="4">
        <v>6.5770000000000002E-5</v>
      </c>
      <c r="P435" s="4">
        <v>1.1119999999999999E-12</v>
      </c>
      <c r="Q435" s="4">
        <v>6.9</v>
      </c>
    </row>
    <row r="436" spans="1:29" hidden="1" outlineLevel="1" collapsed="1" x14ac:dyDescent="0.25">
      <c r="A436" t="s">
        <v>34</v>
      </c>
      <c r="B436" s="4" t="s">
        <v>29</v>
      </c>
      <c r="C436" s="4" t="s">
        <v>522</v>
      </c>
      <c r="D436" s="4" t="s">
        <v>34</v>
      </c>
      <c r="E436" s="4">
        <v>5.5023800000000003E-3</v>
      </c>
      <c r="F436" s="4">
        <v>3.0793500000000001E-4</v>
      </c>
      <c r="G436" s="4">
        <v>1</v>
      </c>
      <c r="H436" s="4">
        <v>1</v>
      </c>
      <c r="I436" s="4">
        <v>4</v>
      </c>
      <c r="J436" s="4" t="s">
        <v>445</v>
      </c>
      <c r="K436" s="4">
        <v>0</v>
      </c>
      <c r="L436" s="4">
        <v>809.44034999999997</v>
      </c>
      <c r="M436" s="4" t="s">
        <v>29</v>
      </c>
      <c r="N436" s="4" t="s">
        <v>29</v>
      </c>
      <c r="O436" s="4">
        <v>1.192E-4</v>
      </c>
      <c r="P436" s="4">
        <v>6.8709999999999995E-4</v>
      </c>
      <c r="Q436" s="4">
        <v>2.25</v>
      </c>
    </row>
    <row r="437" spans="1:29" hidden="1" outlineLevel="1" collapsed="1" x14ac:dyDescent="0.25">
      <c r="A437" t="s">
        <v>34</v>
      </c>
      <c r="B437" s="4" t="s">
        <v>29</v>
      </c>
      <c r="C437" s="4" t="s">
        <v>493</v>
      </c>
      <c r="D437" s="4" t="s">
        <v>523</v>
      </c>
      <c r="E437" s="4">
        <v>1.30679E-2</v>
      </c>
      <c r="F437" s="4">
        <v>4.3565599999999998E-4</v>
      </c>
      <c r="G437" s="4">
        <v>1</v>
      </c>
      <c r="H437" s="4">
        <v>1</v>
      </c>
      <c r="I437" s="4">
        <v>1</v>
      </c>
      <c r="J437" s="4" t="s">
        <v>445</v>
      </c>
      <c r="K437" s="4">
        <v>0</v>
      </c>
      <c r="L437" s="4">
        <v>1197.48236</v>
      </c>
      <c r="M437" s="4" t="s">
        <v>29</v>
      </c>
      <c r="N437" s="4" t="s">
        <v>29</v>
      </c>
      <c r="O437" s="4">
        <v>1.639E-4</v>
      </c>
      <c r="P437" s="4">
        <v>1.9380000000000001E-3</v>
      </c>
      <c r="Q437" s="4">
        <v>2.42</v>
      </c>
    </row>
    <row r="438" spans="1:29" hidden="1" outlineLevel="1" collapsed="1" x14ac:dyDescent="0.25">
      <c r="A438" t="s">
        <v>34</v>
      </c>
      <c r="B438" s="4" t="s">
        <v>29</v>
      </c>
      <c r="C438" s="4" t="s">
        <v>524</v>
      </c>
      <c r="D438" s="4" t="s">
        <v>34</v>
      </c>
      <c r="E438" s="4">
        <v>1.5499499999999999E-2</v>
      </c>
      <c r="F438" s="4">
        <v>5.7957899999999999E-4</v>
      </c>
      <c r="G438" s="4">
        <v>1</v>
      </c>
      <c r="H438" s="4">
        <v>1</v>
      </c>
      <c r="I438" s="4">
        <v>2</v>
      </c>
      <c r="J438" s="4" t="s">
        <v>445</v>
      </c>
      <c r="K438" s="4">
        <v>0</v>
      </c>
      <c r="L438" s="4">
        <v>879.44582000000003</v>
      </c>
      <c r="M438" s="4" t="s">
        <v>29</v>
      </c>
      <c r="N438" s="4" t="s">
        <v>29</v>
      </c>
      <c r="O438" s="4">
        <v>2.1489999999999999E-4</v>
      </c>
      <c r="P438" s="4">
        <v>2.3890000000000001E-3</v>
      </c>
      <c r="Q438" s="4">
        <v>1.72</v>
      </c>
    </row>
    <row r="439" spans="1:29" hidden="1" outlineLevel="1" collapsed="1" x14ac:dyDescent="0.25">
      <c r="A439" t="s">
        <v>34</v>
      </c>
      <c r="B439" s="4" t="s">
        <v>29</v>
      </c>
      <c r="C439" s="4" t="s">
        <v>525</v>
      </c>
      <c r="D439" s="4" t="s">
        <v>34</v>
      </c>
      <c r="E439" s="4">
        <v>2.0190099999999999E-2</v>
      </c>
      <c r="F439" s="4">
        <v>7.2030900000000003E-4</v>
      </c>
      <c r="G439" s="4">
        <v>1</v>
      </c>
      <c r="H439" s="4">
        <v>1</v>
      </c>
      <c r="I439" s="4">
        <v>2</v>
      </c>
      <c r="J439" s="4" t="s">
        <v>445</v>
      </c>
      <c r="K439" s="4">
        <v>0</v>
      </c>
      <c r="L439" s="4">
        <v>949.46253999999999</v>
      </c>
      <c r="M439" s="4" t="s">
        <v>29</v>
      </c>
      <c r="N439" s="4" t="s">
        <v>29</v>
      </c>
      <c r="O439" s="4">
        <v>2.6459999999999998E-4</v>
      </c>
      <c r="P439" s="4">
        <v>3.3089999999999999E-3</v>
      </c>
      <c r="Q439" s="4">
        <v>1.65</v>
      </c>
    </row>
    <row r="440" spans="1:29" hidden="1" outlineLevel="1" collapsed="1" x14ac:dyDescent="0.25">
      <c r="A440" t="s">
        <v>34</v>
      </c>
      <c r="B440" s="4" t="s">
        <v>29</v>
      </c>
      <c r="C440" s="4" t="s">
        <v>526</v>
      </c>
      <c r="D440" s="4" t="s">
        <v>34</v>
      </c>
      <c r="E440" s="4">
        <v>3.3867899999999999E-2</v>
      </c>
      <c r="F440" s="4">
        <v>1.27169E-3</v>
      </c>
      <c r="G440" s="4">
        <v>1</v>
      </c>
      <c r="H440" s="4">
        <v>1</v>
      </c>
      <c r="I440" s="4">
        <v>1</v>
      </c>
      <c r="J440" s="4" t="s">
        <v>445</v>
      </c>
      <c r="K440" s="4">
        <v>1</v>
      </c>
      <c r="L440" s="4">
        <v>1582.84753</v>
      </c>
      <c r="M440" s="4" t="s">
        <v>29</v>
      </c>
      <c r="N440" s="4" t="s">
        <v>29</v>
      </c>
      <c r="O440" s="4">
        <v>4.6000000000000001E-4</v>
      </c>
      <c r="P440" s="4">
        <v>6.3629999999999997E-3</v>
      </c>
      <c r="Q440" s="4">
        <v>2.4900000000000002</v>
      </c>
    </row>
    <row r="441" spans="1:29" hidden="1" outlineLevel="1" collapsed="1" x14ac:dyDescent="0.25">
      <c r="A441" t="s">
        <v>34</v>
      </c>
      <c r="B441" s="4" t="s">
        <v>29</v>
      </c>
      <c r="C441" s="4" t="s">
        <v>527</v>
      </c>
      <c r="D441" s="4" t="s">
        <v>528</v>
      </c>
      <c r="E441" s="4">
        <v>3.6471299999999998E-2</v>
      </c>
      <c r="F441" s="4">
        <v>1.27169E-3</v>
      </c>
      <c r="G441" s="4">
        <v>1</v>
      </c>
      <c r="H441" s="4">
        <v>1</v>
      </c>
      <c r="I441" s="4">
        <v>3</v>
      </c>
      <c r="J441" s="4" t="s">
        <v>445</v>
      </c>
      <c r="K441" s="4">
        <v>0</v>
      </c>
      <c r="L441" s="4">
        <v>1123.54522</v>
      </c>
      <c r="M441" s="4" t="s">
        <v>29</v>
      </c>
      <c r="N441" s="4" t="s">
        <v>29</v>
      </c>
      <c r="O441" s="4">
        <v>4.6000000000000001E-4</v>
      </c>
      <c r="P441" s="4">
        <v>7.0049999999999999E-3</v>
      </c>
      <c r="Q441" s="4">
        <v>2.4</v>
      </c>
    </row>
    <row r="442" spans="1:29" hidden="1" outlineLevel="1" collapsed="1" x14ac:dyDescent="0.25">
      <c r="A442" t="s">
        <v>34</v>
      </c>
      <c r="B442" s="4" t="s">
        <v>29</v>
      </c>
      <c r="C442" s="4" t="s">
        <v>529</v>
      </c>
      <c r="D442" s="4" t="s">
        <v>34</v>
      </c>
      <c r="E442" s="4">
        <v>6.7735100000000006E-2</v>
      </c>
      <c r="F442" s="4">
        <v>2.4773099999999999E-3</v>
      </c>
      <c r="G442" s="4">
        <v>1</v>
      </c>
      <c r="H442" s="4">
        <v>1</v>
      </c>
      <c r="I442" s="4">
        <v>4</v>
      </c>
      <c r="J442" s="4" t="s">
        <v>445</v>
      </c>
      <c r="K442" s="4">
        <v>0</v>
      </c>
      <c r="L442" s="4">
        <v>812.43011999999999</v>
      </c>
      <c r="M442" s="4" t="s">
        <v>29</v>
      </c>
      <c r="N442" s="4" t="s">
        <v>29</v>
      </c>
      <c r="O442" s="4">
        <v>8.8719999999999999E-4</v>
      </c>
      <c r="P442" s="4">
        <v>1.5949999999999999E-2</v>
      </c>
      <c r="Q442" s="4">
        <v>1.75</v>
      </c>
    </row>
    <row r="443" spans="1:29" hidden="1" outlineLevel="1" collapsed="1" x14ac:dyDescent="0.25">
      <c r="A443" t="s">
        <v>34</v>
      </c>
      <c r="B443" s="4" t="s">
        <v>29</v>
      </c>
      <c r="C443" s="4" t="s">
        <v>487</v>
      </c>
      <c r="D443" s="4" t="s">
        <v>530</v>
      </c>
      <c r="E443" s="4">
        <v>0.13180900000000001</v>
      </c>
      <c r="F443" s="4">
        <v>4.3961599999999997E-3</v>
      </c>
      <c r="G443" s="4">
        <v>1</v>
      </c>
      <c r="H443" s="4">
        <v>1</v>
      </c>
      <c r="I443" s="4">
        <v>2</v>
      </c>
      <c r="J443" s="4" t="s">
        <v>445</v>
      </c>
      <c r="K443" s="4">
        <v>1</v>
      </c>
      <c r="L443" s="4">
        <v>2495.01271</v>
      </c>
      <c r="M443" s="4" t="s">
        <v>29</v>
      </c>
      <c r="N443" s="4" t="s">
        <v>29</v>
      </c>
      <c r="O443" s="4">
        <v>1.573E-3</v>
      </c>
      <c r="P443" s="4">
        <v>4.1180000000000001E-2</v>
      </c>
      <c r="Q443" s="4">
        <v>3.46</v>
      </c>
    </row>
    <row r="444" spans="1:29" hidden="1" outlineLevel="1" collapsed="1" x14ac:dyDescent="0.25">
      <c r="A444" t="s">
        <v>34</v>
      </c>
      <c r="B444" s="4" t="s">
        <v>29</v>
      </c>
      <c r="C444" s="4" t="s">
        <v>498</v>
      </c>
      <c r="D444" s="4" t="s">
        <v>130</v>
      </c>
      <c r="E444" s="4">
        <v>0.17152899999999999</v>
      </c>
      <c r="F444" s="4">
        <v>5.2618600000000001E-3</v>
      </c>
      <c r="G444" s="4">
        <v>1</v>
      </c>
      <c r="H444" s="4">
        <v>1</v>
      </c>
      <c r="I444" s="4">
        <v>1</v>
      </c>
      <c r="J444" s="4" t="s">
        <v>445</v>
      </c>
      <c r="K444" s="4">
        <v>2</v>
      </c>
      <c r="L444" s="4">
        <v>2598.2294499999998</v>
      </c>
      <c r="M444" s="4" t="s">
        <v>29</v>
      </c>
      <c r="N444" s="4" t="s">
        <v>29</v>
      </c>
      <c r="O444" s="4">
        <v>1.9750000000000002E-3</v>
      </c>
      <c r="P444" s="4">
        <v>6.173E-2</v>
      </c>
      <c r="Q444" s="4">
        <v>3.05</v>
      </c>
    </row>
    <row r="445" spans="1:29" collapsed="1" x14ac:dyDescent="0.25">
      <c r="A445" s="3" t="s">
        <v>29</v>
      </c>
      <c r="B445" s="3" t="s">
        <v>30</v>
      </c>
      <c r="C445" s="3" t="s">
        <v>531</v>
      </c>
      <c r="D445" s="3" t="s">
        <v>532</v>
      </c>
      <c r="E445" s="3">
        <v>0</v>
      </c>
      <c r="F445" s="3">
        <v>884.16899999999998</v>
      </c>
      <c r="G445" s="3">
        <v>72</v>
      </c>
      <c r="H445" s="3">
        <v>81</v>
      </c>
      <c r="I445" s="3">
        <v>490</v>
      </c>
      <c r="J445" s="3">
        <v>72</v>
      </c>
      <c r="K445" s="3">
        <v>1219</v>
      </c>
      <c r="L445" s="3">
        <v>136.80000000000001</v>
      </c>
      <c r="M445" s="3">
        <v>9.2899999999999991</v>
      </c>
      <c r="N445" s="3">
        <v>1741.39</v>
      </c>
      <c r="O445" s="3">
        <v>81</v>
      </c>
      <c r="P445" s="3" t="s">
        <v>34</v>
      </c>
      <c r="Q445" s="3" t="s">
        <v>34</v>
      </c>
      <c r="R445" s="3" t="s">
        <v>533</v>
      </c>
      <c r="S445" s="3" t="s">
        <v>534</v>
      </c>
      <c r="T445" s="3" t="s">
        <v>34</v>
      </c>
      <c r="U445" s="3" t="s">
        <v>535</v>
      </c>
      <c r="V445" s="3" t="s">
        <v>34</v>
      </c>
      <c r="W445" s="3" t="s">
        <v>536</v>
      </c>
      <c r="X445" s="3" t="s">
        <v>34</v>
      </c>
      <c r="Y445" s="3" t="s">
        <v>34</v>
      </c>
      <c r="Z445" s="3" t="s">
        <v>34</v>
      </c>
      <c r="AA445" s="3">
        <v>0</v>
      </c>
      <c r="AB445" s="3" t="s">
        <v>29</v>
      </c>
      <c r="AC445" s="3">
        <v>1</v>
      </c>
    </row>
    <row r="446" spans="1:29" hidden="1" outlineLevel="1" collapsed="1" x14ac:dyDescent="0.25">
      <c r="A446" t="s">
        <v>34</v>
      </c>
      <c r="B446" s="2" t="s">
        <v>39</v>
      </c>
      <c r="C446" s="2" t="s">
        <v>40</v>
      </c>
      <c r="D446" s="2" t="s">
        <v>41</v>
      </c>
      <c r="E446" s="2" t="s">
        <v>42</v>
      </c>
      <c r="F446" s="2" t="s">
        <v>43</v>
      </c>
      <c r="G446" s="2" t="s">
        <v>28</v>
      </c>
      <c r="H446" s="2" t="s">
        <v>44</v>
      </c>
      <c r="I446" s="2" t="s">
        <v>8</v>
      </c>
      <c r="J446" s="2" t="s">
        <v>45</v>
      </c>
      <c r="K446" s="2" t="s">
        <v>46</v>
      </c>
      <c r="L446" s="2" t="s">
        <v>47</v>
      </c>
      <c r="M446" s="2" t="s">
        <v>27</v>
      </c>
      <c r="N446" s="2" t="s">
        <v>48</v>
      </c>
      <c r="O446" s="2" t="s">
        <v>49</v>
      </c>
      <c r="P446" s="2" t="s">
        <v>50</v>
      </c>
      <c r="Q446" s="2" t="s">
        <v>51</v>
      </c>
    </row>
    <row r="447" spans="1:29" hidden="1" outlineLevel="1" collapsed="1" x14ac:dyDescent="0.25">
      <c r="A447" t="s">
        <v>34</v>
      </c>
      <c r="B447" s="4" t="s">
        <v>29</v>
      </c>
      <c r="C447" s="4" t="s">
        <v>537</v>
      </c>
      <c r="D447" s="4" t="s">
        <v>34</v>
      </c>
      <c r="E447" s="4">
        <v>5.9133399999999998E-9</v>
      </c>
      <c r="F447" s="4">
        <v>1.5434800000000001E-4</v>
      </c>
      <c r="G447" s="4">
        <v>1</v>
      </c>
      <c r="H447" s="4">
        <v>1</v>
      </c>
      <c r="I447" s="4">
        <v>19</v>
      </c>
      <c r="J447" s="4" t="s">
        <v>531</v>
      </c>
      <c r="K447" s="4">
        <v>0</v>
      </c>
      <c r="L447" s="4">
        <v>2028.0760299999999</v>
      </c>
      <c r="M447" s="4" t="s">
        <v>29</v>
      </c>
      <c r="N447" s="4" t="s">
        <v>29</v>
      </c>
      <c r="O447" s="4">
        <v>6.5770000000000002E-5</v>
      </c>
      <c r="P447" s="4">
        <v>4.3859999999999998E-11</v>
      </c>
      <c r="Q447" s="4">
        <v>4.72</v>
      </c>
    </row>
    <row r="448" spans="1:29" hidden="1" outlineLevel="1" collapsed="1" x14ac:dyDescent="0.25">
      <c r="A448" t="s">
        <v>34</v>
      </c>
      <c r="B448" s="4" t="s">
        <v>29</v>
      </c>
      <c r="C448" s="4" t="s">
        <v>538</v>
      </c>
      <c r="D448" s="4" t="s">
        <v>539</v>
      </c>
      <c r="E448" s="4">
        <v>2.8772700000000002E-7</v>
      </c>
      <c r="F448" s="4">
        <v>1.5434800000000001E-4</v>
      </c>
      <c r="G448" s="4">
        <v>1</v>
      </c>
      <c r="H448" s="4">
        <v>1</v>
      </c>
      <c r="I448" s="4">
        <v>11</v>
      </c>
      <c r="J448" s="4" t="s">
        <v>531</v>
      </c>
      <c r="K448" s="4">
        <v>1</v>
      </c>
      <c r="L448" s="4">
        <v>2541.2264799999998</v>
      </c>
      <c r="M448" s="4" t="s">
        <v>29</v>
      </c>
      <c r="N448" s="4" t="s">
        <v>29</v>
      </c>
      <c r="O448" s="4">
        <v>6.5770000000000002E-5</v>
      </c>
      <c r="P448" s="4">
        <v>4.8280000000000003E-9</v>
      </c>
      <c r="Q448" s="4">
        <v>4.7300000000000004</v>
      </c>
    </row>
    <row r="449" spans="1:17" hidden="1" outlineLevel="1" collapsed="1" x14ac:dyDescent="0.25">
      <c r="A449" t="s">
        <v>34</v>
      </c>
      <c r="B449" s="4" t="s">
        <v>29</v>
      </c>
      <c r="C449" s="4" t="s">
        <v>540</v>
      </c>
      <c r="D449" s="4" t="s">
        <v>34</v>
      </c>
      <c r="E449" s="4">
        <v>2.2245699999999999E-6</v>
      </c>
      <c r="F449" s="4">
        <v>1.5434800000000001E-4</v>
      </c>
      <c r="G449" s="4">
        <v>1</v>
      </c>
      <c r="H449" s="4">
        <v>1</v>
      </c>
      <c r="I449" s="4">
        <v>2</v>
      </c>
      <c r="J449" s="4" t="s">
        <v>531</v>
      </c>
      <c r="K449" s="4">
        <v>1</v>
      </c>
      <c r="L449" s="4">
        <v>2064.9926399999999</v>
      </c>
      <c r="M449" s="4" t="s">
        <v>29</v>
      </c>
      <c r="N449" s="4" t="s">
        <v>29</v>
      </c>
      <c r="O449" s="4">
        <v>6.5770000000000002E-5</v>
      </c>
      <c r="P449" s="4">
        <v>5.7019999999999997E-8</v>
      </c>
      <c r="Q449" s="4">
        <v>4.1500000000000004</v>
      </c>
    </row>
    <row r="450" spans="1:17" hidden="1" outlineLevel="1" collapsed="1" x14ac:dyDescent="0.25">
      <c r="A450" t="s">
        <v>34</v>
      </c>
      <c r="B450" s="4" t="s">
        <v>29</v>
      </c>
      <c r="C450" s="4" t="s">
        <v>541</v>
      </c>
      <c r="D450" s="4" t="s">
        <v>34</v>
      </c>
      <c r="E450" s="4">
        <v>8.1556400000000004E-5</v>
      </c>
      <c r="F450" s="4">
        <v>1.5434800000000001E-4</v>
      </c>
      <c r="G450" s="4">
        <v>2</v>
      </c>
      <c r="H450" s="4">
        <v>2</v>
      </c>
      <c r="I450" s="4">
        <v>10</v>
      </c>
      <c r="J450" s="4" t="s">
        <v>542</v>
      </c>
      <c r="K450" s="4">
        <v>0</v>
      </c>
      <c r="L450" s="4">
        <v>1344.67353</v>
      </c>
      <c r="M450" s="4" t="s">
        <v>29</v>
      </c>
      <c r="N450" s="4" t="s">
        <v>29</v>
      </c>
      <c r="O450" s="4">
        <v>6.5770000000000002E-5</v>
      </c>
      <c r="P450" s="4">
        <v>4.476E-6</v>
      </c>
      <c r="Q450" s="4">
        <v>3.12</v>
      </c>
    </row>
    <row r="451" spans="1:17" hidden="1" outlineLevel="1" collapsed="1" x14ac:dyDescent="0.25">
      <c r="A451" t="s">
        <v>34</v>
      </c>
      <c r="B451" s="4" t="s">
        <v>29</v>
      </c>
      <c r="C451" s="4" t="s">
        <v>543</v>
      </c>
      <c r="D451" s="4" t="s">
        <v>53</v>
      </c>
      <c r="E451" s="4">
        <v>3.1281899999999999E-7</v>
      </c>
      <c r="F451" s="4">
        <v>1.5434800000000001E-4</v>
      </c>
      <c r="G451" s="4">
        <v>1</v>
      </c>
      <c r="H451" s="4">
        <v>1</v>
      </c>
      <c r="I451" s="4">
        <v>4</v>
      </c>
      <c r="J451" s="4" t="s">
        <v>531</v>
      </c>
      <c r="K451" s="4">
        <v>1</v>
      </c>
      <c r="L451" s="4">
        <v>2074.05935</v>
      </c>
      <c r="M451" s="4" t="s">
        <v>29</v>
      </c>
      <c r="N451" s="4" t="s">
        <v>29</v>
      </c>
      <c r="O451" s="4">
        <v>6.5770000000000002E-5</v>
      </c>
      <c r="P451" s="4">
        <v>5.3400000000000002E-9</v>
      </c>
      <c r="Q451" s="4">
        <v>4.3899999999999997</v>
      </c>
    </row>
    <row r="452" spans="1:17" hidden="1" outlineLevel="1" collapsed="1" x14ac:dyDescent="0.25">
      <c r="A452" t="s">
        <v>34</v>
      </c>
      <c r="B452" s="4" t="s">
        <v>29</v>
      </c>
      <c r="C452" s="4" t="s">
        <v>544</v>
      </c>
      <c r="D452" s="4" t="s">
        <v>34</v>
      </c>
      <c r="E452" s="4">
        <v>3.2710299999999997E-4</v>
      </c>
      <c r="F452" s="4">
        <v>1.5434800000000001E-4</v>
      </c>
      <c r="G452" s="4">
        <v>1</v>
      </c>
      <c r="H452" s="4">
        <v>1</v>
      </c>
      <c r="I452" s="4">
        <v>1</v>
      </c>
      <c r="J452" s="4" t="s">
        <v>531</v>
      </c>
      <c r="K452" s="4">
        <v>2</v>
      </c>
      <c r="L452" s="4">
        <v>1356.77062</v>
      </c>
      <c r="M452" s="4" t="s">
        <v>29</v>
      </c>
      <c r="N452" s="4" t="s">
        <v>29</v>
      </c>
      <c r="O452" s="4">
        <v>6.5770000000000002E-5</v>
      </c>
      <c r="P452" s="4">
        <v>2.3920000000000001E-5</v>
      </c>
      <c r="Q452" s="4">
        <v>3.52</v>
      </c>
    </row>
    <row r="453" spans="1:17" hidden="1" outlineLevel="1" collapsed="1" x14ac:dyDescent="0.25">
      <c r="A453" t="s">
        <v>34</v>
      </c>
      <c r="B453" s="4" t="s">
        <v>29</v>
      </c>
      <c r="C453" s="4" t="s">
        <v>545</v>
      </c>
      <c r="D453" s="4" t="s">
        <v>546</v>
      </c>
      <c r="E453" s="4">
        <v>8.3689799999999996E-10</v>
      </c>
      <c r="F453" s="4">
        <v>1.5434800000000001E-4</v>
      </c>
      <c r="G453" s="4">
        <v>1</v>
      </c>
      <c r="H453" s="4">
        <v>1</v>
      </c>
      <c r="I453" s="4">
        <v>16</v>
      </c>
      <c r="J453" s="4" t="s">
        <v>531</v>
      </c>
      <c r="K453" s="4">
        <v>0</v>
      </c>
      <c r="L453" s="4">
        <v>4080.9382799999998</v>
      </c>
      <c r="M453" s="4" t="s">
        <v>29</v>
      </c>
      <c r="N453" s="4" t="s">
        <v>29</v>
      </c>
      <c r="O453" s="4">
        <v>6.5770000000000002E-5</v>
      </c>
      <c r="P453" s="4">
        <v>4.0999999999999999E-12</v>
      </c>
      <c r="Q453" s="4">
        <v>8.41</v>
      </c>
    </row>
    <row r="454" spans="1:17" hidden="1" outlineLevel="1" collapsed="1" x14ac:dyDescent="0.25">
      <c r="A454" t="s">
        <v>34</v>
      </c>
      <c r="B454" s="4" t="s">
        <v>29</v>
      </c>
      <c r="C454" s="4" t="s">
        <v>547</v>
      </c>
      <c r="D454" s="4" t="s">
        <v>34</v>
      </c>
      <c r="E454" s="4">
        <v>1.2389600000000001E-6</v>
      </c>
      <c r="F454" s="4">
        <v>1.5434800000000001E-4</v>
      </c>
      <c r="G454" s="4">
        <v>1</v>
      </c>
      <c r="H454" s="4">
        <v>1</v>
      </c>
      <c r="I454" s="4">
        <v>4</v>
      </c>
      <c r="J454" s="4" t="s">
        <v>531</v>
      </c>
      <c r="K454" s="4">
        <v>1</v>
      </c>
      <c r="L454" s="4">
        <v>2735.41833</v>
      </c>
      <c r="M454" s="4" t="s">
        <v>29</v>
      </c>
      <c r="N454" s="4" t="s">
        <v>29</v>
      </c>
      <c r="O454" s="4">
        <v>6.5770000000000002E-5</v>
      </c>
      <c r="P454" s="4">
        <v>2.8110000000000002E-8</v>
      </c>
      <c r="Q454" s="4">
        <v>3.23</v>
      </c>
    </row>
    <row r="455" spans="1:17" hidden="1" outlineLevel="1" collapsed="1" x14ac:dyDescent="0.25">
      <c r="A455" t="s">
        <v>34</v>
      </c>
      <c r="B455" s="4" t="s">
        <v>29</v>
      </c>
      <c r="C455" s="4" t="s">
        <v>548</v>
      </c>
      <c r="D455" s="4" t="s">
        <v>92</v>
      </c>
      <c r="E455" s="4">
        <v>8.5318399999999996E-6</v>
      </c>
      <c r="F455" s="4">
        <v>1.5434800000000001E-4</v>
      </c>
      <c r="G455" s="4">
        <v>1</v>
      </c>
      <c r="H455" s="4">
        <v>1</v>
      </c>
      <c r="I455" s="4">
        <v>2</v>
      </c>
      <c r="J455" s="4" t="s">
        <v>531</v>
      </c>
      <c r="K455" s="4">
        <v>0</v>
      </c>
      <c r="L455" s="4">
        <v>1908.98037</v>
      </c>
      <c r="M455" s="4" t="s">
        <v>29</v>
      </c>
      <c r="N455" s="4" t="s">
        <v>29</v>
      </c>
      <c r="O455" s="4">
        <v>6.5770000000000002E-5</v>
      </c>
      <c r="P455" s="4">
        <v>2.9149999999999998E-7</v>
      </c>
      <c r="Q455" s="4">
        <v>4.82</v>
      </c>
    </row>
    <row r="456" spans="1:17" hidden="1" outlineLevel="1" collapsed="1" x14ac:dyDescent="0.25">
      <c r="A456" t="s">
        <v>34</v>
      </c>
      <c r="B456" s="4" t="s">
        <v>29</v>
      </c>
      <c r="C456" s="4" t="s">
        <v>548</v>
      </c>
      <c r="D456" s="4" t="s">
        <v>34</v>
      </c>
      <c r="E456" s="4">
        <v>8.2090100000000008E-9</v>
      </c>
      <c r="F456" s="4">
        <v>1.5434800000000001E-4</v>
      </c>
      <c r="G456" s="4">
        <v>1</v>
      </c>
      <c r="H456" s="4">
        <v>1</v>
      </c>
      <c r="I456" s="4">
        <v>14</v>
      </c>
      <c r="J456" s="4" t="s">
        <v>531</v>
      </c>
      <c r="K456" s="4">
        <v>0</v>
      </c>
      <c r="L456" s="4">
        <v>1829.01404</v>
      </c>
      <c r="M456" s="4" t="s">
        <v>29</v>
      </c>
      <c r="N456" s="4" t="s">
        <v>29</v>
      </c>
      <c r="O456" s="4">
        <v>6.5770000000000002E-5</v>
      </c>
      <c r="P456" s="4">
        <v>6.5249999999999994E-11</v>
      </c>
      <c r="Q456" s="4">
        <v>4.25</v>
      </c>
    </row>
    <row r="457" spans="1:17" hidden="1" outlineLevel="1" collapsed="1" x14ac:dyDescent="0.25">
      <c r="A457" t="s">
        <v>34</v>
      </c>
      <c r="B457" s="4" t="s">
        <v>29</v>
      </c>
      <c r="C457" s="4" t="s">
        <v>549</v>
      </c>
      <c r="D457" s="4" t="s">
        <v>199</v>
      </c>
      <c r="E457" s="4">
        <v>1.43651E-9</v>
      </c>
      <c r="F457" s="4">
        <v>1.5434800000000001E-4</v>
      </c>
      <c r="G457" s="4">
        <v>1</v>
      </c>
      <c r="H457" s="4">
        <v>1</v>
      </c>
      <c r="I457" s="4">
        <v>30</v>
      </c>
      <c r="J457" s="4" t="s">
        <v>531</v>
      </c>
      <c r="K457" s="4">
        <v>0</v>
      </c>
      <c r="L457" s="4">
        <v>3116.46027</v>
      </c>
      <c r="M457" s="4" t="s">
        <v>29</v>
      </c>
      <c r="N457" s="4" t="s">
        <v>29</v>
      </c>
      <c r="O457" s="4">
        <v>6.5770000000000002E-5</v>
      </c>
      <c r="P457" s="4">
        <v>7.9219999999999996E-12</v>
      </c>
      <c r="Q457" s="4">
        <v>5.86</v>
      </c>
    </row>
    <row r="458" spans="1:17" hidden="1" outlineLevel="1" collapsed="1" x14ac:dyDescent="0.25">
      <c r="A458" t="s">
        <v>34</v>
      </c>
      <c r="B458" s="4" t="s">
        <v>29</v>
      </c>
      <c r="C458" s="4" t="s">
        <v>549</v>
      </c>
      <c r="D458" s="4" t="s">
        <v>34</v>
      </c>
      <c r="E458" s="4">
        <v>1.62323E-9</v>
      </c>
      <c r="F458" s="4">
        <v>1.5434800000000001E-4</v>
      </c>
      <c r="G458" s="4">
        <v>1</v>
      </c>
      <c r="H458" s="4">
        <v>1</v>
      </c>
      <c r="I458" s="4">
        <v>4</v>
      </c>
      <c r="J458" s="4" t="s">
        <v>531</v>
      </c>
      <c r="K458" s="4">
        <v>0</v>
      </c>
      <c r="L458" s="4">
        <v>3100.4653499999999</v>
      </c>
      <c r="M458" s="4" t="s">
        <v>29</v>
      </c>
      <c r="N458" s="4" t="s">
        <v>29</v>
      </c>
      <c r="O458" s="4">
        <v>6.5770000000000002E-5</v>
      </c>
      <c r="P458" s="4">
        <v>9.1760000000000005E-12</v>
      </c>
      <c r="Q458" s="4">
        <v>5.51</v>
      </c>
    </row>
    <row r="459" spans="1:17" hidden="1" outlineLevel="1" collapsed="1" x14ac:dyDescent="0.25">
      <c r="A459" t="s">
        <v>34</v>
      </c>
      <c r="B459" s="4" t="s">
        <v>29</v>
      </c>
      <c r="C459" s="4" t="s">
        <v>550</v>
      </c>
      <c r="D459" s="4" t="s">
        <v>175</v>
      </c>
      <c r="E459" s="4">
        <v>2.0199900000000001E-7</v>
      </c>
      <c r="F459" s="4">
        <v>1.5434800000000001E-4</v>
      </c>
      <c r="G459" s="4">
        <v>1</v>
      </c>
      <c r="H459" s="4">
        <v>1</v>
      </c>
      <c r="I459" s="4">
        <v>10</v>
      </c>
      <c r="J459" s="4" t="s">
        <v>531</v>
      </c>
      <c r="K459" s="4">
        <v>2</v>
      </c>
      <c r="L459" s="4">
        <v>4340.1947700000001</v>
      </c>
      <c r="M459" s="4" t="s">
        <v>29</v>
      </c>
      <c r="N459" s="4" t="s">
        <v>29</v>
      </c>
      <c r="O459" s="4">
        <v>6.5770000000000002E-5</v>
      </c>
      <c r="P459" s="4">
        <v>3.1300000000000002E-9</v>
      </c>
      <c r="Q459" s="4">
        <v>6.04</v>
      </c>
    </row>
    <row r="460" spans="1:17" hidden="1" outlineLevel="1" collapsed="1" x14ac:dyDescent="0.25">
      <c r="A460" t="s">
        <v>34</v>
      </c>
      <c r="B460" s="4" t="s">
        <v>29</v>
      </c>
      <c r="C460" s="4" t="s">
        <v>551</v>
      </c>
      <c r="D460" s="4" t="s">
        <v>175</v>
      </c>
      <c r="E460" s="4">
        <v>4.0200500000000001E-7</v>
      </c>
      <c r="F460" s="4">
        <v>1.5434800000000001E-4</v>
      </c>
      <c r="G460" s="4">
        <v>1</v>
      </c>
      <c r="H460" s="4">
        <v>1</v>
      </c>
      <c r="I460" s="4">
        <v>9</v>
      </c>
      <c r="J460" s="4" t="s">
        <v>531</v>
      </c>
      <c r="K460" s="4">
        <v>1</v>
      </c>
      <c r="L460" s="4">
        <v>4212.0998099999997</v>
      </c>
      <c r="M460" s="4" t="s">
        <v>29</v>
      </c>
      <c r="N460" s="4" t="s">
        <v>29</v>
      </c>
      <c r="O460" s="4">
        <v>6.5770000000000002E-5</v>
      </c>
      <c r="P460" s="4">
        <v>7.2060000000000001E-9</v>
      </c>
      <c r="Q460" s="4">
        <v>3.96</v>
      </c>
    </row>
    <row r="461" spans="1:17" hidden="1" outlineLevel="1" collapsed="1" x14ac:dyDescent="0.25">
      <c r="A461" t="s">
        <v>34</v>
      </c>
      <c r="B461" s="4" t="s">
        <v>29</v>
      </c>
      <c r="C461" s="4" t="s">
        <v>552</v>
      </c>
      <c r="D461" s="4" t="s">
        <v>34</v>
      </c>
      <c r="E461" s="4">
        <v>5.0027100000000001E-8</v>
      </c>
      <c r="F461" s="4">
        <v>1.5434800000000001E-4</v>
      </c>
      <c r="G461" s="4">
        <v>1</v>
      </c>
      <c r="H461" s="4">
        <v>1</v>
      </c>
      <c r="I461" s="4">
        <v>22</v>
      </c>
      <c r="J461" s="4" t="s">
        <v>531</v>
      </c>
      <c r="K461" s="4">
        <v>0</v>
      </c>
      <c r="L461" s="4">
        <v>1846.02214</v>
      </c>
      <c r="M461" s="4" t="s">
        <v>29</v>
      </c>
      <c r="N461" s="4" t="s">
        <v>29</v>
      </c>
      <c r="O461" s="4">
        <v>6.5770000000000002E-5</v>
      </c>
      <c r="P461" s="4">
        <v>5.7990000000000003E-10</v>
      </c>
      <c r="Q461" s="4">
        <v>4.93</v>
      </c>
    </row>
    <row r="462" spans="1:17" hidden="1" outlineLevel="1" collapsed="1" x14ac:dyDescent="0.25">
      <c r="A462" t="s">
        <v>34</v>
      </c>
      <c r="B462" s="4" t="s">
        <v>29</v>
      </c>
      <c r="C462" s="4" t="s">
        <v>553</v>
      </c>
      <c r="D462" s="4" t="s">
        <v>34</v>
      </c>
      <c r="E462" s="4">
        <v>5.2298100000000005E-4</v>
      </c>
      <c r="F462" s="4">
        <v>1.5434800000000001E-4</v>
      </c>
      <c r="G462" s="4">
        <v>1</v>
      </c>
      <c r="H462" s="4">
        <v>1</v>
      </c>
      <c r="I462" s="4">
        <v>3</v>
      </c>
      <c r="J462" s="4" t="s">
        <v>531</v>
      </c>
      <c r="K462" s="4">
        <v>2</v>
      </c>
      <c r="L462" s="4">
        <v>2404.31358</v>
      </c>
      <c r="M462" s="4" t="s">
        <v>29</v>
      </c>
      <c r="N462" s="4" t="s">
        <v>29</v>
      </c>
      <c r="O462" s="4">
        <v>6.5770000000000002E-5</v>
      </c>
      <c r="P462" s="4">
        <v>4.2150000000000001E-5</v>
      </c>
      <c r="Q462" s="4">
        <v>3.05</v>
      </c>
    </row>
    <row r="463" spans="1:17" hidden="1" outlineLevel="1" collapsed="1" x14ac:dyDescent="0.25">
      <c r="A463" t="s">
        <v>34</v>
      </c>
      <c r="B463" s="4" t="s">
        <v>29</v>
      </c>
      <c r="C463" s="4" t="s">
        <v>554</v>
      </c>
      <c r="D463" s="4" t="s">
        <v>34</v>
      </c>
      <c r="E463" s="4">
        <v>4.1514099999999996E-6</v>
      </c>
      <c r="F463" s="4">
        <v>1.5434800000000001E-4</v>
      </c>
      <c r="G463" s="4">
        <v>1</v>
      </c>
      <c r="H463" s="4">
        <v>1</v>
      </c>
      <c r="I463" s="4">
        <v>18</v>
      </c>
      <c r="J463" s="4" t="s">
        <v>531</v>
      </c>
      <c r="K463" s="4">
        <v>0</v>
      </c>
      <c r="L463" s="4">
        <v>1587.8278</v>
      </c>
      <c r="M463" s="4" t="s">
        <v>29</v>
      </c>
      <c r="N463" s="4" t="s">
        <v>29</v>
      </c>
      <c r="O463" s="4">
        <v>6.5770000000000002E-5</v>
      </c>
      <c r="P463" s="4">
        <v>1.2139999999999999E-7</v>
      </c>
      <c r="Q463" s="4">
        <v>4.01</v>
      </c>
    </row>
    <row r="464" spans="1:17" hidden="1" outlineLevel="1" collapsed="1" x14ac:dyDescent="0.25">
      <c r="A464" t="s">
        <v>34</v>
      </c>
      <c r="B464" s="4" t="s">
        <v>29</v>
      </c>
      <c r="C464" s="4" t="s">
        <v>555</v>
      </c>
      <c r="D464" s="4" t="s">
        <v>154</v>
      </c>
      <c r="E464" s="4">
        <v>1.95602E-5</v>
      </c>
      <c r="F464" s="4">
        <v>1.5434800000000001E-4</v>
      </c>
      <c r="G464" s="4">
        <v>1</v>
      </c>
      <c r="H464" s="4">
        <v>1</v>
      </c>
      <c r="I464" s="4">
        <v>2</v>
      </c>
      <c r="J464" s="4" t="s">
        <v>531</v>
      </c>
      <c r="K464" s="4">
        <v>0</v>
      </c>
      <c r="L464" s="4">
        <v>1923.94805</v>
      </c>
      <c r="M464" s="4" t="s">
        <v>29</v>
      </c>
      <c r="N464" s="4" t="s">
        <v>29</v>
      </c>
      <c r="O464" s="4">
        <v>6.5770000000000002E-5</v>
      </c>
      <c r="P464" s="4">
        <v>7.9230000000000002E-7</v>
      </c>
      <c r="Q464" s="4">
        <v>3.74</v>
      </c>
    </row>
    <row r="465" spans="1:17" hidden="1" outlineLevel="1" collapsed="1" x14ac:dyDescent="0.25">
      <c r="A465" t="s">
        <v>34</v>
      </c>
      <c r="B465" s="4" t="s">
        <v>29</v>
      </c>
      <c r="C465" s="4" t="s">
        <v>556</v>
      </c>
      <c r="D465" s="4" t="s">
        <v>406</v>
      </c>
      <c r="E465" s="4">
        <v>3.2304299999999999E-7</v>
      </c>
      <c r="F465" s="4">
        <v>1.5434800000000001E-4</v>
      </c>
      <c r="G465" s="4">
        <v>1</v>
      </c>
      <c r="H465" s="4">
        <v>1</v>
      </c>
      <c r="I465" s="4">
        <v>21</v>
      </c>
      <c r="J465" s="4" t="s">
        <v>531</v>
      </c>
      <c r="K465" s="4">
        <v>2</v>
      </c>
      <c r="L465" s="4">
        <v>2608.3592100000001</v>
      </c>
      <c r="M465" s="4" t="s">
        <v>29</v>
      </c>
      <c r="N465" s="4" t="s">
        <v>29</v>
      </c>
      <c r="O465" s="4">
        <v>6.5770000000000002E-5</v>
      </c>
      <c r="P465" s="4">
        <v>5.5219999999999997E-9</v>
      </c>
      <c r="Q465" s="4">
        <v>4.08</v>
      </c>
    </row>
    <row r="466" spans="1:17" hidden="1" outlineLevel="1" collapsed="1" x14ac:dyDescent="0.25">
      <c r="A466" t="s">
        <v>34</v>
      </c>
      <c r="B466" s="4" t="s">
        <v>29</v>
      </c>
      <c r="C466" s="4" t="s">
        <v>557</v>
      </c>
      <c r="D466" s="4" t="s">
        <v>34</v>
      </c>
      <c r="E466" s="4">
        <v>2.2245299999999999E-5</v>
      </c>
      <c r="F466" s="4">
        <v>1.5434800000000001E-4</v>
      </c>
      <c r="G466" s="4">
        <v>1</v>
      </c>
      <c r="H466" s="4">
        <v>1</v>
      </c>
      <c r="I466" s="4">
        <v>4</v>
      </c>
      <c r="J466" s="4" t="s">
        <v>531</v>
      </c>
      <c r="K466" s="4">
        <v>1</v>
      </c>
      <c r="L466" s="4">
        <v>1552.81584</v>
      </c>
      <c r="M466" s="4" t="s">
        <v>29</v>
      </c>
      <c r="N466" s="4" t="s">
        <v>29</v>
      </c>
      <c r="O466" s="4">
        <v>6.5770000000000002E-5</v>
      </c>
      <c r="P466" s="4">
        <v>9.3070000000000004E-7</v>
      </c>
      <c r="Q466" s="4">
        <v>3.65</v>
      </c>
    </row>
    <row r="467" spans="1:17" hidden="1" outlineLevel="1" collapsed="1" x14ac:dyDescent="0.25">
      <c r="A467" t="s">
        <v>34</v>
      </c>
      <c r="B467" s="4" t="s">
        <v>29</v>
      </c>
      <c r="C467" s="4" t="s">
        <v>558</v>
      </c>
      <c r="D467" s="4" t="s">
        <v>249</v>
      </c>
      <c r="E467" s="4">
        <v>1.02023E-3</v>
      </c>
      <c r="F467" s="4">
        <v>1.5434800000000001E-4</v>
      </c>
      <c r="G467" s="4">
        <v>1</v>
      </c>
      <c r="H467" s="4">
        <v>1</v>
      </c>
      <c r="I467" s="4">
        <v>3</v>
      </c>
      <c r="J467" s="4" t="s">
        <v>531</v>
      </c>
      <c r="K467" s="4">
        <v>1</v>
      </c>
      <c r="L467" s="4">
        <v>3434.6909999999998</v>
      </c>
      <c r="M467" s="4" t="s">
        <v>29</v>
      </c>
      <c r="N467" s="4" t="s">
        <v>29</v>
      </c>
      <c r="O467" s="4">
        <v>6.5770000000000002E-5</v>
      </c>
      <c r="P467" s="4">
        <v>9.4220000000000003E-5</v>
      </c>
      <c r="Q467" s="4">
        <v>3.51</v>
      </c>
    </row>
    <row r="468" spans="1:17" hidden="1" outlineLevel="1" collapsed="1" x14ac:dyDescent="0.25">
      <c r="A468" t="s">
        <v>34</v>
      </c>
      <c r="B468" s="4" t="s">
        <v>29</v>
      </c>
      <c r="C468" s="4" t="s">
        <v>559</v>
      </c>
      <c r="D468" s="4" t="s">
        <v>196</v>
      </c>
      <c r="E468" s="4">
        <v>3.2722599999999999E-8</v>
      </c>
      <c r="F468" s="4">
        <v>1.5434800000000001E-4</v>
      </c>
      <c r="G468" s="4">
        <v>1</v>
      </c>
      <c r="H468" s="4">
        <v>1</v>
      </c>
      <c r="I468" s="4">
        <v>6</v>
      </c>
      <c r="J468" s="4" t="s">
        <v>531</v>
      </c>
      <c r="K468" s="4">
        <v>1</v>
      </c>
      <c r="L468" s="4">
        <v>2371.8626599999998</v>
      </c>
      <c r="M468" s="4" t="s">
        <v>29</v>
      </c>
      <c r="N468" s="4" t="s">
        <v>29</v>
      </c>
      <c r="O468" s="4">
        <v>6.5770000000000002E-5</v>
      </c>
      <c r="P468" s="4">
        <v>3.4749999999999999E-10</v>
      </c>
      <c r="Q468" s="4">
        <v>4.5199999999999996</v>
      </c>
    </row>
    <row r="469" spans="1:17" hidden="1" outlineLevel="1" collapsed="1" x14ac:dyDescent="0.25">
      <c r="A469" t="s">
        <v>34</v>
      </c>
      <c r="B469" s="4" t="s">
        <v>29</v>
      </c>
      <c r="C469" s="4" t="s">
        <v>560</v>
      </c>
      <c r="D469" s="4" t="s">
        <v>196</v>
      </c>
      <c r="E469" s="4">
        <v>2.0859599999999999E-5</v>
      </c>
      <c r="F469" s="4">
        <v>1.5434800000000001E-4</v>
      </c>
      <c r="G469" s="4">
        <v>1</v>
      </c>
      <c r="H469" s="4">
        <v>1</v>
      </c>
      <c r="I469" s="4">
        <v>6</v>
      </c>
      <c r="J469" s="4" t="s">
        <v>531</v>
      </c>
      <c r="K469" s="4">
        <v>0</v>
      </c>
      <c r="L469" s="4">
        <v>2690.3606599999998</v>
      </c>
      <c r="M469" s="4" t="s">
        <v>29</v>
      </c>
      <c r="N469" s="4" t="s">
        <v>29</v>
      </c>
      <c r="O469" s="4">
        <v>6.5770000000000002E-5</v>
      </c>
      <c r="P469" s="4">
        <v>8.5580000000000003E-7</v>
      </c>
      <c r="Q469" s="4">
        <v>3.73</v>
      </c>
    </row>
    <row r="470" spans="1:17" hidden="1" outlineLevel="1" collapsed="1" x14ac:dyDescent="0.25">
      <c r="A470" t="s">
        <v>34</v>
      </c>
      <c r="B470" s="4" t="s">
        <v>29</v>
      </c>
      <c r="C470" s="4" t="s">
        <v>561</v>
      </c>
      <c r="D470" s="4" t="s">
        <v>34</v>
      </c>
      <c r="E470" s="4">
        <v>1.2875399999999999E-4</v>
      </c>
      <c r="F470" s="4">
        <v>1.5434800000000001E-4</v>
      </c>
      <c r="G470" s="4">
        <v>1</v>
      </c>
      <c r="H470" s="4">
        <v>1</v>
      </c>
      <c r="I470" s="4">
        <v>3</v>
      </c>
      <c r="J470" s="4" t="s">
        <v>531</v>
      </c>
      <c r="K470" s="4">
        <v>1</v>
      </c>
      <c r="L470" s="4">
        <v>1373.7270799999999</v>
      </c>
      <c r="M470" s="4" t="s">
        <v>29</v>
      </c>
      <c r="N470" s="4" t="s">
        <v>29</v>
      </c>
      <c r="O470" s="4">
        <v>6.5770000000000002E-5</v>
      </c>
      <c r="P470" s="4">
        <v>7.7670000000000003E-6</v>
      </c>
      <c r="Q470" s="4">
        <v>3.13</v>
      </c>
    </row>
    <row r="471" spans="1:17" hidden="1" outlineLevel="1" collapsed="1" x14ac:dyDescent="0.25">
      <c r="A471" t="s">
        <v>34</v>
      </c>
      <c r="B471" s="4" t="s">
        <v>29</v>
      </c>
      <c r="C471" s="4" t="s">
        <v>562</v>
      </c>
      <c r="D471" s="4" t="s">
        <v>34</v>
      </c>
      <c r="E471" s="4">
        <v>2.1130099999999999E-7</v>
      </c>
      <c r="F471" s="4">
        <v>1.5434800000000001E-4</v>
      </c>
      <c r="G471" s="4">
        <v>1</v>
      </c>
      <c r="H471" s="4">
        <v>1</v>
      </c>
      <c r="I471" s="4">
        <v>6</v>
      </c>
      <c r="J471" s="4" t="s">
        <v>531</v>
      </c>
      <c r="K471" s="4">
        <v>0</v>
      </c>
      <c r="L471" s="4">
        <v>1631.8387600000001</v>
      </c>
      <c r="M471" s="4" t="s">
        <v>29</v>
      </c>
      <c r="N471" s="4" t="s">
        <v>29</v>
      </c>
      <c r="O471" s="4">
        <v>6.5770000000000002E-5</v>
      </c>
      <c r="P471" s="4">
        <v>3.3160000000000001E-9</v>
      </c>
      <c r="Q471" s="4">
        <v>4.37</v>
      </c>
    </row>
    <row r="472" spans="1:17" hidden="1" outlineLevel="1" collapsed="1" x14ac:dyDescent="0.25">
      <c r="A472" t="s">
        <v>34</v>
      </c>
      <c r="B472" s="4" t="s">
        <v>29</v>
      </c>
      <c r="C472" s="4" t="s">
        <v>563</v>
      </c>
      <c r="D472" s="4" t="s">
        <v>34</v>
      </c>
      <c r="E472" s="4">
        <v>1.04816E-5</v>
      </c>
      <c r="F472" s="4">
        <v>1.5434800000000001E-4</v>
      </c>
      <c r="G472" s="4">
        <v>1</v>
      </c>
      <c r="H472" s="4">
        <v>1</v>
      </c>
      <c r="I472" s="4">
        <v>8</v>
      </c>
      <c r="J472" s="4" t="s">
        <v>531</v>
      </c>
      <c r="K472" s="4">
        <v>0</v>
      </c>
      <c r="L472" s="4">
        <v>1451.80052</v>
      </c>
      <c r="M472" s="4" t="s">
        <v>29</v>
      </c>
      <c r="N472" s="4" t="s">
        <v>29</v>
      </c>
      <c r="O472" s="4">
        <v>6.5770000000000002E-5</v>
      </c>
      <c r="P472" s="4">
        <v>3.7430000000000001E-7</v>
      </c>
      <c r="Q472" s="4">
        <v>3.68</v>
      </c>
    </row>
    <row r="473" spans="1:17" hidden="1" outlineLevel="1" collapsed="1" x14ac:dyDescent="0.25">
      <c r="A473" t="s">
        <v>34</v>
      </c>
      <c r="B473" s="4" t="s">
        <v>29</v>
      </c>
      <c r="C473" s="4" t="s">
        <v>564</v>
      </c>
      <c r="D473" s="4" t="s">
        <v>133</v>
      </c>
      <c r="E473" s="4">
        <v>2.086E-6</v>
      </c>
      <c r="F473" s="4">
        <v>1.5434800000000001E-4</v>
      </c>
      <c r="G473" s="4">
        <v>1</v>
      </c>
      <c r="H473" s="4">
        <v>1</v>
      </c>
      <c r="I473" s="4">
        <v>5</v>
      </c>
      <c r="J473" s="4" t="s">
        <v>531</v>
      </c>
      <c r="K473" s="4">
        <v>0</v>
      </c>
      <c r="L473" s="4">
        <v>1460.7202299999999</v>
      </c>
      <c r="M473" s="4" t="s">
        <v>29</v>
      </c>
      <c r="N473" s="4" t="s">
        <v>29</v>
      </c>
      <c r="O473" s="4">
        <v>6.5770000000000002E-5</v>
      </c>
      <c r="P473" s="4">
        <v>5.3029999999999999E-8</v>
      </c>
      <c r="Q473" s="4">
        <v>5.08</v>
      </c>
    </row>
    <row r="474" spans="1:17" hidden="1" outlineLevel="1" collapsed="1" x14ac:dyDescent="0.25">
      <c r="A474" t="s">
        <v>34</v>
      </c>
      <c r="B474" s="4" t="s">
        <v>29</v>
      </c>
      <c r="C474" s="4" t="s">
        <v>565</v>
      </c>
      <c r="D474" s="4" t="s">
        <v>211</v>
      </c>
      <c r="E474" s="4">
        <v>8.7542599999999999E-7</v>
      </c>
      <c r="F474" s="4">
        <v>1.5434800000000001E-4</v>
      </c>
      <c r="G474" s="4">
        <v>1</v>
      </c>
      <c r="H474" s="4">
        <v>1</v>
      </c>
      <c r="I474" s="4">
        <v>3</v>
      </c>
      <c r="J474" s="4" t="s">
        <v>531</v>
      </c>
      <c r="K474" s="4">
        <v>1</v>
      </c>
      <c r="L474" s="4">
        <v>1741.85778</v>
      </c>
      <c r="M474" s="4" t="s">
        <v>29</v>
      </c>
      <c r="N474" s="4" t="s">
        <v>29</v>
      </c>
      <c r="O474" s="4">
        <v>6.5770000000000002E-5</v>
      </c>
      <c r="P474" s="4">
        <v>1.8539999999999999E-8</v>
      </c>
      <c r="Q474" s="4">
        <v>3.7</v>
      </c>
    </row>
    <row r="475" spans="1:17" hidden="1" outlineLevel="1" collapsed="1" x14ac:dyDescent="0.25">
      <c r="A475" t="s">
        <v>34</v>
      </c>
      <c r="B475" s="4" t="s">
        <v>29</v>
      </c>
      <c r="C475" s="4" t="s">
        <v>566</v>
      </c>
      <c r="D475" s="4" t="s">
        <v>34</v>
      </c>
      <c r="E475" s="4">
        <v>2.00704E-7</v>
      </c>
      <c r="F475" s="4">
        <v>1.5434800000000001E-4</v>
      </c>
      <c r="G475" s="4">
        <v>1</v>
      </c>
      <c r="H475" s="4">
        <v>1</v>
      </c>
      <c r="I475" s="4">
        <v>8</v>
      </c>
      <c r="J475" s="4" t="s">
        <v>531</v>
      </c>
      <c r="K475" s="4">
        <v>0</v>
      </c>
      <c r="L475" s="4">
        <v>2656.3868600000001</v>
      </c>
      <c r="M475" s="4" t="s">
        <v>29</v>
      </c>
      <c r="N475" s="4" t="s">
        <v>29</v>
      </c>
      <c r="O475" s="4">
        <v>6.5770000000000002E-5</v>
      </c>
      <c r="P475" s="4">
        <v>3.116E-9</v>
      </c>
      <c r="Q475" s="4">
        <v>4.79</v>
      </c>
    </row>
    <row r="476" spans="1:17" hidden="1" outlineLevel="1" collapsed="1" x14ac:dyDescent="0.25">
      <c r="A476" t="s">
        <v>34</v>
      </c>
      <c r="B476" s="4" t="s">
        <v>29</v>
      </c>
      <c r="C476" s="4" t="s">
        <v>567</v>
      </c>
      <c r="D476" s="4" t="s">
        <v>34</v>
      </c>
      <c r="E476" s="4">
        <v>1.79485E-3</v>
      </c>
      <c r="F476" s="4">
        <v>1.5434800000000001E-4</v>
      </c>
      <c r="G476" s="4">
        <v>2</v>
      </c>
      <c r="H476" s="4">
        <v>2</v>
      </c>
      <c r="I476" s="4">
        <v>4</v>
      </c>
      <c r="J476" s="4" t="s">
        <v>542</v>
      </c>
      <c r="K476" s="4">
        <v>0</v>
      </c>
      <c r="L476" s="4">
        <v>1091.58438</v>
      </c>
      <c r="M476" s="4" t="s">
        <v>29</v>
      </c>
      <c r="N476" s="4" t="s">
        <v>29</v>
      </c>
      <c r="O476" s="4">
        <v>6.5770000000000002E-5</v>
      </c>
      <c r="P476" s="4">
        <v>1.8479999999999999E-4</v>
      </c>
      <c r="Q476" s="4">
        <v>2.4700000000000002</v>
      </c>
    </row>
    <row r="477" spans="1:17" hidden="1" outlineLevel="1" collapsed="1" x14ac:dyDescent="0.25">
      <c r="A477" t="s">
        <v>34</v>
      </c>
      <c r="B477" s="4" t="s">
        <v>29</v>
      </c>
      <c r="C477" s="4" t="s">
        <v>568</v>
      </c>
      <c r="D477" s="4" t="s">
        <v>34</v>
      </c>
      <c r="E477" s="4">
        <v>1.63017E-3</v>
      </c>
      <c r="F477" s="4">
        <v>1.5434800000000001E-4</v>
      </c>
      <c r="G477" s="4">
        <v>1</v>
      </c>
      <c r="H477" s="4">
        <v>1</v>
      </c>
      <c r="I477" s="4">
        <v>3</v>
      </c>
      <c r="J477" s="4" t="s">
        <v>531</v>
      </c>
      <c r="K477" s="4">
        <v>1</v>
      </c>
      <c r="L477" s="4">
        <v>1827.8984</v>
      </c>
      <c r="M477" s="4" t="s">
        <v>29</v>
      </c>
      <c r="N477" s="4" t="s">
        <v>29</v>
      </c>
      <c r="O477" s="4">
        <v>6.5770000000000002E-5</v>
      </c>
      <c r="P477" s="4">
        <v>1.6550000000000001E-4</v>
      </c>
      <c r="Q477" s="4">
        <v>3.31</v>
      </c>
    </row>
    <row r="478" spans="1:17" hidden="1" outlineLevel="1" collapsed="1" x14ac:dyDescent="0.25">
      <c r="A478" t="s">
        <v>34</v>
      </c>
      <c r="B478" s="4" t="s">
        <v>29</v>
      </c>
      <c r="C478" s="4" t="s">
        <v>569</v>
      </c>
      <c r="D478" s="4" t="s">
        <v>154</v>
      </c>
      <c r="E478" s="4">
        <v>1.4430300000000001E-3</v>
      </c>
      <c r="F478" s="4">
        <v>1.5434800000000001E-4</v>
      </c>
      <c r="G478" s="4">
        <v>2</v>
      </c>
      <c r="H478" s="4">
        <v>2</v>
      </c>
      <c r="I478" s="4">
        <v>2</v>
      </c>
      <c r="J478" s="4" t="s">
        <v>542</v>
      </c>
      <c r="K478" s="4">
        <v>0</v>
      </c>
      <c r="L478" s="4">
        <v>942.47132999999997</v>
      </c>
      <c r="M478" s="4" t="s">
        <v>29</v>
      </c>
      <c r="N478" s="4" t="s">
        <v>29</v>
      </c>
      <c r="O478" s="4">
        <v>6.5770000000000002E-5</v>
      </c>
      <c r="P478" s="4">
        <v>1.4300000000000001E-4</v>
      </c>
      <c r="Q478" s="4">
        <v>2.0099999999999998</v>
      </c>
    </row>
    <row r="479" spans="1:17" hidden="1" outlineLevel="1" collapsed="1" x14ac:dyDescent="0.25">
      <c r="A479" t="s">
        <v>34</v>
      </c>
      <c r="B479" s="4" t="s">
        <v>29</v>
      </c>
      <c r="C479" s="4" t="s">
        <v>570</v>
      </c>
      <c r="D479" s="4" t="s">
        <v>34</v>
      </c>
      <c r="E479" s="4">
        <v>2.31205E-5</v>
      </c>
      <c r="F479" s="4">
        <v>1.5434800000000001E-4</v>
      </c>
      <c r="G479" s="4">
        <v>1</v>
      </c>
      <c r="H479" s="4">
        <v>1</v>
      </c>
      <c r="I479" s="4">
        <v>3</v>
      </c>
      <c r="J479" s="4" t="s">
        <v>531</v>
      </c>
      <c r="K479" s="4">
        <v>0</v>
      </c>
      <c r="L479" s="4">
        <v>1176.6106600000001</v>
      </c>
      <c r="M479" s="4" t="s">
        <v>29</v>
      </c>
      <c r="N479" s="4" t="s">
        <v>29</v>
      </c>
      <c r="O479" s="4">
        <v>6.5770000000000002E-5</v>
      </c>
      <c r="P479" s="4">
        <v>9.7560000000000003E-7</v>
      </c>
      <c r="Q479" s="4">
        <v>3.24</v>
      </c>
    </row>
    <row r="480" spans="1:17" hidden="1" outlineLevel="1" collapsed="1" x14ac:dyDescent="0.25">
      <c r="A480" t="s">
        <v>34</v>
      </c>
      <c r="B480" s="4" t="s">
        <v>29</v>
      </c>
      <c r="C480" s="4" t="s">
        <v>571</v>
      </c>
      <c r="D480" s="4" t="s">
        <v>175</v>
      </c>
      <c r="E480" s="4">
        <v>1.7422100000000001E-6</v>
      </c>
      <c r="F480" s="4">
        <v>1.5434800000000001E-4</v>
      </c>
      <c r="G480" s="4">
        <v>1</v>
      </c>
      <c r="H480" s="4">
        <v>1</v>
      </c>
      <c r="I480" s="4">
        <v>3</v>
      </c>
      <c r="J480" s="4" t="s">
        <v>531</v>
      </c>
      <c r="K480" s="4">
        <v>1</v>
      </c>
      <c r="L480" s="4">
        <v>3722.9349699999998</v>
      </c>
      <c r="M480" s="4" t="s">
        <v>29</v>
      </c>
      <c r="N480" s="4" t="s">
        <v>29</v>
      </c>
      <c r="O480" s="4">
        <v>6.5770000000000002E-5</v>
      </c>
      <c r="P480" s="4">
        <v>4.2629999999999999E-8</v>
      </c>
      <c r="Q480" s="4">
        <v>5.07</v>
      </c>
    </row>
    <row r="481" spans="1:17" hidden="1" outlineLevel="1" collapsed="1" x14ac:dyDescent="0.25">
      <c r="A481" t="s">
        <v>34</v>
      </c>
      <c r="B481" s="4" t="s">
        <v>29</v>
      </c>
      <c r="C481" s="4" t="s">
        <v>572</v>
      </c>
      <c r="D481" s="4" t="s">
        <v>175</v>
      </c>
      <c r="E481" s="4">
        <v>1.2877199999999999E-8</v>
      </c>
      <c r="F481" s="4">
        <v>1.5434800000000001E-4</v>
      </c>
      <c r="G481" s="4">
        <v>1</v>
      </c>
      <c r="H481" s="4">
        <v>1</v>
      </c>
      <c r="I481" s="4">
        <v>3</v>
      </c>
      <c r="J481" s="4" t="s">
        <v>531</v>
      </c>
      <c r="K481" s="4">
        <v>0</v>
      </c>
      <c r="L481" s="4">
        <v>3239.6544399999998</v>
      </c>
      <c r="M481" s="4" t="s">
        <v>29</v>
      </c>
      <c r="N481" s="4" t="s">
        <v>29</v>
      </c>
      <c r="O481" s="4">
        <v>6.5770000000000002E-5</v>
      </c>
      <c r="P481" s="4">
        <v>1.126E-10</v>
      </c>
      <c r="Q481" s="4">
        <v>5.15</v>
      </c>
    </row>
    <row r="482" spans="1:17" hidden="1" outlineLevel="1" collapsed="1" x14ac:dyDescent="0.25">
      <c r="A482" t="s">
        <v>34</v>
      </c>
      <c r="B482" s="4" t="s">
        <v>29</v>
      </c>
      <c r="C482" s="4" t="s">
        <v>573</v>
      </c>
      <c r="D482" s="4" t="s">
        <v>34</v>
      </c>
      <c r="E482" s="4">
        <v>4.9703700000000003E-5</v>
      </c>
      <c r="F482" s="4">
        <v>1.5434800000000001E-4</v>
      </c>
      <c r="G482" s="4">
        <v>1</v>
      </c>
      <c r="H482" s="4">
        <v>1</v>
      </c>
      <c r="I482" s="4">
        <v>1</v>
      </c>
      <c r="J482" s="4" t="s">
        <v>531</v>
      </c>
      <c r="K482" s="4">
        <v>2</v>
      </c>
      <c r="L482" s="4">
        <v>2739.4060300000001</v>
      </c>
      <c r="M482" s="4" t="s">
        <v>29</v>
      </c>
      <c r="N482" s="4" t="s">
        <v>29</v>
      </c>
      <c r="O482" s="4">
        <v>6.5770000000000002E-5</v>
      </c>
      <c r="P482" s="4">
        <v>2.4540000000000001E-6</v>
      </c>
      <c r="Q482" s="4">
        <v>2.29</v>
      </c>
    </row>
    <row r="483" spans="1:17" hidden="1" outlineLevel="1" collapsed="1" x14ac:dyDescent="0.25">
      <c r="A483" t="s">
        <v>34</v>
      </c>
      <c r="B483" s="4" t="s">
        <v>29</v>
      </c>
      <c r="C483" s="4" t="s">
        <v>574</v>
      </c>
      <c r="D483" s="4" t="s">
        <v>34</v>
      </c>
      <c r="E483" s="4">
        <v>8.9148600000000004E-4</v>
      </c>
      <c r="F483" s="4">
        <v>1.5434800000000001E-4</v>
      </c>
      <c r="G483" s="4">
        <v>1</v>
      </c>
      <c r="H483" s="4">
        <v>1</v>
      </c>
      <c r="I483" s="4">
        <v>1</v>
      </c>
      <c r="J483" s="4" t="s">
        <v>531</v>
      </c>
      <c r="K483" s="4">
        <v>1</v>
      </c>
      <c r="L483" s="4">
        <v>3435.7476000000001</v>
      </c>
      <c r="M483" s="4" t="s">
        <v>29</v>
      </c>
      <c r="N483" s="4" t="s">
        <v>29</v>
      </c>
      <c r="O483" s="4">
        <v>6.5770000000000002E-5</v>
      </c>
      <c r="P483" s="4">
        <v>8.0340000000000007E-5</v>
      </c>
      <c r="Q483" s="4">
        <v>3.1</v>
      </c>
    </row>
    <row r="484" spans="1:17" hidden="1" outlineLevel="1" collapsed="1" x14ac:dyDescent="0.25">
      <c r="A484" t="s">
        <v>34</v>
      </c>
      <c r="B484" s="4" t="s">
        <v>29</v>
      </c>
      <c r="C484" s="4" t="s">
        <v>575</v>
      </c>
      <c r="D484" s="4" t="s">
        <v>34</v>
      </c>
      <c r="E484" s="4">
        <v>4.2051999999999998E-8</v>
      </c>
      <c r="F484" s="4">
        <v>1.5434800000000001E-4</v>
      </c>
      <c r="G484" s="4">
        <v>1</v>
      </c>
      <c r="H484" s="4">
        <v>1</v>
      </c>
      <c r="I484" s="4">
        <v>5</v>
      </c>
      <c r="J484" s="4" t="s">
        <v>531</v>
      </c>
      <c r="K484" s="4">
        <v>0</v>
      </c>
      <c r="L484" s="4">
        <v>1625.7514000000001</v>
      </c>
      <c r="M484" s="4" t="s">
        <v>29</v>
      </c>
      <c r="N484" s="4" t="s">
        <v>29</v>
      </c>
      <c r="O484" s="4">
        <v>6.5770000000000002E-5</v>
      </c>
      <c r="P484" s="4">
        <v>4.682E-10</v>
      </c>
      <c r="Q484" s="4">
        <v>3.11</v>
      </c>
    </row>
    <row r="485" spans="1:17" hidden="1" outlineLevel="1" collapsed="1" x14ac:dyDescent="0.25">
      <c r="A485" t="s">
        <v>34</v>
      </c>
      <c r="B485" s="4" t="s">
        <v>29</v>
      </c>
      <c r="C485" s="4" t="s">
        <v>576</v>
      </c>
      <c r="D485" s="4" t="s">
        <v>239</v>
      </c>
      <c r="E485" s="4">
        <v>6.5122099999999995E-7</v>
      </c>
      <c r="F485" s="4">
        <v>1.5434800000000001E-4</v>
      </c>
      <c r="G485" s="4">
        <v>2</v>
      </c>
      <c r="H485" s="4">
        <v>2</v>
      </c>
      <c r="I485" s="4">
        <v>1</v>
      </c>
      <c r="J485" s="4" t="s">
        <v>542</v>
      </c>
      <c r="K485" s="4">
        <v>0</v>
      </c>
      <c r="L485" s="4">
        <v>1912.8705299999999</v>
      </c>
      <c r="M485" s="4" t="s">
        <v>29</v>
      </c>
      <c r="N485" s="4" t="s">
        <v>29</v>
      </c>
      <c r="O485" s="4">
        <v>6.5770000000000002E-5</v>
      </c>
      <c r="P485" s="4">
        <v>1.295E-8</v>
      </c>
      <c r="Q485" s="4">
        <v>3.59</v>
      </c>
    </row>
    <row r="486" spans="1:17" hidden="1" outlineLevel="1" collapsed="1" x14ac:dyDescent="0.25">
      <c r="A486" t="s">
        <v>34</v>
      </c>
      <c r="B486" s="4" t="s">
        <v>29</v>
      </c>
      <c r="C486" s="4" t="s">
        <v>577</v>
      </c>
      <c r="D486" s="4" t="s">
        <v>578</v>
      </c>
      <c r="E486" s="4">
        <v>3.2710299999999997E-4</v>
      </c>
      <c r="F486" s="4">
        <v>1.5434800000000001E-4</v>
      </c>
      <c r="G486" s="4">
        <v>1</v>
      </c>
      <c r="H486" s="4">
        <v>1</v>
      </c>
      <c r="I486" s="4">
        <v>4</v>
      </c>
      <c r="J486" s="4" t="s">
        <v>531</v>
      </c>
      <c r="K486" s="4">
        <v>0</v>
      </c>
      <c r="L486" s="4">
        <v>2659.2835500000001</v>
      </c>
      <c r="M486" s="4" t="s">
        <v>29</v>
      </c>
      <c r="N486" s="4" t="s">
        <v>29</v>
      </c>
      <c r="O486" s="4">
        <v>6.5770000000000002E-5</v>
      </c>
      <c r="P486" s="4">
        <v>2.3949999999999999E-5</v>
      </c>
      <c r="Q486" s="4">
        <v>3.17</v>
      </c>
    </row>
    <row r="487" spans="1:17" hidden="1" outlineLevel="1" collapsed="1" x14ac:dyDescent="0.25">
      <c r="A487" t="s">
        <v>34</v>
      </c>
      <c r="B487" s="4" t="s">
        <v>29</v>
      </c>
      <c r="C487" s="4" t="s">
        <v>577</v>
      </c>
      <c r="D487" s="4" t="s">
        <v>34</v>
      </c>
      <c r="E487" s="4">
        <v>2.2245299999999999E-5</v>
      </c>
      <c r="F487" s="4">
        <v>1.5434800000000001E-4</v>
      </c>
      <c r="G487" s="4">
        <v>1</v>
      </c>
      <c r="H487" s="4">
        <v>1</v>
      </c>
      <c r="I487" s="4">
        <v>6</v>
      </c>
      <c r="J487" s="4" t="s">
        <v>531</v>
      </c>
      <c r="K487" s="4">
        <v>0</v>
      </c>
      <c r="L487" s="4">
        <v>2579.3172199999999</v>
      </c>
      <c r="M487" s="4" t="s">
        <v>29</v>
      </c>
      <c r="N487" s="4" t="s">
        <v>29</v>
      </c>
      <c r="O487" s="4">
        <v>6.5770000000000002E-5</v>
      </c>
      <c r="P487" s="4">
        <v>9.2780000000000004E-7</v>
      </c>
      <c r="Q487" s="4">
        <v>1.18</v>
      </c>
    </row>
    <row r="488" spans="1:17" hidden="1" outlineLevel="1" collapsed="1" x14ac:dyDescent="0.25">
      <c r="A488" t="s">
        <v>34</v>
      </c>
      <c r="B488" s="4" t="s">
        <v>29</v>
      </c>
      <c r="C488" s="4" t="s">
        <v>579</v>
      </c>
      <c r="D488" s="4" t="s">
        <v>34</v>
      </c>
      <c r="E488" s="4">
        <v>5.3008899999999997E-10</v>
      </c>
      <c r="F488" s="4">
        <v>1.5434800000000001E-4</v>
      </c>
      <c r="G488" s="4">
        <v>1</v>
      </c>
      <c r="H488" s="4">
        <v>1</v>
      </c>
      <c r="I488" s="4">
        <v>9</v>
      </c>
      <c r="J488" s="4" t="s">
        <v>531</v>
      </c>
      <c r="K488" s="4">
        <v>0</v>
      </c>
      <c r="L488" s="4">
        <v>3866.0155</v>
      </c>
      <c r="M488" s="4" t="s">
        <v>29</v>
      </c>
      <c r="N488" s="4" t="s">
        <v>29</v>
      </c>
      <c r="O488" s="4">
        <v>6.5770000000000002E-5</v>
      </c>
      <c r="P488" s="4">
        <v>2.3690000000000001E-12</v>
      </c>
      <c r="Q488" s="4">
        <v>4.99</v>
      </c>
    </row>
    <row r="489" spans="1:17" hidden="1" outlineLevel="1" collapsed="1" x14ac:dyDescent="0.25">
      <c r="A489" t="s">
        <v>34</v>
      </c>
      <c r="B489" s="4" t="s">
        <v>29</v>
      </c>
      <c r="C489" s="4" t="s">
        <v>579</v>
      </c>
      <c r="D489" s="4" t="s">
        <v>159</v>
      </c>
      <c r="E489" s="4">
        <v>2.29727E-6</v>
      </c>
      <c r="F489" s="4">
        <v>1.5434800000000001E-4</v>
      </c>
      <c r="G489" s="4">
        <v>1</v>
      </c>
      <c r="H489" s="4">
        <v>1</v>
      </c>
      <c r="I489" s="4">
        <v>1</v>
      </c>
      <c r="J489" s="4" t="s">
        <v>531</v>
      </c>
      <c r="K489" s="4">
        <v>0</v>
      </c>
      <c r="L489" s="4">
        <v>3945.9818300000002</v>
      </c>
      <c r="M489" s="4" t="s">
        <v>29</v>
      </c>
      <c r="N489" s="4" t="s">
        <v>29</v>
      </c>
      <c r="O489" s="4">
        <v>6.5770000000000002E-5</v>
      </c>
      <c r="P489" s="4">
        <v>5.9730000000000006E-8</v>
      </c>
      <c r="Q489" s="4">
        <v>3.89</v>
      </c>
    </row>
    <row r="490" spans="1:17" hidden="1" outlineLevel="1" collapsed="1" x14ac:dyDescent="0.25">
      <c r="A490" t="s">
        <v>34</v>
      </c>
      <c r="B490" s="4" t="s">
        <v>29</v>
      </c>
      <c r="C490" s="4" t="s">
        <v>580</v>
      </c>
      <c r="D490" s="4" t="s">
        <v>34</v>
      </c>
      <c r="E490" s="4">
        <v>2.0144999999999998E-3</v>
      </c>
      <c r="F490" s="4">
        <v>1.5434800000000001E-4</v>
      </c>
      <c r="G490" s="4">
        <v>1</v>
      </c>
      <c r="H490" s="4">
        <v>1</v>
      </c>
      <c r="I490" s="4">
        <v>4</v>
      </c>
      <c r="J490" s="4" t="s">
        <v>531</v>
      </c>
      <c r="K490" s="4">
        <v>0</v>
      </c>
      <c r="L490" s="4">
        <v>1089.5211099999999</v>
      </c>
      <c r="M490" s="4" t="s">
        <v>29</v>
      </c>
      <c r="N490" s="4" t="s">
        <v>29</v>
      </c>
      <c r="O490" s="4">
        <v>6.5770000000000002E-5</v>
      </c>
      <c r="P490" s="4">
        <v>2.128E-4</v>
      </c>
      <c r="Q490" s="4">
        <v>2.4700000000000002</v>
      </c>
    </row>
    <row r="491" spans="1:17" hidden="1" outlineLevel="1" collapsed="1" x14ac:dyDescent="0.25">
      <c r="A491" t="s">
        <v>34</v>
      </c>
      <c r="B491" s="4" t="s">
        <v>29</v>
      </c>
      <c r="C491" s="4" t="s">
        <v>581</v>
      </c>
      <c r="D491" s="4" t="s">
        <v>34</v>
      </c>
      <c r="E491" s="4">
        <v>3.8184800000000001E-10</v>
      </c>
      <c r="F491" s="4">
        <v>1.5434800000000001E-4</v>
      </c>
      <c r="G491" s="4">
        <v>1</v>
      </c>
      <c r="H491" s="4">
        <v>1</v>
      </c>
      <c r="I491" s="4">
        <v>14</v>
      </c>
      <c r="J491" s="4" t="s">
        <v>531</v>
      </c>
      <c r="K491" s="4">
        <v>2</v>
      </c>
      <c r="L491" s="4">
        <v>2637.2791000000002</v>
      </c>
      <c r="M491" s="4" t="s">
        <v>29</v>
      </c>
      <c r="N491" s="4" t="s">
        <v>29</v>
      </c>
      <c r="O491" s="4">
        <v>6.5770000000000002E-5</v>
      </c>
      <c r="P491" s="4">
        <v>1.593E-12</v>
      </c>
      <c r="Q491" s="4">
        <v>4.25</v>
      </c>
    </row>
    <row r="492" spans="1:17" hidden="1" outlineLevel="1" collapsed="1" x14ac:dyDescent="0.25">
      <c r="A492" t="s">
        <v>34</v>
      </c>
      <c r="B492" s="4" t="s">
        <v>29</v>
      </c>
      <c r="C492" s="4" t="s">
        <v>582</v>
      </c>
      <c r="D492" s="4" t="s">
        <v>34</v>
      </c>
      <c r="E492" s="4">
        <v>1.5319500000000001E-10</v>
      </c>
      <c r="F492" s="4">
        <v>1.5434800000000001E-4</v>
      </c>
      <c r="G492" s="4">
        <v>1</v>
      </c>
      <c r="H492" s="4">
        <v>1</v>
      </c>
      <c r="I492" s="4">
        <v>6</v>
      </c>
      <c r="J492" s="4" t="s">
        <v>531</v>
      </c>
      <c r="K492" s="4">
        <v>0</v>
      </c>
      <c r="L492" s="4">
        <v>1782.81808</v>
      </c>
      <c r="M492" s="4" t="s">
        <v>29</v>
      </c>
      <c r="N492" s="4" t="s">
        <v>29</v>
      </c>
      <c r="O492" s="4">
        <v>6.5770000000000002E-5</v>
      </c>
      <c r="P492" s="4">
        <v>5.2650000000000003E-13</v>
      </c>
      <c r="Q492" s="4">
        <v>5.72</v>
      </c>
    </row>
    <row r="493" spans="1:17" hidden="1" outlineLevel="1" collapsed="1" x14ac:dyDescent="0.25">
      <c r="A493" t="s">
        <v>34</v>
      </c>
      <c r="B493" s="4" t="s">
        <v>29</v>
      </c>
      <c r="C493" s="4" t="s">
        <v>583</v>
      </c>
      <c r="D493" s="4" t="s">
        <v>34</v>
      </c>
      <c r="E493" s="4">
        <v>9.8922700000000002E-9</v>
      </c>
      <c r="F493" s="4">
        <v>1.5434800000000001E-4</v>
      </c>
      <c r="G493" s="4">
        <v>1</v>
      </c>
      <c r="H493" s="4">
        <v>1</v>
      </c>
      <c r="I493" s="4">
        <v>1</v>
      </c>
      <c r="J493" s="4" t="s">
        <v>531</v>
      </c>
      <c r="K493" s="4">
        <v>1</v>
      </c>
      <c r="L493" s="4">
        <v>2024.95597</v>
      </c>
      <c r="M493" s="4" t="s">
        <v>29</v>
      </c>
      <c r="N493" s="4" t="s">
        <v>29</v>
      </c>
      <c r="O493" s="4">
        <v>6.5770000000000002E-5</v>
      </c>
      <c r="P493" s="4">
        <v>8.1360000000000004E-11</v>
      </c>
      <c r="Q493" s="4">
        <v>5.55</v>
      </c>
    </row>
    <row r="494" spans="1:17" hidden="1" outlineLevel="1" collapsed="1" x14ac:dyDescent="0.25">
      <c r="A494" t="s">
        <v>34</v>
      </c>
      <c r="B494" s="4" t="s">
        <v>29</v>
      </c>
      <c r="C494" s="4" t="s">
        <v>584</v>
      </c>
      <c r="D494" s="4" t="s">
        <v>34</v>
      </c>
      <c r="E494" s="4">
        <v>6.3828099999999998E-4</v>
      </c>
      <c r="F494" s="4">
        <v>1.5434800000000001E-4</v>
      </c>
      <c r="G494" s="4">
        <v>1</v>
      </c>
      <c r="H494" s="4">
        <v>1</v>
      </c>
      <c r="I494" s="4">
        <v>2</v>
      </c>
      <c r="J494" s="4" t="s">
        <v>531</v>
      </c>
      <c r="K494" s="4">
        <v>1</v>
      </c>
      <c r="L494" s="4">
        <v>1064.60987</v>
      </c>
      <c r="M494" s="4" t="s">
        <v>29</v>
      </c>
      <c r="N494" s="4" t="s">
        <v>29</v>
      </c>
      <c r="O494" s="4">
        <v>6.5770000000000002E-5</v>
      </c>
      <c r="P494" s="4">
        <v>5.363E-5</v>
      </c>
      <c r="Q494" s="4">
        <v>2.77</v>
      </c>
    </row>
    <row r="495" spans="1:17" hidden="1" outlineLevel="1" collapsed="1" x14ac:dyDescent="0.25">
      <c r="A495" t="s">
        <v>34</v>
      </c>
      <c r="B495" s="4" t="s">
        <v>29</v>
      </c>
      <c r="C495" s="4" t="s">
        <v>585</v>
      </c>
      <c r="D495" s="4" t="s">
        <v>58</v>
      </c>
      <c r="E495" s="4">
        <v>1.4550699999999999E-5</v>
      </c>
      <c r="F495" s="4">
        <v>1.5434800000000001E-4</v>
      </c>
      <c r="G495" s="4">
        <v>1</v>
      </c>
      <c r="H495" s="4">
        <v>1</v>
      </c>
      <c r="I495" s="4">
        <v>2</v>
      </c>
      <c r="J495" s="4" t="s">
        <v>531</v>
      </c>
      <c r="K495" s="4">
        <v>0</v>
      </c>
      <c r="L495" s="4">
        <v>1647.7570599999999</v>
      </c>
      <c r="M495" s="4" t="s">
        <v>29</v>
      </c>
      <c r="N495" s="4" t="s">
        <v>29</v>
      </c>
      <c r="O495" s="4">
        <v>6.5770000000000002E-5</v>
      </c>
      <c r="P495" s="4">
        <v>5.5420000000000003E-7</v>
      </c>
      <c r="Q495" s="4">
        <v>3.92</v>
      </c>
    </row>
    <row r="496" spans="1:17" hidden="1" outlineLevel="1" collapsed="1" x14ac:dyDescent="0.25">
      <c r="A496" t="s">
        <v>34</v>
      </c>
      <c r="B496" s="4" t="s">
        <v>29</v>
      </c>
      <c r="C496" s="4" t="s">
        <v>586</v>
      </c>
      <c r="D496" s="4" t="s">
        <v>34</v>
      </c>
      <c r="E496" s="4">
        <v>3.0683099999999998E-5</v>
      </c>
      <c r="F496" s="4">
        <v>1.5434800000000001E-4</v>
      </c>
      <c r="G496" s="4">
        <v>1</v>
      </c>
      <c r="H496" s="4">
        <v>1</v>
      </c>
      <c r="I496" s="4">
        <v>4</v>
      </c>
      <c r="J496" s="4" t="s">
        <v>531</v>
      </c>
      <c r="K496" s="4">
        <v>1</v>
      </c>
      <c r="L496" s="4">
        <v>1388.79952</v>
      </c>
      <c r="M496" s="4" t="s">
        <v>29</v>
      </c>
      <c r="N496" s="4" t="s">
        <v>29</v>
      </c>
      <c r="O496" s="4">
        <v>6.5770000000000002E-5</v>
      </c>
      <c r="P496" s="4">
        <v>1.3680000000000001E-6</v>
      </c>
      <c r="Q496" s="4">
        <v>4.45</v>
      </c>
    </row>
    <row r="497" spans="1:17" hidden="1" outlineLevel="1" collapsed="1" x14ac:dyDescent="0.25">
      <c r="A497" t="s">
        <v>34</v>
      </c>
      <c r="B497" s="4" t="s">
        <v>29</v>
      </c>
      <c r="C497" s="4" t="s">
        <v>587</v>
      </c>
      <c r="D497" s="4" t="s">
        <v>34</v>
      </c>
      <c r="E497" s="4">
        <v>1.5316700000000001E-4</v>
      </c>
      <c r="F497" s="4">
        <v>1.5434800000000001E-4</v>
      </c>
      <c r="G497" s="4">
        <v>1</v>
      </c>
      <c r="H497" s="4">
        <v>1</v>
      </c>
      <c r="I497" s="4">
        <v>1</v>
      </c>
      <c r="J497" s="4" t="s">
        <v>531</v>
      </c>
      <c r="K497" s="4">
        <v>2</v>
      </c>
      <c r="L497" s="4">
        <v>3152.6473799999999</v>
      </c>
      <c r="M497" s="4" t="s">
        <v>29</v>
      </c>
      <c r="N497" s="4" t="s">
        <v>29</v>
      </c>
      <c r="O497" s="4">
        <v>6.5770000000000002E-5</v>
      </c>
      <c r="P497" s="4">
        <v>9.6199999999999994E-6</v>
      </c>
      <c r="Q497" s="4">
        <v>4.08</v>
      </c>
    </row>
    <row r="498" spans="1:17" hidden="1" outlineLevel="1" collapsed="1" x14ac:dyDescent="0.25">
      <c r="A498" t="s">
        <v>34</v>
      </c>
      <c r="B498" s="4" t="s">
        <v>29</v>
      </c>
      <c r="C498" s="4" t="s">
        <v>588</v>
      </c>
      <c r="D498" s="4" t="s">
        <v>34</v>
      </c>
      <c r="E498" s="4">
        <v>7.1717900000000005E-7</v>
      </c>
      <c r="F498" s="4">
        <v>1.5434800000000001E-4</v>
      </c>
      <c r="G498" s="4">
        <v>1</v>
      </c>
      <c r="H498" s="4">
        <v>1</v>
      </c>
      <c r="I498" s="4">
        <v>2</v>
      </c>
      <c r="J498" s="4" t="s">
        <v>531</v>
      </c>
      <c r="K498" s="4">
        <v>0</v>
      </c>
      <c r="L498" s="4">
        <v>2652.3766900000001</v>
      </c>
      <c r="M498" s="4" t="s">
        <v>29</v>
      </c>
      <c r="N498" s="4" t="s">
        <v>29</v>
      </c>
      <c r="O498" s="4">
        <v>6.5770000000000002E-5</v>
      </c>
      <c r="P498" s="4">
        <v>1.4559999999999999E-8</v>
      </c>
      <c r="Q498" s="4">
        <v>4.28</v>
      </c>
    </row>
    <row r="499" spans="1:17" hidden="1" outlineLevel="1" collapsed="1" x14ac:dyDescent="0.25">
      <c r="A499" t="s">
        <v>34</v>
      </c>
      <c r="B499" s="4" t="s">
        <v>29</v>
      </c>
      <c r="C499" s="4" t="s">
        <v>589</v>
      </c>
      <c r="D499" s="4" t="s">
        <v>34</v>
      </c>
      <c r="E499" s="4">
        <v>6.1061699999999998E-5</v>
      </c>
      <c r="F499" s="4">
        <v>1.5434800000000001E-4</v>
      </c>
      <c r="G499" s="4">
        <v>1</v>
      </c>
      <c r="H499" s="4">
        <v>1</v>
      </c>
      <c r="I499" s="4">
        <v>2</v>
      </c>
      <c r="J499" s="4" t="s">
        <v>531</v>
      </c>
      <c r="K499" s="4">
        <v>1</v>
      </c>
      <c r="L499" s="4">
        <v>2996.5462699999998</v>
      </c>
      <c r="M499" s="4" t="s">
        <v>29</v>
      </c>
      <c r="N499" s="4" t="s">
        <v>29</v>
      </c>
      <c r="O499" s="4">
        <v>6.5770000000000002E-5</v>
      </c>
      <c r="P499" s="4">
        <v>3.1480000000000002E-6</v>
      </c>
      <c r="Q499" s="4">
        <v>4.33</v>
      </c>
    </row>
    <row r="500" spans="1:17" hidden="1" outlineLevel="1" collapsed="1" x14ac:dyDescent="0.25">
      <c r="A500" t="s">
        <v>34</v>
      </c>
      <c r="B500" s="4" t="s">
        <v>29</v>
      </c>
      <c r="C500" s="4" t="s">
        <v>590</v>
      </c>
      <c r="D500" s="4" t="s">
        <v>317</v>
      </c>
      <c r="E500" s="4">
        <v>4.5401699999999997E-4</v>
      </c>
      <c r="F500" s="4">
        <v>1.5434800000000001E-4</v>
      </c>
      <c r="G500" s="4">
        <v>1</v>
      </c>
      <c r="H500" s="4">
        <v>1</v>
      </c>
      <c r="I500" s="4">
        <v>5</v>
      </c>
      <c r="J500" s="4" t="s">
        <v>531</v>
      </c>
      <c r="K500" s="4">
        <v>1</v>
      </c>
      <c r="L500" s="4">
        <v>1629.8529699999999</v>
      </c>
      <c r="M500" s="4" t="s">
        <v>29</v>
      </c>
      <c r="N500" s="4" t="s">
        <v>29</v>
      </c>
      <c r="O500" s="4">
        <v>6.5770000000000002E-5</v>
      </c>
      <c r="P500" s="4">
        <v>3.5500000000000002E-5</v>
      </c>
      <c r="Q500" s="4">
        <v>2.37</v>
      </c>
    </row>
    <row r="501" spans="1:17" hidden="1" outlineLevel="1" collapsed="1" x14ac:dyDescent="0.25">
      <c r="A501" t="s">
        <v>34</v>
      </c>
      <c r="B501" s="4" t="s">
        <v>29</v>
      </c>
      <c r="C501" s="4" t="s">
        <v>591</v>
      </c>
      <c r="D501" s="4" t="s">
        <v>592</v>
      </c>
      <c r="E501" s="4">
        <v>7.69757E-7</v>
      </c>
      <c r="F501" s="4">
        <v>1.5434800000000001E-4</v>
      </c>
      <c r="G501" s="4">
        <v>1</v>
      </c>
      <c r="H501" s="4">
        <v>1</v>
      </c>
      <c r="I501" s="4">
        <v>5</v>
      </c>
      <c r="J501" s="4" t="s">
        <v>531</v>
      </c>
      <c r="K501" s="4">
        <v>2</v>
      </c>
      <c r="L501" s="4">
        <v>3608.9284299999999</v>
      </c>
      <c r="M501" s="4" t="s">
        <v>29</v>
      </c>
      <c r="N501" s="4" t="s">
        <v>29</v>
      </c>
      <c r="O501" s="4">
        <v>6.5770000000000002E-5</v>
      </c>
      <c r="P501" s="4">
        <v>1.5860000000000001E-8</v>
      </c>
      <c r="Q501" s="4">
        <v>4.9800000000000004</v>
      </c>
    </row>
    <row r="502" spans="1:17" hidden="1" outlineLevel="1" collapsed="1" x14ac:dyDescent="0.25">
      <c r="A502" t="s">
        <v>34</v>
      </c>
      <c r="B502" s="4" t="s">
        <v>29</v>
      </c>
      <c r="C502" s="4" t="s">
        <v>593</v>
      </c>
      <c r="D502" s="4" t="s">
        <v>211</v>
      </c>
      <c r="E502" s="4">
        <v>1.1395899999999999E-8</v>
      </c>
      <c r="F502" s="4">
        <v>1.5434800000000001E-4</v>
      </c>
      <c r="G502" s="4">
        <v>1</v>
      </c>
      <c r="H502" s="4">
        <v>1</v>
      </c>
      <c r="I502" s="4">
        <v>8</v>
      </c>
      <c r="J502" s="4" t="s">
        <v>531</v>
      </c>
      <c r="K502" s="4">
        <v>0</v>
      </c>
      <c r="L502" s="4">
        <v>2272.0702900000001</v>
      </c>
      <c r="M502" s="4" t="s">
        <v>29</v>
      </c>
      <c r="N502" s="4" t="s">
        <v>29</v>
      </c>
      <c r="O502" s="4">
        <v>6.5770000000000002E-5</v>
      </c>
      <c r="P502" s="4">
        <v>9.6759999999999997E-11</v>
      </c>
      <c r="Q502" s="4">
        <v>5.33</v>
      </c>
    </row>
    <row r="503" spans="1:17" hidden="1" outlineLevel="1" collapsed="1" x14ac:dyDescent="0.25">
      <c r="A503" t="s">
        <v>34</v>
      </c>
      <c r="B503" s="4" t="s">
        <v>29</v>
      </c>
      <c r="C503" s="4" t="s">
        <v>594</v>
      </c>
      <c r="D503" s="4" t="s">
        <v>34</v>
      </c>
      <c r="E503" s="4">
        <v>1.9937399999999999E-4</v>
      </c>
      <c r="F503" s="4">
        <v>1.5434800000000001E-4</v>
      </c>
      <c r="G503" s="4">
        <v>1</v>
      </c>
      <c r="H503" s="4">
        <v>1</v>
      </c>
      <c r="I503" s="4">
        <v>3</v>
      </c>
      <c r="J503" s="4" t="s">
        <v>531</v>
      </c>
      <c r="K503" s="4">
        <v>0</v>
      </c>
      <c r="L503" s="4">
        <v>1260.7045599999999</v>
      </c>
      <c r="M503" s="4" t="s">
        <v>29</v>
      </c>
      <c r="N503" s="4" t="s">
        <v>29</v>
      </c>
      <c r="O503" s="4">
        <v>6.5770000000000002E-5</v>
      </c>
      <c r="P503" s="4">
        <v>1.322E-5</v>
      </c>
      <c r="Q503" s="4">
        <v>3.29</v>
      </c>
    </row>
    <row r="504" spans="1:17" hidden="1" outlineLevel="1" collapsed="1" x14ac:dyDescent="0.25">
      <c r="A504" t="s">
        <v>34</v>
      </c>
      <c r="B504" s="4" t="s">
        <v>29</v>
      </c>
      <c r="C504" s="4" t="s">
        <v>595</v>
      </c>
      <c r="D504" s="4" t="s">
        <v>34</v>
      </c>
      <c r="E504" s="4">
        <v>2.03303E-7</v>
      </c>
      <c r="F504" s="4">
        <v>1.5434800000000001E-4</v>
      </c>
      <c r="G504" s="4">
        <v>1</v>
      </c>
      <c r="H504" s="4">
        <v>1</v>
      </c>
      <c r="I504" s="4">
        <v>7</v>
      </c>
      <c r="J504" s="4" t="s">
        <v>531</v>
      </c>
      <c r="K504" s="4">
        <v>1</v>
      </c>
      <c r="L504" s="4">
        <v>1708.9380799999999</v>
      </c>
      <c r="M504" s="4" t="s">
        <v>29</v>
      </c>
      <c r="N504" s="4" t="s">
        <v>29</v>
      </c>
      <c r="O504" s="4">
        <v>6.5770000000000002E-5</v>
      </c>
      <c r="P504" s="4">
        <v>3.1690000000000001E-9</v>
      </c>
      <c r="Q504" s="4">
        <v>3.45</v>
      </c>
    </row>
    <row r="505" spans="1:17" hidden="1" outlineLevel="1" collapsed="1" x14ac:dyDescent="0.25">
      <c r="A505" t="s">
        <v>34</v>
      </c>
      <c r="B505" s="4" t="s">
        <v>29</v>
      </c>
      <c r="C505" s="4" t="s">
        <v>596</v>
      </c>
      <c r="D505" s="4" t="s">
        <v>34</v>
      </c>
      <c r="E505" s="4">
        <v>2.6464600000000002E-6</v>
      </c>
      <c r="F505" s="4">
        <v>1.5434800000000001E-4</v>
      </c>
      <c r="G505" s="4">
        <v>1</v>
      </c>
      <c r="H505" s="4">
        <v>1</v>
      </c>
      <c r="I505" s="4">
        <v>4</v>
      </c>
      <c r="J505" s="4" t="s">
        <v>531</v>
      </c>
      <c r="K505" s="4">
        <v>2</v>
      </c>
      <c r="L505" s="4">
        <v>1809.9534000000001</v>
      </c>
      <c r="M505" s="4" t="s">
        <v>29</v>
      </c>
      <c r="N505" s="4" t="s">
        <v>29</v>
      </c>
      <c r="O505" s="4">
        <v>6.5770000000000002E-5</v>
      </c>
      <c r="P505" s="4">
        <v>7.0780000000000002E-8</v>
      </c>
      <c r="Q505" s="4">
        <v>4.46</v>
      </c>
    </row>
    <row r="506" spans="1:17" hidden="1" outlineLevel="1" collapsed="1" x14ac:dyDescent="0.25">
      <c r="A506" t="s">
        <v>34</v>
      </c>
      <c r="B506" s="4" t="s">
        <v>29</v>
      </c>
      <c r="C506" s="4" t="s">
        <v>597</v>
      </c>
      <c r="D506" s="4" t="s">
        <v>199</v>
      </c>
      <c r="E506" s="4">
        <v>1.42726E-5</v>
      </c>
      <c r="F506" s="4">
        <v>1.5434800000000001E-4</v>
      </c>
      <c r="G506" s="4">
        <v>1</v>
      </c>
      <c r="H506" s="4">
        <v>1</v>
      </c>
      <c r="I506" s="4">
        <v>3</v>
      </c>
      <c r="J506" s="4" t="s">
        <v>531</v>
      </c>
      <c r="K506" s="4">
        <v>0</v>
      </c>
      <c r="L506" s="4">
        <v>2821.3474700000002</v>
      </c>
      <c r="M506" s="4" t="s">
        <v>29</v>
      </c>
      <c r="N506" s="4" t="s">
        <v>29</v>
      </c>
      <c r="O506" s="4">
        <v>6.5770000000000002E-5</v>
      </c>
      <c r="P506" s="4">
        <v>5.4160000000000003E-7</v>
      </c>
      <c r="Q506" s="4">
        <v>3.48</v>
      </c>
    </row>
    <row r="507" spans="1:17" hidden="1" outlineLevel="1" collapsed="1" x14ac:dyDescent="0.25">
      <c r="A507" t="s">
        <v>34</v>
      </c>
      <c r="B507" s="4" t="s">
        <v>29</v>
      </c>
      <c r="C507" s="4" t="s">
        <v>598</v>
      </c>
      <c r="D507" s="4" t="s">
        <v>74</v>
      </c>
      <c r="E507" s="4">
        <v>5.03501E-9</v>
      </c>
      <c r="F507" s="4">
        <v>1.5434800000000001E-4</v>
      </c>
      <c r="G507" s="4">
        <v>1</v>
      </c>
      <c r="H507" s="4">
        <v>1</v>
      </c>
      <c r="I507" s="4">
        <v>7</v>
      </c>
      <c r="J507" s="4" t="s">
        <v>531</v>
      </c>
      <c r="K507" s="4">
        <v>0</v>
      </c>
      <c r="L507" s="4">
        <v>2385.0955100000001</v>
      </c>
      <c r="M507" s="4" t="s">
        <v>29</v>
      </c>
      <c r="N507" s="4" t="s">
        <v>29</v>
      </c>
      <c r="O507" s="4">
        <v>6.5770000000000002E-5</v>
      </c>
      <c r="P507" s="4">
        <v>3.5950000000000003E-11</v>
      </c>
      <c r="Q507" s="4">
        <v>5.2</v>
      </c>
    </row>
    <row r="508" spans="1:17" hidden="1" outlineLevel="1" collapsed="1" x14ac:dyDescent="0.25">
      <c r="A508" t="s">
        <v>34</v>
      </c>
      <c r="B508" s="4" t="s">
        <v>29</v>
      </c>
      <c r="C508" s="4" t="s">
        <v>599</v>
      </c>
      <c r="D508" s="4" t="s">
        <v>74</v>
      </c>
      <c r="E508" s="4">
        <v>2.6635599999999999E-8</v>
      </c>
      <c r="F508" s="4">
        <v>1.5434800000000001E-4</v>
      </c>
      <c r="G508" s="4">
        <v>1</v>
      </c>
      <c r="H508" s="4">
        <v>1</v>
      </c>
      <c r="I508" s="4">
        <v>8</v>
      </c>
      <c r="J508" s="4" t="s">
        <v>531</v>
      </c>
      <c r="K508" s="4">
        <v>1</v>
      </c>
      <c r="L508" s="4">
        <v>2513.19047</v>
      </c>
      <c r="M508" s="4" t="s">
        <v>29</v>
      </c>
      <c r="N508" s="4" t="s">
        <v>29</v>
      </c>
      <c r="O508" s="4">
        <v>6.5770000000000002E-5</v>
      </c>
      <c r="P508" s="4">
        <v>2.7070000000000001E-10</v>
      </c>
      <c r="Q508" s="4">
        <v>3.88</v>
      </c>
    </row>
    <row r="509" spans="1:17" hidden="1" outlineLevel="1" collapsed="1" x14ac:dyDescent="0.25">
      <c r="A509" t="s">
        <v>34</v>
      </c>
      <c r="B509" s="4" t="s">
        <v>29</v>
      </c>
      <c r="C509" s="4" t="s">
        <v>600</v>
      </c>
      <c r="D509" s="4" t="s">
        <v>211</v>
      </c>
      <c r="E509" s="4">
        <v>6.2251300000000005E-5</v>
      </c>
      <c r="F509" s="4">
        <v>1.5434800000000001E-4</v>
      </c>
      <c r="G509" s="4">
        <v>1</v>
      </c>
      <c r="H509" s="4">
        <v>1</v>
      </c>
      <c r="I509" s="4">
        <v>1</v>
      </c>
      <c r="J509" s="4" t="s">
        <v>531</v>
      </c>
      <c r="K509" s="4">
        <v>0</v>
      </c>
      <c r="L509" s="4">
        <v>2907.32942</v>
      </c>
      <c r="M509" s="4" t="s">
        <v>29</v>
      </c>
      <c r="N509" s="4" t="s">
        <v>29</v>
      </c>
      <c r="O509" s="4">
        <v>6.5770000000000002E-5</v>
      </c>
      <c r="P509" s="4">
        <v>3.2210000000000002E-6</v>
      </c>
      <c r="Q509" s="4">
        <v>4.25</v>
      </c>
    </row>
    <row r="510" spans="1:17" hidden="1" outlineLevel="1" collapsed="1" x14ac:dyDescent="0.25">
      <c r="A510" t="s">
        <v>34</v>
      </c>
      <c r="B510" s="4" t="s">
        <v>29</v>
      </c>
      <c r="C510" s="4" t="s">
        <v>601</v>
      </c>
      <c r="D510" s="4" t="s">
        <v>34</v>
      </c>
      <c r="E510" s="4">
        <v>1.9059799999999999E-4</v>
      </c>
      <c r="F510" s="4">
        <v>1.5434800000000001E-4</v>
      </c>
      <c r="G510" s="4">
        <v>1</v>
      </c>
      <c r="H510" s="4">
        <v>1</v>
      </c>
      <c r="I510" s="4">
        <v>1</v>
      </c>
      <c r="J510" s="4" t="s">
        <v>531</v>
      </c>
      <c r="K510" s="4">
        <v>0</v>
      </c>
      <c r="L510" s="4">
        <v>1750.90103</v>
      </c>
      <c r="M510" s="4" t="s">
        <v>29</v>
      </c>
      <c r="N510" s="4" t="s">
        <v>29</v>
      </c>
      <c r="O510" s="4">
        <v>6.5770000000000002E-5</v>
      </c>
      <c r="P510" s="4">
        <v>1.2449999999999999E-5</v>
      </c>
      <c r="Q510" s="4">
        <v>4.2300000000000004</v>
      </c>
    </row>
    <row r="511" spans="1:17" hidden="1" outlineLevel="1" collapsed="1" x14ac:dyDescent="0.25">
      <c r="A511" t="s">
        <v>34</v>
      </c>
      <c r="B511" s="4" t="s">
        <v>29</v>
      </c>
      <c r="C511" s="4" t="s">
        <v>602</v>
      </c>
      <c r="D511" s="4" t="s">
        <v>34</v>
      </c>
      <c r="E511" s="4">
        <v>2.1756200000000001E-3</v>
      </c>
      <c r="F511" s="4">
        <v>1.5434800000000001E-4</v>
      </c>
      <c r="G511" s="4">
        <v>1</v>
      </c>
      <c r="H511" s="4">
        <v>1</v>
      </c>
      <c r="I511" s="4">
        <v>1</v>
      </c>
      <c r="J511" s="4" t="s">
        <v>531</v>
      </c>
      <c r="K511" s="4">
        <v>1</v>
      </c>
      <c r="L511" s="4">
        <v>1952.0388600000001</v>
      </c>
      <c r="M511" s="4" t="s">
        <v>29</v>
      </c>
      <c r="N511" s="4" t="s">
        <v>29</v>
      </c>
      <c r="O511" s="4">
        <v>6.5770000000000002E-5</v>
      </c>
      <c r="P511" s="4">
        <v>2.3159999999999999E-4</v>
      </c>
      <c r="Q511" s="4">
        <v>2.11</v>
      </c>
    </row>
    <row r="512" spans="1:17" hidden="1" outlineLevel="1" collapsed="1" x14ac:dyDescent="0.25">
      <c r="A512" t="s">
        <v>34</v>
      </c>
      <c r="B512" s="4" t="s">
        <v>29</v>
      </c>
      <c r="C512" s="4" t="s">
        <v>603</v>
      </c>
      <c r="D512" s="4" t="s">
        <v>34</v>
      </c>
      <c r="E512" s="4">
        <v>2.7146199999999998E-4</v>
      </c>
      <c r="F512" s="4">
        <v>1.5434800000000001E-4</v>
      </c>
      <c r="G512" s="4">
        <v>1</v>
      </c>
      <c r="H512" s="4">
        <v>1</v>
      </c>
      <c r="I512" s="4">
        <v>3</v>
      </c>
      <c r="J512" s="4" t="s">
        <v>531</v>
      </c>
      <c r="K512" s="4">
        <v>0</v>
      </c>
      <c r="L512" s="4">
        <v>1008.53604</v>
      </c>
      <c r="M512" s="4" t="s">
        <v>29</v>
      </c>
      <c r="N512" s="4" t="s">
        <v>29</v>
      </c>
      <c r="O512" s="4">
        <v>6.5770000000000002E-5</v>
      </c>
      <c r="P512" s="4">
        <v>1.9210000000000001E-5</v>
      </c>
      <c r="Q512" s="4">
        <v>3.29</v>
      </c>
    </row>
    <row r="513" spans="1:17" hidden="1" outlineLevel="1" collapsed="1" x14ac:dyDescent="0.25">
      <c r="A513" t="s">
        <v>34</v>
      </c>
      <c r="B513" s="4" t="s">
        <v>29</v>
      </c>
      <c r="C513" s="4" t="s">
        <v>604</v>
      </c>
      <c r="D513" s="4" t="s">
        <v>605</v>
      </c>
      <c r="E513" s="4">
        <v>2.9145199999999998E-7</v>
      </c>
      <c r="F513" s="4">
        <v>1.5434800000000001E-4</v>
      </c>
      <c r="G513" s="4">
        <v>2</v>
      </c>
      <c r="H513" s="4">
        <v>2</v>
      </c>
      <c r="I513" s="4">
        <v>3</v>
      </c>
      <c r="J513" s="4" t="s">
        <v>542</v>
      </c>
      <c r="K513" s="4">
        <v>1</v>
      </c>
      <c r="L513" s="4">
        <v>2123.08752</v>
      </c>
      <c r="M513" s="4" t="s">
        <v>29</v>
      </c>
      <c r="N513" s="4" t="s">
        <v>29</v>
      </c>
      <c r="O513" s="4">
        <v>6.5770000000000002E-5</v>
      </c>
      <c r="P513" s="4">
        <v>4.8939999999999999E-9</v>
      </c>
      <c r="Q513" s="4">
        <v>5.1100000000000003</v>
      </c>
    </row>
    <row r="514" spans="1:17" hidden="1" outlineLevel="1" collapsed="1" x14ac:dyDescent="0.25">
      <c r="A514" t="s">
        <v>34</v>
      </c>
      <c r="B514" s="4" t="s">
        <v>29</v>
      </c>
      <c r="C514" s="4" t="s">
        <v>606</v>
      </c>
      <c r="D514" s="4" t="s">
        <v>607</v>
      </c>
      <c r="E514" s="4">
        <v>1.3127900000000001E-6</v>
      </c>
      <c r="F514" s="4">
        <v>1.5434800000000001E-4</v>
      </c>
      <c r="G514" s="4">
        <v>2</v>
      </c>
      <c r="H514" s="4">
        <v>2</v>
      </c>
      <c r="I514" s="4">
        <v>10</v>
      </c>
      <c r="J514" s="4" t="s">
        <v>542</v>
      </c>
      <c r="K514" s="4">
        <v>0</v>
      </c>
      <c r="L514" s="4">
        <v>1537.62976</v>
      </c>
      <c r="M514" s="4" t="s">
        <v>29</v>
      </c>
      <c r="N514" s="4" t="s">
        <v>29</v>
      </c>
      <c r="O514" s="4">
        <v>6.5770000000000002E-5</v>
      </c>
      <c r="P514" s="4">
        <v>3.0260000000000001E-8</v>
      </c>
      <c r="Q514" s="4">
        <v>4.34</v>
      </c>
    </row>
    <row r="515" spans="1:17" hidden="1" outlineLevel="1" collapsed="1" x14ac:dyDescent="0.25">
      <c r="A515" t="s">
        <v>34</v>
      </c>
      <c r="B515" s="4" t="s">
        <v>29</v>
      </c>
      <c r="C515" s="4" t="s">
        <v>608</v>
      </c>
      <c r="D515" s="4" t="s">
        <v>108</v>
      </c>
      <c r="E515" s="4">
        <v>7.3587000000000004E-7</v>
      </c>
      <c r="F515" s="4">
        <v>1.5434800000000001E-4</v>
      </c>
      <c r="G515" s="4">
        <v>1</v>
      </c>
      <c r="H515" s="4">
        <v>1</v>
      </c>
      <c r="I515" s="4">
        <v>3</v>
      </c>
      <c r="J515" s="4" t="s">
        <v>531</v>
      </c>
      <c r="K515" s="4">
        <v>1</v>
      </c>
      <c r="L515" s="4">
        <v>3367.7494099999999</v>
      </c>
      <c r="M515" s="4" t="s">
        <v>29</v>
      </c>
      <c r="N515" s="4" t="s">
        <v>29</v>
      </c>
      <c r="O515" s="4">
        <v>6.5770000000000002E-5</v>
      </c>
      <c r="P515" s="4">
        <v>1.4999999999999999E-8</v>
      </c>
      <c r="Q515" s="4">
        <v>6.63</v>
      </c>
    </row>
    <row r="516" spans="1:17" hidden="1" outlineLevel="1" collapsed="1" x14ac:dyDescent="0.25">
      <c r="A516" t="s">
        <v>34</v>
      </c>
      <c r="B516" s="4" t="s">
        <v>29</v>
      </c>
      <c r="C516" s="4" t="s">
        <v>609</v>
      </c>
      <c r="D516" s="4" t="s">
        <v>108</v>
      </c>
      <c r="E516" s="4">
        <v>5.4386699999999999E-5</v>
      </c>
      <c r="F516" s="4">
        <v>1.5434800000000001E-4</v>
      </c>
      <c r="G516" s="4">
        <v>1</v>
      </c>
      <c r="H516" s="4">
        <v>1</v>
      </c>
      <c r="I516" s="4">
        <v>3</v>
      </c>
      <c r="J516" s="4" t="s">
        <v>531</v>
      </c>
      <c r="K516" s="4">
        <v>2</v>
      </c>
      <c r="L516" s="4">
        <v>3851.0299399999999</v>
      </c>
      <c r="M516" s="4" t="s">
        <v>29</v>
      </c>
      <c r="N516" s="4" t="s">
        <v>29</v>
      </c>
      <c r="O516" s="4">
        <v>6.5770000000000002E-5</v>
      </c>
      <c r="P516" s="4">
        <v>2.7460000000000001E-6</v>
      </c>
      <c r="Q516" s="4">
        <v>5.35</v>
      </c>
    </row>
    <row r="517" spans="1:17" hidden="1" outlineLevel="1" collapsed="1" x14ac:dyDescent="0.25">
      <c r="A517" t="s">
        <v>34</v>
      </c>
      <c r="B517" s="4" t="s">
        <v>29</v>
      </c>
      <c r="C517" s="4" t="s">
        <v>610</v>
      </c>
      <c r="D517" s="4" t="s">
        <v>317</v>
      </c>
      <c r="E517" s="4">
        <v>1.08942E-7</v>
      </c>
      <c r="F517" s="4">
        <v>1.5434800000000001E-4</v>
      </c>
      <c r="G517" s="4">
        <v>1</v>
      </c>
      <c r="H517" s="4">
        <v>1</v>
      </c>
      <c r="I517" s="4">
        <v>29</v>
      </c>
      <c r="J517" s="4" t="s">
        <v>531</v>
      </c>
      <c r="K517" s="4">
        <v>0</v>
      </c>
      <c r="L517" s="4">
        <v>1416.6899900000001</v>
      </c>
      <c r="M517" s="4" t="s">
        <v>29</v>
      </c>
      <c r="N517" s="4" t="s">
        <v>29</v>
      </c>
      <c r="O517" s="4">
        <v>6.5770000000000002E-5</v>
      </c>
      <c r="P517" s="4">
        <v>1.486E-9</v>
      </c>
      <c r="Q517" s="4">
        <v>4.83</v>
      </c>
    </row>
    <row r="518" spans="1:17" hidden="1" outlineLevel="1" collapsed="1" x14ac:dyDescent="0.25">
      <c r="A518" t="s">
        <v>34</v>
      </c>
      <c r="B518" s="4" t="s">
        <v>29</v>
      </c>
      <c r="C518" s="4" t="s">
        <v>610</v>
      </c>
      <c r="D518" s="4" t="s">
        <v>34</v>
      </c>
      <c r="E518" s="4">
        <v>3.6974500000000003E-5</v>
      </c>
      <c r="F518" s="4">
        <v>1.5434800000000001E-4</v>
      </c>
      <c r="G518" s="4">
        <v>1</v>
      </c>
      <c r="H518" s="4">
        <v>1</v>
      </c>
      <c r="I518" s="4">
        <v>1</v>
      </c>
      <c r="J518" s="4" t="s">
        <v>531</v>
      </c>
      <c r="K518" s="4">
        <v>0</v>
      </c>
      <c r="L518" s="4">
        <v>1400.69507</v>
      </c>
      <c r="M518" s="4" t="s">
        <v>29</v>
      </c>
      <c r="N518" s="4" t="s">
        <v>29</v>
      </c>
      <c r="O518" s="4">
        <v>6.5770000000000002E-5</v>
      </c>
      <c r="P518" s="4">
        <v>1.7129999999999999E-6</v>
      </c>
      <c r="Q518" s="4">
        <v>2.9</v>
      </c>
    </row>
    <row r="519" spans="1:17" hidden="1" outlineLevel="1" collapsed="1" x14ac:dyDescent="0.25">
      <c r="A519" t="s">
        <v>34</v>
      </c>
      <c r="B519" s="4" t="s">
        <v>29</v>
      </c>
      <c r="C519" s="4" t="s">
        <v>611</v>
      </c>
      <c r="D519" s="4" t="s">
        <v>612</v>
      </c>
      <c r="E519" s="4">
        <v>6.1061699999999998E-5</v>
      </c>
      <c r="F519" s="4">
        <v>1.5434800000000001E-4</v>
      </c>
      <c r="G519" s="4">
        <v>1</v>
      </c>
      <c r="H519" s="4">
        <v>1</v>
      </c>
      <c r="I519" s="4">
        <v>2</v>
      </c>
      <c r="J519" s="4" t="s">
        <v>531</v>
      </c>
      <c r="K519" s="4">
        <v>0</v>
      </c>
      <c r="L519" s="4">
        <v>1046.49352</v>
      </c>
      <c r="M519" s="4" t="s">
        <v>29</v>
      </c>
      <c r="N519" s="4" t="s">
        <v>29</v>
      </c>
      <c r="O519" s="4">
        <v>6.5770000000000002E-5</v>
      </c>
      <c r="P519" s="4">
        <v>3.1439999999999999E-6</v>
      </c>
      <c r="Q519" s="4">
        <v>2.4300000000000002</v>
      </c>
    </row>
    <row r="520" spans="1:17" hidden="1" outlineLevel="1" collapsed="1" x14ac:dyDescent="0.25">
      <c r="A520" t="s">
        <v>34</v>
      </c>
      <c r="B520" s="4" t="s">
        <v>29</v>
      </c>
      <c r="C520" s="4" t="s">
        <v>613</v>
      </c>
      <c r="D520" s="4" t="s">
        <v>199</v>
      </c>
      <c r="E520" s="4">
        <v>8.3601599999999997E-4</v>
      </c>
      <c r="F520" s="4">
        <v>1.5434800000000001E-4</v>
      </c>
      <c r="G520" s="4">
        <v>1</v>
      </c>
      <c r="H520" s="4">
        <v>1</v>
      </c>
      <c r="I520" s="4">
        <v>6</v>
      </c>
      <c r="J520" s="4" t="s">
        <v>531</v>
      </c>
      <c r="K520" s="4">
        <v>0</v>
      </c>
      <c r="L520" s="4">
        <v>1277.66707</v>
      </c>
      <c r="M520" s="4" t="s">
        <v>29</v>
      </c>
      <c r="N520" s="4" t="s">
        <v>29</v>
      </c>
      <c r="O520" s="4">
        <v>6.5770000000000002E-5</v>
      </c>
      <c r="P520" s="4">
        <v>7.4499999999999995E-5</v>
      </c>
      <c r="Q520" s="4">
        <v>1.49</v>
      </c>
    </row>
    <row r="521" spans="1:17" hidden="1" outlineLevel="1" collapsed="1" x14ac:dyDescent="0.25">
      <c r="A521" t="s">
        <v>34</v>
      </c>
      <c r="B521" s="4" t="s">
        <v>29</v>
      </c>
      <c r="C521" s="4" t="s">
        <v>614</v>
      </c>
      <c r="D521" s="4" t="s">
        <v>34</v>
      </c>
      <c r="E521" s="4">
        <v>2.5792699999999998E-8</v>
      </c>
      <c r="F521" s="4">
        <v>1.5434800000000001E-4</v>
      </c>
      <c r="G521" s="4">
        <v>1</v>
      </c>
      <c r="H521" s="4">
        <v>1</v>
      </c>
      <c r="I521" s="4">
        <v>6</v>
      </c>
      <c r="J521" s="4" t="s">
        <v>531</v>
      </c>
      <c r="K521" s="4">
        <v>2</v>
      </c>
      <c r="L521" s="4">
        <v>1516.8944799999999</v>
      </c>
      <c r="M521" s="4" t="s">
        <v>29</v>
      </c>
      <c r="N521" s="4" t="s">
        <v>29</v>
      </c>
      <c r="O521" s="4">
        <v>6.5770000000000002E-5</v>
      </c>
      <c r="P521" s="4">
        <v>2.594E-10</v>
      </c>
      <c r="Q521" s="4">
        <v>4.8600000000000003</v>
      </c>
    </row>
    <row r="522" spans="1:17" hidden="1" outlineLevel="1" collapsed="1" x14ac:dyDescent="0.25">
      <c r="A522" t="s">
        <v>34</v>
      </c>
      <c r="B522" s="4" t="s">
        <v>29</v>
      </c>
      <c r="C522" s="4" t="s">
        <v>615</v>
      </c>
      <c r="D522" s="4" t="s">
        <v>34</v>
      </c>
      <c r="E522" s="4">
        <v>3.7981199999999999E-3</v>
      </c>
      <c r="F522" s="4">
        <v>3.0793500000000001E-4</v>
      </c>
      <c r="G522" s="4">
        <v>1</v>
      </c>
      <c r="H522" s="4">
        <v>1</v>
      </c>
      <c r="I522" s="4">
        <v>2</v>
      </c>
      <c r="J522" s="4" t="s">
        <v>531</v>
      </c>
      <c r="K522" s="4">
        <v>1</v>
      </c>
      <c r="L522" s="4">
        <v>1142.6568199999999</v>
      </c>
      <c r="M522" s="4" t="s">
        <v>29</v>
      </c>
      <c r="N522" s="4" t="s">
        <v>29</v>
      </c>
      <c r="O522" s="4">
        <v>1.192E-4</v>
      </c>
      <c r="P522" s="4">
        <v>4.4579999999999999E-4</v>
      </c>
      <c r="Q522" s="4">
        <v>2.69</v>
      </c>
    </row>
    <row r="523" spans="1:17" hidden="1" outlineLevel="1" collapsed="1" x14ac:dyDescent="0.25">
      <c r="A523" t="s">
        <v>34</v>
      </c>
      <c r="B523" s="4" t="s">
        <v>29</v>
      </c>
      <c r="C523" s="4" t="s">
        <v>616</v>
      </c>
      <c r="D523" s="4" t="s">
        <v>617</v>
      </c>
      <c r="E523" s="4">
        <v>2.2609399999999999E-3</v>
      </c>
      <c r="F523" s="4">
        <v>3.0793500000000001E-4</v>
      </c>
      <c r="G523" s="4">
        <v>1</v>
      </c>
      <c r="H523" s="4">
        <v>1</v>
      </c>
      <c r="I523" s="4">
        <v>3</v>
      </c>
      <c r="J523" s="4" t="s">
        <v>531</v>
      </c>
      <c r="K523" s="4">
        <v>0</v>
      </c>
      <c r="L523" s="4">
        <v>1074.5612100000001</v>
      </c>
      <c r="M523" s="4" t="s">
        <v>29</v>
      </c>
      <c r="N523" s="4" t="s">
        <v>29</v>
      </c>
      <c r="O523" s="4">
        <v>1.192E-4</v>
      </c>
      <c r="P523" s="4">
        <v>2.433E-4</v>
      </c>
      <c r="Q523" s="4">
        <v>2.65</v>
      </c>
    </row>
    <row r="524" spans="1:17" hidden="1" outlineLevel="1" collapsed="1" x14ac:dyDescent="0.25">
      <c r="A524" t="s">
        <v>34</v>
      </c>
      <c r="B524" s="4" t="s">
        <v>29</v>
      </c>
      <c r="C524" s="4" t="s">
        <v>606</v>
      </c>
      <c r="D524" s="4" t="s">
        <v>618</v>
      </c>
      <c r="E524" s="4">
        <v>4.7203899999999997E-3</v>
      </c>
      <c r="F524" s="4">
        <v>3.0793500000000001E-4</v>
      </c>
      <c r="G524" s="4">
        <v>2</v>
      </c>
      <c r="H524" s="4">
        <v>2</v>
      </c>
      <c r="I524" s="4">
        <v>1</v>
      </c>
      <c r="J524" s="4" t="s">
        <v>542</v>
      </c>
      <c r="K524" s="4">
        <v>0</v>
      </c>
      <c r="L524" s="4">
        <v>1521.6348399999999</v>
      </c>
      <c r="M524" s="4" t="s">
        <v>29</v>
      </c>
      <c r="N524" s="4" t="s">
        <v>29</v>
      </c>
      <c r="O524" s="4">
        <v>1.192E-4</v>
      </c>
      <c r="P524" s="4">
        <v>5.7450000000000003E-4</v>
      </c>
      <c r="Q524" s="4">
        <v>2.96</v>
      </c>
    </row>
    <row r="525" spans="1:17" hidden="1" outlineLevel="1" collapsed="1" x14ac:dyDescent="0.25">
      <c r="A525" t="s">
        <v>34</v>
      </c>
      <c r="B525" s="4" t="s">
        <v>29</v>
      </c>
      <c r="C525" s="4" t="s">
        <v>538</v>
      </c>
      <c r="D525" s="4" t="s">
        <v>619</v>
      </c>
      <c r="E525" s="4">
        <v>3.9215600000000001E-3</v>
      </c>
      <c r="F525" s="4">
        <v>3.0793500000000001E-4</v>
      </c>
      <c r="G525" s="4">
        <v>1</v>
      </c>
      <c r="H525" s="4">
        <v>1</v>
      </c>
      <c r="I525" s="4">
        <v>1</v>
      </c>
      <c r="J525" s="4" t="s">
        <v>531</v>
      </c>
      <c r="K525" s="4">
        <v>1</v>
      </c>
      <c r="L525" s="4">
        <v>2525.2315600000002</v>
      </c>
      <c r="M525" s="4" t="s">
        <v>29</v>
      </c>
      <c r="N525" s="4" t="s">
        <v>29</v>
      </c>
      <c r="O525" s="4">
        <v>1.192E-4</v>
      </c>
      <c r="P525" s="4">
        <v>4.6319999999999998E-4</v>
      </c>
      <c r="Q525" s="4">
        <v>3.13</v>
      </c>
    </row>
    <row r="526" spans="1:17" hidden="1" outlineLevel="1" collapsed="1" x14ac:dyDescent="0.25">
      <c r="A526" t="s">
        <v>34</v>
      </c>
      <c r="B526" s="4" t="s">
        <v>29</v>
      </c>
      <c r="C526" s="4" t="s">
        <v>620</v>
      </c>
      <c r="D526" s="4" t="s">
        <v>621</v>
      </c>
      <c r="E526" s="4">
        <v>5.9783800000000002E-3</v>
      </c>
      <c r="F526" s="4">
        <v>4.3565599999999998E-4</v>
      </c>
      <c r="G526" s="4">
        <v>1</v>
      </c>
      <c r="H526" s="4">
        <v>1</v>
      </c>
      <c r="I526" s="4">
        <v>2</v>
      </c>
      <c r="J526" s="4" t="s">
        <v>531</v>
      </c>
      <c r="K526" s="4">
        <v>2</v>
      </c>
      <c r="L526" s="4">
        <v>4028.0177399999998</v>
      </c>
      <c r="M526" s="4" t="s">
        <v>29</v>
      </c>
      <c r="N526" s="4" t="s">
        <v>29</v>
      </c>
      <c r="O526" s="4">
        <v>1.639E-4</v>
      </c>
      <c r="P526" s="4">
        <v>7.582E-4</v>
      </c>
      <c r="Q526" s="4">
        <v>3.16</v>
      </c>
    </row>
    <row r="527" spans="1:17" hidden="1" outlineLevel="1" collapsed="1" x14ac:dyDescent="0.25">
      <c r="A527" t="s">
        <v>34</v>
      </c>
      <c r="B527" s="4" t="s">
        <v>29</v>
      </c>
      <c r="C527" s="4" t="s">
        <v>622</v>
      </c>
      <c r="D527" s="4" t="s">
        <v>34</v>
      </c>
      <c r="E527" s="4">
        <v>1.35735E-2</v>
      </c>
      <c r="F527" s="4">
        <v>4.3565599999999998E-4</v>
      </c>
      <c r="G527" s="4">
        <v>1</v>
      </c>
      <c r="H527" s="4">
        <v>1</v>
      </c>
      <c r="I527" s="4">
        <v>3</v>
      </c>
      <c r="J527" s="4" t="s">
        <v>531</v>
      </c>
      <c r="K527" s="4">
        <v>0</v>
      </c>
      <c r="L527" s="4">
        <v>885.51926000000003</v>
      </c>
      <c r="M527" s="4" t="s">
        <v>29</v>
      </c>
      <c r="N527" s="4" t="s">
        <v>29</v>
      </c>
      <c r="O527" s="4">
        <v>1.639E-4</v>
      </c>
      <c r="P527" s="4">
        <v>2.0230000000000001E-3</v>
      </c>
      <c r="Q527" s="4">
        <v>2.0699999999999998</v>
      </c>
    </row>
    <row r="528" spans="1:17" hidden="1" outlineLevel="1" collapsed="1" x14ac:dyDescent="0.25">
      <c r="A528" t="s">
        <v>34</v>
      </c>
      <c r="B528" s="4" t="s">
        <v>29</v>
      </c>
      <c r="C528" s="4" t="s">
        <v>623</v>
      </c>
      <c r="D528" s="4" t="s">
        <v>34</v>
      </c>
      <c r="E528" s="4">
        <v>7.8633699999999997E-3</v>
      </c>
      <c r="F528" s="4">
        <v>4.3565599999999998E-4</v>
      </c>
      <c r="G528" s="4">
        <v>1</v>
      </c>
      <c r="H528" s="4">
        <v>1</v>
      </c>
      <c r="I528" s="4">
        <v>2</v>
      </c>
      <c r="J528" s="4" t="s">
        <v>531</v>
      </c>
      <c r="K528" s="4">
        <v>2</v>
      </c>
      <c r="L528" s="4">
        <v>1881.9413300000001</v>
      </c>
      <c r="M528" s="4" t="s">
        <v>29</v>
      </c>
      <c r="N528" s="4" t="s">
        <v>29</v>
      </c>
      <c r="O528" s="4">
        <v>1.639E-4</v>
      </c>
      <c r="P528" s="4">
        <v>1.0460000000000001E-3</v>
      </c>
      <c r="Q528" s="4">
        <v>1.88</v>
      </c>
    </row>
    <row r="529" spans="1:29" hidden="1" outlineLevel="1" collapsed="1" x14ac:dyDescent="0.25">
      <c r="A529" t="s">
        <v>34</v>
      </c>
      <c r="B529" s="4" t="s">
        <v>29</v>
      </c>
      <c r="C529" s="4" t="s">
        <v>624</v>
      </c>
      <c r="D529" s="4" t="s">
        <v>34</v>
      </c>
      <c r="E529" s="4">
        <v>9.8237499999999991E-3</v>
      </c>
      <c r="F529" s="4">
        <v>4.3565599999999998E-4</v>
      </c>
      <c r="G529" s="4">
        <v>1</v>
      </c>
      <c r="H529" s="4">
        <v>1</v>
      </c>
      <c r="I529" s="4">
        <v>2</v>
      </c>
      <c r="J529" s="4" t="s">
        <v>531</v>
      </c>
      <c r="K529" s="4">
        <v>0</v>
      </c>
      <c r="L529" s="4">
        <v>936.51490999999999</v>
      </c>
      <c r="M529" s="4" t="s">
        <v>29</v>
      </c>
      <c r="N529" s="4" t="s">
        <v>29</v>
      </c>
      <c r="O529" s="4">
        <v>1.639E-4</v>
      </c>
      <c r="P529" s="4">
        <v>1.3680000000000001E-3</v>
      </c>
      <c r="Q529" s="4">
        <v>2.38</v>
      </c>
    </row>
    <row r="530" spans="1:29" hidden="1" outlineLevel="1" collapsed="1" x14ac:dyDescent="0.25">
      <c r="A530" t="s">
        <v>34</v>
      </c>
      <c r="B530" s="4" t="s">
        <v>29</v>
      </c>
      <c r="C530" s="4" t="s">
        <v>625</v>
      </c>
      <c r="D530" s="4" t="s">
        <v>34</v>
      </c>
      <c r="E530" s="4">
        <v>6.6206700000000004E-3</v>
      </c>
      <c r="F530" s="4">
        <v>4.3565599999999998E-4</v>
      </c>
      <c r="G530" s="4">
        <v>1</v>
      </c>
      <c r="H530" s="4">
        <v>1</v>
      </c>
      <c r="I530" s="4">
        <v>2</v>
      </c>
      <c r="J530" s="4" t="s">
        <v>531</v>
      </c>
      <c r="K530" s="4">
        <v>0</v>
      </c>
      <c r="L530" s="4">
        <v>834.44682999999998</v>
      </c>
      <c r="M530" s="4" t="s">
        <v>29</v>
      </c>
      <c r="N530" s="4" t="s">
        <v>29</v>
      </c>
      <c r="O530" s="4">
        <v>1.639E-4</v>
      </c>
      <c r="P530" s="4">
        <v>8.518E-4</v>
      </c>
      <c r="Q530" s="4">
        <v>1.5</v>
      </c>
    </row>
    <row r="531" spans="1:29" hidden="1" outlineLevel="1" collapsed="1" x14ac:dyDescent="0.25">
      <c r="A531" t="s">
        <v>34</v>
      </c>
      <c r="B531" s="4" t="s">
        <v>29</v>
      </c>
      <c r="C531" s="4" t="s">
        <v>626</v>
      </c>
      <c r="D531" s="4" t="s">
        <v>34</v>
      </c>
      <c r="E531" s="4">
        <v>1.6612999999999999E-2</v>
      </c>
      <c r="F531" s="4">
        <v>5.7957899999999999E-4</v>
      </c>
      <c r="G531" s="4">
        <v>2</v>
      </c>
      <c r="H531" s="4">
        <v>2</v>
      </c>
      <c r="I531" s="4">
        <v>2</v>
      </c>
      <c r="J531" s="4" t="s">
        <v>542</v>
      </c>
      <c r="K531" s="4">
        <v>2</v>
      </c>
      <c r="L531" s="4">
        <v>1351.81684</v>
      </c>
      <c r="M531" s="4" t="s">
        <v>29</v>
      </c>
      <c r="N531" s="4" t="s">
        <v>29</v>
      </c>
      <c r="O531" s="4">
        <v>2.1489999999999999E-4</v>
      </c>
      <c r="P531" s="4">
        <v>2.6059999999999998E-3</v>
      </c>
      <c r="Q531" s="4">
        <v>1.91</v>
      </c>
    </row>
    <row r="532" spans="1:29" hidden="1" outlineLevel="1" collapsed="1" x14ac:dyDescent="0.25">
      <c r="A532" t="s">
        <v>34</v>
      </c>
      <c r="B532" s="4" t="s">
        <v>29</v>
      </c>
      <c r="C532" s="4" t="s">
        <v>569</v>
      </c>
      <c r="D532" s="4" t="s">
        <v>627</v>
      </c>
      <c r="E532" s="4">
        <v>2.7427699999999999E-2</v>
      </c>
      <c r="F532" s="4">
        <v>1.14003E-3</v>
      </c>
      <c r="G532" s="4">
        <v>2</v>
      </c>
      <c r="H532" s="4">
        <v>2</v>
      </c>
      <c r="I532" s="4">
        <v>4</v>
      </c>
      <c r="J532" s="4" t="s">
        <v>542</v>
      </c>
      <c r="K532" s="4">
        <v>0</v>
      </c>
      <c r="L532" s="4">
        <v>1022.4376600000001</v>
      </c>
      <c r="M532" s="4" t="s">
        <v>29</v>
      </c>
      <c r="N532" s="4" t="s">
        <v>29</v>
      </c>
      <c r="O532" s="4">
        <v>4.1320000000000001E-4</v>
      </c>
      <c r="P532" s="4">
        <v>4.862E-3</v>
      </c>
      <c r="Q532" s="4">
        <v>2.4</v>
      </c>
    </row>
    <row r="533" spans="1:29" hidden="1" outlineLevel="1" collapsed="1" x14ac:dyDescent="0.25">
      <c r="A533" t="s">
        <v>34</v>
      </c>
      <c r="B533" s="4" t="s">
        <v>29</v>
      </c>
      <c r="C533" s="4" t="s">
        <v>628</v>
      </c>
      <c r="D533" s="4" t="s">
        <v>34</v>
      </c>
      <c r="E533" s="4">
        <v>2.86485E-2</v>
      </c>
      <c r="F533" s="4">
        <v>1.14003E-3</v>
      </c>
      <c r="G533" s="4">
        <v>2</v>
      </c>
      <c r="H533" s="4">
        <v>2</v>
      </c>
      <c r="I533" s="4">
        <v>1</v>
      </c>
      <c r="J533" s="4" t="s">
        <v>542</v>
      </c>
      <c r="K533" s="4">
        <v>1</v>
      </c>
      <c r="L533" s="4">
        <v>1743.86016</v>
      </c>
      <c r="M533" s="4" t="s">
        <v>29</v>
      </c>
      <c r="N533" s="4" t="s">
        <v>29</v>
      </c>
      <c r="O533" s="4">
        <v>4.1320000000000001E-4</v>
      </c>
      <c r="P533" s="4">
        <v>5.1619999999999999E-3</v>
      </c>
      <c r="Q533" s="4">
        <v>3.66</v>
      </c>
    </row>
    <row r="534" spans="1:29" hidden="1" outlineLevel="1" collapsed="1" x14ac:dyDescent="0.25">
      <c r="A534" t="s">
        <v>34</v>
      </c>
      <c r="B534" s="4" t="s">
        <v>29</v>
      </c>
      <c r="C534" s="4" t="s">
        <v>559</v>
      </c>
      <c r="D534" s="4" t="s">
        <v>34</v>
      </c>
      <c r="E534" s="4">
        <v>2.6586700000000001E-2</v>
      </c>
      <c r="F534" s="4">
        <v>1.14003E-3</v>
      </c>
      <c r="G534" s="4">
        <v>1</v>
      </c>
      <c r="H534" s="4">
        <v>1</v>
      </c>
      <c r="I534" s="4">
        <v>1</v>
      </c>
      <c r="J534" s="4" t="s">
        <v>531</v>
      </c>
      <c r="K534" s="4">
        <v>1</v>
      </c>
      <c r="L534" s="4">
        <v>2355.8677499999999</v>
      </c>
      <c r="M534" s="4" t="s">
        <v>29</v>
      </c>
      <c r="N534" s="4" t="s">
        <v>29</v>
      </c>
      <c r="O534" s="4">
        <v>4.1320000000000001E-4</v>
      </c>
      <c r="P534" s="4">
        <v>4.6769999999999997E-3</v>
      </c>
      <c r="Q534" s="4">
        <v>2.21</v>
      </c>
    </row>
    <row r="535" spans="1:29" hidden="1" outlineLevel="1" collapsed="1" x14ac:dyDescent="0.25">
      <c r="A535" t="s">
        <v>34</v>
      </c>
      <c r="B535" s="4" t="s">
        <v>29</v>
      </c>
      <c r="C535" s="4" t="s">
        <v>629</v>
      </c>
      <c r="D535" s="4" t="s">
        <v>630</v>
      </c>
      <c r="E535" s="4">
        <v>5.4903E-2</v>
      </c>
      <c r="F535" s="4">
        <v>1.9469999999999999E-3</v>
      </c>
      <c r="G535" s="4">
        <v>2</v>
      </c>
      <c r="H535" s="4">
        <v>2</v>
      </c>
      <c r="I535" s="4">
        <v>4</v>
      </c>
      <c r="J535" s="4" t="s">
        <v>542</v>
      </c>
      <c r="K535" s="4">
        <v>1</v>
      </c>
      <c r="L535" s="4">
        <v>1178.5387700000001</v>
      </c>
      <c r="M535" s="4" t="s">
        <v>29</v>
      </c>
      <c r="N535" s="4" t="s">
        <v>29</v>
      </c>
      <c r="O535" s="4">
        <v>6.9839999999999995E-4</v>
      </c>
      <c r="P535" s="4">
        <v>1.2E-2</v>
      </c>
      <c r="Q535" s="4">
        <v>3.02</v>
      </c>
    </row>
    <row r="536" spans="1:29" hidden="1" outlineLevel="1" collapsed="1" x14ac:dyDescent="0.25">
      <c r="A536" t="s">
        <v>34</v>
      </c>
      <c r="B536" s="4" t="s">
        <v>29</v>
      </c>
      <c r="C536" s="4" t="s">
        <v>591</v>
      </c>
      <c r="D536" s="4" t="s">
        <v>631</v>
      </c>
      <c r="E536" s="4">
        <v>7.7632000000000007E-2</v>
      </c>
      <c r="F536" s="4">
        <v>2.86959E-3</v>
      </c>
      <c r="G536" s="4">
        <v>1</v>
      </c>
      <c r="H536" s="4">
        <v>1</v>
      </c>
      <c r="I536" s="4">
        <v>1</v>
      </c>
      <c r="J536" s="4" t="s">
        <v>531</v>
      </c>
      <c r="K536" s="4">
        <v>2</v>
      </c>
      <c r="L536" s="4">
        <v>3688.8947600000001</v>
      </c>
      <c r="M536" s="4" t="s">
        <v>29</v>
      </c>
      <c r="N536" s="4" t="s">
        <v>29</v>
      </c>
      <c r="O536" s="4">
        <v>1.0269999999999999E-3</v>
      </c>
      <c r="P536" s="4">
        <v>1.9210000000000001E-2</v>
      </c>
      <c r="Q536" s="4">
        <v>2.72</v>
      </c>
    </row>
    <row r="537" spans="1:29" hidden="1" outlineLevel="1" collapsed="1" x14ac:dyDescent="0.25">
      <c r="A537" t="s">
        <v>34</v>
      </c>
      <c r="B537" s="4" t="s">
        <v>29</v>
      </c>
      <c r="C537" s="4" t="s">
        <v>632</v>
      </c>
      <c r="D537" s="4" t="s">
        <v>633</v>
      </c>
      <c r="E537" s="4">
        <v>0.115785</v>
      </c>
      <c r="F537" s="4">
        <v>3.75158E-3</v>
      </c>
      <c r="G537" s="4">
        <v>1</v>
      </c>
      <c r="H537" s="4">
        <v>1</v>
      </c>
      <c r="I537" s="4">
        <v>1</v>
      </c>
      <c r="J537" s="4" t="s">
        <v>531</v>
      </c>
      <c r="K537" s="4">
        <v>1</v>
      </c>
      <c r="L537" s="4">
        <v>1610.8400799999999</v>
      </c>
      <c r="M537" s="4" t="s">
        <v>29</v>
      </c>
      <c r="N537" s="4" t="s">
        <v>29</v>
      </c>
      <c r="O537" s="4">
        <v>1.3439999999999999E-3</v>
      </c>
      <c r="P537" s="4">
        <v>3.3820000000000003E-2</v>
      </c>
      <c r="Q537" s="4">
        <v>2.31</v>
      </c>
    </row>
    <row r="538" spans="1:29" hidden="1" outlineLevel="1" collapsed="1" x14ac:dyDescent="0.25">
      <c r="A538" t="s">
        <v>34</v>
      </c>
      <c r="B538" s="4" t="s">
        <v>29</v>
      </c>
      <c r="C538" s="4" t="s">
        <v>550</v>
      </c>
      <c r="D538" s="4" t="s">
        <v>34</v>
      </c>
      <c r="E538" s="4">
        <v>0.12461700000000001</v>
      </c>
      <c r="F538" s="4">
        <v>4.0088399999999996E-3</v>
      </c>
      <c r="G538" s="4">
        <v>1</v>
      </c>
      <c r="H538" s="4">
        <v>1</v>
      </c>
      <c r="I538" s="4">
        <v>1</v>
      </c>
      <c r="J538" s="4" t="s">
        <v>531</v>
      </c>
      <c r="K538" s="4">
        <v>2</v>
      </c>
      <c r="L538" s="4">
        <v>4324.1998599999997</v>
      </c>
      <c r="M538" s="4" t="s">
        <v>29</v>
      </c>
      <c r="N538" s="4" t="s">
        <v>29</v>
      </c>
      <c r="O538" s="4">
        <v>1.4350000000000001E-3</v>
      </c>
      <c r="P538" s="4">
        <v>3.7690000000000001E-2</v>
      </c>
      <c r="Q538" s="4">
        <v>2.5499999999999998</v>
      </c>
    </row>
    <row r="539" spans="1:29" collapsed="1" x14ac:dyDescent="0.25">
      <c r="A539" s="3" t="s">
        <v>29</v>
      </c>
      <c r="B539" s="3" t="s">
        <v>30</v>
      </c>
      <c r="C539" s="3" t="s">
        <v>634</v>
      </c>
      <c r="D539" s="3" t="s">
        <v>635</v>
      </c>
      <c r="E539" s="3">
        <v>0</v>
      </c>
      <c r="F539" s="3">
        <v>824.29899999999998</v>
      </c>
      <c r="G539" s="3">
        <v>55</v>
      </c>
      <c r="H539" s="3">
        <v>57</v>
      </c>
      <c r="I539" s="3">
        <v>639</v>
      </c>
      <c r="J539" s="3">
        <v>57</v>
      </c>
      <c r="K539" s="3">
        <v>968</v>
      </c>
      <c r="L539" s="3">
        <v>108.8</v>
      </c>
      <c r="M539" s="3">
        <v>5.44</v>
      </c>
      <c r="N539" s="3">
        <v>2545.34</v>
      </c>
      <c r="O539" s="3">
        <v>57</v>
      </c>
      <c r="P539" s="3" t="s">
        <v>636</v>
      </c>
      <c r="Q539" s="3" t="s">
        <v>34</v>
      </c>
      <c r="R539" s="3" t="s">
        <v>189</v>
      </c>
      <c r="S539" s="3" t="s">
        <v>637</v>
      </c>
      <c r="T539" s="3" t="s">
        <v>34</v>
      </c>
      <c r="U539" s="3" t="s">
        <v>634</v>
      </c>
      <c r="V539" s="3" t="s">
        <v>34</v>
      </c>
      <c r="W539" s="3" t="s">
        <v>638</v>
      </c>
      <c r="X539" s="3" t="s">
        <v>34</v>
      </c>
      <c r="Y539" s="3" t="s">
        <v>34</v>
      </c>
      <c r="Z539" s="3" t="s">
        <v>34</v>
      </c>
      <c r="AA539" s="3">
        <v>0</v>
      </c>
      <c r="AB539" s="3" t="s">
        <v>29</v>
      </c>
      <c r="AC539" s="3">
        <v>1</v>
      </c>
    </row>
    <row r="540" spans="1:29" hidden="1" outlineLevel="1" collapsed="1" x14ac:dyDescent="0.25">
      <c r="A540" t="s">
        <v>34</v>
      </c>
      <c r="B540" s="2" t="s">
        <v>39</v>
      </c>
      <c r="C540" s="2" t="s">
        <v>40</v>
      </c>
      <c r="D540" s="2" t="s">
        <v>41</v>
      </c>
      <c r="E540" s="2" t="s">
        <v>42</v>
      </c>
      <c r="F540" s="2" t="s">
        <v>43</v>
      </c>
      <c r="G540" s="2" t="s">
        <v>28</v>
      </c>
      <c r="H540" s="2" t="s">
        <v>44</v>
      </c>
      <c r="I540" s="2" t="s">
        <v>8</v>
      </c>
      <c r="J540" s="2" t="s">
        <v>45</v>
      </c>
      <c r="K540" s="2" t="s">
        <v>46</v>
      </c>
      <c r="L540" s="2" t="s">
        <v>47</v>
      </c>
      <c r="M540" s="2" t="s">
        <v>27</v>
      </c>
      <c r="N540" s="2" t="s">
        <v>48</v>
      </c>
      <c r="O540" s="2" t="s">
        <v>49</v>
      </c>
      <c r="P540" s="2" t="s">
        <v>50</v>
      </c>
      <c r="Q540" s="2" t="s">
        <v>51</v>
      </c>
    </row>
    <row r="541" spans="1:29" hidden="1" outlineLevel="1" collapsed="1" x14ac:dyDescent="0.25">
      <c r="A541" t="s">
        <v>34</v>
      </c>
      <c r="B541" s="4" t="s">
        <v>29</v>
      </c>
      <c r="C541" s="4" t="s">
        <v>639</v>
      </c>
      <c r="D541" s="4" t="s">
        <v>34</v>
      </c>
      <c r="E541" s="4">
        <v>2.9333300000000002E-7</v>
      </c>
      <c r="F541" s="4">
        <v>1.5434800000000001E-4</v>
      </c>
      <c r="G541" s="4">
        <v>1</v>
      </c>
      <c r="H541" s="4">
        <v>1</v>
      </c>
      <c r="I541" s="4">
        <v>4</v>
      </c>
      <c r="J541" s="4" t="s">
        <v>634</v>
      </c>
      <c r="K541" s="4">
        <v>2</v>
      </c>
      <c r="L541" s="4">
        <v>2830.5421299999998</v>
      </c>
      <c r="M541" s="4" t="s">
        <v>29</v>
      </c>
      <c r="N541" s="4" t="s">
        <v>29</v>
      </c>
      <c r="O541" s="4">
        <v>6.5770000000000002E-5</v>
      </c>
      <c r="P541" s="4">
        <v>4.935E-9</v>
      </c>
      <c r="Q541" s="4">
        <v>5.74</v>
      </c>
    </row>
    <row r="542" spans="1:29" hidden="1" outlineLevel="1" collapsed="1" x14ac:dyDescent="0.25">
      <c r="A542" t="s">
        <v>34</v>
      </c>
      <c r="B542" s="4" t="s">
        <v>29</v>
      </c>
      <c r="C542" s="4" t="s">
        <v>640</v>
      </c>
      <c r="D542" s="4" t="s">
        <v>34</v>
      </c>
      <c r="E542" s="4">
        <v>6.8998200000000006E-5</v>
      </c>
      <c r="F542" s="4">
        <v>1.5434800000000001E-4</v>
      </c>
      <c r="G542" s="4">
        <v>1</v>
      </c>
      <c r="H542" s="4">
        <v>1</v>
      </c>
      <c r="I542" s="4">
        <v>3</v>
      </c>
      <c r="J542" s="4" t="s">
        <v>634</v>
      </c>
      <c r="K542" s="4">
        <v>1</v>
      </c>
      <c r="L542" s="4">
        <v>1302.7085999999999</v>
      </c>
      <c r="M542" s="4" t="s">
        <v>29</v>
      </c>
      <c r="N542" s="4" t="s">
        <v>29</v>
      </c>
      <c r="O542" s="4">
        <v>6.5770000000000002E-5</v>
      </c>
      <c r="P542" s="4">
        <v>3.6430000000000001E-6</v>
      </c>
      <c r="Q542" s="4">
        <v>3.47</v>
      </c>
    </row>
    <row r="543" spans="1:29" hidden="1" outlineLevel="1" collapsed="1" x14ac:dyDescent="0.25">
      <c r="A543" t="s">
        <v>34</v>
      </c>
      <c r="B543" s="4" t="s">
        <v>29</v>
      </c>
      <c r="C543" s="4" t="s">
        <v>640</v>
      </c>
      <c r="D543" s="4" t="s">
        <v>66</v>
      </c>
      <c r="E543" s="4">
        <v>1.4832100000000001E-4</v>
      </c>
      <c r="F543" s="4">
        <v>1.5434800000000001E-4</v>
      </c>
      <c r="G543" s="4">
        <v>1</v>
      </c>
      <c r="H543" s="4">
        <v>1</v>
      </c>
      <c r="I543" s="4">
        <v>19</v>
      </c>
      <c r="J543" s="4" t="s">
        <v>634</v>
      </c>
      <c r="K543" s="4">
        <v>1</v>
      </c>
      <c r="L543" s="4">
        <v>1318.7035100000001</v>
      </c>
      <c r="M543" s="4" t="s">
        <v>29</v>
      </c>
      <c r="N543" s="4" t="s">
        <v>29</v>
      </c>
      <c r="O543" s="4">
        <v>6.5770000000000002E-5</v>
      </c>
      <c r="P543" s="4">
        <v>9.2369999999999998E-6</v>
      </c>
      <c r="Q543" s="4">
        <v>2.97</v>
      </c>
    </row>
    <row r="544" spans="1:29" hidden="1" outlineLevel="1" collapsed="1" x14ac:dyDescent="0.25">
      <c r="A544" t="s">
        <v>34</v>
      </c>
      <c r="B544" s="4" t="s">
        <v>29</v>
      </c>
      <c r="C544" s="4" t="s">
        <v>641</v>
      </c>
      <c r="D544" s="4" t="s">
        <v>66</v>
      </c>
      <c r="E544" s="4">
        <v>4.2049999999999999E-5</v>
      </c>
      <c r="F544" s="4">
        <v>1.5434800000000001E-4</v>
      </c>
      <c r="G544" s="4">
        <v>1</v>
      </c>
      <c r="H544" s="4">
        <v>1</v>
      </c>
      <c r="I544" s="4">
        <v>2</v>
      </c>
      <c r="J544" s="4" t="s">
        <v>634</v>
      </c>
      <c r="K544" s="4">
        <v>2</v>
      </c>
      <c r="L544" s="4">
        <v>1589.8315700000001</v>
      </c>
      <c r="M544" s="4" t="s">
        <v>29</v>
      </c>
      <c r="N544" s="4" t="s">
        <v>29</v>
      </c>
      <c r="O544" s="4">
        <v>6.5770000000000002E-5</v>
      </c>
      <c r="P544" s="4">
        <v>2.0140000000000001E-6</v>
      </c>
      <c r="Q544" s="4">
        <v>2.79</v>
      </c>
    </row>
    <row r="545" spans="1:17" hidden="1" outlineLevel="1" collapsed="1" x14ac:dyDescent="0.25">
      <c r="A545" t="s">
        <v>34</v>
      </c>
      <c r="B545" s="4" t="s">
        <v>29</v>
      </c>
      <c r="C545" s="4" t="s">
        <v>642</v>
      </c>
      <c r="D545" s="4" t="s">
        <v>34</v>
      </c>
      <c r="E545" s="4">
        <v>1.1618000000000001E-9</v>
      </c>
      <c r="F545" s="4">
        <v>1.5434800000000001E-4</v>
      </c>
      <c r="G545" s="4">
        <v>1</v>
      </c>
      <c r="H545" s="4">
        <v>1</v>
      </c>
      <c r="I545" s="4">
        <v>5</v>
      </c>
      <c r="J545" s="4" t="s">
        <v>634</v>
      </c>
      <c r="K545" s="4">
        <v>1</v>
      </c>
      <c r="L545" s="4">
        <v>1867.95083</v>
      </c>
      <c r="M545" s="4" t="s">
        <v>29</v>
      </c>
      <c r="N545" s="4" t="s">
        <v>29</v>
      </c>
      <c r="O545" s="4">
        <v>6.5770000000000002E-5</v>
      </c>
      <c r="P545" s="4">
        <v>6.1019999999999996E-12</v>
      </c>
      <c r="Q545" s="4">
        <v>3.87</v>
      </c>
    </row>
    <row r="546" spans="1:17" hidden="1" outlineLevel="1" collapsed="1" x14ac:dyDescent="0.25">
      <c r="A546" t="s">
        <v>34</v>
      </c>
      <c r="B546" s="4" t="s">
        <v>29</v>
      </c>
      <c r="C546" s="4" t="s">
        <v>643</v>
      </c>
      <c r="D546" s="4" t="s">
        <v>34</v>
      </c>
      <c r="E546" s="4">
        <v>2.7506200000000002E-9</v>
      </c>
      <c r="F546" s="4">
        <v>1.5434800000000001E-4</v>
      </c>
      <c r="G546" s="4">
        <v>1</v>
      </c>
      <c r="H546" s="4">
        <v>1</v>
      </c>
      <c r="I546" s="4">
        <v>3</v>
      </c>
      <c r="J546" s="4" t="s">
        <v>634</v>
      </c>
      <c r="K546" s="4">
        <v>0</v>
      </c>
      <c r="L546" s="4">
        <v>1582.8071299999999</v>
      </c>
      <c r="M546" s="4" t="s">
        <v>29</v>
      </c>
      <c r="N546" s="4" t="s">
        <v>29</v>
      </c>
      <c r="O546" s="4">
        <v>6.5770000000000002E-5</v>
      </c>
      <c r="P546" s="4">
        <v>1.731E-11</v>
      </c>
      <c r="Q546" s="4">
        <v>4.6399999999999997</v>
      </c>
    </row>
    <row r="547" spans="1:17" hidden="1" outlineLevel="1" collapsed="1" x14ac:dyDescent="0.25">
      <c r="A547" t="s">
        <v>34</v>
      </c>
      <c r="B547" s="4" t="s">
        <v>29</v>
      </c>
      <c r="C547" s="4" t="s">
        <v>644</v>
      </c>
      <c r="D547" s="4" t="s">
        <v>34</v>
      </c>
      <c r="E547" s="4">
        <v>5.1995399999999999E-8</v>
      </c>
      <c r="F547" s="4">
        <v>1.5434800000000001E-4</v>
      </c>
      <c r="G547" s="4">
        <v>1</v>
      </c>
      <c r="H547" s="4">
        <v>1</v>
      </c>
      <c r="I547" s="4">
        <v>6</v>
      </c>
      <c r="J547" s="4" t="s">
        <v>634</v>
      </c>
      <c r="K547" s="4">
        <v>1</v>
      </c>
      <c r="L547" s="4">
        <v>2513.2630600000002</v>
      </c>
      <c r="M547" s="4" t="s">
        <v>29</v>
      </c>
      <c r="N547" s="4" t="s">
        <v>29</v>
      </c>
      <c r="O547" s="4">
        <v>6.5770000000000002E-5</v>
      </c>
      <c r="P547" s="4">
        <v>6.091E-10</v>
      </c>
      <c r="Q547" s="4">
        <v>5.32</v>
      </c>
    </row>
    <row r="548" spans="1:17" hidden="1" outlineLevel="1" collapsed="1" x14ac:dyDescent="0.25">
      <c r="A548" t="s">
        <v>34</v>
      </c>
      <c r="B548" s="4" t="s">
        <v>29</v>
      </c>
      <c r="C548" s="4" t="s">
        <v>645</v>
      </c>
      <c r="D548" s="4" t="s">
        <v>34</v>
      </c>
      <c r="E548" s="4">
        <v>5.9129399999999997E-5</v>
      </c>
      <c r="F548" s="4">
        <v>1.5434800000000001E-4</v>
      </c>
      <c r="G548" s="4">
        <v>1</v>
      </c>
      <c r="H548" s="4">
        <v>1</v>
      </c>
      <c r="I548" s="4">
        <v>2</v>
      </c>
      <c r="J548" s="4" t="s">
        <v>634</v>
      </c>
      <c r="K548" s="4">
        <v>2</v>
      </c>
      <c r="L548" s="4">
        <v>1713.98576</v>
      </c>
      <c r="M548" s="4" t="s">
        <v>29</v>
      </c>
      <c r="N548" s="4" t="s">
        <v>29</v>
      </c>
      <c r="O548" s="4">
        <v>6.5770000000000002E-5</v>
      </c>
      <c r="P548" s="4">
        <v>3.0369999999999999E-6</v>
      </c>
      <c r="Q548" s="4">
        <v>4.07</v>
      </c>
    </row>
    <row r="549" spans="1:17" hidden="1" outlineLevel="1" collapsed="1" x14ac:dyDescent="0.25">
      <c r="A549" t="s">
        <v>34</v>
      </c>
      <c r="B549" s="4" t="s">
        <v>29</v>
      </c>
      <c r="C549" s="4" t="s">
        <v>646</v>
      </c>
      <c r="D549" s="4" t="s">
        <v>34</v>
      </c>
      <c r="E549" s="4">
        <v>1.2710799999999999E-4</v>
      </c>
      <c r="F549" s="4">
        <v>1.5434800000000001E-4</v>
      </c>
      <c r="G549" s="4">
        <v>1</v>
      </c>
      <c r="H549" s="4">
        <v>1</v>
      </c>
      <c r="I549" s="4">
        <v>1</v>
      </c>
      <c r="J549" s="4" t="s">
        <v>634</v>
      </c>
      <c r="K549" s="4">
        <v>1</v>
      </c>
      <c r="L549" s="4">
        <v>1585.8907999999999</v>
      </c>
      <c r="M549" s="4" t="s">
        <v>29</v>
      </c>
      <c r="N549" s="4" t="s">
        <v>29</v>
      </c>
      <c r="O549" s="4">
        <v>6.5770000000000002E-5</v>
      </c>
      <c r="P549" s="4">
        <v>7.6420000000000007E-6</v>
      </c>
      <c r="Q549" s="4">
        <v>3.17</v>
      </c>
    </row>
    <row r="550" spans="1:17" hidden="1" outlineLevel="1" collapsed="1" x14ac:dyDescent="0.25">
      <c r="A550" t="s">
        <v>34</v>
      </c>
      <c r="B550" s="4" t="s">
        <v>29</v>
      </c>
      <c r="C550" s="4" t="s">
        <v>647</v>
      </c>
      <c r="D550" s="4" t="s">
        <v>34</v>
      </c>
      <c r="E550" s="4">
        <v>1.8579699999999999E-8</v>
      </c>
      <c r="F550" s="4">
        <v>1.5434800000000001E-4</v>
      </c>
      <c r="G550" s="4">
        <v>1</v>
      </c>
      <c r="H550" s="4">
        <v>1</v>
      </c>
      <c r="I550" s="4">
        <v>48</v>
      </c>
      <c r="J550" s="4" t="s">
        <v>634</v>
      </c>
      <c r="K550" s="4">
        <v>0</v>
      </c>
      <c r="L550" s="4">
        <v>2008.16887</v>
      </c>
      <c r="M550" s="4" t="s">
        <v>29</v>
      </c>
      <c r="N550" s="4" t="s">
        <v>29</v>
      </c>
      <c r="O550" s="4">
        <v>6.5770000000000002E-5</v>
      </c>
      <c r="P550" s="4">
        <v>1.751E-10</v>
      </c>
      <c r="Q550" s="4">
        <v>5.37</v>
      </c>
    </row>
    <row r="551" spans="1:17" hidden="1" outlineLevel="1" collapsed="1" x14ac:dyDescent="0.25">
      <c r="A551" t="s">
        <v>34</v>
      </c>
      <c r="B551" s="4" t="s">
        <v>29</v>
      </c>
      <c r="C551" s="4" t="s">
        <v>648</v>
      </c>
      <c r="D551" s="4" t="s">
        <v>34</v>
      </c>
      <c r="E551" s="4">
        <v>1.26311E-8</v>
      </c>
      <c r="F551" s="4">
        <v>1.5434800000000001E-4</v>
      </c>
      <c r="G551" s="4">
        <v>1</v>
      </c>
      <c r="H551" s="4">
        <v>1</v>
      </c>
      <c r="I551" s="4">
        <v>15</v>
      </c>
      <c r="J551" s="4" t="s">
        <v>634</v>
      </c>
      <c r="K551" s="4">
        <v>1</v>
      </c>
      <c r="L551" s="4">
        <v>2356.2282300000002</v>
      </c>
      <c r="M551" s="4" t="s">
        <v>29</v>
      </c>
      <c r="N551" s="4" t="s">
        <v>29</v>
      </c>
      <c r="O551" s="4">
        <v>6.5770000000000002E-5</v>
      </c>
      <c r="P551" s="4">
        <v>1.099E-10</v>
      </c>
      <c r="Q551" s="4">
        <v>5.1100000000000003</v>
      </c>
    </row>
    <row r="552" spans="1:17" hidden="1" outlineLevel="1" collapsed="1" x14ac:dyDescent="0.25">
      <c r="A552" t="s">
        <v>34</v>
      </c>
      <c r="B552" s="4" t="s">
        <v>29</v>
      </c>
      <c r="C552" s="4" t="s">
        <v>649</v>
      </c>
      <c r="D552" s="4" t="s">
        <v>34</v>
      </c>
      <c r="E552" s="4">
        <v>5.3350900000000004E-10</v>
      </c>
      <c r="F552" s="4">
        <v>1.5434800000000001E-4</v>
      </c>
      <c r="G552" s="4">
        <v>1</v>
      </c>
      <c r="H552" s="4">
        <v>1</v>
      </c>
      <c r="I552" s="4">
        <v>13</v>
      </c>
      <c r="J552" s="4" t="s">
        <v>634</v>
      </c>
      <c r="K552" s="4">
        <v>0</v>
      </c>
      <c r="L552" s="4">
        <v>1986.0066099999999</v>
      </c>
      <c r="M552" s="4" t="s">
        <v>29</v>
      </c>
      <c r="N552" s="4" t="s">
        <v>29</v>
      </c>
      <c r="O552" s="4">
        <v>6.5770000000000002E-5</v>
      </c>
      <c r="P552" s="4">
        <v>2.3820000000000001E-12</v>
      </c>
      <c r="Q552" s="4">
        <v>5.53</v>
      </c>
    </row>
    <row r="553" spans="1:17" hidden="1" outlineLevel="1" collapsed="1" x14ac:dyDescent="0.25">
      <c r="A553" t="s">
        <v>34</v>
      </c>
      <c r="B553" s="4" t="s">
        <v>29</v>
      </c>
      <c r="C553" s="4" t="s">
        <v>650</v>
      </c>
      <c r="D553" s="4" t="s">
        <v>34</v>
      </c>
      <c r="E553" s="4">
        <v>7.0347400000000004E-7</v>
      </c>
      <c r="F553" s="4">
        <v>1.5434800000000001E-4</v>
      </c>
      <c r="G553" s="4">
        <v>1</v>
      </c>
      <c r="H553" s="4">
        <v>1</v>
      </c>
      <c r="I553" s="4">
        <v>1</v>
      </c>
      <c r="J553" s="4" t="s">
        <v>634</v>
      </c>
      <c r="K553" s="4">
        <v>1</v>
      </c>
      <c r="L553" s="4">
        <v>3618.8497200000002</v>
      </c>
      <c r="M553" s="4" t="s">
        <v>29</v>
      </c>
      <c r="N553" s="4" t="s">
        <v>29</v>
      </c>
      <c r="O553" s="4">
        <v>6.5770000000000002E-5</v>
      </c>
      <c r="P553" s="4">
        <v>1.425E-8</v>
      </c>
      <c r="Q553" s="4">
        <v>5.25</v>
      </c>
    </row>
    <row r="554" spans="1:17" hidden="1" outlineLevel="1" collapsed="1" x14ac:dyDescent="0.25">
      <c r="A554" t="s">
        <v>34</v>
      </c>
      <c r="B554" s="4" t="s">
        <v>29</v>
      </c>
      <c r="C554" s="4" t="s">
        <v>651</v>
      </c>
      <c r="D554" s="4" t="s">
        <v>34</v>
      </c>
      <c r="E554" s="4">
        <v>4.6610400000000001E-10</v>
      </c>
      <c r="F554" s="4">
        <v>1.5434800000000001E-4</v>
      </c>
      <c r="G554" s="4">
        <v>1</v>
      </c>
      <c r="H554" s="4">
        <v>1</v>
      </c>
      <c r="I554" s="4">
        <v>7</v>
      </c>
      <c r="J554" s="4" t="s">
        <v>634</v>
      </c>
      <c r="K554" s="4">
        <v>0</v>
      </c>
      <c r="L554" s="4">
        <v>2222.0823</v>
      </c>
      <c r="M554" s="4" t="s">
        <v>29</v>
      </c>
      <c r="N554" s="4" t="s">
        <v>29</v>
      </c>
      <c r="O554" s="4">
        <v>6.5770000000000002E-5</v>
      </c>
      <c r="P554" s="4">
        <v>2.0239999999999999E-12</v>
      </c>
      <c r="Q554" s="4">
        <v>6.38</v>
      </c>
    </row>
    <row r="555" spans="1:17" hidden="1" outlineLevel="1" collapsed="1" x14ac:dyDescent="0.25">
      <c r="A555" t="s">
        <v>34</v>
      </c>
      <c r="B555" s="4" t="s">
        <v>29</v>
      </c>
      <c r="C555" s="4" t="s">
        <v>652</v>
      </c>
      <c r="D555" s="4" t="s">
        <v>34</v>
      </c>
      <c r="E555" s="4">
        <v>8.7534900000000001E-5</v>
      </c>
      <c r="F555" s="4">
        <v>1.5434800000000001E-4</v>
      </c>
      <c r="G555" s="4">
        <v>1</v>
      </c>
      <c r="H555" s="4">
        <v>1</v>
      </c>
      <c r="I555" s="4">
        <v>4</v>
      </c>
      <c r="J555" s="4" t="s">
        <v>634</v>
      </c>
      <c r="K555" s="4">
        <v>1</v>
      </c>
      <c r="L555" s="4">
        <v>1880.05009</v>
      </c>
      <c r="M555" s="4" t="s">
        <v>29</v>
      </c>
      <c r="N555" s="4" t="s">
        <v>29</v>
      </c>
      <c r="O555" s="4">
        <v>6.5770000000000002E-5</v>
      </c>
      <c r="P555" s="4">
        <v>4.887E-6</v>
      </c>
      <c r="Q555" s="4">
        <v>2.84</v>
      </c>
    </row>
    <row r="556" spans="1:17" hidden="1" outlineLevel="1" collapsed="1" x14ac:dyDescent="0.25">
      <c r="A556" t="s">
        <v>34</v>
      </c>
      <c r="B556" s="4" t="s">
        <v>29</v>
      </c>
      <c r="C556" s="4" t="s">
        <v>653</v>
      </c>
      <c r="D556" s="4" t="s">
        <v>654</v>
      </c>
      <c r="E556" s="4">
        <v>2.2240399999999999E-4</v>
      </c>
      <c r="F556" s="4">
        <v>1.5434800000000001E-4</v>
      </c>
      <c r="G556" s="4">
        <v>1</v>
      </c>
      <c r="H556" s="4">
        <v>1</v>
      </c>
      <c r="I556" s="4">
        <v>11</v>
      </c>
      <c r="J556" s="4" t="s">
        <v>634</v>
      </c>
      <c r="K556" s="4">
        <v>0</v>
      </c>
      <c r="L556" s="4">
        <v>2457.1938700000001</v>
      </c>
      <c r="M556" s="4" t="s">
        <v>29</v>
      </c>
      <c r="N556" s="4" t="s">
        <v>29</v>
      </c>
      <c r="O556" s="4">
        <v>6.5770000000000002E-5</v>
      </c>
      <c r="P556" s="4">
        <v>1.508E-5</v>
      </c>
      <c r="Q556" s="4">
        <v>3.37</v>
      </c>
    </row>
    <row r="557" spans="1:17" hidden="1" outlineLevel="1" collapsed="1" x14ac:dyDescent="0.25">
      <c r="A557" t="s">
        <v>34</v>
      </c>
      <c r="B557" s="4" t="s">
        <v>29</v>
      </c>
      <c r="C557" s="4" t="s">
        <v>653</v>
      </c>
      <c r="D557" s="4" t="s">
        <v>655</v>
      </c>
      <c r="E557" s="4">
        <v>2.41852E-5</v>
      </c>
      <c r="F557" s="4">
        <v>1.5434800000000001E-4</v>
      </c>
      <c r="G557" s="4">
        <v>1</v>
      </c>
      <c r="H557" s="4">
        <v>1</v>
      </c>
      <c r="I557" s="4">
        <v>11</v>
      </c>
      <c r="J557" s="4" t="s">
        <v>634</v>
      </c>
      <c r="K557" s="4">
        <v>0</v>
      </c>
      <c r="L557" s="4">
        <v>2377.2275399999999</v>
      </c>
      <c r="M557" s="4" t="s">
        <v>29</v>
      </c>
      <c r="N557" s="4" t="s">
        <v>29</v>
      </c>
      <c r="O557" s="4">
        <v>6.5770000000000002E-5</v>
      </c>
      <c r="P557" s="4">
        <v>1.0270000000000001E-6</v>
      </c>
      <c r="Q557" s="4">
        <v>4.7699999999999996</v>
      </c>
    </row>
    <row r="558" spans="1:17" hidden="1" outlineLevel="1" collapsed="1" x14ac:dyDescent="0.25">
      <c r="A558" t="s">
        <v>34</v>
      </c>
      <c r="B558" s="4" t="s">
        <v>29</v>
      </c>
      <c r="C558" s="4" t="s">
        <v>653</v>
      </c>
      <c r="D558" s="4" t="s">
        <v>34</v>
      </c>
      <c r="E558" s="4">
        <v>1.4246300000000001E-3</v>
      </c>
      <c r="F558" s="4">
        <v>1.5434800000000001E-4</v>
      </c>
      <c r="G558" s="4">
        <v>1</v>
      </c>
      <c r="H558" s="4">
        <v>1</v>
      </c>
      <c r="I558" s="4">
        <v>4</v>
      </c>
      <c r="J558" s="4" t="s">
        <v>634</v>
      </c>
      <c r="K558" s="4">
        <v>0</v>
      </c>
      <c r="L558" s="4">
        <v>2297.2612100000001</v>
      </c>
      <c r="M558" s="4" t="s">
        <v>29</v>
      </c>
      <c r="N558" s="4" t="s">
        <v>29</v>
      </c>
      <c r="O558" s="4">
        <v>6.5770000000000002E-5</v>
      </c>
      <c r="P558" s="4">
        <v>1.4009999999999999E-4</v>
      </c>
      <c r="Q558" s="4">
        <v>1.82</v>
      </c>
    </row>
    <row r="559" spans="1:17" hidden="1" outlineLevel="1" collapsed="1" x14ac:dyDescent="0.25">
      <c r="A559" t="s">
        <v>34</v>
      </c>
      <c r="B559" s="4" t="s">
        <v>29</v>
      </c>
      <c r="C559" s="4" t="s">
        <v>656</v>
      </c>
      <c r="D559" s="4" t="s">
        <v>657</v>
      </c>
      <c r="E559" s="4">
        <v>4.9042300000000003E-4</v>
      </c>
      <c r="F559" s="4">
        <v>1.5434800000000001E-4</v>
      </c>
      <c r="G559" s="4">
        <v>1</v>
      </c>
      <c r="H559" s="4">
        <v>1</v>
      </c>
      <c r="I559" s="4">
        <v>16</v>
      </c>
      <c r="J559" s="4" t="s">
        <v>634</v>
      </c>
      <c r="K559" s="4">
        <v>1</v>
      </c>
      <c r="L559" s="4">
        <v>2962.39887</v>
      </c>
      <c r="M559" s="4" t="s">
        <v>29</v>
      </c>
      <c r="N559" s="4" t="s">
        <v>29</v>
      </c>
      <c r="O559" s="4">
        <v>6.5770000000000002E-5</v>
      </c>
      <c r="P559" s="4">
        <v>3.896E-5</v>
      </c>
      <c r="Q559" s="4">
        <v>3.15</v>
      </c>
    </row>
    <row r="560" spans="1:17" hidden="1" outlineLevel="1" collapsed="1" x14ac:dyDescent="0.25">
      <c r="A560" t="s">
        <v>34</v>
      </c>
      <c r="B560" s="4" t="s">
        <v>29</v>
      </c>
      <c r="C560" s="4" t="s">
        <v>656</v>
      </c>
      <c r="D560" s="4" t="s">
        <v>658</v>
      </c>
      <c r="E560" s="4">
        <v>9.7656500000000003E-6</v>
      </c>
      <c r="F560" s="4">
        <v>1.5434800000000001E-4</v>
      </c>
      <c r="G560" s="4">
        <v>1</v>
      </c>
      <c r="H560" s="4">
        <v>1</v>
      </c>
      <c r="I560" s="4">
        <v>5</v>
      </c>
      <c r="J560" s="4" t="s">
        <v>634</v>
      </c>
      <c r="K560" s="4">
        <v>1</v>
      </c>
      <c r="L560" s="4">
        <v>2882.43253</v>
      </c>
      <c r="M560" s="4" t="s">
        <v>29</v>
      </c>
      <c r="N560" s="4" t="s">
        <v>29</v>
      </c>
      <c r="O560" s="4">
        <v>6.5770000000000002E-5</v>
      </c>
      <c r="P560" s="4">
        <v>3.4229999999999999E-7</v>
      </c>
      <c r="Q560" s="4">
        <v>2.79</v>
      </c>
    </row>
    <row r="561" spans="1:17" hidden="1" outlineLevel="1" collapsed="1" x14ac:dyDescent="0.25">
      <c r="A561" t="s">
        <v>34</v>
      </c>
      <c r="B561" s="4" t="s">
        <v>29</v>
      </c>
      <c r="C561" s="4" t="s">
        <v>656</v>
      </c>
      <c r="D561" s="4" t="s">
        <v>659</v>
      </c>
      <c r="E561" s="4">
        <v>1.53868E-3</v>
      </c>
      <c r="F561" s="4">
        <v>1.5434800000000001E-4</v>
      </c>
      <c r="G561" s="4">
        <v>1</v>
      </c>
      <c r="H561" s="4">
        <v>1</v>
      </c>
      <c r="I561" s="4">
        <v>2</v>
      </c>
      <c r="J561" s="4" t="s">
        <v>634</v>
      </c>
      <c r="K561" s="4">
        <v>1</v>
      </c>
      <c r="L561" s="4">
        <v>2802.4661999999998</v>
      </c>
      <c r="M561" s="4" t="s">
        <v>29</v>
      </c>
      <c r="N561" s="4" t="s">
        <v>29</v>
      </c>
      <c r="O561" s="4">
        <v>6.5770000000000002E-5</v>
      </c>
      <c r="P561" s="4">
        <v>1.5420000000000001E-4</v>
      </c>
      <c r="Q561" s="4">
        <v>2.27</v>
      </c>
    </row>
    <row r="562" spans="1:17" hidden="1" outlineLevel="1" collapsed="1" x14ac:dyDescent="0.25">
      <c r="A562" t="s">
        <v>34</v>
      </c>
      <c r="B562" s="4" t="s">
        <v>29</v>
      </c>
      <c r="C562" s="4" t="s">
        <v>660</v>
      </c>
      <c r="D562" s="4" t="s">
        <v>34</v>
      </c>
      <c r="E562" s="4">
        <v>6.3060700000000001E-6</v>
      </c>
      <c r="F562" s="4">
        <v>1.5434800000000001E-4</v>
      </c>
      <c r="G562" s="4">
        <v>1</v>
      </c>
      <c r="H562" s="4">
        <v>1</v>
      </c>
      <c r="I562" s="4">
        <v>2</v>
      </c>
      <c r="J562" s="4" t="s">
        <v>634</v>
      </c>
      <c r="K562" s="4">
        <v>2</v>
      </c>
      <c r="L562" s="4">
        <v>4676.4305199999999</v>
      </c>
      <c r="M562" s="4" t="s">
        <v>29</v>
      </c>
      <c r="N562" s="4" t="s">
        <v>29</v>
      </c>
      <c r="O562" s="4">
        <v>6.5770000000000002E-5</v>
      </c>
      <c r="P562" s="4">
        <v>2.0270000000000001E-7</v>
      </c>
      <c r="Q562" s="4">
        <v>5.71</v>
      </c>
    </row>
    <row r="563" spans="1:17" hidden="1" outlineLevel="1" collapsed="1" x14ac:dyDescent="0.25">
      <c r="A563" t="s">
        <v>34</v>
      </c>
      <c r="B563" s="4" t="s">
        <v>29</v>
      </c>
      <c r="C563" s="4" t="s">
        <v>661</v>
      </c>
      <c r="D563" s="4" t="s">
        <v>34</v>
      </c>
      <c r="E563" s="4">
        <v>2.15419E-8</v>
      </c>
      <c r="F563" s="4">
        <v>1.5434800000000001E-4</v>
      </c>
      <c r="G563" s="4">
        <v>1</v>
      </c>
      <c r="H563" s="4">
        <v>1</v>
      </c>
      <c r="I563" s="4">
        <v>1</v>
      </c>
      <c r="J563" s="4" t="s">
        <v>634</v>
      </c>
      <c r="K563" s="4">
        <v>1</v>
      </c>
      <c r="L563" s="4">
        <v>2473.3660599999998</v>
      </c>
      <c r="M563" s="4" t="s">
        <v>29</v>
      </c>
      <c r="N563" s="4" t="s">
        <v>29</v>
      </c>
      <c r="O563" s="4">
        <v>6.5770000000000002E-5</v>
      </c>
      <c r="P563" s="4">
        <v>2.0989999999999999E-10</v>
      </c>
      <c r="Q563" s="4">
        <v>5.56</v>
      </c>
    </row>
    <row r="564" spans="1:17" hidden="1" outlineLevel="1" collapsed="1" x14ac:dyDescent="0.25">
      <c r="A564" t="s">
        <v>34</v>
      </c>
      <c r="B564" s="4" t="s">
        <v>29</v>
      </c>
      <c r="C564" s="4" t="s">
        <v>662</v>
      </c>
      <c r="D564" s="4" t="s">
        <v>34</v>
      </c>
      <c r="E564" s="4">
        <v>5.0319600000000003E-4</v>
      </c>
      <c r="F564" s="4">
        <v>1.5434800000000001E-4</v>
      </c>
      <c r="G564" s="4">
        <v>1</v>
      </c>
      <c r="H564" s="4">
        <v>1</v>
      </c>
      <c r="I564" s="4">
        <v>9</v>
      </c>
      <c r="J564" s="4" t="s">
        <v>634</v>
      </c>
      <c r="K564" s="4">
        <v>0</v>
      </c>
      <c r="L564" s="4">
        <v>1148.69254</v>
      </c>
      <c r="M564" s="4" t="s">
        <v>29</v>
      </c>
      <c r="N564" s="4" t="s">
        <v>29</v>
      </c>
      <c r="O564" s="4">
        <v>6.5770000000000002E-5</v>
      </c>
      <c r="P564" s="4">
        <v>4.0290000000000002E-5</v>
      </c>
      <c r="Q564" s="4">
        <v>2.97</v>
      </c>
    </row>
    <row r="565" spans="1:17" hidden="1" outlineLevel="1" collapsed="1" x14ac:dyDescent="0.25">
      <c r="A565" t="s">
        <v>34</v>
      </c>
      <c r="B565" s="4" t="s">
        <v>29</v>
      </c>
      <c r="C565" s="4" t="s">
        <v>663</v>
      </c>
      <c r="D565" s="4" t="s">
        <v>34</v>
      </c>
      <c r="E565" s="4">
        <v>4.8443700000000004E-7</v>
      </c>
      <c r="F565" s="4">
        <v>1.5434800000000001E-4</v>
      </c>
      <c r="G565" s="4">
        <v>1</v>
      </c>
      <c r="H565" s="4">
        <v>1</v>
      </c>
      <c r="I565" s="4">
        <v>8</v>
      </c>
      <c r="J565" s="4" t="s">
        <v>634</v>
      </c>
      <c r="K565" s="4">
        <v>2</v>
      </c>
      <c r="L565" s="4">
        <v>3485.9029300000002</v>
      </c>
      <c r="M565" s="4" t="s">
        <v>29</v>
      </c>
      <c r="N565" s="4" t="s">
        <v>29</v>
      </c>
      <c r="O565" s="4">
        <v>6.5770000000000002E-5</v>
      </c>
      <c r="P565" s="4">
        <v>9.0740000000000007E-9</v>
      </c>
      <c r="Q565" s="4">
        <v>4.2</v>
      </c>
    </row>
    <row r="566" spans="1:17" hidden="1" outlineLevel="1" collapsed="1" x14ac:dyDescent="0.25">
      <c r="A566" t="s">
        <v>34</v>
      </c>
      <c r="B566" s="4" t="s">
        <v>29</v>
      </c>
      <c r="C566" s="4" t="s">
        <v>664</v>
      </c>
      <c r="D566" s="4" t="s">
        <v>34</v>
      </c>
      <c r="E566" s="4">
        <v>1.9560800000000001E-9</v>
      </c>
      <c r="F566" s="4">
        <v>1.5434800000000001E-4</v>
      </c>
      <c r="G566" s="4">
        <v>1</v>
      </c>
      <c r="H566" s="4">
        <v>1</v>
      </c>
      <c r="I566" s="4">
        <v>23</v>
      </c>
      <c r="J566" s="4" t="s">
        <v>634</v>
      </c>
      <c r="K566" s="4">
        <v>0</v>
      </c>
      <c r="L566" s="4">
        <v>2469.2844599999999</v>
      </c>
      <c r="M566" s="4" t="s">
        <v>29</v>
      </c>
      <c r="N566" s="4" t="s">
        <v>29</v>
      </c>
      <c r="O566" s="4">
        <v>6.5770000000000002E-5</v>
      </c>
      <c r="P566" s="4">
        <v>1.146E-11</v>
      </c>
      <c r="Q566" s="4">
        <v>7.01</v>
      </c>
    </row>
    <row r="567" spans="1:17" hidden="1" outlineLevel="1" collapsed="1" x14ac:dyDescent="0.25">
      <c r="A567" t="s">
        <v>34</v>
      </c>
      <c r="B567" s="4" t="s">
        <v>29</v>
      </c>
      <c r="C567" s="4" t="s">
        <v>665</v>
      </c>
      <c r="D567" s="4" t="s">
        <v>133</v>
      </c>
      <c r="E567" s="4">
        <v>5.6894900000000004E-9</v>
      </c>
      <c r="F567" s="4">
        <v>1.5434800000000001E-4</v>
      </c>
      <c r="G567" s="4">
        <v>1</v>
      </c>
      <c r="H567" s="4">
        <v>1</v>
      </c>
      <c r="I567" s="4">
        <v>49</v>
      </c>
      <c r="J567" s="4" t="s">
        <v>634</v>
      </c>
      <c r="K567" s="4">
        <v>0</v>
      </c>
      <c r="L567" s="4">
        <v>1883.8902599999999</v>
      </c>
      <c r="M567" s="4" t="s">
        <v>29</v>
      </c>
      <c r="N567" s="4" t="s">
        <v>29</v>
      </c>
      <c r="O567" s="4">
        <v>6.5770000000000002E-5</v>
      </c>
      <c r="P567" s="4">
        <v>4.1740000000000003E-11</v>
      </c>
      <c r="Q567" s="4">
        <v>5.1100000000000003</v>
      </c>
    </row>
    <row r="568" spans="1:17" hidden="1" outlineLevel="1" collapsed="1" x14ac:dyDescent="0.25">
      <c r="A568" t="s">
        <v>34</v>
      </c>
      <c r="B568" s="4" t="s">
        <v>29</v>
      </c>
      <c r="C568" s="4" t="s">
        <v>665</v>
      </c>
      <c r="D568" s="4" t="s">
        <v>34</v>
      </c>
      <c r="E568" s="4">
        <v>3.5805899999999998E-8</v>
      </c>
      <c r="F568" s="4">
        <v>1.5434800000000001E-4</v>
      </c>
      <c r="G568" s="4">
        <v>1</v>
      </c>
      <c r="H568" s="4">
        <v>1</v>
      </c>
      <c r="I568" s="4">
        <v>4</v>
      </c>
      <c r="J568" s="4" t="s">
        <v>634</v>
      </c>
      <c r="K568" s="4">
        <v>0</v>
      </c>
      <c r="L568" s="4">
        <v>1867.89535</v>
      </c>
      <c r="M568" s="4" t="s">
        <v>29</v>
      </c>
      <c r="N568" s="4" t="s">
        <v>29</v>
      </c>
      <c r="O568" s="4">
        <v>6.5770000000000002E-5</v>
      </c>
      <c r="P568" s="4">
        <v>3.8809999999999998E-10</v>
      </c>
      <c r="Q568" s="4">
        <v>5.15</v>
      </c>
    </row>
    <row r="569" spans="1:17" hidden="1" outlineLevel="1" collapsed="1" x14ac:dyDescent="0.25">
      <c r="A569" t="s">
        <v>34</v>
      </c>
      <c r="B569" s="4" t="s">
        <v>29</v>
      </c>
      <c r="C569" s="4" t="s">
        <v>666</v>
      </c>
      <c r="D569" s="4" t="s">
        <v>667</v>
      </c>
      <c r="E569" s="4">
        <v>1.10352E-8</v>
      </c>
      <c r="F569" s="4">
        <v>1.5434800000000001E-4</v>
      </c>
      <c r="G569" s="4">
        <v>1</v>
      </c>
      <c r="H569" s="4">
        <v>1</v>
      </c>
      <c r="I569" s="4">
        <v>54</v>
      </c>
      <c r="J569" s="4" t="s">
        <v>634</v>
      </c>
      <c r="K569" s="4">
        <v>0</v>
      </c>
      <c r="L569" s="4">
        <v>3642.6435099999999</v>
      </c>
      <c r="M569" s="4" t="s">
        <v>29</v>
      </c>
      <c r="N569" s="4" t="s">
        <v>29</v>
      </c>
      <c r="O569" s="4">
        <v>6.5770000000000002E-5</v>
      </c>
      <c r="P569" s="4">
        <v>9.3140000000000001E-11</v>
      </c>
      <c r="Q569" s="4">
        <v>6.16</v>
      </c>
    </row>
    <row r="570" spans="1:17" hidden="1" outlineLevel="1" collapsed="1" x14ac:dyDescent="0.25">
      <c r="A570" t="s">
        <v>34</v>
      </c>
      <c r="B570" s="4" t="s">
        <v>29</v>
      </c>
      <c r="C570" s="4" t="s">
        <v>666</v>
      </c>
      <c r="D570" s="4" t="s">
        <v>199</v>
      </c>
      <c r="E570" s="4">
        <v>2.19615E-7</v>
      </c>
      <c r="F570" s="4">
        <v>1.5434800000000001E-4</v>
      </c>
      <c r="G570" s="4">
        <v>1</v>
      </c>
      <c r="H570" s="4">
        <v>1</v>
      </c>
      <c r="I570" s="4">
        <v>11</v>
      </c>
      <c r="J570" s="4" t="s">
        <v>634</v>
      </c>
      <c r="K570" s="4">
        <v>0</v>
      </c>
      <c r="L570" s="4">
        <v>3626.6486</v>
      </c>
      <c r="M570" s="4" t="s">
        <v>29</v>
      </c>
      <c r="N570" s="4" t="s">
        <v>29</v>
      </c>
      <c r="O570" s="4">
        <v>6.5770000000000002E-5</v>
      </c>
      <c r="P570" s="4">
        <v>3.4670000000000001E-9</v>
      </c>
      <c r="Q570" s="4">
        <v>5.08</v>
      </c>
    </row>
    <row r="571" spans="1:17" hidden="1" outlineLevel="1" collapsed="1" x14ac:dyDescent="0.25">
      <c r="A571" t="s">
        <v>34</v>
      </c>
      <c r="B571" s="4" t="s">
        <v>29</v>
      </c>
      <c r="C571" s="4" t="s">
        <v>666</v>
      </c>
      <c r="D571" s="4" t="s">
        <v>34</v>
      </c>
      <c r="E571" s="4">
        <v>2.0994600000000001E-6</v>
      </c>
      <c r="F571" s="4">
        <v>1.5434800000000001E-4</v>
      </c>
      <c r="G571" s="4">
        <v>1</v>
      </c>
      <c r="H571" s="4">
        <v>1</v>
      </c>
      <c r="I571" s="4">
        <v>1</v>
      </c>
      <c r="J571" s="4" t="s">
        <v>634</v>
      </c>
      <c r="K571" s="4">
        <v>0</v>
      </c>
      <c r="L571" s="4">
        <v>3610.6536799999999</v>
      </c>
      <c r="M571" s="4" t="s">
        <v>29</v>
      </c>
      <c r="N571" s="4" t="s">
        <v>29</v>
      </c>
      <c r="O571" s="4">
        <v>6.5770000000000002E-5</v>
      </c>
      <c r="P571" s="4">
        <v>5.3290000000000003E-8</v>
      </c>
      <c r="Q571" s="4">
        <v>5</v>
      </c>
    </row>
    <row r="572" spans="1:17" hidden="1" outlineLevel="1" collapsed="1" x14ac:dyDescent="0.25">
      <c r="A572" t="s">
        <v>34</v>
      </c>
      <c r="B572" s="4" t="s">
        <v>29</v>
      </c>
      <c r="C572" s="4" t="s">
        <v>668</v>
      </c>
      <c r="D572" s="4" t="s">
        <v>669</v>
      </c>
      <c r="E572" s="4">
        <v>5.1001200000000002E-6</v>
      </c>
      <c r="F572" s="4">
        <v>1.5434800000000001E-4</v>
      </c>
      <c r="G572" s="4">
        <v>1</v>
      </c>
      <c r="H572" s="4">
        <v>1</v>
      </c>
      <c r="I572" s="4">
        <v>1</v>
      </c>
      <c r="J572" s="4" t="s">
        <v>634</v>
      </c>
      <c r="K572" s="4">
        <v>0</v>
      </c>
      <c r="L572" s="4">
        <v>2376.9861000000001</v>
      </c>
      <c r="M572" s="4" t="s">
        <v>29</v>
      </c>
      <c r="N572" s="4" t="s">
        <v>29</v>
      </c>
      <c r="O572" s="4">
        <v>6.5770000000000002E-5</v>
      </c>
      <c r="P572" s="4">
        <v>1.5620000000000001E-7</v>
      </c>
      <c r="Q572" s="4">
        <v>3.72</v>
      </c>
    </row>
    <row r="573" spans="1:17" hidden="1" outlineLevel="1" collapsed="1" x14ac:dyDescent="0.25">
      <c r="A573" t="s">
        <v>34</v>
      </c>
      <c r="B573" s="4" t="s">
        <v>29</v>
      </c>
      <c r="C573" s="4" t="s">
        <v>668</v>
      </c>
      <c r="D573" s="4" t="s">
        <v>320</v>
      </c>
      <c r="E573" s="4">
        <v>1.0281700000000001E-12</v>
      </c>
      <c r="F573" s="4">
        <v>1.5434800000000001E-4</v>
      </c>
      <c r="G573" s="4">
        <v>1</v>
      </c>
      <c r="H573" s="4">
        <v>1</v>
      </c>
      <c r="I573" s="4">
        <v>15</v>
      </c>
      <c r="J573" s="4" t="s">
        <v>634</v>
      </c>
      <c r="K573" s="4">
        <v>0</v>
      </c>
      <c r="L573" s="4">
        <v>2297.0197699999999</v>
      </c>
      <c r="M573" s="4" t="s">
        <v>29</v>
      </c>
      <c r="N573" s="4" t="s">
        <v>29</v>
      </c>
      <c r="O573" s="4">
        <v>6.5770000000000002E-5</v>
      </c>
      <c r="P573" s="4">
        <v>1.2339999999999999E-15</v>
      </c>
      <c r="Q573" s="4">
        <v>7.01</v>
      </c>
    </row>
    <row r="574" spans="1:17" hidden="1" outlineLevel="1" collapsed="1" x14ac:dyDescent="0.25">
      <c r="A574" t="s">
        <v>34</v>
      </c>
      <c r="B574" s="4" t="s">
        <v>29</v>
      </c>
      <c r="C574" s="4" t="s">
        <v>668</v>
      </c>
      <c r="D574" s="4" t="s">
        <v>34</v>
      </c>
      <c r="E574" s="4">
        <v>2.78626E-11</v>
      </c>
      <c r="F574" s="4">
        <v>1.5434800000000001E-4</v>
      </c>
      <c r="G574" s="4">
        <v>1</v>
      </c>
      <c r="H574" s="4">
        <v>1</v>
      </c>
      <c r="I574" s="4">
        <v>1</v>
      </c>
      <c r="J574" s="4" t="s">
        <v>634</v>
      </c>
      <c r="K574" s="4">
        <v>0</v>
      </c>
      <c r="L574" s="4">
        <v>2281.02486</v>
      </c>
      <c r="M574" s="4" t="s">
        <v>29</v>
      </c>
      <c r="N574" s="4" t="s">
        <v>29</v>
      </c>
      <c r="O574" s="4">
        <v>6.5770000000000002E-5</v>
      </c>
      <c r="P574" s="4">
        <v>6.6660000000000003E-14</v>
      </c>
      <c r="Q574" s="4">
        <v>5.77</v>
      </c>
    </row>
    <row r="575" spans="1:17" hidden="1" outlineLevel="1" collapsed="1" x14ac:dyDescent="0.25">
      <c r="A575" t="s">
        <v>34</v>
      </c>
      <c r="B575" s="4" t="s">
        <v>29</v>
      </c>
      <c r="C575" s="4" t="s">
        <v>670</v>
      </c>
      <c r="D575" s="4" t="s">
        <v>34</v>
      </c>
      <c r="E575" s="4">
        <v>4.7213700000000002E-9</v>
      </c>
      <c r="F575" s="4">
        <v>1.5434800000000001E-4</v>
      </c>
      <c r="G575" s="4">
        <v>1</v>
      </c>
      <c r="H575" s="4">
        <v>1</v>
      </c>
      <c r="I575" s="4">
        <v>10</v>
      </c>
      <c r="J575" s="4" t="s">
        <v>634</v>
      </c>
      <c r="K575" s="4">
        <v>1</v>
      </c>
      <c r="L575" s="4">
        <v>1840.90355</v>
      </c>
      <c r="M575" s="4" t="s">
        <v>29</v>
      </c>
      <c r="N575" s="4" t="s">
        <v>29</v>
      </c>
      <c r="O575" s="4">
        <v>6.5770000000000002E-5</v>
      </c>
      <c r="P575" s="4">
        <v>3.3320000000000001E-11</v>
      </c>
      <c r="Q575" s="4">
        <v>3.57</v>
      </c>
    </row>
    <row r="576" spans="1:17" hidden="1" outlineLevel="1" collapsed="1" x14ac:dyDescent="0.25">
      <c r="A576" t="s">
        <v>34</v>
      </c>
      <c r="B576" s="4" t="s">
        <v>29</v>
      </c>
      <c r="C576" s="4" t="s">
        <v>671</v>
      </c>
      <c r="D576" s="4" t="s">
        <v>34</v>
      </c>
      <c r="E576" s="4">
        <v>2.6635599999999999E-8</v>
      </c>
      <c r="F576" s="4">
        <v>1.5434800000000001E-4</v>
      </c>
      <c r="G576" s="4">
        <v>1</v>
      </c>
      <c r="H576" s="4">
        <v>1</v>
      </c>
      <c r="I576" s="4">
        <v>12</v>
      </c>
      <c r="J576" s="4" t="s">
        <v>634</v>
      </c>
      <c r="K576" s="4">
        <v>2</v>
      </c>
      <c r="L576" s="4">
        <v>2181.1509900000001</v>
      </c>
      <c r="M576" s="4" t="s">
        <v>29</v>
      </c>
      <c r="N576" s="4" t="s">
        <v>29</v>
      </c>
      <c r="O576" s="4">
        <v>6.5770000000000002E-5</v>
      </c>
      <c r="P576" s="4">
        <v>2.7079999999999999E-10</v>
      </c>
      <c r="Q576" s="4">
        <v>5.09</v>
      </c>
    </row>
    <row r="577" spans="1:17" hidden="1" outlineLevel="1" collapsed="1" x14ac:dyDescent="0.25">
      <c r="A577" t="s">
        <v>34</v>
      </c>
      <c r="B577" s="4" t="s">
        <v>29</v>
      </c>
      <c r="C577" s="4" t="s">
        <v>672</v>
      </c>
      <c r="D577" s="4" t="s">
        <v>133</v>
      </c>
      <c r="E577" s="4">
        <v>1.3821199999999999E-7</v>
      </c>
      <c r="F577" s="4">
        <v>1.5434800000000001E-4</v>
      </c>
      <c r="G577" s="4">
        <v>1</v>
      </c>
      <c r="H577" s="4">
        <v>1</v>
      </c>
      <c r="I577" s="4">
        <v>5</v>
      </c>
      <c r="J577" s="4" t="s">
        <v>634</v>
      </c>
      <c r="K577" s="4">
        <v>0</v>
      </c>
      <c r="L577" s="4">
        <v>1605.7788599999999</v>
      </c>
      <c r="M577" s="4" t="s">
        <v>29</v>
      </c>
      <c r="N577" s="4" t="s">
        <v>29</v>
      </c>
      <c r="O577" s="4">
        <v>6.5770000000000002E-5</v>
      </c>
      <c r="P577" s="4">
        <v>1.986E-9</v>
      </c>
      <c r="Q577" s="4">
        <v>4.49</v>
      </c>
    </row>
    <row r="578" spans="1:17" hidden="1" outlineLevel="1" collapsed="1" x14ac:dyDescent="0.25">
      <c r="A578" t="s">
        <v>34</v>
      </c>
      <c r="B578" s="4" t="s">
        <v>29</v>
      </c>
      <c r="C578" s="4" t="s">
        <v>673</v>
      </c>
      <c r="D578" s="4" t="s">
        <v>34</v>
      </c>
      <c r="E578" s="4">
        <v>5.3008200000000005E-7</v>
      </c>
      <c r="F578" s="4">
        <v>1.5434800000000001E-4</v>
      </c>
      <c r="G578" s="4">
        <v>1</v>
      </c>
      <c r="H578" s="4">
        <v>1</v>
      </c>
      <c r="I578" s="4">
        <v>2</v>
      </c>
      <c r="J578" s="4" t="s">
        <v>634</v>
      </c>
      <c r="K578" s="4">
        <v>0</v>
      </c>
      <c r="L578" s="4">
        <v>1418.71956</v>
      </c>
      <c r="M578" s="4" t="s">
        <v>29</v>
      </c>
      <c r="N578" s="4" t="s">
        <v>29</v>
      </c>
      <c r="O578" s="4">
        <v>6.5770000000000002E-5</v>
      </c>
      <c r="P578" s="4">
        <v>1.008E-8</v>
      </c>
      <c r="Q578" s="4">
        <v>4.1100000000000003</v>
      </c>
    </row>
    <row r="579" spans="1:17" hidden="1" outlineLevel="1" collapsed="1" x14ac:dyDescent="0.25">
      <c r="A579" t="s">
        <v>34</v>
      </c>
      <c r="B579" s="4" t="s">
        <v>29</v>
      </c>
      <c r="C579" s="4" t="s">
        <v>673</v>
      </c>
      <c r="D579" s="4" t="s">
        <v>388</v>
      </c>
      <c r="E579" s="4">
        <v>2.82228E-7</v>
      </c>
      <c r="F579" s="4">
        <v>1.5434800000000001E-4</v>
      </c>
      <c r="G579" s="4">
        <v>1</v>
      </c>
      <c r="H579" s="4">
        <v>1</v>
      </c>
      <c r="I579" s="4">
        <v>30</v>
      </c>
      <c r="J579" s="4" t="s">
        <v>634</v>
      </c>
      <c r="K579" s="4">
        <v>0</v>
      </c>
      <c r="L579" s="4">
        <v>1434.7144699999999</v>
      </c>
      <c r="M579" s="4" t="s">
        <v>29</v>
      </c>
      <c r="N579" s="4" t="s">
        <v>29</v>
      </c>
      <c r="O579" s="4">
        <v>6.5770000000000002E-5</v>
      </c>
      <c r="P579" s="4">
        <v>4.695E-9</v>
      </c>
      <c r="Q579" s="4">
        <v>4.42</v>
      </c>
    </row>
    <row r="580" spans="1:17" hidden="1" outlineLevel="1" collapsed="1" x14ac:dyDescent="0.25">
      <c r="A580" t="s">
        <v>34</v>
      </c>
      <c r="B580" s="4" t="s">
        <v>29</v>
      </c>
      <c r="C580" s="4" t="s">
        <v>674</v>
      </c>
      <c r="D580" s="4" t="s">
        <v>388</v>
      </c>
      <c r="E580" s="4">
        <v>1.19207E-8</v>
      </c>
      <c r="F580" s="4">
        <v>1.5434800000000001E-4</v>
      </c>
      <c r="G580" s="4">
        <v>1</v>
      </c>
      <c r="H580" s="4">
        <v>1</v>
      </c>
      <c r="I580" s="4">
        <v>8</v>
      </c>
      <c r="J580" s="4" t="s">
        <v>634</v>
      </c>
      <c r="K580" s="4">
        <v>1</v>
      </c>
      <c r="L580" s="4">
        <v>2433.2289799999999</v>
      </c>
      <c r="M580" s="4" t="s">
        <v>29</v>
      </c>
      <c r="N580" s="4" t="s">
        <v>29</v>
      </c>
      <c r="O580" s="4">
        <v>6.5770000000000002E-5</v>
      </c>
      <c r="P580" s="4">
        <v>1.021E-10</v>
      </c>
      <c r="Q580" s="4">
        <v>5.79</v>
      </c>
    </row>
    <row r="581" spans="1:17" hidden="1" outlineLevel="1" collapsed="1" x14ac:dyDescent="0.25">
      <c r="A581" t="s">
        <v>34</v>
      </c>
      <c r="B581" s="4" t="s">
        <v>29</v>
      </c>
      <c r="C581" s="4" t="s">
        <v>675</v>
      </c>
      <c r="D581" s="4" t="s">
        <v>34</v>
      </c>
      <c r="E581" s="4">
        <v>1.1250000000000001E-5</v>
      </c>
      <c r="F581" s="4">
        <v>1.5434800000000001E-4</v>
      </c>
      <c r="G581" s="4">
        <v>1</v>
      </c>
      <c r="H581" s="4">
        <v>1</v>
      </c>
      <c r="I581" s="4">
        <v>1</v>
      </c>
      <c r="J581" s="4" t="s">
        <v>634</v>
      </c>
      <c r="K581" s="4">
        <v>0</v>
      </c>
      <c r="L581" s="4">
        <v>1377.67572</v>
      </c>
      <c r="M581" s="4" t="s">
        <v>29</v>
      </c>
      <c r="N581" s="4" t="s">
        <v>29</v>
      </c>
      <c r="O581" s="4">
        <v>6.5770000000000002E-5</v>
      </c>
      <c r="P581" s="4">
        <v>4.0810000000000001E-7</v>
      </c>
      <c r="Q581" s="4">
        <v>3.51</v>
      </c>
    </row>
    <row r="582" spans="1:17" hidden="1" outlineLevel="1" collapsed="1" x14ac:dyDescent="0.25">
      <c r="A582" t="s">
        <v>34</v>
      </c>
      <c r="B582" s="4" t="s">
        <v>29</v>
      </c>
      <c r="C582" s="4" t="s">
        <v>676</v>
      </c>
      <c r="D582" s="4" t="s">
        <v>58</v>
      </c>
      <c r="E582" s="4">
        <v>1.56178E-8</v>
      </c>
      <c r="F582" s="4">
        <v>1.5434800000000001E-4</v>
      </c>
      <c r="G582" s="4">
        <v>1</v>
      </c>
      <c r="H582" s="4">
        <v>1</v>
      </c>
      <c r="I582" s="4">
        <v>4</v>
      </c>
      <c r="J582" s="4" t="s">
        <v>634</v>
      </c>
      <c r="K582" s="4">
        <v>0</v>
      </c>
      <c r="L582" s="4">
        <v>2651.1453700000002</v>
      </c>
      <c r="M582" s="4" t="s">
        <v>29</v>
      </c>
      <c r="N582" s="4" t="s">
        <v>29</v>
      </c>
      <c r="O582" s="4">
        <v>6.5770000000000002E-5</v>
      </c>
      <c r="P582" s="4">
        <v>1.4129999999999999E-10</v>
      </c>
      <c r="Q582" s="4">
        <v>6.01</v>
      </c>
    </row>
    <row r="583" spans="1:17" hidden="1" outlineLevel="1" collapsed="1" x14ac:dyDescent="0.25">
      <c r="A583" t="s">
        <v>34</v>
      </c>
      <c r="B583" s="4" t="s">
        <v>29</v>
      </c>
      <c r="C583" s="4" t="s">
        <v>677</v>
      </c>
      <c r="D583" s="4" t="s">
        <v>678</v>
      </c>
      <c r="E583" s="4">
        <v>1.15434E-8</v>
      </c>
      <c r="F583" s="4">
        <v>1.5434800000000001E-4</v>
      </c>
      <c r="G583" s="4">
        <v>1</v>
      </c>
      <c r="H583" s="4">
        <v>1</v>
      </c>
      <c r="I583" s="4">
        <v>67</v>
      </c>
      <c r="J583" s="4" t="s">
        <v>634</v>
      </c>
      <c r="K583" s="4">
        <v>1</v>
      </c>
      <c r="L583" s="4">
        <v>4237.9063900000001</v>
      </c>
      <c r="M583" s="4" t="s">
        <v>29</v>
      </c>
      <c r="N583" s="4" t="s">
        <v>29</v>
      </c>
      <c r="O583" s="4">
        <v>6.5770000000000002E-5</v>
      </c>
      <c r="P583" s="4">
        <v>9.8409999999999999E-11</v>
      </c>
      <c r="Q583" s="4">
        <v>6.9</v>
      </c>
    </row>
    <row r="584" spans="1:17" hidden="1" outlineLevel="1" collapsed="1" x14ac:dyDescent="0.25">
      <c r="A584" t="s">
        <v>34</v>
      </c>
      <c r="B584" s="4" t="s">
        <v>29</v>
      </c>
      <c r="C584" s="4" t="s">
        <v>679</v>
      </c>
      <c r="D584" s="4" t="s">
        <v>617</v>
      </c>
      <c r="E584" s="4">
        <v>5.0970599999999996E-4</v>
      </c>
      <c r="F584" s="4">
        <v>1.5434800000000001E-4</v>
      </c>
      <c r="G584" s="4">
        <v>1</v>
      </c>
      <c r="H584" s="4">
        <v>1</v>
      </c>
      <c r="I584" s="4">
        <v>3</v>
      </c>
      <c r="J584" s="4" t="s">
        <v>634</v>
      </c>
      <c r="K584" s="4">
        <v>1</v>
      </c>
      <c r="L584" s="4">
        <v>1219.59871</v>
      </c>
      <c r="M584" s="4" t="s">
        <v>29</v>
      </c>
      <c r="N584" s="4" t="s">
        <v>29</v>
      </c>
      <c r="O584" s="4">
        <v>6.5770000000000002E-5</v>
      </c>
      <c r="P584" s="4">
        <v>4.1069999999999998E-5</v>
      </c>
      <c r="Q584" s="4">
        <v>2.65</v>
      </c>
    </row>
    <row r="585" spans="1:17" hidden="1" outlineLevel="1" collapsed="1" x14ac:dyDescent="0.25">
      <c r="A585" t="s">
        <v>34</v>
      </c>
      <c r="B585" s="4" t="s">
        <v>29</v>
      </c>
      <c r="C585" s="4" t="s">
        <v>680</v>
      </c>
      <c r="D585" s="4" t="s">
        <v>388</v>
      </c>
      <c r="E585" s="4">
        <v>2.9512700000000001E-4</v>
      </c>
      <c r="F585" s="4">
        <v>1.5434800000000001E-4</v>
      </c>
      <c r="G585" s="4">
        <v>1</v>
      </c>
      <c r="H585" s="4">
        <v>1</v>
      </c>
      <c r="I585" s="4">
        <v>2</v>
      </c>
      <c r="J585" s="4" t="s">
        <v>634</v>
      </c>
      <c r="K585" s="4">
        <v>1</v>
      </c>
      <c r="L585" s="4">
        <v>1333.67803</v>
      </c>
      <c r="M585" s="4" t="s">
        <v>29</v>
      </c>
      <c r="N585" s="4" t="s">
        <v>29</v>
      </c>
      <c r="O585" s="4">
        <v>6.5770000000000002E-5</v>
      </c>
      <c r="P585" s="4">
        <v>2.1209999999999999E-5</v>
      </c>
      <c r="Q585" s="4">
        <v>3.03</v>
      </c>
    </row>
    <row r="586" spans="1:17" hidden="1" outlineLevel="1" collapsed="1" x14ac:dyDescent="0.25">
      <c r="A586" t="s">
        <v>34</v>
      </c>
      <c r="B586" s="4" t="s">
        <v>29</v>
      </c>
      <c r="C586" s="4" t="s">
        <v>681</v>
      </c>
      <c r="D586" s="4" t="s">
        <v>388</v>
      </c>
      <c r="E586" s="4">
        <v>2.04568E-4</v>
      </c>
      <c r="F586" s="4">
        <v>1.5434800000000001E-4</v>
      </c>
      <c r="G586" s="4">
        <v>1</v>
      </c>
      <c r="H586" s="4">
        <v>1</v>
      </c>
      <c r="I586" s="4">
        <v>10</v>
      </c>
      <c r="J586" s="4" t="s">
        <v>634</v>
      </c>
      <c r="K586" s="4">
        <v>0</v>
      </c>
      <c r="L586" s="4">
        <v>1062.54997</v>
      </c>
      <c r="M586" s="4" t="s">
        <v>29</v>
      </c>
      <c r="N586" s="4" t="s">
        <v>29</v>
      </c>
      <c r="O586" s="4">
        <v>6.5770000000000002E-5</v>
      </c>
      <c r="P586" s="4">
        <v>1.361E-5</v>
      </c>
      <c r="Q586" s="4">
        <v>2.74</v>
      </c>
    </row>
    <row r="587" spans="1:17" hidden="1" outlineLevel="1" collapsed="1" x14ac:dyDescent="0.25">
      <c r="A587" t="s">
        <v>34</v>
      </c>
      <c r="B587" s="4" t="s">
        <v>29</v>
      </c>
      <c r="C587" s="4" t="s">
        <v>682</v>
      </c>
      <c r="D587" s="4" t="s">
        <v>34</v>
      </c>
      <c r="E587" s="4">
        <v>3.94324E-8</v>
      </c>
      <c r="F587" s="4">
        <v>1.5434800000000001E-4</v>
      </c>
      <c r="G587" s="4">
        <v>1</v>
      </c>
      <c r="H587" s="4">
        <v>1</v>
      </c>
      <c r="I587" s="4">
        <v>4</v>
      </c>
      <c r="J587" s="4" t="s">
        <v>634</v>
      </c>
      <c r="K587" s="4">
        <v>0</v>
      </c>
      <c r="L587" s="4">
        <v>1511.7336299999999</v>
      </c>
      <c r="M587" s="4" t="s">
        <v>29</v>
      </c>
      <c r="N587" s="4" t="s">
        <v>29</v>
      </c>
      <c r="O587" s="4">
        <v>6.5770000000000002E-5</v>
      </c>
      <c r="P587" s="4">
        <v>4.335E-10</v>
      </c>
      <c r="Q587" s="4">
        <v>4.6900000000000004</v>
      </c>
    </row>
    <row r="588" spans="1:17" hidden="1" outlineLevel="1" collapsed="1" x14ac:dyDescent="0.25">
      <c r="A588" t="s">
        <v>34</v>
      </c>
      <c r="B588" s="4" t="s">
        <v>29</v>
      </c>
      <c r="C588" s="4" t="s">
        <v>683</v>
      </c>
      <c r="D588" s="4" t="s">
        <v>34</v>
      </c>
      <c r="E588" s="4">
        <v>1.14694E-8</v>
      </c>
      <c r="F588" s="4">
        <v>1.5434800000000001E-4</v>
      </c>
      <c r="G588" s="4">
        <v>1</v>
      </c>
      <c r="H588" s="4">
        <v>1</v>
      </c>
      <c r="I588" s="4">
        <v>6</v>
      </c>
      <c r="J588" s="4" t="s">
        <v>634</v>
      </c>
      <c r="K588" s="4">
        <v>1</v>
      </c>
      <c r="L588" s="4">
        <v>1851.98107</v>
      </c>
      <c r="M588" s="4" t="s">
        <v>29</v>
      </c>
      <c r="N588" s="4" t="s">
        <v>29</v>
      </c>
      <c r="O588" s="4">
        <v>6.5770000000000002E-5</v>
      </c>
      <c r="P588" s="4">
        <v>9.7609999999999999E-11</v>
      </c>
      <c r="Q588" s="4">
        <v>5.4</v>
      </c>
    </row>
    <row r="589" spans="1:17" hidden="1" outlineLevel="1" collapsed="1" x14ac:dyDescent="0.25">
      <c r="A589" t="s">
        <v>34</v>
      </c>
      <c r="B589" s="4" t="s">
        <v>29</v>
      </c>
      <c r="C589" s="4" t="s">
        <v>684</v>
      </c>
      <c r="D589" s="4" t="s">
        <v>34</v>
      </c>
      <c r="E589" s="4">
        <v>2.97132E-8</v>
      </c>
      <c r="F589" s="4">
        <v>1.5434800000000001E-4</v>
      </c>
      <c r="G589" s="4">
        <v>1</v>
      </c>
      <c r="H589" s="4">
        <v>1</v>
      </c>
      <c r="I589" s="4">
        <v>26</v>
      </c>
      <c r="J589" s="4" t="s">
        <v>634</v>
      </c>
      <c r="K589" s="4">
        <v>0</v>
      </c>
      <c r="L589" s="4">
        <v>1415.7852700000001</v>
      </c>
      <c r="M589" s="4" t="s">
        <v>29</v>
      </c>
      <c r="N589" s="4" t="s">
        <v>29</v>
      </c>
      <c r="O589" s="4">
        <v>6.5770000000000002E-5</v>
      </c>
      <c r="P589" s="4">
        <v>3.0819999999999998E-10</v>
      </c>
      <c r="Q589" s="4">
        <v>3.8</v>
      </c>
    </row>
    <row r="590" spans="1:17" hidden="1" outlineLevel="1" collapsed="1" x14ac:dyDescent="0.25">
      <c r="A590" t="s">
        <v>34</v>
      </c>
      <c r="B590" s="4" t="s">
        <v>29</v>
      </c>
      <c r="C590" s="4" t="s">
        <v>685</v>
      </c>
      <c r="D590" s="4" t="s">
        <v>34</v>
      </c>
      <c r="E590" s="4">
        <v>1.95565E-4</v>
      </c>
      <c r="F590" s="4">
        <v>1.5434800000000001E-4</v>
      </c>
      <c r="G590" s="4">
        <v>1</v>
      </c>
      <c r="H590" s="4">
        <v>1</v>
      </c>
      <c r="I590" s="4">
        <v>3</v>
      </c>
      <c r="J590" s="4" t="s">
        <v>634</v>
      </c>
      <c r="K590" s="4">
        <v>0</v>
      </c>
      <c r="L590" s="4">
        <v>1017.53235</v>
      </c>
      <c r="M590" s="4" t="s">
        <v>29</v>
      </c>
      <c r="N590" s="4" t="s">
        <v>29</v>
      </c>
      <c r="O590" s="4">
        <v>6.5770000000000002E-5</v>
      </c>
      <c r="P590" s="4">
        <v>1.2860000000000001E-5</v>
      </c>
      <c r="Q590" s="4">
        <v>2.29</v>
      </c>
    </row>
    <row r="591" spans="1:17" hidden="1" outlineLevel="1" collapsed="1" x14ac:dyDescent="0.25">
      <c r="A591" t="s">
        <v>34</v>
      </c>
      <c r="B591" s="4" t="s">
        <v>29</v>
      </c>
      <c r="C591" s="4" t="s">
        <v>686</v>
      </c>
      <c r="D591" s="4" t="s">
        <v>179</v>
      </c>
      <c r="E591" s="4">
        <v>1.08929E-4</v>
      </c>
      <c r="F591" s="4">
        <v>1.5434800000000001E-4</v>
      </c>
      <c r="G591" s="4">
        <v>1</v>
      </c>
      <c r="H591" s="4">
        <v>1</v>
      </c>
      <c r="I591" s="4">
        <v>5</v>
      </c>
      <c r="J591" s="4" t="s">
        <v>634</v>
      </c>
      <c r="K591" s="4">
        <v>0</v>
      </c>
      <c r="L591" s="4">
        <v>1594.7318499999999</v>
      </c>
      <c r="M591" s="4" t="s">
        <v>29</v>
      </c>
      <c r="N591" s="4" t="s">
        <v>29</v>
      </c>
      <c r="O591" s="4">
        <v>6.5770000000000002E-5</v>
      </c>
      <c r="P591" s="4">
        <v>6.3489999999999997E-6</v>
      </c>
      <c r="Q591" s="4">
        <v>3.72</v>
      </c>
    </row>
    <row r="592" spans="1:17" hidden="1" outlineLevel="1" collapsed="1" x14ac:dyDescent="0.25">
      <c r="A592" t="s">
        <v>34</v>
      </c>
      <c r="B592" s="4" t="s">
        <v>29</v>
      </c>
      <c r="C592" s="4" t="s">
        <v>687</v>
      </c>
      <c r="D592" s="4" t="s">
        <v>179</v>
      </c>
      <c r="E592" s="4">
        <v>3.9177900000000003E-5</v>
      </c>
      <c r="F592" s="4">
        <v>1.5434800000000001E-4</v>
      </c>
      <c r="G592" s="4">
        <v>1</v>
      </c>
      <c r="H592" s="4">
        <v>1</v>
      </c>
      <c r="I592" s="4">
        <v>4</v>
      </c>
      <c r="J592" s="4" t="s">
        <v>634</v>
      </c>
      <c r="K592" s="4">
        <v>0</v>
      </c>
      <c r="L592" s="4">
        <v>1091.5037500000001</v>
      </c>
      <c r="M592" s="4" t="s">
        <v>29</v>
      </c>
      <c r="N592" s="4" t="s">
        <v>29</v>
      </c>
      <c r="O592" s="4">
        <v>6.5770000000000002E-5</v>
      </c>
      <c r="P592" s="4">
        <v>1.8360000000000001E-6</v>
      </c>
      <c r="Q592" s="4">
        <v>2.2000000000000002</v>
      </c>
    </row>
    <row r="593" spans="1:17" hidden="1" outlineLevel="1" collapsed="1" x14ac:dyDescent="0.25">
      <c r="A593" t="s">
        <v>34</v>
      </c>
      <c r="B593" s="4" t="s">
        <v>29</v>
      </c>
      <c r="C593" s="4" t="s">
        <v>688</v>
      </c>
      <c r="D593" s="4" t="s">
        <v>179</v>
      </c>
      <c r="E593" s="4">
        <v>3.8182800000000003E-5</v>
      </c>
      <c r="F593" s="4">
        <v>1.5434800000000001E-4</v>
      </c>
      <c r="G593" s="4">
        <v>1</v>
      </c>
      <c r="H593" s="4">
        <v>1</v>
      </c>
      <c r="I593" s="4">
        <v>1</v>
      </c>
      <c r="J593" s="4" t="s">
        <v>634</v>
      </c>
      <c r="K593" s="4">
        <v>1</v>
      </c>
      <c r="L593" s="4">
        <v>1247.6048599999999</v>
      </c>
      <c r="M593" s="4" t="s">
        <v>29</v>
      </c>
      <c r="N593" s="4" t="s">
        <v>29</v>
      </c>
      <c r="O593" s="4">
        <v>6.5770000000000002E-5</v>
      </c>
      <c r="P593" s="4">
        <v>1.7829999999999999E-6</v>
      </c>
      <c r="Q593" s="4">
        <v>2.64</v>
      </c>
    </row>
    <row r="594" spans="1:17" hidden="1" outlineLevel="1" collapsed="1" x14ac:dyDescent="0.25">
      <c r="A594" t="s">
        <v>34</v>
      </c>
      <c r="B594" s="4" t="s">
        <v>29</v>
      </c>
      <c r="C594" s="4" t="s">
        <v>689</v>
      </c>
      <c r="D594" s="4" t="s">
        <v>211</v>
      </c>
      <c r="E594" s="4">
        <v>7.2645800000000002E-6</v>
      </c>
      <c r="F594" s="4">
        <v>1.5434800000000001E-4</v>
      </c>
      <c r="G594" s="4">
        <v>1</v>
      </c>
      <c r="H594" s="4">
        <v>1</v>
      </c>
      <c r="I594" s="4">
        <v>6</v>
      </c>
      <c r="J594" s="4" t="s">
        <v>634</v>
      </c>
      <c r="K594" s="4">
        <v>1</v>
      </c>
      <c r="L594" s="4">
        <v>2595.3414899999998</v>
      </c>
      <c r="M594" s="4" t="s">
        <v>29</v>
      </c>
      <c r="N594" s="4" t="s">
        <v>29</v>
      </c>
      <c r="O594" s="4">
        <v>6.5770000000000002E-5</v>
      </c>
      <c r="P594" s="4">
        <v>2.3970000000000001E-7</v>
      </c>
      <c r="Q594" s="4">
        <v>4.46</v>
      </c>
    </row>
    <row r="595" spans="1:17" hidden="1" outlineLevel="1" collapsed="1" x14ac:dyDescent="0.25">
      <c r="A595" t="s">
        <v>34</v>
      </c>
      <c r="B595" s="4" t="s">
        <v>29</v>
      </c>
      <c r="C595" s="4" t="s">
        <v>690</v>
      </c>
      <c r="D595" s="4" t="s">
        <v>211</v>
      </c>
      <c r="E595" s="4">
        <v>1.13214E-4</v>
      </c>
      <c r="F595" s="4">
        <v>1.5434800000000001E-4</v>
      </c>
      <c r="G595" s="4">
        <v>1</v>
      </c>
      <c r="H595" s="4">
        <v>1</v>
      </c>
      <c r="I595" s="4">
        <v>7</v>
      </c>
      <c r="J595" s="4" t="s">
        <v>634</v>
      </c>
      <c r="K595" s="4">
        <v>0</v>
      </c>
      <c r="L595" s="4">
        <v>1465.66679</v>
      </c>
      <c r="M595" s="4" t="s">
        <v>29</v>
      </c>
      <c r="N595" s="4" t="s">
        <v>29</v>
      </c>
      <c r="O595" s="4">
        <v>6.5770000000000002E-5</v>
      </c>
      <c r="P595" s="4">
        <v>6.6710000000000002E-6</v>
      </c>
      <c r="Q595" s="4">
        <v>3.25</v>
      </c>
    </row>
    <row r="596" spans="1:17" hidden="1" outlineLevel="1" collapsed="1" x14ac:dyDescent="0.25">
      <c r="A596" t="s">
        <v>34</v>
      </c>
      <c r="B596" s="4" t="s">
        <v>29</v>
      </c>
      <c r="C596" s="4" t="s">
        <v>691</v>
      </c>
      <c r="D596" s="4" t="s">
        <v>34</v>
      </c>
      <c r="E596" s="4">
        <v>6.3468299999999999E-8</v>
      </c>
      <c r="F596" s="4">
        <v>1.5434800000000001E-4</v>
      </c>
      <c r="G596" s="4">
        <v>1</v>
      </c>
      <c r="H596" s="4">
        <v>1</v>
      </c>
      <c r="I596" s="4">
        <v>3</v>
      </c>
      <c r="J596" s="4" t="s">
        <v>634</v>
      </c>
      <c r="K596" s="4">
        <v>0</v>
      </c>
      <c r="L596" s="4">
        <v>1416.80567</v>
      </c>
      <c r="M596" s="4" t="s">
        <v>29</v>
      </c>
      <c r="N596" s="4" t="s">
        <v>29</v>
      </c>
      <c r="O596" s="4">
        <v>6.5770000000000002E-5</v>
      </c>
      <c r="P596" s="4">
        <v>7.7109999999999995E-10</v>
      </c>
      <c r="Q596" s="4">
        <v>3.84</v>
      </c>
    </row>
    <row r="597" spans="1:17" hidden="1" outlineLevel="1" collapsed="1" x14ac:dyDescent="0.25">
      <c r="A597" t="s">
        <v>34</v>
      </c>
      <c r="B597" s="4" t="s">
        <v>29</v>
      </c>
      <c r="C597" s="4" t="s">
        <v>692</v>
      </c>
      <c r="D597" s="4" t="s">
        <v>693</v>
      </c>
      <c r="E597" s="4">
        <v>3.9685099999999997E-5</v>
      </c>
      <c r="F597" s="4">
        <v>1.5434800000000001E-4</v>
      </c>
      <c r="G597" s="4">
        <v>1</v>
      </c>
      <c r="H597" s="4">
        <v>1</v>
      </c>
      <c r="I597" s="4">
        <v>9</v>
      </c>
      <c r="J597" s="4" t="s">
        <v>634</v>
      </c>
      <c r="K597" s="4">
        <v>1</v>
      </c>
      <c r="L597" s="4">
        <v>4910.2526699999999</v>
      </c>
      <c r="M597" s="4" t="s">
        <v>29</v>
      </c>
      <c r="N597" s="4" t="s">
        <v>29</v>
      </c>
      <c r="O597" s="4">
        <v>6.5770000000000002E-5</v>
      </c>
      <c r="P597" s="4">
        <v>1.8679999999999999E-6</v>
      </c>
      <c r="Q597" s="4">
        <v>5.57</v>
      </c>
    </row>
    <row r="598" spans="1:17" hidden="1" outlineLevel="1" collapsed="1" x14ac:dyDescent="0.25">
      <c r="A598" t="s">
        <v>34</v>
      </c>
      <c r="B598" s="4" t="s">
        <v>29</v>
      </c>
      <c r="C598" s="4" t="s">
        <v>692</v>
      </c>
      <c r="D598" s="4" t="s">
        <v>694</v>
      </c>
      <c r="E598" s="4">
        <v>4.2869199999999999E-5</v>
      </c>
      <c r="F598" s="4">
        <v>1.5434800000000001E-4</v>
      </c>
      <c r="G598" s="4">
        <v>1</v>
      </c>
      <c r="H598" s="4">
        <v>1</v>
      </c>
      <c r="I598" s="4">
        <v>2</v>
      </c>
      <c r="J598" s="4" t="s">
        <v>634</v>
      </c>
      <c r="K598" s="4">
        <v>1</v>
      </c>
      <c r="L598" s="4">
        <v>4894.2577499999998</v>
      </c>
      <c r="M598" s="4" t="s">
        <v>29</v>
      </c>
      <c r="N598" s="4" t="s">
        <v>29</v>
      </c>
      <c r="O598" s="4">
        <v>6.5770000000000002E-5</v>
      </c>
      <c r="P598" s="4">
        <v>2.0609999999999998E-6</v>
      </c>
      <c r="Q598" s="4">
        <v>3.98</v>
      </c>
    </row>
    <row r="599" spans="1:17" hidden="1" outlineLevel="1" collapsed="1" x14ac:dyDescent="0.25">
      <c r="A599" t="s">
        <v>34</v>
      </c>
      <c r="B599" s="4" t="s">
        <v>29</v>
      </c>
      <c r="C599" s="4" t="s">
        <v>695</v>
      </c>
      <c r="D599" s="4" t="s">
        <v>693</v>
      </c>
      <c r="E599" s="4">
        <v>5.4389599999999999E-7</v>
      </c>
      <c r="F599" s="4">
        <v>1.5434800000000001E-4</v>
      </c>
      <c r="G599" s="4">
        <v>1</v>
      </c>
      <c r="H599" s="4">
        <v>1</v>
      </c>
      <c r="I599" s="4">
        <v>8</v>
      </c>
      <c r="J599" s="4" t="s">
        <v>634</v>
      </c>
      <c r="K599" s="4">
        <v>0</v>
      </c>
      <c r="L599" s="4">
        <v>3551.5947900000001</v>
      </c>
      <c r="M599" s="4" t="s">
        <v>29</v>
      </c>
      <c r="N599" s="4" t="s">
        <v>29</v>
      </c>
      <c r="O599" s="4">
        <v>6.5770000000000002E-5</v>
      </c>
      <c r="P599" s="4">
        <v>1.0390000000000001E-8</v>
      </c>
      <c r="Q599" s="4">
        <v>4.1900000000000004</v>
      </c>
    </row>
    <row r="600" spans="1:17" hidden="1" outlineLevel="1" collapsed="1" x14ac:dyDescent="0.25">
      <c r="A600" t="s">
        <v>34</v>
      </c>
      <c r="B600" s="4" t="s">
        <v>29</v>
      </c>
      <c r="C600" s="4" t="s">
        <v>696</v>
      </c>
      <c r="D600" s="4" t="s">
        <v>34</v>
      </c>
      <c r="E600" s="4">
        <v>5.6166800000000002E-6</v>
      </c>
      <c r="F600" s="4">
        <v>1.5434800000000001E-4</v>
      </c>
      <c r="G600" s="4">
        <v>1</v>
      </c>
      <c r="H600" s="4">
        <v>1</v>
      </c>
      <c r="I600" s="4">
        <v>1</v>
      </c>
      <c r="J600" s="4" t="s">
        <v>634</v>
      </c>
      <c r="K600" s="4">
        <v>0</v>
      </c>
      <c r="L600" s="4">
        <v>1958.94541</v>
      </c>
      <c r="M600" s="4" t="s">
        <v>29</v>
      </c>
      <c r="N600" s="4" t="s">
        <v>29</v>
      </c>
      <c r="O600" s="4">
        <v>6.5770000000000002E-5</v>
      </c>
      <c r="P600" s="4">
        <v>1.7529999999999999E-7</v>
      </c>
      <c r="Q600" s="4">
        <v>4.8600000000000003</v>
      </c>
    </row>
    <row r="601" spans="1:17" hidden="1" outlineLevel="1" collapsed="1" x14ac:dyDescent="0.25">
      <c r="A601" t="s">
        <v>34</v>
      </c>
      <c r="B601" s="4" t="s">
        <v>29</v>
      </c>
      <c r="C601" s="4" t="s">
        <v>697</v>
      </c>
      <c r="D601" s="4" t="s">
        <v>698</v>
      </c>
      <c r="E601" s="4">
        <v>4.5719100000000001E-7</v>
      </c>
      <c r="F601" s="4">
        <v>1.5434800000000001E-4</v>
      </c>
      <c r="G601" s="4">
        <v>1</v>
      </c>
      <c r="H601" s="4">
        <v>1</v>
      </c>
      <c r="I601" s="4">
        <v>6</v>
      </c>
      <c r="J601" s="4" t="s">
        <v>634</v>
      </c>
      <c r="K601" s="4">
        <v>2</v>
      </c>
      <c r="L601" s="4">
        <v>2032.9175</v>
      </c>
      <c r="M601" s="4" t="s">
        <v>29</v>
      </c>
      <c r="N601" s="4" t="s">
        <v>29</v>
      </c>
      <c r="O601" s="4">
        <v>6.5770000000000002E-5</v>
      </c>
      <c r="P601" s="4">
        <v>8.4480000000000006E-9</v>
      </c>
      <c r="Q601" s="4">
        <v>3.26</v>
      </c>
    </row>
    <row r="602" spans="1:17" hidden="1" outlineLevel="1" collapsed="1" x14ac:dyDescent="0.25">
      <c r="A602" t="s">
        <v>34</v>
      </c>
      <c r="B602" s="4" t="s">
        <v>29</v>
      </c>
      <c r="C602" s="4" t="s">
        <v>699</v>
      </c>
      <c r="D602" s="4" t="s">
        <v>34</v>
      </c>
      <c r="E602" s="4">
        <v>9.0403700000000001E-7</v>
      </c>
      <c r="F602" s="4">
        <v>1.5434800000000001E-4</v>
      </c>
      <c r="G602" s="4">
        <v>1</v>
      </c>
      <c r="H602" s="4">
        <v>1</v>
      </c>
      <c r="I602" s="4">
        <v>8</v>
      </c>
      <c r="J602" s="4" t="s">
        <v>634</v>
      </c>
      <c r="K602" s="4">
        <v>1</v>
      </c>
      <c r="L602" s="4">
        <v>2374.29765</v>
      </c>
      <c r="M602" s="4" t="s">
        <v>29</v>
      </c>
      <c r="N602" s="4" t="s">
        <v>29</v>
      </c>
      <c r="O602" s="4">
        <v>6.5770000000000002E-5</v>
      </c>
      <c r="P602" s="4">
        <v>1.9280000000000001E-8</v>
      </c>
      <c r="Q602" s="4">
        <v>3.89</v>
      </c>
    </row>
    <row r="603" spans="1:17" hidden="1" outlineLevel="1" collapsed="1" x14ac:dyDescent="0.25">
      <c r="A603" t="s">
        <v>34</v>
      </c>
      <c r="B603" s="4" t="s">
        <v>29</v>
      </c>
      <c r="C603" s="4" t="s">
        <v>700</v>
      </c>
      <c r="D603" s="4" t="s">
        <v>34</v>
      </c>
      <c r="E603" s="4">
        <v>2.08601E-7</v>
      </c>
      <c r="F603" s="4">
        <v>1.5434800000000001E-4</v>
      </c>
      <c r="G603" s="4">
        <v>1</v>
      </c>
      <c r="H603" s="4">
        <v>1</v>
      </c>
      <c r="I603" s="4">
        <v>14</v>
      </c>
      <c r="J603" s="4" t="s">
        <v>634</v>
      </c>
      <c r="K603" s="4">
        <v>0</v>
      </c>
      <c r="L603" s="4">
        <v>2218.1965399999999</v>
      </c>
      <c r="M603" s="4" t="s">
        <v>29</v>
      </c>
      <c r="N603" s="4" t="s">
        <v>29</v>
      </c>
      <c r="O603" s="4">
        <v>6.5770000000000002E-5</v>
      </c>
      <c r="P603" s="4">
        <v>3.2660000000000001E-9</v>
      </c>
      <c r="Q603" s="4">
        <v>4.28</v>
      </c>
    </row>
    <row r="604" spans="1:17" hidden="1" outlineLevel="1" collapsed="1" x14ac:dyDescent="0.25">
      <c r="A604" t="s">
        <v>34</v>
      </c>
      <c r="B604" s="4" t="s">
        <v>29</v>
      </c>
      <c r="C604" s="4" t="s">
        <v>677</v>
      </c>
      <c r="D604" s="4" t="s">
        <v>701</v>
      </c>
      <c r="E604" s="4">
        <v>2.4731900000000001E-3</v>
      </c>
      <c r="F604" s="4">
        <v>3.0793500000000001E-4</v>
      </c>
      <c r="G604" s="4">
        <v>1</v>
      </c>
      <c r="H604" s="4">
        <v>1</v>
      </c>
      <c r="I604" s="4">
        <v>1</v>
      </c>
      <c r="J604" s="4" t="s">
        <v>634</v>
      </c>
      <c r="K604" s="4">
        <v>1</v>
      </c>
      <c r="L604" s="4">
        <v>4221.91147</v>
      </c>
      <c r="M604" s="4" t="s">
        <v>29</v>
      </c>
      <c r="N604" s="4" t="s">
        <v>29</v>
      </c>
      <c r="O604" s="4">
        <v>1.192E-4</v>
      </c>
      <c r="P604" s="4">
        <v>2.7040000000000001E-4</v>
      </c>
      <c r="Q604" s="4">
        <v>4.17</v>
      </c>
    </row>
    <row r="605" spans="1:17" hidden="1" outlineLevel="1" collapsed="1" x14ac:dyDescent="0.25">
      <c r="A605" t="s">
        <v>34</v>
      </c>
      <c r="B605" s="4" t="s">
        <v>29</v>
      </c>
      <c r="C605" s="4" t="s">
        <v>702</v>
      </c>
      <c r="D605" s="4" t="s">
        <v>34</v>
      </c>
      <c r="E605" s="4">
        <v>6.45395E-3</v>
      </c>
      <c r="F605" s="4">
        <v>4.3565599999999998E-4</v>
      </c>
      <c r="G605" s="4">
        <v>1</v>
      </c>
      <c r="H605" s="4">
        <v>1</v>
      </c>
      <c r="I605" s="4">
        <v>1</v>
      </c>
      <c r="J605" s="4" t="s">
        <v>634</v>
      </c>
      <c r="K605" s="4">
        <v>0</v>
      </c>
      <c r="L605" s="4">
        <v>1103.5691300000001</v>
      </c>
      <c r="M605" s="4" t="s">
        <v>29</v>
      </c>
      <c r="N605" s="4" t="s">
        <v>29</v>
      </c>
      <c r="O605" s="4">
        <v>1.639E-4</v>
      </c>
      <c r="P605" s="4">
        <v>8.3020000000000001E-4</v>
      </c>
      <c r="Q605" s="4">
        <v>2.65</v>
      </c>
    </row>
    <row r="606" spans="1:17" hidden="1" outlineLevel="1" collapsed="1" x14ac:dyDescent="0.25">
      <c r="A606" t="s">
        <v>34</v>
      </c>
      <c r="B606" s="4" t="s">
        <v>29</v>
      </c>
      <c r="C606" s="4" t="s">
        <v>703</v>
      </c>
      <c r="D606" s="4" t="s">
        <v>34</v>
      </c>
      <c r="E606" s="4">
        <v>1.04016E-2</v>
      </c>
      <c r="F606" s="4">
        <v>4.3565599999999998E-4</v>
      </c>
      <c r="G606" s="4">
        <v>1</v>
      </c>
      <c r="H606" s="4">
        <v>1</v>
      </c>
      <c r="I606" s="4">
        <v>1</v>
      </c>
      <c r="J606" s="4" t="s">
        <v>634</v>
      </c>
      <c r="K606" s="4">
        <v>0</v>
      </c>
      <c r="L606" s="4">
        <v>916.46353999999997</v>
      </c>
      <c r="M606" s="4" t="s">
        <v>29</v>
      </c>
      <c r="N606" s="4" t="s">
        <v>29</v>
      </c>
      <c r="O606" s="4">
        <v>1.639E-4</v>
      </c>
      <c r="P606" s="4">
        <v>1.459E-3</v>
      </c>
      <c r="Q606" s="4">
        <v>1.62</v>
      </c>
    </row>
    <row r="607" spans="1:17" hidden="1" outlineLevel="1" collapsed="1" x14ac:dyDescent="0.25">
      <c r="A607" t="s">
        <v>34</v>
      </c>
      <c r="B607" s="4" t="s">
        <v>29</v>
      </c>
      <c r="C607" s="4" t="s">
        <v>695</v>
      </c>
      <c r="D607" s="4" t="s">
        <v>694</v>
      </c>
      <c r="E607" s="4">
        <v>5.64468E-3</v>
      </c>
      <c r="F607" s="4">
        <v>4.3565599999999998E-4</v>
      </c>
      <c r="G607" s="4">
        <v>1</v>
      </c>
      <c r="H607" s="4">
        <v>1</v>
      </c>
      <c r="I607" s="4">
        <v>1</v>
      </c>
      <c r="J607" s="4" t="s">
        <v>634</v>
      </c>
      <c r="K607" s="4">
        <v>0</v>
      </c>
      <c r="L607" s="4">
        <v>3535.5998800000002</v>
      </c>
      <c r="M607" s="4" t="s">
        <v>29</v>
      </c>
      <c r="N607" s="4" t="s">
        <v>29</v>
      </c>
      <c r="O607" s="4">
        <v>1.639E-4</v>
      </c>
      <c r="P607" s="4">
        <v>7.0770000000000002E-4</v>
      </c>
      <c r="Q607" s="4">
        <v>2.75</v>
      </c>
    </row>
    <row r="608" spans="1:17" hidden="1" outlineLevel="1" collapsed="1" x14ac:dyDescent="0.25">
      <c r="A608" t="s">
        <v>34</v>
      </c>
      <c r="B608" s="4" t="s">
        <v>29</v>
      </c>
      <c r="C608" s="4" t="s">
        <v>704</v>
      </c>
      <c r="D608" s="4" t="s">
        <v>34</v>
      </c>
      <c r="E608" s="4">
        <v>1.69301E-2</v>
      </c>
      <c r="F608" s="4">
        <v>5.7957899999999999E-4</v>
      </c>
      <c r="G608" s="4">
        <v>1</v>
      </c>
      <c r="H608" s="4">
        <v>1</v>
      </c>
      <c r="I608" s="4">
        <v>2</v>
      </c>
      <c r="J608" s="4" t="s">
        <v>634</v>
      </c>
      <c r="K608" s="4">
        <v>0</v>
      </c>
      <c r="L608" s="4">
        <v>1140.4228599999999</v>
      </c>
      <c r="M608" s="4" t="s">
        <v>29</v>
      </c>
      <c r="N608" s="4" t="s">
        <v>29</v>
      </c>
      <c r="O608" s="4">
        <v>2.1489999999999999E-4</v>
      </c>
      <c r="P608" s="4">
        <v>2.6649999999999998E-3</v>
      </c>
      <c r="Q608" s="4">
        <v>2.48</v>
      </c>
    </row>
    <row r="609" spans="1:29" hidden="1" outlineLevel="1" collapsed="1" x14ac:dyDescent="0.25">
      <c r="A609" t="s">
        <v>34</v>
      </c>
      <c r="B609" s="4" t="s">
        <v>29</v>
      </c>
      <c r="C609" s="4" t="s">
        <v>705</v>
      </c>
      <c r="D609" s="4" t="s">
        <v>34</v>
      </c>
      <c r="E609" s="4">
        <v>2.3613499999999999E-2</v>
      </c>
      <c r="F609" s="4">
        <v>8.6581600000000005E-4</v>
      </c>
      <c r="G609" s="4">
        <v>1</v>
      </c>
      <c r="H609" s="4">
        <v>1</v>
      </c>
      <c r="I609" s="4">
        <v>2</v>
      </c>
      <c r="J609" s="4" t="s">
        <v>634</v>
      </c>
      <c r="K609" s="4">
        <v>2</v>
      </c>
      <c r="L609" s="4">
        <v>904.59784999999999</v>
      </c>
      <c r="M609" s="4" t="s">
        <v>29</v>
      </c>
      <c r="N609" s="4" t="s">
        <v>29</v>
      </c>
      <c r="O609" s="4">
        <v>3.1629999999999999E-4</v>
      </c>
      <c r="P609" s="4">
        <v>4.0439999999999999E-3</v>
      </c>
      <c r="Q609" s="4">
        <v>1.75</v>
      </c>
    </row>
    <row r="610" spans="1:29" hidden="1" outlineLevel="1" collapsed="1" x14ac:dyDescent="0.25">
      <c r="A610" t="s">
        <v>34</v>
      </c>
      <c r="B610" s="4" t="s">
        <v>29</v>
      </c>
      <c r="C610" s="4" t="s">
        <v>681</v>
      </c>
      <c r="D610" s="4" t="s">
        <v>34</v>
      </c>
      <c r="E610" s="4">
        <v>6.4576599999999998E-2</v>
      </c>
      <c r="F610" s="4">
        <v>2.20236E-3</v>
      </c>
      <c r="G610" s="4">
        <v>1</v>
      </c>
      <c r="H610" s="4">
        <v>1</v>
      </c>
      <c r="I610" s="4">
        <v>1</v>
      </c>
      <c r="J610" s="4" t="s">
        <v>634</v>
      </c>
      <c r="K610" s="4">
        <v>0</v>
      </c>
      <c r="L610" s="4">
        <v>1046.5550599999999</v>
      </c>
      <c r="M610" s="4" t="s">
        <v>29</v>
      </c>
      <c r="N610" s="4" t="s">
        <v>29</v>
      </c>
      <c r="O610" s="4">
        <v>7.9029999999999997E-4</v>
      </c>
      <c r="P610" s="4">
        <v>1.4919999999999999E-2</v>
      </c>
      <c r="Q610" s="4">
        <v>2.58</v>
      </c>
    </row>
    <row r="611" spans="1:29" hidden="1" outlineLevel="1" collapsed="1" x14ac:dyDescent="0.25">
      <c r="A611" t="s">
        <v>34</v>
      </c>
      <c r="B611" s="4" t="s">
        <v>29</v>
      </c>
      <c r="C611" s="4" t="s">
        <v>706</v>
      </c>
      <c r="D611" s="4" t="s">
        <v>34</v>
      </c>
      <c r="E611" s="4">
        <v>0.15138499999999999</v>
      </c>
      <c r="F611" s="4">
        <v>4.9121900000000003E-3</v>
      </c>
      <c r="G611" s="4">
        <v>1</v>
      </c>
      <c r="H611" s="4">
        <v>1</v>
      </c>
      <c r="I611" s="4">
        <v>1</v>
      </c>
      <c r="J611" s="4" t="s">
        <v>634</v>
      </c>
      <c r="K611" s="4">
        <v>1</v>
      </c>
      <c r="L611" s="4">
        <v>886.51049</v>
      </c>
      <c r="M611" s="4" t="s">
        <v>29</v>
      </c>
      <c r="N611" s="4" t="s">
        <v>29</v>
      </c>
      <c r="O611" s="4">
        <v>1.804E-3</v>
      </c>
      <c r="P611" s="4">
        <v>5.0709999999999998E-2</v>
      </c>
      <c r="Q611" s="4">
        <v>2</v>
      </c>
    </row>
    <row r="612" spans="1:29" hidden="1" outlineLevel="1" collapsed="1" x14ac:dyDescent="0.25">
      <c r="A612" t="s">
        <v>34</v>
      </c>
      <c r="B612" s="4" t="s">
        <v>29</v>
      </c>
      <c r="C612" s="4" t="s">
        <v>707</v>
      </c>
      <c r="D612" s="4" t="s">
        <v>708</v>
      </c>
      <c r="E612" s="4">
        <v>0.16428200000000001</v>
      </c>
      <c r="F612" s="4">
        <v>5.1501400000000001E-3</v>
      </c>
      <c r="G612" s="4">
        <v>1</v>
      </c>
      <c r="H612" s="4">
        <v>1</v>
      </c>
      <c r="I612" s="4">
        <v>1</v>
      </c>
      <c r="J612" s="4" t="s">
        <v>634</v>
      </c>
      <c r="K612" s="4">
        <v>1</v>
      </c>
      <c r="L612" s="4">
        <v>1092.5197499999999</v>
      </c>
      <c r="M612" s="4" t="s">
        <v>29</v>
      </c>
      <c r="N612" s="4" t="s">
        <v>29</v>
      </c>
      <c r="O612" s="4">
        <v>1.89E-3</v>
      </c>
      <c r="P612" s="4">
        <v>5.7610000000000001E-2</v>
      </c>
      <c r="Q612" s="4">
        <v>1.41</v>
      </c>
    </row>
    <row r="613" spans="1:29" collapsed="1" x14ac:dyDescent="0.25">
      <c r="A613" s="3" t="s">
        <v>29</v>
      </c>
      <c r="B613" s="3" t="s">
        <v>30</v>
      </c>
      <c r="C613" s="3" t="s">
        <v>709</v>
      </c>
      <c r="D613" s="3" t="s">
        <v>710</v>
      </c>
      <c r="E613" s="3">
        <v>0</v>
      </c>
      <c r="F613" s="3">
        <v>725.21299999999997</v>
      </c>
      <c r="G613" s="3">
        <v>56</v>
      </c>
      <c r="H613" s="3">
        <v>80</v>
      </c>
      <c r="I613" s="3">
        <v>288</v>
      </c>
      <c r="J613" s="3">
        <v>80</v>
      </c>
      <c r="K613" s="3">
        <v>1653</v>
      </c>
      <c r="L613" s="3">
        <v>187.1</v>
      </c>
      <c r="M613" s="3">
        <v>5.24</v>
      </c>
      <c r="N613" s="3">
        <v>1050.22</v>
      </c>
      <c r="O613" s="3">
        <v>80</v>
      </c>
      <c r="P613" s="3" t="s">
        <v>711</v>
      </c>
      <c r="Q613" s="3" t="s">
        <v>34</v>
      </c>
      <c r="R613" s="3" t="s">
        <v>712</v>
      </c>
      <c r="S613" s="3" t="s">
        <v>713</v>
      </c>
      <c r="T613" s="3" t="s">
        <v>34</v>
      </c>
      <c r="U613" s="3" t="s">
        <v>709</v>
      </c>
      <c r="V613" s="3" t="s">
        <v>34</v>
      </c>
      <c r="W613" s="3" t="s">
        <v>714</v>
      </c>
      <c r="X613" s="3" t="s">
        <v>34</v>
      </c>
      <c r="Y613" s="3" t="s">
        <v>34</v>
      </c>
      <c r="Z613" s="3" t="s">
        <v>34</v>
      </c>
      <c r="AA613" s="3">
        <v>0</v>
      </c>
      <c r="AB613" s="3" t="s">
        <v>29</v>
      </c>
      <c r="AC613" s="3">
        <v>1</v>
      </c>
    </row>
    <row r="614" spans="1:29" hidden="1" outlineLevel="1" collapsed="1" x14ac:dyDescent="0.25">
      <c r="A614" t="s">
        <v>34</v>
      </c>
      <c r="B614" s="2" t="s">
        <v>39</v>
      </c>
      <c r="C614" s="2" t="s">
        <v>40</v>
      </c>
      <c r="D614" s="2" t="s">
        <v>41</v>
      </c>
      <c r="E614" s="2" t="s">
        <v>42</v>
      </c>
      <c r="F614" s="2" t="s">
        <v>43</v>
      </c>
      <c r="G614" s="2" t="s">
        <v>28</v>
      </c>
      <c r="H614" s="2" t="s">
        <v>44</v>
      </c>
      <c r="I614" s="2" t="s">
        <v>8</v>
      </c>
      <c r="J614" s="2" t="s">
        <v>45</v>
      </c>
      <c r="K614" s="2" t="s">
        <v>46</v>
      </c>
      <c r="L614" s="2" t="s">
        <v>47</v>
      </c>
      <c r="M614" s="2" t="s">
        <v>27</v>
      </c>
      <c r="N614" s="2" t="s">
        <v>48</v>
      </c>
      <c r="O614" s="2" t="s">
        <v>49</v>
      </c>
      <c r="P614" s="2" t="s">
        <v>50</v>
      </c>
      <c r="Q614" s="2" t="s">
        <v>51</v>
      </c>
    </row>
    <row r="615" spans="1:29" hidden="1" outlineLevel="1" collapsed="1" x14ac:dyDescent="0.25">
      <c r="A615" t="s">
        <v>34</v>
      </c>
      <c r="B615" s="4" t="s">
        <v>29</v>
      </c>
      <c r="C615" s="4" t="s">
        <v>715</v>
      </c>
      <c r="D615" s="4" t="s">
        <v>34</v>
      </c>
      <c r="E615" s="4">
        <v>1.9435199999999999E-7</v>
      </c>
      <c r="F615" s="4">
        <v>1.5434800000000001E-4</v>
      </c>
      <c r="G615" s="4">
        <v>1</v>
      </c>
      <c r="H615" s="4">
        <v>1</v>
      </c>
      <c r="I615" s="4">
        <v>2</v>
      </c>
      <c r="J615" s="4" t="s">
        <v>709</v>
      </c>
      <c r="K615" s="4">
        <v>0</v>
      </c>
      <c r="L615" s="4">
        <v>3581.8710700000001</v>
      </c>
      <c r="M615" s="4" t="s">
        <v>29</v>
      </c>
      <c r="N615" s="4" t="s">
        <v>29</v>
      </c>
      <c r="O615" s="4">
        <v>6.5770000000000002E-5</v>
      </c>
      <c r="P615" s="4">
        <v>2.9870000000000001E-9</v>
      </c>
      <c r="Q615" s="4">
        <v>6.03</v>
      </c>
    </row>
    <row r="616" spans="1:29" hidden="1" outlineLevel="1" collapsed="1" x14ac:dyDescent="0.25">
      <c r="A616" t="s">
        <v>34</v>
      </c>
      <c r="B616" s="4" t="s">
        <v>29</v>
      </c>
      <c r="C616" s="4" t="s">
        <v>716</v>
      </c>
      <c r="D616" s="4" t="s">
        <v>717</v>
      </c>
      <c r="E616" s="4">
        <v>6.4704099999999998E-6</v>
      </c>
      <c r="F616" s="4">
        <v>1.5434800000000001E-4</v>
      </c>
      <c r="G616" s="4">
        <v>1</v>
      </c>
      <c r="H616" s="4">
        <v>1</v>
      </c>
      <c r="I616" s="4">
        <v>17</v>
      </c>
      <c r="J616" s="4" t="s">
        <v>709</v>
      </c>
      <c r="K616" s="4">
        <v>0</v>
      </c>
      <c r="L616" s="4">
        <v>2077.9463599999999</v>
      </c>
      <c r="M616" s="4" t="s">
        <v>29</v>
      </c>
      <c r="N616" s="4" t="s">
        <v>29</v>
      </c>
      <c r="O616" s="4">
        <v>6.5770000000000002E-5</v>
      </c>
      <c r="P616" s="4">
        <v>2.0800000000000001E-7</v>
      </c>
      <c r="Q616" s="4">
        <v>3.85</v>
      </c>
    </row>
    <row r="617" spans="1:29" hidden="1" outlineLevel="1" collapsed="1" x14ac:dyDescent="0.25">
      <c r="A617" t="s">
        <v>34</v>
      </c>
      <c r="B617" s="4" t="s">
        <v>29</v>
      </c>
      <c r="C617" s="4" t="s">
        <v>718</v>
      </c>
      <c r="D617" s="4" t="s">
        <v>241</v>
      </c>
      <c r="E617" s="4">
        <v>7.4062099999999997E-8</v>
      </c>
      <c r="F617" s="4">
        <v>1.5434800000000001E-4</v>
      </c>
      <c r="G617" s="4">
        <v>1</v>
      </c>
      <c r="H617" s="4">
        <v>1</v>
      </c>
      <c r="I617" s="4">
        <v>7</v>
      </c>
      <c r="J617" s="4" t="s">
        <v>709</v>
      </c>
      <c r="K617" s="4">
        <v>0</v>
      </c>
      <c r="L617" s="4">
        <v>2427.0768899999998</v>
      </c>
      <c r="M617" s="4" t="s">
        <v>29</v>
      </c>
      <c r="N617" s="4" t="s">
        <v>29</v>
      </c>
      <c r="O617" s="4">
        <v>6.5770000000000002E-5</v>
      </c>
      <c r="P617" s="4">
        <v>9.2919999999999996E-10</v>
      </c>
      <c r="Q617" s="4">
        <v>5.78</v>
      </c>
    </row>
    <row r="618" spans="1:29" hidden="1" outlineLevel="1" collapsed="1" x14ac:dyDescent="0.25">
      <c r="A618" t="s">
        <v>34</v>
      </c>
      <c r="B618" s="4" t="s">
        <v>29</v>
      </c>
      <c r="C618" s="4" t="s">
        <v>719</v>
      </c>
      <c r="D618" s="4" t="s">
        <v>34</v>
      </c>
      <c r="E618" s="4">
        <v>9.8287599999999991E-7</v>
      </c>
      <c r="F618" s="4">
        <v>1.5434800000000001E-4</v>
      </c>
      <c r="G618" s="4">
        <v>1</v>
      </c>
      <c r="H618" s="4">
        <v>1</v>
      </c>
      <c r="I618" s="4">
        <v>1</v>
      </c>
      <c r="J618" s="4" t="s">
        <v>709</v>
      </c>
      <c r="K618" s="4">
        <v>1</v>
      </c>
      <c r="L618" s="4">
        <v>2556.4435899999999</v>
      </c>
      <c r="M618" s="4" t="s">
        <v>29</v>
      </c>
      <c r="N618" s="4" t="s">
        <v>29</v>
      </c>
      <c r="O618" s="4">
        <v>6.5770000000000002E-5</v>
      </c>
      <c r="P618" s="4">
        <v>2.1299999999999999E-8</v>
      </c>
      <c r="Q618" s="4">
        <v>2.97</v>
      </c>
    </row>
    <row r="619" spans="1:29" hidden="1" outlineLevel="1" collapsed="1" x14ac:dyDescent="0.25">
      <c r="A619" t="s">
        <v>34</v>
      </c>
      <c r="B619" s="4" t="s">
        <v>29</v>
      </c>
      <c r="C619" s="4" t="s">
        <v>720</v>
      </c>
      <c r="D619" s="4" t="s">
        <v>34</v>
      </c>
      <c r="E619" s="4">
        <v>1.6442399999999999E-7</v>
      </c>
      <c r="F619" s="4">
        <v>1.5434800000000001E-4</v>
      </c>
      <c r="G619" s="4">
        <v>1</v>
      </c>
      <c r="H619" s="4">
        <v>1</v>
      </c>
      <c r="I619" s="4">
        <v>4</v>
      </c>
      <c r="J619" s="4" t="s">
        <v>709</v>
      </c>
      <c r="K619" s="4">
        <v>2</v>
      </c>
      <c r="L619" s="4">
        <v>3270.82087</v>
      </c>
      <c r="M619" s="4" t="s">
        <v>29</v>
      </c>
      <c r="N619" s="4" t="s">
        <v>29</v>
      </c>
      <c r="O619" s="4">
        <v>6.5770000000000002E-5</v>
      </c>
      <c r="P619" s="4">
        <v>2.4490000000000001E-9</v>
      </c>
      <c r="Q619" s="4">
        <v>6</v>
      </c>
    </row>
    <row r="620" spans="1:29" hidden="1" outlineLevel="1" collapsed="1" x14ac:dyDescent="0.25">
      <c r="A620" t="s">
        <v>34</v>
      </c>
      <c r="B620" s="4" t="s">
        <v>29</v>
      </c>
      <c r="C620" s="4" t="s">
        <v>721</v>
      </c>
      <c r="D620" s="4" t="s">
        <v>34</v>
      </c>
      <c r="E620" s="4">
        <v>1.0878999999999999E-3</v>
      </c>
      <c r="F620" s="4">
        <v>1.5434800000000001E-4</v>
      </c>
      <c r="G620" s="4">
        <v>1</v>
      </c>
      <c r="H620" s="4">
        <v>1</v>
      </c>
      <c r="I620" s="4">
        <v>1</v>
      </c>
      <c r="J620" s="4" t="s">
        <v>709</v>
      </c>
      <c r="K620" s="4">
        <v>0</v>
      </c>
      <c r="L620" s="4">
        <v>989.50104999999996</v>
      </c>
      <c r="M620" s="4" t="s">
        <v>29</v>
      </c>
      <c r="N620" s="4" t="s">
        <v>29</v>
      </c>
      <c r="O620" s="4">
        <v>6.5770000000000002E-5</v>
      </c>
      <c r="P620" s="4">
        <v>1.022E-4</v>
      </c>
      <c r="Q620" s="4">
        <v>1.69</v>
      </c>
    </row>
    <row r="621" spans="1:29" hidden="1" outlineLevel="1" collapsed="1" x14ac:dyDescent="0.25">
      <c r="A621" t="s">
        <v>34</v>
      </c>
      <c r="B621" s="4" t="s">
        <v>29</v>
      </c>
      <c r="C621" s="4" t="s">
        <v>722</v>
      </c>
      <c r="D621" s="4" t="s">
        <v>34</v>
      </c>
      <c r="E621" s="4">
        <v>3.0097499999999999E-6</v>
      </c>
      <c r="F621" s="4">
        <v>1.5434800000000001E-4</v>
      </c>
      <c r="G621" s="4">
        <v>1</v>
      </c>
      <c r="H621" s="4">
        <v>1</v>
      </c>
      <c r="I621" s="4">
        <v>7</v>
      </c>
      <c r="J621" s="4" t="s">
        <v>709</v>
      </c>
      <c r="K621" s="4">
        <v>1</v>
      </c>
      <c r="L621" s="4">
        <v>1501.76856</v>
      </c>
      <c r="M621" s="4" t="s">
        <v>29</v>
      </c>
      <c r="N621" s="4" t="s">
        <v>29</v>
      </c>
      <c r="O621" s="4">
        <v>6.5770000000000002E-5</v>
      </c>
      <c r="P621" s="4">
        <v>8.2790000000000002E-8</v>
      </c>
      <c r="Q621" s="4">
        <v>4.7300000000000004</v>
      </c>
    </row>
    <row r="622" spans="1:29" hidden="1" outlineLevel="1" collapsed="1" x14ac:dyDescent="0.25">
      <c r="A622" t="s">
        <v>34</v>
      </c>
      <c r="B622" s="4" t="s">
        <v>29</v>
      </c>
      <c r="C622" s="4" t="s">
        <v>723</v>
      </c>
      <c r="D622" s="4" t="s">
        <v>34</v>
      </c>
      <c r="E622" s="4">
        <v>9.9559099999999997E-6</v>
      </c>
      <c r="F622" s="4">
        <v>1.5434800000000001E-4</v>
      </c>
      <c r="G622" s="4">
        <v>1</v>
      </c>
      <c r="H622" s="4">
        <v>1</v>
      </c>
      <c r="I622" s="4">
        <v>2</v>
      </c>
      <c r="J622" s="4" t="s">
        <v>709</v>
      </c>
      <c r="K622" s="4">
        <v>2</v>
      </c>
      <c r="L622" s="4">
        <v>2528.2415900000001</v>
      </c>
      <c r="M622" s="4" t="s">
        <v>29</v>
      </c>
      <c r="N622" s="4" t="s">
        <v>29</v>
      </c>
      <c r="O622" s="4">
        <v>6.5770000000000002E-5</v>
      </c>
      <c r="P622" s="4">
        <v>3.509E-7</v>
      </c>
      <c r="Q622" s="4">
        <v>4.8600000000000003</v>
      </c>
    </row>
    <row r="623" spans="1:29" hidden="1" outlineLevel="1" collapsed="1" x14ac:dyDescent="0.25">
      <c r="A623" t="s">
        <v>34</v>
      </c>
      <c r="B623" s="4" t="s">
        <v>29</v>
      </c>
      <c r="C623" s="4" t="s">
        <v>724</v>
      </c>
      <c r="D623" s="4" t="s">
        <v>34</v>
      </c>
      <c r="E623" s="4">
        <v>9.5177900000000005E-9</v>
      </c>
      <c r="F623" s="4">
        <v>1.5434800000000001E-4</v>
      </c>
      <c r="G623" s="4">
        <v>1</v>
      </c>
      <c r="H623" s="4">
        <v>1</v>
      </c>
      <c r="I623" s="4">
        <v>7</v>
      </c>
      <c r="J623" s="4" t="s">
        <v>709</v>
      </c>
      <c r="K623" s="4">
        <v>0</v>
      </c>
      <c r="L623" s="4">
        <v>1856.93887</v>
      </c>
      <c r="M623" s="4" t="s">
        <v>29</v>
      </c>
      <c r="N623" s="4" t="s">
        <v>29</v>
      </c>
      <c r="O623" s="4">
        <v>6.5770000000000002E-5</v>
      </c>
      <c r="P623" s="4">
        <v>7.7610000000000004E-11</v>
      </c>
      <c r="Q623" s="4">
        <v>5.43</v>
      </c>
    </row>
    <row r="624" spans="1:29" hidden="1" outlineLevel="1" collapsed="1" x14ac:dyDescent="0.25">
      <c r="A624" t="s">
        <v>34</v>
      </c>
      <c r="B624" s="4" t="s">
        <v>29</v>
      </c>
      <c r="C624" s="4" t="s">
        <v>725</v>
      </c>
      <c r="D624" s="4" t="s">
        <v>34</v>
      </c>
      <c r="E624" s="4">
        <v>4.9387099999999997E-6</v>
      </c>
      <c r="F624" s="4">
        <v>1.5434800000000001E-4</v>
      </c>
      <c r="G624" s="4">
        <v>1</v>
      </c>
      <c r="H624" s="4">
        <v>1</v>
      </c>
      <c r="I624" s="4">
        <v>2</v>
      </c>
      <c r="J624" s="4" t="s">
        <v>709</v>
      </c>
      <c r="K624" s="4">
        <v>1</v>
      </c>
      <c r="L624" s="4">
        <v>1750.9526699999999</v>
      </c>
      <c r="M624" s="4" t="s">
        <v>29</v>
      </c>
      <c r="N624" s="4" t="s">
        <v>29</v>
      </c>
      <c r="O624" s="4">
        <v>6.5770000000000002E-5</v>
      </c>
      <c r="P624" s="4">
        <v>1.504E-7</v>
      </c>
      <c r="Q624" s="4">
        <v>3.41</v>
      </c>
    </row>
    <row r="625" spans="1:17" hidden="1" outlineLevel="1" collapsed="1" x14ac:dyDescent="0.25">
      <c r="A625" t="s">
        <v>34</v>
      </c>
      <c r="B625" s="4" t="s">
        <v>29</v>
      </c>
      <c r="C625" s="4" t="s">
        <v>726</v>
      </c>
      <c r="D625" s="4" t="s">
        <v>34</v>
      </c>
      <c r="E625" s="4">
        <v>1.6655299999999999E-8</v>
      </c>
      <c r="F625" s="4">
        <v>1.5434800000000001E-4</v>
      </c>
      <c r="G625" s="4">
        <v>1</v>
      </c>
      <c r="H625" s="4">
        <v>1</v>
      </c>
      <c r="I625" s="4">
        <v>1</v>
      </c>
      <c r="J625" s="4" t="s">
        <v>709</v>
      </c>
      <c r="K625" s="4">
        <v>2</v>
      </c>
      <c r="L625" s="4">
        <v>2797.6226099999999</v>
      </c>
      <c r="M625" s="4" t="s">
        <v>29</v>
      </c>
      <c r="N625" s="4" t="s">
        <v>29</v>
      </c>
      <c r="O625" s="4">
        <v>6.5770000000000002E-5</v>
      </c>
      <c r="P625" s="4">
        <v>1.533E-10</v>
      </c>
      <c r="Q625" s="4">
        <v>5.13</v>
      </c>
    </row>
    <row r="626" spans="1:17" hidden="1" outlineLevel="1" collapsed="1" x14ac:dyDescent="0.25">
      <c r="A626" t="s">
        <v>34</v>
      </c>
      <c r="B626" s="4" t="s">
        <v>29</v>
      </c>
      <c r="C626" s="4" t="s">
        <v>727</v>
      </c>
      <c r="D626" s="4" t="s">
        <v>34</v>
      </c>
      <c r="E626" s="4">
        <v>3.7455100000000002E-10</v>
      </c>
      <c r="F626" s="4">
        <v>1.5434800000000001E-4</v>
      </c>
      <c r="G626" s="4">
        <v>1</v>
      </c>
      <c r="H626" s="4">
        <v>1</v>
      </c>
      <c r="I626" s="4">
        <v>3</v>
      </c>
      <c r="J626" s="4" t="s">
        <v>709</v>
      </c>
      <c r="K626" s="4">
        <v>1</v>
      </c>
      <c r="L626" s="4">
        <v>3000.6768299999999</v>
      </c>
      <c r="M626" s="4" t="s">
        <v>29</v>
      </c>
      <c r="N626" s="4" t="s">
        <v>29</v>
      </c>
      <c r="O626" s="4">
        <v>6.5770000000000002E-5</v>
      </c>
      <c r="P626" s="4">
        <v>1.5520000000000001E-12</v>
      </c>
      <c r="Q626" s="4">
        <v>7.25</v>
      </c>
    </row>
    <row r="627" spans="1:17" hidden="1" outlineLevel="1" collapsed="1" x14ac:dyDescent="0.25">
      <c r="A627" t="s">
        <v>34</v>
      </c>
      <c r="B627" s="4" t="s">
        <v>29</v>
      </c>
      <c r="C627" s="4" t="s">
        <v>728</v>
      </c>
      <c r="D627" s="4" t="s">
        <v>34</v>
      </c>
      <c r="E627" s="4">
        <v>7.2647400000000001E-10</v>
      </c>
      <c r="F627" s="4">
        <v>1.5434800000000001E-4</v>
      </c>
      <c r="G627" s="4">
        <v>1</v>
      </c>
      <c r="H627" s="4">
        <v>1</v>
      </c>
      <c r="I627" s="4">
        <v>4</v>
      </c>
      <c r="J627" s="4" t="s">
        <v>709</v>
      </c>
      <c r="K627" s="4">
        <v>0</v>
      </c>
      <c r="L627" s="4">
        <v>2759.4978099999998</v>
      </c>
      <c r="M627" s="4" t="s">
        <v>29</v>
      </c>
      <c r="N627" s="4" t="s">
        <v>29</v>
      </c>
      <c r="O627" s="4">
        <v>6.5770000000000002E-5</v>
      </c>
      <c r="P627" s="4">
        <v>3.4640000000000002E-12</v>
      </c>
      <c r="Q627" s="4">
        <v>6.2</v>
      </c>
    </row>
    <row r="628" spans="1:17" hidden="1" outlineLevel="1" collapsed="1" x14ac:dyDescent="0.25">
      <c r="A628" t="s">
        <v>34</v>
      </c>
      <c r="B628" s="4" t="s">
        <v>29</v>
      </c>
      <c r="C628" s="4" t="s">
        <v>729</v>
      </c>
      <c r="D628" s="4" t="s">
        <v>34</v>
      </c>
      <c r="E628" s="4">
        <v>4.8755899999999997E-6</v>
      </c>
      <c r="F628" s="4">
        <v>1.5434800000000001E-4</v>
      </c>
      <c r="G628" s="4">
        <v>1</v>
      </c>
      <c r="H628" s="4">
        <v>1</v>
      </c>
      <c r="I628" s="4">
        <v>3</v>
      </c>
      <c r="J628" s="4" t="s">
        <v>709</v>
      </c>
      <c r="K628" s="4">
        <v>0</v>
      </c>
      <c r="L628" s="4">
        <v>1279.6164699999999</v>
      </c>
      <c r="M628" s="4" t="s">
        <v>29</v>
      </c>
      <c r="N628" s="4" t="s">
        <v>29</v>
      </c>
      <c r="O628" s="4">
        <v>6.5770000000000002E-5</v>
      </c>
      <c r="P628" s="4">
        <v>1.4740000000000001E-7</v>
      </c>
      <c r="Q628" s="4">
        <v>3.3</v>
      </c>
    </row>
    <row r="629" spans="1:17" hidden="1" outlineLevel="1" collapsed="1" x14ac:dyDescent="0.25">
      <c r="A629" t="s">
        <v>34</v>
      </c>
      <c r="B629" s="4" t="s">
        <v>29</v>
      </c>
      <c r="C629" s="4" t="s">
        <v>730</v>
      </c>
      <c r="D629" s="4" t="s">
        <v>731</v>
      </c>
      <c r="E629" s="4">
        <v>4.2051800000000001E-7</v>
      </c>
      <c r="F629" s="4">
        <v>1.5434800000000001E-4</v>
      </c>
      <c r="G629" s="4">
        <v>1</v>
      </c>
      <c r="H629" s="4">
        <v>1</v>
      </c>
      <c r="I629" s="4">
        <v>1</v>
      </c>
      <c r="J629" s="4" t="s">
        <v>709</v>
      </c>
      <c r="K629" s="4">
        <v>0</v>
      </c>
      <c r="L629" s="4">
        <v>3040.5223700000001</v>
      </c>
      <c r="M629" s="4" t="s">
        <v>29</v>
      </c>
      <c r="N629" s="4" t="s">
        <v>29</v>
      </c>
      <c r="O629" s="4">
        <v>6.5770000000000002E-5</v>
      </c>
      <c r="P629" s="4">
        <v>7.6139999999999996E-9</v>
      </c>
      <c r="Q629" s="4">
        <v>5.87</v>
      </c>
    </row>
    <row r="630" spans="1:17" hidden="1" outlineLevel="1" collapsed="1" x14ac:dyDescent="0.25">
      <c r="A630" t="s">
        <v>34</v>
      </c>
      <c r="B630" s="4" t="s">
        <v>29</v>
      </c>
      <c r="C630" s="4" t="s">
        <v>732</v>
      </c>
      <c r="D630" s="4" t="s">
        <v>418</v>
      </c>
      <c r="E630" s="4">
        <v>1.00839E-4</v>
      </c>
      <c r="F630" s="4">
        <v>1.5434800000000001E-4</v>
      </c>
      <c r="G630" s="4">
        <v>1</v>
      </c>
      <c r="H630" s="4">
        <v>1</v>
      </c>
      <c r="I630" s="4">
        <v>1</v>
      </c>
      <c r="J630" s="4" t="s">
        <v>709</v>
      </c>
      <c r="K630" s="4">
        <v>0</v>
      </c>
      <c r="L630" s="4">
        <v>1061.5295699999999</v>
      </c>
      <c r="M630" s="4" t="s">
        <v>29</v>
      </c>
      <c r="N630" s="4" t="s">
        <v>29</v>
      </c>
      <c r="O630" s="4">
        <v>6.5770000000000002E-5</v>
      </c>
      <c r="P630" s="4">
        <v>5.7989999999999999E-6</v>
      </c>
      <c r="Q630" s="4">
        <v>2.57</v>
      </c>
    </row>
    <row r="631" spans="1:17" hidden="1" outlineLevel="1" collapsed="1" x14ac:dyDescent="0.25">
      <c r="A631" t="s">
        <v>34</v>
      </c>
      <c r="B631" s="4" t="s">
        <v>29</v>
      </c>
      <c r="C631" s="4" t="s">
        <v>733</v>
      </c>
      <c r="D631" s="4" t="s">
        <v>34</v>
      </c>
      <c r="E631" s="4">
        <v>9.1565700000000003E-5</v>
      </c>
      <c r="F631" s="4">
        <v>1.5434800000000001E-4</v>
      </c>
      <c r="G631" s="4">
        <v>1</v>
      </c>
      <c r="H631" s="4">
        <v>1</v>
      </c>
      <c r="I631" s="4">
        <v>3</v>
      </c>
      <c r="J631" s="4" t="s">
        <v>709</v>
      </c>
      <c r="K631" s="4">
        <v>1</v>
      </c>
      <c r="L631" s="4">
        <v>1461.73323</v>
      </c>
      <c r="M631" s="4" t="s">
        <v>29</v>
      </c>
      <c r="N631" s="4" t="s">
        <v>29</v>
      </c>
      <c r="O631" s="4">
        <v>6.5770000000000002E-5</v>
      </c>
      <c r="P631" s="4">
        <v>5.1549999999999998E-6</v>
      </c>
      <c r="Q631" s="4">
        <v>3.07</v>
      </c>
    </row>
    <row r="632" spans="1:17" hidden="1" outlineLevel="1" collapsed="1" x14ac:dyDescent="0.25">
      <c r="A632" t="s">
        <v>34</v>
      </c>
      <c r="B632" s="4" t="s">
        <v>29</v>
      </c>
      <c r="C632" s="4" t="s">
        <v>734</v>
      </c>
      <c r="D632" s="4" t="s">
        <v>735</v>
      </c>
      <c r="E632" s="4">
        <v>1.4457700000000001E-7</v>
      </c>
      <c r="F632" s="4">
        <v>1.5434800000000001E-4</v>
      </c>
      <c r="G632" s="4">
        <v>1</v>
      </c>
      <c r="H632" s="4">
        <v>1</v>
      </c>
      <c r="I632" s="4">
        <v>2</v>
      </c>
      <c r="J632" s="4" t="s">
        <v>709</v>
      </c>
      <c r="K632" s="4">
        <v>1</v>
      </c>
      <c r="L632" s="4">
        <v>2648.3137099999999</v>
      </c>
      <c r="M632" s="4" t="s">
        <v>29</v>
      </c>
      <c r="N632" s="4" t="s">
        <v>29</v>
      </c>
      <c r="O632" s="4">
        <v>6.5770000000000002E-5</v>
      </c>
      <c r="P632" s="4">
        <v>2.09E-9</v>
      </c>
      <c r="Q632" s="4">
        <v>4.49</v>
      </c>
    </row>
    <row r="633" spans="1:17" hidden="1" outlineLevel="1" collapsed="1" x14ac:dyDescent="0.25">
      <c r="A633" t="s">
        <v>34</v>
      </c>
      <c r="B633" s="4" t="s">
        <v>29</v>
      </c>
      <c r="C633" s="4" t="s">
        <v>736</v>
      </c>
      <c r="D633" s="4" t="s">
        <v>735</v>
      </c>
      <c r="E633" s="4">
        <v>1.9560699999999999E-8</v>
      </c>
      <c r="F633" s="4">
        <v>1.5434800000000001E-4</v>
      </c>
      <c r="G633" s="4">
        <v>1</v>
      </c>
      <c r="H633" s="4">
        <v>1</v>
      </c>
      <c r="I633" s="4">
        <v>2</v>
      </c>
      <c r="J633" s="4" t="s">
        <v>709</v>
      </c>
      <c r="K633" s="4">
        <v>0</v>
      </c>
      <c r="L633" s="4">
        <v>2520.21875</v>
      </c>
      <c r="M633" s="4" t="s">
        <v>29</v>
      </c>
      <c r="N633" s="4" t="s">
        <v>29</v>
      </c>
      <c r="O633" s="4">
        <v>6.5770000000000002E-5</v>
      </c>
      <c r="P633" s="4">
        <v>1.86E-10</v>
      </c>
      <c r="Q633" s="4">
        <v>5.15</v>
      </c>
    </row>
    <row r="634" spans="1:17" hidden="1" outlineLevel="1" collapsed="1" x14ac:dyDescent="0.25">
      <c r="A634" t="s">
        <v>34</v>
      </c>
      <c r="B634" s="4" t="s">
        <v>29</v>
      </c>
      <c r="C634" s="4" t="s">
        <v>737</v>
      </c>
      <c r="D634" s="4" t="s">
        <v>34</v>
      </c>
      <c r="E634" s="4">
        <v>5.1630100000000004E-4</v>
      </c>
      <c r="F634" s="4">
        <v>1.5434800000000001E-4</v>
      </c>
      <c r="G634" s="4">
        <v>1</v>
      </c>
      <c r="H634" s="4">
        <v>1</v>
      </c>
      <c r="I634" s="4">
        <v>1</v>
      </c>
      <c r="J634" s="4" t="s">
        <v>709</v>
      </c>
      <c r="K634" s="4">
        <v>1</v>
      </c>
      <c r="L634" s="4">
        <v>2361.2925100000002</v>
      </c>
      <c r="M634" s="4" t="s">
        <v>29</v>
      </c>
      <c r="N634" s="4" t="s">
        <v>29</v>
      </c>
      <c r="O634" s="4">
        <v>6.5770000000000002E-5</v>
      </c>
      <c r="P634" s="4">
        <v>4.1449999999999998E-5</v>
      </c>
      <c r="Q634" s="4">
        <v>2.69</v>
      </c>
    </row>
    <row r="635" spans="1:17" hidden="1" outlineLevel="1" collapsed="1" x14ac:dyDescent="0.25">
      <c r="A635" t="s">
        <v>34</v>
      </c>
      <c r="B635" s="4" t="s">
        <v>29</v>
      </c>
      <c r="C635" s="4" t="s">
        <v>738</v>
      </c>
      <c r="D635" s="4" t="s">
        <v>34</v>
      </c>
      <c r="E635" s="4">
        <v>1.1617799999999999E-6</v>
      </c>
      <c r="F635" s="4">
        <v>1.5434800000000001E-4</v>
      </c>
      <c r="G635" s="4">
        <v>1</v>
      </c>
      <c r="H635" s="4">
        <v>1</v>
      </c>
      <c r="I635" s="4">
        <v>2</v>
      </c>
      <c r="J635" s="4" t="s">
        <v>709</v>
      </c>
      <c r="K635" s="4">
        <v>0</v>
      </c>
      <c r="L635" s="4">
        <v>1819.04763</v>
      </c>
      <c r="M635" s="4" t="s">
        <v>29</v>
      </c>
      <c r="N635" s="4" t="s">
        <v>29</v>
      </c>
      <c r="O635" s="4">
        <v>6.5770000000000002E-5</v>
      </c>
      <c r="P635" s="4">
        <v>2.613E-8</v>
      </c>
      <c r="Q635" s="4">
        <v>3.52</v>
      </c>
    </row>
    <row r="636" spans="1:17" hidden="1" outlineLevel="1" collapsed="1" x14ac:dyDescent="0.25">
      <c r="A636" t="s">
        <v>34</v>
      </c>
      <c r="B636" s="4" t="s">
        <v>29</v>
      </c>
      <c r="C636" s="4" t="s">
        <v>739</v>
      </c>
      <c r="D636" s="4" t="s">
        <v>740</v>
      </c>
      <c r="E636" s="4">
        <v>8.1563099999999998E-7</v>
      </c>
      <c r="F636" s="4">
        <v>1.5434800000000001E-4</v>
      </c>
      <c r="G636" s="4">
        <v>1</v>
      </c>
      <c r="H636" s="4">
        <v>1</v>
      </c>
      <c r="I636" s="4">
        <v>3</v>
      </c>
      <c r="J636" s="4" t="s">
        <v>709</v>
      </c>
      <c r="K636" s="4">
        <v>0</v>
      </c>
      <c r="L636" s="4">
        <v>1564.80396</v>
      </c>
      <c r="M636" s="4" t="s">
        <v>29</v>
      </c>
      <c r="N636" s="4" t="s">
        <v>29</v>
      </c>
      <c r="O636" s="4">
        <v>6.5770000000000002E-5</v>
      </c>
      <c r="P636" s="4">
        <v>1.695E-8</v>
      </c>
      <c r="Q636" s="4">
        <v>3.74</v>
      </c>
    </row>
    <row r="637" spans="1:17" hidden="1" outlineLevel="1" collapsed="1" x14ac:dyDescent="0.25">
      <c r="A637" t="s">
        <v>34</v>
      </c>
      <c r="B637" s="4" t="s">
        <v>29</v>
      </c>
      <c r="C637" s="4" t="s">
        <v>741</v>
      </c>
      <c r="D637" s="4" t="s">
        <v>34</v>
      </c>
      <c r="E637" s="4">
        <v>3.2292300000000003E-4</v>
      </c>
      <c r="F637" s="4">
        <v>1.5434800000000001E-4</v>
      </c>
      <c r="G637" s="4">
        <v>1</v>
      </c>
      <c r="H637" s="4">
        <v>1</v>
      </c>
      <c r="I637" s="4">
        <v>2</v>
      </c>
      <c r="J637" s="4" t="s">
        <v>709</v>
      </c>
      <c r="K637" s="4">
        <v>0</v>
      </c>
      <c r="L637" s="4">
        <v>1122.6014299999999</v>
      </c>
      <c r="M637" s="4" t="s">
        <v>29</v>
      </c>
      <c r="N637" s="4" t="s">
        <v>29</v>
      </c>
      <c r="O637" s="4">
        <v>6.5770000000000002E-5</v>
      </c>
      <c r="P637" s="4">
        <v>2.3580000000000001E-5</v>
      </c>
      <c r="Q637" s="4">
        <v>2.52</v>
      </c>
    </row>
    <row r="638" spans="1:17" hidden="1" outlineLevel="1" collapsed="1" x14ac:dyDescent="0.25">
      <c r="A638" t="s">
        <v>34</v>
      </c>
      <c r="B638" s="4" t="s">
        <v>29</v>
      </c>
      <c r="C638" s="4" t="s">
        <v>742</v>
      </c>
      <c r="D638" s="4" t="s">
        <v>34</v>
      </c>
      <c r="E638" s="4">
        <v>3.1686999999999998E-8</v>
      </c>
      <c r="F638" s="4">
        <v>1.5434800000000001E-4</v>
      </c>
      <c r="G638" s="4">
        <v>1</v>
      </c>
      <c r="H638" s="4">
        <v>1</v>
      </c>
      <c r="I638" s="4">
        <v>17</v>
      </c>
      <c r="J638" s="4" t="s">
        <v>709</v>
      </c>
      <c r="K638" s="4">
        <v>0</v>
      </c>
      <c r="L638" s="4">
        <v>3917.0807300000001</v>
      </c>
      <c r="M638" s="4" t="s">
        <v>29</v>
      </c>
      <c r="N638" s="4" t="s">
        <v>29</v>
      </c>
      <c r="O638" s="4">
        <v>6.5770000000000002E-5</v>
      </c>
      <c r="P638" s="4">
        <v>3.3290000000000001E-10</v>
      </c>
      <c r="Q638" s="4">
        <v>3.95</v>
      </c>
    </row>
    <row r="639" spans="1:17" hidden="1" outlineLevel="1" collapsed="1" x14ac:dyDescent="0.25">
      <c r="A639" t="s">
        <v>34</v>
      </c>
      <c r="B639" s="4" t="s">
        <v>29</v>
      </c>
      <c r="C639" s="4" t="s">
        <v>743</v>
      </c>
      <c r="D639" s="4" t="s">
        <v>128</v>
      </c>
      <c r="E639" s="4">
        <v>1.5123199999999999E-5</v>
      </c>
      <c r="F639" s="4">
        <v>1.5434800000000001E-4</v>
      </c>
      <c r="G639" s="4">
        <v>1</v>
      </c>
      <c r="H639" s="4">
        <v>1</v>
      </c>
      <c r="I639" s="4">
        <v>6</v>
      </c>
      <c r="J639" s="4" t="s">
        <v>709</v>
      </c>
      <c r="K639" s="4">
        <v>0</v>
      </c>
      <c r="L639" s="4">
        <v>1319.6875299999999</v>
      </c>
      <c r="M639" s="4" t="s">
        <v>29</v>
      </c>
      <c r="N639" s="4" t="s">
        <v>29</v>
      </c>
      <c r="O639" s="4">
        <v>6.5770000000000002E-5</v>
      </c>
      <c r="P639" s="4">
        <v>5.8329999999999999E-7</v>
      </c>
      <c r="Q639" s="4">
        <v>3.17</v>
      </c>
    </row>
    <row r="640" spans="1:17" hidden="1" outlineLevel="1" collapsed="1" x14ac:dyDescent="0.25">
      <c r="A640" t="s">
        <v>34</v>
      </c>
      <c r="B640" s="4" t="s">
        <v>29</v>
      </c>
      <c r="C640" s="4" t="s">
        <v>744</v>
      </c>
      <c r="D640" s="4" t="s">
        <v>34</v>
      </c>
      <c r="E640" s="4">
        <v>4.5132700000000002E-5</v>
      </c>
      <c r="F640" s="4">
        <v>1.5434800000000001E-4</v>
      </c>
      <c r="G640" s="4">
        <v>1</v>
      </c>
      <c r="H640" s="4">
        <v>1</v>
      </c>
      <c r="I640" s="4">
        <v>2</v>
      </c>
      <c r="J640" s="4" t="s">
        <v>709</v>
      </c>
      <c r="K640" s="4">
        <v>1</v>
      </c>
      <c r="L640" s="4">
        <v>4605.4463900000001</v>
      </c>
      <c r="M640" s="4" t="s">
        <v>29</v>
      </c>
      <c r="N640" s="4" t="s">
        <v>29</v>
      </c>
      <c r="O640" s="4">
        <v>6.5770000000000002E-5</v>
      </c>
      <c r="P640" s="4">
        <v>2.1880000000000001E-6</v>
      </c>
      <c r="Q640" s="4">
        <v>4.2300000000000004</v>
      </c>
    </row>
    <row r="641" spans="1:17" hidden="1" outlineLevel="1" collapsed="1" x14ac:dyDescent="0.25">
      <c r="A641" t="s">
        <v>34</v>
      </c>
      <c r="B641" s="4" t="s">
        <v>29</v>
      </c>
      <c r="C641" s="4" t="s">
        <v>745</v>
      </c>
      <c r="D641" s="4" t="s">
        <v>34</v>
      </c>
      <c r="E641" s="4">
        <v>8.9240200000000007E-5</v>
      </c>
      <c r="F641" s="4">
        <v>1.5434800000000001E-4</v>
      </c>
      <c r="G641" s="4">
        <v>1</v>
      </c>
      <c r="H641" s="4">
        <v>1</v>
      </c>
      <c r="I641" s="4">
        <v>2</v>
      </c>
      <c r="J641" s="4" t="s">
        <v>709</v>
      </c>
      <c r="K641" s="4">
        <v>2</v>
      </c>
      <c r="L641" s="4">
        <v>2724.6426200000001</v>
      </c>
      <c r="M641" s="4" t="s">
        <v>29</v>
      </c>
      <c r="N641" s="4" t="s">
        <v>29</v>
      </c>
      <c r="O641" s="4">
        <v>6.5770000000000002E-5</v>
      </c>
      <c r="P641" s="4">
        <v>4.9790000000000001E-6</v>
      </c>
      <c r="Q641" s="4">
        <v>3.64</v>
      </c>
    </row>
    <row r="642" spans="1:17" hidden="1" outlineLevel="1" collapsed="1" x14ac:dyDescent="0.25">
      <c r="A642" t="s">
        <v>34</v>
      </c>
      <c r="B642" s="4" t="s">
        <v>29</v>
      </c>
      <c r="C642" s="4" t="s">
        <v>746</v>
      </c>
      <c r="D642" s="4" t="s">
        <v>34</v>
      </c>
      <c r="E642" s="4">
        <v>1.04816E-5</v>
      </c>
      <c r="F642" s="4">
        <v>1.5434800000000001E-4</v>
      </c>
      <c r="G642" s="4">
        <v>1</v>
      </c>
      <c r="H642" s="4">
        <v>1</v>
      </c>
      <c r="I642" s="4">
        <v>3</v>
      </c>
      <c r="J642" s="4" t="s">
        <v>709</v>
      </c>
      <c r="K642" s="4">
        <v>0</v>
      </c>
      <c r="L642" s="4">
        <v>2286.1553399999998</v>
      </c>
      <c r="M642" s="4" t="s">
        <v>29</v>
      </c>
      <c r="N642" s="4" t="s">
        <v>29</v>
      </c>
      <c r="O642" s="4">
        <v>6.5770000000000002E-5</v>
      </c>
      <c r="P642" s="4">
        <v>3.7409999999999999E-7</v>
      </c>
      <c r="Q642" s="4">
        <v>4.1500000000000004</v>
      </c>
    </row>
    <row r="643" spans="1:17" hidden="1" outlineLevel="1" collapsed="1" x14ac:dyDescent="0.25">
      <c r="A643" t="s">
        <v>34</v>
      </c>
      <c r="B643" s="4" t="s">
        <v>29</v>
      </c>
      <c r="C643" s="4" t="s">
        <v>747</v>
      </c>
      <c r="D643" s="4" t="s">
        <v>34</v>
      </c>
      <c r="E643" s="4">
        <v>1.8816300000000001E-4</v>
      </c>
      <c r="F643" s="4">
        <v>1.5434800000000001E-4</v>
      </c>
      <c r="G643" s="4">
        <v>1</v>
      </c>
      <c r="H643" s="4">
        <v>1</v>
      </c>
      <c r="I643" s="4">
        <v>2</v>
      </c>
      <c r="J643" s="4" t="s">
        <v>709</v>
      </c>
      <c r="K643" s="4">
        <v>0</v>
      </c>
      <c r="L643" s="4">
        <v>1083.6448600000001</v>
      </c>
      <c r="M643" s="4" t="s">
        <v>29</v>
      </c>
      <c r="N643" s="4" t="s">
        <v>29</v>
      </c>
      <c r="O643" s="4">
        <v>6.5770000000000002E-5</v>
      </c>
      <c r="P643" s="4">
        <v>1.226E-5</v>
      </c>
      <c r="Q643" s="4">
        <v>2.7</v>
      </c>
    </row>
    <row r="644" spans="1:17" hidden="1" outlineLevel="1" collapsed="1" x14ac:dyDescent="0.25">
      <c r="A644" t="s">
        <v>34</v>
      </c>
      <c r="B644" s="4" t="s">
        <v>29</v>
      </c>
      <c r="C644" s="4" t="s">
        <v>748</v>
      </c>
      <c r="D644" s="4" t="s">
        <v>34</v>
      </c>
      <c r="E644" s="4">
        <v>5.1001200000000002E-6</v>
      </c>
      <c r="F644" s="4">
        <v>1.5434800000000001E-4</v>
      </c>
      <c r="G644" s="4">
        <v>1</v>
      </c>
      <c r="H644" s="4">
        <v>1</v>
      </c>
      <c r="I644" s="4">
        <v>6</v>
      </c>
      <c r="J644" s="4" t="s">
        <v>709</v>
      </c>
      <c r="K644" s="4">
        <v>0</v>
      </c>
      <c r="L644" s="4">
        <v>1480.77945</v>
      </c>
      <c r="M644" s="4" t="s">
        <v>29</v>
      </c>
      <c r="N644" s="4" t="s">
        <v>29</v>
      </c>
      <c r="O644" s="4">
        <v>6.5770000000000002E-5</v>
      </c>
      <c r="P644" s="4">
        <v>1.5620000000000001E-7</v>
      </c>
      <c r="Q644" s="4">
        <v>3.35</v>
      </c>
    </row>
    <row r="645" spans="1:17" hidden="1" outlineLevel="1" collapsed="1" x14ac:dyDescent="0.25">
      <c r="A645" t="s">
        <v>34</v>
      </c>
      <c r="B645" s="4" t="s">
        <v>29</v>
      </c>
      <c r="C645" s="4" t="s">
        <v>749</v>
      </c>
      <c r="D645" s="4" t="s">
        <v>750</v>
      </c>
      <c r="E645" s="4">
        <v>1.0137E-3</v>
      </c>
      <c r="F645" s="4">
        <v>1.5434800000000001E-4</v>
      </c>
      <c r="G645" s="4">
        <v>1</v>
      </c>
      <c r="H645" s="4">
        <v>1</v>
      </c>
      <c r="I645" s="4">
        <v>1</v>
      </c>
      <c r="J645" s="4" t="s">
        <v>709</v>
      </c>
      <c r="K645" s="4">
        <v>2</v>
      </c>
      <c r="L645" s="4">
        <v>3712.8600999999999</v>
      </c>
      <c r="M645" s="4" t="s">
        <v>29</v>
      </c>
      <c r="N645" s="4" t="s">
        <v>29</v>
      </c>
      <c r="O645" s="4">
        <v>6.5770000000000002E-5</v>
      </c>
      <c r="P645" s="4">
        <v>9.3430000000000005E-5</v>
      </c>
      <c r="Q645" s="4">
        <v>3.37</v>
      </c>
    </row>
    <row r="646" spans="1:17" hidden="1" outlineLevel="1" collapsed="1" x14ac:dyDescent="0.25">
      <c r="A646" t="s">
        <v>34</v>
      </c>
      <c r="B646" s="4" t="s">
        <v>29</v>
      </c>
      <c r="C646" s="4" t="s">
        <v>751</v>
      </c>
      <c r="D646" s="4" t="s">
        <v>34</v>
      </c>
      <c r="E646" s="4">
        <v>4.99972E-4</v>
      </c>
      <c r="F646" s="4">
        <v>1.5434800000000001E-4</v>
      </c>
      <c r="G646" s="4">
        <v>1</v>
      </c>
      <c r="H646" s="4">
        <v>1</v>
      </c>
      <c r="I646" s="4">
        <v>2</v>
      </c>
      <c r="J646" s="4" t="s">
        <v>709</v>
      </c>
      <c r="K646" s="4">
        <v>1</v>
      </c>
      <c r="L646" s="4">
        <v>1046.6092000000001</v>
      </c>
      <c r="M646" s="4" t="s">
        <v>29</v>
      </c>
      <c r="N646" s="4" t="s">
        <v>29</v>
      </c>
      <c r="O646" s="4">
        <v>6.5770000000000002E-5</v>
      </c>
      <c r="P646" s="4">
        <v>3.9889999999999999E-5</v>
      </c>
      <c r="Q646" s="4">
        <v>2.86</v>
      </c>
    </row>
    <row r="647" spans="1:17" hidden="1" outlineLevel="1" collapsed="1" x14ac:dyDescent="0.25">
      <c r="A647" t="s">
        <v>34</v>
      </c>
      <c r="B647" s="4" t="s">
        <v>29</v>
      </c>
      <c r="C647" s="4" t="s">
        <v>752</v>
      </c>
      <c r="D647" s="4" t="s">
        <v>34</v>
      </c>
      <c r="E647" s="4">
        <v>2.8041899999999999E-7</v>
      </c>
      <c r="F647" s="4">
        <v>1.5434800000000001E-4</v>
      </c>
      <c r="G647" s="4">
        <v>1</v>
      </c>
      <c r="H647" s="4">
        <v>1</v>
      </c>
      <c r="I647" s="4">
        <v>5</v>
      </c>
      <c r="J647" s="4" t="s">
        <v>709</v>
      </c>
      <c r="K647" s="4">
        <v>0</v>
      </c>
      <c r="L647" s="4">
        <v>2400.3245299999999</v>
      </c>
      <c r="M647" s="4" t="s">
        <v>29</v>
      </c>
      <c r="N647" s="4" t="s">
        <v>29</v>
      </c>
      <c r="O647" s="4">
        <v>6.5770000000000002E-5</v>
      </c>
      <c r="P647" s="4">
        <v>4.6820000000000002E-9</v>
      </c>
      <c r="Q647" s="4">
        <v>3.78</v>
      </c>
    </row>
    <row r="648" spans="1:17" hidden="1" outlineLevel="1" collapsed="1" x14ac:dyDescent="0.25">
      <c r="A648" t="s">
        <v>34</v>
      </c>
      <c r="B648" s="4" t="s">
        <v>29</v>
      </c>
      <c r="C648" s="4" t="s">
        <v>753</v>
      </c>
      <c r="D648" s="4" t="s">
        <v>34</v>
      </c>
      <c r="E648" s="4">
        <v>1.8941499999999999E-6</v>
      </c>
      <c r="F648" s="4">
        <v>1.5434800000000001E-4</v>
      </c>
      <c r="G648" s="4">
        <v>1</v>
      </c>
      <c r="H648" s="4">
        <v>1</v>
      </c>
      <c r="I648" s="4">
        <v>4</v>
      </c>
      <c r="J648" s="4" t="s">
        <v>709</v>
      </c>
      <c r="K648" s="4">
        <v>0</v>
      </c>
      <c r="L648" s="4">
        <v>1509.7736399999999</v>
      </c>
      <c r="M648" s="4" t="s">
        <v>29</v>
      </c>
      <c r="N648" s="4" t="s">
        <v>29</v>
      </c>
      <c r="O648" s="4">
        <v>6.5770000000000002E-5</v>
      </c>
      <c r="P648" s="4">
        <v>4.6989999999999999E-8</v>
      </c>
      <c r="Q648" s="4">
        <v>3.4</v>
      </c>
    </row>
    <row r="649" spans="1:17" hidden="1" outlineLevel="1" collapsed="1" x14ac:dyDescent="0.25">
      <c r="A649" t="s">
        <v>34</v>
      </c>
      <c r="B649" s="4" t="s">
        <v>29</v>
      </c>
      <c r="C649" s="4" t="s">
        <v>754</v>
      </c>
      <c r="D649" s="4" t="s">
        <v>34</v>
      </c>
      <c r="E649" s="4">
        <v>3.6503300000000001E-7</v>
      </c>
      <c r="F649" s="4">
        <v>1.5434800000000001E-4</v>
      </c>
      <c r="G649" s="4">
        <v>1</v>
      </c>
      <c r="H649" s="4">
        <v>1</v>
      </c>
      <c r="I649" s="4">
        <v>14</v>
      </c>
      <c r="J649" s="4" t="s">
        <v>709</v>
      </c>
      <c r="K649" s="4">
        <v>0</v>
      </c>
      <c r="L649" s="4">
        <v>1921.1521</v>
      </c>
      <c r="M649" s="4" t="s">
        <v>29</v>
      </c>
      <c r="N649" s="4" t="s">
        <v>29</v>
      </c>
      <c r="O649" s="4">
        <v>6.5770000000000002E-5</v>
      </c>
      <c r="P649" s="4">
        <v>6.4000000000000002E-9</v>
      </c>
      <c r="Q649" s="4">
        <v>3.4</v>
      </c>
    </row>
    <row r="650" spans="1:17" hidden="1" outlineLevel="1" collapsed="1" x14ac:dyDescent="0.25">
      <c r="A650" t="s">
        <v>34</v>
      </c>
      <c r="B650" s="4" t="s">
        <v>29</v>
      </c>
      <c r="C650" s="4" t="s">
        <v>755</v>
      </c>
      <c r="D650" s="4" t="s">
        <v>756</v>
      </c>
      <c r="E650" s="4">
        <v>8.6330599999999999E-4</v>
      </c>
      <c r="F650" s="4">
        <v>1.5434800000000001E-4</v>
      </c>
      <c r="G650" s="4">
        <v>1</v>
      </c>
      <c r="H650" s="4">
        <v>1</v>
      </c>
      <c r="I650" s="4">
        <v>5</v>
      </c>
      <c r="J650" s="4" t="s">
        <v>709</v>
      </c>
      <c r="K650" s="4">
        <v>1</v>
      </c>
      <c r="L650" s="4">
        <v>2967.2917299999999</v>
      </c>
      <c r="M650" s="4" t="s">
        <v>29</v>
      </c>
      <c r="N650" s="4" t="s">
        <v>29</v>
      </c>
      <c r="O650" s="4">
        <v>6.5770000000000002E-5</v>
      </c>
      <c r="P650" s="4">
        <v>7.7459999999999994E-5</v>
      </c>
      <c r="Q650" s="4">
        <v>3.76</v>
      </c>
    </row>
    <row r="651" spans="1:17" hidden="1" outlineLevel="1" collapsed="1" x14ac:dyDescent="0.25">
      <c r="A651" t="s">
        <v>34</v>
      </c>
      <c r="B651" s="4" t="s">
        <v>29</v>
      </c>
      <c r="C651" s="4" t="s">
        <v>757</v>
      </c>
      <c r="D651" s="4" t="s">
        <v>34</v>
      </c>
      <c r="E651" s="4">
        <v>2.2102700000000001E-5</v>
      </c>
      <c r="F651" s="4">
        <v>1.5434800000000001E-4</v>
      </c>
      <c r="G651" s="4">
        <v>1</v>
      </c>
      <c r="H651" s="4">
        <v>1</v>
      </c>
      <c r="I651" s="4">
        <v>8</v>
      </c>
      <c r="J651" s="4" t="s">
        <v>709</v>
      </c>
      <c r="K651" s="4">
        <v>0</v>
      </c>
      <c r="L651" s="4">
        <v>1525.7281499999999</v>
      </c>
      <c r="M651" s="4" t="s">
        <v>29</v>
      </c>
      <c r="N651" s="4" t="s">
        <v>29</v>
      </c>
      <c r="O651" s="4">
        <v>6.5770000000000002E-5</v>
      </c>
      <c r="P651" s="4">
        <v>9.189E-7</v>
      </c>
      <c r="Q651" s="4">
        <v>3.22</v>
      </c>
    </row>
    <row r="652" spans="1:17" hidden="1" outlineLevel="1" collapsed="1" x14ac:dyDescent="0.25">
      <c r="A652" t="s">
        <v>34</v>
      </c>
      <c r="B652" s="4" t="s">
        <v>29</v>
      </c>
      <c r="C652" s="4" t="s">
        <v>758</v>
      </c>
      <c r="D652" s="4" t="s">
        <v>34</v>
      </c>
      <c r="E652" s="4">
        <v>5.3005399999999999E-5</v>
      </c>
      <c r="F652" s="4">
        <v>1.5434800000000001E-4</v>
      </c>
      <c r="G652" s="4">
        <v>1</v>
      </c>
      <c r="H652" s="4">
        <v>1</v>
      </c>
      <c r="I652" s="4">
        <v>2</v>
      </c>
      <c r="J652" s="4" t="s">
        <v>709</v>
      </c>
      <c r="K652" s="4">
        <v>0</v>
      </c>
      <c r="L652" s="4">
        <v>1345.6674399999999</v>
      </c>
      <c r="M652" s="4" t="s">
        <v>29</v>
      </c>
      <c r="N652" s="4" t="s">
        <v>29</v>
      </c>
      <c r="O652" s="4">
        <v>6.5770000000000002E-5</v>
      </c>
      <c r="P652" s="4">
        <v>2.6460000000000002E-6</v>
      </c>
      <c r="Q652" s="4">
        <v>3.35</v>
      </c>
    </row>
    <row r="653" spans="1:17" hidden="1" outlineLevel="1" collapsed="1" x14ac:dyDescent="0.25">
      <c r="A653" t="s">
        <v>34</v>
      </c>
      <c r="B653" s="4" t="s">
        <v>29</v>
      </c>
      <c r="C653" s="4" t="s">
        <v>759</v>
      </c>
      <c r="D653" s="4" t="s">
        <v>34</v>
      </c>
      <c r="E653" s="4">
        <v>1.6870900000000001E-7</v>
      </c>
      <c r="F653" s="4">
        <v>1.5434800000000001E-4</v>
      </c>
      <c r="G653" s="4">
        <v>1</v>
      </c>
      <c r="H653" s="4">
        <v>1</v>
      </c>
      <c r="I653" s="4">
        <v>3</v>
      </c>
      <c r="J653" s="4" t="s">
        <v>709</v>
      </c>
      <c r="K653" s="4">
        <v>1</v>
      </c>
      <c r="L653" s="4">
        <v>2372.14048</v>
      </c>
      <c r="M653" s="4" t="s">
        <v>29</v>
      </c>
      <c r="N653" s="4" t="s">
        <v>29</v>
      </c>
      <c r="O653" s="4">
        <v>6.5770000000000002E-5</v>
      </c>
      <c r="P653" s="4">
        <v>2.5260000000000002E-9</v>
      </c>
      <c r="Q653" s="4">
        <v>4.6100000000000003</v>
      </c>
    </row>
    <row r="654" spans="1:17" hidden="1" outlineLevel="1" collapsed="1" x14ac:dyDescent="0.25">
      <c r="A654" t="s">
        <v>34</v>
      </c>
      <c r="B654" s="4" t="s">
        <v>29</v>
      </c>
      <c r="C654" s="4" t="s">
        <v>760</v>
      </c>
      <c r="D654" s="4" t="s">
        <v>34</v>
      </c>
      <c r="E654" s="4">
        <v>4.4557600000000003E-6</v>
      </c>
      <c r="F654" s="4">
        <v>1.5434800000000001E-4</v>
      </c>
      <c r="G654" s="4">
        <v>1</v>
      </c>
      <c r="H654" s="4">
        <v>1</v>
      </c>
      <c r="I654" s="4">
        <v>2</v>
      </c>
      <c r="J654" s="4" t="s">
        <v>709</v>
      </c>
      <c r="K654" s="4">
        <v>0</v>
      </c>
      <c r="L654" s="4">
        <v>1810.95586</v>
      </c>
      <c r="M654" s="4" t="s">
        <v>29</v>
      </c>
      <c r="N654" s="4" t="s">
        <v>29</v>
      </c>
      <c r="O654" s="4">
        <v>6.5770000000000002E-5</v>
      </c>
      <c r="P654" s="4">
        <v>1.3220000000000001E-7</v>
      </c>
      <c r="Q654" s="4">
        <v>4.8499999999999996</v>
      </c>
    </row>
    <row r="655" spans="1:17" hidden="1" outlineLevel="1" collapsed="1" x14ac:dyDescent="0.25">
      <c r="A655" t="s">
        <v>34</v>
      </c>
      <c r="B655" s="4" t="s">
        <v>29</v>
      </c>
      <c r="C655" s="4" t="s">
        <v>761</v>
      </c>
      <c r="D655" s="4" t="s">
        <v>34</v>
      </c>
      <c r="E655" s="4">
        <v>7.8399299999999997E-4</v>
      </c>
      <c r="F655" s="4">
        <v>1.5434800000000001E-4</v>
      </c>
      <c r="G655" s="4">
        <v>1</v>
      </c>
      <c r="H655" s="4">
        <v>1</v>
      </c>
      <c r="I655" s="4">
        <v>3</v>
      </c>
      <c r="J655" s="4" t="s">
        <v>709</v>
      </c>
      <c r="K655" s="4">
        <v>0</v>
      </c>
      <c r="L655" s="4">
        <v>1045.4908800000001</v>
      </c>
      <c r="M655" s="4" t="s">
        <v>29</v>
      </c>
      <c r="N655" s="4" t="s">
        <v>29</v>
      </c>
      <c r="O655" s="4">
        <v>6.5770000000000002E-5</v>
      </c>
      <c r="P655" s="4">
        <v>6.8869999999999996E-5</v>
      </c>
      <c r="Q655" s="4">
        <v>2.46</v>
      </c>
    </row>
    <row r="656" spans="1:17" hidden="1" outlineLevel="1" collapsed="1" x14ac:dyDescent="0.25">
      <c r="A656" t="s">
        <v>34</v>
      </c>
      <c r="B656" s="4" t="s">
        <v>29</v>
      </c>
      <c r="C656" s="4" t="s">
        <v>762</v>
      </c>
      <c r="D656" s="4" t="s">
        <v>34</v>
      </c>
      <c r="E656" s="4">
        <v>8.0003599999999994E-6</v>
      </c>
      <c r="F656" s="4">
        <v>1.5434800000000001E-4</v>
      </c>
      <c r="G656" s="4">
        <v>1</v>
      </c>
      <c r="H656" s="4">
        <v>1</v>
      </c>
      <c r="I656" s="4">
        <v>2</v>
      </c>
      <c r="J656" s="4" t="s">
        <v>709</v>
      </c>
      <c r="K656" s="4">
        <v>0</v>
      </c>
      <c r="L656" s="4">
        <v>1302.6899699999999</v>
      </c>
      <c r="M656" s="4" t="s">
        <v>29</v>
      </c>
      <c r="N656" s="4" t="s">
        <v>29</v>
      </c>
      <c r="O656" s="4">
        <v>6.5770000000000002E-5</v>
      </c>
      <c r="P656" s="4">
        <v>2.685E-7</v>
      </c>
      <c r="Q656" s="4">
        <v>3.28</v>
      </c>
    </row>
    <row r="657" spans="1:17" hidden="1" outlineLevel="1" collapsed="1" x14ac:dyDescent="0.25">
      <c r="A657" t="s">
        <v>34</v>
      </c>
      <c r="B657" s="4" t="s">
        <v>29</v>
      </c>
      <c r="C657" s="4" t="s">
        <v>763</v>
      </c>
      <c r="D657" s="4" t="s">
        <v>34</v>
      </c>
      <c r="E657" s="4">
        <v>6.5122099999999995E-7</v>
      </c>
      <c r="F657" s="4">
        <v>1.5434800000000001E-4</v>
      </c>
      <c r="G657" s="4">
        <v>1</v>
      </c>
      <c r="H657" s="4">
        <v>1</v>
      </c>
      <c r="I657" s="4">
        <v>7</v>
      </c>
      <c r="J657" s="4" t="s">
        <v>709</v>
      </c>
      <c r="K657" s="4">
        <v>0</v>
      </c>
      <c r="L657" s="4">
        <v>2681.2981</v>
      </c>
      <c r="M657" s="4" t="s">
        <v>29</v>
      </c>
      <c r="N657" s="4" t="s">
        <v>29</v>
      </c>
      <c r="O657" s="4">
        <v>6.5770000000000002E-5</v>
      </c>
      <c r="P657" s="4">
        <v>1.2919999999999999E-8</v>
      </c>
      <c r="Q657" s="4">
        <v>4.16</v>
      </c>
    </row>
    <row r="658" spans="1:17" hidden="1" outlineLevel="1" collapsed="1" x14ac:dyDescent="0.25">
      <c r="A658" t="s">
        <v>34</v>
      </c>
      <c r="B658" s="4" t="s">
        <v>29</v>
      </c>
      <c r="C658" s="4" t="s">
        <v>764</v>
      </c>
      <c r="D658" s="4" t="s">
        <v>34</v>
      </c>
      <c r="E658" s="4">
        <v>1.1394499999999999E-4</v>
      </c>
      <c r="F658" s="4">
        <v>1.5434800000000001E-4</v>
      </c>
      <c r="G658" s="4">
        <v>1</v>
      </c>
      <c r="H658" s="4">
        <v>1</v>
      </c>
      <c r="I658" s="4">
        <v>2</v>
      </c>
      <c r="J658" s="4" t="s">
        <v>709</v>
      </c>
      <c r="K658" s="4">
        <v>1</v>
      </c>
      <c r="L658" s="4">
        <v>1660.8752099999999</v>
      </c>
      <c r="M658" s="4" t="s">
        <v>29</v>
      </c>
      <c r="N658" s="4" t="s">
        <v>29</v>
      </c>
      <c r="O658" s="4">
        <v>6.5770000000000002E-5</v>
      </c>
      <c r="P658" s="4">
        <v>6.7229999999999998E-6</v>
      </c>
      <c r="Q658" s="4">
        <v>3.43</v>
      </c>
    </row>
    <row r="659" spans="1:17" hidden="1" outlineLevel="1" collapsed="1" x14ac:dyDescent="0.25">
      <c r="A659" t="s">
        <v>34</v>
      </c>
      <c r="B659" s="4" t="s">
        <v>29</v>
      </c>
      <c r="C659" s="4" t="s">
        <v>765</v>
      </c>
      <c r="D659" s="4" t="s">
        <v>766</v>
      </c>
      <c r="E659" s="4">
        <v>8.6330599999999999E-4</v>
      </c>
      <c r="F659" s="4">
        <v>1.5434800000000001E-4</v>
      </c>
      <c r="G659" s="4">
        <v>1</v>
      </c>
      <c r="H659" s="4">
        <v>1</v>
      </c>
      <c r="I659" s="4">
        <v>1</v>
      </c>
      <c r="J659" s="4" t="s">
        <v>709</v>
      </c>
      <c r="K659" s="4">
        <v>2</v>
      </c>
      <c r="L659" s="4">
        <v>2530.16671</v>
      </c>
      <c r="M659" s="4" t="s">
        <v>29</v>
      </c>
      <c r="N659" s="4" t="s">
        <v>29</v>
      </c>
      <c r="O659" s="4">
        <v>6.5770000000000002E-5</v>
      </c>
      <c r="P659" s="4">
        <v>7.7319999999999998E-5</v>
      </c>
      <c r="Q659" s="4">
        <v>3.14</v>
      </c>
    </row>
    <row r="660" spans="1:17" hidden="1" outlineLevel="1" collapsed="1" x14ac:dyDescent="0.25">
      <c r="A660" t="s">
        <v>34</v>
      </c>
      <c r="B660" s="4" t="s">
        <v>29</v>
      </c>
      <c r="C660" s="4" t="s">
        <v>767</v>
      </c>
      <c r="D660" s="4" t="s">
        <v>766</v>
      </c>
      <c r="E660" s="4">
        <v>1.2794500000000001E-6</v>
      </c>
      <c r="F660" s="4">
        <v>1.5434800000000001E-4</v>
      </c>
      <c r="G660" s="4">
        <v>1</v>
      </c>
      <c r="H660" s="4">
        <v>1</v>
      </c>
      <c r="I660" s="4">
        <v>5</v>
      </c>
      <c r="J660" s="4" t="s">
        <v>709</v>
      </c>
      <c r="K660" s="4">
        <v>1</v>
      </c>
      <c r="L660" s="4">
        <v>2374.0655999999999</v>
      </c>
      <c r="M660" s="4" t="s">
        <v>29</v>
      </c>
      <c r="N660" s="4" t="s">
        <v>29</v>
      </c>
      <c r="O660" s="4">
        <v>6.5770000000000002E-5</v>
      </c>
      <c r="P660" s="4">
        <v>2.9259999999999999E-8</v>
      </c>
      <c r="Q660" s="4">
        <v>4.07</v>
      </c>
    </row>
    <row r="661" spans="1:17" hidden="1" outlineLevel="1" collapsed="1" x14ac:dyDescent="0.25">
      <c r="A661" t="s">
        <v>34</v>
      </c>
      <c r="B661" s="4" t="s">
        <v>29</v>
      </c>
      <c r="C661" s="4" t="s">
        <v>768</v>
      </c>
      <c r="D661" s="4" t="s">
        <v>769</v>
      </c>
      <c r="E661" s="4">
        <v>6.9448200000000001E-7</v>
      </c>
      <c r="F661" s="4">
        <v>1.5434800000000001E-4</v>
      </c>
      <c r="G661" s="4">
        <v>1</v>
      </c>
      <c r="H661" s="4">
        <v>1</v>
      </c>
      <c r="I661" s="4">
        <v>2</v>
      </c>
      <c r="J661" s="4" t="s">
        <v>709</v>
      </c>
      <c r="K661" s="4">
        <v>0</v>
      </c>
      <c r="L661" s="4">
        <v>1985.81816</v>
      </c>
      <c r="M661" s="4" t="s">
        <v>29</v>
      </c>
      <c r="N661" s="4" t="s">
        <v>29</v>
      </c>
      <c r="O661" s="4">
        <v>6.5770000000000002E-5</v>
      </c>
      <c r="P661" s="4">
        <v>1.399E-8</v>
      </c>
      <c r="Q661" s="4">
        <v>5.33</v>
      </c>
    </row>
    <row r="662" spans="1:17" hidden="1" outlineLevel="1" collapsed="1" x14ac:dyDescent="0.25">
      <c r="A662" t="s">
        <v>34</v>
      </c>
      <c r="B662" s="4" t="s">
        <v>29</v>
      </c>
      <c r="C662" s="4" t="s">
        <v>770</v>
      </c>
      <c r="D662" s="4" t="s">
        <v>34</v>
      </c>
      <c r="E662" s="4">
        <v>2.0461599999999999E-9</v>
      </c>
      <c r="F662" s="4">
        <v>1.5434800000000001E-4</v>
      </c>
      <c r="G662" s="4">
        <v>1</v>
      </c>
      <c r="H662" s="4">
        <v>1</v>
      </c>
      <c r="I662" s="4">
        <v>6</v>
      </c>
      <c r="J662" s="4" t="s">
        <v>709</v>
      </c>
      <c r="K662" s="4">
        <v>1</v>
      </c>
      <c r="L662" s="4">
        <v>2212.0880499999998</v>
      </c>
      <c r="M662" s="4" t="s">
        <v>29</v>
      </c>
      <c r="N662" s="4" t="s">
        <v>29</v>
      </c>
      <c r="O662" s="4">
        <v>6.5770000000000002E-5</v>
      </c>
      <c r="P662" s="4">
        <v>1.209E-11</v>
      </c>
      <c r="Q662" s="4">
        <v>5.5</v>
      </c>
    </row>
    <row r="663" spans="1:17" hidden="1" outlineLevel="1" collapsed="1" x14ac:dyDescent="0.25">
      <c r="A663" t="s">
        <v>34</v>
      </c>
      <c r="B663" s="4" t="s">
        <v>29</v>
      </c>
      <c r="C663" s="4" t="s">
        <v>771</v>
      </c>
      <c r="D663" s="4" t="s">
        <v>34</v>
      </c>
      <c r="E663" s="4">
        <v>5.4737600000000003E-5</v>
      </c>
      <c r="F663" s="4">
        <v>1.5434800000000001E-4</v>
      </c>
      <c r="G663" s="4">
        <v>1</v>
      </c>
      <c r="H663" s="4">
        <v>1</v>
      </c>
      <c r="I663" s="4">
        <v>3</v>
      </c>
      <c r="J663" s="4" t="s">
        <v>709</v>
      </c>
      <c r="K663" s="4">
        <v>2</v>
      </c>
      <c r="L663" s="4">
        <v>1578.8486</v>
      </c>
      <c r="M663" s="4" t="s">
        <v>29</v>
      </c>
      <c r="N663" s="4" t="s">
        <v>29</v>
      </c>
      <c r="O663" s="4">
        <v>6.5770000000000002E-5</v>
      </c>
      <c r="P663" s="4">
        <v>2.7580000000000001E-6</v>
      </c>
      <c r="Q663" s="4">
        <v>3.26</v>
      </c>
    </row>
    <row r="664" spans="1:17" hidden="1" outlineLevel="1" collapsed="1" x14ac:dyDescent="0.25">
      <c r="A664" t="s">
        <v>34</v>
      </c>
      <c r="B664" s="4" t="s">
        <v>29</v>
      </c>
      <c r="C664" s="4" t="s">
        <v>772</v>
      </c>
      <c r="D664" s="4" t="s">
        <v>34</v>
      </c>
      <c r="E664" s="4">
        <v>3.7438400000000001E-4</v>
      </c>
      <c r="F664" s="4">
        <v>1.5434800000000001E-4</v>
      </c>
      <c r="G664" s="4">
        <v>1</v>
      </c>
      <c r="H664" s="4">
        <v>1</v>
      </c>
      <c r="I664" s="4">
        <v>1</v>
      </c>
      <c r="J664" s="4" t="s">
        <v>709</v>
      </c>
      <c r="K664" s="4">
        <v>0</v>
      </c>
      <c r="L664" s="4">
        <v>1066.54152</v>
      </c>
      <c r="M664" s="4" t="s">
        <v>29</v>
      </c>
      <c r="N664" s="4" t="s">
        <v>29</v>
      </c>
      <c r="O664" s="4">
        <v>6.5770000000000002E-5</v>
      </c>
      <c r="P664" s="4">
        <v>2.8240000000000001E-5</v>
      </c>
      <c r="Q664" s="4">
        <v>2.8</v>
      </c>
    </row>
    <row r="665" spans="1:17" hidden="1" outlineLevel="1" collapsed="1" x14ac:dyDescent="0.25">
      <c r="A665" t="s">
        <v>34</v>
      </c>
      <c r="B665" s="4" t="s">
        <v>29</v>
      </c>
      <c r="C665" s="4" t="s">
        <v>773</v>
      </c>
      <c r="D665" s="4" t="s">
        <v>34</v>
      </c>
      <c r="E665" s="4">
        <v>4.5989099999999998E-4</v>
      </c>
      <c r="F665" s="4">
        <v>1.5434800000000001E-4</v>
      </c>
      <c r="G665" s="4">
        <v>1</v>
      </c>
      <c r="H665" s="4">
        <v>1</v>
      </c>
      <c r="I665" s="4">
        <v>3</v>
      </c>
      <c r="J665" s="4" t="s">
        <v>709</v>
      </c>
      <c r="K665" s="4">
        <v>1</v>
      </c>
      <c r="L665" s="4">
        <v>1422.74749</v>
      </c>
      <c r="M665" s="4" t="s">
        <v>29</v>
      </c>
      <c r="N665" s="4" t="s">
        <v>29</v>
      </c>
      <c r="O665" s="4">
        <v>6.5770000000000002E-5</v>
      </c>
      <c r="P665" s="4">
        <v>3.6149999999999998E-5</v>
      </c>
      <c r="Q665" s="4">
        <v>3.3</v>
      </c>
    </row>
    <row r="666" spans="1:17" hidden="1" outlineLevel="1" collapsed="1" x14ac:dyDescent="0.25">
      <c r="A666" t="s">
        <v>34</v>
      </c>
      <c r="B666" s="4" t="s">
        <v>29</v>
      </c>
      <c r="C666" s="4" t="s">
        <v>774</v>
      </c>
      <c r="D666" s="4" t="s">
        <v>34</v>
      </c>
      <c r="E666" s="4">
        <v>3.9179199999999999E-6</v>
      </c>
      <c r="F666" s="4">
        <v>1.5434800000000001E-4</v>
      </c>
      <c r="G666" s="4">
        <v>1</v>
      </c>
      <c r="H666" s="4">
        <v>1</v>
      </c>
      <c r="I666" s="4">
        <v>4</v>
      </c>
      <c r="J666" s="4" t="s">
        <v>709</v>
      </c>
      <c r="K666" s="4">
        <v>0</v>
      </c>
      <c r="L666" s="4">
        <v>1547.8427799999999</v>
      </c>
      <c r="M666" s="4" t="s">
        <v>29</v>
      </c>
      <c r="N666" s="4" t="s">
        <v>29</v>
      </c>
      <c r="O666" s="4">
        <v>6.5770000000000002E-5</v>
      </c>
      <c r="P666" s="4">
        <v>1.131E-7</v>
      </c>
      <c r="Q666" s="4">
        <v>4.17</v>
      </c>
    </row>
    <row r="667" spans="1:17" hidden="1" outlineLevel="1" collapsed="1" x14ac:dyDescent="0.25">
      <c r="A667" t="s">
        <v>34</v>
      </c>
      <c r="B667" s="4" t="s">
        <v>29</v>
      </c>
      <c r="C667" s="4" t="s">
        <v>775</v>
      </c>
      <c r="D667" s="4" t="s">
        <v>528</v>
      </c>
      <c r="E667" s="4">
        <v>4.4271899999999999E-6</v>
      </c>
      <c r="F667" s="4">
        <v>1.5434800000000001E-4</v>
      </c>
      <c r="G667" s="4">
        <v>1</v>
      </c>
      <c r="H667" s="4">
        <v>1</v>
      </c>
      <c r="I667" s="4">
        <v>5</v>
      </c>
      <c r="J667" s="4" t="s">
        <v>709</v>
      </c>
      <c r="K667" s="4">
        <v>0</v>
      </c>
      <c r="L667" s="4">
        <v>2534.3283000000001</v>
      </c>
      <c r="M667" s="4" t="s">
        <v>29</v>
      </c>
      <c r="N667" s="4" t="s">
        <v>29</v>
      </c>
      <c r="O667" s="4">
        <v>6.5770000000000002E-5</v>
      </c>
      <c r="P667" s="4">
        <v>1.321E-7</v>
      </c>
      <c r="Q667" s="4">
        <v>4.79</v>
      </c>
    </row>
    <row r="668" spans="1:17" hidden="1" outlineLevel="1" collapsed="1" x14ac:dyDescent="0.25">
      <c r="A668" t="s">
        <v>34</v>
      </c>
      <c r="B668" s="4" t="s">
        <v>29</v>
      </c>
      <c r="C668" s="4" t="s">
        <v>776</v>
      </c>
      <c r="D668" s="4" t="s">
        <v>34</v>
      </c>
      <c r="E668" s="4">
        <v>1.0617500000000001E-8</v>
      </c>
      <c r="F668" s="4">
        <v>1.5434800000000001E-4</v>
      </c>
      <c r="G668" s="4">
        <v>1</v>
      </c>
      <c r="H668" s="4">
        <v>1</v>
      </c>
      <c r="I668" s="4">
        <v>24</v>
      </c>
      <c r="J668" s="4" t="s">
        <v>709</v>
      </c>
      <c r="K668" s="4">
        <v>0</v>
      </c>
      <c r="L668" s="4">
        <v>2027.0444</v>
      </c>
      <c r="M668" s="4" t="s">
        <v>29</v>
      </c>
      <c r="N668" s="4" t="s">
        <v>29</v>
      </c>
      <c r="O668" s="4">
        <v>6.5770000000000002E-5</v>
      </c>
      <c r="P668" s="4">
        <v>8.9140000000000002E-11</v>
      </c>
      <c r="Q668" s="4">
        <v>5.48</v>
      </c>
    </row>
    <row r="669" spans="1:17" hidden="1" outlineLevel="1" collapsed="1" x14ac:dyDescent="0.25">
      <c r="A669" t="s">
        <v>34</v>
      </c>
      <c r="B669" s="4" t="s">
        <v>29</v>
      </c>
      <c r="C669" s="4" t="s">
        <v>777</v>
      </c>
      <c r="D669" s="4" t="s">
        <v>34</v>
      </c>
      <c r="E669" s="4">
        <v>2.2679300000000001E-7</v>
      </c>
      <c r="F669" s="4">
        <v>1.5434800000000001E-4</v>
      </c>
      <c r="G669" s="4">
        <v>1</v>
      </c>
      <c r="H669" s="4">
        <v>1</v>
      </c>
      <c r="I669" s="4">
        <v>5</v>
      </c>
      <c r="J669" s="4" t="s">
        <v>709</v>
      </c>
      <c r="K669" s="4">
        <v>0</v>
      </c>
      <c r="L669" s="4">
        <v>1503.8417199999999</v>
      </c>
      <c r="M669" s="4" t="s">
        <v>29</v>
      </c>
      <c r="N669" s="4" t="s">
        <v>29</v>
      </c>
      <c r="O669" s="4">
        <v>6.5770000000000002E-5</v>
      </c>
      <c r="P669" s="4">
        <v>3.6169999999999998E-9</v>
      </c>
      <c r="Q669" s="4">
        <v>4.29</v>
      </c>
    </row>
    <row r="670" spans="1:17" hidden="1" outlineLevel="1" collapsed="1" x14ac:dyDescent="0.25">
      <c r="A670" t="s">
        <v>34</v>
      </c>
      <c r="B670" s="4" t="s">
        <v>29</v>
      </c>
      <c r="C670" s="4" t="s">
        <v>778</v>
      </c>
      <c r="D670" s="4" t="s">
        <v>179</v>
      </c>
      <c r="E670" s="4">
        <v>1.63017E-3</v>
      </c>
      <c r="F670" s="4">
        <v>1.5434800000000001E-4</v>
      </c>
      <c r="G670" s="4">
        <v>1</v>
      </c>
      <c r="H670" s="4">
        <v>1</v>
      </c>
      <c r="I670" s="4">
        <v>1</v>
      </c>
      <c r="J670" s="4" t="s">
        <v>709</v>
      </c>
      <c r="K670" s="4">
        <v>0</v>
      </c>
      <c r="L670" s="4">
        <v>1291.59871</v>
      </c>
      <c r="M670" s="4" t="s">
        <v>29</v>
      </c>
      <c r="N670" s="4" t="s">
        <v>29</v>
      </c>
      <c r="O670" s="4">
        <v>6.5770000000000002E-5</v>
      </c>
      <c r="P670" s="4">
        <v>1.652E-4</v>
      </c>
      <c r="Q670" s="4">
        <v>2.95</v>
      </c>
    </row>
    <row r="671" spans="1:17" hidden="1" outlineLevel="1" collapsed="1" x14ac:dyDescent="0.25">
      <c r="A671" t="s">
        <v>34</v>
      </c>
      <c r="B671" s="4" t="s">
        <v>29</v>
      </c>
      <c r="C671" s="4" t="s">
        <v>779</v>
      </c>
      <c r="D671" s="4" t="s">
        <v>34</v>
      </c>
      <c r="E671" s="4">
        <v>8.2088599999999992E-6</v>
      </c>
      <c r="F671" s="4">
        <v>1.5434800000000001E-4</v>
      </c>
      <c r="G671" s="4">
        <v>1</v>
      </c>
      <c r="H671" s="4">
        <v>1</v>
      </c>
      <c r="I671" s="4">
        <v>1</v>
      </c>
      <c r="J671" s="4" t="s">
        <v>709</v>
      </c>
      <c r="K671" s="4">
        <v>1</v>
      </c>
      <c r="L671" s="4">
        <v>2155.1393600000001</v>
      </c>
      <c r="M671" s="4" t="s">
        <v>29</v>
      </c>
      <c r="N671" s="4" t="s">
        <v>29</v>
      </c>
      <c r="O671" s="4">
        <v>6.5770000000000002E-5</v>
      </c>
      <c r="P671" s="4">
        <v>2.7819999999999999E-7</v>
      </c>
      <c r="Q671" s="4">
        <v>4.3600000000000003</v>
      </c>
    </row>
    <row r="672" spans="1:17" hidden="1" outlineLevel="1" collapsed="1" x14ac:dyDescent="0.25">
      <c r="A672" t="s">
        <v>34</v>
      </c>
      <c r="B672" s="4" t="s">
        <v>29</v>
      </c>
      <c r="C672" s="4" t="s">
        <v>780</v>
      </c>
      <c r="D672" s="4" t="s">
        <v>34</v>
      </c>
      <c r="E672" s="4">
        <v>1.58196E-5</v>
      </c>
      <c r="F672" s="4">
        <v>1.5434800000000001E-4</v>
      </c>
      <c r="G672" s="4">
        <v>1</v>
      </c>
      <c r="H672" s="4">
        <v>1</v>
      </c>
      <c r="I672" s="4">
        <v>1</v>
      </c>
      <c r="J672" s="4" t="s">
        <v>709</v>
      </c>
      <c r="K672" s="4">
        <v>0</v>
      </c>
      <c r="L672" s="4">
        <v>2062.9563699999999</v>
      </c>
      <c r="M672" s="4" t="s">
        <v>29</v>
      </c>
      <c r="N672" s="4" t="s">
        <v>29</v>
      </c>
      <c r="O672" s="4">
        <v>6.5770000000000002E-5</v>
      </c>
      <c r="P672" s="4">
        <v>6.13E-7</v>
      </c>
      <c r="Q672" s="4">
        <v>3.3</v>
      </c>
    </row>
    <row r="673" spans="1:17" hidden="1" outlineLevel="1" collapsed="1" x14ac:dyDescent="0.25">
      <c r="A673" t="s">
        <v>34</v>
      </c>
      <c r="B673" s="4" t="s">
        <v>29</v>
      </c>
      <c r="C673" s="4" t="s">
        <v>781</v>
      </c>
      <c r="D673" s="4" t="s">
        <v>782</v>
      </c>
      <c r="E673" s="4">
        <v>3.6737499999999999E-5</v>
      </c>
      <c r="F673" s="4">
        <v>1.5434800000000001E-4</v>
      </c>
      <c r="G673" s="4">
        <v>1</v>
      </c>
      <c r="H673" s="4">
        <v>1</v>
      </c>
      <c r="I673" s="4">
        <v>1</v>
      </c>
      <c r="J673" s="4" t="s">
        <v>709</v>
      </c>
      <c r="K673" s="4">
        <v>1</v>
      </c>
      <c r="L673" s="4">
        <v>3554.73594</v>
      </c>
      <c r="M673" s="4" t="s">
        <v>29</v>
      </c>
      <c r="N673" s="4" t="s">
        <v>29</v>
      </c>
      <c r="O673" s="4">
        <v>6.5770000000000002E-5</v>
      </c>
      <c r="P673" s="4">
        <v>1.7010000000000001E-6</v>
      </c>
      <c r="Q673" s="4">
        <v>4.53</v>
      </c>
    </row>
    <row r="674" spans="1:17" hidden="1" outlineLevel="1" collapsed="1" x14ac:dyDescent="0.25">
      <c r="A674" t="s">
        <v>34</v>
      </c>
      <c r="B674" s="4" t="s">
        <v>29</v>
      </c>
      <c r="C674" s="4" t="s">
        <v>783</v>
      </c>
      <c r="D674" s="4" t="s">
        <v>34</v>
      </c>
      <c r="E674" s="4">
        <v>1.8819699999999999E-5</v>
      </c>
      <c r="F674" s="4">
        <v>1.5434800000000001E-4</v>
      </c>
      <c r="G674" s="4">
        <v>1</v>
      </c>
      <c r="H674" s="4">
        <v>1</v>
      </c>
      <c r="I674" s="4">
        <v>2</v>
      </c>
      <c r="J674" s="4" t="s">
        <v>709</v>
      </c>
      <c r="K674" s="4">
        <v>2</v>
      </c>
      <c r="L674" s="4">
        <v>3409.73866</v>
      </c>
      <c r="M674" s="4" t="s">
        <v>29</v>
      </c>
      <c r="N674" s="4" t="s">
        <v>29</v>
      </c>
      <c r="O674" s="4">
        <v>6.5770000000000002E-5</v>
      </c>
      <c r="P674" s="4">
        <v>7.568E-7</v>
      </c>
      <c r="Q674" s="4">
        <v>5.49</v>
      </c>
    </row>
    <row r="675" spans="1:17" hidden="1" outlineLevel="1" collapsed="1" x14ac:dyDescent="0.25">
      <c r="A675" t="s">
        <v>34</v>
      </c>
      <c r="B675" s="4" t="s">
        <v>29</v>
      </c>
      <c r="C675" s="4" t="s">
        <v>784</v>
      </c>
      <c r="D675" s="4" t="s">
        <v>34</v>
      </c>
      <c r="E675" s="4">
        <v>2.0330100000000001E-6</v>
      </c>
      <c r="F675" s="4">
        <v>1.5434800000000001E-4</v>
      </c>
      <c r="G675" s="4">
        <v>1</v>
      </c>
      <c r="H675" s="4">
        <v>1</v>
      </c>
      <c r="I675" s="4">
        <v>2</v>
      </c>
      <c r="J675" s="4" t="s">
        <v>709</v>
      </c>
      <c r="K675" s="4">
        <v>1</v>
      </c>
      <c r="L675" s="4">
        <v>2818.4369999999999</v>
      </c>
      <c r="M675" s="4" t="s">
        <v>29</v>
      </c>
      <c r="N675" s="4" t="s">
        <v>29</v>
      </c>
      <c r="O675" s="4">
        <v>6.5770000000000002E-5</v>
      </c>
      <c r="P675" s="4">
        <v>5.121E-8</v>
      </c>
      <c r="Q675" s="4">
        <v>5.68</v>
      </c>
    </row>
    <row r="676" spans="1:17" hidden="1" outlineLevel="1" collapsed="1" x14ac:dyDescent="0.25">
      <c r="A676" t="s">
        <v>34</v>
      </c>
      <c r="B676" s="4" t="s">
        <v>29</v>
      </c>
      <c r="C676" s="4" t="s">
        <v>785</v>
      </c>
      <c r="D676" s="4" t="s">
        <v>34</v>
      </c>
      <c r="E676" s="4">
        <v>1.5123499999999999E-7</v>
      </c>
      <c r="F676" s="4">
        <v>1.5434800000000001E-4</v>
      </c>
      <c r="G676" s="4">
        <v>1</v>
      </c>
      <c r="H676" s="4">
        <v>1</v>
      </c>
      <c r="I676" s="4">
        <v>4</v>
      </c>
      <c r="J676" s="4" t="s">
        <v>709</v>
      </c>
      <c r="K676" s="4">
        <v>1</v>
      </c>
      <c r="L676" s="4">
        <v>2989.5377699999999</v>
      </c>
      <c r="M676" s="4" t="s">
        <v>29</v>
      </c>
      <c r="N676" s="4" t="s">
        <v>29</v>
      </c>
      <c r="O676" s="4">
        <v>6.5770000000000002E-5</v>
      </c>
      <c r="P676" s="4">
        <v>2.2069999999999999E-9</v>
      </c>
      <c r="Q676" s="4">
        <v>5.1100000000000003</v>
      </c>
    </row>
    <row r="677" spans="1:17" hidden="1" outlineLevel="1" collapsed="1" x14ac:dyDescent="0.25">
      <c r="A677" t="s">
        <v>34</v>
      </c>
      <c r="B677" s="4" t="s">
        <v>29</v>
      </c>
      <c r="C677" s="4" t="s">
        <v>786</v>
      </c>
      <c r="D677" s="4" t="s">
        <v>34</v>
      </c>
      <c r="E677" s="4">
        <v>9.5177900000000005E-9</v>
      </c>
      <c r="F677" s="4">
        <v>1.5434800000000001E-4</v>
      </c>
      <c r="G677" s="4">
        <v>1</v>
      </c>
      <c r="H677" s="4">
        <v>1</v>
      </c>
      <c r="I677" s="4">
        <v>2</v>
      </c>
      <c r="J677" s="4" t="s">
        <v>709</v>
      </c>
      <c r="K677" s="4">
        <v>0</v>
      </c>
      <c r="L677" s="4">
        <v>2358.2048100000002</v>
      </c>
      <c r="M677" s="4" t="s">
        <v>29</v>
      </c>
      <c r="N677" s="4" t="s">
        <v>29</v>
      </c>
      <c r="O677" s="4">
        <v>6.5770000000000002E-5</v>
      </c>
      <c r="P677" s="4">
        <v>7.7640000000000003E-11</v>
      </c>
      <c r="Q677" s="4">
        <v>5.08</v>
      </c>
    </row>
    <row r="678" spans="1:17" hidden="1" outlineLevel="1" collapsed="1" x14ac:dyDescent="0.25">
      <c r="A678" t="s">
        <v>34</v>
      </c>
      <c r="B678" s="4" t="s">
        <v>29</v>
      </c>
      <c r="C678" s="4" t="s">
        <v>787</v>
      </c>
      <c r="D678" s="4" t="s">
        <v>34</v>
      </c>
      <c r="E678" s="4">
        <v>2.9145199999999998E-7</v>
      </c>
      <c r="F678" s="4">
        <v>1.5434800000000001E-4</v>
      </c>
      <c r="G678" s="4">
        <v>1</v>
      </c>
      <c r="H678" s="4">
        <v>1</v>
      </c>
      <c r="I678" s="4">
        <v>9</v>
      </c>
      <c r="J678" s="4" t="s">
        <v>709</v>
      </c>
      <c r="K678" s="4">
        <v>1</v>
      </c>
      <c r="L678" s="4">
        <v>2396.4315700000002</v>
      </c>
      <c r="M678" s="4" t="s">
        <v>29</v>
      </c>
      <c r="N678" s="4" t="s">
        <v>29</v>
      </c>
      <c r="O678" s="4">
        <v>6.5770000000000002E-5</v>
      </c>
      <c r="P678" s="4">
        <v>4.8829999999999998E-9</v>
      </c>
      <c r="Q678" s="4">
        <v>3.75</v>
      </c>
    </row>
    <row r="679" spans="1:17" hidden="1" outlineLevel="1" collapsed="1" x14ac:dyDescent="0.25">
      <c r="A679" t="s">
        <v>34</v>
      </c>
      <c r="B679" s="4" t="s">
        <v>29</v>
      </c>
      <c r="C679" s="4" t="s">
        <v>788</v>
      </c>
      <c r="D679" s="4" t="s">
        <v>789</v>
      </c>
      <c r="E679" s="4">
        <v>7.1195899999999996E-4</v>
      </c>
      <c r="F679" s="4">
        <v>1.5434800000000001E-4</v>
      </c>
      <c r="G679" s="4">
        <v>1</v>
      </c>
      <c r="H679" s="4">
        <v>1</v>
      </c>
      <c r="I679" s="4">
        <v>4</v>
      </c>
      <c r="J679" s="4" t="s">
        <v>709</v>
      </c>
      <c r="K679" s="4">
        <v>2</v>
      </c>
      <c r="L679" s="4">
        <v>3095.3867</v>
      </c>
      <c r="M679" s="4" t="s">
        <v>29</v>
      </c>
      <c r="N679" s="4" t="s">
        <v>29</v>
      </c>
      <c r="O679" s="4">
        <v>6.5770000000000002E-5</v>
      </c>
      <c r="P679" s="4">
        <v>6.1459999999999998E-5</v>
      </c>
      <c r="Q679" s="4">
        <v>2.95</v>
      </c>
    </row>
    <row r="680" spans="1:17" hidden="1" outlineLevel="1" collapsed="1" x14ac:dyDescent="0.25">
      <c r="A680" t="s">
        <v>34</v>
      </c>
      <c r="B680" s="4" t="s">
        <v>29</v>
      </c>
      <c r="C680" s="4" t="s">
        <v>790</v>
      </c>
      <c r="D680" s="4" t="s">
        <v>791</v>
      </c>
      <c r="E680" s="4">
        <v>1.3821199999999999E-7</v>
      </c>
      <c r="F680" s="4">
        <v>1.5434800000000001E-4</v>
      </c>
      <c r="G680" s="4">
        <v>1</v>
      </c>
      <c r="H680" s="4">
        <v>1</v>
      </c>
      <c r="I680" s="4">
        <v>6</v>
      </c>
      <c r="J680" s="4" t="s">
        <v>709</v>
      </c>
      <c r="K680" s="4">
        <v>1</v>
      </c>
      <c r="L680" s="4">
        <v>2206.0413199999998</v>
      </c>
      <c r="M680" s="4" t="s">
        <v>29</v>
      </c>
      <c r="N680" s="4" t="s">
        <v>29</v>
      </c>
      <c r="O680" s="4">
        <v>6.5770000000000002E-5</v>
      </c>
      <c r="P680" s="4">
        <v>1.9800000000000002E-9</v>
      </c>
      <c r="Q680" s="4">
        <v>3.57</v>
      </c>
    </row>
    <row r="681" spans="1:17" hidden="1" outlineLevel="1" collapsed="1" x14ac:dyDescent="0.25">
      <c r="A681" t="s">
        <v>34</v>
      </c>
      <c r="B681" s="4" t="s">
        <v>29</v>
      </c>
      <c r="C681" s="4" t="s">
        <v>792</v>
      </c>
      <c r="D681" s="4" t="s">
        <v>34</v>
      </c>
      <c r="E681" s="4">
        <v>9.6409300000000003E-7</v>
      </c>
      <c r="F681" s="4">
        <v>1.5434800000000001E-4</v>
      </c>
      <c r="G681" s="4">
        <v>1</v>
      </c>
      <c r="H681" s="4">
        <v>1</v>
      </c>
      <c r="I681" s="4">
        <v>2</v>
      </c>
      <c r="J681" s="4" t="s">
        <v>709</v>
      </c>
      <c r="K681" s="4">
        <v>0</v>
      </c>
      <c r="L681" s="4">
        <v>2390.20856</v>
      </c>
      <c r="M681" s="4" t="s">
        <v>29</v>
      </c>
      <c r="N681" s="4" t="s">
        <v>29</v>
      </c>
      <c r="O681" s="4">
        <v>6.5770000000000002E-5</v>
      </c>
      <c r="P681" s="4">
        <v>2.082E-8</v>
      </c>
      <c r="Q681" s="4">
        <v>4.7699999999999996</v>
      </c>
    </row>
    <row r="682" spans="1:17" hidden="1" outlineLevel="1" collapsed="1" x14ac:dyDescent="0.25">
      <c r="A682" t="s">
        <v>34</v>
      </c>
      <c r="B682" s="4" t="s">
        <v>29</v>
      </c>
      <c r="C682" s="4" t="s">
        <v>793</v>
      </c>
      <c r="D682" s="4" t="s">
        <v>34</v>
      </c>
      <c r="E682" s="4">
        <v>3.9467199999999999E-3</v>
      </c>
      <c r="F682" s="4">
        <v>3.0793500000000001E-4</v>
      </c>
      <c r="G682" s="4">
        <v>1</v>
      </c>
      <c r="H682" s="4">
        <v>1</v>
      </c>
      <c r="I682" s="4">
        <v>1</v>
      </c>
      <c r="J682" s="4" t="s">
        <v>709</v>
      </c>
      <c r="K682" s="4">
        <v>2</v>
      </c>
      <c r="L682" s="4">
        <v>3948.03892</v>
      </c>
      <c r="M682" s="4" t="s">
        <v>29</v>
      </c>
      <c r="N682" s="4" t="s">
        <v>29</v>
      </c>
      <c r="O682" s="4">
        <v>1.192E-4</v>
      </c>
      <c r="P682" s="4">
        <v>4.6670000000000001E-4</v>
      </c>
      <c r="Q682" s="4">
        <v>4.5199999999999996</v>
      </c>
    </row>
    <row r="683" spans="1:17" hidden="1" outlineLevel="1" collapsed="1" x14ac:dyDescent="0.25">
      <c r="A683" t="s">
        <v>34</v>
      </c>
      <c r="B683" s="4" t="s">
        <v>29</v>
      </c>
      <c r="C683" s="4" t="s">
        <v>794</v>
      </c>
      <c r="D683" s="4" t="s">
        <v>795</v>
      </c>
      <c r="E683" s="4">
        <v>3.1547599999999999E-3</v>
      </c>
      <c r="F683" s="4">
        <v>3.0793500000000001E-4</v>
      </c>
      <c r="G683" s="4">
        <v>1</v>
      </c>
      <c r="H683" s="4">
        <v>1</v>
      </c>
      <c r="I683" s="4">
        <v>3</v>
      </c>
      <c r="J683" s="4" t="s">
        <v>709</v>
      </c>
      <c r="K683" s="4">
        <v>2</v>
      </c>
      <c r="L683" s="4">
        <v>4129.8681500000002</v>
      </c>
      <c r="M683" s="4" t="s">
        <v>29</v>
      </c>
      <c r="N683" s="4" t="s">
        <v>29</v>
      </c>
      <c r="O683" s="4">
        <v>1.192E-4</v>
      </c>
      <c r="P683" s="4">
        <v>3.5819999999999998E-4</v>
      </c>
      <c r="Q683" s="4">
        <v>4.6900000000000004</v>
      </c>
    </row>
    <row r="684" spans="1:17" hidden="1" outlineLevel="1" collapsed="1" x14ac:dyDescent="0.25">
      <c r="A684" t="s">
        <v>34</v>
      </c>
      <c r="B684" s="4" t="s">
        <v>29</v>
      </c>
      <c r="C684" s="4" t="s">
        <v>796</v>
      </c>
      <c r="D684" s="4" t="s">
        <v>34</v>
      </c>
      <c r="E684" s="4">
        <v>3.9720399999999996E-3</v>
      </c>
      <c r="F684" s="4">
        <v>3.0793500000000001E-4</v>
      </c>
      <c r="G684" s="4">
        <v>1</v>
      </c>
      <c r="H684" s="4">
        <v>1</v>
      </c>
      <c r="I684" s="4">
        <v>1</v>
      </c>
      <c r="J684" s="4" t="s">
        <v>709</v>
      </c>
      <c r="K684" s="4">
        <v>0</v>
      </c>
      <c r="L684" s="4">
        <v>1217.61608</v>
      </c>
      <c r="M684" s="4" t="s">
        <v>29</v>
      </c>
      <c r="N684" s="4" t="s">
        <v>29</v>
      </c>
      <c r="O684" s="4">
        <v>1.192E-4</v>
      </c>
      <c r="P684" s="4">
        <v>4.6949999999999997E-4</v>
      </c>
      <c r="Q684" s="4">
        <v>2.86</v>
      </c>
    </row>
    <row r="685" spans="1:17" hidden="1" outlineLevel="1" collapsed="1" x14ac:dyDescent="0.25">
      <c r="A685" t="s">
        <v>34</v>
      </c>
      <c r="B685" s="4" t="s">
        <v>29</v>
      </c>
      <c r="C685" s="4" t="s">
        <v>797</v>
      </c>
      <c r="D685" s="4" t="s">
        <v>34</v>
      </c>
      <c r="E685" s="4">
        <v>3.4066399999999998E-3</v>
      </c>
      <c r="F685" s="4">
        <v>3.0793500000000001E-4</v>
      </c>
      <c r="G685" s="4">
        <v>1</v>
      </c>
      <c r="H685" s="4">
        <v>1</v>
      </c>
      <c r="I685" s="4">
        <v>2</v>
      </c>
      <c r="J685" s="4" t="s">
        <v>709</v>
      </c>
      <c r="K685" s="4">
        <v>2</v>
      </c>
      <c r="L685" s="4">
        <v>1688.89661</v>
      </c>
      <c r="M685" s="4" t="s">
        <v>29</v>
      </c>
      <c r="N685" s="4" t="s">
        <v>29</v>
      </c>
      <c r="O685" s="4">
        <v>1.192E-4</v>
      </c>
      <c r="P685" s="4">
        <v>3.9350000000000002E-4</v>
      </c>
      <c r="Q685" s="4">
        <v>2.58</v>
      </c>
    </row>
    <row r="686" spans="1:17" hidden="1" outlineLevel="1" collapsed="1" x14ac:dyDescent="0.25">
      <c r="A686" t="s">
        <v>34</v>
      </c>
      <c r="B686" s="4" t="s">
        <v>29</v>
      </c>
      <c r="C686" s="4" t="s">
        <v>798</v>
      </c>
      <c r="D686" s="4" t="s">
        <v>34</v>
      </c>
      <c r="E686" s="4">
        <v>3.58559E-3</v>
      </c>
      <c r="F686" s="4">
        <v>3.0793500000000001E-4</v>
      </c>
      <c r="G686" s="4">
        <v>1</v>
      </c>
      <c r="H686" s="4">
        <v>1</v>
      </c>
      <c r="I686" s="4">
        <v>2</v>
      </c>
      <c r="J686" s="4" t="s">
        <v>709</v>
      </c>
      <c r="K686" s="4">
        <v>0</v>
      </c>
      <c r="L686" s="4">
        <v>990.48909000000003</v>
      </c>
      <c r="M686" s="4" t="s">
        <v>29</v>
      </c>
      <c r="N686" s="4" t="s">
        <v>29</v>
      </c>
      <c r="O686" s="4">
        <v>1.192E-4</v>
      </c>
      <c r="P686" s="4">
        <v>4.1590000000000003E-4</v>
      </c>
      <c r="Q686" s="4">
        <v>2.46</v>
      </c>
    </row>
    <row r="687" spans="1:17" hidden="1" outlineLevel="1" collapsed="1" x14ac:dyDescent="0.25">
      <c r="A687" t="s">
        <v>34</v>
      </c>
      <c r="B687" s="4" t="s">
        <v>29</v>
      </c>
      <c r="C687" s="4" t="s">
        <v>799</v>
      </c>
      <c r="D687" s="4" t="s">
        <v>34</v>
      </c>
      <c r="E687" s="4">
        <v>6.0166400000000002E-3</v>
      </c>
      <c r="F687" s="4">
        <v>4.3565599999999998E-4</v>
      </c>
      <c r="G687" s="4">
        <v>1</v>
      </c>
      <c r="H687" s="4">
        <v>1</v>
      </c>
      <c r="I687" s="4">
        <v>1</v>
      </c>
      <c r="J687" s="4" t="s">
        <v>709</v>
      </c>
      <c r="K687" s="4">
        <v>2</v>
      </c>
      <c r="L687" s="4">
        <v>2250.1737899999998</v>
      </c>
      <c r="M687" s="4" t="s">
        <v>29</v>
      </c>
      <c r="N687" s="4" t="s">
        <v>29</v>
      </c>
      <c r="O687" s="4">
        <v>1.639E-4</v>
      </c>
      <c r="P687" s="4">
        <v>7.6320000000000001E-4</v>
      </c>
      <c r="Q687" s="4">
        <v>2.94</v>
      </c>
    </row>
    <row r="688" spans="1:17" hidden="1" outlineLevel="1" collapsed="1" x14ac:dyDescent="0.25">
      <c r="A688" t="s">
        <v>34</v>
      </c>
      <c r="B688" s="4" t="s">
        <v>29</v>
      </c>
      <c r="C688" s="4" t="s">
        <v>800</v>
      </c>
      <c r="D688" s="4" t="s">
        <v>58</v>
      </c>
      <c r="E688" s="4">
        <v>1.1295899999999999E-2</v>
      </c>
      <c r="F688" s="4">
        <v>4.3565599999999998E-4</v>
      </c>
      <c r="G688" s="4">
        <v>1</v>
      </c>
      <c r="H688" s="4">
        <v>1</v>
      </c>
      <c r="I688" s="4">
        <v>2</v>
      </c>
      <c r="J688" s="4" t="s">
        <v>709</v>
      </c>
      <c r="K688" s="4">
        <v>0</v>
      </c>
      <c r="L688" s="4">
        <v>1510.7974099999999</v>
      </c>
      <c r="M688" s="4" t="s">
        <v>29</v>
      </c>
      <c r="N688" s="4" t="s">
        <v>29</v>
      </c>
      <c r="O688" s="4">
        <v>1.639E-4</v>
      </c>
      <c r="P688" s="4">
        <v>1.6119999999999999E-3</v>
      </c>
      <c r="Q688" s="4">
        <v>2.58</v>
      </c>
    </row>
    <row r="689" spans="1:29" hidden="1" outlineLevel="1" collapsed="1" x14ac:dyDescent="0.25">
      <c r="A689" t="s">
        <v>34</v>
      </c>
      <c r="B689" s="4" t="s">
        <v>29</v>
      </c>
      <c r="C689" s="4" t="s">
        <v>801</v>
      </c>
      <c r="D689" s="4" t="s">
        <v>34</v>
      </c>
      <c r="E689" s="4">
        <v>9.0447600000000006E-3</v>
      </c>
      <c r="F689" s="4">
        <v>4.3565599999999998E-4</v>
      </c>
      <c r="G689" s="4">
        <v>1</v>
      </c>
      <c r="H689" s="4">
        <v>1</v>
      </c>
      <c r="I689" s="4">
        <v>1</v>
      </c>
      <c r="J689" s="4" t="s">
        <v>709</v>
      </c>
      <c r="K689" s="4">
        <v>1</v>
      </c>
      <c r="L689" s="4">
        <v>3843.0286900000001</v>
      </c>
      <c r="M689" s="4" t="s">
        <v>29</v>
      </c>
      <c r="N689" s="4" t="s">
        <v>29</v>
      </c>
      <c r="O689" s="4">
        <v>1.639E-4</v>
      </c>
      <c r="P689" s="4">
        <v>1.2359999999999999E-3</v>
      </c>
      <c r="Q689" s="4">
        <v>3.72</v>
      </c>
    </row>
    <row r="690" spans="1:29" hidden="1" outlineLevel="1" collapsed="1" x14ac:dyDescent="0.25">
      <c r="A690" t="s">
        <v>34</v>
      </c>
      <c r="B690" s="4" t="s">
        <v>29</v>
      </c>
      <c r="C690" s="4" t="s">
        <v>802</v>
      </c>
      <c r="D690" s="4" t="s">
        <v>34</v>
      </c>
      <c r="E690" s="4">
        <v>1.4368300000000001E-2</v>
      </c>
      <c r="F690" s="4">
        <v>4.3565599999999998E-4</v>
      </c>
      <c r="G690" s="4">
        <v>1</v>
      </c>
      <c r="H690" s="4">
        <v>1</v>
      </c>
      <c r="I690" s="4">
        <v>1</v>
      </c>
      <c r="J690" s="4" t="s">
        <v>709</v>
      </c>
      <c r="K690" s="4">
        <v>0</v>
      </c>
      <c r="L690" s="4">
        <v>803.45091000000002</v>
      </c>
      <c r="M690" s="4" t="s">
        <v>29</v>
      </c>
      <c r="N690" s="4" t="s">
        <v>29</v>
      </c>
      <c r="O690" s="4">
        <v>1.639E-4</v>
      </c>
      <c r="P690" s="4">
        <v>2.1719999999999999E-3</v>
      </c>
      <c r="Q690" s="4">
        <v>1.75</v>
      </c>
    </row>
    <row r="691" spans="1:29" hidden="1" outlineLevel="1" collapsed="1" x14ac:dyDescent="0.25">
      <c r="A691" t="s">
        <v>34</v>
      </c>
      <c r="B691" s="4" t="s">
        <v>29</v>
      </c>
      <c r="C691" s="4" t="s">
        <v>803</v>
      </c>
      <c r="D691" s="4" t="s">
        <v>418</v>
      </c>
      <c r="E691" s="4">
        <v>7.1015100000000001E-3</v>
      </c>
      <c r="F691" s="4">
        <v>4.3565599999999998E-4</v>
      </c>
      <c r="G691" s="4">
        <v>1</v>
      </c>
      <c r="H691" s="4">
        <v>1</v>
      </c>
      <c r="I691" s="4">
        <v>1</v>
      </c>
      <c r="J691" s="4" t="s">
        <v>709</v>
      </c>
      <c r="K691" s="4">
        <v>1</v>
      </c>
      <c r="L691" s="4">
        <v>1189.62453</v>
      </c>
      <c r="M691" s="4" t="s">
        <v>29</v>
      </c>
      <c r="N691" s="4" t="s">
        <v>29</v>
      </c>
      <c r="O691" s="4">
        <v>1.639E-4</v>
      </c>
      <c r="P691" s="4">
        <v>9.2489999999999998E-4</v>
      </c>
      <c r="Q691" s="4">
        <v>1.58</v>
      </c>
    </row>
    <row r="692" spans="1:29" hidden="1" outlineLevel="1" collapsed="1" x14ac:dyDescent="0.25">
      <c r="A692" t="s">
        <v>34</v>
      </c>
      <c r="B692" s="4" t="s">
        <v>29</v>
      </c>
      <c r="C692" s="4" t="s">
        <v>804</v>
      </c>
      <c r="D692" s="4" t="s">
        <v>34</v>
      </c>
      <c r="E692" s="4">
        <v>1.21117E-2</v>
      </c>
      <c r="F692" s="4">
        <v>4.3565599999999998E-4</v>
      </c>
      <c r="G692" s="4">
        <v>1</v>
      </c>
      <c r="H692" s="4">
        <v>1</v>
      </c>
      <c r="I692" s="4">
        <v>1</v>
      </c>
      <c r="J692" s="4" t="s">
        <v>709</v>
      </c>
      <c r="K692" s="4">
        <v>0</v>
      </c>
      <c r="L692" s="4">
        <v>1148.61977</v>
      </c>
      <c r="M692" s="4" t="s">
        <v>29</v>
      </c>
      <c r="N692" s="4" t="s">
        <v>29</v>
      </c>
      <c r="O692" s="4">
        <v>1.639E-4</v>
      </c>
      <c r="P692" s="4">
        <v>1.7539999999999999E-3</v>
      </c>
      <c r="Q692" s="4">
        <v>2.38</v>
      </c>
    </row>
    <row r="693" spans="1:29" hidden="1" outlineLevel="1" collapsed="1" x14ac:dyDescent="0.25">
      <c r="A693" t="s">
        <v>34</v>
      </c>
      <c r="B693" s="4" t="s">
        <v>29</v>
      </c>
      <c r="C693" s="4" t="s">
        <v>805</v>
      </c>
      <c r="D693" s="4" t="s">
        <v>34</v>
      </c>
      <c r="E693" s="4">
        <v>9.5772500000000007E-3</v>
      </c>
      <c r="F693" s="4">
        <v>4.3565599999999998E-4</v>
      </c>
      <c r="G693" s="4">
        <v>1</v>
      </c>
      <c r="H693" s="4">
        <v>1</v>
      </c>
      <c r="I693" s="4">
        <v>1</v>
      </c>
      <c r="J693" s="4" t="s">
        <v>709</v>
      </c>
      <c r="K693" s="4">
        <v>0</v>
      </c>
      <c r="L693" s="4">
        <v>825.43525999999997</v>
      </c>
      <c r="M693" s="4" t="s">
        <v>29</v>
      </c>
      <c r="N693" s="4" t="s">
        <v>29</v>
      </c>
      <c r="O693" s="4">
        <v>1.639E-4</v>
      </c>
      <c r="P693" s="4">
        <v>1.3240000000000001E-3</v>
      </c>
      <c r="Q693" s="4">
        <v>1.47</v>
      </c>
    </row>
    <row r="694" spans="1:29" hidden="1" outlineLevel="1" collapsed="1" x14ac:dyDescent="0.25">
      <c r="A694" t="s">
        <v>34</v>
      </c>
      <c r="B694" s="4" t="s">
        <v>29</v>
      </c>
      <c r="C694" s="4" t="s">
        <v>806</v>
      </c>
      <c r="D694" s="4" t="s">
        <v>528</v>
      </c>
      <c r="E694" s="4">
        <v>8.5284600000000002E-2</v>
      </c>
      <c r="F694" s="4">
        <v>3.1301300000000001E-3</v>
      </c>
      <c r="G694" s="4">
        <v>1</v>
      </c>
      <c r="H694" s="4">
        <v>1</v>
      </c>
      <c r="I694" s="4">
        <v>1</v>
      </c>
      <c r="J694" s="4" t="s">
        <v>709</v>
      </c>
      <c r="K694" s="4">
        <v>0</v>
      </c>
      <c r="L694" s="4">
        <v>921.48625000000004</v>
      </c>
      <c r="M694" s="4" t="s">
        <v>29</v>
      </c>
      <c r="N694" s="4" t="s">
        <v>29</v>
      </c>
      <c r="O694" s="4">
        <v>1.121E-3</v>
      </c>
      <c r="P694" s="4">
        <v>2.1860000000000001E-2</v>
      </c>
      <c r="Q694" s="4">
        <v>1.37</v>
      </c>
    </row>
    <row r="695" spans="1:29" collapsed="1" x14ac:dyDescent="0.25">
      <c r="A695" s="3" t="s">
        <v>29</v>
      </c>
      <c r="B695" s="3" t="s">
        <v>30</v>
      </c>
      <c r="C695" s="3" t="s">
        <v>807</v>
      </c>
      <c r="D695" s="3" t="s">
        <v>808</v>
      </c>
      <c r="E695" s="3">
        <v>0</v>
      </c>
      <c r="F695" s="3">
        <v>721.78499999999997</v>
      </c>
      <c r="G695" s="3">
        <v>60</v>
      </c>
      <c r="H695" s="3">
        <v>80</v>
      </c>
      <c r="I695" s="3">
        <v>320</v>
      </c>
      <c r="J695" s="3">
        <v>71</v>
      </c>
      <c r="K695" s="3">
        <v>1272</v>
      </c>
      <c r="L695" s="3">
        <v>142.4</v>
      </c>
      <c r="M695" s="3">
        <v>9.36</v>
      </c>
      <c r="N695" s="3">
        <v>1141.28</v>
      </c>
      <c r="O695" s="3">
        <v>80</v>
      </c>
      <c r="P695" s="3" t="s">
        <v>34</v>
      </c>
      <c r="Q695" s="3" t="s">
        <v>34</v>
      </c>
      <c r="R695" s="3" t="s">
        <v>533</v>
      </c>
      <c r="S695" s="3" t="s">
        <v>809</v>
      </c>
      <c r="T695" s="3" t="s">
        <v>34</v>
      </c>
      <c r="U695" s="3" t="s">
        <v>807</v>
      </c>
      <c r="V695" s="3" t="s">
        <v>34</v>
      </c>
      <c r="W695" s="3" t="s">
        <v>810</v>
      </c>
      <c r="X695" s="3" t="s">
        <v>34</v>
      </c>
      <c r="Y695" s="3" t="s">
        <v>34</v>
      </c>
      <c r="Z695" s="3" t="s">
        <v>34</v>
      </c>
      <c r="AA695" s="3">
        <v>0</v>
      </c>
      <c r="AB695" s="3" t="s">
        <v>29</v>
      </c>
      <c r="AC695" s="3">
        <v>1</v>
      </c>
    </row>
    <row r="696" spans="1:29" hidden="1" outlineLevel="1" collapsed="1" x14ac:dyDescent="0.25">
      <c r="A696" t="s">
        <v>34</v>
      </c>
      <c r="B696" s="2" t="s">
        <v>39</v>
      </c>
      <c r="C696" s="2" t="s">
        <v>40</v>
      </c>
      <c r="D696" s="2" t="s">
        <v>41</v>
      </c>
      <c r="E696" s="2" t="s">
        <v>42</v>
      </c>
      <c r="F696" s="2" t="s">
        <v>43</v>
      </c>
      <c r="G696" s="2" t="s">
        <v>28</v>
      </c>
      <c r="H696" s="2" t="s">
        <v>44</v>
      </c>
      <c r="I696" s="2" t="s">
        <v>8</v>
      </c>
      <c r="J696" s="2" t="s">
        <v>45</v>
      </c>
      <c r="K696" s="2" t="s">
        <v>46</v>
      </c>
      <c r="L696" s="2" t="s">
        <v>47</v>
      </c>
      <c r="M696" s="2" t="s">
        <v>27</v>
      </c>
      <c r="N696" s="2" t="s">
        <v>48</v>
      </c>
      <c r="O696" s="2" t="s">
        <v>49</v>
      </c>
      <c r="P696" s="2" t="s">
        <v>50</v>
      </c>
      <c r="Q696" s="2" t="s">
        <v>51</v>
      </c>
    </row>
    <row r="697" spans="1:29" hidden="1" outlineLevel="1" collapsed="1" x14ac:dyDescent="0.25">
      <c r="A697" t="s">
        <v>34</v>
      </c>
      <c r="B697" s="4" t="s">
        <v>29</v>
      </c>
      <c r="C697" s="4" t="s">
        <v>811</v>
      </c>
      <c r="D697" s="4" t="s">
        <v>34</v>
      </c>
      <c r="E697" s="4">
        <v>8.26198E-9</v>
      </c>
      <c r="F697" s="4">
        <v>1.5434800000000001E-4</v>
      </c>
      <c r="G697" s="4">
        <v>1</v>
      </c>
      <c r="H697" s="4">
        <v>1</v>
      </c>
      <c r="I697" s="4">
        <v>9</v>
      </c>
      <c r="J697" s="4" t="s">
        <v>807</v>
      </c>
      <c r="K697" s="4">
        <v>0</v>
      </c>
      <c r="L697" s="4">
        <v>1798.9293700000001</v>
      </c>
      <c r="M697" s="4" t="s">
        <v>29</v>
      </c>
      <c r="N697" s="4" t="s">
        <v>29</v>
      </c>
      <c r="O697" s="4">
        <v>6.5770000000000002E-5</v>
      </c>
      <c r="P697" s="4">
        <v>6.5390000000000006E-11</v>
      </c>
      <c r="Q697" s="4">
        <v>5.01</v>
      </c>
    </row>
    <row r="698" spans="1:29" hidden="1" outlineLevel="1" collapsed="1" x14ac:dyDescent="0.25">
      <c r="A698" t="s">
        <v>34</v>
      </c>
      <c r="B698" s="4" t="s">
        <v>29</v>
      </c>
      <c r="C698" s="4" t="s">
        <v>812</v>
      </c>
      <c r="D698" s="4" t="s">
        <v>259</v>
      </c>
      <c r="E698" s="4">
        <v>5.2665599999999999E-5</v>
      </c>
      <c r="F698" s="4">
        <v>1.5434800000000001E-4</v>
      </c>
      <c r="G698" s="4">
        <v>1</v>
      </c>
      <c r="H698" s="4">
        <v>1</v>
      </c>
      <c r="I698" s="4">
        <v>2</v>
      </c>
      <c r="J698" s="4" t="s">
        <v>807</v>
      </c>
      <c r="K698" s="4">
        <v>1</v>
      </c>
      <c r="L698" s="4">
        <v>2507.2751400000002</v>
      </c>
      <c r="M698" s="4" t="s">
        <v>29</v>
      </c>
      <c r="N698" s="4" t="s">
        <v>29</v>
      </c>
      <c r="O698" s="4">
        <v>6.5770000000000002E-5</v>
      </c>
      <c r="P698" s="4">
        <v>2.6340000000000001E-6</v>
      </c>
      <c r="Q698" s="4">
        <v>3.76</v>
      </c>
    </row>
    <row r="699" spans="1:29" hidden="1" outlineLevel="1" collapsed="1" x14ac:dyDescent="0.25">
      <c r="A699" t="s">
        <v>34</v>
      </c>
      <c r="B699" s="4" t="s">
        <v>29</v>
      </c>
      <c r="C699" s="4" t="s">
        <v>813</v>
      </c>
      <c r="D699" s="4" t="s">
        <v>199</v>
      </c>
      <c r="E699" s="4">
        <v>2.8223199999999998E-10</v>
      </c>
      <c r="F699" s="4">
        <v>1.5434800000000001E-4</v>
      </c>
      <c r="G699" s="4">
        <v>1</v>
      </c>
      <c r="H699" s="4">
        <v>1</v>
      </c>
      <c r="I699" s="4">
        <v>18</v>
      </c>
      <c r="J699" s="4" t="s">
        <v>807</v>
      </c>
      <c r="K699" s="4">
        <v>0</v>
      </c>
      <c r="L699" s="4">
        <v>3054.4333900000001</v>
      </c>
      <c r="M699" s="4" t="s">
        <v>29</v>
      </c>
      <c r="N699" s="4" t="s">
        <v>29</v>
      </c>
      <c r="O699" s="4">
        <v>6.5770000000000002E-5</v>
      </c>
      <c r="P699" s="4">
        <v>1.1010000000000001E-12</v>
      </c>
      <c r="Q699" s="4">
        <v>5.55</v>
      </c>
    </row>
    <row r="700" spans="1:29" hidden="1" outlineLevel="1" collapsed="1" x14ac:dyDescent="0.25">
      <c r="A700" t="s">
        <v>34</v>
      </c>
      <c r="B700" s="4" t="s">
        <v>29</v>
      </c>
      <c r="C700" s="4" t="s">
        <v>813</v>
      </c>
      <c r="D700" s="4" t="s">
        <v>34</v>
      </c>
      <c r="E700" s="4">
        <v>3.2934099999999998E-10</v>
      </c>
      <c r="F700" s="4">
        <v>1.5434800000000001E-4</v>
      </c>
      <c r="G700" s="4">
        <v>1</v>
      </c>
      <c r="H700" s="4">
        <v>1</v>
      </c>
      <c r="I700" s="4">
        <v>3</v>
      </c>
      <c r="J700" s="4" t="s">
        <v>807</v>
      </c>
      <c r="K700" s="4">
        <v>0</v>
      </c>
      <c r="L700" s="4">
        <v>3038.4384700000001</v>
      </c>
      <c r="M700" s="4" t="s">
        <v>29</v>
      </c>
      <c r="N700" s="4" t="s">
        <v>29</v>
      </c>
      <c r="O700" s="4">
        <v>6.5770000000000002E-5</v>
      </c>
      <c r="P700" s="4">
        <v>1.3269999999999999E-12</v>
      </c>
      <c r="Q700" s="4">
        <v>6.23</v>
      </c>
    </row>
    <row r="701" spans="1:29" hidden="1" outlineLevel="1" collapsed="1" x14ac:dyDescent="0.25">
      <c r="A701" t="s">
        <v>34</v>
      </c>
      <c r="B701" s="4" t="s">
        <v>29</v>
      </c>
      <c r="C701" s="4" t="s">
        <v>814</v>
      </c>
      <c r="D701" s="4" t="s">
        <v>34</v>
      </c>
      <c r="E701" s="4">
        <v>2.38761E-5</v>
      </c>
      <c r="F701" s="4">
        <v>1.5434800000000001E-4</v>
      </c>
      <c r="G701" s="4">
        <v>1</v>
      </c>
      <c r="H701" s="4">
        <v>1</v>
      </c>
      <c r="I701" s="4">
        <v>3</v>
      </c>
      <c r="J701" s="4" t="s">
        <v>807</v>
      </c>
      <c r="K701" s="4">
        <v>0</v>
      </c>
      <c r="L701" s="4">
        <v>1067.62077</v>
      </c>
      <c r="M701" s="4" t="s">
        <v>29</v>
      </c>
      <c r="N701" s="4" t="s">
        <v>29</v>
      </c>
      <c r="O701" s="4">
        <v>6.5770000000000002E-5</v>
      </c>
      <c r="P701" s="4">
        <v>1.0139999999999999E-6</v>
      </c>
      <c r="Q701" s="4">
        <v>3.15</v>
      </c>
    </row>
    <row r="702" spans="1:29" hidden="1" outlineLevel="1" collapsed="1" x14ac:dyDescent="0.25">
      <c r="A702" t="s">
        <v>34</v>
      </c>
      <c r="B702" s="4" t="s">
        <v>29</v>
      </c>
      <c r="C702" s="4" t="s">
        <v>541</v>
      </c>
      <c r="D702" s="4" t="s">
        <v>34</v>
      </c>
      <c r="E702" s="4">
        <v>8.1556400000000004E-5</v>
      </c>
      <c r="F702" s="4">
        <v>1.5434800000000001E-4</v>
      </c>
      <c r="G702" s="4">
        <v>2</v>
      </c>
      <c r="H702" s="4">
        <v>2</v>
      </c>
      <c r="I702" s="4">
        <v>10</v>
      </c>
      <c r="J702" s="4" t="s">
        <v>542</v>
      </c>
      <c r="K702" s="4">
        <v>0</v>
      </c>
      <c r="L702" s="4">
        <v>1344.67353</v>
      </c>
      <c r="M702" s="4" t="s">
        <v>29</v>
      </c>
      <c r="N702" s="4" t="s">
        <v>29</v>
      </c>
      <c r="O702" s="4">
        <v>6.5770000000000002E-5</v>
      </c>
      <c r="P702" s="4">
        <v>4.476E-6</v>
      </c>
      <c r="Q702" s="4">
        <v>3.12</v>
      </c>
    </row>
    <row r="703" spans="1:29" hidden="1" outlineLevel="1" collapsed="1" x14ac:dyDescent="0.25">
      <c r="A703" t="s">
        <v>34</v>
      </c>
      <c r="B703" s="4" t="s">
        <v>29</v>
      </c>
      <c r="C703" s="4" t="s">
        <v>815</v>
      </c>
      <c r="D703" s="4" t="s">
        <v>376</v>
      </c>
      <c r="E703" s="4">
        <v>4.0721200000000002E-8</v>
      </c>
      <c r="F703" s="4">
        <v>1.5434800000000001E-4</v>
      </c>
      <c r="G703" s="4">
        <v>1</v>
      </c>
      <c r="H703" s="4">
        <v>1</v>
      </c>
      <c r="I703" s="4">
        <v>21</v>
      </c>
      <c r="J703" s="4" t="s">
        <v>807</v>
      </c>
      <c r="K703" s="4">
        <v>2</v>
      </c>
      <c r="L703" s="4">
        <v>3051.6183299999998</v>
      </c>
      <c r="M703" s="4" t="s">
        <v>29</v>
      </c>
      <c r="N703" s="4" t="s">
        <v>29</v>
      </c>
      <c r="O703" s="4">
        <v>6.5770000000000002E-5</v>
      </c>
      <c r="P703" s="4">
        <v>4.5290000000000001E-10</v>
      </c>
      <c r="Q703" s="4">
        <v>4.08</v>
      </c>
    </row>
    <row r="704" spans="1:29" hidden="1" outlineLevel="1" collapsed="1" x14ac:dyDescent="0.25">
      <c r="A704" t="s">
        <v>34</v>
      </c>
      <c r="B704" s="4" t="s">
        <v>29</v>
      </c>
      <c r="C704" s="4" t="s">
        <v>816</v>
      </c>
      <c r="D704" s="4" t="s">
        <v>53</v>
      </c>
      <c r="E704" s="4">
        <v>3.5346799999999998E-5</v>
      </c>
      <c r="F704" s="4">
        <v>1.5434800000000001E-4</v>
      </c>
      <c r="G704" s="4">
        <v>1</v>
      </c>
      <c r="H704" s="4">
        <v>1</v>
      </c>
      <c r="I704" s="4">
        <v>3</v>
      </c>
      <c r="J704" s="4" t="s">
        <v>807</v>
      </c>
      <c r="K704" s="4">
        <v>1</v>
      </c>
      <c r="L704" s="4">
        <v>2044.0487800000001</v>
      </c>
      <c r="M704" s="4" t="s">
        <v>29</v>
      </c>
      <c r="N704" s="4" t="s">
        <v>29</v>
      </c>
      <c r="O704" s="4">
        <v>6.5770000000000002E-5</v>
      </c>
      <c r="P704" s="4">
        <v>1.632E-6</v>
      </c>
      <c r="Q704" s="4">
        <v>4.3099999999999996</v>
      </c>
    </row>
    <row r="705" spans="1:17" hidden="1" outlineLevel="1" collapsed="1" x14ac:dyDescent="0.25">
      <c r="A705" t="s">
        <v>34</v>
      </c>
      <c r="B705" s="4" t="s">
        <v>29</v>
      </c>
      <c r="C705" s="4" t="s">
        <v>817</v>
      </c>
      <c r="D705" s="4" t="s">
        <v>34</v>
      </c>
      <c r="E705" s="4">
        <v>9.7537299999999997E-4</v>
      </c>
      <c r="F705" s="4">
        <v>1.5434800000000001E-4</v>
      </c>
      <c r="G705" s="4">
        <v>1</v>
      </c>
      <c r="H705" s="4">
        <v>1</v>
      </c>
      <c r="I705" s="4">
        <v>2</v>
      </c>
      <c r="J705" s="4" t="s">
        <v>807</v>
      </c>
      <c r="K705" s="4">
        <v>2</v>
      </c>
      <c r="L705" s="4">
        <v>1460.8835300000001</v>
      </c>
      <c r="M705" s="4" t="s">
        <v>29</v>
      </c>
      <c r="N705" s="4" t="s">
        <v>29</v>
      </c>
      <c r="O705" s="4">
        <v>6.5770000000000002E-5</v>
      </c>
      <c r="P705" s="4">
        <v>8.9279999999999999E-5</v>
      </c>
      <c r="Q705" s="4">
        <v>2.58</v>
      </c>
    </row>
    <row r="706" spans="1:17" hidden="1" outlineLevel="1" collapsed="1" x14ac:dyDescent="0.25">
      <c r="A706" t="s">
        <v>34</v>
      </c>
      <c r="B706" s="4" t="s">
        <v>29</v>
      </c>
      <c r="C706" s="4" t="s">
        <v>818</v>
      </c>
      <c r="D706" s="4" t="s">
        <v>819</v>
      </c>
      <c r="E706" s="4">
        <v>9.7657500000000005E-7</v>
      </c>
      <c r="F706" s="4">
        <v>1.5434800000000001E-4</v>
      </c>
      <c r="G706" s="4">
        <v>1</v>
      </c>
      <c r="H706" s="4">
        <v>1</v>
      </c>
      <c r="I706" s="4">
        <v>10</v>
      </c>
      <c r="J706" s="4" t="s">
        <v>807</v>
      </c>
      <c r="K706" s="4">
        <v>1</v>
      </c>
      <c r="L706" s="4">
        <v>4437.9505799999997</v>
      </c>
      <c r="M706" s="4" t="s">
        <v>29</v>
      </c>
      <c r="N706" s="4" t="s">
        <v>29</v>
      </c>
      <c r="O706" s="4">
        <v>6.5770000000000002E-5</v>
      </c>
      <c r="P706" s="4">
        <v>2.1080000000000001E-8</v>
      </c>
      <c r="Q706" s="4">
        <v>5.49</v>
      </c>
    </row>
    <row r="707" spans="1:17" hidden="1" outlineLevel="1" collapsed="1" x14ac:dyDescent="0.25">
      <c r="A707" t="s">
        <v>34</v>
      </c>
      <c r="B707" s="4" t="s">
        <v>29</v>
      </c>
      <c r="C707" s="4" t="s">
        <v>818</v>
      </c>
      <c r="D707" s="4" t="s">
        <v>820</v>
      </c>
      <c r="E707" s="4">
        <v>2.61258E-5</v>
      </c>
      <c r="F707" s="4">
        <v>1.5434800000000001E-4</v>
      </c>
      <c r="G707" s="4">
        <v>1</v>
      </c>
      <c r="H707" s="4">
        <v>1</v>
      </c>
      <c r="I707" s="4">
        <v>5</v>
      </c>
      <c r="J707" s="4" t="s">
        <v>807</v>
      </c>
      <c r="K707" s="4">
        <v>1</v>
      </c>
      <c r="L707" s="4">
        <v>4421.9556700000003</v>
      </c>
      <c r="M707" s="4" t="s">
        <v>29</v>
      </c>
      <c r="N707" s="4" t="s">
        <v>29</v>
      </c>
      <c r="O707" s="4">
        <v>6.5770000000000002E-5</v>
      </c>
      <c r="P707" s="4">
        <v>1.125E-6</v>
      </c>
      <c r="Q707" s="4">
        <v>4.33</v>
      </c>
    </row>
    <row r="708" spans="1:17" hidden="1" outlineLevel="1" collapsed="1" x14ac:dyDescent="0.25">
      <c r="A708" t="s">
        <v>34</v>
      </c>
      <c r="B708" s="4" t="s">
        <v>29</v>
      </c>
      <c r="C708" s="4" t="s">
        <v>821</v>
      </c>
      <c r="D708" s="4" t="s">
        <v>34</v>
      </c>
      <c r="E708" s="4">
        <v>1.41811E-5</v>
      </c>
      <c r="F708" s="4">
        <v>1.5434800000000001E-4</v>
      </c>
      <c r="G708" s="4">
        <v>1</v>
      </c>
      <c r="H708" s="4">
        <v>1</v>
      </c>
      <c r="I708" s="4">
        <v>1</v>
      </c>
      <c r="J708" s="4" t="s">
        <v>807</v>
      </c>
      <c r="K708" s="4">
        <v>1</v>
      </c>
      <c r="L708" s="4">
        <v>3553.97408</v>
      </c>
      <c r="M708" s="4" t="s">
        <v>29</v>
      </c>
      <c r="N708" s="4" t="s">
        <v>29</v>
      </c>
      <c r="O708" s="4">
        <v>6.5770000000000002E-5</v>
      </c>
      <c r="P708" s="4">
        <v>5.383E-7</v>
      </c>
      <c r="Q708" s="4">
        <v>4.17</v>
      </c>
    </row>
    <row r="709" spans="1:17" hidden="1" outlineLevel="1" collapsed="1" x14ac:dyDescent="0.25">
      <c r="A709" t="s">
        <v>34</v>
      </c>
      <c r="B709" s="4" t="s">
        <v>29</v>
      </c>
      <c r="C709" s="4" t="s">
        <v>822</v>
      </c>
      <c r="D709" s="4" t="s">
        <v>34</v>
      </c>
      <c r="E709" s="4">
        <v>6.2254700000000004E-6</v>
      </c>
      <c r="F709" s="4">
        <v>1.5434800000000001E-4</v>
      </c>
      <c r="G709" s="4">
        <v>1</v>
      </c>
      <c r="H709" s="4">
        <v>1</v>
      </c>
      <c r="I709" s="4">
        <v>2</v>
      </c>
      <c r="J709" s="4" t="s">
        <v>807</v>
      </c>
      <c r="K709" s="4">
        <v>0</v>
      </c>
      <c r="L709" s="4">
        <v>3015.62619</v>
      </c>
      <c r="M709" s="4" t="s">
        <v>29</v>
      </c>
      <c r="N709" s="4" t="s">
        <v>29</v>
      </c>
      <c r="O709" s="4">
        <v>6.5770000000000002E-5</v>
      </c>
      <c r="P709" s="4">
        <v>1.9929999999999999E-7</v>
      </c>
      <c r="Q709" s="4">
        <v>3.85</v>
      </c>
    </row>
    <row r="710" spans="1:17" hidden="1" outlineLevel="1" collapsed="1" x14ac:dyDescent="0.25">
      <c r="A710" t="s">
        <v>34</v>
      </c>
      <c r="B710" s="4" t="s">
        <v>29</v>
      </c>
      <c r="C710" s="4" t="s">
        <v>823</v>
      </c>
      <c r="D710" s="4" t="s">
        <v>66</v>
      </c>
      <c r="E710" s="4">
        <v>1.21513E-4</v>
      </c>
      <c r="F710" s="4">
        <v>1.5434800000000001E-4</v>
      </c>
      <c r="G710" s="4">
        <v>1</v>
      </c>
      <c r="H710" s="4">
        <v>1</v>
      </c>
      <c r="I710" s="4">
        <v>2</v>
      </c>
      <c r="J710" s="4" t="s">
        <v>807</v>
      </c>
      <c r="K710" s="4">
        <v>1</v>
      </c>
      <c r="L710" s="4">
        <v>1544.7737199999999</v>
      </c>
      <c r="M710" s="4" t="s">
        <v>29</v>
      </c>
      <c r="N710" s="4" t="s">
        <v>29</v>
      </c>
      <c r="O710" s="4">
        <v>6.5770000000000002E-5</v>
      </c>
      <c r="P710" s="4">
        <v>7.2259999999999999E-6</v>
      </c>
      <c r="Q710" s="4">
        <v>3.58</v>
      </c>
    </row>
    <row r="711" spans="1:17" hidden="1" outlineLevel="1" collapsed="1" x14ac:dyDescent="0.25">
      <c r="A711" t="s">
        <v>34</v>
      </c>
      <c r="B711" s="4" t="s">
        <v>29</v>
      </c>
      <c r="C711" s="4" t="s">
        <v>824</v>
      </c>
      <c r="D711" s="4" t="s">
        <v>34</v>
      </c>
      <c r="E711" s="4">
        <v>7.7466399999999994E-5</v>
      </c>
      <c r="F711" s="4">
        <v>1.5434800000000001E-4</v>
      </c>
      <c r="G711" s="4">
        <v>1</v>
      </c>
      <c r="H711" s="4">
        <v>1</v>
      </c>
      <c r="I711" s="4">
        <v>3</v>
      </c>
      <c r="J711" s="4" t="s">
        <v>807</v>
      </c>
      <c r="K711" s="4">
        <v>2</v>
      </c>
      <c r="L711" s="4">
        <v>2427.3183300000001</v>
      </c>
      <c r="M711" s="4" t="s">
        <v>29</v>
      </c>
      <c r="N711" s="4" t="s">
        <v>29</v>
      </c>
      <c r="O711" s="4">
        <v>6.5770000000000002E-5</v>
      </c>
      <c r="P711" s="4">
        <v>4.2189999999999998E-6</v>
      </c>
      <c r="Q711" s="4">
        <v>2.2799999999999998</v>
      </c>
    </row>
    <row r="712" spans="1:17" hidden="1" outlineLevel="1" collapsed="1" x14ac:dyDescent="0.25">
      <c r="A712" t="s">
        <v>34</v>
      </c>
      <c r="B712" s="4" t="s">
        <v>29</v>
      </c>
      <c r="C712" s="4" t="s">
        <v>825</v>
      </c>
      <c r="D712" s="4" t="s">
        <v>34</v>
      </c>
      <c r="E712" s="4">
        <v>1.06174E-6</v>
      </c>
      <c r="F712" s="4">
        <v>1.5434800000000001E-4</v>
      </c>
      <c r="G712" s="4">
        <v>1</v>
      </c>
      <c r="H712" s="4">
        <v>1</v>
      </c>
      <c r="I712" s="4">
        <v>5</v>
      </c>
      <c r="J712" s="4" t="s">
        <v>807</v>
      </c>
      <c r="K712" s="4">
        <v>0</v>
      </c>
      <c r="L712" s="4">
        <v>1626.8274699999999</v>
      </c>
      <c r="M712" s="4" t="s">
        <v>29</v>
      </c>
      <c r="N712" s="4" t="s">
        <v>29</v>
      </c>
      <c r="O712" s="4">
        <v>6.5770000000000002E-5</v>
      </c>
      <c r="P712" s="4">
        <v>2.3450000000000002E-8</v>
      </c>
      <c r="Q712" s="4">
        <v>4.0999999999999996</v>
      </c>
    </row>
    <row r="713" spans="1:17" hidden="1" outlineLevel="1" collapsed="1" x14ac:dyDescent="0.25">
      <c r="A713" t="s">
        <v>34</v>
      </c>
      <c r="B713" s="4" t="s">
        <v>29</v>
      </c>
      <c r="C713" s="4" t="s">
        <v>826</v>
      </c>
      <c r="D713" s="4" t="s">
        <v>34</v>
      </c>
      <c r="E713" s="4">
        <v>6.34192E-4</v>
      </c>
      <c r="F713" s="4">
        <v>1.5434800000000001E-4</v>
      </c>
      <c r="G713" s="4">
        <v>1</v>
      </c>
      <c r="H713" s="4">
        <v>1</v>
      </c>
      <c r="I713" s="4">
        <v>2</v>
      </c>
      <c r="J713" s="4" t="s">
        <v>807</v>
      </c>
      <c r="K713" s="4">
        <v>2</v>
      </c>
      <c r="L713" s="4">
        <v>1552.85223</v>
      </c>
      <c r="M713" s="4" t="s">
        <v>29</v>
      </c>
      <c r="N713" s="4" t="s">
        <v>29</v>
      </c>
      <c r="O713" s="4">
        <v>6.5770000000000002E-5</v>
      </c>
      <c r="P713" s="4">
        <v>5.3470000000000001E-5</v>
      </c>
      <c r="Q713" s="4">
        <v>3.02</v>
      </c>
    </row>
    <row r="714" spans="1:17" hidden="1" outlineLevel="1" collapsed="1" x14ac:dyDescent="0.25">
      <c r="A714" t="s">
        <v>34</v>
      </c>
      <c r="B714" s="4" t="s">
        <v>29</v>
      </c>
      <c r="C714" s="4" t="s">
        <v>827</v>
      </c>
      <c r="D714" s="4" t="s">
        <v>34</v>
      </c>
      <c r="E714" s="4">
        <v>1.3126199999999999E-4</v>
      </c>
      <c r="F714" s="4">
        <v>1.5434800000000001E-4</v>
      </c>
      <c r="G714" s="4">
        <v>1</v>
      </c>
      <c r="H714" s="4">
        <v>1</v>
      </c>
      <c r="I714" s="4">
        <v>3</v>
      </c>
      <c r="J714" s="4" t="s">
        <v>807</v>
      </c>
      <c r="K714" s="4">
        <v>1</v>
      </c>
      <c r="L714" s="4">
        <v>1389.722</v>
      </c>
      <c r="M714" s="4" t="s">
        <v>29</v>
      </c>
      <c r="N714" s="4" t="s">
        <v>29</v>
      </c>
      <c r="O714" s="4">
        <v>6.5770000000000002E-5</v>
      </c>
      <c r="P714" s="4">
        <v>7.9500000000000001E-6</v>
      </c>
      <c r="Q714" s="4">
        <v>3.58</v>
      </c>
    </row>
    <row r="715" spans="1:17" hidden="1" outlineLevel="1" collapsed="1" x14ac:dyDescent="0.25">
      <c r="A715" t="s">
        <v>34</v>
      </c>
      <c r="B715" s="4" t="s">
        <v>29</v>
      </c>
      <c r="C715" s="4" t="s">
        <v>828</v>
      </c>
      <c r="D715" s="4" t="s">
        <v>34</v>
      </c>
      <c r="E715" s="4">
        <v>1.5123199999999999E-5</v>
      </c>
      <c r="F715" s="4">
        <v>1.5434800000000001E-4</v>
      </c>
      <c r="G715" s="4">
        <v>1</v>
      </c>
      <c r="H715" s="4">
        <v>1</v>
      </c>
      <c r="I715" s="4">
        <v>2</v>
      </c>
      <c r="J715" s="4" t="s">
        <v>807</v>
      </c>
      <c r="K715" s="4">
        <v>0</v>
      </c>
      <c r="L715" s="4">
        <v>1261.6270400000001</v>
      </c>
      <c r="M715" s="4" t="s">
        <v>29</v>
      </c>
      <c r="N715" s="4" t="s">
        <v>29</v>
      </c>
      <c r="O715" s="4">
        <v>6.5770000000000002E-5</v>
      </c>
      <c r="P715" s="4">
        <v>5.8370000000000002E-7</v>
      </c>
      <c r="Q715" s="4">
        <v>3.38</v>
      </c>
    </row>
    <row r="716" spans="1:17" hidden="1" outlineLevel="1" collapsed="1" x14ac:dyDescent="0.25">
      <c r="A716" t="s">
        <v>34</v>
      </c>
      <c r="B716" s="4" t="s">
        <v>29</v>
      </c>
      <c r="C716" s="4" t="s">
        <v>829</v>
      </c>
      <c r="D716" s="4" t="s">
        <v>34</v>
      </c>
      <c r="E716" s="4">
        <v>1.9686399999999998E-5</v>
      </c>
      <c r="F716" s="4">
        <v>1.5434800000000001E-4</v>
      </c>
      <c r="G716" s="4">
        <v>1</v>
      </c>
      <c r="H716" s="4">
        <v>1</v>
      </c>
      <c r="I716" s="4">
        <v>3</v>
      </c>
      <c r="J716" s="4" t="s">
        <v>807</v>
      </c>
      <c r="K716" s="4">
        <v>2</v>
      </c>
      <c r="L716" s="4">
        <v>2117.1614300000001</v>
      </c>
      <c r="M716" s="4" t="s">
        <v>29</v>
      </c>
      <c r="N716" s="4" t="s">
        <v>29</v>
      </c>
      <c r="O716" s="4">
        <v>6.5770000000000002E-5</v>
      </c>
      <c r="P716" s="4">
        <v>7.9839999999999995E-7</v>
      </c>
      <c r="Q716" s="4">
        <v>3.75</v>
      </c>
    </row>
    <row r="717" spans="1:17" hidden="1" outlineLevel="1" collapsed="1" x14ac:dyDescent="0.25">
      <c r="A717" t="s">
        <v>34</v>
      </c>
      <c r="B717" s="4" t="s">
        <v>29</v>
      </c>
      <c r="C717" s="4" t="s">
        <v>830</v>
      </c>
      <c r="D717" s="4" t="s">
        <v>133</v>
      </c>
      <c r="E717" s="4">
        <v>3.8430500000000004E-6</v>
      </c>
      <c r="F717" s="4">
        <v>1.5434800000000001E-4</v>
      </c>
      <c r="G717" s="4">
        <v>1</v>
      </c>
      <c r="H717" s="4">
        <v>1</v>
      </c>
      <c r="I717" s="4">
        <v>2</v>
      </c>
      <c r="J717" s="4" t="s">
        <v>807</v>
      </c>
      <c r="K717" s="4">
        <v>0</v>
      </c>
      <c r="L717" s="4">
        <v>1424.6726100000001</v>
      </c>
      <c r="M717" s="4" t="s">
        <v>29</v>
      </c>
      <c r="N717" s="4" t="s">
        <v>29</v>
      </c>
      <c r="O717" s="4">
        <v>6.5770000000000002E-5</v>
      </c>
      <c r="P717" s="4">
        <v>1.111E-7</v>
      </c>
      <c r="Q717" s="4">
        <v>3.66</v>
      </c>
    </row>
    <row r="718" spans="1:17" hidden="1" outlineLevel="1" collapsed="1" x14ac:dyDescent="0.25">
      <c r="A718" t="s">
        <v>34</v>
      </c>
      <c r="B718" s="4" t="s">
        <v>29</v>
      </c>
      <c r="C718" s="4" t="s">
        <v>831</v>
      </c>
      <c r="D718" s="4" t="s">
        <v>211</v>
      </c>
      <c r="E718" s="4">
        <v>4.4845099999999999E-6</v>
      </c>
      <c r="F718" s="4">
        <v>1.5434800000000001E-4</v>
      </c>
      <c r="G718" s="4">
        <v>1</v>
      </c>
      <c r="H718" s="4">
        <v>1</v>
      </c>
      <c r="I718" s="4">
        <v>1</v>
      </c>
      <c r="J718" s="4" t="s">
        <v>807</v>
      </c>
      <c r="K718" s="4">
        <v>1</v>
      </c>
      <c r="L718" s="4">
        <v>1713.8516299999999</v>
      </c>
      <c r="M718" s="4" t="s">
        <v>29</v>
      </c>
      <c r="N718" s="4" t="s">
        <v>29</v>
      </c>
      <c r="O718" s="4">
        <v>6.5770000000000002E-5</v>
      </c>
      <c r="P718" s="4">
        <v>1.3370000000000001E-7</v>
      </c>
      <c r="Q718" s="4">
        <v>3.88</v>
      </c>
    </row>
    <row r="719" spans="1:17" hidden="1" outlineLevel="1" collapsed="1" x14ac:dyDescent="0.25">
      <c r="A719" t="s">
        <v>34</v>
      </c>
      <c r="B719" s="4" t="s">
        <v>29</v>
      </c>
      <c r="C719" s="4" t="s">
        <v>832</v>
      </c>
      <c r="D719" s="4" t="s">
        <v>236</v>
      </c>
      <c r="E719" s="4">
        <v>8.2534199999999996E-4</v>
      </c>
      <c r="F719" s="4">
        <v>1.5434800000000001E-4</v>
      </c>
      <c r="G719" s="4">
        <v>1</v>
      </c>
      <c r="H719" s="4">
        <v>1</v>
      </c>
      <c r="I719" s="4">
        <v>2</v>
      </c>
      <c r="J719" s="4" t="s">
        <v>807</v>
      </c>
      <c r="K719" s="4">
        <v>2</v>
      </c>
      <c r="L719" s="4">
        <v>2339.2104199999999</v>
      </c>
      <c r="M719" s="4" t="s">
        <v>29</v>
      </c>
      <c r="N719" s="4" t="s">
        <v>29</v>
      </c>
      <c r="O719" s="4">
        <v>6.5770000000000002E-5</v>
      </c>
      <c r="P719" s="4">
        <v>7.3090000000000007E-5</v>
      </c>
      <c r="Q719" s="4">
        <v>3.39</v>
      </c>
    </row>
    <row r="720" spans="1:17" hidden="1" outlineLevel="1" collapsed="1" x14ac:dyDescent="0.25">
      <c r="A720" t="s">
        <v>34</v>
      </c>
      <c r="B720" s="4" t="s">
        <v>29</v>
      </c>
      <c r="C720" s="4" t="s">
        <v>833</v>
      </c>
      <c r="D720" s="4" t="s">
        <v>34</v>
      </c>
      <c r="E720" s="4">
        <v>5.5804000000000003E-5</v>
      </c>
      <c r="F720" s="4">
        <v>1.5434800000000001E-4</v>
      </c>
      <c r="G720" s="4">
        <v>1</v>
      </c>
      <c r="H720" s="4">
        <v>1</v>
      </c>
      <c r="I720" s="4">
        <v>2</v>
      </c>
      <c r="J720" s="4" t="s">
        <v>807</v>
      </c>
      <c r="K720" s="4">
        <v>1</v>
      </c>
      <c r="L720" s="4">
        <v>1329.66851</v>
      </c>
      <c r="M720" s="4" t="s">
        <v>29</v>
      </c>
      <c r="N720" s="4" t="s">
        <v>29</v>
      </c>
      <c r="O720" s="4">
        <v>6.5770000000000002E-5</v>
      </c>
      <c r="P720" s="4">
        <v>2.8339999999999999E-6</v>
      </c>
      <c r="Q720" s="4">
        <v>2.89</v>
      </c>
    </row>
    <row r="721" spans="1:17" hidden="1" outlineLevel="1" collapsed="1" x14ac:dyDescent="0.25">
      <c r="A721" t="s">
        <v>34</v>
      </c>
      <c r="B721" s="4" t="s">
        <v>29</v>
      </c>
      <c r="C721" s="4" t="s">
        <v>834</v>
      </c>
      <c r="D721" s="4" t="s">
        <v>34</v>
      </c>
      <c r="E721" s="4">
        <v>1.9015099999999999E-3</v>
      </c>
      <c r="F721" s="4">
        <v>1.5434800000000001E-4</v>
      </c>
      <c r="G721" s="4">
        <v>1</v>
      </c>
      <c r="H721" s="4">
        <v>1</v>
      </c>
      <c r="I721" s="4">
        <v>1</v>
      </c>
      <c r="J721" s="4" t="s">
        <v>807</v>
      </c>
      <c r="K721" s="4">
        <v>2</v>
      </c>
      <c r="L721" s="4">
        <v>1570.84753</v>
      </c>
      <c r="M721" s="4" t="s">
        <v>29</v>
      </c>
      <c r="N721" s="4" t="s">
        <v>29</v>
      </c>
      <c r="O721" s="4">
        <v>6.5770000000000002E-5</v>
      </c>
      <c r="P721" s="4">
        <v>1.974E-4</v>
      </c>
      <c r="Q721" s="4">
        <v>3.3</v>
      </c>
    </row>
    <row r="722" spans="1:17" hidden="1" outlineLevel="1" collapsed="1" x14ac:dyDescent="0.25">
      <c r="A722" t="s">
        <v>34</v>
      </c>
      <c r="B722" s="4" t="s">
        <v>29</v>
      </c>
      <c r="C722" s="4" t="s">
        <v>567</v>
      </c>
      <c r="D722" s="4" t="s">
        <v>34</v>
      </c>
      <c r="E722" s="4">
        <v>1.79485E-3</v>
      </c>
      <c r="F722" s="4">
        <v>1.5434800000000001E-4</v>
      </c>
      <c r="G722" s="4">
        <v>2</v>
      </c>
      <c r="H722" s="4">
        <v>2</v>
      </c>
      <c r="I722" s="4">
        <v>4</v>
      </c>
      <c r="J722" s="4" t="s">
        <v>542</v>
      </c>
      <c r="K722" s="4">
        <v>0</v>
      </c>
      <c r="L722" s="4">
        <v>1091.58438</v>
      </c>
      <c r="M722" s="4" t="s">
        <v>29</v>
      </c>
      <c r="N722" s="4" t="s">
        <v>29</v>
      </c>
      <c r="O722" s="4">
        <v>6.5770000000000002E-5</v>
      </c>
      <c r="P722" s="4">
        <v>1.8479999999999999E-4</v>
      </c>
      <c r="Q722" s="4">
        <v>2.4700000000000002</v>
      </c>
    </row>
    <row r="723" spans="1:17" hidden="1" outlineLevel="1" collapsed="1" x14ac:dyDescent="0.25">
      <c r="A723" t="s">
        <v>34</v>
      </c>
      <c r="B723" s="4" t="s">
        <v>29</v>
      </c>
      <c r="C723" s="4" t="s">
        <v>835</v>
      </c>
      <c r="D723" s="4" t="s">
        <v>236</v>
      </c>
      <c r="E723" s="4">
        <v>1.91867E-6</v>
      </c>
      <c r="F723" s="4">
        <v>1.5434800000000001E-4</v>
      </c>
      <c r="G723" s="4">
        <v>1</v>
      </c>
      <c r="H723" s="4">
        <v>1</v>
      </c>
      <c r="I723" s="4">
        <v>1</v>
      </c>
      <c r="J723" s="4" t="s">
        <v>807</v>
      </c>
      <c r="K723" s="4">
        <v>1</v>
      </c>
      <c r="L723" s="4">
        <v>2891.42841</v>
      </c>
      <c r="M723" s="4" t="s">
        <v>29</v>
      </c>
      <c r="N723" s="4" t="s">
        <v>29</v>
      </c>
      <c r="O723" s="4">
        <v>6.5770000000000002E-5</v>
      </c>
      <c r="P723" s="4">
        <v>4.7699999999999997E-8</v>
      </c>
      <c r="Q723" s="4">
        <v>4.53</v>
      </c>
    </row>
    <row r="724" spans="1:17" hidden="1" outlineLevel="1" collapsed="1" x14ac:dyDescent="0.25">
      <c r="A724" t="s">
        <v>34</v>
      </c>
      <c r="B724" s="4" t="s">
        <v>29</v>
      </c>
      <c r="C724" s="4" t="s">
        <v>836</v>
      </c>
      <c r="D724" s="4" t="s">
        <v>617</v>
      </c>
      <c r="E724" s="4">
        <v>1.3360500000000001E-3</v>
      </c>
      <c r="F724" s="4">
        <v>1.5434800000000001E-4</v>
      </c>
      <c r="G724" s="4">
        <v>1</v>
      </c>
      <c r="H724" s="4">
        <v>1</v>
      </c>
      <c r="I724" s="4">
        <v>2</v>
      </c>
      <c r="J724" s="4" t="s">
        <v>807</v>
      </c>
      <c r="K724" s="4">
        <v>0</v>
      </c>
      <c r="L724" s="4">
        <v>1046.5550599999999</v>
      </c>
      <c r="M724" s="4" t="s">
        <v>29</v>
      </c>
      <c r="N724" s="4" t="s">
        <v>29</v>
      </c>
      <c r="O724" s="4">
        <v>6.5770000000000002E-5</v>
      </c>
      <c r="P724" s="4">
        <v>1.304E-4</v>
      </c>
      <c r="Q724" s="4">
        <v>2.95</v>
      </c>
    </row>
    <row r="725" spans="1:17" hidden="1" outlineLevel="1" collapsed="1" x14ac:dyDescent="0.25">
      <c r="A725" t="s">
        <v>34</v>
      </c>
      <c r="B725" s="4" t="s">
        <v>29</v>
      </c>
      <c r="C725" s="4" t="s">
        <v>837</v>
      </c>
      <c r="D725" s="4" t="s">
        <v>618</v>
      </c>
      <c r="E725" s="4">
        <v>1.9260600000000001E-3</v>
      </c>
      <c r="F725" s="4">
        <v>1.5434800000000001E-4</v>
      </c>
      <c r="G725" s="4">
        <v>1</v>
      </c>
      <c r="H725" s="4">
        <v>1</v>
      </c>
      <c r="I725" s="4">
        <v>1</v>
      </c>
      <c r="J725" s="4" t="s">
        <v>807</v>
      </c>
      <c r="K725" s="4">
        <v>1</v>
      </c>
      <c r="L725" s="4">
        <v>1503.79881</v>
      </c>
      <c r="M725" s="4" t="s">
        <v>29</v>
      </c>
      <c r="N725" s="4" t="s">
        <v>29</v>
      </c>
      <c r="O725" s="4">
        <v>6.5770000000000002E-5</v>
      </c>
      <c r="P725" s="4">
        <v>2.006E-4</v>
      </c>
      <c r="Q725" s="4">
        <v>2.39</v>
      </c>
    </row>
    <row r="726" spans="1:17" hidden="1" outlineLevel="1" collapsed="1" x14ac:dyDescent="0.25">
      <c r="A726" t="s">
        <v>34</v>
      </c>
      <c r="B726" s="4" t="s">
        <v>29</v>
      </c>
      <c r="C726" s="4" t="s">
        <v>838</v>
      </c>
      <c r="D726" s="4" t="s">
        <v>34</v>
      </c>
      <c r="E726" s="4">
        <v>1.98139E-7</v>
      </c>
      <c r="F726" s="4">
        <v>1.5434800000000001E-4</v>
      </c>
      <c r="G726" s="4">
        <v>1</v>
      </c>
      <c r="H726" s="4">
        <v>1</v>
      </c>
      <c r="I726" s="4">
        <v>8</v>
      </c>
      <c r="J726" s="4" t="s">
        <v>807</v>
      </c>
      <c r="K726" s="4">
        <v>0</v>
      </c>
      <c r="L726" s="4">
        <v>1794.8405499999999</v>
      </c>
      <c r="M726" s="4" t="s">
        <v>29</v>
      </c>
      <c r="N726" s="4" t="s">
        <v>29</v>
      </c>
      <c r="O726" s="4">
        <v>6.5770000000000002E-5</v>
      </c>
      <c r="P726" s="4">
        <v>3.0760000000000001E-9</v>
      </c>
      <c r="Q726" s="4">
        <v>3.57</v>
      </c>
    </row>
    <row r="727" spans="1:17" hidden="1" outlineLevel="1" collapsed="1" x14ac:dyDescent="0.25">
      <c r="A727" t="s">
        <v>34</v>
      </c>
      <c r="B727" s="4" t="s">
        <v>29</v>
      </c>
      <c r="C727" s="4" t="s">
        <v>569</v>
      </c>
      <c r="D727" s="4" t="s">
        <v>154</v>
      </c>
      <c r="E727" s="4">
        <v>1.4430300000000001E-3</v>
      </c>
      <c r="F727" s="4">
        <v>1.5434800000000001E-4</v>
      </c>
      <c r="G727" s="4">
        <v>2</v>
      </c>
      <c r="H727" s="4">
        <v>2</v>
      </c>
      <c r="I727" s="4">
        <v>2</v>
      </c>
      <c r="J727" s="4" t="s">
        <v>542</v>
      </c>
      <c r="K727" s="4">
        <v>0</v>
      </c>
      <c r="L727" s="4">
        <v>942.47132999999997</v>
      </c>
      <c r="M727" s="4" t="s">
        <v>29</v>
      </c>
      <c r="N727" s="4" t="s">
        <v>29</v>
      </c>
      <c r="O727" s="4">
        <v>6.5770000000000002E-5</v>
      </c>
      <c r="P727" s="4">
        <v>1.4300000000000001E-4</v>
      </c>
      <c r="Q727" s="4">
        <v>2.0099999999999998</v>
      </c>
    </row>
    <row r="728" spans="1:17" hidden="1" outlineLevel="1" collapsed="1" x14ac:dyDescent="0.25">
      <c r="A728" t="s">
        <v>34</v>
      </c>
      <c r="B728" s="4" t="s">
        <v>29</v>
      </c>
      <c r="C728" s="4" t="s">
        <v>839</v>
      </c>
      <c r="D728" s="4" t="s">
        <v>34</v>
      </c>
      <c r="E728" s="4">
        <v>1.3821099999999999E-6</v>
      </c>
      <c r="F728" s="4">
        <v>1.5434800000000001E-4</v>
      </c>
      <c r="G728" s="4">
        <v>1</v>
      </c>
      <c r="H728" s="4">
        <v>1</v>
      </c>
      <c r="I728" s="4">
        <v>3</v>
      </c>
      <c r="J728" s="4" t="s">
        <v>807</v>
      </c>
      <c r="K728" s="4">
        <v>1</v>
      </c>
      <c r="L728" s="4">
        <v>2007.0393099999999</v>
      </c>
      <c r="M728" s="4" t="s">
        <v>29</v>
      </c>
      <c r="N728" s="4" t="s">
        <v>29</v>
      </c>
      <c r="O728" s="4">
        <v>6.5770000000000002E-5</v>
      </c>
      <c r="P728" s="4">
        <v>3.2259999999999999E-8</v>
      </c>
      <c r="Q728" s="4">
        <v>5.24</v>
      </c>
    </row>
    <row r="729" spans="1:17" hidden="1" outlineLevel="1" collapsed="1" x14ac:dyDescent="0.25">
      <c r="A729" t="s">
        <v>34</v>
      </c>
      <c r="B729" s="4" t="s">
        <v>29</v>
      </c>
      <c r="C729" s="4" t="s">
        <v>840</v>
      </c>
      <c r="D729" s="4" t="s">
        <v>34</v>
      </c>
      <c r="E729" s="4">
        <v>4.0181700000000001E-4</v>
      </c>
      <c r="F729" s="4">
        <v>1.5434800000000001E-4</v>
      </c>
      <c r="G729" s="4">
        <v>1</v>
      </c>
      <c r="H729" s="4">
        <v>1</v>
      </c>
      <c r="I729" s="4">
        <v>4</v>
      </c>
      <c r="J729" s="4" t="s">
        <v>807</v>
      </c>
      <c r="K729" s="4">
        <v>0</v>
      </c>
      <c r="L729" s="4">
        <v>1190.6263100000001</v>
      </c>
      <c r="M729" s="4" t="s">
        <v>29</v>
      </c>
      <c r="N729" s="4" t="s">
        <v>29</v>
      </c>
      <c r="O729" s="4">
        <v>6.5770000000000002E-5</v>
      </c>
      <c r="P729" s="4">
        <v>3.0719999999999997E-5</v>
      </c>
      <c r="Q729" s="4">
        <v>3.19</v>
      </c>
    </row>
    <row r="730" spans="1:17" hidden="1" outlineLevel="1" collapsed="1" x14ac:dyDescent="0.25">
      <c r="A730" t="s">
        <v>34</v>
      </c>
      <c r="B730" s="4" t="s">
        <v>29</v>
      </c>
      <c r="C730" s="4" t="s">
        <v>841</v>
      </c>
      <c r="D730" s="4" t="s">
        <v>34</v>
      </c>
      <c r="E730" s="4">
        <v>1.8941499999999999E-6</v>
      </c>
      <c r="F730" s="4">
        <v>1.5434800000000001E-4</v>
      </c>
      <c r="G730" s="4">
        <v>1</v>
      </c>
      <c r="H730" s="4">
        <v>1</v>
      </c>
      <c r="I730" s="4">
        <v>4</v>
      </c>
      <c r="J730" s="4" t="s">
        <v>807</v>
      </c>
      <c r="K730" s="4">
        <v>0</v>
      </c>
      <c r="L730" s="4">
        <v>1675.8649800000001</v>
      </c>
      <c r="M730" s="4" t="s">
        <v>29</v>
      </c>
      <c r="N730" s="4" t="s">
        <v>29</v>
      </c>
      <c r="O730" s="4">
        <v>6.5770000000000002E-5</v>
      </c>
      <c r="P730" s="4">
        <v>4.7220000000000002E-8</v>
      </c>
      <c r="Q730" s="4">
        <v>4.47</v>
      </c>
    </row>
    <row r="731" spans="1:17" hidden="1" outlineLevel="1" collapsed="1" x14ac:dyDescent="0.25">
      <c r="A731" t="s">
        <v>34</v>
      </c>
      <c r="B731" s="4" t="s">
        <v>29</v>
      </c>
      <c r="C731" s="4" t="s">
        <v>842</v>
      </c>
      <c r="D731" s="4" t="s">
        <v>34</v>
      </c>
      <c r="E731" s="4">
        <v>3.4010399999999998E-10</v>
      </c>
      <c r="F731" s="4">
        <v>1.5434800000000001E-4</v>
      </c>
      <c r="G731" s="4">
        <v>1</v>
      </c>
      <c r="H731" s="4">
        <v>1</v>
      </c>
      <c r="I731" s="4">
        <v>11</v>
      </c>
      <c r="J731" s="4" t="s">
        <v>807</v>
      </c>
      <c r="K731" s="4">
        <v>0</v>
      </c>
      <c r="L731" s="4">
        <v>4640.1982900000003</v>
      </c>
      <c r="M731" s="4" t="s">
        <v>29</v>
      </c>
      <c r="N731" s="4" t="s">
        <v>29</v>
      </c>
      <c r="O731" s="4">
        <v>6.5770000000000002E-5</v>
      </c>
      <c r="P731" s="4">
        <v>1.378E-12</v>
      </c>
      <c r="Q731" s="4">
        <v>6.44</v>
      </c>
    </row>
    <row r="732" spans="1:17" hidden="1" outlineLevel="1" collapsed="1" x14ac:dyDescent="0.25">
      <c r="A732" t="s">
        <v>34</v>
      </c>
      <c r="B732" s="4" t="s">
        <v>29</v>
      </c>
      <c r="C732" s="4" t="s">
        <v>576</v>
      </c>
      <c r="D732" s="4" t="s">
        <v>239</v>
      </c>
      <c r="E732" s="4">
        <v>6.5122099999999995E-7</v>
      </c>
      <c r="F732" s="4">
        <v>1.5434800000000001E-4</v>
      </c>
      <c r="G732" s="4">
        <v>2</v>
      </c>
      <c r="H732" s="4">
        <v>2</v>
      </c>
      <c r="I732" s="4">
        <v>1</v>
      </c>
      <c r="J732" s="4" t="s">
        <v>542</v>
      </c>
      <c r="K732" s="4">
        <v>0</v>
      </c>
      <c r="L732" s="4">
        <v>1912.8705299999999</v>
      </c>
      <c r="M732" s="4" t="s">
        <v>29</v>
      </c>
      <c r="N732" s="4" t="s">
        <v>29</v>
      </c>
      <c r="O732" s="4">
        <v>6.5770000000000002E-5</v>
      </c>
      <c r="P732" s="4">
        <v>1.295E-8</v>
      </c>
      <c r="Q732" s="4">
        <v>3.59</v>
      </c>
    </row>
    <row r="733" spans="1:17" hidden="1" outlineLevel="1" collapsed="1" x14ac:dyDescent="0.25">
      <c r="A733" t="s">
        <v>34</v>
      </c>
      <c r="B733" s="4" t="s">
        <v>29</v>
      </c>
      <c r="C733" s="4" t="s">
        <v>843</v>
      </c>
      <c r="D733" s="4" t="s">
        <v>34</v>
      </c>
      <c r="E733" s="4">
        <v>3.2932499999999997E-5</v>
      </c>
      <c r="F733" s="4">
        <v>1.5434800000000001E-4</v>
      </c>
      <c r="G733" s="4">
        <v>1</v>
      </c>
      <c r="H733" s="4">
        <v>1</v>
      </c>
      <c r="I733" s="4">
        <v>2</v>
      </c>
      <c r="J733" s="4" t="s">
        <v>807</v>
      </c>
      <c r="K733" s="4">
        <v>1</v>
      </c>
      <c r="L733" s="4">
        <v>2342.11868</v>
      </c>
      <c r="M733" s="4" t="s">
        <v>29</v>
      </c>
      <c r="N733" s="4" t="s">
        <v>29</v>
      </c>
      <c r="O733" s="4">
        <v>6.5770000000000002E-5</v>
      </c>
      <c r="P733" s="4">
        <v>1.497E-6</v>
      </c>
      <c r="Q733" s="4">
        <v>4.1100000000000003</v>
      </c>
    </row>
    <row r="734" spans="1:17" hidden="1" outlineLevel="1" collapsed="1" x14ac:dyDescent="0.25">
      <c r="A734" t="s">
        <v>34</v>
      </c>
      <c r="B734" s="4" t="s">
        <v>29</v>
      </c>
      <c r="C734" s="4" t="s">
        <v>844</v>
      </c>
      <c r="D734" s="4" t="s">
        <v>34</v>
      </c>
      <c r="E734" s="4">
        <v>1.75348E-9</v>
      </c>
      <c r="F734" s="4">
        <v>1.5434800000000001E-4</v>
      </c>
      <c r="G734" s="4">
        <v>1</v>
      </c>
      <c r="H734" s="4">
        <v>1</v>
      </c>
      <c r="I734" s="4">
        <v>4</v>
      </c>
      <c r="J734" s="4" t="s">
        <v>807</v>
      </c>
      <c r="K734" s="4">
        <v>2</v>
      </c>
      <c r="L734" s="4">
        <v>2470.2136500000001</v>
      </c>
      <c r="M734" s="4" t="s">
        <v>29</v>
      </c>
      <c r="N734" s="4" t="s">
        <v>29</v>
      </c>
      <c r="O734" s="4">
        <v>6.5770000000000002E-5</v>
      </c>
      <c r="P734" s="4">
        <v>1.0070000000000001E-11</v>
      </c>
      <c r="Q734" s="4">
        <v>5.4</v>
      </c>
    </row>
    <row r="735" spans="1:17" hidden="1" outlineLevel="1" collapsed="1" x14ac:dyDescent="0.25">
      <c r="A735" t="s">
        <v>34</v>
      </c>
      <c r="B735" s="4" t="s">
        <v>29</v>
      </c>
      <c r="C735" s="4" t="s">
        <v>845</v>
      </c>
      <c r="D735" s="4" t="s">
        <v>34</v>
      </c>
      <c r="E735" s="4">
        <v>3.5804399999999999E-5</v>
      </c>
      <c r="F735" s="4">
        <v>1.5434800000000001E-4</v>
      </c>
      <c r="G735" s="4">
        <v>1</v>
      </c>
      <c r="H735" s="4">
        <v>1</v>
      </c>
      <c r="I735" s="4">
        <v>1</v>
      </c>
      <c r="J735" s="4" t="s">
        <v>807</v>
      </c>
      <c r="K735" s="4">
        <v>0</v>
      </c>
      <c r="L735" s="4">
        <v>1367.75693</v>
      </c>
      <c r="M735" s="4" t="s">
        <v>29</v>
      </c>
      <c r="N735" s="4" t="s">
        <v>29</v>
      </c>
      <c r="O735" s="4">
        <v>6.5770000000000002E-5</v>
      </c>
      <c r="P735" s="4">
        <v>1.657E-6</v>
      </c>
      <c r="Q735" s="4">
        <v>3</v>
      </c>
    </row>
    <row r="736" spans="1:17" hidden="1" outlineLevel="1" collapsed="1" x14ac:dyDescent="0.25">
      <c r="A736" t="s">
        <v>34</v>
      </c>
      <c r="B736" s="4" t="s">
        <v>29</v>
      </c>
      <c r="C736" s="4" t="s">
        <v>846</v>
      </c>
      <c r="D736" s="4" t="s">
        <v>847</v>
      </c>
      <c r="E736" s="4">
        <v>2.3419799999999999E-5</v>
      </c>
      <c r="F736" s="4">
        <v>1.5434800000000001E-4</v>
      </c>
      <c r="G736" s="4">
        <v>1</v>
      </c>
      <c r="H736" s="4">
        <v>1</v>
      </c>
      <c r="I736" s="4">
        <v>1</v>
      </c>
      <c r="J736" s="4" t="s">
        <v>807</v>
      </c>
      <c r="K736" s="4">
        <v>2</v>
      </c>
      <c r="L736" s="4">
        <v>1746.9207200000001</v>
      </c>
      <c r="M736" s="4" t="s">
        <v>29</v>
      </c>
      <c r="N736" s="4" t="s">
        <v>29</v>
      </c>
      <c r="O736" s="4">
        <v>6.5770000000000002E-5</v>
      </c>
      <c r="P736" s="4">
        <v>9.8879999999999996E-7</v>
      </c>
      <c r="Q736" s="4">
        <v>3.3</v>
      </c>
    </row>
    <row r="737" spans="1:17" hidden="1" outlineLevel="1" collapsed="1" x14ac:dyDescent="0.25">
      <c r="A737" t="s">
        <v>34</v>
      </c>
      <c r="B737" s="4" t="s">
        <v>29</v>
      </c>
      <c r="C737" s="4" t="s">
        <v>848</v>
      </c>
      <c r="D737" s="4" t="s">
        <v>34</v>
      </c>
      <c r="E737" s="4">
        <v>1.015E-6</v>
      </c>
      <c r="F737" s="4">
        <v>1.5434800000000001E-4</v>
      </c>
      <c r="G737" s="4">
        <v>1</v>
      </c>
      <c r="H737" s="4">
        <v>1</v>
      </c>
      <c r="I737" s="4">
        <v>4</v>
      </c>
      <c r="J737" s="4" t="s">
        <v>807</v>
      </c>
      <c r="K737" s="4">
        <v>2</v>
      </c>
      <c r="L737" s="4">
        <v>2636.2950799999999</v>
      </c>
      <c r="M737" s="4" t="s">
        <v>29</v>
      </c>
      <c r="N737" s="4" t="s">
        <v>29</v>
      </c>
      <c r="O737" s="4">
        <v>6.5770000000000002E-5</v>
      </c>
      <c r="P737" s="4">
        <v>2.2110000000000001E-8</v>
      </c>
      <c r="Q737" s="4">
        <v>4.68</v>
      </c>
    </row>
    <row r="738" spans="1:17" hidden="1" outlineLevel="1" collapsed="1" x14ac:dyDescent="0.25">
      <c r="A738" t="s">
        <v>34</v>
      </c>
      <c r="B738" s="4" t="s">
        <v>29</v>
      </c>
      <c r="C738" s="4" t="s">
        <v>849</v>
      </c>
      <c r="D738" s="4" t="s">
        <v>34</v>
      </c>
      <c r="E738" s="4">
        <v>2.5626499999999999E-5</v>
      </c>
      <c r="F738" s="4">
        <v>1.5434800000000001E-4</v>
      </c>
      <c r="G738" s="4">
        <v>1</v>
      </c>
      <c r="H738" s="4">
        <v>1</v>
      </c>
      <c r="I738" s="4">
        <v>3</v>
      </c>
      <c r="J738" s="4" t="s">
        <v>807</v>
      </c>
      <c r="K738" s="4">
        <v>0</v>
      </c>
      <c r="L738" s="4">
        <v>1781.8340700000001</v>
      </c>
      <c r="M738" s="4" t="s">
        <v>29</v>
      </c>
      <c r="N738" s="4" t="s">
        <v>29</v>
      </c>
      <c r="O738" s="4">
        <v>6.5770000000000002E-5</v>
      </c>
      <c r="P738" s="4">
        <v>1.099E-6</v>
      </c>
      <c r="Q738" s="4">
        <v>4.28</v>
      </c>
    </row>
    <row r="739" spans="1:17" hidden="1" outlineLevel="1" collapsed="1" x14ac:dyDescent="0.25">
      <c r="A739" t="s">
        <v>34</v>
      </c>
      <c r="B739" s="4" t="s">
        <v>29</v>
      </c>
      <c r="C739" s="4" t="s">
        <v>850</v>
      </c>
      <c r="D739" s="4" t="s">
        <v>34</v>
      </c>
      <c r="E739" s="4">
        <v>1.39999E-5</v>
      </c>
      <c r="F739" s="4">
        <v>1.5434800000000001E-4</v>
      </c>
      <c r="G739" s="4">
        <v>1</v>
      </c>
      <c r="H739" s="4">
        <v>1</v>
      </c>
      <c r="I739" s="4">
        <v>2</v>
      </c>
      <c r="J739" s="4" t="s">
        <v>807</v>
      </c>
      <c r="K739" s="4">
        <v>2</v>
      </c>
      <c r="L739" s="4">
        <v>2105.1025800000002</v>
      </c>
      <c r="M739" s="4" t="s">
        <v>29</v>
      </c>
      <c r="N739" s="4" t="s">
        <v>29</v>
      </c>
      <c r="O739" s="4">
        <v>6.5770000000000002E-5</v>
      </c>
      <c r="P739" s="4">
        <v>5.3170000000000003E-7</v>
      </c>
      <c r="Q739" s="4">
        <v>5.3</v>
      </c>
    </row>
    <row r="740" spans="1:17" hidden="1" outlineLevel="1" collapsed="1" x14ac:dyDescent="0.25">
      <c r="A740" t="s">
        <v>34</v>
      </c>
      <c r="B740" s="4" t="s">
        <v>29</v>
      </c>
      <c r="C740" s="4" t="s">
        <v>851</v>
      </c>
      <c r="D740" s="4" t="s">
        <v>34</v>
      </c>
      <c r="E740" s="4">
        <v>3.3791700000000002E-6</v>
      </c>
      <c r="F740" s="4">
        <v>1.5434800000000001E-4</v>
      </c>
      <c r="G740" s="4">
        <v>1</v>
      </c>
      <c r="H740" s="4">
        <v>1</v>
      </c>
      <c r="I740" s="4">
        <v>2</v>
      </c>
      <c r="J740" s="4" t="s">
        <v>807</v>
      </c>
      <c r="K740" s="4">
        <v>1</v>
      </c>
      <c r="L740" s="4">
        <v>1402.8151700000001</v>
      </c>
      <c r="M740" s="4" t="s">
        <v>29</v>
      </c>
      <c r="N740" s="4" t="s">
        <v>29</v>
      </c>
      <c r="O740" s="4">
        <v>6.5770000000000002E-5</v>
      </c>
      <c r="P740" s="4">
        <v>9.4720000000000004E-8</v>
      </c>
      <c r="Q740" s="4">
        <v>4.53</v>
      </c>
    </row>
    <row r="741" spans="1:17" hidden="1" outlineLevel="1" collapsed="1" x14ac:dyDescent="0.25">
      <c r="A741" t="s">
        <v>34</v>
      </c>
      <c r="B741" s="4" t="s">
        <v>29</v>
      </c>
      <c r="C741" s="4" t="s">
        <v>852</v>
      </c>
      <c r="D741" s="4" t="s">
        <v>34</v>
      </c>
      <c r="E741" s="4">
        <v>3.1890300000000002E-5</v>
      </c>
      <c r="F741" s="4">
        <v>1.5434800000000001E-4</v>
      </c>
      <c r="G741" s="4">
        <v>1</v>
      </c>
      <c r="H741" s="4">
        <v>1</v>
      </c>
      <c r="I741" s="4">
        <v>2</v>
      </c>
      <c r="J741" s="4" t="s">
        <v>807</v>
      </c>
      <c r="K741" s="4">
        <v>1</v>
      </c>
      <c r="L741" s="4">
        <v>2998.5142999999998</v>
      </c>
      <c r="M741" s="4" t="s">
        <v>29</v>
      </c>
      <c r="N741" s="4" t="s">
        <v>29</v>
      </c>
      <c r="O741" s="4">
        <v>6.5770000000000002E-5</v>
      </c>
      <c r="P741" s="4">
        <v>1.4410000000000001E-6</v>
      </c>
      <c r="Q741" s="4">
        <v>3.91</v>
      </c>
    </row>
    <row r="742" spans="1:17" hidden="1" outlineLevel="1" collapsed="1" x14ac:dyDescent="0.25">
      <c r="A742" t="s">
        <v>34</v>
      </c>
      <c r="B742" s="4" t="s">
        <v>29</v>
      </c>
      <c r="C742" s="4" t="s">
        <v>853</v>
      </c>
      <c r="D742" s="4" t="s">
        <v>34</v>
      </c>
      <c r="E742" s="4">
        <v>2.97121E-5</v>
      </c>
      <c r="F742" s="4">
        <v>1.5434800000000001E-4</v>
      </c>
      <c r="G742" s="4">
        <v>1</v>
      </c>
      <c r="H742" s="4">
        <v>1</v>
      </c>
      <c r="I742" s="4">
        <v>1</v>
      </c>
      <c r="J742" s="4" t="s">
        <v>807</v>
      </c>
      <c r="K742" s="4">
        <v>2</v>
      </c>
      <c r="L742" s="4">
        <v>3154.6154099999999</v>
      </c>
      <c r="M742" s="4" t="s">
        <v>29</v>
      </c>
      <c r="N742" s="4" t="s">
        <v>29</v>
      </c>
      <c r="O742" s="4">
        <v>6.5770000000000002E-5</v>
      </c>
      <c r="P742" s="4">
        <v>1.3200000000000001E-6</v>
      </c>
      <c r="Q742" s="4">
        <v>4.38</v>
      </c>
    </row>
    <row r="743" spans="1:17" hidden="1" outlineLevel="1" collapsed="1" x14ac:dyDescent="0.25">
      <c r="A743" t="s">
        <v>34</v>
      </c>
      <c r="B743" s="4" t="s">
        <v>29</v>
      </c>
      <c r="C743" s="4" t="s">
        <v>854</v>
      </c>
      <c r="D743" s="4" t="s">
        <v>320</v>
      </c>
      <c r="E743" s="4">
        <v>2.75061E-8</v>
      </c>
      <c r="F743" s="4">
        <v>1.5434800000000001E-4</v>
      </c>
      <c r="G743" s="4">
        <v>1</v>
      </c>
      <c r="H743" s="4">
        <v>1</v>
      </c>
      <c r="I743" s="4">
        <v>7</v>
      </c>
      <c r="J743" s="4" t="s">
        <v>807</v>
      </c>
      <c r="K743" s="4">
        <v>1</v>
      </c>
      <c r="L743" s="4">
        <v>2682.3807299999999</v>
      </c>
      <c r="M743" s="4" t="s">
        <v>29</v>
      </c>
      <c r="N743" s="4" t="s">
        <v>29</v>
      </c>
      <c r="O743" s="4">
        <v>6.5770000000000002E-5</v>
      </c>
      <c r="P743" s="4">
        <v>2.813E-10</v>
      </c>
      <c r="Q743" s="4">
        <v>4.6100000000000003</v>
      </c>
    </row>
    <row r="744" spans="1:17" hidden="1" outlineLevel="1" collapsed="1" x14ac:dyDescent="0.25">
      <c r="A744" t="s">
        <v>34</v>
      </c>
      <c r="B744" s="4" t="s">
        <v>29</v>
      </c>
      <c r="C744" s="4" t="s">
        <v>855</v>
      </c>
      <c r="D744" s="4" t="s">
        <v>320</v>
      </c>
      <c r="E744" s="4">
        <v>2.1261500000000001E-4</v>
      </c>
      <c r="F744" s="4">
        <v>1.5434800000000001E-4</v>
      </c>
      <c r="G744" s="4">
        <v>1</v>
      </c>
      <c r="H744" s="4">
        <v>1</v>
      </c>
      <c r="I744" s="4">
        <v>8</v>
      </c>
      <c r="J744" s="4" t="s">
        <v>807</v>
      </c>
      <c r="K744" s="4">
        <v>0</v>
      </c>
      <c r="L744" s="4">
        <v>2342.20606</v>
      </c>
      <c r="M744" s="4" t="s">
        <v>29</v>
      </c>
      <c r="N744" s="4" t="s">
        <v>29</v>
      </c>
      <c r="O744" s="4">
        <v>6.5770000000000002E-5</v>
      </c>
      <c r="P744" s="4">
        <v>1.4270000000000001E-5</v>
      </c>
      <c r="Q744" s="4">
        <v>3.85</v>
      </c>
    </row>
    <row r="745" spans="1:17" hidden="1" outlineLevel="1" collapsed="1" x14ac:dyDescent="0.25">
      <c r="A745" t="s">
        <v>34</v>
      </c>
      <c r="B745" s="4" t="s">
        <v>29</v>
      </c>
      <c r="C745" s="4" t="s">
        <v>856</v>
      </c>
      <c r="D745" s="4" t="s">
        <v>211</v>
      </c>
      <c r="E745" s="4">
        <v>4.4557799999999999E-7</v>
      </c>
      <c r="F745" s="4">
        <v>1.5434800000000001E-4</v>
      </c>
      <c r="G745" s="4">
        <v>1</v>
      </c>
      <c r="H745" s="4">
        <v>1</v>
      </c>
      <c r="I745" s="4">
        <v>9</v>
      </c>
      <c r="J745" s="4" t="s">
        <v>807</v>
      </c>
      <c r="K745" s="4">
        <v>0</v>
      </c>
      <c r="L745" s="4">
        <v>2245.0593899999999</v>
      </c>
      <c r="M745" s="4" t="s">
        <v>29</v>
      </c>
      <c r="N745" s="4" t="s">
        <v>29</v>
      </c>
      <c r="O745" s="4">
        <v>6.5770000000000002E-5</v>
      </c>
      <c r="P745" s="4">
        <v>8.1690000000000002E-9</v>
      </c>
      <c r="Q745" s="4">
        <v>6.11</v>
      </c>
    </row>
    <row r="746" spans="1:17" hidden="1" outlineLevel="1" collapsed="1" x14ac:dyDescent="0.25">
      <c r="A746" t="s">
        <v>34</v>
      </c>
      <c r="B746" s="4" t="s">
        <v>29</v>
      </c>
      <c r="C746" s="4" t="s">
        <v>857</v>
      </c>
      <c r="D746" s="4" t="s">
        <v>34</v>
      </c>
      <c r="E746" s="4">
        <v>4.4845600000000002E-8</v>
      </c>
      <c r="F746" s="4">
        <v>1.5434800000000001E-4</v>
      </c>
      <c r="G746" s="4">
        <v>1</v>
      </c>
      <c r="H746" s="4">
        <v>1</v>
      </c>
      <c r="I746" s="4">
        <v>6</v>
      </c>
      <c r="J746" s="4" t="s">
        <v>807</v>
      </c>
      <c r="K746" s="4">
        <v>0</v>
      </c>
      <c r="L746" s="4">
        <v>2001.9440099999999</v>
      </c>
      <c r="M746" s="4" t="s">
        <v>29</v>
      </c>
      <c r="N746" s="4" t="s">
        <v>29</v>
      </c>
      <c r="O746" s="4">
        <v>6.5770000000000002E-5</v>
      </c>
      <c r="P746" s="4">
        <v>5.0770000000000001E-10</v>
      </c>
      <c r="Q746" s="4">
        <v>5.39</v>
      </c>
    </row>
    <row r="747" spans="1:17" hidden="1" outlineLevel="1" collapsed="1" x14ac:dyDescent="0.25">
      <c r="A747" t="s">
        <v>34</v>
      </c>
      <c r="B747" s="4" t="s">
        <v>29</v>
      </c>
      <c r="C747" s="4" t="s">
        <v>858</v>
      </c>
      <c r="D747" s="4" t="s">
        <v>34</v>
      </c>
      <c r="E747" s="4">
        <v>8.05213E-9</v>
      </c>
      <c r="F747" s="4">
        <v>1.5434800000000001E-4</v>
      </c>
      <c r="G747" s="4">
        <v>1</v>
      </c>
      <c r="H747" s="4">
        <v>1</v>
      </c>
      <c r="I747" s="4">
        <v>10</v>
      </c>
      <c r="J747" s="4" t="s">
        <v>807</v>
      </c>
      <c r="K747" s="4">
        <v>1</v>
      </c>
      <c r="L747" s="4">
        <v>2130.0389799999998</v>
      </c>
      <c r="M747" s="4" t="s">
        <v>29</v>
      </c>
      <c r="N747" s="4" t="s">
        <v>29</v>
      </c>
      <c r="O747" s="4">
        <v>6.5770000000000002E-5</v>
      </c>
      <c r="P747" s="4">
        <v>6.3369999999999997E-11</v>
      </c>
      <c r="Q747" s="4">
        <v>4.78</v>
      </c>
    </row>
    <row r="748" spans="1:17" hidden="1" outlineLevel="1" collapsed="1" x14ac:dyDescent="0.25">
      <c r="A748" t="s">
        <v>34</v>
      </c>
      <c r="B748" s="4" t="s">
        <v>29</v>
      </c>
      <c r="C748" s="4" t="s">
        <v>859</v>
      </c>
      <c r="D748" s="4" t="s">
        <v>34</v>
      </c>
      <c r="E748" s="4">
        <v>4.5134400000000001E-6</v>
      </c>
      <c r="F748" s="4">
        <v>1.5434800000000001E-4</v>
      </c>
      <c r="G748" s="4">
        <v>1</v>
      </c>
      <c r="H748" s="4">
        <v>1</v>
      </c>
      <c r="I748" s="4">
        <v>3</v>
      </c>
      <c r="J748" s="4" t="s">
        <v>807</v>
      </c>
      <c r="K748" s="4">
        <v>0</v>
      </c>
      <c r="L748" s="4">
        <v>1274.72021</v>
      </c>
      <c r="M748" s="4" t="s">
        <v>29</v>
      </c>
      <c r="N748" s="4" t="s">
        <v>29</v>
      </c>
      <c r="O748" s="4">
        <v>6.5770000000000002E-5</v>
      </c>
      <c r="P748" s="4">
        <v>1.343E-7</v>
      </c>
      <c r="Q748" s="4">
        <v>2.92</v>
      </c>
    </row>
    <row r="749" spans="1:17" hidden="1" outlineLevel="1" collapsed="1" x14ac:dyDescent="0.25">
      <c r="A749" t="s">
        <v>34</v>
      </c>
      <c r="B749" s="4" t="s">
        <v>29</v>
      </c>
      <c r="C749" s="4" t="s">
        <v>860</v>
      </c>
      <c r="D749" s="4" t="s">
        <v>199</v>
      </c>
      <c r="E749" s="4">
        <v>3.9177900000000003E-5</v>
      </c>
      <c r="F749" s="4">
        <v>1.5434800000000001E-4</v>
      </c>
      <c r="G749" s="4">
        <v>1</v>
      </c>
      <c r="H749" s="4">
        <v>1</v>
      </c>
      <c r="I749" s="4">
        <v>3</v>
      </c>
      <c r="J749" s="4" t="s">
        <v>807</v>
      </c>
      <c r="K749" s="4">
        <v>0</v>
      </c>
      <c r="L749" s="4">
        <v>1558.7246399999999</v>
      </c>
      <c r="M749" s="4" t="s">
        <v>29</v>
      </c>
      <c r="N749" s="4" t="s">
        <v>29</v>
      </c>
      <c r="O749" s="4">
        <v>6.5770000000000002E-5</v>
      </c>
      <c r="P749" s="4">
        <v>1.844E-6</v>
      </c>
      <c r="Q749" s="4">
        <v>3.13</v>
      </c>
    </row>
    <row r="750" spans="1:17" hidden="1" outlineLevel="1" collapsed="1" x14ac:dyDescent="0.25">
      <c r="A750" t="s">
        <v>34</v>
      </c>
      <c r="B750" s="4" t="s">
        <v>29</v>
      </c>
      <c r="C750" s="4" t="s">
        <v>861</v>
      </c>
      <c r="D750" s="4" t="s">
        <v>199</v>
      </c>
      <c r="E750" s="4">
        <v>9.7656500000000003E-6</v>
      </c>
      <c r="F750" s="4">
        <v>1.5434800000000001E-4</v>
      </c>
      <c r="G750" s="4">
        <v>1</v>
      </c>
      <c r="H750" s="4">
        <v>1</v>
      </c>
      <c r="I750" s="4">
        <v>7</v>
      </c>
      <c r="J750" s="4" t="s">
        <v>807</v>
      </c>
      <c r="K750" s="4">
        <v>1</v>
      </c>
      <c r="L750" s="4">
        <v>1930.9003700000001</v>
      </c>
      <c r="M750" s="4" t="s">
        <v>29</v>
      </c>
      <c r="N750" s="4" t="s">
        <v>29</v>
      </c>
      <c r="O750" s="4">
        <v>6.5770000000000002E-5</v>
      </c>
      <c r="P750" s="4">
        <v>3.4299999999999999E-7</v>
      </c>
      <c r="Q750" s="4">
        <v>2.64</v>
      </c>
    </row>
    <row r="751" spans="1:17" hidden="1" outlineLevel="1" collapsed="1" x14ac:dyDescent="0.25">
      <c r="A751" t="s">
        <v>34</v>
      </c>
      <c r="B751" s="4" t="s">
        <v>29</v>
      </c>
      <c r="C751" s="4" t="s">
        <v>862</v>
      </c>
      <c r="D751" s="4" t="s">
        <v>211</v>
      </c>
      <c r="E751" s="4">
        <v>7.8475399999999999E-7</v>
      </c>
      <c r="F751" s="4">
        <v>1.5434800000000001E-4</v>
      </c>
      <c r="G751" s="4">
        <v>1</v>
      </c>
      <c r="H751" s="4">
        <v>1</v>
      </c>
      <c r="I751" s="4">
        <v>3</v>
      </c>
      <c r="J751" s="4" t="s">
        <v>807</v>
      </c>
      <c r="K751" s="4">
        <v>0</v>
      </c>
      <c r="L751" s="4">
        <v>2886.2814699999999</v>
      </c>
      <c r="M751" s="4" t="s">
        <v>29</v>
      </c>
      <c r="N751" s="4" t="s">
        <v>29</v>
      </c>
      <c r="O751" s="4">
        <v>6.5770000000000002E-5</v>
      </c>
      <c r="P751" s="4">
        <v>1.6239999999999999E-8</v>
      </c>
      <c r="Q751" s="4">
        <v>4.9800000000000004</v>
      </c>
    </row>
    <row r="752" spans="1:17" hidden="1" outlineLevel="1" collapsed="1" x14ac:dyDescent="0.25">
      <c r="A752" t="s">
        <v>34</v>
      </c>
      <c r="B752" s="4" t="s">
        <v>29</v>
      </c>
      <c r="C752" s="4" t="s">
        <v>863</v>
      </c>
      <c r="D752" s="4" t="s">
        <v>34</v>
      </c>
      <c r="E752" s="4">
        <v>2.02746E-3</v>
      </c>
      <c r="F752" s="4">
        <v>1.5434800000000001E-4</v>
      </c>
      <c r="G752" s="4">
        <v>1</v>
      </c>
      <c r="H752" s="4">
        <v>1</v>
      </c>
      <c r="I752" s="4">
        <v>5</v>
      </c>
      <c r="J752" s="4" t="s">
        <v>807</v>
      </c>
      <c r="K752" s="4">
        <v>0</v>
      </c>
      <c r="L752" s="4">
        <v>906.50433999999996</v>
      </c>
      <c r="M752" s="4" t="s">
        <v>29</v>
      </c>
      <c r="N752" s="4" t="s">
        <v>29</v>
      </c>
      <c r="O752" s="4">
        <v>6.5770000000000002E-5</v>
      </c>
      <c r="P752" s="4">
        <v>2.1369999999999999E-4</v>
      </c>
      <c r="Q752" s="4">
        <v>2.12</v>
      </c>
    </row>
    <row r="753" spans="1:17" hidden="1" outlineLevel="1" collapsed="1" x14ac:dyDescent="0.25">
      <c r="A753" t="s">
        <v>34</v>
      </c>
      <c r="B753" s="4" t="s">
        <v>29</v>
      </c>
      <c r="C753" s="4" t="s">
        <v>864</v>
      </c>
      <c r="D753" s="4" t="s">
        <v>34</v>
      </c>
      <c r="E753" s="4">
        <v>1.6128099999999999E-6</v>
      </c>
      <c r="F753" s="4">
        <v>1.5434800000000001E-4</v>
      </c>
      <c r="G753" s="4">
        <v>1</v>
      </c>
      <c r="H753" s="4">
        <v>1</v>
      </c>
      <c r="I753" s="4">
        <v>2</v>
      </c>
      <c r="J753" s="4" t="s">
        <v>807</v>
      </c>
      <c r="K753" s="4">
        <v>1</v>
      </c>
      <c r="L753" s="4">
        <v>1977.0076200000001</v>
      </c>
      <c r="M753" s="4" t="s">
        <v>29</v>
      </c>
      <c r="N753" s="4" t="s">
        <v>29</v>
      </c>
      <c r="O753" s="4">
        <v>6.5770000000000002E-5</v>
      </c>
      <c r="P753" s="4">
        <v>3.875E-8</v>
      </c>
      <c r="Q753" s="4">
        <v>4.0999999999999996</v>
      </c>
    </row>
    <row r="754" spans="1:17" hidden="1" outlineLevel="1" collapsed="1" x14ac:dyDescent="0.25">
      <c r="A754" t="s">
        <v>34</v>
      </c>
      <c r="B754" s="4" t="s">
        <v>29</v>
      </c>
      <c r="C754" s="4" t="s">
        <v>604</v>
      </c>
      <c r="D754" s="4" t="s">
        <v>605</v>
      </c>
      <c r="E754" s="4">
        <v>2.9145199999999998E-7</v>
      </c>
      <c r="F754" s="4">
        <v>1.5434800000000001E-4</v>
      </c>
      <c r="G754" s="4">
        <v>2</v>
      </c>
      <c r="H754" s="4">
        <v>2</v>
      </c>
      <c r="I754" s="4">
        <v>3</v>
      </c>
      <c r="J754" s="4" t="s">
        <v>542</v>
      </c>
      <c r="K754" s="4">
        <v>1</v>
      </c>
      <c r="L754" s="4">
        <v>2123.08752</v>
      </c>
      <c r="M754" s="4" t="s">
        <v>29</v>
      </c>
      <c r="N754" s="4" t="s">
        <v>29</v>
      </c>
      <c r="O754" s="4">
        <v>6.5770000000000002E-5</v>
      </c>
      <c r="P754" s="4">
        <v>4.8939999999999999E-9</v>
      </c>
      <c r="Q754" s="4">
        <v>5.1100000000000003</v>
      </c>
    </row>
    <row r="755" spans="1:17" hidden="1" outlineLevel="1" collapsed="1" x14ac:dyDescent="0.25">
      <c r="A755" t="s">
        <v>34</v>
      </c>
      <c r="B755" s="4" t="s">
        <v>29</v>
      </c>
      <c r="C755" s="4" t="s">
        <v>606</v>
      </c>
      <c r="D755" s="4" t="s">
        <v>607</v>
      </c>
      <c r="E755" s="4">
        <v>1.3127900000000001E-6</v>
      </c>
      <c r="F755" s="4">
        <v>1.5434800000000001E-4</v>
      </c>
      <c r="G755" s="4">
        <v>2</v>
      </c>
      <c r="H755" s="4">
        <v>2</v>
      </c>
      <c r="I755" s="4">
        <v>10</v>
      </c>
      <c r="J755" s="4" t="s">
        <v>542</v>
      </c>
      <c r="K755" s="4">
        <v>0</v>
      </c>
      <c r="L755" s="4">
        <v>1537.62976</v>
      </c>
      <c r="M755" s="4" t="s">
        <v>29</v>
      </c>
      <c r="N755" s="4" t="s">
        <v>29</v>
      </c>
      <c r="O755" s="4">
        <v>6.5770000000000002E-5</v>
      </c>
      <c r="P755" s="4">
        <v>3.0260000000000001E-8</v>
      </c>
      <c r="Q755" s="4">
        <v>4.34</v>
      </c>
    </row>
    <row r="756" spans="1:17" hidden="1" outlineLevel="1" collapsed="1" x14ac:dyDescent="0.25">
      <c r="A756" t="s">
        <v>34</v>
      </c>
      <c r="B756" s="4" t="s">
        <v>29</v>
      </c>
      <c r="C756" s="4" t="s">
        <v>865</v>
      </c>
      <c r="D756" s="4" t="s">
        <v>74</v>
      </c>
      <c r="E756" s="4">
        <v>3.1081400000000002E-7</v>
      </c>
      <c r="F756" s="4">
        <v>1.5434800000000001E-4</v>
      </c>
      <c r="G756" s="4">
        <v>1</v>
      </c>
      <c r="H756" s="4">
        <v>1</v>
      </c>
      <c r="I756" s="4">
        <v>1</v>
      </c>
      <c r="J756" s="4" t="s">
        <v>807</v>
      </c>
      <c r="K756" s="4">
        <v>1</v>
      </c>
      <c r="L756" s="4">
        <v>2168.1307700000002</v>
      </c>
      <c r="M756" s="4" t="s">
        <v>29</v>
      </c>
      <c r="N756" s="4" t="s">
        <v>29</v>
      </c>
      <c r="O756" s="4">
        <v>6.5770000000000002E-5</v>
      </c>
      <c r="P756" s="4">
        <v>5.2920000000000003E-9</v>
      </c>
      <c r="Q756" s="4">
        <v>4.16</v>
      </c>
    </row>
    <row r="757" spans="1:17" hidden="1" outlineLevel="1" collapsed="1" x14ac:dyDescent="0.25">
      <c r="A757" t="s">
        <v>34</v>
      </c>
      <c r="B757" s="4" t="s">
        <v>29</v>
      </c>
      <c r="C757" s="4" t="s">
        <v>866</v>
      </c>
      <c r="D757" s="4" t="s">
        <v>34</v>
      </c>
      <c r="E757" s="4">
        <v>9.5794099999999995E-14</v>
      </c>
      <c r="F757" s="4">
        <v>1.5434800000000001E-4</v>
      </c>
      <c r="G757" s="4">
        <v>1</v>
      </c>
      <c r="H757" s="4">
        <v>1</v>
      </c>
      <c r="I757" s="4">
        <v>10</v>
      </c>
      <c r="J757" s="4" t="s">
        <v>807</v>
      </c>
      <c r="K757" s="4">
        <v>1</v>
      </c>
      <c r="L757" s="4">
        <v>3143.7211600000001</v>
      </c>
      <c r="M757" s="4" t="s">
        <v>29</v>
      </c>
      <c r="N757" s="4" t="s">
        <v>29</v>
      </c>
      <c r="O757" s="4">
        <v>6.5770000000000002E-5</v>
      </c>
      <c r="P757" s="4">
        <v>6.974E-17</v>
      </c>
      <c r="Q757" s="4">
        <v>6.31</v>
      </c>
    </row>
    <row r="758" spans="1:17" hidden="1" outlineLevel="1" collapsed="1" x14ac:dyDescent="0.25">
      <c r="A758" t="s">
        <v>34</v>
      </c>
      <c r="B758" s="4" t="s">
        <v>29</v>
      </c>
      <c r="C758" s="4" t="s">
        <v>867</v>
      </c>
      <c r="D758" s="4" t="s">
        <v>34</v>
      </c>
      <c r="E758" s="4">
        <v>2.9904900000000003E-8</v>
      </c>
      <c r="F758" s="4">
        <v>1.5434800000000001E-4</v>
      </c>
      <c r="G758" s="4">
        <v>1</v>
      </c>
      <c r="H758" s="4">
        <v>1</v>
      </c>
      <c r="I758" s="4">
        <v>10</v>
      </c>
      <c r="J758" s="4" t="s">
        <v>807</v>
      </c>
      <c r="K758" s="4">
        <v>2</v>
      </c>
      <c r="L758" s="4">
        <v>3682.0690399999999</v>
      </c>
      <c r="M758" s="4" t="s">
        <v>29</v>
      </c>
      <c r="N758" s="4" t="s">
        <v>29</v>
      </c>
      <c r="O758" s="4">
        <v>6.5770000000000002E-5</v>
      </c>
      <c r="P758" s="4">
        <v>3.113E-10</v>
      </c>
      <c r="Q758" s="4">
        <v>5.48</v>
      </c>
    </row>
    <row r="759" spans="1:17" hidden="1" outlineLevel="1" collapsed="1" x14ac:dyDescent="0.25">
      <c r="A759" t="s">
        <v>34</v>
      </c>
      <c r="B759" s="4" t="s">
        <v>29</v>
      </c>
      <c r="C759" s="4" t="s">
        <v>868</v>
      </c>
      <c r="D759" s="4" t="s">
        <v>34</v>
      </c>
      <c r="E759" s="4">
        <v>2.4499099999999999E-8</v>
      </c>
      <c r="F759" s="4">
        <v>1.5434800000000001E-4</v>
      </c>
      <c r="G759" s="4">
        <v>1</v>
      </c>
      <c r="H759" s="4">
        <v>1</v>
      </c>
      <c r="I759" s="4">
        <v>6</v>
      </c>
      <c r="J759" s="4" t="s">
        <v>807</v>
      </c>
      <c r="K759" s="4">
        <v>2</v>
      </c>
      <c r="L759" s="4">
        <v>1530.91013</v>
      </c>
      <c r="M759" s="4" t="s">
        <v>29</v>
      </c>
      <c r="N759" s="4" t="s">
        <v>29</v>
      </c>
      <c r="O759" s="4">
        <v>6.5770000000000002E-5</v>
      </c>
      <c r="P759" s="4">
        <v>2.4480000000000002E-10</v>
      </c>
      <c r="Q759" s="4">
        <v>4.51</v>
      </c>
    </row>
    <row r="760" spans="1:17" hidden="1" outlineLevel="1" collapsed="1" x14ac:dyDescent="0.25">
      <c r="A760" t="s">
        <v>34</v>
      </c>
      <c r="B760" s="4" t="s">
        <v>29</v>
      </c>
      <c r="C760" s="4" t="s">
        <v>869</v>
      </c>
      <c r="D760" s="4" t="s">
        <v>34</v>
      </c>
      <c r="E760" s="4">
        <v>2.70529E-3</v>
      </c>
      <c r="F760" s="4">
        <v>3.0793500000000001E-4</v>
      </c>
      <c r="G760" s="4">
        <v>1</v>
      </c>
      <c r="H760" s="4">
        <v>1</v>
      </c>
      <c r="I760" s="4">
        <v>2</v>
      </c>
      <c r="J760" s="4" t="s">
        <v>807</v>
      </c>
      <c r="K760" s="4">
        <v>0</v>
      </c>
      <c r="L760" s="4">
        <v>1089.5211099999999</v>
      </c>
      <c r="M760" s="4" t="s">
        <v>29</v>
      </c>
      <c r="N760" s="4" t="s">
        <v>29</v>
      </c>
      <c r="O760" s="4">
        <v>1.192E-4</v>
      </c>
      <c r="P760" s="4">
        <v>3.0049999999999999E-4</v>
      </c>
      <c r="Q760" s="4">
        <v>1.99</v>
      </c>
    </row>
    <row r="761" spans="1:17" hidden="1" outlineLevel="1" collapsed="1" x14ac:dyDescent="0.25">
      <c r="A761" t="s">
        <v>34</v>
      </c>
      <c r="B761" s="4" t="s">
        <v>29</v>
      </c>
      <c r="C761" s="4" t="s">
        <v>870</v>
      </c>
      <c r="D761" s="4" t="s">
        <v>34</v>
      </c>
      <c r="E761" s="4">
        <v>3.6086099999999999E-3</v>
      </c>
      <c r="F761" s="4">
        <v>3.0793500000000001E-4</v>
      </c>
      <c r="G761" s="4">
        <v>1</v>
      </c>
      <c r="H761" s="4">
        <v>1</v>
      </c>
      <c r="I761" s="4">
        <v>2</v>
      </c>
      <c r="J761" s="4" t="s">
        <v>807</v>
      </c>
      <c r="K761" s="4">
        <v>1</v>
      </c>
      <c r="L761" s="4">
        <v>1311.6732</v>
      </c>
      <c r="M761" s="4" t="s">
        <v>29</v>
      </c>
      <c r="N761" s="4" t="s">
        <v>29</v>
      </c>
      <c r="O761" s="4">
        <v>1.192E-4</v>
      </c>
      <c r="P761" s="4">
        <v>4.1879999999999999E-4</v>
      </c>
      <c r="Q761" s="4">
        <v>2.9</v>
      </c>
    </row>
    <row r="762" spans="1:17" hidden="1" outlineLevel="1" collapsed="1" x14ac:dyDescent="0.25">
      <c r="A762" t="s">
        <v>34</v>
      </c>
      <c r="B762" s="4" t="s">
        <v>29</v>
      </c>
      <c r="C762" s="4" t="s">
        <v>606</v>
      </c>
      <c r="D762" s="4" t="s">
        <v>618</v>
      </c>
      <c r="E762" s="4">
        <v>4.7203899999999997E-3</v>
      </c>
      <c r="F762" s="4">
        <v>3.0793500000000001E-4</v>
      </c>
      <c r="G762" s="4">
        <v>2</v>
      </c>
      <c r="H762" s="4">
        <v>2</v>
      </c>
      <c r="I762" s="4">
        <v>1</v>
      </c>
      <c r="J762" s="4" t="s">
        <v>542</v>
      </c>
      <c r="K762" s="4">
        <v>0</v>
      </c>
      <c r="L762" s="4">
        <v>1521.6348399999999</v>
      </c>
      <c r="M762" s="4" t="s">
        <v>29</v>
      </c>
      <c r="N762" s="4" t="s">
        <v>29</v>
      </c>
      <c r="O762" s="4">
        <v>1.192E-4</v>
      </c>
      <c r="P762" s="4">
        <v>5.7450000000000003E-4</v>
      </c>
      <c r="Q762" s="4">
        <v>2.96</v>
      </c>
    </row>
    <row r="763" spans="1:17" hidden="1" outlineLevel="1" collapsed="1" x14ac:dyDescent="0.25">
      <c r="A763" t="s">
        <v>34</v>
      </c>
      <c r="B763" s="4" t="s">
        <v>29</v>
      </c>
      <c r="C763" s="4" t="s">
        <v>871</v>
      </c>
      <c r="D763" s="4" t="s">
        <v>249</v>
      </c>
      <c r="E763" s="4">
        <v>3.6086099999999999E-3</v>
      </c>
      <c r="F763" s="4">
        <v>3.0793500000000001E-4</v>
      </c>
      <c r="G763" s="4">
        <v>1</v>
      </c>
      <c r="H763" s="4">
        <v>1</v>
      </c>
      <c r="I763" s="4">
        <v>1</v>
      </c>
      <c r="J763" s="4" t="s">
        <v>807</v>
      </c>
      <c r="K763" s="4">
        <v>1</v>
      </c>
      <c r="L763" s="4">
        <v>2172.06817</v>
      </c>
      <c r="M763" s="4" t="s">
        <v>29</v>
      </c>
      <c r="N763" s="4" t="s">
        <v>29</v>
      </c>
      <c r="O763" s="4">
        <v>1.192E-4</v>
      </c>
      <c r="P763" s="4">
        <v>4.194E-4</v>
      </c>
      <c r="Q763" s="4">
        <v>3.06</v>
      </c>
    </row>
    <row r="764" spans="1:17" hidden="1" outlineLevel="1" collapsed="1" x14ac:dyDescent="0.25">
      <c r="A764" t="s">
        <v>34</v>
      </c>
      <c r="B764" s="4" t="s">
        <v>29</v>
      </c>
      <c r="C764" s="4" t="s">
        <v>872</v>
      </c>
      <c r="D764" s="4" t="s">
        <v>66</v>
      </c>
      <c r="E764" s="4">
        <v>2.63685E-3</v>
      </c>
      <c r="F764" s="4">
        <v>3.0793500000000001E-4</v>
      </c>
      <c r="G764" s="4">
        <v>1</v>
      </c>
      <c r="H764" s="4">
        <v>1</v>
      </c>
      <c r="I764" s="4">
        <v>1</v>
      </c>
      <c r="J764" s="4" t="s">
        <v>807</v>
      </c>
      <c r="K764" s="4">
        <v>0</v>
      </c>
      <c r="L764" s="4">
        <v>1131.54628</v>
      </c>
      <c r="M764" s="4" t="s">
        <v>29</v>
      </c>
      <c r="N764" s="4" t="s">
        <v>29</v>
      </c>
      <c r="O764" s="4">
        <v>1.192E-4</v>
      </c>
      <c r="P764" s="4">
        <v>2.9070000000000002E-4</v>
      </c>
      <c r="Q764" s="4">
        <v>1.54</v>
      </c>
    </row>
    <row r="765" spans="1:17" hidden="1" outlineLevel="1" collapsed="1" x14ac:dyDescent="0.25">
      <c r="A765" t="s">
        <v>34</v>
      </c>
      <c r="B765" s="4" t="s">
        <v>29</v>
      </c>
      <c r="C765" s="4" t="s">
        <v>873</v>
      </c>
      <c r="D765" s="4" t="s">
        <v>34</v>
      </c>
      <c r="E765" s="4">
        <v>2.3196599999999999E-3</v>
      </c>
      <c r="F765" s="4">
        <v>3.0793500000000001E-4</v>
      </c>
      <c r="G765" s="4">
        <v>1</v>
      </c>
      <c r="H765" s="4">
        <v>1</v>
      </c>
      <c r="I765" s="4">
        <v>3</v>
      </c>
      <c r="J765" s="4" t="s">
        <v>807</v>
      </c>
      <c r="K765" s="4">
        <v>1</v>
      </c>
      <c r="L765" s="4">
        <v>1226.6891800000001</v>
      </c>
      <c r="M765" s="4" t="s">
        <v>29</v>
      </c>
      <c r="N765" s="4" t="s">
        <v>29</v>
      </c>
      <c r="O765" s="4">
        <v>1.192E-4</v>
      </c>
      <c r="P765" s="4">
        <v>2.5060000000000002E-4</v>
      </c>
      <c r="Q765" s="4">
        <v>3</v>
      </c>
    </row>
    <row r="766" spans="1:17" hidden="1" outlineLevel="1" collapsed="1" x14ac:dyDescent="0.25">
      <c r="A766" t="s">
        <v>34</v>
      </c>
      <c r="B766" s="4" t="s">
        <v>29</v>
      </c>
      <c r="C766" s="4" t="s">
        <v>874</v>
      </c>
      <c r="D766" s="4" t="s">
        <v>34</v>
      </c>
      <c r="E766" s="4">
        <v>2.36469E-3</v>
      </c>
      <c r="F766" s="4">
        <v>3.0793500000000001E-4</v>
      </c>
      <c r="G766" s="4">
        <v>1</v>
      </c>
      <c r="H766" s="4">
        <v>1</v>
      </c>
      <c r="I766" s="4">
        <v>1</v>
      </c>
      <c r="J766" s="4" t="s">
        <v>807</v>
      </c>
      <c r="K766" s="4">
        <v>1</v>
      </c>
      <c r="L766" s="4">
        <v>1034.5993100000001</v>
      </c>
      <c r="M766" s="4" t="s">
        <v>29</v>
      </c>
      <c r="N766" s="4" t="s">
        <v>29</v>
      </c>
      <c r="O766" s="4">
        <v>1.192E-4</v>
      </c>
      <c r="P766" s="4">
        <v>2.565E-4</v>
      </c>
      <c r="Q766" s="4">
        <v>2.62</v>
      </c>
    </row>
    <row r="767" spans="1:17" hidden="1" outlineLevel="1" collapsed="1" x14ac:dyDescent="0.25">
      <c r="A767" t="s">
        <v>34</v>
      </c>
      <c r="B767" s="4" t="s">
        <v>29</v>
      </c>
      <c r="C767" s="4" t="s">
        <v>875</v>
      </c>
      <c r="D767" s="4" t="s">
        <v>196</v>
      </c>
      <c r="E767" s="4">
        <v>3.36331E-3</v>
      </c>
      <c r="F767" s="4">
        <v>3.0793500000000001E-4</v>
      </c>
      <c r="G767" s="4">
        <v>1</v>
      </c>
      <c r="H767" s="4">
        <v>1</v>
      </c>
      <c r="I767" s="4">
        <v>2</v>
      </c>
      <c r="J767" s="4" t="s">
        <v>807</v>
      </c>
      <c r="K767" s="4">
        <v>1</v>
      </c>
      <c r="L767" s="4">
        <v>2302.7432800000001</v>
      </c>
      <c r="M767" s="4" t="s">
        <v>29</v>
      </c>
      <c r="N767" s="4" t="s">
        <v>29</v>
      </c>
      <c r="O767" s="4">
        <v>1.192E-4</v>
      </c>
      <c r="P767" s="4">
        <v>3.8630000000000001E-4</v>
      </c>
      <c r="Q767" s="4">
        <v>2.72</v>
      </c>
    </row>
    <row r="768" spans="1:17" hidden="1" outlineLevel="1" collapsed="1" x14ac:dyDescent="0.25">
      <c r="A768" t="s">
        <v>34</v>
      </c>
      <c r="B768" s="4" t="s">
        <v>29</v>
      </c>
      <c r="C768" s="4" t="s">
        <v>876</v>
      </c>
      <c r="D768" s="4" t="s">
        <v>34</v>
      </c>
      <c r="E768" s="4">
        <v>8.4335999999999994E-3</v>
      </c>
      <c r="F768" s="4">
        <v>4.3565599999999998E-4</v>
      </c>
      <c r="G768" s="4">
        <v>1</v>
      </c>
      <c r="H768" s="4">
        <v>1</v>
      </c>
      <c r="I768" s="4">
        <v>2</v>
      </c>
      <c r="J768" s="4" t="s">
        <v>807</v>
      </c>
      <c r="K768" s="4">
        <v>0</v>
      </c>
      <c r="L768" s="4">
        <v>1098.59422</v>
      </c>
      <c r="M768" s="4" t="s">
        <v>29</v>
      </c>
      <c r="N768" s="4" t="s">
        <v>29</v>
      </c>
      <c r="O768" s="4">
        <v>1.639E-4</v>
      </c>
      <c r="P768" s="4">
        <v>1.139E-3</v>
      </c>
      <c r="Q768" s="4">
        <v>2.08</v>
      </c>
    </row>
    <row r="769" spans="1:29" hidden="1" outlineLevel="1" collapsed="1" x14ac:dyDescent="0.25">
      <c r="A769" t="s">
        <v>34</v>
      </c>
      <c r="B769" s="4" t="s">
        <v>29</v>
      </c>
      <c r="C769" s="4" t="s">
        <v>877</v>
      </c>
      <c r="D769" s="4" t="s">
        <v>425</v>
      </c>
      <c r="E769" s="4">
        <v>6.3316500000000003E-3</v>
      </c>
      <c r="F769" s="4">
        <v>4.3565599999999998E-4</v>
      </c>
      <c r="G769" s="4">
        <v>1</v>
      </c>
      <c r="H769" s="4">
        <v>1</v>
      </c>
      <c r="I769" s="4">
        <v>2</v>
      </c>
      <c r="J769" s="4" t="s">
        <v>807</v>
      </c>
      <c r="K769" s="4">
        <v>0</v>
      </c>
      <c r="L769" s="4">
        <v>1887.94767</v>
      </c>
      <c r="M769" s="4" t="s">
        <v>29</v>
      </c>
      <c r="N769" s="4" t="s">
        <v>29</v>
      </c>
      <c r="O769" s="4">
        <v>1.639E-4</v>
      </c>
      <c r="P769" s="4">
        <v>8.0929999999999999E-4</v>
      </c>
      <c r="Q769" s="4">
        <v>4.01</v>
      </c>
    </row>
    <row r="770" spans="1:29" hidden="1" outlineLevel="1" collapsed="1" x14ac:dyDescent="0.25">
      <c r="A770" t="s">
        <v>34</v>
      </c>
      <c r="B770" s="4" t="s">
        <v>29</v>
      </c>
      <c r="C770" s="4" t="s">
        <v>878</v>
      </c>
      <c r="D770" s="4" t="s">
        <v>34</v>
      </c>
      <c r="E770" s="4">
        <v>9.5772500000000007E-3</v>
      </c>
      <c r="F770" s="4">
        <v>4.3565599999999998E-4</v>
      </c>
      <c r="G770" s="4">
        <v>1</v>
      </c>
      <c r="H770" s="4">
        <v>1</v>
      </c>
      <c r="I770" s="4">
        <v>2</v>
      </c>
      <c r="J770" s="4" t="s">
        <v>807</v>
      </c>
      <c r="K770" s="4">
        <v>0</v>
      </c>
      <c r="L770" s="4">
        <v>1043.5520200000001</v>
      </c>
      <c r="M770" s="4" t="s">
        <v>29</v>
      </c>
      <c r="N770" s="4" t="s">
        <v>29</v>
      </c>
      <c r="O770" s="4">
        <v>1.639E-4</v>
      </c>
      <c r="P770" s="4">
        <v>1.3270000000000001E-3</v>
      </c>
      <c r="Q770" s="4">
        <v>1.44</v>
      </c>
    </row>
    <row r="771" spans="1:29" hidden="1" outlineLevel="1" collapsed="1" x14ac:dyDescent="0.25">
      <c r="A771" t="s">
        <v>34</v>
      </c>
      <c r="B771" s="4" t="s">
        <v>29</v>
      </c>
      <c r="C771" s="4" t="s">
        <v>879</v>
      </c>
      <c r="D771" s="4" t="s">
        <v>34</v>
      </c>
      <c r="E771" s="4">
        <v>1.25808E-2</v>
      </c>
      <c r="F771" s="4">
        <v>4.3565599999999998E-4</v>
      </c>
      <c r="G771" s="4">
        <v>1</v>
      </c>
      <c r="H771" s="4">
        <v>1</v>
      </c>
      <c r="I771" s="4">
        <v>1</v>
      </c>
      <c r="J771" s="4" t="s">
        <v>807</v>
      </c>
      <c r="K771" s="4">
        <v>1</v>
      </c>
      <c r="L771" s="4">
        <v>935.55604000000005</v>
      </c>
      <c r="M771" s="4" t="s">
        <v>29</v>
      </c>
      <c r="N771" s="4" t="s">
        <v>29</v>
      </c>
      <c r="O771" s="4">
        <v>1.639E-4</v>
      </c>
      <c r="P771" s="4">
        <v>1.8469999999999999E-3</v>
      </c>
      <c r="Q771" s="4">
        <v>2.2999999999999998</v>
      </c>
    </row>
    <row r="772" spans="1:29" hidden="1" outlineLevel="1" collapsed="1" x14ac:dyDescent="0.25">
      <c r="A772" t="s">
        <v>34</v>
      </c>
      <c r="B772" s="4" t="s">
        <v>29</v>
      </c>
      <c r="C772" s="4" t="s">
        <v>626</v>
      </c>
      <c r="D772" s="4" t="s">
        <v>34</v>
      </c>
      <c r="E772" s="4">
        <v>1.6612999999999999E-2</v>
      </c>
      <c r="F772" s="4">
        <v>5.7957899999999999E-4</v>
      </c>
      <c r="G772" s="4">
        <v>2</v>
      </c>
      <c r="H772" s="4">
        <v>2</v>
      </c>
      <c r="I772" s="4">
        <v>2</v>
      </c>
      <c r="J772" s="4" t="s">
        <v>542</v>
      </c>
      <c r="K772" s="4">
        <v>2</v>
      </c>
      <c r="L772" s="4">
        <v>1351.81684</v>
      </c>
      <c r="M772" s="4" t="s">
        <v>29</v>
      </c>
      <c r="N772" s="4" t="s">
        <v>29</v>
      </c>
      <c r="O772" s="4">
        <v>2.1489999999999999E-4</v>
      </c>
      <c r="P772" s="4">
        <v>2.6059999999999998E-3</v>
      </c>
      <c r="Q772" s="4">
        <v>1.91</v>
      </c>
    </row>
    <row r="773" spans="1:29" hidden="1" outlineLevel="1" collapsed="1" x14ac:dyDescent="0.25">
      <c r="A773" t="s">
        <v>34</v>
      </c>
      <c r="B773" s="4" t="s">
        <v>29</v>
      </c>
      <c r="C773" s="4" t="s">
        <v>880</v>
      </c>
      <c r="D773" s="4" t="s">
        <v>34</v>
      </c>
      <c r="E773" s="4">
        <v>1.7804899999999999E-2</v>
      </c>
      <c r="F773" s="4">
        <v>5.7957899999999999E-4</v>
      </c>
      <c r="G773" s="4">
        <v>1</v>
      </c>
      <c r="H773" s="4">
        <v>1</v>
      </c>
      <c r="I773" s="4">
        <v>1</v>
      </c>
      <c r="J773" s="4" t="s">
        <v>807</v>
      </c>
      <c r="K773" s="4">
        <v>1</v>
      </c>
      <c r="L773" s="4">
        <v>1510.80125</v>
      </c>
      <c r="M773" s="4" t="s">
        <v>29</v>
      </c>
      <c r="N773" s="4" t="s">
        <v>29</v>
      </c>
      <c r="O773" s="4">
        <v>2.1489999999999999E-4</v>
      </c>
      <c r="P773" s="4">
        <v>2.8300000000000001E-3</v>
      </c>
      <c r="Q773" s="4">
        <v>1.7</v>
      </c>
    </row>
    <row r="774" spans="1:29" hidden="1" outlineLevel="1" collapsed="1" x14ac:dyDescent="0.25">
      <c r="A774" t="s">
        <v>34</v>
      </c>
      <c r="B774" s="4" t="s">
        <v>29</v>
      </c>
      <c r="C774" s="4" t="s">
        <v>881</v>
      </c>
      <c r="D774" s="4" t="s">
        <v>34</v>
      </c>
      <c r="E774" s="4">
        <v>2.86485E-2</v>
      </c>
      <c r="F774" s="4">
        <v>1.14003E-3</v>
      </c>
      <c r="G774" s="4">
        <v>1</v>
      </c>
      <c r="H774" s="4">
        <v>1</v>
      </c>
      <c r="I774" s="4">
        <v>1</v>
      </c>
      <c r="J774" s="4" t="s">
        <v>807</v>
      </c>
      <c r="K774" s="4">
        <v>0</v>
      </c>
      <c r="L774" s="4">
        <v>825.44649000000004</v>
      </c>
      <c r="M774" s="4" t="s">
        <v>29</v>
      </c>
      <c r="N774" s="4" t="s">
        <v>29</v>
      </c>
      <c r="O774" s="4">
        <v>4.1320000000000001E-4</v>
      </c>
      <c r="P774" s="4">
        <v>5.1679999999999999E-3</v>
      </c>
      <c r="Q774" s="4">
        <v>2.04</v>
      </c>
    </row>
    <row r="775" spans="1:29" hidden="1" outlineLevel="1" collapsed="1" x14ac:dyDescent="0.25">
      <c r="A775" t="s">
        <v>34</v>
      </c>
      <c r="B775" s="4" t="s">
        <v>29</v>
      </c>
      <c r="C775" s="4" t="s">
        <v>569</v>
      </c>
      <c r="D775" s="4" t="s">
        <v>627</v>
      </c>
      <c r="E775" s="4">
        <v>2.7427699999999999E-2</v>
      </c>
      <c r="F775" s="4">
        <v>1.14003E-3</v>
      </c>
      <c r="G775" s="4">
        <v>2</v>
      </c>
      <c r="H775" s="4">
        <v>2</v>
      </c>
      <c r="I775" s="4">
        <v>4</v>
      </c>
      <c r="J775" s="4" t="s">
        <v>542</v>
      </c>
      <c r="K775" s="4">
        <v>0</v>
      </c>
      <c r="L775" s="4">
        <v>1022.4376600000001</v>
      </c>
      <c r="M775" s="4" t="s">
        <v>29</v>
      </c>
      <c r="N775" s="4" t="s">
        <v>29</v>
      </c>
      <c r="O775" s="4">
        <v>4.1320000000000001E-4</v>
      </c>
      <c r="P775" s="4">
        <v>4.862E-3</v>
      </c>
      <c r="Q775" s="4">
        <v>2.4</v>
      </c>
    </row>
    <row r="776" spans="1:29" hidden="1" outlineLevel="1" collapsed="1" x14ac:dyDescent="0.25">
      <c r="A776" t="s">
        <v>34</v>
      </c>
      <c r="B776" s="4" t="s">
        <v>29</v>
      </c>
      <c r="C776" s="4" t="s">
        <v>628</v>
      </c>
      <c r="D776" s="4" t="s">
        <v>34</v>
      </c>
      <c r="E776" s="4">
        <v>2.86485E-2</v>
      </c>
      <c r="F776" s="4">
        <v>1.14003E-3</v>
      </c>
      <c r="G776" s="4">
        <v>2</v>
      </c>
      <c r="H776" s="4">
        <v>2</v>
      </c>
      <c r="I776" s="4">
        <v>1</v>
      </c>
      <c r="J776" s="4" t="s">
        <v>542</v>
      </c>
      <c r="K776" s="4">
        <v>1</v>
      </c>
      <c r="L776" s="4">
        <v>1743.86016</v>
      </c>
      <c r="M776" s="4" t="s">
        <v>29</v>
      </c>
      <c r="N776" s="4" t="s">
        <v>29</v>
      </c>
      <c r="O776" s="4">
        <v>4.1320000000000001E-4</v>
      </c>
      <c r="P776" s="4">
        <v>5.1619999999999999E-3</v>
      </c>
      <c r="Q776" s="4">
        <v>3.66</v>
      </c>
    </row>
    <row r="777" spans="1:29" hidden="1" outlineLevel="1" collapsed="1" x14ac:dyDescent="0.25">
      <c r="A777" t="s">
        <v>34</v>
      </c>
      <c r="B777" s="4" t="s">
        <v>29</v>
      </c>
      <c r="C777" s="4" t="s">
        <v>882</v>
      </c>
      <c r="D777" s="4" t="s">
        <v>199</v>
      </c>
      <c r="E777" s="4">
        <v>3.6696699999999999E-2</v>
      </c>
      <c r="F777" s="4">
        <v>1.27169E-3</v>
      </c>
      <c r="G777" s="4">
        <v>1</v>
      </c>
      <c r="H777" s="4">
        <v>1</v>
      </c>
      <c r="I777" s="4">
        <v>2</v>
      </c>
      <c r="J777" s="4" t="s">
        <v>807</v>
      </c>
      <c r="K777" s="4">
        <v>0</v>
      </c>
      <c r="L777" s="4">
        <v>1200.5201300000001</v>
      </c>
      <c r="M777" s="4" t="s">
        <v>29</v>
      </c>
      <c r="N777" s="4" t="s">
        <v>29</v>
      </c>
      <c r="O777" s="4">
        <v>4.6000000000000001E-4</v>
      </c>
      <c r="P777" s="4">
        <v>7.0679999999999996E-3</v>
      </c>
      <c r="Q777" s="4">
        <v>2.15</v>
      </c>
    </row>
    <row r="778" spans="1:29" hidden="1" outlineLevel="1" collapsed="1" x14ac:dyDescent="0.25">
      <c r="A778" t="s">
        <v>34</v>
      </c>
      <c r="B778" s="4" t="s">
        <v>29</v>
      </c>
      <c r="C778" s="4" t="s">
        <v>883</v>
      </c>
      <c r="D778" s="4" t="s">
        <v>211</v>
      </c>
      <c r="E778" s="4">
        <v>4.4114800000000003E-2</v>
      </c>
      <c r="F778" s="4">
        <v>1.40211E-3</v>
      </c>
      <c r="G778" s="4">
        <v>1</v>
      </c>
      <c r="H778" s="4">
        <v>1</v>
      </c>
      <c r="I778" s="4">
        <v>1</v>
      </c>
      <c r="J778" s="4" t="s">
        <v>807</v>
      </c>
      <c r="K778" s="4">
        <v>1</v>
      </c>
      <c r="L778" s="4">
        <v>2529.2190799999998</v>
      </c>
      <c r="M778" s="4" t="s">
        <v>29</v>
      </c>
      <c r="N778" s="4" t="s">
        <v>29</v>
      </c>
      <c r="O778" s="4">
        <v>5.0580000000000004E-4</v>
      </c>
      <c r="P778" s="4">
        <v>9.0200000000000002E-3</v>
      </c>
      <c r="Q778" s="4">
        <v>3.51</v>
      </c>
    </row>
    <row r="779" spans="1:29" hidden="1" outlineLevel="1" collapsed="1" x14ac:dyDescent="0.25">
      <c r="A779" t="s">
        <v>34</v>
      </c>
      <c r="B779" s="4" t="s">
        <v>29</v>
      </c>
      <c r="C779" s="4" t="s">
        <v>629</v>
      </c>
      <c r="D779" s="4" t="s">
        <v>630</v>
      </c>
      <c r="E779" s="4">
        <v>5.4903E-2</v>
      </c>
      <c r="F779" s="4">
        <v>1.9469999999999999E-3</v>
      </c>
      <c r="G779" s="4">
        <v>2</v>
      </c>
      <c r="H779" s="4">
        <v>2</v>
      </c>
      <c r="I779" s="4">
        <v>4</v>
      </c>
      <c r="J779" s="4" t="s">
        <v>542</v>
      </c>
      <c r="K779" s="4">
        <v>1</v>
      </c>
      <c r="L779" s="4">
        <v>1178.5387700000001</v>
      </c>
      <c r="M779" s="4" t="s">
        <v>29</v>
      </c>
      <c r="N779" s="4" t="s">
        <v>29</v>
      </c>
      <c r="O779" s="4">
        <v>6.9839999999999995E-4</v>
      </c>
      <c r="P779" s="4">
        <v>1.2E-2</v>
      </c>
      <c r="Q779" s="4">
        <v>3.02</v>
      </c>
    </row>
    <row r="780" spans="1:29" hidden="1" outlineLevel="1" collapsed="1" x14ac:dyDescent="0.25">
      <c r="A780" t="s">
        <v>34</v>
      </c>
      <c r="B780" s="4" t="s">
        <v>29</v>
      </c>
      <c r="C780" s="4" t="s">
        <v>884</v>
      </c>
      <c r="D780" s="4" t="s">
        <v>34</v>
      </c>
      <c r="E780" s="4">
        <v>6.1555699999999998E-2</v>
      </c>
      <c r="F780" s="4">
        <v>2.0709399999999998E-3</v>
      </c>
      <c r="G780" s="4">
        <v>1</v>
      </c>
      <c r="H780" s="4">
        <v>1</v>
      </c>
      <c r="I780" s="4">
        <v>1</v>
      </c>
      <c r="J780" s="4" t="s">
        <v>807</v>
      </c>
      <c r="K780" s="4">
        <v>2</v>
      </c>
      <c r="L780" s="4">
        <v>976.65535999999997</v>
      </c>
      <c r="M780" s="4" t="s">
        <v>29</v>
      </c>
      <c r="N780" s="4" t="s">
        <v>29</v>
      </c>
      <c r="O780" s="4">
        <v>7.4290000000000001E-4</v>
      </c>
      <c r="P780" s="4">
        <v>1.405E-2</v>
      </c>
      <c r="Q780" s="4">
        <v>1.6</v>
      </c>
    </row>
    <row r="781" spans="1:29" collapsed="1" x14ac:dyDescent="0.25">
      <c r="A781" s="3" t="s">
        <v>29</v>
      </c>
      <c r="B781" s="3" t="s">
        <v>30</v>
      </c>
      <c r="C781" s="3" t="s">
        <v>885</v>
      </c>
      <c r="D781" s="3" t="s">
        <v>886</v>
      </c>
      <c r="E781" s="3">
        <v>0</v>
      </c>
      <c r="F781" s="3">
        <v>702.31299999999999</v>
      </c>
      <c r="G781" s="3">
        <v>78</v>
      </c>
      <c r="H781" s="3">
        <v>72</v>
      </c>
      <c r="I781" s="3">
        <v>309</v>
      </c>
      <c r="J781" s="3">
        <v>72</v>
      </c>
      <c r="K781" s="3">
        <v>691</v>
      </c>
      <c r="L781" s="3">
        <v>80.400000000000006</v>
      </c>
      <c r="M781" s="3">
        <v>8.68</v>
      </c>
      <c r="N781" s="3">
        <v>1133.01</v>
      </c>
      <c r="O781" s="3">
        <v>72</v>
      </c>
      <c r="P781" s="3" t="s">
        <v>887</v>
      </c>
      <c r="Q781" s="3" t="s">
        <v>888</v>
      </c>
      <c r="R781" s="3" t="s">
        <v>712</v>
      </c>
      <c r="S781" s="3" t="s">
        <v>889</v>
      </c>
      <c r="T781" s="3" t="s">
        <v>890</v>
      </c>
      <c r="U781" s="3" t="s">
        <v>885</v>
      </c>
      <c r="V781" s="3" t="s">
        <v>891</v>
      </c>
      <c r="W781" s="3" t="s">
        <v>449</v>
      </c>
      <c r="X781" s="3" t="s">
        <v>34</v>
      </c>
      <c r="Y781" s="3" t="s">
        <v>34</v>
      </c>
      <c r="Z781" s="3" t="s">
        <v>34</v>
      </c>
      <c r="AA781" s="3">
        <v>0</v>
      </c>
      <c r="AB781" s="3" t="s">
        <v>29</v>
      </c>
      <c r="AC781" s="3">
        <v>1</v>
      </c>
    </row>
    <row r="782" spans="1:29" hidden="1" outlineLevel="1" collapsed="1" x14ac:dyDescent="0.25">
      <c r="A782" t="s">
        <v>34</v>
      </c>
      <c r="B782" s="2" t="s">
        <v>39</v>
      </c>
      <c r="C782" s="2" t="s">
        <v>40</v>
      </c>
      <c r="D782" s="2" t="s">
        <v>41</v>
      </c>
      <c r="E782" s="2" t="s">
        <v>42</v>
      </c>
      <c r="F782" s="2" t="s">
        <v>43</v>
      </c>
      <c r="G782" s="2" t="s">
        <v>28</v>
      </c>
      <c r="H782" s="2" t="s">
        <v>44</v>
      </c>
      <c r="I782" s="2" t="s">
        <v>8</v>
      </c>
      <c r="J782" s="2" t="s">
        <v>45</v>
      </c>
      <c r="K782" s="2" t="s">
        <v>46</v>
      </c>
      <c r="L782" s="2" t="s">
        <v>47</v>
      </c>
      <c r="M782" s="2" t="s">
        <v>27</v>
      </c>
      <c r="N782" s="2" t="s">
        <v>48</v>
      </c>
      <c r="O782" s="2" t="s">
        <v>49</v>
      </c>
      <c r="P782" s="2" t="s">
        <v>50</v>
      </c>
      <c r="Q782" s="2" t="s">
        <v>51</v>
      </c>
    </row>
    <row r="783" spans="1:29" hidden="1" outlineLevel="1" collapsed="1" x14ac:dyDescent="0.25">
      <c r="A783" t="s">
        <v>34</v>
      </c>
      <c r="B783" s="4" t="s">
        <v>29</v>
      </c>
      <c r="C783" s="4" t="s">
        <v>892</v>
      </c>
      <c r="D783" s="4" t="s">
        <v>34</v>
      </c>
      <c r="E783" s="4">
        <v>4.3986400000000003E-5</v>
      </c>
      <c r="F783" s="4">
        <v>1.5434800000000001E-4</v>
      </c>
      <c r="G783" s="4">
        <v>1</v>
      </c>
      <c r="H783" s="4">
        <v>1</v>
      </c>
      <c r="I783" s="4">
        <v>1</v>
      </c>
      <c r="J783" s="4" t="s">
        <v>885</v>
      </c>
      <c r="K783" s="4">
        <v>1</v>
      </c>
      <c r="L783" s="4">
        <v>1493.8110899999999</v>
      </c>
      <c r="M783" s="4" t="s">
        <v>29</v>
      </c>
      <c r="N783" s="4" t="s">
        <v>29</v>
      </c>
      <c r="O783" s="4">
        <v>6.5770000000000002E-5</v>
      </c>
      <c r="P783" s="4">
        <v>2.1129999999999999E-6</v>
      </c>
      <c r="Q783" s="4">
        <v>4.87</v>
      </c>
    </row>
    <row r="784" spans="1:29" hidden="1" outlineLevel="1" collapsed="1" x14ac:dyDescent="0.25">
      <c r="A784" t="s">
        <v>34</v>
      </c>
      <c r="B784" s="4" t="s">
        <v>29</v>
      </c>
      <c r="C784" s="4" t="s">
        <v>893</v>
      </c>
      <c r="D784" s="4" t="s">
        <v>58</v>
      </c>
      <c r="E784" s="4">
        <v>2.8958500000000001E-8</v>
      </c>
      <c r="F784" s="4">
        <v>1.5434800000000001E-4</v>
      </c>
      <c r="G784" s="4">
        <v>1</v>
      </c>
      <c r="H784" s="4">
        <v>1</v>
      </c>
      <c r="I784" s="4">
        <v>14</v>
      </c>
      <c r="J784" s="4" t="s">
        <v>885</v>
      </c>
      <c r="K784" s="4">
        <v>0</v>
      </c>
      <c r="L784" s="4">
        <v>1451.67948</v>
      </c>
      <c r="M784" s="4" t="s">
        <v>29</v>
      </c>
      <c r="N784" s="4" t="s">
        <v>29</v>
      </c>
      <c r="O784" s="4">
        <v>6.5770000000000002E-5</v>
      </c>
      <c r="P784" s="4">
        <v>2.9840000000000002E-10</v>
      </c>
      <c r="Q784" s="4">
        <v>4.53</v>
      </c>
    </row>
    <row r="785" spans="1:17" hidden="1" outlineLevel="1" collapsed="1" x14ac:dyDescent="0.25">
      <c r="A785" t="s">
        <v>34</v>
      </c>
      <c r="B785" s="4" t="s">
        <v>29</v>
      </c>
      <c r="C785" s="4" t="s">
        <v>894</v>
      </c>
      <c r="D785" s="4" t="s">
        <v>34</v>
      </c>
      <c r="E785" s="4">
        <v>2.97129E-6</v>
      </c>
      <c r="F785" s="4">
        <v>1.5434800000000001E-4</v>
      </c>
      <c r="G785" s="4">
        <v>1</v>
      </c>
      <c r="H785" s="4">
        <v>1</v>
      </c>
      <c r="I785" s="4">
        <v>4</v>
      </c>
      <c r="J785" s="4" t="s">
        <v>885</v>
      </c>
      <c r="K785" s="4">
        <v>0</v>
      </c>
      <c r="L785" s="4">
        <v>1429.7645299999999</v>
      </c>
      <c r="M785" s="4" t="s">
        <v>29</v>
      </c>
      <c r="N785" s="4" t="s">
        <v>29</v>
      </c>
      <c r="O785" s="4">
        <v>6.5770000000000002E-5</v>
      </c>
      <c r="P785" s="4">
        <v>8.1400000000000001E-8</v>
      </c>
      <c r="Q785" s="4">
        <v>3.92</v>
      </c>
    </row>
    <row r="786" spans="1:17" hidden="1" outlineLevel="1" collapsed="1" x14ac:dyDescent="0.25">
      <c r="A786" t="s">
        <v>34</v>
      </c>
      <c r="B786" s="4" t="s">
        <v>29</v>
      </c>
      <c r="C786" s="4" t="s">
        <v>895</v>
      </c>
      <c r="D786" s="4" t="s">
        <v>34</v>
      </c>
      <c r="E786" s="4">
        <v>2.6635499999999998E-7</v>
      </c>
      <c r="F786" s="4">
        <v>1.5434800000000001E-4</v>
      </c>
      <c r="G786" s="4">
        <v>1</v>
      </c>
      <c r="H786" s="4">
        <v>1</v>
      </c>
      <c r="I786" s="4">
        <v>6</v>
      </c>
      <c r="J786" s="4" t="s">
        <v>885</v>
      </c>
      <c r="K786" s="4">
        <v>1</v>
      </c>
      <c r="L786" s="4">
        <v>1988.99638</v>
      </c>
      <c r="M786" s="4" t="s">
        <v>29</v>
      </c>
      <c r="N786" s="4" t="s">
        <v>29</v>
      </c>
      <c r="O786" s="4">
        <v>6.5770000000000002E-5</v>
      </c>
      <c r="P786" s="4">
        <v>4.3720000000000002E-9</v>
      </c>
      <c r="Q786" s="4">
        <v>4.4800000000000004</v>
      </c>
    </row>
    <row r="787" spans="1:17" hidden="1" outlineLevel="1" collapsed="1" x14ac:dyDescent="0.25">
      <c r="A787" t="s">
        <v>34</v>
      </c>
      <c r="B787" s="4" t="s">
        <v>29</v>
      </c>
      <c r="C787" s="4" t="s">
        <v>896</v>
      </c>
      <c r="D787" s="4" t="s">
        <v>34</v>
      </c>
      <c r="E787" s="4">
        <v>2.8588099999999999E-6</v>
      </c>
      <c r="F787" s="4">
        <v>1.5434800000000001E-4</v>
      </c>
      <c r="G787" s="4">
        <v>1</v>
      </c>
      <c r="H787" s="4">
        <v>1</v>
      </c>
      <c r="I787" s="4">
        <v>4</v>
      </c>
      <c r="J787" s="4" t="s">
        <v>885</v>
      </c>
      <c r="K787" s="4">
        <v>1</v>
      </c>
      <c r="L787" s="4">
        <v>1655.8751500000001</v>
      </c>
      <c r="M787" s="4" t="s">
        <v>29</v>
      </c>
      <c r="N787" s="4" t="s">
        <v>29</v>
      </c>
      <c r="O787" s="4">
        <v>6.5770000000000002E-5</v>
      </c>
      <c r="P787" s="4">
        <v>7.7379999999999995E-8</v>
      </c>
      <c r="Q787" s="4">
        <v>3.82</v>
      </c>
    </row>
    <row r="788" spans="1:17" hidden="1" outlineLevel="1" collapsed="1" x14ac:dyDescent="0.25">
      <c r="A788" t="s">
        <v>34</v>
      </c>
      <c r="B788" s="4" t="s">
        <v>29</v>
      </c>
      <c r="C788" s="4" t="s">
        <v>897</v>
      </c>
      <c r="D788" s="4" t="s">
        <v>34</v>
      </c>
      <c r="E788" s="4">
        <v>4.7210999999999999E-5</v>
      </c>
      <c r="F788" s="4">
        <v>1.5434800000000001E-4</v>
      </c>
      <c r="G788" s="4">
        <v>1</v>
      </c>
      <c r="H788" s="4">
        <v>1</v>
      </c>
      <c r="I788" s="4">
        <v>2</v>
      </c>
      <c r="J788" s="4" t="s">
        <v>885</v>
      </c>
      <c r="K788" s="4">
        <v>0</v>
      </c>
      <c r="L788" s="4">
        <v>1324.6491699999999</v>
      </c>
      <c r="M788" s="4" t="s">
        <v>29</v>
      </c>
      <c r="N788" s="4" t="s">
        <v>29</v>
      </c>
      <c r="O788" s="4">
        <v>6.5770000000000002E-5</v>
      </c>
      <c r="P788" s="4">
        <v>2.3020000000000002E-6</v>
      </c>
      <c r="Q788" s="4">
        <v>3.6</v>
      </c>
    </row>
    <row r="789" spans="1:17" hidden="1" outlineLevel="1" collapsed="1" x14ac:dyDescent="0.25">
      <c r="A789" t="s">
        <v>34</v>
      </c>
      <c r="B789" s="4" t="s">
        <v>29</v>
      </c>
      <c r="C789" s="4" t="s">
        <v>898</v>
      </c>
      <c r="D789" s="4" t="s">
        <v>133</v>
      </c>
      <c r="E789" s="4">
        <v>1.1177999999999999E-6</v>
      </c>
      <c r="F789" s="4">
        <v>1.5434800000000001E-4</v>
      </c>
      <c r="G789" s="4">
        <v>1</v>
      </c>
      <c r="H789" s="4">
        <v>1</v>
      </c>
      <c r="I789" s="4">
        <v>4</v>
      </c>
      <c r="J789" s="4" t="s">
        <v>885</v>
      </c>
      <c r="K789" s="4">
        <v>1</v>
      </c>
      <c r="L789" s="4">
        <v>1607.7805900000001</v>
      </c>
      <c r="M789" s="4" t="s">
        <v>29</v>
      </c>
      <c r="N789" s="4" t="s">
        <v>29</v>
      </c>
      <c r="O789" s="4">
        <v>6.5770000000000002E-5</v>
      </c>
      <c r="P789" s="4">
        <v>2.4920000000000001E-8</v>
      </c>
      <c r="Q789" s="4">
        <v>5.09</v>
      </c>
    </row>
    <row r="790" spans="1:17" hidden="1" outlineLevel="1" collapsed="1" x14ac:dyDescent="0.25">
      <c r="A790" t="s">
        <v>34</v>
      </c>
      <c r="B790" s="4" t="s">
        <v>29</v>
      </c>
      <c r="C790" s="4" t="s">
        <v>899</v>
      </c>
      <c r="D790" s="4" t="s">
        <v>34</v>
      </c>
      <c r="E790" s="4">
        <v>3.2512799999999997E-8</v>
      </c>
      <c r="F790" s="4">
        <v>1.5434800000000001E-4</v>
      </c>
      <c r="G790" s="4">
        <v>1</v>
      </c>
      <c r="H790" s="4">
        <v>1</v>
      </c>
      <c r="I790" s="4">
        <v>12</v>
      </c>
      <c r="J790" s="4" t="s">
        <v>885</v>
      </c>
      <c r="K790" s="4">
        <v>1</v>
      </c>
      <c r="L790" s="4">
        <v>2877.44175</v>
      </c>
      <c r="M790" s="4" t="s">
        <v>29</v>
      </c>
      <c r="N790" s="4" t="s">
        <v>29</v>
      </c>
      <c r="O790" s="4">
        <v>6.5770000000000002E-5</v>
      </c>
      <c r="P790" s="4">
        <v>3.4479999999999999E-10</v>
      </c>
      <c r="Q790" s="4">
        <v>5.39</v>
      </c>
    </row>
    <row r="791" spans="1:17" hidden="1" outlineLevel="1" collapsed="1" x14ac:dyDescent="0.25">
      <c r="A791" t="s">
        <v>34</v>
      </c>
      <c r="B791" s="4" t="s">
        <v>29</v>
      </c>
      <c r="C791" s="4" t="s">
        <v>900</v>
      </c>
      <c r="D791" s="4" t="s">
        <v>34</v>
      </c>
      <c r="E791" s="4">
        <v>5.0675200000000005E-10</v>
      </c>
      <c r="F791" s="4">
        <v>1.5434800000000001E-4</v>
      </c>
      <c r="G791" s="4">
        <v>1</v>
      </c>
      <c r="H791" s="4">
        <v>1</v>
      </c>
      <c r="I791" s="4">
        <v>14</v>
      </c>
      <c r="J791" s="4" t="s">
        <v>885</v>
      </c>
      <c r="K791" s="4">
        <v>0</v>
      </c>
      <c r="L791" s="4">
        <v>2500.2525500000002</v>
      </c>
      <c r="M791" s="4" t="s">
        <v>29</v>
      </c>
      <c r="N791" s="4" t="s">
        <v>29</v>
      </c>
      <c r="O791" s="4">
        <v>6.5770000000000002E-5</v>
      </c>
      <c r="P791" s="4">
        <v>2.2440000000000001E-12</v>
      </c>
      <c r="Q791" s="4">
        <v>6.38</v>
      </c>
    </row>
    <row r="792" spans="1:17" hidden="1" outlineLevel="1" collapsed="1" x14ac:dyDescent="0.25">
      <c r="A792" t="s">
        <v>34</v>
      </c>
      <c r="B792" s="4" t="s">
        <v>29</v>
      </c>
      <c r="C792" s="4" t="s">
        <v>901</v>
      </c>
      <c r="D792" s="4" t="s">
        <v>34</v>
      </c>
      <c r="E792" s="4">
        <v>4.84413E-5</v>
      </c>
      <c r="F792" s="4">
        <v>1.5434800000000001E-4</v>
      </c>
      <c r="G792" s="4">
        <v>1</v>
      </c>
      <c r="H792" s="4">
        <v>1</v>
      </c>
      <c r="I792" s="4">
        <v>2</v>
      </c>
      <c r="J792" s="4" t="s">
        <v>885</v>
      </c>
      <c r="K792" s="4">
        <v>1</v>
      </c>
      <c r="L792" s="4">
        <v>1446.8162299999999</v>
      </c>
      <c r="M792" s="4" t="s">
        <v>29</v>
      </c>
      <c r="N792" s="4" t="s">
        <v>29</v>
      </c>
      <c r="O792" s="4">
        <v>6.5770000000000002E-5</v>
      </c>
      <c r="P792" s="4">
        <v>2.373E-6</v>
      </c>
      <c r="Q792" s="4">
        <v>4.01</v>
      </c>
    </row>
    <row r="793" spans="1:17" hidden="1" outlineLevel="1" collapsed="1" x14ac:dyDescent="0.25">
      <c r="A793" t="s">
        <v>34</v>
      </c>
      <c r="B793" s="4" t="s">
        <v>29</v>
      </c>
      <c r="C793" s="4" t="s">
        <v>902</v>
      </c>
      <c r="D793" s="4" t="s">
        <v>34</v>
      </c>
      <c r="E793" s="4">
        <v>8.2005700000000001E-4</v>
      </c>
      <c r="F793" s="4">
        <v>1.5434800000000001E-4</v>
      </c>
      <c r="G793" s="4">
        <v>1</v>
      </c>
      <c r="H793" s="4">
        <v>1</v>
      </c>
      <c r="I793" s="4">
        <v>2</v>
      </c>
      <c r="J793" s="4" t="s">
        <v>885</v>
      </c>
      <c r="K793" s="4">
        <v>0</v>
      </c>
      <c r="L793" s="4">
        <v>1016.50071</v>
      </c>
      <c r="M793" s="4" t="s">
        <v>29</v>
      </c>
      <c r="N793" s="4" t="s">
        <v>29</v>
      </c>
      <c r="O793" s="4">
        <v>6.5770000000000002E-5</v>
      </c>
      <c r="P793" s="4">
        <v>7.237E-5</v>
      </c>
      <c r="Q793" s="4">
        <v>2.39</v>
      </c>
    </row>
    <row r="794" spans="1:17" hidden="1" outlineLevel="1" collapsed="1" x14ac:dyDescent="0.25">
      <c r="A794" t="s">
        <v>34</v>
      </c>
      <c r="B794" s="4" t="s">
        <v>29</v>
      </c>
      <c r="C794" s="4" t="s">
        <v>903</v>
      </c>
      <c r="D794" s="4" t="s">
        <v>166</v>
      </c>
      <c r="E794" s="4">
        <v>3.2500600000000003E-4</v>
      </c>
      <c r="F794" s="4">
        <v>1.5434800000000001E-4</v>
      </c>
      <c r="G794" s="4">
        <v>1</v>
      </c>
      <c r="H794" s="4">
        <v>1</v>
      </c>
      <c r="I794" s="4">
        <v>2</v>
      </c>
      <c r="J794" s="4" t="s">
        <v>885</v>
      </c>
      <c r="K794" s="4">
        <v>0</v>
      </c>
      <c r="L794" s="4">
        <v>1063.54522</v>
      </c>
      <c r="M794" s="4" t="s">
        <v>29</v>
      </c>
      <c r="N794" s="4" t="s">
        <v>29</v>
      </c>
      <c r="O794" s="4">
        <v>6.5770000000000002E-5</v>
      </c>
      <c r="P794" s="4">
        <v>2.3879999999999998E-5</v>
      </c>
      <c r="Q794" s="4">
        <v>3.04</v>
      </c>
    </row>
    <row r="795" spans="1:17" hidden="1" outlineLevel="1" collapsed="1" x14ac:dyDescent="0.25">
      <c r="A795" t="s">
        <v>34</v>
      </c>
      <c r="B795" s="4" t="s">
        <v>29</v>
      </c>
      <c r="C795" s="4" t="s">
        <v>904</v>
      </c>
      <c r="D795" s="4" t="s">
        <v>34</v>
      </c>
      <c r="E795" s="4">
        <v>4.2051499999999999E-6</v>
      </c>
      <c r="F795" s="4">
        <v>1.5434800000000001E-4</v>
      </c>
      <c r="G795" s="4">
        <v>1</v>
      </c>
      <c r="H795" s="4">
        <v>1</v>
      </c>
      <c r="I795" s="4">
        <v>4</v>
      </c>
      <c r="J795" s="4" t="s">
        <v>885</v>
      </c>
      <c r="K795" s="4">
        <v>2</v>
      </c>
      <c r="L795" s="4">
        <v>1544.8894</v>
      </c>
      <c r="M795" s="4" t="s">
        <v>29</v>
      </c>
      <c r="N795" s="4" t="s">
        <v>29</v>
      </c>
      <c r="O795" s="4">
        <v>6.5770000000000002E-5</v>
      </c>
      <c r="P795" s="4">
        <v>1.2380000000000001E-7</v>
      </c>
      <c r="Q795" s="4">
        <v>3.78</v>
      </c>
    </row>
    <row r="796" spans="1:17" hidden="1" outlineLevel="1" collapsed="1" x14ac:dyDescent="0.25">
      <c r="A796" t="s">
        <v>34</v>
      </c>
      <c r="B796" s="4" t="s">
        <v>29</v>
      </c>
      <c r="C796" s="4" t="s">
        <v>905</v>
      </c>
      <c r="D796" s="4" t="s">
        <v>34</v>
      </c>
      <c r="E796" s="4">
        <v>2.2528199999999999E-4</v>
      </c>
      <c r="F796" s="4">
        <v>1.5434800000000001E-4</v>
      </c>
      <c r="G796" s="4">
        <v>1</v>
      </c>
      <c r="H796" s="4">
        <v>1</v>
      </c>
      <c r="I796" s="4">
        <v>2</v>
      </c>
      <c r="J796" s="4" t="s">
        <v>885</v>
      </c>
      <c r="K796" s="4">
        <v>0</v>
      </c>
      <c r="L796" s="4">
        <v>1391.70931</v>
      </c>
      <c r="M796" s="4" t="s">
        <v>29</v>
      </c>
      <c r="N796" s="4" t="s">
        <v>29</v>
      </c>
      <c r="O796" s="4">
        <v>6.5770000000000002E-5</v>
      </c>
      <c r="P796" s="4">
        <v>1.5310000000000001E-5</v>
      </c>
      <c r="Q796" s="4">
        <v>3.24</v>
      </c>
    </row>
    <row r="797" spans="1:17" hidden="1" outlineLevel="1" collapsed="1" x14ac:dyDescent="0.25">
      <c r="A797" t="s">
        <v>34</v>
      </c>
      <c r="B797" s="4" t="s">
        <v>29</v>
      </c>
      <c r="C797" s="4" t="s">
        <v>906</v>
      </c>
      <c r="D797" s="4" t="s">
        <v>907</v>
      </c>
      <c r="E797" s="4">
        <v>4.23022E-4</v>
      </c>
      <c r="F797" s="4">
        <v>1.5434800000000001E-4</v>
      </c>
      <c r="G797" s="4">
        <v>1</v>
      </c>
      <c r="H797" s="4">
        <v>1</v>
      </c>
      <c r="I797" s="4">
        <v>2</v>
      </c>
      <c r="J797" s="4" t="s">
        <v>885</v>
      </c>
      <c r="K797" s="4">
        <v>0</v>
      </c>
      <c r="L797" s="4">
        <v>2302.0087699999999</v>
      </c>
      <c r="M797" s="4" t="s">
        <v>29</v>
      </c>
      <c r="N797" s="4" t="s">
        <v>29</v>
      </c>
      <c r="O797" s="4">
        <v>6.5770000000000002E-5</v>
      </c>
      <c r="P797" s="4">
        <v>3.273E-5</v>
      </c>
      <c r="Q797" s="4">
        <v>3.11</v>
      </c>
    </row>
    <row r="798" spans="1:17" hidden="1" outlineLevel="1" collapsed="1" x14ac:dyDescent="0.25">
      <c r="A798" t="s">
        <v>34</v>
      </c>
      <c r="B798" s="4" t="s">
        <v>29</v>
      </c>
      <c r="C798" s="4" t="s">
        <v>908</v>
      </c>
      <c r="D798" s="4" t="s">
        <v>909</v>
      </c>
      <c r="E798" s="4">
        <v>7.0342399999999999E-5</v>
      </c>
      <c r="F798" s="4">
        <v>1.5434800000000001E-4</v>
      </c>
      <c r="G798" s="4">
        <v>1</v>
      </c>
      <c r="H798" s="4">
        <v>1</v>
      </c>
      <c r="I798" s="4">
        <v>2</v>
      </c>
      <c r="J798" s="4" t="s">
        <v>885</v>
      </c>
      <c r="K798" s="4">
        <v>2</v>
      </c>
      <c r="L798" s="4">
        <v>1668.7819</v>
      </c>
      <c r="M798" s="4" t="s">
        <v>29</v>
      </c>
      <c r="N798" s="4" t="s">
        <v>29</v>
      </c>
      <c r="O798" s="4">
        <v>6.5770000000000002E-5</v>
      </c>
      <c r="P798" s="4">
        <v>3.7519999999999998E-6</v>
      </c>
      <c r="Q798" s="4">
        <v>3.55</v>
      </c>
    </row>
    <row r="799" spans="1:17" hidden="1" outlineLevel="1" collapsed="1" x14ac:dyDescent="0.25">
      <c r="A799" t="s">
        <v>34</v>
      </c>
      <c r="B799" s="4" t="s">
        <v>29</v>
      </c>
      <c r="C799" s="4" t="s">
        <v>910</v>
      </c>
      <c r="D799" s="4" t="s">
        <v>34</v>
      </c>
      <c r="E799" s="4">
        <v>5.4005999999999998E-4</v>
      </c>
      <c r="F799" s="4">
        <v>1.5434800000000001E-4</v>
      </c>
      <c r="G799" s="4">
        <v>1</v>
      </c>
      <c r="H799" s="4">
        <v>1</v>
      </c>
      <c r="I799" s="4">
        <v>3</v>
      </c>
      <c r="J799" s="4" t="s">
        <v>885</v>
      </c>
      <c r="K799" s="4">
        <v>1</v>
      </c>
      <c r="L799" s="4">
        <v>2542.39608</v>
      </c>
      <c r="M799" s="4" t="s">
        <v>29</v>
      </c>
      <c r="N799" s="4" t="s">
        <v>29</v>
      </c>
      <c r="O799" s="4">
        <v>6.5770000000000002E-5</v>
      </c>
      <c r="P799" s="4">
        <v>4.4060000000000002E-5</v>
      </c>
      <c r="Q799" s="4">
        <v>2.83</v>
      </c>
    </row>
    <row r="800" spans="1:17" hidden="1" outlineLevel="1" collapsed="1" x14ac:dyDescent="0.25">
      <c r="A800" t="s">
        <v>34</v>
      </c>
      <c r="B800" s="4" t="s">
        <v>29</v>
      </c>
      <c r="C800" s="4" t="s">
        <v>911</v>
      </c>
      <c r="D800" s="4" t="s">
        <v>34</v>
      </c>
      <c r="E800" s="4">
        <v>1.9942099999999998E-11</v>
      </c>
      <c r="F800" s="4">
        <v>1.5434800000000001E-4</v>
      </c>
      <c r="G800" s="4">
        <v>1</v>
      </c>
      <c r="H800" s="4">
        <v>1</v>
      </c>
      <c r="I800" s="4">
        <v>22</v>
      </c>
      <c r="J800" s="4" t="s">
        <v>885</v>
      </c>
      <c r="K800" s="4">
        <v>2</v>
      </c>
      <c r="L800" s="4">
        <v>2744.4564</v>
      </c>
      <c r="M800" s="4" t="s">
        <v>29</v>
      </c>
      <c r="N800" s="4" t="s">
        <v>29</v>
      </c>
      <c r="O800" s="4">
        <v>6.5770000000000002E-5</v>
      </c>
      <c r="P800" s="4">
        <v>4.45E-14</v>
      </c>
      <c r="Q800" s="4">
        <v>5.23</v>
      </c>
    </row>
    <row r="801" spans="1:17" hidden="1" outlineLevel="1" collapsed="1" x14ac:dyDescent="0.25">
      <c r="A801" t="s">
        <v>34</v>
      </c>
      <c r="B801" s="4" t="s">
        <v>29</v>
      </c>
      <c r="C801" s="4" t="s">
        <v>912</v>
      </c>
      <c r="D801" s="4" t="s">
        <v>34</v>
      </c>
      <c r="E801" s="4">
        <v>1.9814100000000001E-10</v>
      </c>
      <c r="F801" s="4">
        <v>1.5434800000000001E-4</v>
      </c>
      <c r="G801" s="4">
        <v>1</v>
      </c>
      <c r="H801" s="4">
        <v>1</v>
      </c>
      <c r="I801" s="4">
        <v>16</v>
      </c>
      <c r="J801" s="4" t="s">
        <v>885</v>
      </c>
      <c r="K801" s="4">
        <v>1</v>
      </c>
      <c r="L801" s="4">
        <v>2147.13294</v>
      </c>
      <c r="M801" s="4" t="s">
        <v>29</v>
      </c>
      <c r="N801" s="4" t="s">
        <v>29</v>
      </c>
      <c r="O801" s="4">
        <v>6.5770000000000002E-5</v>
      </c>
      <c r="P801" s="4">
        <v>7.1940000000000004E-13</v>
      </c>
      <c r="Q801" s="4">
        <v>5.25</v>
      </c>
    </row>
    <row r="802" spans="1:17" hidden="1" outlineLevel="1" collapsed="1" x14ac:dyDescent="0.25">
      <c r="A802" t="s">
        <v>34</v>
      </c>
      <c r="B802" s="4" t="s">
        <v>29</v>
      </c>
      <c r="C802" s="4" t="s">
        <v>913</v>
      </c>
      <c r="D802" s="4" t="s">
        <v>34</v>
      </c>
      <c r="E802" s="4">
        <v>3.6975900000000002E-7</v>
      </c>
      <c r="F802" s="4">
        <v>1.5434800000000001E-4</v>
      </c>
      <c r="G802" s="4">
        <v>1</v>
      </c>
      <c r="H802" s="4">
        <v>1</v>
      </c>
      <c r="I802" s="4">
        <v>3</v>
      </c>
      <c r="J802" s="4" t="s">
        <v>885</v>
      </c>
      <c r="K802" s="4">
        <v>0</v>
      </c>
      <c r="L802" s="4">
        <v>1534.78466</v>
      </c>
      <c r="M802" s="4" t="s">
        <v>29</v>
      </c>
      <c r="N802" s="4" t="s">
        <v>29</v>
      </c>
      <c r="O802" s="4">
        <v>6.5770000000000002E-5</v>
      </c>
      <c r="P802" s="4">
        <v>6.5199999999999998E-9</v>
      </c>
      <c r="Q802" s="4">
        <v>4.22</v>
      </c>
    </row>
    <row r="803" spans="1:17" hidden="1" outlineLevel="1" collapsed="1" x14ac:dyDescent="0.25">
      <c r="A803" t="s">
        <v>34</v>
      </c>
      <c r="B803" s="4" t="s">
        <v>29</v>
      </c>
      <c r="C803" s="4" t="s">
        <v>914</v>
      </c>
      <c r="D803" s="4" t="s">
        <v>34</v>
      </c>
      <c r="E803" s="4">
        <v>6.8561500000000002E-10</v>
      </c>
      <c r="F803" s="4">
        <v>1.5434800000000001E-4</v>
      </c>
      <c r="G803" s="4">
        <v>1</v>
      </c>
      <c r="H803" s="4">
        <v>1</v>
      </c>
      <c r="I803" s="4">
        <v>8</v>
      </c>
      <c r="J803" s="4" t="s">
        <v>885</v>
      </c>
      <c r="K803" s="4">
        <v>2</v>
      </c>
      <c r="L803" s="4">
        <v>2550.3297400000001</v>
      </c>
      <c r="M803" s="4" t="s">
        <v>29</v>
      </c>
      <c r="N803" s="4" t="s">
        <v>29</v>
      </c>
      <c r="O803" s="4">
        <v>6.5770000000000002E-5</v>
      </c>
      <c r="P803" s="4">
        <v>3.216E-12</v>
      </c>
      <c r="Q803" s="4">
        <v>5.47</v>
      </c>
    </row>
    <row r="804" spans="1:17" hidden="1" outlineLevel="1" collapsed="1" x14ac:dyDescent="0.25">
      <c r="A804" t="s">
        <v>34</v>
      </c>
      <c r="B804" s="4" t="s">
        <v>29</v>
      </c>
      <c r="C804" s="4" t="s">
        <v>915</v>
      </c>
      <c r="D804" s="4" t="s">
        <v>34</v>
      </c>
      <c r="E804" s="4">
        <v>2.05935E-7</v>
      </c>
      <c r="F804" s="4">
        <v>1.5434800000000001E-4</v>
      </c>
      <c r="G804" s="4">
        <v>1</v>
      </c>
      <c r="H804" s="4">
        <v>1</v>
      </c>
      <c r="I804" s="4">
        <v>2</v>
      </c>
      <c r="J804" s="4" t="s">
        <v>885</v>
      </c>
      <c r="K804" s="4">
        <v>1</v>
      </c>
      <c r="L804" s="4">
        <v>1946.0076799999999</v>
      </c>
      <c r="M804" s="4" t="s">
        <v>29</v>
      </c>
      <c r="N804" s="4" t="s">
        <v>29</v>
      </c>
      <c r="O804" s="4">
        <v>6.5770000000000002E-5</v>
      </c>
      <c r="P804" s="4">
        <v>3.2179999999999998E-9</v>
      </c>
      <c r="Q804" s="4">
        <v>4.45</v>
      </c>
    </row>
    <row r="805" spans="1:17" hidden="1" outlineLevel="1" collapsed="1" x14ac:dyDescent="0.25">
      <c r="A805" t="s">
        <v>34</v>
      </c>
      <c r="B805" s="4" t="s">
        <v>29</v>
      </c>
      <c r="C805" s="4" t="s">
        <v>916</v>
      </c>
      <c r="D805" s="4" t="s">
        <v>278</v>
      </c>
      <c r="E805" s="4">
        <v>1.3468200000000001E-4</v>
      </c>
      <c r="F805" s="4">
        <v>1.5434800000000001E-4</v>
      </c>
      <c r="G805" s="4">
        <v>1</v>
      </c>
      <c r="H805" s="4">
        <v>1</v>
      </c>
      <c r="I805" s="4">
        <v>2</v>
      </c>
      <c r="J805" s="4" t="s">
        <v>885</v>
      </c>
      <c r="K805" s="4">
        <v>2</v>
      </c>
      <c r="L805" s="4">
        <v>1735.8829499999999</v>
      </c>
      <c r="M805" s="4" t="s">
        <v>29</v>
      </c>
      <c r="N805" s="4" t="s">
        <v>29</v>
      </c>
      <c r="O805" s="4">
        <v>6.5770000000000002E-5</v>
      </c>
      <c r="P805" s="4">
        <v>8.1799999999999996E-6</v>
      </c>
      <c r="Q805" s="4">
        <v>3.41</v>
      </c>
    </row>
    <row r="806" spans="1:17" hidden="1" outlineLevel="1" collapsed="1" x14ac:dyDescent="0.25">
      <c r="A806" t="s">
        <v>34</v>
      </c>
      <c r="B806" s="4" t="s">
        <v>29</v>
      </c>
      <c r="C806" s="4" t="s">
        <v>917</v>
      </c>
      <c r="D806" s="4" t="s">
        <v>34</v>
      </c>
      <c r="E806" s="4">
        <v>1.5617700000000001E-7</v>
      </c>
      <c r="F806" s="4">
        <v>1.5434800000000001E-4</v>
      </c>
      <c r="G806" s="4">
        <v>1</v>
      </c>
      <c r="H806" s="4">
        <v>1</v>
      </c>
      <c r="I806" s="4">
        <v>5</v>
      </c>
      <c r="J806" s="4" t="s">
        <v>885</v>
      </c>
      <c r="K806" s="4">
        <v>2</v>
      </c>
      <c r="L806" s="4">
        <v>2197.2491799999998</v>
      </c>
      <c r="M806" s="4" t="s">
        <v>29</v>
      </c>
      <c r="N806" s="4" t="s">
        <v>29</v>
      </c>
      <c r="O806" s="4">
        <v>6.5770000000000002E-5</v>
      </c>
      <c r="P806" s="4">
        <v>2.2929999999999998E-9</v>
      </c>
      <c r="Q806" s="4">
        <v>4.34</v>
      </c>
    </row>
    <row r="807" spans="1:17" hidden="1" outlineLevel="1" collapsed="1" x14ac:dyDescent="0.25">
      <c r="A807" t="s">
        <v>34</v>
      </c>
      <c r="B807" s="4" t="s">
        <v>29</v>
      </c>
      <c r="C807" s="4" t="s">
        <v>918</v>
      </c>
      <c r="D807" s="4" t="s">
        <v>34</v>
      </c>
      <c r="E807" s="4">
        <v>1.6442400000000001E-8</v>
      </c>
      <c r="F807" s="4">
        <v>1.5434800000000001E-4</v>
      </c>
      <c r="G807" s="4">
        <v>1</v>
      </c>
      <c r="H807" s="4">
        <v>1</v>
      </c>
      <c r="I807" s="4">
        <v>7</v>
      </c>
      <c r="J807" s="4" t="s">
        <v>885</v>
      </c>
      <c r="K807" s="4">
        <v>1</v>
      </c>
      <c r="L807" s="4">
        <v>1922.08581</v>
      </c>
      <c r="M807" s="4" t="s">
        <v>29</v>
      </c>
      <c r="N807" s="4" t="s">
        <v>29</v>
      </c>
      <c r="O807" s="4">
        <v>6.5770000000000002E-5</v>
      </c>
      <c r="P807" s="4">
        <v>1.5120000000000001E-10</v>
      </c>
      <c r="Q807" s="4">
        <v>3.65</v>
      </c>
    </row>
    <row r="808" spans="1:17" hidden="1" outlineLevel="1" collapsed="1" x14ac:dyDescent="0.25">
      <c r="A808" t="s">
        <v>34</v>
      </c>
      <c r="B808" s="4" t="s">
        <v>29</v>
      </c>
      <c r="C808" s="4" t="s">
        <v>919</v>
      </c>
      <c r="D808" s="4" t="s">
        <v>34</v>
      </c>
      <c r="E808" s="4">
        <v>1.8699099999999999E-5</v>
      </c>
      <c r="F808" s="4">
        <v>1.5434800000000001E-4</v>
      </c>
      <c r="G808" s="4">
        <v>1</v>
      </c>
      <c r="H808" s="4">
        <v>1</v>
      </c>
      <c r="I808" s="4">
        <v>3</v>
      </c>
      <c r="J808" s="4" t="s">
        <v>885</v>
      </c>
      <c r="K808" s="4">
        <v>1</v>
      </c>
      <c r="L808" s="4">
        <v>2123.1091200000001</v>
      </c>
      <c r="M808" s="4" t="s">
        <v>29</v>
      </c>
      <c r="N808" s="4" t="s">
        <v>29</v>
      </c>
      <c r="O808" s="4">
        <v>6.5770000000000002E-5</v>
      </c>
      <c r="P808" s="4">
        <v>7.5170000000000004E-7</v>
      </c>
      <c r="Q808" s="4">
        <v>3.44</v>
      </c>
    </row>
    <row r="809" spans="1:17" hidden="1" outlineLevel="1" collapsed="1" x14ac:dyDescent="0.25">
      <c r="A809" t="s">
        <v>34</v>
      </c>
      <c r="B809" s="4" t="s">
        <v>29</v>
      </c>
      <c r="C809" s="4" t="s">
        <v>920</v>
      </c>
      <c r="D809" s="4" t="s">
        <v>34</v>
      </c>
      <c r="E809" s="4">
        <v>8.6886999999999999E-4</v>
      </c>
      <c r="F809" s="4">
        <v>1.5434800000000001E-4</v>
      </c>
      <c r="G809" s="4">
        <v>1</v>
      </c>
      <c r="H809" s="4">
        <v>1</v>
      </c>
      <c r="I809" s="4">
        <v>1</v>
      </c>
      <c r="J809" s="4" t="s">
        <v>885</v>
      </c>
      <c r="K809" s="4">
        <v>1</v>
      </c>
      <c r="L809" s="4">
        <v>3025.5800300000001</v>
      </c>
      <c r="M809" s="4" t="s">
        <v>29</v>
      </c>
      <c r="N809" s="4" t="s">
        <v>29</v>
      </c>
      <c r="O809" s="4">
        <v>6.5770000000000002E-5</v>
      </c>
      <c r="P809" s="4">
        <v>7.7529999999999998E-5</v>
      </c>
      <c r="Q809" s="4">
        <v>2.85</v>
      </c>
    </row>
    <row r="810" spans="1:17" hidden="1" outlineLevel="1" collapsed="1" x14ac:dyDescent="0.25">
      <c r="A810" t="s">
        <v>34</v>
      </c>
      <c r="B810" s="4" t="s">
        <v>29</v>
      </c>
      <c r="C810" s="4" t="s">
        <v>921</v>
      </c>
      <c r="D810" s="4" t="s">
        <v>922</v>
      </c>
      <c r="E810" s="4">
        <v>2.2103199999999999E-7</v>
      </c>
      <c r="F810" s="4">
        <v>1.5434800000000001E-4</v>
      </c>
      <c r="G810" s="4">
        <v>1</v>
      </c>
      <c r="H810" s="4">
        <v>1</v>
      </c>
      <c r="I810" s="4">
        <v>11</v>
      </c>
      <c r="J810" s="4" t="s">
        <v>885</v>
      </c>
      <c r="K810" s="4">
        <v>0</v>
      </c>
      <c r="L810" s="4">
        <v>2120.0998800000002</v>
      </c>
      <c r="M810" s="4" t="s">
        <v>29</v>
      </c>
      <c r="N810" s="4" t="s">
        <v>29</v>
      </c>
      <c r="O810" s="4">
        <v>6.5770000000000002E-5</v>
      </c>
      <c r="P810" s="4">
        <v>3.4879999999999999E-9</v>
      </c>
      <c r="Q810" s="4">
        <v>5.42</v>
      </c>
    </row>
    <row r="811" spans="1:17" hidden="1" outlineLevel="1" collapsed="1" x14ac:dyDescent="0.25">
      <c r="A811" t="s">
        <v>34</v>
      </c>
      <c r="B811" s="4" t="s">
        <v>29</v>
      </c>
      <c r="C811" s="4" t="s">
        <v>921</v>
      </c>
      <c r="D811" s="4" t="s">
        <v>34</v>
      </c>
      <c r="E811" s="4">
        <v>3.3792299999999998E-10</v>
      </c>
      <c r="F811" s="4">
        <v>1.5434800000000001E-4</v>
      </c>
      <c r="G811" s="4">
        <v>1</v>
      </c>
      <c r="H811" s="4">
        <v>1</v>
      </c>
      <c r="I811" s="4">
        <v>5</v>
      </c>
      <c r="J811" s="4" t="s">
        <v>885</v>
      </c>
      <c r="K811" s="4">
        <v>0</v>
      </c>
      <c r="L811" s="4">
        <v>2040.13355</v>
      </c>
      <c r="M811" s="4" t="s">
        <v>29</v>
      </c>
      <c r="N811" s="4" t="s">
        <v>29</v>
      </c>
      <c r="O811" s="4">
        <v>6.5770000000000002E-5</v>
      </c>
      <c r="P811" s="4">
        <v>1.3669999999999999E-12</v>
      </c>
      <c r="Q811" s="4">
        <v>4.66</v>
      </c>
    </row>
    <row r="812" spans="1:17" hidden="1" outlineLevel="1" collapsed="1" x14ac:dyDescent="0.25">
      <c r="A812" t="s">
        <v>34</v>
      </c>
      <c r="B812" s="4" t="s">
        <v>29</v>
      </c>
      <c r="C812" s="4" t="s">
        <v>923</v>
      </c>
      <c r="D812" s="4" t="s">
        <v>34</v>
      </c>
      <c r="E812" s="4">
        <v>1.0549200000000001E-5</v>
      </c>
      <c r="F812" s="4">
        <v>1.5434800000000001E-4</v>
      </c>
      <c r="G812" s="4">
        <v>1</v>
      </c>
      <c r="H812" s="4">
        <v>1</v>
      </c>
      <c r="I812" s="4">
        <v>3</v>
      </c>
      <c r="J812" s="4" t="s">
        <v>885</v>
      </c>
      <c r="K812" s="4">
        <v>1</v>
      </c>
      <c r="L812" s="4">
        <v>1457.79583</v>
      </c>
      <c r="M812" s="4" t="s">
        <v>29</v>
      </c>
      <c r="N812" s="4" t="s">
        <v>29</v>
      </c>
      <c r="O812" s="4">
        <v>6.5770000000000002E-5</v>
      </c>
      <c r="P812" s="4">
        <v>3.7510000000000002E-7</v>
      </c>
      <c r="Q812" s="4">
        <v>3.75</v>
      </c>
    </row>
    <row r="813" spans="1:17" hidden="1" outlineLevel="1" collapsed="1" x14ac:dyDescent="0.25">
      <c r="A813" t="s">
        <v>34</v>
      </c>
      <c r="B813" s="4" t="s">
        <v>29</v>
      </c>
      <c r="C813" s="4" t="s">
        <v>924</v>
      </c>
      <c r="D813" s="4" t="s">
        <v>34</v>
      </c>
      <c r="E813" s="4">
        <v>1.25297E-3</v>
      </c>
      <c r="F813" s="4">
        <v>1.5434800000000001E-4</v>
      </c>
      <c r="G813" s="4">
        <v>1</v>
      </c>
      <c r="H813" s="4">
        <v>1</v>
      </c>
      <c r="I813" s="4">
        <v>3</v>
      </c>
      <c r="J813" s="4" t="s">
        <v>885</v>
      </c>
      <c r="K813" s="4">
        <v>1</v>
      </c>
      <c r="L813" s="4">
        <v>1201.6211599999999</v>
      </c>
      <c r="M813" s="4" t="s">
        <v>29</v>
      </c>
      <c r="N813" s="4" t="s">
        <v>29</v>
      </c>
      <c r="O813" s="4">
        <v>6.5770000000000002E-5</v>
      </c>
      <c r="P813" s="4">
        <v>1.209E-4</v>
      </c>
      <c r="Q813" s="4">
        <v>2.12</v>
      </c>
    </row>
    <row r="814" spans="1:17" hidden="1" outlineLevel="1" collapsed="1" x14ac:dyDescent="0.25">
      <c r="A814" t="s">
        <v>34</v>
      </c>
      <c r="B814" s="4" t="s">
        <v>29</v>
      </c>
      <c r="C814" s="4" t="s">
        <v>925</v>
      </c>
      <c r="D814" s="4" t="s">
        <v>34</v>
      </c>
      <c r="E814" s="4">
        <v>2.28256E-7</v>
      </c>
      <c r="F814" s="4">
        <v>1.5434800000000001E-4</v>
      </c>
      <c r="G814" s="4">
        <v>1</v>
      </c>
      <c r="H814" s="4">
        <v>1</v>
      </c>
      <c r="I814" s="4">
        <v>5</v>
      </c>
      <c r="J814" s="4" t="s">
        <v>885</v>
      </c>
      <c r="K814" s="4">
        <v>0</v>
      </c>
      <c r="L814" s="4">
        <v>1398.6971799999999</v>
      </c>
      <c r="M814" s="4" t="s">
        <v>29</v>
      </c>
      <c r="N814" s="4" t="s">
        <v>29</v>
      </c>
      <c r="O814" s="4">
        <v>6.5770000000000002E-5</v>
      </c>
      <c r="P814" s="4">
        <v>3.6319999999999999E-9</v>
      </c>
      <c r="Q814" s="4">
        <v>3.59</v>
      </c>
    </row>
    <row r="815" spans="1:17" hidden="1" outlineLevel="1" collapsed="1" x14ac:dyDescent="0.25">
      <c r="A815" t="s">
        <v>34</v>
      </c>
      <c r="B815" s="4" t="s">
        <v>29</v>
      </c>
      <c r="C815" s="4" t="s">
        <v>926</v>
      </c>
      <c r="D815" s="4" t="s">
        <v>34</v>
      </c>
      <c r="E815" s="4">
        <v>4.5989099999999998E-4</v>
      </c>
      <c r="F815" s="4">
        <v>1.5434800000000001E-4</v>
      </c>
      <c r="G815" s="4">
        <v>1</v>
      </c>
      <c r="H815" s="4">
        <v>1</v>
      </c>
      <c r="I815" s="4">
        <v>3</v>
      </c>
      <c r="J815" s="4" t="s">
        <v>885</v>
      </c>
      <c r="K815" s="4">
        <v>1</v>
      </c>
      <c r="L815" s="4">
        <v>1641.83032</v>
      </c>
      <c r="M815" s="4" t="s">
        <v>29</v>
      </c>
      <c r="N815" s="4" t="s">
        <v>29</v>
      </c>
      <c r="O815" s="4">
        <v>6.5770000000000002E-5</v>
      </c>
      <c r="P815" s="4">
        <v>3.6279999999999998E-5</v>
      </c>
      <c r="Q815" s="4">
        <v>3.19</v>
      </c>
    </row>
    <row r="816" spans="1:17" hidden="1" outlineLevel="1" collapsed="1" x14ac:dyDescent="0.25">
      <c r="A816" t="s">
        <v>34</v>
      </c>
      <c r="B816" s="4" t="s">
        <v>29</v>
      </c>
      <c r="C816" s="4" t="s">
        <v>927</v>
      </c>
      <c r="D816" s="4" t="s">
        <v>617</v>
      </c>
      <c r="E816" s="4">
        <v>6.1855499999999996E-6</v>
      </c>
      <c r="F816" s="4">
        <v>1.5434800000000001E-4</v>
      </c>
      <c r="G816" s="4">
        <v>1</v>
      </c>
      <c r="H816" s="4">
        <v>1</v>
      </c>
      <c r="I816" s="4">
        <v>1</v>
      </c>
      <c r="J816" s="4" t="s">
        <v>885</v>
      </c>
      <c r="K816" s="4">
        <v>2</v>
      </c>
      <c r="L816" s="4">
        <v>2614.30287</v>
      </c>
      <c r="M816" s="4" t="s">
        <v>29</v>
      </c>
      <c r="N816" s="4" t="s">
        <v>29</v>
      </c>
      <c r="O816" s="4">
        <v>6.5770000000000002E-5</v>
      </c>
      <c r="P816" s="4">
        <v>1.977E-7</v>
      </c>
      <c r="Q816" s="4">
        <v>3.36</v>
      </c>
    </row>
    <row r="817" spans="1:17" hidden="1" outlineLevel="1" collapsed="1" x14ac:dyDescent="0.25">
      <c r="A817" t="s">
        <v>34</v>
      </c>
      <c r="B817" s="4" t="s">
        <v>29</v>
      </c>
      <c r="C817" s="4" t="s">
        <v>928</v>
      </c>
      <c r="D817" s="4" t="s">
        <v>241</v>
      </c>
      <c r="E817" s="4">
        <v>5.2668000000000001E-6</v>
      </c>
      <c r="F817" s="4">
        <v>1.5434800000000001E-4</v>
      </c>
      <c r="G817" s="4">
        <v>1</v>
      </c>
      <c r="H817" s="4">
        <v>1</v>
      </c>
      <c r="I817" s="4">
        <v>5</v>
      </c>
      <c r="J817" s="4" t="s">
        <v>885</v>
      </c>
      <c r="K817" s="4">
        <v>1</v>
      </c>
      <c r="L817" s="4">
        <v>1678.7377300000001</v>
      </c>
      <c r="M817" s="4" t="s">
        <v>29</v>
      </c>
      <c r="N817" s="4" t="s">
        <v>29</v>
      </c>
      <c r="O817" s="4">
        <v>6.5770000000000002E-5</v>
      </c>
      <c r="P817" s="4">
        <v>1.6259999999999999E-7</v>
      </c>
      <c r="Q817" s="4">
        <v>4.6900000000000004</v>
      </c>
    </row>
    <row r="818" spans="1:17" hidden="1" outlineLevel="1" collapsed="1" x14ac:dyDescent="0.25">
      <c r="A818" t="s">
        <v>34</v>
      </c>
      <c r="B818" s="4" t="s">
        <v>29</v>
      </c>
      <c r="C818" s="4" t="s">
        <v>929</v>
      </c>
      <c r="D818" s="4" t="s">
        <v>34</v>
      </c>
      <c r="E818" s="4">
        <v>7.5499000000000003E-5</v>
      </c>
      <c r="F818" s="4">
        <v>1.5434800000000001E-4</v>
      </c>
      <c r="G818" s="4">
        <v>1</v>
      </c>
      <c r="H818" s="4">
        <v>1</v>
      </c>
      <c r="I818" s="4">
        <v>2</v>
      </c>
      <c r="J818" s="4" t="s">
        <v>885</v>
      </c>
      <c r="K818" s="4">
        <v>0</v>
      </c>
      <c r="L818" s="4">
        <v>1349.7311099999999</v>
      </c>
      <c r="M818" s="4" t="s">
        <v>29</v>
      </c>
      <c r="N818" s="4" t="s">
        <v>29</v>
      </c>
      <c r="O818" s="4">
        <v>6.5770000000000002E-5</v>
      </c>
      <c r="P818" s="4">
        <v>4.0759999999999996E-6</v>
      </c>
      <c r="Q818" s="4">
        <v>3.08</v>
      </c>
    </row>
    <row r="819" spans="1:17" hidden="1" outlineLevel="1" collapsed="1" x14ac:dyDescent="0.25">
      <c r="A819" t="s">
        <v>34</v>
      </c>
      <c r="B819" s="4" t="s">
        <v>29</v>
      </c>
      <c r="C819" s="4" t="s">
        <v>930</v>
      </c>
      <c r="D819" s="4" t="s">
        <v>34</v>
      </c>
      <c r="E819" s="4">
        <v>3.3146600000000001E-10</v>
      </c>
      <c r="F819" s="4">
        <v>1.5434800000000001E-4</v>
      </c>
      <c r="G819" s="4">
        <v>1</v>
      </c>
      <c r="H819" s="4">
        <v>1</v>
      </c>
      <c r="I819" s="4">
        <v>14</v>
      </c>
      <c r="J819" s="4" t="s">
        <v>885</v>
      </c>
      <c r="K819" s="4">
        <v>2</v>
      </c>
      <c r="L819" s="4">
        <v>2376.27558</v>
      </c>
      <c r="M819" s="4" t="s">
        <v>29</v>
      </c>
      <c r="N819" s="4" t="s">
        <v>29</v>
      </c>
      <c r="O819" s="4">
        <v>6.5770000000000002E-5</v>
      </c>
      <c r="P819" s="4">
        <v>1.3399999999999999E-12</v>
      </c>
      <c r="Q819" s="4">
        <v>4.8499999999999996</v>
      </c>
    </row>
    <row r="820" spans="1:17" hidden="1" outlineLevel="1" collapsed="1" x14ac:dyDescent="0.25">
      <c r="A820" t="s">
        <v>34</v>
      </c>
      <c r="B820" s="4" t="s">
        <v>29</v>
      </c>
      <c r="C820" s="4" t="s">
        <v>931</v>
      </c>
      <c r="D820" s="4" t="s">
        <v>34</v>
      </c>
      <c r="E820" s="4">
        <v>2.2383799999999999E-4</v>
      </c>
      <c r="F820" s="4">
        <v>1.5434800000000001E-4</v>
      </c>
      <c r="G820" s="4">
        <v>1</v>
      </c>
      <c r="H820" s="4">
        <v>1</v>
      </c>
      <c r="I820" s="4">
        <v>1</v>
      </c>
      <c r="J820" s="4" t="s">
        <v>885</v>
      </c>
      <c r="K820" s="4">
        <v>1</v>
      </c>
      <c r="L820" s="4">
        <v>1763.9273000000001</v>
      </c>
      <c r="M820" s="4" t="s">
        <v>29</v>
      </c>
      <c r="N820" s="4" t="s">
        <v>29</v>
      </c>
      <c r="O820" s="4">
        <v>6.5770000000000002E-5</v>
      </c>
      <c r="P820" s="4">
        <v>1.5130000000000001E-5</v>
      </c>
      <c r="Q820" s="4">
        <v>3.34</v>
      </c>
    </row>
    <row r="821" spans="1:17" hidden="1" outlineLevel="1" collapsed="1" x14ac:dyDescent="0.25">
      <c r="A821" t="s">
        <v>34</v>
      </c>
      <c r="B821" s="4" t="s">
        <v>29</v>
      </c>
      <c r="C821" s="4" t="s">
        <v>932</v>
      </c>
      <c r="D821" s="4" t="s">
        <v>34</v>
      </c>
      <c r="E821" s="4">
        <v>2.4975599999999999E-5</v>
      </c>
      <c r="F821" s="4">
        <v>1.5434800000000001E-4</v>
      </c>
      <c r="G821" s="4">
        <v>1</v>
      </c>
      <c r="H821" s="4">
        <v>1</v>
      </c>
      <c r="I821" s="4">
        <v>4</v>
      </c>
      <c r="J821" s="4" t="s">
        <v>885</v>
      </c>
      <c r="K821" s="4">
        <v>1</v>
      </c>
      <c r="L821" s="4">
        <v>1303.71037</v>
      </c>
      <c r="M821" s="4" t="s">
        <v>29</v>
      </c>
      <c r="N821" s="4" t="s">
        <v>29</v>
      </c>
      <c r="O821" s="4">
        <v>6.5770000000000002E-5</v>
      </c>
      <c r="P821" s="4">
        <v>1.066E-6</v>
      </c>
      <c r="Q821" s="4">
        <v>3.36</v>
      </c>
    </row>
    <row r="822" spans="1:17" hidden="1" outlineLevel="1" collapsed="1" x14ac:dyDescent="0.25">
      <c r="A822" t="s">
        <v>34</v>
      </c>
      <c r="B822" s="4" t="s">
        <v>29</v>
      </c>
      <c r="C822" s="4" t="s">
        <v>933</v>
      </c>
      <c r="D822" s="4" t="s">
        <v>34</v>
      </c>
      <c r="E822" s="4">
        <v>3.7454800000000003E-8</v>
      </c>
      <c r="F822" s="4">
        <v>1.5434800000000001E-4</v>
      </c>
      <c r="G822" s="4">
        <v>1</v>
      </c>
      <c r="H822" s="4">
        <v>1</v>
      </c>
      <c r="I822" s="4">
        <v>2</v>
      </c>
      <c r="J822" s="4" t="s">
        <v>885</v>
      </c>
      <c r="K822" s="4">
        <v>0</v>
      </c>
      <c r="L822" s="4">
        <v>1589.81294</v>
      </c>
      <c r="M822" s="4" t="s">
        <v>29</v>
      </c>
      <c r="N822" s="4" t="s">
        <v>29</v>
      </c>
      <c r="O822" s="4">
        <v>6.5770000000000002E-5</v>
      </c>
      <c r="P822" s="4">
        <v>4.082E-10</v>
      </c>
      <c r="Q822" s="4">
        <v>3.98</v>
      </c>
    </row>
    <row r="823" spans="1:17" hidden="1" outlineLevel="1" collapsed="1" x14ac:dyDescent="0.25">
      <c r="A823" t="s">
        <v>34</v>
      </c>
      <c r="B823" s="4" t="s">
        <v>29</v>
      </c>
      <c r="C823" s="4" t="s">
        <v>934</v>
      </c>
      <c r="D823" s="4" t="s">
        <v>34</v>
      </c>
      <c r="E823" s="4">
        <v>9.3248799999999998E-4</v>
      </c>
      <c r="F823" s="4">
        <v>1.5434800000000001E-4</v>
      </c>
      <c r="G823" s="4">
        <v>1</v>
      </c>
      <c r="H823" s="4">
        <v>1</v>
      </c>
      <c r="I823" s="4">
        <v>1</v>
      </c>
      <c r="J823" s="4" t="s">
        <v>885</v>
      </c>
      <c r="K823" s="4">
        <v>1</v>
      </c>
      <c r="L823" s="4">
        <v>1032.5684000000001</v>
      </c>
      <c r="M823" s="4" t="s">
        <v>29</v>
      </c>
      <c r="N823" s="4" t="s">
        <v>29</v>
      </c>
      <c r="O823" s="4">
        <v>6.5770000000000002E-5</v>
      </c>
      <c r="P823" s="4">
        <v>8.4909999999999998E-5</v>
      </c>
      <c r="Q823" s="4">
        <v>2.71</v>
      </c>
    </row>
    <row r="824" spans="1:17" hidden="1" outlineLevel="1" collapsed="1" x14ac:dyDescent="0.25">
      <c r="A824" t="s">
        <v>34</v>
      </c>
      <c r="B824" s="4" t="s">
        <v>29</v>
      </c>
      <c r="C824" s="4" t="s">
        <v>935</v>
      </c>
      <c r="D824" s="4" t="s">
        <v>34</v>
      </c>
      <c r="E824" s="4">
        <v>1.4739400000000001E-8</v>
      </c>
      <c r="F824" s="4">
        <v>1.5434800000000001E-4</v>
      </c>
      <c r="G824" s="4">
        <v>1</v>
      </c>
      <c r="H824" s="4">
        <v>1</v>
      </c>
      <c r="I824" s="4">
        <v>7</v>
      </c>
      <c r="J824" s="4" t="s">
        <v>885</v>
      </c>
      <c r="K824" s="4">
        <v>2</v>
      </c>
      <c r="L824" s="4">
        <v>2232.1182899999999</v>
      </c>
      <c r="M824" s="4" t="s">
        <v>29</v>
      </c>
      <c r="N824" s="4" t="s">
        <v>29</v>
      </c>
      <c r="O824" s="4">
        <v>6.5770000000000002E-5</v>
      </c>
      <c r="P824" s="4">
        <v>1.3169999999999999E-10</v>
      </c>
      <c r="Q824" s="4">
        <v>5.31</v>
      </c>
    </row>
    <row r="825" spans="1:17" hidden="1" outlineLevel="1" collapsed="1" x14ac:dyDescent="0.25">
      <c r="A825" t="s">
        <v>34</v>
      </c>
      <c r="B825" s="4" t="s">
        <v>29</v>
      </c>
      <c r="C825" s="4" t="s">
        <v>936</v>
      </c>
      <c r="D825" s="4" t="s">
        <v>34</v>
      </c>
      <c r="E825" s="4">
        <v>1.09644E-6</v>
      </c>
      <c r="F825" s="4">
        <v>1.5434800000000001E-4</v>
      </c>
      <c r="G825" s="4">
        <v>1</v>
      </c>
      <c r="H825" s="4">
        <v>1</v>
      </c>
      <c r="I825" s="4">
        <v>2</v>
      </c>
      <c r="J825" s="4" t="s">
        <v>885</v>
      </c>
      <c r="K825" s="4">
        <v>1</v>
      </c>
      <c r="L825" s="4">
        <v>1806.89807</v>
      </c>
      <c r="M825" s="4" t="s">
        <v>29</v>
      </c>
      <c r="N825" s="4" t="s">
        <v>29</v>
      </c>
      <c r="O825" s="4">
        <v>6.5770000000000002E-5</v>
      </c>
      <c r="P825" s="4">
        <v>2.4340000000000002E-8</v>
      </c>
      <c r="Q825" s="4">
        <v>3.18</v>
      </c>
    </row>
    <row r="826" spans="1:17" hidden="1" outlineLevel="1" collapsed="1" x14ac:dyDescent="0.25">
      <c r="A826" t="s">
        <v>34</v>
      </c>
      <c r="B826" s="4" t="s">
        <v>29</v>
      </c>
      <c r="C826" s="4" t="s">
        <v>937</v>
      </c>
      <c r="D826" s="4" t="s">
        <v>34</v>
      </c>
      <c r="E826" s="4">
        <v>3.0881900000000001E-6</v>
      </c>
      <c r="F826" s="4">
        <v>1.5434800000000001E-4</v>
      </c>
      <c r="G826" s="4">
        <v>1</v>
      </c>
      <c r="H826" s="4">
        <v>1</v>
      </c>
      <c r="I826" s="4">
        <v>3</v>
      </c>
      <c r="J826" s="4" t="s">
        <v>885</v>
      </c>
      <c r="K826" s="4">
        <v>0</v>
      </c>
      <c r="L826" s="4">
        <v>1709.8169600000001</v>
      </c>
      <c r="M826" s="4" t="s">
        <v>29</v>
      </c>
      <c r="N826" s="4" t="s">
        <v>29</v>
      </c>
      <c r="O826" s="4">
        <v>6.5770000000000002E-5</v>
      </c>
      <c r="P826" s="4">
        <v>8.5389999999999999E-8</v>
      </c>
      <c r="Q826" s="4">
        <v>4.67</v>
      </c>
    </row>
    <row r="827" spans="1:17" hidden="1" outlineLevel="1" collapsed="1" x14ac:dyDescent="0.25">
      <c r="A827" t="s">
        <v>34</v>
      </c>
      <c r="B827" s="4" t="s">
        <v>29</v>
      </c>
      <c r="C827" s="4" t="s">
        <v>938</v>
      </c>
      <c r="D827" s="4" t="s">
        <v>34</v>
      </c>
      <c r="E827" s="4">
        <v>2.31205E-5</v>
      </c>
      <c r="F827" s="4">
        <v>1.5434800000000001E-4</v>
      </c>
      <c r="G827" s="4">
        <v>1</v>
      </c>
      <c r="H827" s="4">
        <v>1</v>
      </c>
      <c r="I827" s="4">
        <v>7</v>
      </c>
      <c r="J827" s="4" t="s">
        <v>885</v>
      </c>
      <c r="K827" s="4">
        <v>0</v>
      </c>
      <c r="L827" s="4">
        <v>1536.8016500000001</v>
      </c>
      <c r="M827" s="4" t="s">
        <v>29</v>
      </c>
      <c r="N827" s="4" t="s">
        <v>29</v>
      </c>
      <c r="O827" s="4">
        <v>6.5770000000000002E-5</v>
      </c>
      <c r="P827" s="4">
        <v>9.738000000000001E-7</v>
      </c>
      <c r="Q827" s="4">
        <v>3.94</v>
      </c>
    </row>
    <row r="828" spans="1:17" hidden="1" outlineLevel="1" collapsed="1" x14ac:dyDescent="0.25">
      <c r="A828" t="s">
        <v>34</v>
      </c>
      <c r="B828" s="4" t="s">
        <v>29</v>
      </c>
      <c r="C828" s="4" t="s">
        <v>939</v>
      </c>
      <c r="D828" s="4" t="s">
        <v>34</v>
      </c>
      <c r="E828" s="4">
        <v>4.5401699999999997E-4</v>
      </c>
      <c r="F828" s="4">
        <v>1.5434800000000001E-4</v>
      </c>
      <c r="G828" s="4">
        <v>1</v>
      </c>
      <c r="H828" s="4">
        <v>1</v>
      </c>
      <c r="I828" s="4">
        <v>1</v>
      </c>
      <c r="J828" s="4" t="s">
        <v>885</v>
      </c>
      <c r="K828" s="4">
        <v>0</v>
      </c>
      <c r="L828" s="4">
        <v>2603.3100100000001</v>
      </c>
      <c r="M828" s="4" t="s">
        <v>29</v>
      </c>
      <c r="N828" s="4" t="s">
        <v>29</v>
      </c>
      <c r="O828" s="4">
        <v>6.5770000000000002E-5</v>
      </c>
      <c r="P828" s="4">
        <v>3.574E-5</v>
      </c>
      <c r="Q828" s="4">
        <v>3.85</v>
      </c>
    </row>
    <row r="829" spans="1:17" hidden="1" outlineLevel="1" collapsed="1" x14ac:dyDescent="0.25">
      <c r="A829" t="s">
        <v>34</v>
      </c>
      <c r="B829" s="4" t="s">
        <v>29</v>
      </c>
      <c r="C829" s="4" t="s">
        <v>940</v>
      </c>
      <c r="D829" s="4" t="s">
        <v>34</v>
      </c>
      <c r="E829" s="4">
        <v>1.9686899999999999E-7</v>
      </c>
      <c r="F829" s="4">
        <v>1.5434800000000001E-4</v>
      </c>
      <c r="G829" s="4">
        <v>1</v>
      </c>
      <c r="H829" s="4">
        <v>1</v>
      </c>
      <c r="I829" s="4">
        <v>3</v>
      </c>
      <c r="J829" s="4" t="s">
        <v>885</v>
      </c>
      <c r="K829" s="4">
        <v>1</v>
      </c>
      <c r="L829" s="4">
        <v>2775.4159300000001</v>
      </c>
      <c r="M829" s="4" t="s">
        <v>29</v>
      </c>
      <c r="N829" s="4" t="s">
        <v>29</v>
      </c>
      <c r="O829" s="4">
        <v>6.5770000000000002E-5</v>
      </c>
      <c r="P829" s="4">
        <v>3.0490000000000001E-9</v>
      </c>
      <c r="Q829" s="4">
        <v>4.71</v>
      </c>
    </row>
    <row r="830" spans="1:17" hidden="1" outlineLevel="1" collapsed="1" x14ac:dyDescent="0.25">
      <c r="A830" t="s">
        <v>34</v>
      </c>
      <c r="B830" s="4" t="s">
        <v>29</v>
      </c>
      <c r="C830" s="4" t="s">
        <v>941</v>
      </c>
      <c r="D830" s="4" t="s">
        <v>34</v>
      </c>
      <c r="E830" s="4">
        <v>7.3115500000000004E-8</v>
      </c>
      <c r="F830" s="4">
        <v>1.5434800000000001E-4</v>
      </c>
      <c r="G830" s="4">
        <v>1</v>
      </c>
      <c r="H830" s="4">
        <v>1</v>
      </c>
      <c r="I830" s="4">
        <v>9</v>
      </c>
      <c r="J830" s="4" t="s">
        <v>885</v>
      </c>
      <c r="K830" s="4">
        <v>2</v>
      </c>
      <c r="L830" s="4">
        <v>1932.0648000000001</v>
      </c>
      <c r="M830" s="4" t="s">
        <v>29</v>
      </c>
      <c r="N830" s="4" t="s">
        <v>29</v>
      </c>
      <c r="O830" s="4">
        <v>6.5770000000000002E-5</v>
      </c>
      <c r="P830" s="4">
        <v>9.1469999999999995E-10</v>
      </c>
      <c r="Q830" s="4">
        <v>3.59</v>
      </c>
    </row>
    <row r="831" spans="1:17" hidden="1" outlineLevel="1" collapsed="1" x14ac:dyDescent="0.25">
      <c r="A831" t="s">
        <v>34</v>
      </c>
      <c r="B831" s="4" t="s">
        <v>29</v>
      </c>
      <c r="C831" s="4" t="s">
        <v>942</v>
      </c>
      <c r="D831" s="4" t="s">
        <v>34</v>
      </c>
      <c r="E831" s="4">
        <v>1.6125300000000001E-4</v>
      </c>
      <c r="F831" s="4">
        <v>1.5434800000000001E-4</v>
      </c>
      <c r="G831" s="4">
        <v>1</v>
      </c>
      <c r="H831" s="4">
        <v>1</v>
      </c>
      <c r="I831" s="4">
        <v>4</v>
      </c>
      <c r="J831" s="4" t="s">
        <v>885</v>
      </c>
      <c r="K831" s="4">
        <v>1</v>
      </c>
      <c r="L831" s="4">
        <v>1302.6899699999999</v>
      </c>
      <c r="M831" s="4" t="s">
        <v>29</v>
      </c>
      <c r="N831" s="4" t="s">
        <v>29</v>
      </c>
      <c r="O831" s="4">
        <v>6.5770000000000002E-5</v>
      </c>
      <c r="P831" s="4">
        <v>1.0210000000000001E-5</v>
      </c>
      <c r="Q831" s="4">
        <v>3.53</v>
      </c>
    </row>
    <row r="832" spans="1:17" hidden="1" outlineLevel="1" collapsed="1" x14ac:dyDescent="0.25">
      <c r="A832" t="s">
        <v>34</v>
      </c>
      <c r="B832" s="4" t="s">
        <v>29</v>
      </c>
      <c r="C832" s="4" t="s">
        <v>943</v>
      </c>
      <c r="D832" s="4" t="s">
        <v>34</v>
      </c>
      <c r="E832" s="4">
        <v>4.0200500000000001E-7</v>
      </c>
      <c r="F832" s="4">
        <v>1.5434800000000001E-4</v>
      </c>
      <c r="G832" s="4">
        <v>1</v>
      </c>
      <c r="H832" s="4">
        <v>1</v>
      </c>
      <c r="I832" s="4">
        <v>6</v>
      </c>
      <c r="J832" s="4" t="s">
        <v>885</v>
      </c>
      <c r="K832" s="4">
        <v>0</v>
      </c>
      <c r="L832" s="4">
        <v>1678.8031000000001</v>
      </c>
      <c r="M832" s="4" t="s">
        <v>29</v>
      </c>
      <c r="N832" s="4" t="s">
        <v>29</v>
      </c>
      <c r="O832" s="4">
        <v>6.5770000000000002E-5</v>
      </c>
      <c r="P832" s="4">
        <v>7.2289999999999997E-9</v>
      </c>
      <c r="Q832" s="4">
        <v>4.5199999999999996</v>
      </c>
    </row>
    <row r="833" spans="1:17" hidden="1" outlineLevel="1" collapsed="1" x14ac:dyDescent="0.25">
      <c r="A833" t="s">
        <v>34</v>
      </c>
      <c r="B833" s="4" t="s">
        <v>29</v>
      </c>
      <c r="C833" s="4" t="s">
        <v>944</v>
      </c>
      <c r="D833" s="4" t="s">
        <v>259</v>
      </c>
      <c r="E833" s="4">
        <v>4.4845399999999997E-7</v>
      </c>
      <c r="F833" s="4">
        <v>1.5434800000000001E-4</v>
      </c>
      <c r="G833" s="4">
        <v>1</v>
      </c>
      <c r="H833" s="4">
        <v>1</v>
      </c>
      <c r="I833" s="4">
        <v>5</v>
      </c>
      <c r="J833" s="4" t="s">
        <v>885</v>
      </c>
      <c r="K833" s="4">
        <v>2</v>
      </c>
      <c r="L833" s="4">
        <v>1990.9538700000001</v>
      </c>
      <c r="M833" s="4" t="s">
        <v>29</v>
      </c>
      <c r="N833" s="4" t="s">
        <v>29</v>
      </c>
      <c r="O833" s="4">
        <v>6.5770000000000002E-5</v>
      </c>
      <c r="P833" s="4">
        <v>8.2309999999999994E-9</v>
      </c>
      <c r="Q833" s="4">
        <v>3.66</v>
      </c>
    </row>
    <row r="834" spans="1:17" hidden="1" outlineLevel="1" collapsed="1" x14ac:dyDescent="0.25">
      <c r="A834" t="s">
        <v>34</v>
      </c>
      <c r="B834" s="4" t="s">
        <v>29</v>
      </c>
      <c r="C834" s="4" t="s">
        <v>945</v>
      </c>
      <c r="D834" s="4" t="s">
        <v>34</v>
      </c>
      <c r="E834" s="4">
        <v>7.1654800000000001E-4</v>
      </c>
      <c r="F834" s="4">
        <v>1.5434800000000001E-4</v>
      </c>
      <c r="G834" s="4">
        <v>1</v>
      </c>
      <c r="H834" s="4">
        <v>1</v>
      </c>
      <c r="I834" s="4">
        <v>2</v>
      </c>
      <c r="J834" s="4" t="s">
        <v>885</v>
      </c>
      <c r="K834" s="4">
        <v>1</v>
      </c>
      <c r="L834" s="4">
        <v>1228.68958</v>
      </c>
      <c r="M834" s="4" t="s">
        <v>29</v>
      </c>
      <c r="N834" s="4" t="s">
        <v>29</v>
      </c>
      <c r="O834" s="4">
        <v>6.5770000000000002E-5</v>
      </c>
      <c r="P834" s="4">
        <v>6.1829999999999996E-5</v>
      </c>
      <c r="Q834" s="4">
        <v>3.28</v>
      </c>
    </row>
    <row r="835" spans="1:17" hidden="1" outlineLevel="1" collapsed="1" x14ac:dyDescent="0.25">
      <c r="A835" t="s">
        <v>34</v>
      </c>
      <c r="B835" s="4" t="s">
        <v>29</v>
      </c>
      <c r="C835" s="4" t="s">
        <v>946</v>
      </c>
      <c r="D835" s="4" t="s">
        <v>199</v>
      </c>
      <c r="E835" s="4">
        <v>1.3730599999999999E-4</v>
      </c>
      <c r="F835" s="4">
        <v>1.5434800000000001E-4</v>
      </c>
      <c r="G835" s="4">
        <v>1</v>
      </c>
      <c r="H835" s="4">
        <v>1</v>
      </c>
      <c r="I835" s="4">
        <v>2</v>
      </c>
      <c r="J835" s="4" t="s">
        <v>885</v>
      </c>
      <c r="K835" s="4">
        <v>0</v>
      </c>
      <c r="L835" s="4">
        <v>1611.7206799999999</v>
      </c>
      <c r="M835" s="4" t="s">
        <v>29</v>
      </c>
      <c r="N835" s="4" t="s">
        <v>29</v>
      </c>
      <c r="O835" s="4">
        <v>6.5770000000000002E-5</v>
      </c>
      <c r="P835" s="4">
        <v>8.388E-6</v>
      </c>
      <c r="Q835" s="4">
        <v>3.1</v>
      </c>
    </row>
    <row r="836" spans="1:17" hidden="1" outlineLevel="1" collapsed="1" x14ac:dyDescent="0.25">
      <c r="A836" t="s">
        <v>34</v>
      </c>
      <c r="B836" s="4" t="s">
        <v>29</v>
      </c>
      <c r="C836" s="4" t="s">
        <v>947</v>
      </c>
      <c r="D836" s="4" t="s">
        <v>34</v>
      </c>
      <c r="E836" s="4">
        <v>9.5790299999999997E-6</v>
      </c>
      <c r="F836" s="4">
        <v>1.5434800000000001E-4</v>
      </c>
      <c r="G836" s="4">
        <v>1</v>
      </c>
      <c r="H836" s="4">
        <v>1</v>
      </c>
      <c r="I836" s="4">
        <v>6</v>
      </c>
      <c r="J836" s="4" t="s">
        <v>885</v>
      </c>
      <c r="K836" s="4">
        <v>0</v>
      </c>
      <c r="L836" s="4">
        <v>1239.6691800000001</v>
      </c>
      <c r="M836" s="4" t="s">
        <v>29</v>
      </c>
      <c r="N836" s="4" t="s">
        <v>29</v>
      </c>
      <c r="O836" s="4">
        <v>6.5770000000000002E-5</v>
      </c>
      <c r="P836" s="4">
        <v>3.3480000000000001E-7</v>
      </c>
      <c r="Q836" s="4">
        <v>3.14</v>
      </c>
    </row>
    <row r="837" spans="1:17" hidden="1" outlineLevel="1" collapsed="1" x14ac:dyDescent="0.25">
      <c r="A837" t="s">
        <v>34</v>
      </c>
      <c r="B837" s="4" t="s">
        <v>29</v>
      </c>
      <c r="C837" s="4" t="s">
        <v>948</v>
      </c>
      <c r="D837" s="4" t="s">
        <v>34</v>
      </c>
      <c r="E837" s="4">
        <v>2.01998E-6</v>
      </c>
      <c r="F837" s="4">
        <v>1.5434800000000001E-4</v>
      </c>
      <c r="G837" s="4">
        <v>1</v>
      </c>
      <c r="H837" s="4">
        <v>1</v>
      </c>
      <c r="I837" s="4">
        <v>4</v>
      </c>
      <c r="J837" s="4" t="s">
        <v>885</v>
      </c>
      <c r="K837" s="4">
        <v>1</v>
      </c>
      <c r="L837" s="4">
        <v>1836.95894</v>
      </c>
      <c r="M837" s="4" t="s">
        <v>29</v>
      </c>
      <c r="N837" s="4" t="s">
        <v>29</v>
      </c>
      <c r="O837" s="4">
        <v>6.5770000000000002E-5</v>
      </c>
      <c r="P837" s="4">
        <v>5.0979999999999997E-8</v>
      </c>
      <c r="Q837" s="4">
        <v>3.9</v>
      </c>
    </row>
    <row r="838" spans="1:17" hidden="1" outlineLevel="1" collapsed="1" x14ac:dyDescent="0.25">
      <c r="A838" t="s">
        <v>34</v>
      </c>
      <c r="B838" s="4" t="s">
        <v>29</v>
      </c>
      <c r="C838" s="4" t="s">
        <v>949</v>
      </c>
      <c r="D838" s="4" t="s">
        <v>34</v>
      </c>
      <c r="E838" s="4">
        <v>7.3587299999999999E-8</v>
      </c>
      <c r="F838" s="4">
        <v>1.5434800000000001E-4</v>
      </c>
      <c r="G838" s="4">
        <v>1</v>
      </c>
      <c r="H838" s="4">
        <v>1</v>
      </c>
      <c r="I838" s="4">
        <v>4</v>
      </c>
      <c r="J838" s="4" t="s">
        <v>885</v>
      </c>
      <c r="K838" s="4">
        <v>0</v>
      </c>
      <c r="L838" s="4">
        <v>1630.92752</v>
      </c>
      <c r="M838" s="4" t="s">
        <v>29</v>
      </c>
      <c r="N838" s="4" t="s">
        <v>29</v>
      </c>
      <c r="O838" s="4">
        <v>6.5770000000000002E-5</v>
      </c>
      <c r="P838" s="4">
        <v>9.2710000000000003E-10</v>
      </c>
      <c r="Q838" s="4">
        <v>4.3</v>
      </c>
    </row>
    <row r="839" spans="1:17" hidden="1" outlineLevel="1" collapsed="1" x14ac:dyDescent="0.25">
      <c r="A839" t="s">
        <v>34</v>
      </c>
      <c r="B839" s="4" t="s">
        <v>29</v>
      </c>
      <c r="C839" s="4" t="s">
        <v>950</v>
      </c>
      <c r="D839" s="4" t="s">
        <v>34</v>
      </c>
      <c r="E839" s="4">
        <v>1.4739099999999999E-5</v>
      </c>
      <c r="F839" s="4">
        <v>1.5434800000000001E-4</v>
      </c>
      <c r="G839" s="4">
        <v>1</v>
      </c>
      <c r="H839" s="4">
        <v>1</v>
      </c>
      <c r="I839" s="4">
        <v>2</v>
      </c>
      <c r="J839" s="4" t="s">
        <v>885</v>
      </c>
      <c r="K839" s="4">
        <v>2</v>
      </c>
      <c r="L839" s="4">
        <v>1783.97011</v>
      </c>
      <c r="M839" s="4" t="s">
        <v>29</v>
      </c>
      <c r="N839" s="4" t="s">
        <v>29</v>
      </c>
      <c r="O839" s="4">
        <v>6.5770000000000002E-5</v>
      </c>
      <c r="P839" s="4">
        <v>5.6250000000000001E-7</v>
      </c>
      <c r="Q839" s="4">
        <v>4.87</v>
      </c>
    </row>
    <row r="840" spans="1:17" hidden="1" outlineLevel="1" collapsed="1" x14ac:dyDescent="0.25">
      <c r="A840" t="s">
        <v>34</v>
      </c>
      <c r="B840" s="4" t="s">
        <v>29</v>
      </c>
      <c r="C840" s="4" t="s">
        <v>951</v>
      </c>
      <c r="D840" s="4" t="s">
        <v>199</v>
      </c>
      <c r="E840" s="4">
        <v>2.6463999999999999E-5</v>
      </c>
      <c r="F840" s="4">
        <v>1.5434800000000001E-4</v>
      </c>
      <c r="G840" s="4">
        <v>1</v>
      </c>
      <c r="H840" s="4">
        <v>1</v>
      </c>
      <c r="I840" s="4">
        <v>7</v>
      </c>
      <c r="J840" s="4" t="s">
        <v>885</v>
      </c>
      <c r="K840" s="4">
        <v>1</v>
      </c>
      <c r="L840" s="4">
        <v>1191.6401800000001</v>
      </c>
      <c r="M840" s="4" t="s">
        <v>29</v>
      </c>
      <c r="N840" s="4" t="s">
        <v>29</v>
      </c>
      <c r="O840" s="4">
        <v>6.5770000000000002E-5</v>
      </c>
      <c r="P840" s="4">
        <v>1.147E-6</v>
      </c>
      <c r="Q840" s="4">
        <v>3.67</v>
      </c>
    </row>
    <row r="841" spans="1:17" hidden="1" outlineLevel="1" collapsed="1" x14ac:dyDescent="0.25">
      <c r="A841" t="s">
        <v>34</v>
      </c>
      <c r="B841" s="4" t="s">
        <v>29</v>
      </c>
      <c r="C841" s="4" t="s">
        <v>952</v>
      </c>
      <c r="D841" s="4" t="s">
        <v>34</v>
      </c>
      <c r="E841" s="4">
        <v>1.76477E-6</v>
      </c>
      <c r="F841" s="4">
        <v>1.5434800000000001E-4</v>
      </c>
      <c r="G841" s="4">
        <v>1</v>
      </c>
      <c r="H841" s="4">
        <v>1</v>
      </c>
      <c r="I841" s="4">
        <v>6</v>
      </c>
      <c r="J841" s="4" t="s">
        <v>885</v>
      </c>
      <c r="K841" s="4">
        <v>2</v>
      </c>
      <c r="L841" s="4">
        <v>1934.9930300000001</v>
      </c>
      <c r="M841" s="4" t="s">
        <v>29</v>
      </c>
      <c r="N841" s="4" t="s">
        <v>29</v>
      </c>
      <c r="O841" s="4">
        <v>6.5770000000000002E-5</v>
      </c>
      <c r="P841" s="4">
        <v>4.3170000000000002E-8</v>
      </c>
      <c r="Q841" s="4">
        <v>4.92</v>
      </c>
    </row>
    <row r="842" spans="1:17" hidden="1" outlineLevel="1" collapsed="1" x14ac:dyDescent="0.25">
      <c r="A842" t="s">
        <v>34</v>
      </c>
      <c r="B842" s="4" t="s">
        <v>29</v>
      </c>
      <c r="C842" s="4" t="s">
        <v>953</v>
      </c>
      <c r="D842" s="4" t="s">
        <v>954</v>
      </c>
      <c r="E842" s="4">
        <v>4.57194E-3</v>
      </c>
      <c r="F842" s="4">
        <v>3.0793500000000001E-4</v>
      </c>
      <c r="G842" s="4">
        <v>1</v>
      </c>
      <c r="H842" s="4">
        <v>1</v>
      </c>
      <c r="I842" s="4">
        <v>1</v>
      </c>
      <c r="J842" s="4" t="s">
        <v>885</v>
      </c>
      <c r="K842" s="4">
        <v>1</v>
      </c>
      <c r="L842" s="4">
        <v>1279.6133199999999</v>
      </c>
      <c r="M842" s="4" t="s">
        <v>29</v>
      </c>
      <c r="N842" s="4" t="s">
        <v>29</v>
      </c>
      <c r="O842" s="4">
        <v>1.192E-4</v>
      </c>
      <c r="P842" s="4">
        <v>5.5340000000000001E-4</v>
      </c>
      <c r="Q842" s="4">
        <v>2.5</v>
      </c>
    </row>
    <row r="843" spans="1:17" hidden="1" outlineLevel="1" collapsed="1" x14ac:dyDescent="0.25">
      <c r="A843" t="s">
        <v>34</v>
      </c>
      <c r="B843" s="4" t="s">
        <v>29</v>
      </c>
      <c r="C843" s="4" t="s">
        <v>955</v>
      </c>
      <c r="D843" s="4" t="s">
        <v>34</v>
      </c>
      <c r="E843" s="4">
        <v>3.6317699999999999E-3</v>
      </c>
      <c r="F843" s="4">
        <v>3.0793500000000001E-4</v>
      </c>
      <c r="G843" s="4">
        <v>1</v>
      </c>
      <c r="H843" s="4">
        <v>1</v>
      </c>
      <c r="I843" s="4">
        <v>3</v>
      </c>
      <c r="J843" s="4" t="s">
        <v>885</v>
      </c>
      <c r="K843" s="4">
        <v>2</v>
      </c>
      <c r="L843" s="4">
        <v>2493.24674</v>
      </c>
      <c r="M843" s="4" t="s">
        <v>29</v>
      </c>
      <c r="N843" s="4" t="s">
        <v>29</v>
      </c>
      <c r="O843" s="4">
        <v>1.192E-4</v>
      </c>
      <c r="P843" s="4">
        <v>4.239E-4</v>
      </c>
      <c r="Q843" s="4">
        <v>2.65</v>
      </c>
    </row>
    <row r="844" spans="1:17" hidden="1" outlineLevel="1" collapsed="1" x14ac:dyDescent="0.25">
      <c r="A844" t="s">
        <v>34</v>
      </c>
      <c r="B844" s="4" t="s">
        <v>29</v>
      </c>
      <c r="C844" s="4" t="s">
        <v>956</v>
      </c>
      <c r="D844" s="4" t="s">
        <v>34</v>
      </c>
      <c r="E844" s="4">
        <v>2.2464899999999999E-3</v>
      </c>
      <c r="F844" s="4">
        <v>3.0793500000000001E-4</v>
      </c>
      <c r="G844" s="4">
        <v>1</v>
      </c>
      <c r="H844" s="4">
        <v>1</v>
      </c>
      <c r="I844" s="4">
        <v>1</v>
      </c>
      <c r="J844" s="4" t="s">
        <v>885</v>
      </c>
      <c r="K844" s="4">
        <v>0</v>
      </c>
      <c r="L844" s="4">
        <v>1232.63687</v>
      </c>
      <c r="M844" s="4" t="s">
        <v>29</v>
      </c>
      <c r="N844" s="4" t="s">
        <v>29</v>
      </c>
      <c r="O844" s="4">
        <v>1.192E-4</v>
      </c>
      <c r="P844" s="4">
        <v>2.407E-4</v>
      </c>
      <c r="Q844" s="4">
        <v>2.96</v>
      </c>
    </row>
    <row r="845" spans="1:17" hidden="1" outlineLevel="1" collapsed="1" x14ac:dyDescent="0.25">
      <c r="A845" t="s">
        <v>34</v>
      </c>
      <c r="B845" s="4" t="s">
        <v>29</v>
      </c>
      <c r="C845" s="4" t="s">
        <v>957</v>
      </c>
      <c r="D845" s="4" t="s">
        <v>34</v>
      </c>
      <c r="E845" s="4">
        <v>3.2365900000000001E-3</v>
      </c>
      <c r="F845" s="4">
        <v>3.0793500000000001E-4</v>
      </c>
      <c r="G845" s="4">
        <v>1</v>
      </c>
      <c r="H845" s="4">
        <v>1</v>
      </c>
      <c r="I845" s="4">
        <v>1</v>
      </c>
      <c r="J845" s="4" t="s">
        <v>885</v>
      </c>
      <c r="K845" s="4">
        <v>0</v>
      </c>
      <c r="L845" s="4">
        <v>1807.97732</v>
      </c>
      <c r="M845" s="4" t="s">
        <v>29</v>
      </c>
      <c r="N845" s="4" t="s">
        <v>29</v>
      </c>
      <c r="O845" s="4">
        <v>1.192E-4</v>
      </c>
      <c r="P845" s="4">
        <v>3.6989999999999999E-4</v>
      </c>
      <c r="Q845" s="4">
        <v>3.39</v>
      </c>
    </row>
    <row r="846" spans="1:17" hidden="1" outlineLevel="1" collapsed="1" x14ac:dyDescent="0.25">
      <c r="A846" t="s">
        <v>34</v>
      </c>
      <c r="B846" s="4" t="s">
        <v>29</v>
      </c>
      <c r="C846" s="4" t="s">
        <v>958</v>
      </c>
      <c r="D846" s="4" t="s">
        <v>34</v>
      </c>
      <c r="E846" s="4">
        <v>6.6630099999999996E-3</v>
      </c>
      <c r="F846" s="4">
        <v>4.3565599999999998E-4</v>
      </c>
      <c r="G846" s="4">
        <v>1</v>
      </c>
      <c r="H846" s="4">
        <v>1</v>
      </c>
      <c r="I846" s="4">
        <v>1</v>
      </c>
      <c r="J846" s="4" t="s">
        <v>885</v>
      </c>
      <c r="K846" s="4">
        <v>1</v>
      </c>
      <c r="L846" s="4">
        <v>1034.58807</v>
      </c>
      <c r="M846" s="4" t="s">
        <v>29</v>
      </c>
      <c r="N846" s="4" t="s">
        <v>29</v>
      </c>
      <c r="O846" s="4">
        <v>1.639E-4</v>
      </c>
      <c r="P846" s="4">
        <v>8.6039999999999999E-4</v>
      </c>
      <c r="Q846" s="4">
        <v>2.78</v>
      </c>
    </row>
    <row r="847" spans="1:17" hidden="1" outlineLevel="1" collapsed="1" x14ac:dyDescent="0.25">
      <c r="A847" t="s">
        <v>34</v>
      </c>
      <c r="B847" s="4" t="s">
        <v>29</v>
      </c>
      <c r="C847" s="4" t="s">
        <v>959</v>
      </c>
      <c r="D847" s="4" t="s">
        <v>617</v>
      </c>
      <c r="E847" s="4">
        <v>6.1721500000000004E-3</v>
      </c>
      <c r="F847" s="4">
        <v>4.3565599999999998E-4</v>
      </c>
      <c r="G847" s="4">
        <v>1</v>
      </c>
      <c r="H847" s="4">
        <v>1</v>
      </c>
      <c r="I847" s="4">
        <v>1</v>
      </c>
      <c r="J847" s="4" t="s">
        <v>885</v>
      </c>
      <c r="K847" s="4">
        <v>1</v>
      </c>
      <c r="L847" s="4">
        <v>1393.6515400000001</v>
      </c>
      <c r="M847" s="4" t="s">
        <v>29</v>
      </c>
      <c r="N847" s="4" t="s">
        <v>29</v>
      </c>
      <c r="O847" s="4">
        <v>1.639E-4</v>
      </c>
      <c r="P847" s="4">
        <v>7.8580000000000002E-4</v>
      </c>
      <c r="Q847" s="4">
        <v>2.35</v>
      </c>
    </row>
    <row r="848" spans="1:17" hidden="1" outlineLevel="1" collapsed="1" x14ac:dyDescent="0.25">
      <c r="A848" t="s">
        <v>34</v>
      </c>
      <c r="B848" s="4" t="s">
        <v>29</v>
      </c>
      <c r="C848" s="4" t="s">
        <v>960</v>
      </c>
      <c r="D848" s="4" t="s">
        <v>34</v>
      </c>
      <c r="E848" s="4">
        <v>1.1367800000000001E-2</v>
      </c>
      <c r="F848" s="4">
        <v>4.3565599999999998E-4</v>
      </c>
      <c r="G848" s="4">
        <v>1</v>
      </c>
      <c r="H848" s="4">
        <v>1</v>
      </c>
      <c r="I848" s="4">
        <v>2</v>
      </c>
      <c r="J848" s="4" t="s">
        <v>885</v>
      </c>
      <c r="K848" s="4">
        <v>0</v>
      </c>
      <c r="L848" s="4">
        <v>904.47343999999998</v>
      </c>
      <c r="M848" s="4" t="s">
        <v>29</v>
      </c>
      <c r="N848" s="4" t="s">
        <v>29</v>
      </c>
      <c r="O848" s="4">
        <v>1.639E-4</v>
      </c>
      <c r="P848" s="4">
        <v>1.6299999999999999E-3</v>
      </c>
      <c r="Q848" s="4">
        <v>1.62</v>
      </c>
    </row>
    <row r="849" spans="1:29" hidden="1" outlineLevel="1" collapsed="1" x14ac:dyDescent="0.25">
      <c r="A849" t="s">
        <v>34</v>
      </c>
      <c r="B849" s="4" t="s">
        <v>29</v>
      </c>
      <c r="C849" s="4" t="s">
        <v>961</v>
      </c>
      <c r="D849" s="4" t="s">
        <v>34</v>
      </c>
      <c r="E849" s="4">
        <v>1.55976E-2</v>
      </c>
      <c r="F849" s="4">
        <v>5.7957899999999999E-4</v>
      </c>
      <c r="G849" s="4">
        <v>1</v>
      </c>
      <c r="H849" s="4">
        <v>1</v>
      </c>
      <c r="I849" s="4">
        <v>2</v>
      </c>
      <c r="J849" s="4" t="s">
        <v>885</v>
      </c>
      <c r="K849" s="4">
        <v>0</v>
      </c>
      <c r="L849" s="4">
        <v>817.47779000000003</v>
      </c>
      <c r="M849" s="4" t="s">
        <v>29</v>
      </c>
      <c r="N849" s="4" t="s">
        <v>29</v>
      </c>
      <c r="O849" s="4">
        <v>2.1489999999999999E-4</v>
      </c>
      <c r="P849" s="4">
        <v>2.3939999999999999E-3</v>
      </c>
      <c r="Q849" s="4">
        <v>1.85</v>
      </c>
    </row>
    <row r="850" spans="1:29" hidden="1" outlineLevel="1" collapsed="1" x14ac:dyDescent="0.25">
      <c r="A850" t="s">
        <v>34</v>
      </c>
      <c r="B850" s="4" t="s">
        <v>29</v>
      </c>
      <c r="C850" s="4" t="s">
        <v>962</v>
      </c>
      <c r="D850" s="4" t="s">
        <v>166</v>
      </c>
      <c r="E850" s="4">
        <v>1.5895699999999999E-2</v>
      </c>
      <c r="F850" s="4">
        <v>5.7957899999999999E-4</v>
      </c>
      <c r="G850" s="4">
        <v>1</v>
      </c>
      <c r="H850" s="4">
        <v>1</v>
      </c>
      <c r="I850" s="4">
        <v>1</v>
      </c>
      <c r="J850" s="4" t="s">
        <v>885</v>
      </c>
      <c r="K850" s="4">
        <v>0</v>
      </c>
      <c r="L850" s="4">
        <v>1147.50884</v>
      </c>
      <c r="M850" s="4" t="s">
        <v>29</v>
      </c>
      <c r="N850" s="4" t="s">
        <v>29</v>
      </c>
      <c r="O850" s="4">
        <v>2.1489999999999999E-4</v>
      </c>
      <c r="P850" s="4">
        <v>2.4680000000000001E-3</v>
      </c>
      <c r="Q850" s="4">
        <v>1.89</v>
      </c>
    </row>
    <row r="851" spans="1:29" hidden="1" outlineLevel="1" collapsed="1" x14ac:dyDescent="0.25">
      <c r="A851" t="s">
        <v>34</v>
      </c>
      <c r="B851" s="4" t="s">
        <v>29</v>
      </c>
      <c r="C851" s="4" t="s">
        <v>963</v>
      </c>
      <c r="D851" s="4" t="s">
        <v>34</v>
      </c>
      <c r="E851" s="4">
        <v>1.5113E-2</v>
      </c>
      <c r="F851" s="4">
        <v>5.7957899999999999E-4</v>
      </c>
      <c r="G851" s="4">
        <v>1</v>
      </c>
      <c r="H851" s="4">
        <v>1</v>
      </c>
      <c r="I851" s="4">
        <v>1</v>
      </c>
      <c r="J851" s="4" t="s">
        <v>885</v>
      </c>
      <c r="K851" s="4">
        <v>1</v>
      </c>
      <c r="L851" s="4">
        <v>1935.94066</v>
      </c>
      <c r="M851" s="4" t="s">
        <v>29</v>
      </c>
      <c r="N851" s="4" t="s">
        <v>29</v>
      </c>
      <c r="O851" s="4">
        <v>2.1489999999999999E-4</v>
      </c>
      <c r="P851" s="4">
        <v>2.3089999999999999E-3</v>
      </c>
      <c r="Q851" s="4">
        <v>2.5099999999999998</v>
      </c>
    </row>
    <row r="852" spans="1:29" hidden="1" outlineLevel="1" collapsed="1" x14ac:dyDescent="0.25">
      <c r="A852" t="s">
        <v>34</v>
      </c>
      <c r="B852" s="4" t="s">
        <v>29</v>
      </c>
      <c r="C852" s="4" t="s">
        <v>964</v>
      </c>
      <c r="D852" s="4" t="s">
        <v>34</v>
      </c>
      <c r="E852" s="4">
        <v>1.9200700000000001E-2</v>
      </c>
      <c r="F852" s="4">
        <v>7.2030900000000003E-4</v>
      </c>
      <c r="G852" s="4">
        <v>1</v>
      </c>
      <c r="H852" s="4">
        <v>1</v>
      </c>
      <c r="I852" s="4">
        <v>1</v>
      </c>
      <c r="J852" s="4" t="s">
        <v>885</v>
      </c>
      <c r="K852" s="4">
        <v>0</v>
      </c>
      <c r="L852" s="4">
        <v>906.49311</v>
      </c>
      <c r="M852" s="4" t="s">
        <v>29</v>
      </c>
      <c r="N852" s="4" t="s">
        <v>29</v>
      </c>
      <c r="O852" s="4">
        <v>2.6459999999999998E-4</v>
      </c>
      <c r="P852" s="4">
        <v>3.1080000000000001E-3</v>
      </c>
      <c r="Q852" s="4">
        <v>1.79</v>
      </c>
    </row>
    <row r="853" spans="1:29" hidden="1" outlineLevel="1" collapsed="1" x14ac:dyDescent="0.25">
      <c r="A853" t="s">
        <v>34</v>
      </c>
      <c r="B853" s="4" t="s">
        <v>29</v>
      </c>
      <c r="C853" s="4" t="s">
        <v>965</v>
      </c>
      <c r="D853" s="4" t="s">
        <v>388</v>
      </c>
      <c r="E853" s="4">
        <v>2.3910500000000001E-2</v>
      </c>
      <c r="F853" s="4">
        <v>8.6581600000000005E-4</v>
      </c>
      <c r="G853" s="4">
        <v>1</v>
      </c>
      <c r="H853" s="4">
        <v>1</v>
      </c>
      <c r="I853" s="4">
        <v>1</v>
      </c>
      <c r="J853" s="4" t="s">
        <v>885</v>
      </c>
      <c r="K853" s="4">
        <v>0</v>
      </c>
      <c r="L853" s="4">
        <v>927.44920000000002</v>
      </c>
      <c r="M853" s="4" t="s">
        <v>29</v>
      </c>
      <c r="N853" s="4" t="s">
        <v>29</v>
      </c>
      <c r="O853" s="4">
        <v>3.1629999999999999E-4</v>
      </c>
      <c r="P853" s="4">
        <v>4.0879999999999996E-3</v>
      </c>
      <c r="Q853" s="4">
        <v>1.76</v>
      </c>
    </row>
    <row r="854" spans="1:29" hidden="1" outlineLevel="1" collapsed="1" x14ac:dyDescent="0.25">
      <c r="A854" t="s">
        <v>34</v>
      </c>
      <c r="B854" s="4" t="s">
        <v>29</v>
      </c>
      <c r="C854" s="4" t="s">
        <v>906</v>
      </c>
      <c r="D854" s="4" t="s">
        <v>966</v>
      </c>
      <c r="E854" s="4">
        <v>5.7271299999999997E-2</v>
      </c>
      <c r="F854" s="4">
        <v>2.0709399999999998E-3</v>
      </c>
      <c r="G854" s="4">
        <v>1</v>
      </c>
      <c r="H854" s="4">
        <v>1</v>
      </c>
      <c r="I854" s="4">
        <v>1</v>
      </c>
      <c r="J854" s="4" t="s">
        <v>885</v>
      </c>
      <c r="K854" s="4">
        <v>0</v>
      </c>
      <c r="L854" s="4">
        <v>2128.9577199999999</v>
      </c>
      <c r="M854" s="4" t="s">
        <v>29</v>
      </c>
      <c r="N854" s="4" t="s">
        <v>29</v>
      </c>
      <c r="O854" s="4">
        <v>7.4290000000000001E-4</v>
      </c>
      <c r="P854" s="4">
        <v>1.2760000000000001E-2</v>
      </c>
      <c r="Q854" s="4">
        <v>1.98</v>
      </c>
    </row>
    <row r="855" spans="1:29" hidden="1" outlineLevel="1" collapsed="1" x14ac:dyDescent="0.25">
      <c r="A855" t="s">
        <v>34</v>
      </c>
      <c r="B855" s="4" t="s">
        <v>29</v>
      </c>
      <c r="C855" s="4" t="s">
        <v>967</v>
      </c>
      <c r="D855" s="4" t="s">
        <v>34</v>
      </c>
      <c r="E855" s="4">
        <v>6.3808599999999993E-2</v>
      </c>
      <c r="F855" s="4">
        <v>2.20236E-3</v>
      </c>
      <c r="G855" s="4">
        <v>1</v>
      </c>
      <c r="H855" s="4">
        <v>1</v>
      </c>
      <c r="I855" s="4">
        <v>2</v>
      </c>
      <c r="J855" s="4" t="s">
        <v>885</v>
      </c>
      <c r="K855" s="4">
        <v>2</v>
      </c>
      <c r="L855" s="4">
        <v>2785.5179800000001</v>
      </c>
      <c r="M855" s="4" t="s">
        <v>29</v>
      </c>
      <c r="N855" s="4" t="s">
        <v>29</v>
      </c>
      <c r="O855" s="4">
        <v>7.9029999999999997E-4</v>
      </c>
      <c r="P855" s="4">
        <v>1.47E-2</v>
      </c>
      <c r="Q855" s="4">
        <v>2.3199999999999998</v>
      </c>
    </row>
    <row r="856" spans="1:29" hidden="1" outlineLevel="1" collapsed="1" x14ac:dyDescent="0.25">
      <c r="A856" t="s">
        <v>34</v>
      </c>
      <c r="B856" s="4" t="s">
        <v>29</v>
      </c>
      <c r="C856" s="4" t="s">
        <v>968</v>
      </c>
      <c r="D856" s="4" t="s">
        <v>34</v>
      </c>
      <c r="E856" s="4">
        <v>0.14566699999999999</v>
      </c>
      <c r="F856" s="4">
        <v>4.7864400000000003E-3</v>
      </c>
      <c r="G856" s="4">
        <v>1</v>
      </c>
      <c r="H856" s="4">
        <v>1</v>
      </c>
      <c r="I856" s="4">
        <v>1</v>
      </c>
      <c r="J856" s="4" t="s">
        <v>885</v>
      </c>
      <c r="K856" s="4">
        <v>2</v>
      </c>
      <c r="L856" s="4">
        <v>1457.7746999999999</v>
      </c>
      <c r="M856" s="4" t="s">
        <v>29</v>
      </c>
      <c r="N856" s="4" t="s">
        <v>29</v>
      </c>
      <c r="O856" s="4">
        <v>1.758E-3</v>
      </c>
      <c r="P856" s="4">
        <v>4.802E-2</v>
      </c>
      <c r="Q856" s="4">
        <v>2.85</v>
      </c>
    </row>
    <row r="857" spans="1:29" collapsed="1" x14ac:dyDescent="0.25">
      <c r="A857" s="3" t="s">
        <v>29</v>
      </c>
      <c r="B857" s="3" t="s">
        <v>30</v>
      </c>
      <c r="C857" s="3" t="s">
        <v>969</v>
      </c>
      <c r="D857" s="3" t="s">
        <v>970</v>
      </c>
      <c r="E857" s="3">
        <v>0</v>
      </c>
      <c r="F857" s="3">
        <v>655.65899999999999</v>
      </c>
      <c r="G857" s="3">
        <v>66</v>
      </c>
      <c r="H857" s="3">
        <v>42</v>
      </c>
      <c r="I857" s="3">
        <v>473</v>
      </c>
      <c r="J857" s="3">
        <v>42</v>
      </c>
      <c r="K857" s="3">
        <v>817</v>
      </c>
      <c r="L857" s="3">
        <v>82.5</v>
      </c>
      <c r="M857" s="3">
        <v>9.89</v>
      </c>
      <c r="N857" s="3">
        <v>1808.43</v>
      </c>
      <c r="O857" s="3">
        <v>42</v>
      </c>
      <c r="P857" s="3" t="s">
        <v>971</v>
      </c>
      <c r="Q857" s="3" t="s">
        <v>972</v>
      </c>
      <c r="R857" s="3" t="s">
        <v>189</v>
      </c>
      <c r="S857" s="3" t="s">
        <v>973</v>
      </c>
      <c r="T857" s="3" t="s">
        <v>974</v>
      </c>
      <c r="U857" s="3" t="s">
        <v>969</v>
      </c>
      <c r="V857" s="3" t="s">
        <v>975</v>
      </c>
      <c r="W857" s="3" t="s">
        <v>976</v>
      </c>
      <c r="X857" s="3" t="s">
        <v>977</v>
      </c>
      <c r="Y857" s="3" t="s">
        <v>34</v>
      </c>
      <c r="Z857" s="3" t="s">
        <v>34</v>
      </c>
      <c r="AA857" s="3">
        <v>1</v>
      </c>
      <c r="AB857" s="3" t="s">
        <v>29</v>
      </c>
      <c r="AC857" s="3">
        <v>1</v>
      </c>
    </row>
    <row r="858" spans="1:29" hidden="1" outlineLevel="1" collapsed="1" x14ac:dyDescent="0.25">
      <c r="A858" t="s">
        <v>34</v>
      </c>
      <c r="B858" s="2" t="s">
        <v>39</v>
      </c>
      <c r="C858" s="2" t="s">
        <v>40</v>
      </c>
      <c r="D858" s="2" t="s">
        <v>41</v>
      </c>
      <c r="E858" s="2" t="s">
        <v>42</v>
      </c>
      <c r="F858" s="2" t="s">
        <v>43</v>
      </c>
      <c r="G858" s="2" t="s">
        <v>28</v>
      </c>
      <c r="H858" s="2" t="s">
        <v>44</v>
      </c>
      <c r="I858" s="2" t="s">
        <v>8</v>
      </c>
      <c r="J858" s="2" t="s">
        <v>45</v>
      </c>
      <c r="K858" s="2" t="s">
        <v>46</v>
      </c>
      <c r="L858" s="2" t="s">
        <v>47</v>
      </c>
      <c r="M858" s="2" t="s">
        <v>27</v>
      </c>
      <c r="N858" s="2" t="s">
        <v>48</v>
      </c>
      <c r="O858" s="2" t="s">
        <v>49</v>
      </c>
      <c r="P858" s="2" t="s">
        <v>50</v>
      </c>
      <c r="Q858" s="2" t="s">
        <v>51</v>
      </c>
    </row>
    <row r="859" spans="1:29" hidden="1" outlineLevel="1" collapsed="1" x14ac:dyDescent="0.25">
      <c r="A859" t="s">
        <v>34</v>
      </c>
      <c r="B859" s="4" t="s">
        <v>29</v>
      </c>
      <c r="C859" s="4" t="s">
        <v>978</v>
      </c>
      <c r="D859" s="4" t="s">
        <v>979</v>
      </c>
      <c r="E859" s="4">
        <v>4.5426199999999997E-8</v>
      </c>
      <c r="F859" s="4">
        <v>1.5434800000000001E-4</v>
      </c>
      <c r="G859" s="4">
        <v>1</v>
      </c>
      <c r="H859" s="4">
        <v>1</v>
      </c>
      <c r="I859" s="4">
        <v>2</v>
      </c>
      <c r="J859" s="4" t="s">
        <v>969</v>
      </c>
      <c r="K859" s="4">
        <v>0</v>
      </c>
      <c r="L859" s="4">
        <v>3141.5616199999999</v>
      </c>
      <c r="M859" s="4" t="s">
        <v>29</v>
      </c>
      <c r="N859" s="4" t="s">
        <v>29</v>
      </c>
      <c r="O859" s="4">
        <v>6.5770000000000002E-5</v>
      </c>
      <c r="P859" s="4">
        <v>5.1599999999999998E-10</v>
      </c>
      <c r="Q859" s="4">
        <v>5.1100000000000003</v>
      </c>
    </row>
    <row r="860" spans="1:29" hidden="1" outlineLevel="1" collapsed="1" x14ac:dyDescent="0.25">
      <c r="A860" t="s">
        <v>34</v>
      </c>
      <c r="B860" s="4" t="s">
        <v>29</v>
      </c>
      <c r="C860" s="4" t="s">
        <v>978</v>
      </c>
      <c r="D860" s="4" t="s">
        <v>34</v>
      </c>
      <c r="E860" s="4">
        <v>3.8928399999999998E-8</v>
      </c>
      <c r="F860" s="4">
        <v>1.5434800000000001E-4</v>
      </c>
      <c r="G860" s="4">
        <v>1</v>
      </c>
      <c r="H860" s="4">
        <v>1</v>
      </c>
      <c r="I860" s="4">
        <v>12</v>
      </c>
      <c r="J860" s="4" t="s">
        <v>969</v>
      </c>
      <c r="K860" s="4">
        <v>0</v>
      </c>
      <c r="L860" s="4">
        <v>3061.5952900000002</v>
      </c>
      <c r="M860" s="4" t="s">
        <v>29</v>
      </c>
      <c r="N860" s="4" t="s">
        <v>29</v>
      </c>
      <c r="O860" s="4">
        <v>6.5770000000000002E-5</v>
      </c>
      <c r="P860" s="4">
        <v>4.281E-10</v>
      </c>
      <c r="Q860" s="4">
        <v>5.39</v>
      </c>
    </row>
    <row r="861" spans="1:29" hidden="1" outlineLevel="1" collapsed="1" x14ac:dyDescent="0.25">
      <c r="A861" t="s">
        <v>34</v>
      </c>
      <c r="B861" s="4" t="s">
        <v>29</v>
      </c>
      <c r="C861" s="4" t="s">
        <v>980</v>
      </c>
      <c r="D861" s="4" t="s">
        <v>981</v>
      </c>
      <c r="E861" s="4">
        <v>6.0629499999999997E-4</v>
      </c>
      <c r="F861" s="4">
        <v>1.5434800000000001E-4</v>
      </c>
      <c r="G861" s="4">
        <v>1</v>
      </c>
      <c r="H861" s="4">
        <v>1</v>
      </c>
      <c r="I861" s="4">
        <v>11</v>
      </c>
      <c r="J861" s="4" t="s">
        <v>969</v>
      </c>
      <c r="K861" s="4">
        <v>1</v>
      </c>
      <c r="L861" s="4">
        <v>2765.08142</v>
      </c>
      <c r="M861" s="4" t="s">
        <v>29</v>
      </c>
      <c r="N861" s="4" t="s">
        <v>29</v>
      </c>
      <c r="O861" s="4">
        <v>6.5770000000000002E-5</v>
      </c>
      <c r="P861" s="4">
        <v>5.062E-5</v>
      </c>
      <c r="Q861" s="4">
        <v>6.22</v>
      </c>
    </row>
    <row r="862" spans="1:29" hidden="1" outlineLevel="1" collapsed="1" x14ac:dyDescent="0.25">
      <c r="A862" t="s">
        <v>34</v>
      </c>
      <c r="B862" s="4" t="s">
        <v>29</v>
      </c>
      <c r="C862" s="4" t="s">
        <v>980</v>
      </c>
      <c r="D862" s="4" t="s">
        <v>982</v>
      </c>
      <c r="E862" s="4">
        <v>3.8928299999999998E-7</v>
      </c>
      <c r="F862" s="4">
        <v>1.5434800000000001E-4</v>
      </c>
      <c r="G862" s="4">
        <v>1</v>
      </c>
      <c r="H862" s="4">
        <v>1</v>
      </c>
      <c r="I862" s="4">
        <v>12</v>
      </c>
      <c r="J862" s="4" t="s">
        <v>969</v>
      </c>
      <c r="K862" s="4">
        <v>1</v>
      </c>
      <c r="L862" s="4">
        <v>2685.11508</v>
      </c>
      <c r="M862" s="4" t="s">
        <v>29</v>
      </c>
      <c r="N862" s="4" t="s">
        <v>29</v>
      </c>
      <c r="O862" s="4">
        <v>6.5770000000000002E-5</v>
      </c>
      <c r="P862" s="4">
        <v>6.9580000000000002E-9</v>
      </c>
      <c r="Q862" s="4">
        <v>6.9</v>
      </c>
    </row>
    <row r="863" spans="1:29" hidden="1" outlineLevel="1" collapsed="1" x14ac:dyDescent="0.25">
      <c r="A863" t="s">
        <v>34</v>
      </c>
      <c r="B863" s="4" t="s">
        <v>29</v>
      </c>
      <c r="C863" s="4" t="s">
        <v>980</v>
      </c>
      <c r="D863" s="4" t="s">
        <v>983</v>
      </c>
      <c r="E863" s="4">
        <v>1.13227E-6</v>
      </c>
      <c r="F863" s="4">
        <v>1.5434800000000001E-4</v>
      </c>
      <c r="G863" s="4">
        <v>1</v>
      </c>
      <c r="H863" s="4">
        <v>1</v>
      </c>
      <c r="I863" s="4">
        <v>4</v>
      </c>
      <c r="J863" s="4" t="s">
        <v>969</v>
      </c>
      <c r="K863" s="4">
        <v>1</v>
      </c>
      <c r="L863" s="4">
        <v>2605.1487499999998</v>
      </c>
      <c r="M863" s="4" t="s">
        <v>29</v>
      </c>
      <c r="N863" s="4" t="s">
        <v>29</v>
      </c>
      <c r="O863" s="4">
        <v>6.5770000000000002E-5</v>
      </c>
      <c r="P863" s="4">
        <v>2.5250000000000001E-8</v>
      </c>
      <c r="Q863" s="4">
        <v>6.82</v>
      </c>
    </row>
    <row r="864" spans="1:29" hidden="1" outlineLevel="1" collapsed="1" x14ac:dyDescent="0.25">
      <c r="A864" t="s">
        <v>34</v>
      </c>
      <c r="B864" s="4" t="s">
        <v>29</v>
      </c>
      <c r="C864" s="4" t="s">
        <v>984</v>
      </c>
      <c r="D864" s="4" t="s">
        <v>128</v>
      </c>
      <c r="E864" s="4">
        <v>9.5792100000000001E-9</v>
      </c>
      <c r="F864" s="4">
        <v>1.5434800000000001E-4</v>
      </c>
      <c r="G864" s="4">
        <v>1</v>
      </c>
      <c r="H864" s="4">
        <v>1</v>
      </c>
      <c r="I864" s="4">
        <v>5</v>
      </c>
      <c r="J864" s="4" t="s">
        <v>969</v>
      </c>
      <c r="K864" s="4">
        <v>0</v>
      </c>
      <c r="L864" s="4">
        <v>1815.8065300000001</v>
      </c>
      <c r="M864" s="4" t="s">
        <v>29</v>
      </c>
      <c r="N864" s="4" t="s">
        <v>29</v>
      </c>
      <c r="O864" s="4">
        <v>6.5770000000000002E-5</v>
      </c>
      <c r="P864" s="4">
        <v>7.8600000000000005E-11</v>
      </c>
      <c r="Q864" s="4">
        <v>4.76</v>
      </c>
    </row>
    <row r="865" spans="1:17" hidden="1" outlineLevel="1" collapsed="1" x14ac:dyDescent="0.25">
      <c r="A865" t="s">
        <v>34</v>
      </c>
      <c r="B865" s="4" t="s">
        <v>29</v>
      </c>
      <c r="C865" s="4" t="s">
        <v>985</v>
      </c>
      <c r="D865" s="4" t="s">
        <v>34</v>
      </c>
      <c r="E865" s="4">
        <v>1.14692E-5</v>
      </c>
      <c r="F865" s="4">
        <v>1.5434800000000001E-4</v>
      </c>
      <c r="G865" s="4">
        <v>1</v>
      </c>
      <c r="H865" s="4">
        <v>1</v>
      </c>
      <c r="I865" s="4">
        <v>4</v>
      </c>
      <c r="J865" s="4" t="s">
        <v>969</v>
      </c>
      <c r="K865" s="4">
        <v>1</v>
      </c>
      <c r="L865" s="4">
        <v>2776.4111800000001</v>
      </c>
      <c r="M865" s="4" t="s">
        <v>29</v>
      </c>
      <c r="N865" s="4" t="s">
        <v>29</v>
      </c>
      <c r="O865" s="4">
        <v>6.5770000000000002E-5</v>
      </c>
      <c r="P865" s="4">
        <v>4.1539999999999997E-7</v>
      </c>
      <c r="Q865" s="4">
        <v>3.4</v>
      </c>
    </row>
    <row r="866" spans="1:17" hidden="1" outlineLevel="1" collapsed="1" x14ac:dyDescent="0.25">
      <c r="A866" t="s">
        <v>34</v>
      </c>
      <c r="B866" s="4" t="s">
        <v>29</v>
      </c>
      <c r="C866" s="4" t="s">
        <v>986</v>
      </c>
      <c r="D866" s="4" t="s">
        <v>987</v>
      </c>
      <c r="E866" s="4">
        <v>3.6487899999999997E-4</v>
      </c>
      <c r="F866" s="4">
        <v>1.5434800000000001E-4</v>
      </c>
      <c r="G866" s="4">
        <v>1</v>
      </c>
      <c r="H866" s="4">
        <v>1</v>
      </c>
      <c r="I866" s="4">
        <v>7</v>
      </c>
      <c r="J866" s="4" t="s">
        <v>969</v>
      </c>
      <c r="K866" s="4">
        <v>1</v>
      </c>
      <c r="L866" s="4">
        <v>4854.4866099999999</v>
      </c>
      <c r="M866" s="4" t="s">
        <v>29</v>
      </c>
      <c r="N866" s="4" t="s">
        <v>29</v>
      </c>
      <c r="O866" s="4">
        <v>6.5770000000000002E-5</v>
      </c>
      <c r="P866" s="4">
        <v>2.7370000000000001E-5</v>
      </c>
      <c r="Q866" s="4">
        <v>4.13</v>
      </c>
    </row>
    <row r="867" spans="1:17" hidden="1" outlineLevel="1" collapsed="1" x14ac:dyDescent="0.25">
      <c r="A867" t="s">
        <v>34</v>
      </c>
      <c r="B867" s="4" t="s">
        <v>29</v>
      </c>
      <c r="C867" s="4" t="s">
        <v>988</v>
      </c>
      <c r="D867" s="4" t="s">
        <v>197</v>
      </c>
      <c r="E867" s="4">
        <v>8.1042200000000004E-13</v>
      </c>
      <c r="F867" s="4">
        <v>1.5434800000000001E-4</v>
      </c>
      <c r="G867" s="4">
        <v>1</v>
      </c>
      <c r="H867" s="4">
        <v>1</v>
      </c>
      <c r="I867" s="4">
        <v>23</v>
      </c>
      <c r="J867" s="4" t="s">
        <v>969</v>
      </c>
      <c r="K867" s="4">
        <v>0</v>
      </c>
      <c r="L867" s="4">
        <v>2140.1913300000001</v>
      </c>
      <c r="M867" s="4" t="s">
        <v>29</v>
      </c>
      <c r="N867" s="4" t="s">
        <v>29</v>
      </c>
      <c r="O867" s="4">
        <v>6.5770000000000002E-5</v>
      </c>
      <c r="P867" s="4">
        <v>9.2300000000000001E-16</v>
      </c>
      <c r="Q867" s="4">
        <v>5.62</v>
      </c>
    </row>
    <row r="868" spans="1:17" hidden="1" outlineLevel="1" collapsed="1" x14ac:dyDescent="0.25">
      <c r="A868" t="s">
        <v>34</v>
      </c>
      <c r="B868" s="4" t="s">
        <v>29</v>
      </c>
      <c r="C868" s="4" t="s">
        <v>989</v>
      </c>
      <c r="D868" s="4" t="s">
        <v>34</v>
      </c>
      <c r="E868" s="4">
        <v>3.1891600000000002E-9</v>
      </c>
      <c r="F868" s="4">
        <v>1.5434800000000001E-4</v>
      </c>
      <c r="G868" s="4">
        <v>1</v>
      </c>
      <c r="H868" s="4">
        <v>1</v>
      </c>
      <c r="I868" s="4">
        <v>10</v>
      </c>
      <c r="J868" s="4" t="s">
        <v>969</v>
      </c>
      <c r="K868" s="4">
        <v>1</v>
      </c>
      <c r="L868" s="4">
        <v>2488.3293399999998</v>
      </c>
      <c r="M868" s="4" t="s">
        <v>29</v>
      </c>
      <c r="N868" s="4" t="s">
        <v>29</v>
      </c>
      <c r="O868" s="4">
        <v>6.5770000000000002E-5</v>
      </c>
      <c r="P868" s="4">
        <v>2.079E-11</v>
      </c>
      <c r="Q868" s="4">
        <v>6.02</v>
      </c>
    </row>
    <row r="869" spans="1:17" hidden="1" outlineLevel="1" collapsed="1" x14ac:dyDescent="0.25">
      <c r="A869" t="s">
        <v>34</v>
      </c>
      <c r="B869" s="4" t="s">
        <v>29</v>
      </c>
      <c r="C869" s="4" t="s">
        <v>990</v>
      </c>
      <c r="D869" s="4" t="s">
        <v>34</v>
      </c>
      <c r="E869" s="4">
        <v>1.06175E-9</v>
      </c>
      <c r="F869" s="4">
        <v>1.5434800000000001E-4</v>
      </c>
      <c r="G869" s="4">
        <v>1</v>
      </c>
      <c r="H869" s="4">
        <v>1</v>
      </c>
      <c r="I869" s="4">
        <v>6</v>
      </c>
      <c r="J869" s="4" t="s">
        <v>969</v>
      </c>
      <c r="K869" s="4">
        <v>0</v>
      </c>
      <c r="L869" s="4">
        <v>2360.2343799999999</v>
      </c>
      <c r="M869" s="4" t="s">
        <v>29</v>
      </c>
      <c r="N869" s="4" t="s">
        <v>29</v>
      </c>
      <c r="O869" s="4">
        <v>6.5770000000000002E-5</v>
      </c>
      <c r="P869" s="4">
        <v>5.4590000000000001E-12</v>
      </c>
      <c r="Q869" s="4">
        <v>5.53</v>
      </c>
    </row>
    <row r="870" spans="1:17" hidden="1" outlineLevel="1" collapsed="1" x14ac:dyDescent="0.25">
      <c r="A870" t="s">
        <v>34</v>
      </c>
      <c r="B870" s="4" t="s">
        <v>29</v>
      </c>
      <c r="C870" s="4" t="s">
        <v>991</v>
      </c>
      <c r="D870" s="4" t="s">
        <v>259</v>
      </c>
      <c r="E870" s="4">
        <v>5.3316300000000002E-4</v>
      </c>
      <c r="F870" s="4">
        <v>1.5434800000000001E-4</v>
      </c>
      <c r="G870" s="4">
        <v>1</v>
      </c>
      <c r="H870" s="4">
        <v>1</v>
      </c>
      <c r="I870" s="4">
        <v>7</v>
      </c>
      <c r="J870" s="4" t="s">
        <v>969</v>
      </c>
      <c r="K870" s="4">
        <v>2</v>
      </c>
      <c r="L870" s="4">
        <v>3047.5883699999999</v>
      </c>
      <c r="M870" s="4" t="s">
        <v>29</v>
      </c>
      <c r="N870" s="4" t="s">
        <v>29</v>
      </c>
      <c r="O870" s="4">
        <v>6.5770000000000002E-5</v>
      </c>
      <c r="P870" s="4">
        <v>4.3290000000000001E-5</v>
      </c>
      <c r="Q870" s="4">
        <v>2.97</v>
      </c>
    </row>
    <row r="871" spans="1:17" hidden="1" outlineLevel="1" collapsed="1" x14ac:dyDescent="0.25">
      <c r="A871" t="s">
        <v>34</v>
      </c>
      <c r="B871" s="4" t="s">
        <v>29</v>
      </c>
      <c r="C871" s="4" t="s">
        <v>992</v>
      </c>
      <c r="D871" s="4" t="s">
        <v>128</v>
      </c>
      <c r="E871" s="4">
        <v>1.8338499999999999E-4</v>
      </c>
      <c r="F871" s="4">
        <v>1.5434800000000001E-4</v>
      </c>
      <c r="G871" s="4">
        <v>1</v>
      </c>
      <c r="H871" s="4">
        <v>1</v>
      </c>
      <c r="I871" s="4">
        <v>10</v>
      </c>
      <c r="J871" s="4" t="s">
        <v>969</v>
      </c>
      <c r="K871" s="4">
        <v>0</v>
      </c>
      <c r="L871" s="4">
        <v>1974.00143</v>
      </c>
      <c r="M871" s="4" t="s">
        <v>29</v>
      </c>
      <c r="N871" s="4" t="s">
        <v>29</v>
      </c>
      <c r="O871" s="4">
        <v>6.5770000000000002E-5</v>
      </c>
      <c r="P871" s="4">
        <v>1.19E-5</v>
      </c>
      <c r="Q871" s="4">
        <v>3.9</v>
      </c>
    </row>
    <row r="872" spans="1:17" hidden="1" outlineLevel="1" collapsed="1" x14ac:dyDescent="0.25">
      <c r="A872" t="s">
        <v>34</v>
      </c>
      <c r="B872" s="4" t="s">
        <v>29</v>
      </c>
      <c r="C872" s="4" t="s">
        <v>992</v>
      </c>
      <c r="D872" s="4" t="s">
        <v>34</v>
      </c>
      <c r="E872" s="4">
        <v>1.2691600000000001E-3</v>
      </c>
      <c r="F872" s="4">
        <v>1.5434800000000001E-4</v>
      </c>
      <c r="G872" s="4">
        <v>1</v>
      </c>
      <c r="H872" s="4">
        <v>1</v>
      </c>
      <c r="I872" s="4">
        <v>1</v>
      </c>
      <c r="J872" s="4" t="s">
        <v>969</v>
      </c>
      <c r="K872" s="4">
        <v>0</v>
      </c>
      <c r="L872" s="4">
        <v>1958.0065099999999</v>
      </c>
      <c r="M872" s="4" t="s">
        <v>29</v>
      </c>
      <c r="N872" s="4" t="s">
        <v>29</v>
      </c>
      <c r="O872" s="4">
        <v>6.5770000000000002E-5</v>
      </c>
      <c r="P872" s="4">
        <v>1.2229999999999999E-4</v>
      </c>
      <c r="Q872" s="4">
        <v>2.8</v>
      </c>
    </row>
    <row r="873" spans="1:17" hidden="1" outlineLevel="1" collapsed="1" x14ac:dyDescent="0.25">
      <c r="A873" t="s">
        <v>34</v>
      </c>
      <c r="B873" s="4" t="s">
        <v>29</v>
      </c>
      <c r="C873" s="4" t="s">
        <v>993</v>
      </c>
      <c r="D873" s="4" t="s">
        <v>34</v>
      </c>
      <c r="E873" s="4">
        <v>2.5627300000000001E-8</v>
      </c>
      <c r="F873" s="4">
        <v>1.5434800000000001E-4</v>
      </c>
      <c r="G873" s="4">
        <v>1</v>
      </c>
      <c r="H873" s="4">
        <v>1</v>
      </c>
      <c r="I873" s="4">
        <v>17</v>
      </c>
      <c r="J873" s="4" t="s">
        <v>969</v>
      </c>
      <c r="K873" s="4">
        <v>0</v>
      </c>
      <c r="L873" s="4">
        <v>3924.0905600000001</v>
      </c>
      <c r="M873" s="4" t="s">
        <v>29</v>
      </c>
      <c r="N873" s="4" t="s">
        <v>29</v>
      </c>
      <c r="O873" s="4">
        <v>6.5770000000000002E-5</v>
      </c>
      <c r="P873" s="4">
        <v>2.5749999999999999E-10</v>
      </c>
      <c r="Q873" s="4">
        <v>4.63</v>
      </c>
    </row>
    <row r="874" spans="1:17" hidden="1" outlineLevel="1" collapsed="1" x14ac:dyDescent="0.25">
      <c r="A874" t="s">
        <v>34</v>
      </c>
      <c r="B874" s="4" t="s">
        <v>29</v>
      </c>
      <c r="C874" s="4" t="s">
        <v>994</v>
      </c>
      <c r="D874" s="4" t="s">
        <v>995</v>
      </c>
      <c r="E874" s="4">
        <v>7.8975599999999996E-5</v>
      </c>
      <c r="F874" s="4">
        <v>1.5434800000000001E-4</v>
      </c>
      <c r="G874" s="4">
        <v>1</v>
      </c>
      <c r="H874" s="4">
        <v>1</v>
      </c>
      <c r="I874" s="4">
        <v>7</v>
      </c>
      <c r="J874" s="4" t="s">
        <v>969</v>
      </c>
      <c r="K874" s="4">
        <v>1</v>
      </c>
      <c r="L874" s="4">
        <v>2600.0987100000002</v>
      </c>
      <c r="M874" s="4" t="s">
        <v>29</v>
      </c>
      <c r="N874" s="4" t="s">
        <v>29</v>
      </c>
      <c r="O874" s="4">
        <v>6.5770000000000002E-5</v>
      </c>
      <c r="P874" s="4">
        <v>4.3100000000000002E-6</v>
      </c>
      <c r="Q874" s="4">
        <v>2.66</v>
      </c>
    </row>
    <row r="875" spans="1:17" hidden="1" outlineLevel="1" collapsed="1" x14ac:dyDescent="0.25">
      <c r="A875" t="s">
        <v>34</v>
      </c>
      <c r="B875" s="4" t="s">
        <v>29</v>
      </c>
      <c r="C875" s="4" t="s">
        <v>994</v>
      </c>
      <c r="D875" s="4" t="s">
        <v>996</v>
      </c>
      <c r="E875" s="4">
        <v>4.9358599999999996E-4</v>
      </c>
      <c r="F875" s="4">
        <v>1.5434800000000001E-4</v>
      </c>
      <c r="G875" s="4">
        <v>1</v>
      </c>
      <c r="H875" s="4">
        <v>1</v>
      </c>
      <c r="I875" s="4">
        <v>5</v>
      </c>
      <c r="J875" s="4" t="s">
        <v>969</v>
      </c>
      <c r="K875" s="4">
        <v>1</v>
      </c>
      <c r="L875" s="4">
        <v>2520.13238</v>
      </c>
      <c r="M875" s="4" t="s">
        <v>29</v>
      </c>
      <c r="N875" s="4" t="s">
        <v>29</v>
      </c>
      <c r="O875" s="4">
        <v>6.5770000000000002E-5</v>
      </c>
      <c r="P875" s="4">
        <v>3.9419999999999999E-5</v>
      </c>
      <c r="Q875" s="4">
        <v>3.45</v>
      </c>
    </row>
    <row r="876" spans="1:17" hidden="1" outlineLevel="1" collapsed="1" x14ac:dyDescent="0.25">
      <c r="A876" t="s">
        <v>34</v>
      </c>
      <c r="B876" s="4" t="s">
        <v>29</v>
      </c>
      <c r="C876" s="4" t="s">
        <v>997</v>
      </c>
      <c r="D876" s="4" t="s">
        <v>998</v>
      </c>
      <c r="E876" s="4">
        <v>8.6973799999999997E-5</v>
      </c>
      <c r="F876" s="4">
        <v>1.5434800000000001E-4</v>
      </c>
      <c r="G876" s="4">
        <v>1</v>
      </c>
      <c r="H876" s="4">
        <v>1</v>
      </c>
      <c r="I876" s="4">
        <v>19</v>
      </c>
      <c r="J876" s="4" t="s">
        <v>969</v>
      </c>
      <c r="K876" s="4">
        <v>0</v>
      </c>
      <c r="L876" s="4">
        <v>2244.8767499999999</v>
      </c>
      <c r="M876" s="4" t="s">
        <v>29</v>
      </c>
      <c r="N876" s="4" t="s">
        <v>29</v>
      </c>
      <c r="O876" s="4">
        <v>6.5770000000000002E-5</v>
      </c>
      <c r="P876" s="4">
        <v>4.8250000000000004E-6</v>
      </c>
      <c r="Q876" s="4">
        <v>4.99</v>
      </c>
    </row>
    <row r="877" spans="1:17" hidden="1" outlineLevel="1" collapsed="1" x14ac:dyDescent="0.25">
      <c r="A877" t="s">
        <v>34</v>
      </c>
      <c r="B877" s="4" t="s">
        <v>29</v>
      </c>
      <c r="C877" s="4" t="s">
        <v>997</v>
      </c>
      <c r="D877" s="4" t="s">
        <v>999</v>
      </c>
      <c r="E877" s="4">
        <v>8.3689000000000002E-8</v>
      </c>
      <c r="F877" s="4">
        <v>1.5434800000000001E-4</v>
      </c>
      <c r="G877" s="4">
        <v>1</v>
      </c>
      <c r="H877" s="4">
        <v>1</v>
      </c>
      <c r="I877" s="4">
        <v>19</v>
      </c>
      <c r="J877" s="4" t="s">
        <v>969</v>
      </c>
      <c r="K877" s="4">
        <v>0</v>
      </c>
      <c r="L877" s="4">
        <v>2164.9104200000002</v>
      </c>
      <c r="M877" s="4" t="s">
        <v>29</v>
      </c>
      <c r="N877" s="4" t="s">
        <v>29</v>
      </c>
      <c r="O877" s="4">
        <v>6.5770000000000002E-5</v>
      </c>
      <c r="P877" s="4">
        <v>1.078E-9</v>
      </c>
      <c r="Q877" s="4">
        <v>5.98</v>
      </c>
    </row>
    <row r="878" spans="1:17" hidden="1" outlineLevel="1" collapsed="1" x14ac:dyDescent="0.25">
      <c r="A878" t="s">
        <v>34</v>
      </c>
      <c r="B878" s="4" t="s">
        <v>29</v>
      </c>
      <c r="C878" s="4" t="s">
        <v>997</v>
      </c>
      <c r="D878" s="4" t="s">
        <v>133</v>
      </c>
      <c r="E878" s="4">
        <v>9.9561000000000004E-9</v>
      </c>
      <c r="F878" s="4">
        <v>1.5434800000000001E-4</v>
      </c>
      <c r="G878" s="4">
        <v>1</v>
      </c>
      <c r="H878" s="4">
        <v>1</v>
      </c>
      <c r="I878" s="4">
        <v>7</v>
      </c>
      <c r="J878" s="4" t="s">
        <v>969</v>
      </c>
      <c r="K878" s="4">
        <v>0</v>
      </c>
      <c r="L878" s="4">
        <v>2084.94409</v>
      </c>
      <c r="M878" s="4" t="s">
        <v>29</v>
      </c>
      <c r="N878" s="4" t="s">
        <v>29</v>
      </c>
      <c r="O878" s="4">
        <v>6.5770000000000002E-5</v>
      </c>
      <c r="P878" s="4">
        <v>8.214E-11</v>
      </c>
      <c r="Q878" s="4">
        <v>5.64</v>
      </c>
    </row>
    <row r="879" spans="1:17" hidden="1" outlineLevel="1" collapsed="1" x14ac:dyDescent="0.25">
      <c r="A879" t="s">
        <v>34</v>
      </c>
      <c r="B879" s="4" t="s">
        <v>29</v>
      </c>
      <c r="C879" s="4" t="s">
        <v>1000</v>
      </c>
      <c r="D879" s="4" t="s">
        <v>1001</v>
      </c>
      <c r="E879" s="4">
        <v>9.2164099999999994E-6</v>
      </c>
      <c r="F879" s="4">
        <v>1.5434800000000001E-4</v>
      </c>
      <c r="G879" s="4">
        <v>1</v>
      </c>
      <c r="H879" s="4">
        <v>1</v>
      </c>
      <c r="I879" s="4">
        <v>2</v>
      </c>
      <c r="J879" s="4" t="s">
        <v>969</v>
      </c>
      <c r="K879" s="4">
        <v>1</v>
      </c>
      <c r="L879" s="4">
        <v>4520.3010999999997</v>
      </c>
      <c r="M879" s="4" t="s">
        <v>29</v>
      </c>
      <c r="N879" s="4" t="s">
        <v>29</v>
      </c>
      <c r="O879" s="4">
        <v>6.5770000000000002E-5</v>
      </c>
      <c r="P879" s="4">
        <v>3.2070000000000001E-7</v>
      </c>
      <c r="Q879" s="4">
        <v>3.54</v>
      </c>
    </row>
    <row r="880" spans="1:17" hidden="1" outlineLevel="1" collapsed="1" x14ac:dyDescent="0.25">
      <c r="A880" t="s">
        <v>34</v>
      </c>
      <c r="B880" s="4" t="s">
        <v>29</v>
      </c>
      <c r="C880" s="4" t="s">
        <v>1002</v>
      </c>
      <c r="D880" s="4" t="s">
        <v>34</v>
      </c>
      <c r="E880" s="4">
        <v>1.0348E-13</v>
      </c>
      <c r="F880" s="4">
        <v>1.5434800000000001E-4</v>
      </c>
      <c r="G880" s="4">
        <v>1</v>
      </c>
      <c r="H880" s="4">
        <v>1</v>
      </c>
      <c r="I880" s="4">
        <v>16</v>
      </c>
      <c r="J880" s="4" t="s">
        <v>969</v>
      </c>
      <c r="K880" s="4">
        <v>0</v>
      </c>
      <c r="L880" s="4">
        <v>1978.00874</v>
      </c>
      <c r="M880" s="4" t="s">
        <v>29</v>
      </c>
      <c r="N880" s="4" t="s">
        <v>29</v>
      </c>
      <c r="O880" s="4">
        <v>6.5770000000000002E-5</v>
      </c>
      <c r="P880" s="4">
        <v>7.6570000000000005E-17</v>
      </c>
      <c r="Q880" s="4">
        <v>6.25</v>
      </c>
    </row>
    <row r="881" spans="1:17" hidden="1" outlineLevel="1" collapsed="1" x14ac:dyDescent="0.25">
      <c r="A881" t="s">
        <v>34</v>
      </c>
      <c r="B881" s="4" t="s">
        <v>29</v>
      </c>
      <c r="C881" s="4" t="s">
        <v>1003</v>
      </c>
      <c r="D881" s="4" t="s">
        <v>1004</v>
      </c>
      <c r="E881" s="4">
        <v>1.51906E-3</v>
      </c>
      <c r="F881" s="4">
        <v>1.5434800000000001E-4</v>
      </c>
      <c r="G881" s="4">
        <v>1</v>
      </c>
      <c r="H881" s="4">
        <v>1</v>
      </c>
      <c r="I881" s="4">
        <v>15</v>
      </c>
      <c r="J881" s="4" t="s">
        <v>969</v>
      </c>
      <c r="K881" s="4">
        <v>2</v>
      </c>
      <c r="L881" s="4">
        <v>3640.50504</v>
      </c>
      <c r="M881" s="4" t="s">
        <v>29</v>
      </c>
      <c r="N881" s="4" t="s">
        <v>29</v>
      </c>
      <c r="O881" s="4">
        <v>6.5770000000000002E-5</v>
      </c>
      <c r="P881" s="4">
        <v>1.5129999999999999E-4</v>
      </c>
      <c r="Q881" s="4">
        <v>5.96</v>
      </c>
    </row>
    <row r="882" spans="1:17" hidden="1" outlineLevel="1" collapsed="1" x14ac:dyDescent="0.25">
      <c r="A882" t="s">
        <v>34</v>
      </c>
      <c r="B882" s="4" t="s">
        <v>29</v>
      </c>
      <c r="C882" s="4" t="s">
        <v>1003</v>
      </c>
      <c r="D882" s="4" t="s">
        <v>1005</v>
      </c>
      <c r="E882" s="4">
        <v>3.0098000000000001E-9</v>
      </c>
      <c r="F882" s="4">
        <v>1.5434800000000001E-4</v>
      </c>
      <c r="G882" s="4">
        <v>1</v>
      </c>
      <c r="H882" s="4">
        <v>1</v>
      </c>
      <c r="I882" s="4">
        <v>19</v>
      </c>
      <c r="J882" s="4" t="s">
        <v>969</v>
      </c>
      <c r="K882" s="4">
        <v>2</v>
      </c>
      <c r="L882" s="4">
        <v>3560.5387099999998</v>
      </c>
      <c r="M882" s="4" t="s">
        <v>29</v>
      </c>
      <c r="N882" s="4" t="s">
        <v>29</v>
      </c>
      <c r="O882" s="4">
        <v>6.5770000000000002E-5</v>
      </c>
      <c r="P882" s="4">
        <v>1.9269999999999998E-11</v>
      </c>
      <c r="Q882" s="4">
        <v>7.01</v>
      </c>
    </row>
    <row r="883" spans="1:17" hidden="1" outlineLevel="1" collapsed="1" x14ac:dyDescent="0.25">
      <c r="A883" t="s">
        <v>34</v>
      </c>
      <c r="B883" s="4" t="s">
        <v>29</v>
      </c>
      <c r="C883" s="4" t="s">
        <v>1003</v>
      </c>
      <c r="D883" s="4" t="s">
        <v>1006</v>
      </c>
      <c r="E883" s="4">
        <v>1.2074999999999999E-7</v>
      </c>
      <c r="F883" s="4">
        <v>1.5434800000000001E-4</v>
      </c>
      <c r="G883" s="4">
        <v>1</v>
      </c>
      <c r="H883" s="4">
        <v>1</v>
      </c>
      <c r="I883" s="4">
        <v>4</v>
      </c>
      <c r="J883" s="4" t="s">
        <v>969</v>
      </c>
      <c r="K883" s="4">
        <v>2</v>
      </c>
      <c r="L883" s="4">
        <v>3480.5723800000001</v>
      </c>
      <c r="M883" s="4" t="s">
        <v>29</v>
      </c>
      <c r="N883" s="4" t="s">
        <v>29</v>
      </c>
      <c r="O883" s="4">
        <v>6.5770000000000002E-5</v>
      </c>
      <c r="P883" s="4">
        <v>1.6850000000000001E-9</v>
      </c>
      <c r="Q883" s="4">
        <v>6.68</v>
      </c>
    </row>
    <row r="884" spans="1:17" hidden="1" outlineLevel="1" collapsed="1" x14ac:dyDescent="0.25">
      <c r="A884" t="s">
        <v>34</v>
      </c>
      <c r="B884" s="4" t="s">
        <v>29</v>
      </c>
      <c r="C884" s="4" t="s">
        <v>1007</v>
      </c>
      <c r="D884" s="4" t="s">
        <v>34</v>
      </c>
      <c r="E884" s="4">
        <v>2.7862000000000001E-6</v>
      </c>
      <c r="F884" s="4">
        <v>1.5434800000000001E-4</v>
      </c>
      <c r="G884" s="4">
        <v>1</v>
      </c>
      <c r="H884" s="4">
        <v>1</v>
      </c>
      <c r="I884" s="4">
        <v>7</v>
      </c>
      <c r="J884" s="4" t="s">
        <v>969</v>
      </c>
      <c r="K884" s="4">
        <v>0</v>
      </c>
      <c r="L884" s="4">
        <v>4250.2343300000002</v>
      </c>
      <c r="M884" s="4" t="s">
        <v>29</v>
      </c>
      <c r="N884" s="4" t="s">
        <v>29</v>
      </c>
      <c r="O884" s="4">
        <v>6.5770000000000002E-5</v>
      </c>
      <c r="P884" s="4">
        <v>7.5090000000000006E-8</v>
      </c>
      <c r="Q884" s="4">
        <v>5.33</v>
      </c>
    </row>
    <row r="885" spans="1:17" hidden="1" outlineLevel="1" collapsed="1" x14ac:dyDescent="0.25">
      <c r="A885" t="s">
        <v>34</v>
      </c>
      <c r="B885" s="4" t="s">
        <v>29</v>
      </c>
      <c r="C885" s="4" t="s">
        <v>1008</v>
      </c>
      <c r="D885" s="4" t="s">
        <v>1009</v>
      </c>
      <c r="E885" s="4">
        <v>3.0487199999999998E-6</v>
      </c>
      <c r="F885" s="4">
        <v>1.5434800000000001E-4</v>
      </c>
      <c r="G885" s="4">
        <v>1</v>
      </c>
      <c r="H885" s="4">
        <v>1</v>
      </c>
      <c r="I885" s="4">
        <v>3</v>
      </c>
      <c r="J885" s="4" t="s">
        <v>969</v>
      </c>
      <c r="K885" s="4">
        <v>1</v>
      </c>
      <c r="L885" s="4">
        <v>2802.4892300000001</v>
      </c>
      <c r="M885" s="4" t="s">
        <v>29</v>
      </c>
      <c r="N885" s="4" t="s">
        <v>29</v>
      </c>
      <c r="O885" s="4">
        <v>6.5770000000000002E-5</v>
      </c>
      <c r="P885" s="4">
        <v>8.3929999999999998E-8</v>
      </c>
      <c r="Q885" s="4">
        <v>4.97</v>
      </c>
    </row>
    <row r="886" spans="1:17" hidden="1" outlineLevel="1" collapsed="1" x14ac:dyDescent="0.25">
      <c r="A886" t="s">
        <v>34</v>
      </c>
      <c r="B886" s="4" t="s">
        <v>29</v>
      </c>
      <c r="C886" s="4" t="s">
        <v>1010</v>
      </c>
      <c r="D886" s="4" t="s">
        <v>1009</v>
      </c>
      <c r="E886" s="4">
        <v>1.3910300000000001E-6</v>
      </c>
      <c r="F886" s="4">
        <v>1.5434800000000001E-4</v>
      </c>
      <c r="G886" s="4">
        <v>1</v>
      </c>
      <c r="H886" s="4">
        <v>1</v>
      </c>
      <c r="I886" s="4">
        <v>11</v>
      </c>
      <c r="J886" s="4" t="s">
        <v>969</v>
      </c>
      <c r="K886" s="4">
        <v>0</v>
      </c>
      <c r="L886" s="4">
        <v>2561.3102100000001</v>
      </c>
      <c r="M886" s="4" t="s">
        <v>29</v>
      </c>
      <c r="N886" s="4" t="s">
        <v>29</v>
      </c>
      <c r="O886" s="4">
        <v>6.5770000000000002E-5</v>
      </c>
      <c r="P886" s="4">
        <v>3.2380000000000003E-8</v>
      </c>
      <c r="Q886" s="4">
        <v>3.05</v>
      </c>
    </row>
    <row r="887" spans="1:17" hidden="1" outlineLevel="1" collapsed="1" x14ac:dyDescent="0.25">
      <c r="A887" t="s">
        <v>34</v>
      </c>
      <c r="B887" s="4" t="s">
        <v>29</v>
      </c>
      <c r="C887" s="4" t="s">
        <v>1010</v>
      </c>
      <c r="D887" s="4" t="s">
        <v>388</v>
      </c>
      <c r="E887" s="4">
        <v>7.03468E-6</v>
      </c>
      <c r="F887" s="4">
        <v>1.5434800000000001E-4</v>
      </c>
      <c r="G887" s="4">
        <v>1</v>
      </c>
      <c r="H887" s="4">
        <v>1</v>
      </c>
      <c r="I887" s="4">
        <v>1</v>
      </c>
      <c r="J887" s="4" t="s">
        <v>969</v>
      </c>
      <c r="K887" s="4">
        <v>0</v>
      </c>
      <c r="L887" s="4">
        <v>2545.31529</v>
      </c>
      <c r="M887" s="4" t="s">
        <v>29</v>
      </c>
      <c r="N887" s="4" t="s">
        <v>29</v>
      </c>
      <c r="O887" s="4">
        <v>6.5770000000000002E-5</v>
      </c>
      <c r="P887" s="4">
        <v>2.2989999999999999E-7</v>
      </c>
      <c r="Q887" s="4">
        <v>4.8</v>
      </c>
    </row>
    <row r="888" spans="1:17" hidden="1" outlineLevel="1" collapsed="1" x14ac:dyDescent="0.25">
      <c r="A888" t="s">
        <v>34</v>
      </c>
      <c r="B888" s="4" t="s">
        <v>29</v>
      </c>
      <c r="C888" s="4" t="s">
        <v>1011</v>
      </c>
      <c r="D888" s="4" t="s">
        <v>34</v>
      </c>
      <c r="E888" s="4">
        <v>7.1259399999999997E-11</v>
      </c>
      <c r="F888" s="4">
        <v>1.5434800000000001E-4</v>
      </c>
      <c r="G888" s="4">
        <v>1</v>
      </c>
      <c r="H888" s="4">
        <v>1</v>
      </c>
      <c r="I888" s="4">
        <v>4</v>
      </c>
      <c r="J888" s="4" t="s">
        <v>969</v>
      </c>
      <c r="K888" s="4">
        <v>1</v>
      </c>
      <c r="L888" s="4">
        <v>2475.2911800000002</v>
      </c>
      <c r="M888" s="4" t="s">
        <v>29</v>
      </c>
      <c r="N888" s="4" t="s">
        <v>29</v>
      </c>
      <c r="O888" s="4">
        <v>6.5770000000000002E-5</v>
      </c>
      <c r="P888" s="4">
        <v>2.0830000000000001E-13</v>
      </c>
      <c r="Q888" s="4">
        <v>6.31</v>
      </c>
    </row>
    <row r="889" spans="1:17" hidden="1" outlineLevel="1" collapsed="1" x14ac:dyDescent="0.25">
      <c r="A889" t="s">
        <v>34</v>
      </c>
      <c r="B889" s="4" t="s">
        <v>29</v>
      </c>
      <c r="C889" s="4" t="s">
        <v>1011</v>
      </c>
      <c r="D889" s="4" t="s">
        <v>1012</v>
      </c>
      <c r="E889" s="4">
        <v>1.83425E-11</v>
      </c>
      <c r="F889" s="4">
        <v>1.5434800000000001E-4</v>
      </c>
      <c r="G889" s="4">
        <v>1</v>
      </c>
      <c r="H889" s="4">
        <v>1</v>
      </c>
      <c r="I889" s="4">
        <v>42</v>
      </c>
      <c r="J889" s="4" t="s">
        <v>969</v>
      </c>
      <c r="K889" s="4">
        <v>1</v>
      </c>
      <c r="L889" s="4">
        <v>2491.2860999999998</v>
      </c>
      <c r="M889" s="4" t="s">
        <v>29</v>
      </c>
      <c r="N889" s="4" t="s">
        <v>29</v>
      </c>
      <c r="O889" s="4">
        <v>6.5770000000000002E-5</v>
      </c>
      <c r="P889" s="4">
        <v>4.035E-14</v>
      </c>
      <c r="Q889" s="4">
        <v>6.76</v>
      </c>
    </row>
    <row r="890" spans="1:17" hidden="1" outlineLevel="1" collapsed="1" x14ac:dyDescent="0.25">
      <c r="A890" t="s">
        <v>34</v>
      </c>
      <c r="B890" s="4" t="s">
        <v>29</v>
      </c>
      <c r="C890" s="4" t="s">
        <v>1011</v>
      </c>
      <c r="D890" s="4" t="s">
        <v>1013</v>
      </c>
      <c r="E890" s="4">
        <v>4.0440799999999998E-4</v>
      </c>
      <c r="F890" s="4">
        <v>1.5434800000000001E-4</v>
      </c>
      <c r="G890" s="4">
        <v>1</v>
      </c>
      <c r="H890" s="4">
        <v>1</v>
      </c>
      <c r="I890" s="4">
        <v>1</v>
      </c>
      <c r="J890" s="4" t="s">
        <v>969</v>
      </c>
      <c r="K890" s="4">
        <v>1</v>
      </c>
      <c r="L890" s="4">
        <v>2571.25243</v>
      </c>
      <c r="M890" s="4" t="s">
        <v>29</v>
      </c>
      <c r="N890" s="4" t="s">
        <v>29</v>
      </c>
      <c r="O890" s="4">
        <v>6.5770000000000002E-5</v>
      </c>
      <c r="P890" s="4">
        <v>3.1069999999999999E-5</v>
      </c>
      <c r="Q890" s="4">
        <v>3.54</v>
      </c>
    </row>
    <row r="891" spans="1:17" hidden="1" outlineLevel="1" collapsed="1" x14ac:dyDescent="0.25">
      <c r="A891" t="s">
        <v>34</v>
      </c>
      <c r="B891" s="4" t="s">
        <v>29</v>
      </c>
      <c r="C891" s="4" t="s">
        <v>1014</v>
      </c>
      <c r="D891" s="4" t="s">
        <v>34</v>
      </c>
      <c r="E891" s="4">
        <v>2.31212E-8</v>
      </c>
      <c r="F891" s="4">
        <v>1.5434800000000001E-4</v>
      </c>
      <c r="G891" s="4">
        <v>1</v>
      </c>
      <c r="H891" s="4">
        <v>1</v>
      </c>
      <c r="I891" s="4">
        <v>12</v>
      </c>
      <c r="J891" s="4" t="s">
        <v>969</v>
      </c>
      <c r="K891" s="4">
        <v>0</v>
      </c>
      <c r="L891" s="4">
        <v>1589.7415100000001</v>
      </c>
      <c r="M891" s="4" t="s">
        <v>29</v>
      </c>
      <c r="N891" s="4" t="s">
        <v>29</v>
      </c>
      <c r="O891" s="4">
        <v>6.5770000000000002E-5</v>
      </c>
      <c r="P891" s="4">
        <v>2.277E-10</v>
      </c>
      <c r="Q891" s="4">
        <v>4.28</v>
      </c>
    </row>
    <row r="892" spans="1:17" hidden="1" outlineLevel="1" collapsed="1" x14ac:dyDescent="0.25">
      <c r="A892" t="s">
        <v>34</v>
      </c>
      <c r="B892" s="4" t="s">
        <v>29</v>
      </c>
      <c r="C892" s="4" t="s">
        <v>1015</v>
      </c>
      <c r="D892" s="4" t="s">
        <v>199</v>
      </c>
      <c r="E892" s="4">
        <v>1.5817199999999999E-4</v>
      </c>
      <c r="F892" s="4">
        <v>1.5434800000000001E-4</v>
      </c>
      <c r="G892" s="4">
        <v>1</v>
      </c>
      <c r="H892" s="4">
        <v>1</v>
      </c>
      <c r="I892" s="4">
        <v>9</v>
      </c>
      <c r="J892" s="4" t="s">
        <v>969</v>
      </c>
      <c r="K892" s="4">
        <v>1</v>
      </c>
      <c r="L892" s="4">
        <v>2249.1648</v>
      </c>
      <c r="M892" s="4" t="s">
        <v>29</v>
      </c>
      <c r="N892" s="4" t="s">
        <v>29</v>
      </c>
      <c r="O892" s="4">
        <v>6.5770000000000002E-5</v>
      </c>
      <c r="P892" s="4">
        <v>9.9899999999999992E-6</v>
      </c>
      <c r="Q892" s="4">
        <v>2.65</v>
      </c>
    </row>
    <row r="893" spans="1:17" hidden="1" outlineLevel="1" collapsed="1" x14ac:dyDescent="0.25">
      <c r="A893" t="s">
        <v>34</v>
      </c>
      <c r="B893" s="4" t="s">
        <v>29</v>
      </c>
      <c r="C893" s="4" t="s">
        <v>1015</v>
      </c>
      <c r="D893" s="4" t="s">
        <v>34</v>
      </c>
      <c r="E893" s="4">
        <v>4.12283E-4</v>
      </c>
      <c r="F893" s="4">
        <v>1.5434800000000001E-4</v>
      </c>
      <c r="G893" s="4">
        <v>1</v>
      </c>
      <c r="H893" s="4">
        <v>1</v>
      </c>
      <c r="I893" s="4">
        <v>1</v>
      </c>
      <c r="J893" s="4" t="s">
        <v>969</v>
      </c>
      <c r="K893" s="4">
        <v>1</v>
      </c>
      <c r="L893" s="4">
        <v>2233.1698900000001</v>
      </c>
      <c r="M893" s="4" t="s">
        <v>29</v>
      </c>
      <c r="N893" s="4" t="s">
        <v>29</v>
      </c>
      <c r="O893" s="4">
        <v>6.5770000000000002E-5</v>
      </c>
      <c r="P893" s="4">
        <v>3.1649999999999997E-5</v>
      </c>
      <c r="Q893" s="4">
        <v>3.34</v>
      </c>
    </row>
    <row r="894" spans="1:17" hidden="1" outlineLevel="1" collapsed="1" x14ac:dyDescent="0.25">
      <c r="A894" t="s">
        <v>34</v>
      </c>
      <c r="B894" s="4" t="s">
        <v>29</v>
      </c>
      <c r="C894" s="4" t="s">
        <v>1016</v>
      </c>
      <c r="D894" s="4" t="s">
        <v>1017</v>
      </c>
      <c r="E894" s="4">
        <v>1.41813E-6</v>
      </c>
      <c r="F894" s="4">
        <v>1.5434800000000001E-4</v>
      </c>
      <c r="G894" s="4">
        <v>1</v>
      </c>
      <c r="H894" s="4">
        <v>1</v>
      </c>
      <c r="I894" s="4">
        <v>6</v>
      </c>
      <c r="J894" s="4" t="s">
        <v>969</v>
      </c>
      <c r="K894" s="4">
        <v>2</v>
      </c>
      <c r="L894" s="4">
        <v>4325.0609299999996</v>
      </c>
      <c r="M894" s="4" t="s">
        <v>29</v>
      </c>
      <c r="N894" s="4" t="s">
        <v>29</v>
      </c>
      <c r="O894" s="4">
        <v>6.5770000000000002E-5</v>
      </c>
      <c r="P894" s="4">
        <v>3.3080000000000002E-8</v>
      </c>
      <c r="Q894" s="4">
        <v>5.47</v>
      </c>
    </row>
    <row r="895" spans="1:17" hidden="1" outlineLevel="1" collapsed="1" x14ac:dyDescent="0.25">
      <c r="A895" t="s">
        <v>34</v>
      </c>
      <c r="B895" s="4" t="s">
        <v>29</v>
      </c>
      <c r="C895" s="4" t="s">
        <v>1016</v>
      </c>
      <c r="D895" s="4" t="s">
        <v>34</v>
      </c>
      <c r="E895" s="4">
        <v>5.6893900000000003E-6</v>
      </c>
      <c r="F895" s="4">
        <v>1.5434800000000001E-4</v>
      </c>
      <c r="G895" s="4">
        <v>1</v>
      </c>
      <c r="H895" s="4">
        <v>1</v>
      </c>
      <c r="I895" s="4">
        <v>10</v>
      </c>
      <c r="J895" s="4" t="s">
        <v>969</v>
      </c>
      <c r="K895" s="4">
        <v>2</v>
      </c>
      <c r="L895" s="4">
        <v>4245.0946000000004</v>
      </c>
      <c r="M895" s="4" t="s">
        <v>29</v>
      </c>
      <c r="N895" s="4" t="s">
        <v>29</v>
      </c>
      <c r="O895" s="4">
        <v>6.5770000000000002E-5</v>
      </c>
      <c r="P895" s="4">
        <v>1.7800000000000001E-7</v>
      </c>
      <c r="Q895" s="4">
        <v>3.97</v>
      </c>
    </row>
    <row r="896" spans="1:17" hidden="1" outlineLevel="1" collapsed="1" x14ac:dyDescent="0.25">
      <c r="A896" t="s">
        <v>34</v>
      </c>
      <c r="B896" s="4" t="s">
        <v>29</v>
      </c>
      <c r="C896" s="4" t="s">
        <v>1018</v>
      </c>
      <c r="D896" s="4" t="s">
        <v>34</v>
      </c>
      <c r="E896" s="4">
        <v>1.50265E-7</v>
      </c>
      <c r="F896" s="4">
        <v>1.5434800000000001E-4</v>
      </c>
      <c r="G896" s="4">
        <v>1</v>
      </c>
      <c r="H896" s="4">
        <v>1</v>
      </c>
      <c r="I896" s="4">
        <v>2</v>
      </c>
      <c r="J896" s="4" t="s">
        <v>969</v>
      </c>
      <c r="K896" s="4">
        <v>0</v>
      </c>
      <c r="L896" s="4">
        <v>1487.70126</v>
      </c>
      <c r="M896" s="4" t="s">
        <v>29</v>
      </c>
      <c r="N896" s="4" t="s">
        <v>29</v>
      </c>
      <c r="O896" s="4">
        <v>6.5770000000000002E-5</v>
      </c>
      <c r="P896" s="4">
        <v>2.1930000000000002E-9</v>
      </c>
      <c r="Q896" s="4">
        <v>3.53</v>
      </c>
    </row>
    <row r="897" spans="1:17" hidden="1" outlineLevel="1" collapsed="1" x14ac:dyDescent="0.25">
      <c r="A897" t="s">
        <v>34</v>
      </c>
      <c r="B897" s="4" t="s">
        <v>29</v>
      </c>
      <c r="C897" s="4" t="s">
        <v>1019</v>
      </c>
      <c r="D897" s="4" t="s">
        <v>34</v>
      </c>
      <c r="E897" s="4">
        <v>5.1994800000000002E-6</v>
      </c>
      <c r="F897" s="4">
        <v>1.5434800000000001E-4</v>
      </c>
      <c r="G897" s="4">
        <v>1</v>
      </c>
      <c r="H897" s="4">
        <v>1</v>
      </c>
      <c r="I897" s="4">
        <v>7</v>
      </c>
      <c r="J897" s="4" t="s">
        <v>969</v>
      </c>
      <c r="K897" s="4">
        <v>1</v>
      </c>
      <c r="L897" s="4">
        <v>2431.1623399999999</v>
      </c>
      <c r="M897" s="4" t="s">
        <v>29</v>
      </c>
      <c r="N897" s="4" t="s">
        <v>29</v>
      </c>
      <c r="O897" s="4">
        <v>6.5770000000000002E-5</v>
      </c>
      <c r="P897" s="4">
        <v>1.6010000000000001E-7</v>
      </c>
      <c r="Q897" s="4">
        <v>3.61</v>
      </c>
    </row>
    <row r="898" spans="1:17" hidden="1" outlineLevel="1" collapsed="1" x14ac:dyDescent="0.25">
      <c r="A898" t="s">
        <v>34</v>
      </c>
      <c r="B898" s="4" t="s">
        <v>29</v>
      </c>
      <c r="C898" s="4" t="s">
        <v>1020</v>
      </c>
      <c r="D898" s="4" t="s">
        <v>34</v>
      </c>
      <c r="E898" s="4">
        <v>8.2618999999999996E-7</v>
      </c>
      <c r="F898" s="4">
        <v>1.5434800000000001E-4</v>
      </c>
      <c r="G898" s="4">
        <v>1</v>
      </c>
      <c r="H898" s="4">
        <v>1</v>
      </c>
      <c r="I898" s="4">
        <v>9</v>
      </c>
      <c r="J898" s="4" t="s">
        <v>969</v>
      </c>
      <c r="K898" s="4">
        <v>0</v>
      </c>
      <c r="L898" s="4">
        <v>2187.1808299999998</v>
      </c>
      <c r="M898" s="4" t="s">
        <v>29</v>
      </c>
      <c r="N898" s="4" t="s">
        <v>29</v>
      </c>
      <c r="O898" s="4">
        <v>6.5770000000000002E-5</v>
      </c>
      <c r="P898" s="4">
        <v>1.7290000000000001E-8</v>
      </c>
      <c r="Q898" s="4">
        <v>4.9400000000000004</v>
      </c>
    </row>
    <row r="899" spans="1:17" hidden="1" outlineLevel="1" collapsed="1" x14ac:dyDescent="0.25">
      <c r="A899" t="s">
        <v>34</v>
      </c>
      <c r="B899" s="4" t="s">
        <v>29</v>
      </c>
      <c r="C899" s="4" t="s">
        <v>1021</v>
      </c>
      <c r="D899" s="4" t="s">
        <v>34</v>
      </c>
      <c r="E899" s="4">
        <v>6.5122900000000003E-10</v>
      </c>
      <c r="F899" s="4">
        <v>1.5434800000000001E-4</v>
      </c>
      <c r="G899" s="4">
        <v>1</v>
      </c>
      <c r="H899" s="4">
        <v>1</v>
      </c>
      <c r="I899" s="4">
        <v>4</v>
      </c>
      <c r="J899" s="4" t="s">
        <v>969</v>
      </c>
      <c r="K899" s="4">
        <v>1</v>
      </c>
      <c r="L899" s="4">
        <v>2386.3129100000001</v>
      </c>
      <c r="M899" s="4" t="s">
        <v>29</v>
      </c>
      <c r="N899" s="4" t="s">
        <v>29</v>
      </c>
      <c r="O899" s="4">
        <v>6.5770000000000002E-5</v>
      </c>
      <c r="P899" s="4">
        <v>3.0259999999999998E-12</v>
      </c>
      <c r="Q899" s="4">
        <v>4.8499999999999996</v>
      </c>
    </row>
    <row r="900" spans="1:17" hidden="1" outlineLevel="1" collapsed="1" x14ac:dyDescent="0.25">
      <c r="A900" t="s">
        <v>34</v>
      </c>
      <c r="B900" s="4" t="s">
        <v>29</v>
      </c>
      <c r="C900" s="4" t="s">
        <v>1022</v>
      </c>
      <c r="D900" s="4" t="s">
        <v>34</v>
      </c>
      <c r="E900" s="4">
        <v>1.9686399999999998E-5</v>
      </c>
      <c r="F900" s="4">
        <v>1.5434800000000001E-4</v>
      </c>
      <c r="G900" s="4">
        <v>1</v>
      </c>
      <c r="H900" s="4">
        <v>1</v>
      </c>
      <c r="I900" s="4">
        <v>16</v>
      </c>
      <c r="J900" s="4" t="s">
        <v>969</v>
      </c>
      <c r="K900" s="4">
        <v>0</v>
      </c>
      <c r="L900" s="4">
        <v>1275.6691800000001</v>
      </c>
      <c r="M900" s="4" t="s">
        <v>29</v>
      </c>
      <c r="N900" s="4" t="s">
        <v>29</v>
      </c>
      <c r="O900" s="4">
        <v>6.5770000000000002E-5</v>
      </c>
      <c r="P900" s="4">
        <v>7.9920000000000001E-7</v>
      </c>
      <c r="Q900" s="4">
        <v>3.97</v>
      </c>
    </row>
    <row r="901" spans="1:17" hidden="1" outlineLevel="1" collapsed="1" x14ac:dyDescent="0.25">
      <c r="A901" t="s">
        <v>34</v>
      </c>
      <c r="B901" s="4" t="s">
        <v>29</v>
      </c>
      <c r="C901" s="4" t="s">
        <v>1023</v>
      </c>
      <c r="D901" s="4" t="s">
        <v>34</v>
      </c>
      <c r="E901" s="4">
        <v>5.8750299999999999E-5</v>
      </c>
      <c r="F901" s="4">
        <v>1.5434800000000001E-4</v>
      </c>
      <c r="G901" s="4">
        <v>1</v>
      </c>
      <c r="H901" s="4">
        <v>1</v>
      </c>
      <c r="I901" s="4">
        <v>9</v>
      </c>
      <c r="J901" s="4" t="s">
        <v>969</v>
      </c>
      <c r="K901" s="4">
        <v>1</v>
      </c>
      <c r="L901" s="4">
        <v>4378.3292899999997</v>
      </c>
      <c r="M901" s="4" t="s">
        <v>29</v>
      </c>
      <c r="N901" s="4" t="s">
        <v>29</v>
      </c>
      <c r="O901" s="4">
        <v>6.5770000000000002E-5</v>
      </c>
      <c r="P901" s="4">
        <v>3.0070000000000002E-6</v>
      </c>
      <c r="Q901" s="4">
        <v>4.3499999999999996</v>
      </c>
    </row>
    <row r="902" spans="1:17" hidden="1" outlineLevel="1" collapsed="1" x14ac:dyDescent="0.25">
      <c r="A902" t="s">
        <v>34</v>
      </c>
      <c r="B902" s="4" t="s">
        <v>29</v>
      </c>
      <c r="C902" s="4" t="s">
        <v>1024</v>
      </c>
      <c r="D902" s="4" t="s">
        <v>259</v>
      </c>
      <c r="E902" s="4">
        <v>2.5627499999999998E-10</v>
      </c>
      <c r="F902" s="4">
        <v>1.5434800000000001E-4</v>
      </c>
      <c r="G902" s="4">
        <v>1</v>
      </c>
      <c r="H902" s="4">
        <v>1</v>
      </c>
      <c r="I902" s="4">
        <v>6</v>
      </c>
      <c r="J902" s="4" t="s">
        <v>969</v>
      </c>
      <c r="K902" s="4">
        <v>0</v>
      </c>
      <c r="L902" s="4">
        <v>2363.1911399999999</v>
      </c>
      <c r="M902" s="4" t="s">
        <v>29</v>
      </c>
      <c r="N902" s="4" t="s">
        <v>29</v>
      </c>
      <c r="O902" s="4">
        <v>6.5770000000000002E-5</v>
      </c>
      <c r="P902" s="4">
        <v>9.8320000000000009E-13</v>
      </c>
      <c r="Q902" s="4">
        <v>5.53</v>
      </c>
    </row>
    <row r="903" spans="1:17" hidden="1" outlineLevel="1" collapsed="1" x14ac:dyDescent="0.25">
      <c r="A903" t="s">
        <v>34</v>
      </c>
      <c r="B903" s="4" t="s">
        <v>29</v>
      </c>
      <c r="C903" s="4" t="s">
        <v>1024</v>
      </c>
      <c r="D903" s="4" t="s">
        <v>34</v>
      </c>
      <c r="E903" s="4">
        <v>7.55047E-7</v>
      </c>
      <c r="F903" s="4">
        <v>1.5434800000000001E-4</v>
      </c>
      <c r="G903" s="4">
        <v>1</v>
      </c>
      <c r="H903" s="4">
        <v>1</v>
      </c>
      <c r="I903" s="4">
        <v>1</v>
      </c>
      <c r="J903" s="4" t="s">
        <v>969</v>
      </c>
      <c r="K903" s="4">
        <v>0</v>
      </c>
      <c r="L903" s="4">
        <v>2347.1962199999998</v>
      </c>
      <c r="M903" s="4" t="s">
        <v>29</v>
      </c>
      <c r="N903" s="4" t="s">
        <v>29</v>
      </c>
      <c r="O903" s="4">
        <v>6.5770000000000002E-5</v>
      </c>
      <c r="P903" s="4">
        <v>1.5510000000000001E-8</v>
      </c>
      <c r="Q903" s="4">
        <v>4.34</v>
      </c>
    </row>
    <row r="904" spans="1:17" hidden="1" outlineLevel="1" collapsed="1" x14ac:dyDescent="0.25">
      <c r="A904" t="s">
        <v>34</v>
      </c>
      <c r="B904" s="4" t="s">
        <v>29</v>
      </c>
      <c r="C904" s="4" t="s">
        <v>1025</v>
      </c>
      <c r="D904" s="4" t="s">
        <v>34</v>
      </c>
      <c r="E904" s="4">
        <v>1.0481800000000001E-7</v>
      </c>
      <c r="F904" s="4">
        <v>1.5434800000000001E-4</v>
      </c>
      <c r="G904" s="4">
        <v>1</v>
      </c>
      <c r="H904" s="4">
        <v>1</v>
      </c>
      <c r="I904" s="4">
        <v>27</v>
      </c>
      <c r="J904" s="4" t="s">
        <v>969</v>
      </c>
      <c r="K904" s="4">
        <v>0</v>
      </c>
      <c r="L904" s="4">
        <v>2209.2226900000001</v>
      </c>
      <c r="M904" s="4" t="s">
        <v>29</v>
      </c>
      <c r="N904" s="4" t="s">
        <v>29</v>
      </c>
      <c r="O904" s="4">
        <v>6.5770000000000002E-5</v>
      </c>
      <c r="P904" s="4">
        <v>1.4229999999999999E-9</v>
      </c>
      <c r="Q904" s="4">
        <v>4.1900000000000004</v>
      </c>
    </row>
    <row r="905" spans="1:17" hidden="1" outlineLevel="1" collapsed="1" x14ac:dyDescent="0.25">
      <c r="A905" t="s">
        <v>34</v>
      </c>
      <c r="B905" s="4" t="s">
        <v>29</v>
      </c>
      <c r="C905" s="4" t="s">
        <v>1026</v>
      </c>
      <c r="D905" s="4" t="s">
        <v>34</v>
      </c>
      <c r="E905" s="4">
        <v>1.3127999999999999E-7</v>
      </c>
      <c r="F905" s="4">
        <v>1.5434800000000001E-4</v>
      </c>
      <c r="G905" s="4">
        <v>1</v>
      </c>
      <c r="H905" s="4">
        <v>1</v>
      </c>
      <c r="I905" s="4">
        <v>7</v>
      </c>
      <c r="J905" s="4" t="s">
        <v>969</v>
      </c>
      <c r="K905" s="4">
        <v>0</v>
      </c>
      <c r="L905" s="4">
        <v>1832.9501</v>
      </c>
      <c r="M905" s="4" t="s">
        <v>29</v>
      </c>
      <c r="N905" s="4" t="s">
        <v>29</v>
      </c>
      <c r="O905" s="4">
        <v>6.5770000000000002E-5</v>
      </c>
      <c r="P905" s="4">
        <v>1.87E-9</v>
      </c>
      <c r="Q905" s="4">
        <v>4.16</v>
      </c>
    </row>
    <row r="906" spans="1:17" hidden="1" outlineLevel="1" collapsed="1" x14ac:dyDescent="0.25">
      <c r="A906" t="s">
        <v>34</v>
      </c>
      <c r="B906" s="4" t="s">
        <v>29</v>
      </c>
      <c r="C906" s="4" t="s">
        <v>1026</v>
      </c>
      <c r="D906" s="4" t="s">
        <v>1027</v>
      </c>
      <c r="E906" s="4">
        <v>8.4228700000000003E-7</v>
      </c>
      <c r="F906" s="4">
        <v>1.5434800000000001E-4</v>
      </c>
      <c r="G906" s="4">
        <v>1</v>
      </c>
      <c r="H906" s="4">
        <v>1</v>
      </c>
      <c r="I906" s="4">
        <v>4</v>
      </c>
      <c r="J906" s="4" t="s">
        <v>969</v>
      </c>
      <c r="K906" s="4">
        <v>0</v>
      </c>
      <c r="L906" s="4">
        <v>1912.91643</v>
      </c>
      <c r="M906" s="4" t="s">
        <v>29</v>
      </c>
      <c r="N906" s="4" t="s">
        <v>29</v>
      </c>
      <c r="O906" s="4">
        <v>6.5770000000000002E-5</v>
      </c>
      <c r="P906" s="4">
        <v>1.77E-8</v>
      </c>
      <c r="Q906" s="4">
        <v>5.87</v>
      </c>
    </row>
    <row r="907" spans="1:17" hidden="1" outlineLevel="1" collapsed="1" x14ac:dyDescent="0.25">
      <c r="A907" t="s">
        <v>34</v>
      </c>
      <c r="B907" s="4" t="s">
        <v>29</v>
      </c>
      <c r="C907" s="4" t="s">
        <v>1028</v>
      </c>
      <c r="D907" s="4" t="s">
        <v>34</v>
      </c>
      <c r="E907" s="4">
        <v>4.4851099999999996E-3</v>
      </c>
      <c r="F907" s="4">
        <v>3.0793500000000001E-4</v>
      </c>
      <c r="G907" s="4">
        <v>1</v>
      </c>
      <c r="H907" s="4">
        <v>1</v>
      </c>
      <c r="I907" s="4">
        <v>2</v>
      </c>
      <c r="J907" s="4" t="s">
        <v>969</v>
      </c>
      <c r="K907" s="4">
        <v>0</v>
      </c>
      <c r="L907" s="4">
        <v>872.48361</v>
      </c>
      <c r="M907" s="4" t="s">
        <v>29</v>
      </c>
      <c r="N907" s="4" t="s">
        <v>29</v>
      </c>
      <c r="O907" s="4">
        <v>1.192E-4</v>
      </c>
      <c r="P907" s="4">
        <v>5.4089999999999997E-4</v>
      </c>
      <c r="Q907" s="4">
        <v>2</v>
      </c>
    </row>
    <row r="908" spans="1:17" hidden="1" outlineLevel="1" collapsed="1" x14ac:dyDescent="0.25">
      <c r="A908" t="s">
        <v>34</v>
      </c>
      <c r="B908" s="4" t="s">
        <v>29</v>
      </c>
      <c r="C908" s="4" t="s">
        <v>1029</v>
      </c>
      <c r="D908" s="4" t="s">
        <v>34</v>
      </c>
      <c r="E908" s="4">
        <v>4.3999199999999999E-3</v>
      </c>
      <c r="F908" s="4">
        <v>3.0793500000000001E-4</v>
      </c>
      <c r="G908" s="4">
        <v>1</v>
      </c>
      <c r="H908" s="4">
        <v>1</v>
      </c>
      <c r="I908" s="4">
        <v>2</v>
      </c>
      <c r="J908" s="4" t="s">
        <v>969</v>
      </c>
      <c r="K908" s="4">
        <v>1</v>
      </c>
      <c r="L908" s="4">
        <v>1000.57857</v>
      </c>
      <c r="M908" s="4" t="s">
        <v>29</v>
      </c>
      <c r="N908" s="4" t="s">
        <v>29</v>
      </c>
      <c r="O908" s="4">
        <v>1.192E-4</v>
      </c>
      <c r="P908" s="4">
        <v>5.2800000000000004E-4</v>
      </c>
      <c r="Q908" s="4">
        <v>1.71</v>
      </c>
    </row>
    <row r="909" spans="1:17" hidden="1" outlineLevel="1" collapsed="1" x14ac:dyDescent="0.25">
      <c r="A909" t="s">
        <v>34</v>
      </c>
      <c r="B909" s="4" t="s">
        <v>29</v>
      </c>
      <c r="C909" s="4" t="s">
        <v>1023</v>
      </c>
      <c r="D909" s="4" t="s">
        <v>159</v>
      </c>
      <c r="E909" s="4">
        <v>4.9997699999999997E-3</v>
      </c>
      <c r="F909" s="4">
        <v>3.0793500000000001E-4</v>
      </c>
      <c r="G909" s="4">
        <v>1</v>
      </c>
      <c r="H909" s="4">
        <v>1</v>
      </c>
      <c r="I909" s="4">
        <v>2</v>
      </c>
      <c r="J909" s="4" t="s">
        <v>969</v>
      </c>
      <c r="K909" s="4">
        <v>1</v>
      </c>
      <c r="L909" s="4">
        <v>4458.2956199999999</v>
      </c>
      <c r="M909" s="4" t="s">
        <v>29</v>
      </c>
      <c r="N909" s="4" t="s">
        <v>29</v>
      </c>
      <c r="O909" s="4">
        <v>1.192E-4</v>
      </c>
      <c r="P909" s="4">
        <v>6.1320000000000005E-4</v>
      </c>
      <c r="Q909" s="4">
        <v>3.85</v>
      </c>
    </row>
    <row r="910" spans="1:17" hidden="1" outlineLevel="1" collapsed="1" x14ac:dyDescent="0.25">
      <c r="A910" t="s">
        <v>34</v>
      </c>
      <c r="B910" s="4" t="s">
        <v>29</v>
      </c>
      <c r="C910" s="4" t="s">
        <v>1030</v>
      </c>
      <c r="D910" s="4" t="s">
        <v>1012</v>
      </c>
      <c r="E910" s="4">
        <v>4.4851099999999996E-3</v>
      </c>
      <c r="F910" s="4">
        <v>3.0793500000000001E-4</v>
      </c>
      <c r="G910" s="4">
        <v>1</v>
      </c>
      <c r="H910" s="4">
        <v>1</v>
      </c>
      <c r="I910" s="4">
        <v>1</v>
      </c>
      <c r="J910" s="4" t="s">
        <v>969</v>
      </c>
      <c r="K910" s="4">
        <v>0</v>
      </c>
      <c r="L910" s="4">
        <v>4771.2580500000004</v>
      </c>
      <c r="M910" s="4" t="s">
        <v>29</v>
      </c>
      <c r="N910" s="4" t="s">
        <v>29</v>
      </c>
      <c r="O910" s="4">
        <v>1.192E-4</v>
      </c>
      <c r="P910" s="4">
        <v>5.4230000000000001E-4</v>
      </c>
      <c r="Q910" s="4">
        <v>4.3099999999999996</v>
      </c>
    </row>
    <row r="911" spans="1:17" hidden="1" outlineLevel="1" collapsed="1" x14ac:dyDescent="0.25">
      <c r="A911" t="s">
        <v>34</v>
      </c>
      <c r="B911" s="4" t="s">
        <v>29</v>
      </c>
      <c r="C911" s="4" t="s">
        <v>1031</v>
      </c>
      <c r="D911" s="4" t="s">
        <v>1032</v>
      </c>
      <c r="E911" s="4">
        <v>9.0447600000000006E-3</v>
      </c>
      <c r="F911" s="4">
        <v>4.3565599999999998E-4</v>
      </c>
      <c r="G911" s="4">
        <v>1</v>
      </c>
      <c r="H911" s="4">
        <v>1</v>
      </c>
      <c r="I911" s="4">
        <v>3</v>
      </c>
      <c r="J911" s="4" t="s">
        <v>969</v>
      </c>
      <c r="K911" s="4">
        <v>2</v>
      </c>
      <c r="L911" s="4">
        <v>3120.3033700000001</v>
      </c>
      <c r="M911" s="4" t="s">
        <v>29</v>
      </c>
      <c r="N911" s="4" t="s">
        <v>29</v>
      </c>
      <c r="O911" s="4">
        <v>1.639E-4</v>
      </c>
      <c r="P911" s="4">
        <v>1.2329999999999999E-3</v>
      </c>
      <c r="Q911" s="4">
        <v>3.16</v>
      </c>
    </row>
    <row r="912" spans="1:17" hidden="1" outlineLevel="1" collapsed="1" x14ac:dyDescent="0.25">
      <c r="A912" t="s">
        <v>34</v>
      </c>
      <c r="B912" s="4" t="s">
        <v>29</v>
      </c>
      <c r="C912" s="4" t="s">
        <v>1033</v>
      </c>
      <c r="D912" s="4" t="s">
        <v>34</v>
      </c>
      <c r="E912" s="4">
        <v>5.8650200000000003E-3</v>
      </c>
      <c r="F912" s="4">
        <v>4.3565599999999998E-4</v>
      </c>
      <c r="G912" s="4">
        <v>1</v>
      </c>
      <c r="H912" s="4">
        <v>1</v>
      </c>
      <c r="I912" s="4">
        <v>3</v>
      </c>
      <c r="J912" s="4" t="s">
        <v>969</v>
      </c>
      <c r="K912" s="4">
        <v>0</v>
      </c>
      <c r="L912" s="4">
        <v>817.44141000000002</v>
      </c>
      <c r="M912" s="4" t="s">
        <v>29</v>
      </c>
      <c r="N912" s="4" t="s">
        <v>29</v>
      </c>
      <c r="O912" s="4">
        <v>1.639E-4</v>
      </c>
      <c r="P912" s="4">
        <v>7.3839999999999995E-4</v>
      </c>
      <c r="Q912" s="4">
        <v>1.89</v>
      </c>
    </row>
    <row r="913" spans="1:29" hidden="1" outlineLevel="1" collapsed="1" x14ac:dyDescent="0.25">
      <c r="A913" t="s">
        <v>34</v>
      </c>
      <c r="B913" s="4" t="s">
        <v>29</v>
      </c>
      <c r="C913" s="4" t="s">
        <v>1034</v>
      </c>
      <c r="D913" s="4" t="s">
        <v>34</v>
      </c>
      <c r="E913" s="4">
        <v>3.3867899999999999E-2</v>
      </c>
      <c r="F913" s="4">
        <v>1.27169E-3</v>
      </c>
      <c r="G913" s="4">
        <v>1</v>
      </c>
      <c r="H913" s="4">
        <v>1</v>
      </c>
      <c r="I913" s="4">
        <v>3</v>
      </c>
      <c r="J913" s="4" t="s">
        <v>969</v>
      </c>
      <c r="K913" s="4">
        <v>0</v>
      </c>
      <c r="L913" s="4">
        <v>1249.6674399999999</v>
      </c>
      <c r="M913" s="4" t="s">
        <v>29</v>
      </c>
      <c r="N913" s="4" t="s">
        <v>29</v>
      </c>
      <c r="O913" s="4">
        <v>4.6000000000000001E-4</v>
      </c>
      <c r="P913" s="4">
        <v>6.3550000000000004E-3</v>
      </c>
      <c r="Q913" s="4">
        <v>2.57</v>
      </c>
    </row>
    <row r="914" spans="1:29" hidden="1" outlineLevel="1" collapsed="1" x14ac:dyDescent="0.25">
      <c r="A914" t="s">
        <v>34</v>
      </c>
      <c r="B914" s="4" t="s">
        <v>29</v>
      </c>
      <c r="C914" s="4" t="s">
        <v>1035</v>
      </c>
      <c r="D914" s="4" t="s">
        <v>34</v>
      </c>
      <c r="E914" s="4">
        <v>3.9996400000000001E-2</v>
      </c>
      <c r="F914" s="4">
        <v>1.40211E-3</v>
      </c>
      <c r="G914" s="4">
        <v>1</v>
      </c>
      <c r="H914" s="4">
        <v>1</v>
      </c>
      <c r="I914" s="4">
        <v>1</v>
      </c>
      <c r="J914" s="4" t="s">
        <v>969</v>
      </c>
      <c r="K914" s="4">
        <v>0</v>
      </c>
      <c r="L914" s="4">
        <v>1266.66884</v>
      </c>
      <c r="M914" s="4" t="s">
        <v>29</v>
      </c>
      <c r="N914" s="4" t="s">
        <v>29</v>
      </c>
      <c r="O914" s="4">
        <v>5.0580000000000004E-4</v>
      </c>
      <c r="P914" s="4">
        <v>7.8949999999999992E-3</v>
      </c>
      <c r="Q914" s="4">
        <v>2.2999999999999998</v>
      </c>
    </row>
    <row r="915" spans="1:29" hidden="1" outlineLevel="1" collapsed="1" x14ac:dyDescent="0.25">
      <c r="A915" t="s">
        <v>34</v>
      </c>
      <c r="B915" s="4" t="s">
        <v>29</v>
      </c>
      <c r="C915" s="4" t="s">
        <v>1036</v>
      </c>
      <c r="D915" s="4" t="s">
        <v>199</v>
      </c>
      <c r="E915" s="4">
        <v>5.6927199999999997E-2</v>
      </c>
      <c r="F915" s="4">
        <v>2.0709399999999998E-3</v>
      </c>
      <c r="G915" s="4">
        <v>1</v>
      </c>
      <c r="H915" s="4">
        <v>1</v>
      </c>
      <c r="I915" s="4">
        <v>1</v>
      </c>
      <c r="J915" s="4" t="s">
        <v>969</v>
      </c>
      <c r="K915" s="4">
        <v>2</v>
      </c>
      <c r="L915" s="4">
        <v>2478.30744</v>
      </c>
      <c r="M915" s="4" t="s">
        <v>29</v>
      </c>
      <c r="N915" s="4" t="s">
        <v>29</v>
      </c>
      <c r="O915" s="4">
        <v>7.4290000000000001E-4</v>
      </c>
      <c r="P915" s="4">
        <v>1.269E-2</v>
      </c>
      <c r="Q915" s="4">
        <v>2.1800000000000002</v>
      </c>
    </row>
    <row r="916" spans="1:29" hidden="1" outlineLevel="1" collapsed="1" x14ac:dyDescent="0.25">
      <c r="A916" t="s">
        <v>34</v>
      </c>
      <c r="B916" s="4" t="s">
        <v>29</v>
      </c>
      <c r="C916" s="4" t="s">
        <v>989</v>
      </c>
      <c r="D916" s="4" t="s">
        <v>1037</v>
      </c>
      <c r="E916" s="4">
        <v>6.4963699999999999E-2</v>
      </c>
      <c r="F916" s="4">
        <v>2.20236E-3</v>
      </c>
      <c r="G916" s="4">
        <v>1</v>
      </c>
      <c r="H916" s="4">
        <v>1</v>
      </c>
      <c r="I916" s="4">
        <v>2</v>
      </c>
      <c r="J916" s="4" t="s">
        <v>969</v>
      </c>
      <c r="K916" s="4">
        <v>1</v>
      </c>
      <c r="L916" s="4">
        <v>2568.2956800000002</v>
      </c>
      <c r="M916" s="4" t="s">
        <v>29</v>
      </c>
      <c r="N916" s="4" t="s">
        <v>29</v>
      </c>
      <c r="O916" s="4">
        <v>7.9029999999999997E-4</v>
      </c>
      <c r="P916" s="4">
        <v>1.508E-2</v>
      </c>
      <c r="Q916" s="4">
        <v>4.17</v>
      </c>
    </row>
    <row r="917" spans="1:29" hidden="1" outlineLevel="1" collapsed="1" x14ac:dyDescent="0.25">
      <c r="A917" t="s">
        <v>34</v>
      </c>
      <c r="B917" s="4" t="s">
        <v>29</v>
      </c>
      <c r="C917" s="4" t="s">
        <v>990</v>
      </c>
      <c r="D917" s="4" t="s">
        <v>159</v>
      </c>
      <c r="E917" s="4">
        <v>6.6534200000000002E-2</v>
      </c>
      <c r="F917" s="4">
        <v>2.3402499999999999E-3</v>
      </c>
      <c r="G917" s="4">
        <v>1</v>
      </c>
      <c r="H917" s="4">
        <v>1</v>
      </c>
      <c r="I917" s="4">
        <v>1</v>
      </c>
      <c r="J917" s="4" t="s">
        <v>969</v>
      </c>
      <c r="K917" s="4">
        <v>0</v>
      </c>
      <c r="L917" s="4">
        <v>2440.2007100000001</v>
      </c>
      <c r="M917" s="4" t="s">
        <v>29</v>
      </c>
      <c r="N917" s="4" t="s">
        <v>29</v>
      </c>
      <c r="O917" s="4">
        <v>8.3929999999999996E-4</v>
      </c>
      <c r="P917" s="4">
        <v>1.5630000000000002E-2</v>
      </c>
      <c r="Q917" s="4">
        <v>2.73</v>
      </c>
    </row>
    <row r="918" spans="1:29" hidden="1" outlineLevel="1" collapsed="1" x14ac:dyDescent="0.25">
      <c r="A918" t="s">
        <v>34</v>
      </c>
      <c r="B918" s="4" t="s">
        <v>29</v>
      </c>
      <c r="C918" s="4" t="s">
        <v>1003</v>
      </c>
      <c r="D918" s="4" t="s">
        <v>1038</v>
      </c>
      <c r="E918" s="4">
        <v>7.80912E-2</v>
      </c>
      <c r="F918" s="4">
        <v>2.86959E-3</v>
      </c>
      <c r="G918" s="4">
        <v>1</v>
      </c>
      <c r="H918" s="4">
        <v>1</v>
      </c>
      <c r="I918" s="4">
        <v>1</v>
      </c>
      <c r="J918" s="4" t="s">
        <v>969</v>
      </c>
      <c r="K918" s="4">
        <v>2</v>
      </c>
      <c r="L918" s="4">
        <v>3544.5437999999999</v>
      </c>
      <c r="M918" s="4" t="s">
        <v>29</v>
      </c>
      <c r="N918" s="4" t="s">
        <v>29</v>
      </c>
      <c r="O918" s="4">
        <v>1.0269999999999999E-3</v>
      </c>
      <c r="P918" s="4">
        <v>1.9380000000000001E-2</v>
      </c>
      <c r="Q918" s="4">
        <v>3.99</v>
      </c>
    </row>
    <row r="919" spans="1:29" hidden="1" outlineLevel="1" collapsed="1" x14ac:dyDescent="0.25">
      <c r="A919" t="s">
        <v>34</v>
      </c>
      <c r="B919" s="4" t="s">
        <v>29</v>
      </c>
      <c r="C919" s="4" t="s">
        <v>991</v>
      </c>
      <c r="D919" s="4" t="s">
        <v>34</v>
      </c>
      <c r="E919" s="4">
        <v>0.131074</v>
      </c>
      <c r="F919" s="4">
        <v>4.3961599999999997E-3</v>
      </c>
      <c r="G919" s="4">
        <v>1</v>
      </c>
      <c r="H919" s="4">
        <v>1</v>
      </c>
      <c r="I919" s="4">
        <v>2</v>
      </c>
      <c r="J919" s="4" t="s">
        <v>969</v>
      </c>
      <c r="K919" s="4">
        <v>2</v>
      </c>
      <c r="L919" s="4">
        <v>3031.5934499999998</v>
      </c>
      <c r="M919" s="4" t="s">
        <v>29</v>
      </c>
      <c r="N919" s="4" t="s">
        <v>29</v>
      </c>
      <c r="O919" s="4">
        <v>1.573E-3</v>
      </c>
      <c r="P919" s="4">
        <v>4.0849999999999997E-2</v>
      </c>
      <c r="Q919" s="4">
        <v>3.1</v>
      </c>
    </row>
    <row r="920" spans="1:29" hidden="1" outlineLevel="1" collapsed="1" x14ac:dyDescent="0.25">
      <c r="A920" t="s">
        <v>34</v>
      </c>
      <c r="B920" s="4" t="s">
        <v>29</v>
      </c>
      <c r="C920" s="4" t="s">
        <v>1031</v>
      </c>
      <c r="D920" s="4" t="s">
        <v>1039</v>
      </c>
      <c r="E920" s="4">
        <v>0.15138499999999999</v>
      </c>
      <c r="F920" s="4">
        <v>4.9121900000000003E-3</v>
      </c>
      <c r="G920" s="4">
        <v>1</v>
      </c>
      <c r="H920" s="4">
        <v>1</v>
      </c>
      <c r="I920" s="4">
        <v>2</v>
      </c>
      <c r="J920" s="4" t="s">
        <v>969</v>
      </c>
      <c r="K920" s="4">
        <v>2</v>
      </c>
      <c r="L920" s="4">
        <v>3040.3370399999999</v>
      </c>
      <c r="M920" s="4" t="s">
        <v>29</v>
      </c>
      <c r="N920" s="4" t="s">
        <v>29</v>
      </c>
      <c r="O920" s="4">
        <v>1.804E-3</v>
      </c>
      <c r="P920" s="4">
        <v>5.0869999999999999E-2</v>
      </c>
      <c r="Q920" s="4">
        <v>2.78</v>
      </c>
    </row>
    <row r="921" spans="1:29" hidden="1" outlineLevel="1" collapsed="1" x14ac:dyDescent="0.25">
      <c r="A921" t="s">
        <v>34</v>
      </c>
      <c r="B921" s="4" t="s">
        <v>29</v>
      </c>
      <c r="C921" s="4" t="s">
        <v>1040</v>
      </c>
      <c r="D921" s="4" t="s">
        <v>34</v>
      </c>
      <c r="E921" s="4">
        <v>0.16339400000000001</v>
      </c>
      <c r="F921" s="4">
        <v>5.1501400000000001E-3</v>
      </c>
      <c r="G921" s="4">
        <v>1</v>
      </c>
      <c r="H921" s="4">
        <v>1</v>
      </c>
      <c r="I921" s="4">
        <v>1</v>
      </c>
      <c r="J921" s="4" t="s">
        <v>969</v>
      </c>
      <c r="K921" s="4">
        <v>1</v>
      </c>
      <c r="L921" s="4">
        <v>1334.6797999999999</v>
      </c>
      <c r="M921" s="4" t="s">
        <v>29</v>
      </c>
      <c r="N921" s="4" t="s">
        <v>29</v>
      </c>
      <c r="O921" s="4">
        <v>1.89E-3</v>
      </c>
      <c r="P921" s="4">
        <v>5.7000000000000002E-2</v>
      </c>
      <c r="Q921" s="4">
        <v>1.76</v>
      </c>
    </row>
    <row r="922" spans="1:29" hidden="1" outlineLevel="1" collapsed="1" x14ac:dyDescent="0.25">
      <c r="A922" t="s">
        <v>34</v>
      </c>
      <c r="B922" s="4" t="s">
        <v>29</v>
      </c>
      <c r="C922" s="4" t="s">
        <v>1041</v>
      </c>
      <c r="D922" s="4" t="s">
        <v>166</v>
      </c>
      <c r="E922" s="4">
        <v>0.189806</v>
      </c>
      <c r="F922" s="4">
        <v>5.3769400000000002E-3</v>
      </c>
      <c r="G922" s="4">
        <v>1</v>
      </c>
      <c r="H922" s="4">
        <v>1</v>
      </c>
      <c r="I922" s="4">
        <v>1</v>
      </c>
      <c r="J922" s="4" t="s">
        <v>969</v>
      </c>
      <c r="K922" s="4">
        <v>0</v>
      </c>
      <c r="L922" s="4">
        <v>1894.9929299999999</v>
      </c>
      <c r="M922" s="4" t="s">
        <v>29</v>
      </c>
      <c r="N922" s="4" t="s">
        <v>29</v>
      </c>
      <c r="O922" s="4">
        <v>2.0179999999999998E-3</v>
      </c>
      <c r="P922" s="4">
        <v>7.2480000000000003E-2</v>
      </c>
      <c r="Q922" s="4">
        <v>1.29</v>
      </c>
    </row>
    <row r="923" spans="1:29" hidden="1" outlineLevel="1" collapsed="1" x14ac:dyDescent="0.25">
      <c r="A923" t="s">
        <v>34</v>
      </c>
      <c r="B923" s="4" t="s">
        <v>29</v>
      </c>
      <c r="C923" s="4" t="s">
        <v>1007</v>
      </c>
      <c r="D923" s="4" t="s">
        <v>159</v>
      </c>
      <c r="E923" s="4">
        <v>0.20425599999999999</v>
      </c>
      <c r="F923" s="4">
        <v>5.8836599999999998E-3</v>
      </c>
      <c r="G923" s="4">
        <v>1</v>
      </c>
      <c r="H923" s="4">
        <v>1</v>
      </c>
      <c r="I923" s="4">
        <v>1</v>
      </c>
      <c r="J923" s="4" t="s">
        <v>969</v>
      </c>
      <c r="K923" s="4">
        <v>0</v>
      </c>
      <c r="L923" s="4">
        <v>4330.2006600000004</v>
      </c>
      <c r="M923" s="4" t="s">
        <v>29</v>
      </c>
      <c r="N923" s="4" t="s">
        <v>29</v>
      </c>
      <c r="O923" s="4">
        <v>2.199E-3</v>
      </c>
      <c r="P923" s="4">
        <v>8.165E-2</v>
      </c>
      <c r="Q923" s="4">
        <v>3.8</v>
      </c>
    </row>
    <row r="924" spans="1:29" hidden="1" outlineLevel="1" collapsed="1" x14ac:dyDescent="0.25">
      <c r="A924" t="s">
        <v>34</v>
      </c>
      <c r="B924" s="4" t="s">
        <v>29</v>
      </c>
      <c r="C924" s="4" t="s">
        <v>988</v>
      </c>
      <c r="D924" s="4" t="s">
        <v>72</v>
      </c>
      <c r="E924" s="4">
        <v>0.232186</v>
      </c>
      <c r="F924" s="4">
        <v>8.7177799999999996E-3</v>
      </c>
      <c r="G924" s="4">
        <v>1</v>
      </c>
      <c r="H924" s="4">
        <v>1</v>
      </c>
      <c r="I924" s="4">
        <v>1</v>
      </c>
      <c r="J924" s="4" t="s">
        <v>969</v>
      </c>
      <c r="K924" s="4">
        <v>0</v>
      </c>
      <c r="L924" s="4">
        <v>2182.2019</v>
      </c>
      <c r="M924" s="4" t="s">
        <v>29</v>
      </c>
      <c r="N924" s="4" t="s">
        <v>29</v>
      </c>
      <c r="O924" s="4">
        <v>3.3029999999999999E-3</v>
      </c>
      <c r="P924" s="4">
        <v>9.9099999999999994E-2</v>
      </c>
      <c r="Q924" s="4">
        <v>1.56</v>
      </c>
    </row>
    <row r="925" spans="1:29" collapsed="1" x14ac:dyDescent="0.25">
      <c r="A925" s="3" t="s">
        <v>29</v>
      </c>
      <c r="B925" s="3" t="s">
        <v>30</v>
      </c>
      <c r="C925" s="3" t="s">
        <v>1042</v>
      </c>
      <c r="D925" s="3" t="s">
        <v>1043</v>
      </c>
      <c r="E925" s="3">
        <v>0</v>
      </c>
      <c r="F925" s="3">
        <v>633.28800000000001</v>
      </c>
      <c r="G925" s="3">
        <v>65</v>
      </c>
      <c r="H925" s="3">
        <v>71</v>
      </c>
      <c r="I925" s="3">
        <v>217</v>
      </c>
      <c r="J925" s="3">
        <v>71</v>
      </c>
      <c r="K925" s="3">
        <v>917</v>
      </c>
      <c r="L925" s="3">
        <v>104.8</v>
      </c>
      <c r="M925" s="3">
        <v>5.25</v>
      </c>
      <c r="N925" s="3">
        <v>806.74</v>
      </c>
      <c r="O925" s="3">
        <v>71</v>
      </c>
      <c r="P925" s="3" t="s">
        <v>636</v>
      </c>
      <c r="Q925" s="3" t="s">
        <v>34</v>
      </c>
      <c r="R925" s="3" t="s">
        <v>1044</v>
      </c>
      <c r="S925" s="3" t="s">
        <v>1045</v>
      </c>
      <c r="T925" s="3" t="s">
        <v>34</v>
      </c>
      <c r="U925" s="3" t="s">
        <v>1042</v>
      </c>
      <c r="V925" s="3" t="s">
        <v>34</v>
      </c>
      <c r="W925" s="3" t="s">
        <v>714</v>
      </c>
      <c r="X925" s="3" t="s">
        <v>34</v>
      </c>
      <c r="Y925" s="3" t="s">
        <v>34</v>
      </c>
      <c r="Z925" s="3" t="s">
        <v>34</v>
      </c>
      <c r="AA925" s="3">
        <v>0</v>
      </c>
      <c r="AB925" s="3" t="s">
        <v>29</v>
      </c>
      <c r="AC925" s="3">
        <v>1</v>
      </c>
    </row>
    <row r="926" spans="1:29" hidden="1" outlineLevel="1" collapsed="1" x14ac:dyDescent="0.25">
      <c r="A926" t="s">
        <v>34</v>
      </c>
      <c r="B926" s="2" t="s">
        <v>39</v>
      </c>
      <c r="C926" s="2" t="s">
        <v>40</v>
      </c>
      <c r="D926" s="2" t="s">
        <v>41</v>
      </c>
      <c r="E926" s="2" t="s">
        <v>42</v>
      </c>
      <c r="F926" s="2" t="s">
        <v>43</v>
      </c>
      <c r="G926" s="2" t="s">
        <v>28</v>
      </c>
      <c r="H926" s="2" t="s">
        <v>44</v>
      </c>
      <c r="I926" s="2" t="s">
        <v>8</v>
      </c>
      <c r="J926" s="2" t="s">
        <v>45</v>
      </c>
      <c r="K926" s="2" t="s">
        <v>46</v>
      </c>
      <c r="L926" s="2" t="s">
        <v>47</v>
      </c>
      <c r="M926" s="2" t="s">
        <v>27</v>
      </c>
      <c r="N926" s="2" t="s">
        <v>48</v>
      </c>
      <c r="O926" s="2" t="s">
        <v>49</v>
      </c>
      <c r="P926" s="2" t="s">
        <v>50</v>
      </c>
      <c r="Q926" s="2" t="s">
        <v>51</v>
      </c>
    </row>
    <row r="927" spans="1:29" hidden="1" outlineLevel="1" collapsed="1" x14ac:dyDescent="0.25">
      <c r="A927" t="s">
        <v>34</v>
      </c>
      <c r="B927" s="4" t="s">
        <v>29</v>
      </c>
      <c r="C927" s="4" t="s">
        <v>1046</v>
      </c>
      <c r="D927" s="4" t="s">
        <v>317</v>
      </c>
      <c r="E927" s="4">
        <v>2.8948899999999998E-4</v>
      </c>
      <c r="F927" s="4">
        <v>1.5434800000000001E-4</v>
      </c>
      <c r="G927" s="4">
        <v>1</v>
      </c>
      <c r="H927" s="4">
        <v>1</v>
      </c>
      <c r="I927" s="4">
        <v>3</v>
      </c>
      <c r="J927" s="4" t="s">
        <v>1042</v>
      </c>
      <c r="K927" s="4">
        <v>0</v>
      </c>
      <c r="L927" s="4">
        <v>1651.8108299999999</v>
      </c>
      <c r="M927" s="4" t="s">
        <v>29</v>
      </c>
      <c r="N927" s="4" t="s">
        <v>29</v>
      </c>
      <c r="O927" s="4">
        <v>6.5770000000000002E-5</v>
      </c>
      <c r="P927" s="4">
        <v>2.0760000000000001E-5</v>
      </c>
      <c r="Q927" s="4">
        <v>1.85</v>
      </c>
    </row>
    <row r="928" spans="1:29" hidden="1" outlineLevel="1" collapsed="1" x14ac:dyDescent="0.25">
      <c r="A928" t="s">
        <v>34</v>
      </c>
      <c r="B928" s="4" t="s">
        <v>29</v>
      </c>
      <c r="C928" s="4" t="s">
        <v>1047</v>
      </c>
      <c r="D928" s="4" t="s">
        <v>1048</v>
      </c>
      <c r="E928" s="4">
        <v>3.2096099999999999E-5</v>
      </c>
      <c r="F928" s="4">
        <v>1.5434800000000001E-4</v>
      </c>
      <c r="G928" s="4">
        <v>1</v>
      </c>
      <c r="H928" s="4">
        <v>1</v>
      </c>
      <c r="I928" s="4">
        <v>5</v>
      </c>
      <c r="J928" s="4" t="s">
        <v>1042</v>
      </c>
      <c r="K928" s="4">
        <v>0</v>
      </c>
      <c r="L928" s="4">
        <v>1449.59674</v>
      </c>
      <c r="M928" s="4" t="s">
        <v>29</v>
      </c>
      <c r="N928" s="4" t="s">
        <v>29</v>
      </c>
      <c r="O928" s="4">
        <v>6.5770000000000002E-5</v>
      </c>
      <c r="P928" s="4">
        <v>1.443E-6</v>
      </c>
      <c r="Q928" s="4">
        <v>3.68</v>
      </c>
    </row>
    <row r="929" spans="1:17" hidden="1" outlineLevel="1" collapsed="1" x14ac:dyDescent="0.25">
      <c r="A929" t="s">
        <v>34</v>
      </c>
      <c r="B929" s="4" t="s">
        <v>29</v>
      </c>
      <c r="C929" s="4" t="s">
        <v>1047</v>
      </c>
      <c r="D929" s="4" t="s">
        <v>196</v>
      </c>
      <c r="E929" s="4">
        <v>1.13227E-6</v>
      </c>
      <c r="F929" s="4">
        <v>1.5434800000000001E-4</v>
      </c>
      <c r="G929" s="4">
        <v>1</v>
      </c>
      <c r="H929" s="4">
        <v>1</v>
      </c>
      <c r="I929" s="4">
        <v>2</v>
      </c>
      <c r="J929" s="4" t="s">
        <v>1042</v>
      </c>
      <c r="K929" s="4">
        <v>0</v>
      </c>
      <c r="L929" s="4">
        <v>1369.63041</v>
      </c>
      <c r="M929" s="4" t="s">
        <v>29</v>
      </c>
      <c r="N929" s="4" t="s">
        <v>29</v>
      </c>
      <c r="O929" s="4">
        <v>6.5770000000000002E-5</v>
      </c>
      <c r="P929" s="4">
        <v>2.5349999999999999E-8</v>
      </c>
      <c r="Q929" s="4">
        <v>3.71</v>
      </c>
    </row>
    <row r="930" spans="1:17" hidden="1" outlineLevel="1" collapsed="1" x14ac:dyDescent="0.25">
      <c r="A930" t="s">
        <v>34</v>
      </c>
      <c r="B930" s="4" t="s">
        <v>29</v>
      </c>
      <c r="C930" s="4" t="s">
        <v>1049</v>
      </c>
      <c r="D930" s="4" t="s">
        <v>1050</v>
      </c>
      <c r="E930" s="4">
        <v>1.8220899999999999E-4</v>
      </c>
      <c r="F930" s="4">
        <v>1.5434800000000001E-4</v>
      </c>
      <c r="G930" s="4">
        <v>1</v>
      </c>
      <c r="H930" s="4">
        <v>1</v>
      </c>
      <c r="I930" s="4">
        <v>1</v>
      </c>
      <c r="J930" s="4" t="s">
        <v>1042</v>
      </c>
      <c r="K930" s="4">
        <v>1</v>
      </c>
      <c r="L930" s="4">
        <v>3138.5968699999999</v>
      </c>
      <c r="M930" s="4" t="s">
        <v>29</v>
      </c>
      <c r="N930" s="4" t="s">
        <v>29</v>
      </c>
      <c r="O930" s="4">
        <v>6.5770000000000002E-5</v>
      </c>
      <c r="P930" s="4">
        <v>1.184E-5</v>
      </c>
      <c r="Q930" s="4">
        <v>5.44</v>
      </c>
    </row>
    <row r="931" spans="1:17" hidden="1" outlineLevel="1" collapsed="1" x14ac:dyDescent="0.25">
      <c r="A931" t="s">
        <v>34</v>
      </c>
      <c r="B931" s="4" t="s">
        <v>29</v>
      </c>
      <c r="C931" s="4" t="s">
        <v>1051</v>
      </c>
      <c r="D931" s="4" t="s">
        <v>34</v>
      </c>
      <c r="E931" s="4">
        <v>4.5401699999999997E-4</v>
      </c>
      <c r="F931" s="4">
        <v>1.5434800000000001E-4</v>
      </c>
      <c r="G931" s="4">
        <v>1</v>
      </c>
      <c r="H931" s="4">
        <v>1</v>
      </c>
      <c r="I931" s="4">
        <v>3</v>
      </c>
      <c r="J931" s="4" t="s">
        <v>1042</v>
      </c>
      <c r="K931" s="4">
        <v>2</v>
      </c>
      <c r="L931" s="4">
        <v>1951.0494799999999</v>
      </c>
      <c r="M931" s="4" t="s">
        <v>29</v>
      </c>
      <c r="N931" s="4" t="s">
        <v>29</v>
      </c>
      <c r="O931" s="4">
        <v>6.5770000000000002E-5</v>
      </c>
      <c r="P931" s="4">
        <v>3.561E-5</v>
      </c>
      <c r="Q931" s="4">
        <v>3.23</v>
      </c>
    </row>
    <row r="932" spans="1:17" hidden="1" outlineLevel="1" collapsed="1" x14ac:dyDescent="0.25">
      <c r="A932" t="s">
        <v>34</v>
      </c>
      <c r="B932" s="4" t="s">
        <v>29</v>
      </c>
      <c r="C932" s="4" t="s">
        <v>1052</v>
      </c>
      <c r="D932" s="4" t="s">
        <v>34</v>
      </c>
      <c r="E932" s="4">
        <v>9.2758800000000007E-6</v>
      </c>
      <c r="F932" s="4">
        <v>1.5434800000000001E-4</v>
      </c>
      <c r="G932" s="4">
        <v>1</v>
      </c>
      <c r="H932" s="4">
        <v>1</v>
      </c>
      <c r="I932" s="4">
        <v>3</v>
      </c>
      <c r="J932" s="4" t="s">
        <v>1042</v>
      </c>
      <c r="K932" s="4">
        <v>2</v>
      </c>
      <c r="L932" s="4">
        <v>3157.6065199999998</v>
      </c>
      <c r="M932" s="4" t="s">
        <v>29</v>
      </c>
      <c r="N932" s="4" t="s">
        <v>29</v>
      </c>
      <c r="O932" s="4">
        <v>6.5770000000000002E-5</v>
      </c>
      <c r="P932" s="4">
        <v>3.2179999999999998E-7</v>
      </c>
      <c r="Q932" s="4">
        <v>5.42</v>
      </c>
    </row>
    <row r="933" spans="1:17" hidden="1" outlineLevel="1" collapsed="1" x14ac:dyDescent="0.25">
      <c r="A933" t="s">
        <v>34</v>
      </c>
      <c r="B933" s="4" t="s">
        <v>29</v>
      </c>
      <c r="C933" s="4" t="s">
        <v>1053</v>
      </c>
      <c r="D933" s="4" t="s">
        <v>1054</v>
      </c>
      <c r="E933" s="4">
        <v>1.85796E-7</v>
      </c>
      <c r="F933" s="4">
        <v>1.5434800000000001E-4</v>
      </c>
      <c r="G933" s="4">
        <v>1</v>
      </c>
      <c r="H933" s="4">
        <v>1</v>
      </c>
      <c r="I933" s="4">
        <v>2</v>
      </c>
      <c r="J933" s="4" t="s">
        <v>1042</v>
      </c>
      <c r="K933" s="4">
        <v>0</v>
      </c>
      <c r="L933" s="4">
        <v>2501.0918900000001</v>
      </c>
      <c r="M933" s="4" t="s">
        <v>29</v>
      </c>
      <c r="N933" s="4" t="s">
        <v>29</v>
      </c>
      <c r="O933" s="4">
        <v>6.5770000000000002E-5</v>
      </c>
      <c r="P933" s="4">
        <v>2.8299999999999999E-9</v>
      </c>
      <c r="Q933" s="4">
        <v>5.36</v>
      </c>
    </row>
    <row r="934" spans="1:17" hidden="1" outlineLevel="1" collapsed="1" x14ac:dyDescent="0.25">
      <c r="A934" t="s">
        <v>34</v>
      </c>
      <c r="B934" s="4" t="s">
        <v>29</v>
      </c>
      <c r="C934" s="4" t="s">
        <v>1053</v>
      </c>
      <c r="D934" s="4" t="s">
        <v>1055</v>
      </c>
      <c r="E934" s="4">
        <v>1.9941300000000002E-5</v>
      </c>
      <c r="F934" s="4">
        <v>1.5434800000000001E-4</v>
      </c>
      <c r="G934" s="4">
        <v>1</v>
      </c>
      <c r="H934" s="4">
        <v>1</v>
      </c>
      <c r="I934" s="4">
        <v>2</v>
      </c>
      <c r="J934" s="4" t="s">
        <v>1042</v>
      </c>
      <c r="K934" s="4">
        <v>0</v>
      </c>
      <c r="L934" s="4">
        <v>2581.0582199999999</v>
      </c>
      <c r="M934" s="4" t="s">
        <v>29</v>
      </c>
      <c r="N934" s="4" t="s">
        <v>29</v>
      </c>
      <c r="O934" s="4">
        <v>6.5770000000000002E-5</v>
      </c>
      <c r="P934" s="4">
        <v>8.1050000000000001E-7</v>
      </c>
      <c r="Q934" s="4">
        <v>3.88</v>
      </c>
    </row>
    <row r="935" spans="1:17" hidden="1" outlineLevel="1" collapsed="1" x14ac:dyDescent="0.25">
      <c r="A935" t="s">
        <v>34</v>
      </c>
      <c r="B935" s="4" t="s">
        <v>29</v>
      </c>
      <c r="C935" s="4" t="s">
        <v>1056</v>
      </c>
      <c r="D935" s="4" t="s">
        <v>141</v>
      </c>
      <c r="E935" s="4">
        <v>9.4567300000000005E-8</v>
      </c>
      <c r="F935" s="4">
        <v>1.5434800000000001E-4</v>
      </c>
      <c r="G935" s="4">
        <v>1</v>
      </c>
      <c r="H935" s="4">
        <v>1</v>
      </c>
      <c r="I935" s="4">
        <v>3</v>
      </c>
      <c r="J935" s="4" t="s">
        <v>1042</v>
      </c>
      <c r="K935" s="4">
        <v>0</v>
      </c>
      <c r="L935" s="4">
        <v>2243.01073</v>
      </c>
      <c r="M935" s="4" t="s">
        <v>29</v>
      </c>
      <c r="N935" s="4" t="s">
        <v>29</v>
      </c>
      <c r="O935" s="4">
        <v>6.5770000000000002E-5</v>
      </c>
      <c r="P935" s="4">
        <v>1.2489999999999999E-9</v>
      </c>
      <c r="Q935" s="4">
        <v>4.22</v>
      </c>
    </row>
    <row r="936" spans="1:17" hidden="1" outlineLevel="1" collapsed="1" x14ac:dyDescent="0.25">
      <c r="A936" t="s">
        <v>34</v>
      </c>
      <c r="B936" s="4" t="s">
        <v>29</v>
      </c>
      <c r="C936" s="4" t="s">
        <v>1057</v>
      </c>
      <c r="D936" s="4" t="s">
        <v>34</v>
      </c>
      <c r="E936" s="4">
        <v>3.0487400000000001E-7</v>
      </c>
      <c r="F936" s="4">
        <v>1.5434800000000001E-4</v>
      </c>
      <c r="G936" s="4">
        <v>1</v>
      </c>
      <c r="H936" s="4">
        <v>1</v>
      </c>
      <c r="I936" s="4">
        <v>7</v>
      </c>
      <c r="J936" s="4" t="s">
        <v>1042</v>
      </c>
      <c r="K936" s="4">
        <v>1</v>
      </c>
      <c r="L936" s="4">
        <v>2052.1811600000001</v>
      </c>
      <c r="M936" s="4" t="s">
        <v>29</v>
      </c>
      <c r="N936" s="4" t="s">
        <v>29</v>
      </c>
      <c r="O936" s="4">
        <v>6.5770000000000002E-5</v>
      </c>
      <c r="P936" s="4">
        <v>5.1490000000000003E-9</v>
      </c>
      <c r="Q936" s="4">
        <v>3.99</v>
      </c>
    </row>
    <row r="937" spans="1:17" hidden="1" outlineLevel="1" collapsed="1" x14ac:dyDescent="0.25">
      <c r="A937" t="s">
        <v>34</v>
      </c>
      <c r="B937" s="4" t="s">
        <v>29</v>
      </c>
      <c r="C937" s="4" t="s">
        <v>1058</v>
      </c>
      <c r="D937" s="4" t="s">
        <v>128</v>
      </c>
      <c r="E937" s="4">
        <v>4.7212900000000002E-6</v>
      </c>
      <c r="F937" s="4">
        <v>1.5434800000000001E-4</v>
      </c>
      <c r="G937" s="4">
        <v>1</v>
      </c>
      <c r="H937" s="4">
        <v>1</v>
      </c>
      <c r="I937" s="4">
        <v>1</v>
      </c>
      <c r="J937" s="4" t="s">
        <v>1042</v>
      </c>
      <c r="K937" s="4">
        <v>1</v>
      </c>
      <c r="L937" s="4">
        <v>2493.21506</v>
      </c>
      <c r="M937" s="4" t="s">
        <v>29</v>
      </c>
      <c r="N937" s="4" t="s">
        <v>29</v>
      </c>
      <c r="O937" s="4">
        <v>6.5770000000000002E-5</v>
      </c>
      <c r="P937" s="4">
        <v>1.4210000000000001E-7</v>
      </c>
      <c r="Q937" s="4">
        <v>3.14</v>
      </c>
    </row>
    <row r="938" spans="1:17" hidden="1" outlineLevel="1" collapsed="1" x14ac:dyDescent="0.25">
      <c r="A938" t="s">
        <v>34</v>
      </c>
      <c r="B938" s="4" t="s">
        <v>29</v>
      </c>
      <c r="C938" s="4" t="s">
        <v>1059</v>
      </c>
      <c r="D938" s="4" t="s">
        <v>128</v>
      </c>
      <c r="E938" s="4">
        <v>5.1002199999999998E-10</v>
      </c>
      <c r="F938" s="4">
        <v>1.5434800000000001E-4</v>
      </c>
      <c r="G938" s="4">
        <v>1</v>
      </c>
      <c r="H938" s="4">
        <v>1</v>
      </c>
      <c r="I938" s="4">
        <v>8</v>
      </c>
      <c r="J938" s="4" t="s">
        <v>1042</v>
      </c>
      <c r="K938" s="4">
        <v>0</v>
      </c>
      <c r="L938" s="4">
        <v>2025.9294400000001</v>
      </c>
      <c r="M938" s="4" t="s">
        <v>29</v>
      </c>
      <c r="N938" s="4" t="s">
        <v>29</v>
      </c>
      <c r="O938" s="4">
        <v>6.5770000000000002E-5</v>
      </c>
      <c r="P938" s="4">
        <v>2.2489999999999998E-12</v>
      </c>
      <c r="Q938" s="4">
        <v>4.8</v>
      </c>
    </row>
    <row r="939" spans="1:17" hidden="1" outlineLevel="1" collapsed="1" x14ac:dyDescent="0.25">
      <c r="A939" t="s">
        <v>34</v>
      </c>
      <c r="B939" s="4" t="s">
        <v>29</v>
      </c>
      <c r="C939" s="4" t="s">
        <v>1059</v>
      </c>
      <c r="D939" s="4" t="s">
        <v>34</v>
      </c>
      <c r="E939" s="4">
        <v>5.7962400000000005E-4</v>
      </c>
      <c r="F939" s="4">
        <v>1.5434800000000001E-4</v>
      </c>
      <c r="G939" s="4">
        <v>1</v>
      </c>
      <c r="H939" s="4">
        <v>1</v>
      </c>
      <c r="I939" s="4">
        <v>1</v>
      </c>
      <c r="J939" s="4" t="s">
        <v>1042</v>
      </c>
      <c r="K939" s="4">
        <v>0</v>
      </c>
      <c r="L939" s="4">
        <v>2009.93453</v>
      </c>
      <c r="M939" s="4" t="s">
        <v>29</v>
      </c>
      <c r="N939" s="4" t="s">
        <v>29</v>
      </c>
      <c r="O939" s="4">
        <v>6.5770000000000002E-5</v>
      </c>
      <c r="P939" s="4">
        <v>4.7979999999999998E-5</v>
      </c>
      <c r="Q939" s="4">
        <v>3.53</v>
      </c>
    </row>
    <row r="940" spans="1:17" hidden="1" outlineLevel="1" collapsed="1" x14ac:dyDescent="0.25">
      <c r="A940" t="s">
        <v>34</v>
      </c>
      <c r="B940" s="4" t="s">
        <v>29</v>
      </c>
      <c r="C940" s="4" t="s">
        <v>1060</v>
      </c>
      <c r="D940" s="4" t="s">
        <v>34</v>
      </c>
      <c r="E940" s="4">
        <v>6.0673499999999996E-6</v>
      </c>
      <c r="F940" s="4">
        <v>1.5434800000000001E-4</v>
      </c>
      <c r="G940" s="4">
        <v>1</v>
      </c>
      <c r="H940" s="4">
        <v>1</v>
      </c>
      <c r="I940" s="4">
        <v>1</v>
      </c>
      <c r="J940" s="4" t="s">
        <v>1042</v>
      </c>
      <c r="K940" s="4">
        <v>1</v>
      </c>
      <c r="L940" s="4">
        <v>2672.2645699999998</v>
      </c>
      <c r="M940" s="4" t="s">
        <v>29</v>
      </c>
      <c r="N940" s="4" t="s">
        <v>29</v>
      </c>
      <c r="O940" s="4">
        <v>6.5770000000000002E-5</v>
      </c>
      <c r="P940" s="4">
        <v>1.9210000000000001E-7</v>
      </c>
      <c r="Q940" s="4">
        <v>5.37</v>
      </c>
    </row>
    <row r="941" spans="1:17" hidden="1" outlineLevel="1" collapsed="1" x14ac:dyDescent="0.25">
      <c r="A941" t="s">
        <v>34</v>
      </c>
      <c r="B941" s="4" t="s">
        <v>29</v>
      </c>
      <c r="C941" s="4" t="s">
        <v>1061</v>
      </c>
      <c r="D941" s="4" t="s">
        <v>199</v>
      </c>
      <c r="E941" s="4">
        <v>1.9813399999999999E-5</v>
      </c>
      <c r="F941" s="4">
        <v>1.5434800000000001E-4</v>
      </c>
      <c r="G941" s="4">
        <v>1</v>
      </c>
      <c r="H941" s="4">
        <v>1</v>
      </c>
      <c r="I941" s="4">
        <v>4</v>
      </c>
      <c r="J941" s="4" t="s">
        <v>1042</v>
      </c>
      <c r="K941" s="4">
        <v>0</v>
      </c>
      <c r="L941" s="4">
        <v>1250.6409100000001</v>
      </c>
      <c r="M941" s="4" t="s">
        <v>29</v>
      </c>
      <c r="N941" s="4" t="s">
        <v>29</v>
      </c>
      <c r="O941" s="4">
        <v>6.5770000000000002E-5</v>
      </c>
      <c r="P941" s="4">
        <v>8.0770000000000001E-7</v>
      </c>
      <c r="Q941" s="4">
        <v>3.91</v>
      </c>
    </row>
    <row r="942" spans="1:17" hidden="1" outlineLevel="1" collapsed="1" x14ac:dyDescent="0.25">
      <c r="A942" t="s">
        <v>34</v>
      </c>
      <c r="B942" s="4" t="s">
        <v>29</v>
      </c>
      <c r="C942" s="4" t="s">
        <v>1062</v>
      </c>
      <c r="D942" s="4" t="s">
        <v>34</v>
      </c>
      <c r="E942" s="4">
        <v>1.6406599999999999E-3</v>
      </c>
      <c r="F942" s="4">
        <v>1.5434800000000001E-4</v>
      </c>
      <c r="G942" s="4">
        <v>1</v>
      </c>
      <c r="H942" s="4">
        <v>1</v>
      </c>
      <c r="I942" s="4">
        <v>1</v>
      </c>
      <c r="J942" s="4" t="s">
        <v>1042</v>
      </c>
      <c r="K942" s="4">
        <v>1</v>
      </c>
      <c r="L942" s="4">
        <v>1429.7645299999999</v>
      </c>
      <c r="M942" s="4" t="s">
        <v>29</v>
      </c>
      <c r="N942" s="4" t="s">
        <v>29</v>
      </c>
      <c r="O942" s="4">
        <v>6.5770000000000002E-5</v>
      </c>
      <c r="P942" s="4">
        <v>1.6660000000000001E-4</v>
      </c>
      <c r="Q942" s="4">
        <v>2.91</v>
      </c>
    </row>
    <row r="943" spans="1:17" hidden="1" outlineLevel="1" collapsed="1" x14ac:dyDescent="0.25">
      <c r="A943" t="s">
        <v>34</v>
      </c>
      <c r="B943" s="4" t="s">
        <v>29</v>
      </c>
      <c r="C943" s="4" t="s">
        <v>1063</v>
      </c>
      <c r="D943" s="4" t="s">
        <v>1064</v>
      </c>
      <c r="E943" s="4">
        <v>1.2056199999999999E-3</v>
      </c>
      <c r="F943" s="4">
        <v>1.5434800000000001E-4</v>
      </c>
      <c r="G943" s="4">
        <v>1</v>
      </c>
      <c r="H943" s="4">
        <v>1</v>
      </c>
      <c r="I943" s="4">
        <v>1</v>
      </c>
      <c r="J943" s="4" t="s">
        <v>1042</v>
      </c>
      <c r="K943" s="4">
        <v>2</v>
      </c>
      <c r="L943" s="4">
        <v>3410.5644000000002</v>
      </c>
      <c r="M943" s="4" t="s">
        <v>29</v>
      </c>
      <c r="N943" s="4" t="s">
        <v>29</v>
      </c>
      <c r="O943" s="4">
        <v>6.5770000000000002E-5</v>
      </c>
      <c r="P943" s="4">
        <v>1.154E-4</v>
      </c>
      <c r="Q943" s="4">
        <v>5</v>
      </c>
    </row>
    <row r="944" spans="1:17" hidden="1" outlineLevel="1" collapsed="1" x14ac:dyDescent="0.25">
      <c r="A944" t="s">
        <v>34</v>
      </c>
      <c r="B944" s="4" t="s">
        <v>29</v>
      </c>
      <c r="C944" s="4" t="s">
        <v>1065</v>
      </c>
      <c r="D944" s="4" t="s">
        <v>34</v>
      </c>
      <c r="E944" s="4">
        <v>7.21807E-7</v>
      </c>
      <c r="F944" s="4">
        <v>1.5434800000000001E-4</v>
      </c>
      <c r="G944" s="4">
        <v>1</v>
      </c>
      <c r="H944" s="4">
        <v>1</v>
      </c>
      <c r="I944" s="4">
        <v>4</v>
      </c>
      <c r="J944" s="4" t="s">
        <v>1042</v>
      </c>
      <c r="K944" s="4">
        <v>1</v>
      </c>
      <c r="L944" s="4">
        <v>2476.2049299999999</v>
      </c>
      <c r="M944" s="4" t="s">
        <v>29</v>
      </c>
      <c r="N944" s="4" t="s">
        <v>29</v>
      </c>
      <c r="O944" s="4">
        <v>6.5770000000000002E-5</v>
      </c>
      <c r="P944" s="4">
        <v>1.4710000000000001E-8</v>
      </c>
      <c r="Q944" s="4">
        <v>4.66</v>
      </c>
    </row>
    <row r="945" spans="1:17" hidden="1" outlineLevel="1" collapsed="1" x14ac:dyDescent="0.25">
      <c r="A945" t="s">
        <v>34</v>
      </c>
      <c r="B945" s="4" t="s">
        <v>29</v>
      </c>
      <c r="C945" s="4" t="s">
        <v>1066</v>
      </c>
      <c r="D945" s="4" t="s">
        <v>34</v>
      </c>
      <c r="E945" s="4">
        <v>2.6295199999999999E-8</v>
      </c>
      <c r="F945" s="4">
        <v>1.5434800000000001E-4</v>
      </c>
      <c r="G945" s="4">
        <v>1</v>
      </c>
      <c r="H945" s="4">
        <v>1</v>
      </c>
      <c r="I945" s="4">
        <v>2</v>
      </c>
      <c r="J945" s="4" t="s">
        <v>1042</v>
      </c>
      <c r="K945" s="4">
        <v>0</v>
      </c>
      <c r="L945" s="4">
        <v>1988.9771000000001</v>
      </c>
      <c r="M945" s="4" t="s">
        <v>29</v>
      </c>
      <c r="N945" s="4" t="s">
        <v>29</v>
      </c>
      <c r="O945" s="4">
        <v>6.5770000000000002E-5</v>
      </c>
      <c r="P945" s="4">
        <v>2.6520000000000003E-10</v>
      </c>
      <c r="Q945" s="4">
        <v>4.4000000000000004</v>
      </c>
    </row>
    <row r="946" spans="1:17" hidden="1" outlineLevel="1" collapsed="1" x14ac:dyDescent="0.25">
      <c r="A946" t="s">
        <v>34</v>
      </c>
      <c r="B946" s="4" t="s">
        <v>29</v>
      </c>
      <c r="C946" s="4" t="s">
        <v>1067</v>
      </c>
      <c r="D946" s="4" t="s">
        <v>34</v>
      </c>
      <c r="E946" s="4">
        <v>1.8180200000000001E-3</v>
      </c>
      <c r="F946" s="4">
        <v>1.5434800000000001E-4</v>
      </c>
      <c r="G946" s="4">
        <v>1</v>
      </c>
      <c r="H946" s="4">
        <v>1</v>
      </c>
      <c r="I946" s="4">
        <v>3</v>
      </c>
      <c r="J946" s="4" t="s">
        <v>1042</v>
      </c>
      <c r="K946" s="4">
        <v>0</v>
      </c>
      <c r="L946" s="4">
        <v>1048.6037200000001</v>
      </c>
      <c r="M946" s="4" t="s">
        <v>29</v>
      </c>
      <c r="N946" s="4" t="s">
        <v>29</v>
      </c>
      <c r="O946" s="4">
        <v>6.5770000000000002E-5</v>
      </c>
      <c r="P946" s="4">
        <v>1.8809999999999999E-4</v>
      </c>
      <c r="Q946" s="4">
        <v>2.62</v>
      </c>
    </row>
    <row r="947" spans="1:17" hidden="1" outlineLevel="1" collapsed="1" x14ac:dyDescent="0.25">
      <c r="A947" t="s">
        <v>34</v>
      </c>
      <c r="B947" s="4" t="s">
        <v>29</v>
      </c>
      <c r="C947" s="4" t="s">
        <v>1068</v>
      </c>
      <c r="D947" s="4" t="s">
        <v>34</v>
      </c>
      <c r="E947" s="4">
        <v>3.8661300000000001E-4</v>
      </c>
      <c r="F947" s="4">
        <v>1.5434800000000001E-4</v>
      </c>
      <c r="G947" s="4">
        <v>1</v>
      </c>
      <c r="H947" s="4">
        <v>1</v>
      </c>
      <c r="I947" s="4">
        <v>1</v>
      </c>
      <c r="J947" s="4" t="s">
        <v>1042</v>
      </c>
      <c r="K947" s="4">
        <v>2</v>
      </c>
      <c r="L947" s="4">
        <v>2384.1728400000002</v>
      </c>
      <c r="M947" s="4" t="s">
        <v>29</v>
      </c>
      <c r="N947" s="4" t="s">
        <v>29</v>
      </c>
      <c r="O947" s="4">
        <v>6.5770000000000002E-5</v>
      </c>
      <c r="P947" s="4">
        <v>2.9329999999999999E-5</v>
      </c>
      <c r="Q947" s="4">
        <v>3.57</v>
      </c>
    </row>
    <row r="948" spans="1:17" hidden="1" outlineLevel="1" collapsed="1" x14ac:dyDescent="0.25">
      <c r="A948" t="s">
        <v>34</v>
      </c>
      <c r="B948" s="4" t="s">
        <v>29</v>
      </c>
      <c r="C948" s="4" t="s">
        <v>1069</v>
      </c>
      <c r="D948" s="4" t="s">
        <v>34</v>
      </c>
      <c r="E948" s="4">
        <v>1.4644799999999999E-7</v>
      </c>
      <c r="F948" s="4">
        <v>1.5434800000000001E-4</v>
      </c>
      <c r="G948" s="4">
        <v>1</v>
      </c>
      <c r="H948" s="4">
        <v>1</v>
      </c>
      <c r="I948" s="4">
        <v>3</v>
      </c>
      <c r="J948" s="4" t="s">
        <v>1042</v>
      </c>
      <c r="K948" s="4">
        <v>0</v>
      </c>
      <c r="L948" s="4">
        <v>1678.8534099999999</v>
      </c>
      <c r="M948" s="4" t="s">
        <v>29</v>
      </c>
      <c r="N948" s="4" t="s">
        <v>29</v>
      </c>
      <c r="O948" s="4">
        <v>6.5770000000000002E-5</v>
      </c>
      <c r="P948" s="4">
        <v>2.1280000000000001E-9</v>
      </c>
      <c r="Q948" s="4">
        <v>5.24</v>
      </c>
    </row>
    <row r="949" spans="1:17" hidden="1" outlineLevel="1" collapsed="1" x14ac:dyDescent="0.25">
      <c r="A949" t="s">
        <v>34</v>
      </c>
      <c r="B949" s="4" t="s">
        <v>29</v>
      </c>
      <c r="C949" s="4" t="s">
        <v>1070</v>
      </c>
      <c r="D949" s="4" t="s">
        <v>34</v>
      </c>
      <c r="E949" s="4">
        <v>4.3965600000000002E-4</v>
      </c>
      <c r="F949" s="4">
        <v>1.5434800000000001E-4</v>
      </c>
      <c r="G949" s="4">
        <v>1</v>
      </c>
      <c r="H949" s="4">
        <v>1</v>
      </c>
      <c r="I949" s="4">
        <v>2</v>
      </c>
      <c r="J949" s="4" t="s">
        <v>1042</v>
      </c>
      <c r="K949" s="4">
        <v>1</v>
      </c>
      <c r="L949" s="4">
        <v>2217.0894499999999</v>
      </c>
      <c r="M949" s="4" t="s">
        <v>29</v>
      </c>
      <c r="N949" s="4" t="s">
        <v>29</v>
      </c>
      <c r="O949" s="4">
        <v>6.5770000000000002E-5</v>
      </c>
      <c r="P949" s="4">
        <v>3.4209999999999999E-5</v>
      </c>
      <c r="Q949" s="4">
        <v>3.43</v>
      </c>
    </row>
    <row r="950" spans="1:17" hidden="1" outlineLevel="1" collapsed="1" x14ac:dyDescent="0.25">
      <c r="A950" t="s">
        <v>34</v>
      </c>
      <c r="B950" s="4" t="s">
        <v>29</v>
      </c>
      <c r="C950" s="4" t="s">
        <v>1071</v>
      </c>
      <c r="D950" s="4" t="s">
        <v>34</v>
      </c>
      <c r="E950" s="4">
        <v>3.0882100000000001E-7</v>
      </c>
      <c r="F950" s="4">
        <v>1.5434800000000001E-4</v>
      </c>
      <c r="G950" s="4">
        <v>1</v>
      </c>
      <c r="H950" s="4">
        <v>1</v>
      </c>
      <c r="I950" s="4">
        <v>4</v>
      </c>
      <c r="J950" s="4" t="s">
        <v>1042</v>
      </c>
      <c r="K950" s="4">
        <v>0</v>
      </c>
      <c r="L950" s="4">
        <v>1517.7343000000001</v>
      </c>
      <c r="M950" s="4" t="s">
        <v>29</v>
      </c>
      <c r="N950" s="4" t="s">
        <v>29</v>
      </c>
      <c r="O950" s="4">
        <v>6.5770000000000002E-5</v>
      </c>
      <c r="P950" s="4">
        <v>5.2389999999999998E-9</v>
      </c>
      <c r="Q950" s="4">
        <v>3</v>
      </c>
    </row>
    <row r="951" spans="1:17" hidden="1" outlineLevel="1" collapsed="1" x14ac:dyDescent="0.25">
      <c r="A951" t="s">
        <v>34</v>
      </c>
      <c r="B951" s="4" t="s">
        <v>29</v>
      </c>
      <c r="C951" s="4" t="s">
        <v>1072</v>
      </c>
      <c r="D951" s="4" t="s">
        <v>34</v>
      </c>
      <c r="E951" s="4">
        <v>2.1478999999999999E-3</v>
      </c>
      <c r="F951" s="4">
        <v>1.5434800000000001E-4</v>
      </c>
      <c r="G951" s="4">
        <v>1</v>
      </c>
      <c r="H951" s="4">
        <v>1</v>
      </c>
      <c r="I951" s="4">
        <v>1</v>
      </c>
      <c r="J951" s="4" t="s">
        <v>1042</v>
      </c>
      <c r="K951" s="4">
        <v>0</v>
      </c>
      <c r="L951" s="4">
        <v>1033.5676699999999</v>
      </c>
      <c r="M951" s="4" t="s">
        <v>29</v>
      </c>
      <c r="N951" s="4" t="s">
        <v>29</v>
      </c>
      <c r="O951" s="4">
        <v>6.5770000000000002E-5</v>
      </c>
      <c r="P951" s="4">
        <v>2.2829999999999999E-4</v>
      </c>
      <c r="Q951" s="4">
        <v>2.5499999999999998</v>
      </c>
    </row>
    <row r="952" spans="1:17" hidden="1" outlineLevel="1" collapsed="1" x14ac:dyDescent="0.25">
      <c r="A952" t="s">
        <v>34</v>
      </c>
      <c r="B952" s="4" t="s">
        <v>29</v>
      </c>
      <c r="C952" s="4" t="s">
        <v>1073</v>
      </c>
      <c r="D952" s="4" t="s">
        <v>1074</v>
      </c>
      <c r="E952" s="4">
        <v>2.086E-6</v>
      </c>
      <c r="F952" s="4">
        <v>1.5434800000000001E-4</v>
      </c>
      <c r="G952" s="4">
        <v>1</v>
      </c>
      <c r="H952" s="4">
        <v>1</v>
      </c>
      <c r="I952" s="4">
        <v>8</v>
      </c>
      <c r="J952" s="4" t="s">
        <v>1042</v>
      </c>
      <c r="K952" s="4">
        <v>0</v>
      </c>
      <c r="L952" s="4">
        <v>2436.05161</v>
      </c>
      <c r="M952" s="4" t="s">
        <v>29</v>
      </c>
      <c r="N952" s="4" t="s">
        <v>29</v>
      </c>
      <c r="O952" s="4">
        <v>6.5770000000000002E-5</v>
      </c>
      <c r="P952" s="4">
        <v>5.2859999999999998E-8</v>
      </c>
      <c r="Q952" s="4">
        <v>4.62</v>
      </c>
    </row>
    <row r="953" spans="1:17" hidden="1" outlineLevel="1" collapsed="1" x14ac:dyDescent="0.25">
      <c r="A953" t="s">
        <v>34</v>
      </c>
      <c r="B953" s="4" t="s">
        <v>29</v>
      </c>
      <c r="C953" s="4" t="s">
        <v>1073</v>
      </c>
      <c r="D953" s="4" t="s">
        <v>1075</v>
      </c>
      <c r="E953" s="4">
        <v>1.7644399999999999E-4</v>
      </c>
      <c r="F953" s="4">
        <v>1.5434800000000001E-4</v>
      </c>
      <c r="G953" s="4">
        <v>1</v>
      </c>
      <c r="H953" s="4">
        <v>1</v>
      </c>
      <c r="I953" s="4">
        <v>1</v>
      </c>
      <c r="J953" s="4" t="s">
        <v>1042</v>
      </c>
      <c r="K953" s="4">
        <v>0</v>
      </c>
      <c r="L953" s="4">
        <v>2420.0566899999999</v>
      </c>
      <c r="M953" s="4" t="s">
        <v>29</v>
      </c>
      <c r="N953" s="4" t="s">
        <v>29</v>
      </c>
      <c r="O953" s="4">
        <v>6.5770000000000002E-5</v>
      </c>
      <c r="P953" s="4">
        <v>1.136E-5</v>
      </c>
      <c r="Q953" s="4">
        <v>2.98</v>
      </c>
    </row>
    <row r="954" spans="1:17" hidden="1" outlineLevel="1" collapsed="1" x14ac:dyDescent="0.25">
      <c r="A954" t="s">
        <v>34</v>
      </c>
      <c r="B954" s="4" t="s">
        <v>29</v>
      </c>
      <c r="C954" s="4" t="s">
        <v>1076</v>
      </c>
      <c r="D954" s="4" t="s">
        <v>34</v>
      </c>
      <c r="E954" s="4">
        <v>7.7972999999999999E-9</v>
      </c>
      <c r="F954" s="4">
        <v>1.5434800000000001E-4</v>
      </c>
      <c r="G954" s="4">
        <v>1</v>
      </c>
      <c r="H954" s="4">
        <v>1</v>
      </c>
      <c r="I954" s="4">
        <v>6</v>
      </c>
      <c r="J954" s="4" t="s">
        <v>1042</v>
      </c>
      <c r="K954" s="4">
        <v>2</v>
      </c>
      <c r="L954" s="4">
        <v>2701.4155300000002</v>
      </c>
      <c r="M954" s="4" t="s">
        <v>29</v>
      </c>
      <c r="N954" s="4" t="s">
        <v>29</v>
      </c>
      <c r="O954" s="4">
        <v>6.5770000000000002E-5</v>
      </c>
      <c r="P954" s="4">
        <v>6.1219999999999996E-11</v>
      </c>
      <c r="Q954" s="4">
        <v>5.3</v>
      </c>
    </row>
    <row r="955" spans="1:17" hidden="1" outlineLevel="1" collapsed="1" x14ac:dyDescent="0.25">
      <c r="A955" t="s">
        <v>34</v>
      </c>
      <c r="B955" s="4" t="s">
        <v>29</v>
      </c>
      <c r="C955" s="4" t="s">
        <v>1077</v>
      </c>
      <c r="D955" s="4" t="s">
        <v>130</v>
      </c>
      <c r="E955" s="4">
        <v>2.8222700000000001E-6</v>
      </c>
      <c r="F955" s="4">
        <v>1.5434800000000001E-4</v>
      </c>
      <c r="G955" s="4">
        <v>1</v>
      </c>
      <c r="H955" s="4">
        <v>1</v>
      </c>
      <c r="I955" s="4">
        <v>4</v>
      </c>
      <c r="J955" s="4" t="s">
        <v>1042</v>
      </c>
      <c r="K955" s="4">
        <v>2</v>
      </c>
      <c r="L955" s="4">
        <v>3372.5690100000002</v>
      </c>
      <c r="M955" s="4" t="s">
        <v>29</v>
      </c>
      <c r="N955" s="4" t="s">
        <v>29</v>
      </c>
      <c r="O955" s="4">
        <v>6.5770000000000002E-5</v>
      </c>
      <c r="P955" s="4">
        <v>7.6549999999999994E-8</v>
      </c>
      <c r="Q955" s="4">
        <v>4.2699999999999996</v>
      </c>
    </row>
    <row r="956" spans="1:17" hidden="1" outlineLevel="1" collapsed="1" x14ac:dyDescent="0.25">
      <c r="A956" t="s">
        <v>34</v>
      </c>
      <c r="B956" s="4" t="s">
        <v>29</v>
      </c>
      <c r="C956" s="4" t="s">
        <v>1078</v>
      </c>
      <c r="D956" s="4" t="s">
        <v>159</v>
      </c>
      <c r="E956" s="4">
        <v>2.8221999999999998E-5</v>
      </c>
      <c r="F956" s="4">
        <v>1.5434800000000001E-4</v>
      </c>
      <c r="G956" s="4">
        <v>1</v>
      </c>
      <c r="H956" s="4">
        <v>1</v>
      </c>
      <c r="I956" s="4">
        <v>1</v>
      </c>
      <c r="J956" s="4" t="s">
        <v>1042</v>
      </c>
      <c r="K956" s="4">
        <v>1</v>
      </c>
      <c r="L956" s="4">
        <v>2885.3411799999999</v>
      </c>
      <c r="M956" s="4" t="s">
        <v>29</v>
      </c>
      <c r="N956" s="4" t="s">
        <v>29</v>
      </c>
      <c r="O956" s="4">
        <v>6.5770000000000002E-5</v>
      </c>
      <c r="P956" s="4">
        <v>1.237E-6</v>
      </c>
      <c r="Q956" s="4">
        <v>5.03</v>
      </c>
    </row>
    <row r="957" spans="1:17" hidden="1" outlineLevel="1" collapsed="1" x14ac:dyDescent="0.25">
      <c r="A957" t="s">
        <v>34</v>
      </c>
      <c r="B957" s="4" t="s">
        <v>29</v>
      </c>
      <c r="C957" s="4" t="s">
        <v>1079</v>
      </c>
      <c r="D957" s="4" t="s">
        <v>34</v>
      </c>
      <c r="E957" s="4">
        <v>8.0004400000000001E-7</v>
      </c>
      <c r="F957" s="4">
        <v>1.5434800000000001E-4</v>
      </c>
      <c r="G957" s="4">
        <v>1</v>
      </c>
      <c r="H957" s="4">
        <v>1</v>
      </c>
      <c r="I957" s="4">
        <v>6</v>
      </c>
      <c r="J957" s="4" t="s">
        <v>1042</v>
      </c>
      <c r="K957" s="4">
        <v>1</v>
      </c>
      <c r="L957" s="4">
        <v>3001.5054100000002</v>
      </c>
      <c r="M957" s="4" t="s">
        <v>29</v>
      </c>
      <c r="N957" s="4" t="s">
        <v>29</v>
      </c>
      <c r="O957" s="4">
        <v>6.5770000000000002E-5</v>
      </c>
      <c r="P957" s="4">
        <v>1.6569999999999999E-8</v>
      </c>
      <c r="Q957" s="4">
        <v>4.58</v>
      </c>
    </row>
    <row r="958" spans="1:17" hidden="1" outlineLevel="1" collapsed="1" x14ac:dyDescent="0.25">
      <c r="A958" t="s">
        <v>34</v>
      </c>
      <c r="B958" s="4" t="s">
        <v>29</v>
      </c>
      <c r="C958" s="4" t="s">
        <v>1080</v>
      </c>
      <c r="D958" s="4" t="s">
        <v>34</v>
      </c>
      <c r="E958" s="4">
        <v>1.91864E-5</v>
      </c>
      <c r="F958" s="4">
        <v>1.5434800000000001E-4</v>
      </c>
      <c r="G958" s="4">
        <v>1</v>
      </c>
      <c r="H958" s="4">
        <v>1</v>
      </c>
      <c r="I958" s="4">
        <v>1</v>
      </c>
      <c r="J958" s="4" t="s">
        <v>1042</v>
      </c>
      <c r="K958" s="4">
        <v>0</v>
      </c>
      <c r="L958" s="4">
        <v>2619.3089399999999</v>
      </c>
      <c r="M958" s="4" t="s">
        <v>29</v>
      </c>
      <c r="N958" s="4" t="s">
        <v>29</v>
      </c>
      <c r="O958" s="4">
        <v>6.5770000000000002E-5</v>
      </c>
      <c r="P958" s="4">
        <v>7.7550000000000003E-7</v>
      </c>
      <c r="Q958" s="4">
        <v>4.1500000000000004</v>
      </c>
    </row>
    <row r="959" spans="1:17" hidden="1" outlineLevel="1" collapsed="1" x14ac:dyDescent="0.25">
      <c r="A959" t="s">
        <v>34</v>
      </c>
      <c r="B959" s="4" t="s">
        <v>29</v>
      </c>
      <c r="C959" s="4" t="s">
        <v>1081</v>
      </c>
      <c r="D959" s="4" t="s">
        <v>34</v>
      </c>
      <c r="E959" s="4">
        <v>4.9071100000000002E-8</v>
      </c>
      <c r="F959" s="4">
        <v>1.5434800000000001E-4</v>
      </c>
      <c r="G959" s="4">
        <v>1</v>
      </c>
      <c r="H959" s="4">
        <v>1</v>
      </c>
      <c r="I959" s="4">
        <v>7</v>
      </c>
      <c r="J959" s="4" t="s">
        <v>1042</v>
      </c>
      <c r="K959" s="4">
        <v>0</v>
      </c>
      <c r="L959" s="4">
        <v>1824.9027599999999</v>
      </c>
      <c r="M959" s="4" t="s">
        <v>29</v>
      </c>
      <c r="N959" s="4" t="s">
        <v>29</v>
      </c>
      <c r="O959" s="4">
        <v>6.5770000000000002E-5</v>
      </c>
      <c r="P959" s="4">
        <v>5.6510000000000004E-10</v>
      </c>
      <c r="Q959" s="4">
        <v>4.0599999999999996</v>
      </c>
    </row>
    <row r="960" spans="1:17" hidden="1" outlineLevel="1" collapsed="1" x14ac:dyDescent="0.25">
      <c r="A960" t="s">
        <v>34</v>
      </c>
      <c r="B960" s="4" t="s">
        <v>29</v>
      </c>
      <c r="C960" s="4" t="s">
        <v>1063</v>
      </c>
      <c r="D960" s="4" t="s">
        <v>1082</v>
      </c>
      <c r="E960" s="4">
        <v>6.6764799999999996E-4</v>
      </c>
      <c r="F960" s="4">
        <v>1.5434800000000001E-4</v>
      </c>
      <c r="G960" s="4">
        <v>1</v>
      </c>
      <c r="H960" s="4">
        <v>1</v>
      </c>
      <c r="I960" s="4">
        <v>4</v>
      </c>
      <c r="J960" s="4" t="s">
        <v>1042</v>
      </c>
      <c r="K960" s="4">
        <v>2</v>
      </c>
      <c r="L960" s="4">
        <v>3330.59807</v>
      </c>
      <c r="M960" s="4" t="s">
        <v>29</v>
      </c>
      <c r="N960" s="4" t="s">
        <v>29</v>
      </c>
      <c r="O960" s="4">
        <v>6.5770000000000002E-5</v>
      </c>
      <c r="P960" s="4">
        <v>5.6740000000000002E-5</v>
      </c>
      <c r="Q960" s="4">
        <v>3.77</v>
      </c>
    </row>
    <row r="961" spans="1:17" hidden="1" outlineLevel="1" collapsed="1" x14ac:dyDescent="0.25">
      <c r="A961" t="s">
        <v>34</v>
      </c>
      <c r="B961" s="4" t="s">
        <v>29</v>
      </c>
      <c r="C961" s="4" t="s">
        <v>1083</v>
      </c>
      <c r="D961" s="4" t="s">
        <v>34</v>
      </c>
      <c r="E961" s="4">
        <v>1.6548099999999998E-5</v>
      </c>
      <c r="F961" s="4">
        <v>1.5434800000000001E-4</v>
      </c>
      <c r="G961" s="4">
        <v>1</v>
      </c>
      <c r="H961" s="4">
        <v>1</v>
      </c>
      <c r="I961" s="4">
        <v>2</v>
      </c>
      <c r="J961" s="4" t="s">
        <v>1042</v>
      </c>
      <c r="K961" s="4">
        <v>0</v>
      </c>
      <c r="L961" s="4">
        <v>1889.92797</v>
      </c>
      <c r="M961" s="4" t="s">
        <v>29</v>
      </c>
      <c r="N961" s="4" t="s">
        <v>29</v>
      </c>
      <c r="O961" s="4">
        <v>6.5770000000000002E-5</v>
      </c>
      <c r="P961" s="4">
        <v>6.5089999999999999E-7</v>
      </c>
      <c r="Q961" s="4">
        <v>4.7</v>
      </c>
    </row>
    <row r="962" spans="1:17" hidden="1" outlineLevel="1" collapsed="1" x14ac:dyDescent="0.25">
      <c r="A962" t="s">
        <v>34</v>
      </c>
      <c r="B962" s="4" t="s">
        <v>29</v>
      </c>
      <c r="C962" s="4" t="s">
        <v>1084</v>
      </c>
      <c r="D962" s="4" t="s">
        <v>1085</v>
      </c>
      <c r="E962" s="4">
        <v>6.4653699999999998E-4</v>
      </c>
      <c r="F962" s="4">
        <v>1.5434800000000001E-4</v>
      </c>
      <c r="G962" s="4">
        <v>1</v>
      </c>
      <c r="H962" s="4">
        <v>1</v>
      </c>
      <c r="I962" s="4">
        <v>2</v>
      </c>
      <c r="J962" s="4" t="s">
        <v>1042</v>
      </c>
      <c r="K962" s="4">
        <v>1</v>
      </c>
      <c r="L962" s="4">
        <v>3301.4189000000001</v>
      </c>
      <c r="M962" s="4" t="s">
        <v>29</v>
      </c>
      <c r="N962" s="4" t="s">
        <v>29</v>
      </c>
      <c r="O962" s="4">
        <v>6.5770000000000002E-5</v>
      </c>
      <c r="P962" s="4">
        <v>5.4719999999999998E-5</v>
      </c>
      <c r="Q962" s="4">
        <v>4.2300000000000004</v>
      </c>
    </row>
    <row r="963" spans="1:17" hidden="1" outlineLevel="1" collapsed="1" x14ac:dyDescent="0.25">
      <c r="A963" t="s">
        <v>34</v>
      </c>
      <c r="B963" s="4" t="s">
        <v>29</v>
      </c>
      <c r="C963" s="4" t="s">
        <v>1084</v>
      </c>
      <c r="D963" s="4" t="s">
        <v>259</v>
      </c>
      <c r="E963" s="4">
        <v>2.34204E-7</v>
      </c>
      <c r="F963" s="4">
        <v>1.5434800000000001E-4</v>
      </c>
      <c r="G963" s="4">
        <v>1</v>
      </c>
      <c r="H963" s="4">
        <v>1</v>
      </c>
      <c r="I963" s="4">
        <v>1</v>
      </c>
      <c r="J963" s="4" t="s">
        <v>1042</v>
      </c>
      <c r="K963" s="4">
        <v>1</v>
      </c>
      <c r="L963" s="4">
        <v>3221.4525699999999</v>
      </c>
      <c r="M963" s="4" t="s">
        <v>29</v>
      </c>
      <c r="N963" s="4" t="s">
        <v>29</v>
      </c>
      <c r="O963" s="4">
        <v>6.5770000000000002E-5</v>
      </c>
      <c r="P963" s="4">
        <v>3.7440000000000003E-9</v>
      </c>
      <c r="Q963" s="4">
        <v>5.78</v>
      </c>
    </row>
    <row r="964" spans="1:17" hidden="1" outlineLevel="1" collapsed="1" x14ac:dyDescent="0.25">
      <c r="A964" t="s">
        <v>34</v>
      </c>
      <c r="B964" s="4" t="s">
        <v>29</v>
      </c>
      <c r="C964" s="4" t="s">
        <v>1086</v>
      </c>
      <c r="D964" s="4" t="s">
        <v>1087</v>
      </c>
      <c r="E964" s="4">
        <v>3.48823E-4</v>
      </c>
      <c r="F964" s="4">
        <v>1.5434800000000001E-4</v>
      </c>
      <c r="G964" s="4">
        <v>1</v>
      </c>
      <c r="H964" s="4">
        <v>1</v>
      </c>
      <c r="I964" s="4">
        <v>1</v>
      </c>
      <c r="J964" s="4" t="s">
        <v>1042</v>
      </c>
      <c r="K964" s="4">
        <v>1</v>
      </c>
      <c r="L964" s="4">
        <v>4710.0651500000004</v>
      </c>
      <c r="M964" s="4" t="s">
        <v>29</v>
      </c>
      <c r="N964" s="4" t="s">
        <v>29</v>
      </c>
      <c r="O964" s="4">
        <v>6.5770000000000002E-5</v>
      </c>
      <c r="P964" s="4">
        <v>2.5890000000000001E-5</v>
      </c>
      <c r="Q964" s="4">
        <v>4.9400000000000004</v>
      </c>
    </row>
    <row r="965" spans="1:17" hidden="1" outlineLevel="1" collapsed="1" x14ac:dyDescent="0.25">
      <c r="A965" t="s">
        <v>34</v>
      </c>
      <c r="B965" s="4" t="s">
        <v>29</v>
      </c>
      <c r="C965" s="4" t="s">
        <v>1088</v>
      </c>
      <c r="D965" s="4" t="s">
        <v>1089</v>
      </c>
      <c r="E965" s="4">
        <v>2.9332400000000001E-5</v>
      </c>
      <c r="F965" s="4">
        <v>1.5434800000000001E-4</v>
      </c>
      <c r="G965" s="4">
        <v>1</v>
      </c>
      <c r="H965" s="4">
        <v>1</v>
      </c>
      <c r="I965" s="4">
        <v>4</v>
      </c>
      <c r="J965" s="4" t="s">
        <v>1042</v>
      </c>
      <c r="K965" s="4">
        <v>0</v>
      </c>
      <c r="L965" s="4">
        <v>2814.1910699999999</v>
      </c>
      <c r="M965" s="4" t="s">
        <v>29</v>
      </c>
      <c r="N965" s="4" t="s">
        <v>29</v>
      </c>
      <c r="O965" s="4">
        <v>6.5770000000000002E-5</v>
      </c>
      <c r="P965" s="4">
        <v>1.297E-6</v>
      </c>
      <c r="Q965" s="4">
        <v>4.88</v>
      </c>
    </row>
    <row r="966" spans="1:17" hidden="1" outlineLevel="1" collapsed="1" x14ac:dyDescent="0.25">
      <c r="A966" t="s">
        <v>34</v>
      </c>
      <c r="B966" s="4" t="s">
        <v>29</v>
      </c>
      <c r="C966" s="4" t="s">
        <v>1088</v>
      </c>
      <c r="D966" s="4" t="s">
        <v>317</v>
      </c>
      <c r="E966" s="4">
        <v>1.11779E-5</v>
      </c>
      <c r="F966" s="4">
        <v>1.5434800000000001E-4</v>
      </c>
      <c r="G966" s="4">
        <v>1</v>
      </c>
      <c r="H966" s="4">
        <v>1</v>
      </c>
      <c r="I966" s="4">
        <v>2</v>
      </c>
      <c r="J966" s="4" t="s">
        <v>1042</v>
      </c>
      <c r="K966" s="4">
        <v>0</v>
      </c>
      <c r="L966" s="4">
        <v>2734.2247400000001</v>
      </c>
      <c r="M966" s="4" t="s">
        <v>29</v>
      </c>
      <c r="N966" s="4" t="s">
        <v>29</v>
      </c>
      <c r="O966" s="4">
        <v>6.5770000000000002E-5</v>
      </c>
      <c r="P966" s="4">
        <v>4.0419999999999998E-7</v>
      </c>
      <c r="Q966" s="4">
        <v>3.18</v>
      </c>
    </row>
    <row r="967" spans="1:17" hidden="1" outlineLevel="1" collapsed="1" x14ac:dyDescent="0.25">
      <c r="A967" t="s">
        <v>34</v>
      </c>
      <c r="B967" s="4" t="s">
        <v>29</v>
      </c>
      <c r="C967" s="4" t="s">
        <v>1090</v>
      </c>
      <c r="D967" s="4" t="s">
        <v>1091</v>
      </c>
      <c r="E967" s="4">
        <v>2.5462900000000002E-7</v>
      </c>
      <c r="F967" s="4">
        <v>1.5434800000000001E-4</v>
      </c>
      <c r="G967" s="4">
        <v>1</v>
      </c>
      <c r="H967" s="4">
        <v>1</v>
      </c>
      <c r="I967" s="4">
        <v>4</v>
      </c>
      <c r="J967" s="4" t="s">
        <v>1042</v>
      </c>
      <c r="K967" s="4">
        <v>1</v>
      </c>
      <c r="L967" s="4">
        <v>3248.2476799999999</v>
      </c>
      <c r="M967" s="4" t="s">
        <v>29</v>
      </c>
      <c r="N967" s="4" t="s">
        <v>29</v>
      </c>
      <c r="O967" s="4">
        <v>6.5770000000000002E-5</v>
      </c>
      <c r="P967" s="4">
        <v>4.1460000000000004E-9</v>
      </c>
      <c r="Q967" s="4">
        <v>6.16</v>
      </c>
    </row>
    <row r="968" spans="1:17" hidden="1" outlineLevel="1" collapsed="1" x14ac:dyDescent="0.25">
      <c r="A968" t="s">
        <v>34</v>
      </c>
      <c r="B968" s="4" t="s">
        <v>29</v>
      </c>
      <c r="C968" s="4" t="s">
        <v>1092</v>
      </c>
      <c r="D968" s="4" t="s">
        <v>1093</v>
      </c>
      <c r="E968" s="4">
        <v>2.14038E-8</v>
      </c>
      <c r="F968" s="4">
        <v>1.5434800000000001E-4</v>
      </c>
      <c r="G968" s="4">
        <v>1</v>
      </c>
      <c r="H968" s="4">
        <v>1</v>
      </c>
      <c r="I968" s="4">
        <v>2</v>
      </c>
      <c r="J968" s="4" t="s">
        <v>1042</v>
      </c>
      <c r="K968" s="4">
        <v>0</v>
      </c>
      <c r="L968" s="4">
        <v>1817.66878</v>
      </c>
      <c r="M968" s="4" t="s">
        <v>29</v>
      </c>
      <c r="N968" s="4" t="s">
        <v>29</v>
      </c>
      <c r="O968" s="4">
        <v>6.5770000000000002E-5</v>
      </c>
      <c r="P968" s="4">
        <v>2.078E-10</v>
      </c>
      <c r="Q968" s="4">
        <v>4.72</v>
      </c>
    </row>
    <row r="969" spans="1:17" hidden="1" outlineLevel="1" collapsed="1" x14ac:dyDescent="0.25">
      <c r="A969" t="s">
        <v>34</v>
      </c>
      <c r="B969" s="4" t="s">
        <v>29</v>
      </c>
      <c r="C969" s="4" t="s">
        <v>1094</v>
      </c>
      <c r="D969" s="4" t="s">
        <v>34</v>
      </c>
      <c r="E969" s="4">
        <v>1.3644499999999999E-6</v>
      </c>
      <c r="F969" s="4">
        <v>1.5434800000000001E-4</v>
      </c>
      <c r="G969" s="4">
        <v>1</v>
      </c>
      <c r="H969" s="4">
        <v>1</v>
      </c>
      <c r="I969" s="4">
        <v>3</v>
      </c>
      <c r="J969" s="4" t="s">
        <v>1042</v>
      </c>
      <c r="K969" s="4">
        <v>0</v>
      </c>
      <c r="L969" s="4">
        <v>1567.80025</v>
      </c>
      <c r="M969" s="4" t="s">
        <v>29</v>
      </c>
      <c r="N969" s="4" t="s">
        <v>29</v>
      </c>
      <c r="O969" s="4">
        <v>6.5770000000000002E-5</v>
      </c>
      <c r="P969" s="4">
        <v>3.1750000000000003E-8</v>
      </c>
      <c r="Q969" s="4">
        <v>4.12</v>
      </c>
    </row>
    <row r="970" spans="1:17" hidden="1" outlineLevel="1" collapsed="1" x14ac:dyDescent="0.25">
      <c r="A970" t="s">
        <v>34</v>
      </c>
      <c r="B970" s="4" t="s">
        <v>29</v>
      </c>
      <c r="C970" s="4" t="s">
        <v>1095</v>
      </c>
      <c r="D970" s="4" t="s">
        <v>34</v>
      </c>
      <c r="E970" s="4">
        <v>1.0347600000000001E-5</v>
      </c>
      <c r="F970" s="4">
        <v>1.5434800000000001E-4</v>
      </c>
      <c r="G970" s="4">
        <v>1</v>
      </c>
      <c r="H970" s="4">
        <v>1</v>
      </c>
      <c r="I970" s="4">
        <v>2</v>
      </c>
      <c r="J970" s="4" t="s">
        <v>1042</v>
      </c>
      <c r="K970" s="4">
        <v>2</v>
      </c>
      <c r="L970" s="4">
        <v>1483.7427299999999</v>
      </c>
      <c r="M970" s="4" t="s">
        <v>29</v>
      </c>
      <c r="N970" s="4" t="s">
        <v>29</v>
      </c>
      <c r="O970" s="4">
        <v>6.5770000000000002E-5</v>
      </c>
      <c r="P970" s="4">
        <v>3.6860000000000001E-7</v>
      </c>
      <c r="Q970" s="4">
        <v>4.21</v>
      </c>
    </row>
    <row r="971" spans="1:17" hidden="1" outlineLevel="1" collapsed="1" x14ac:dyDescent="0.25">
      <c r="A971" t="s">
        <v>34</v>
      </c>
      <c r="B971" s="4" t="s">
        <v>29</v>
      </c>
      <c r="C971" s="4" t="s">
        <v>1096</v>
      </c>
      <c r="D971" s="4" t="s">
        <v>34</v>
      </c>
      <c r="E971" s="4">
        <v>1.17505E-3</v>
      </c>
      <c r="F971" s="4">
        <v>1.5434800000000001E-4</v>
      </c>
      <c r="G971" s="4">
        <v>1</v>
      </c>
      <c r="H971" s="4">
        <v>1</v>
      </c>
      <c r="I971" s="4">
        <v>1</v>
      </c>
      <c r="J971" s="4" t="s">
        <v>1042</v>
      </c>
      <c r="K971" s="4">
        <v>1</v>
      </c>
      <c r="L971" s="4">
        <v>2836.3675800000001</v>
      </c>
      <c r="M971" s="4" t="s">
        <v>29</v>
      </c>
      <c r="N971" s="4" t="s">
        <v>29</v>
      </c>
      <c r="O971" s="4">
        <v>6.5770000000000002E-5</v>
      </c>
      <c r="P971" s="4">
        <v>1.1179999999999999E-4</v>
      </c>
      <c r="Q971" s="4">
        <v>3.78</v>
      </c>
    </row>
    <row r="972" spans="1:17" hidden="1" outlineLevel="1" collapsed="1" x14ac:dyDescent="0.25">
      <c r="A972" t="s">
        <v>34</v>
      </c>
      <c r="B972" s="4" t="s">
        <v>29</v>
      </c>
      <c r="C972" s="4" t="s">
        <v>1097</v>
      </c>
      <c r="D972" s="4" t="s">
        <v>34</v>
      </c>
      <c r="E972" s="4">
        <v>1.4736999999999999E-4</v>
      </c>
      <c r="F972" s="4">
        <v>1.5434800000000001E-4</v>
      </c>
      <c r="G972" s="4">
        <v>1</v>
      </c>
      <c r="H972" s="4">
        <v>1</v>
      </c>
      <c r="I972" s="4">
        <v>3</v>
      </c>
      <c r="J972" s="4" t="s">
        <v>1042</v>
      </c>
      <c r="K972" s="4">
        <v>1</v>
      </c>
      <c r="L972" s="4">
        <v>1240.6208300000001</v>
      </c>
      <c r="M972" s="4" t="s">
        <v>29</v>
      </c>
      <c r="N972" s="4" t="s">
        <v>29</v>
      </c>
      <c r="O972" s="4">
        <v>6.5770000000000002E-5</v>
      </c>
      <c r="P972" s="4">
        <v>9.1460000000000002E-6</v>
      </c>
      <c r="Q972" s="4">
        <v>4.3099999999999996</v>
      </c>
    </row>
    <row r="973" spans="1:17" hidden="1" outlineLevel="1" collapsed="1" x14ac:dyDescent="0.25">
      <c r="A973" t="s">
        <v>34</v>
      </c>
      <c r="B973" s="4" t="s">
        <v>29</v>
      </c>
      <c r="C973" s="4" t="s">
        <v>1098</v>
      </c>
      <c r="D973" s="4" t="s">
        <v>34</v>
      </c>
      <c r="E973" s="4">
        <v>5.6529200000000002E-6</v>
      </c>
      <c r="F973" s="4">
        <v>1.5434800000000001E-4</v>
      </c>
      <c r="G973" s="4">
        <v>1</v>
      </c>
      <c r="H973" s="4">
        <v>1</v>
      </c>
      <c r="I973" s="4">
        <v>2</v>
      </c>
      <c r="J973" s="4" t="s">
        <v>1042</v>
      </c>
      <c r="K973" s="4">
        <v>2</v>
      </c>
      <c r="L973" s="4">
        <v>3111.5309600000001</v>
      </c>
      <c r="M973" s="4" t="s">
        <v>29</v>
      </c>
      <c r="N973" s="4" t="s">
        <v>29</v>
      </c>
      <c r="O973" s="4">
        <v>6.5770000000000002E-5</v>
      </c>
      <c r="P973" s="4">
        <v>1.7739999999999999E-7</v>
      </c>
      <c r="Q973" s="4">
        <v>4.53</v>
      </c>
    </row>
    <row r="974" spans="1:17" hidden="1" outlineLevel="1" collapsed="1" x14ac:dyDescent="0.25">
      <c r="A974" t="s">
        <v>34</v>
      </c>
      <c r="B974" s="4" t="s">
        <v>29</v>
      </c>
      <c r="C974" s="4" t="s">
        <v>1099</v>
      </c>
      <c r="D974" s="4" t="s">
        <v>34</v>
      </c>
      <c r="E974" s="4">
        <v>4.7210999999999999E-5</v>
      </c>
      <c r="F974" s="4">
        <v>1.5434800000000001E-4</v>
      </c>
      <c r="G974" s="4">
        <v>1</v>
      </c>
      <c r="H974" s="4">
        <v>1</v>
      </c>
      <c r="I974" s="4">
        <v>3</v>
      </c>
      <c r="J974" s="4" t="s">
        <v>1042</v>
      </c>
      <c r="K974" s="4">
        <v>0</v>
      </c>
      <c r="L974" s="4">
        <v>1178.56477</v>
      </c>
      <c r="M974" s="4" t="s">
        <v>29</v>
      </c>
      <c r="N974" s="4" t="s">
        <v>29</v>
      </c>
      <c r="O974" s="4">
        <v>6.5770000000000002E-5</v>
      </c>
      <c r="P974" s="4">
        <v>2.3099999999999999E-6</v>
      </c>
      <c r="Q974" s="4">
        <v>2.71</v>
      </c>
    </row>
    <row r="975" spans="1:17" hidden="1" outlineLevel="1" collapsed="1" x14ac:dyDescent="0.25">
      <c r="A975" t="s">
        <v>34</v>
      </c>
      <c r="B975" s="4" t="s">
        <v>29</v>
      </c>
      <c r="C975" s="4" t="s">
        <v>1100</v>
      </c>
      <c r="D975" s="4" t="s">
        <v>34</v>
      </c>
      <c r="E975" s="4">
        <v>3.7679899999999998E-4</v>
      </c>
      <c r="F975" s="4">
        <v>1.5434800000000001E-4</v>
      </c>
      <c r="G975" s="4">
        <v>1</v>
      </c>
      <c r="H975" s="4">
        <v>1</v>
      </c>
      <c r="I975" s="4">
        <v>2</v>
      </c>
      <c r="J975" s="4" t="s">
        <v>1042</v>
      </c>
      <c r="K975" s="4">
        <v>2</v>
      </c>
      <c r="L975" s="4">
        <v>1979.00801</v>
      </c>
      <c r="M975" s="4" t="s">
        <v>29</v>
      </c>
      <c r="N975" s="4" t="s">
        <v>29</v>
      </c>
      <c r="O975" s="4">
        <v>6.5770000000000002E-5</v>
      </c>
      <c r="P975" s="4">
        <v>2.834E-5</v>
      </c>
      <c r="Q975" s="4">
        <v>3.6</v>
      </c>
    </row>
    <row r="976" spans="1:17" hidden="1" outlineLevel="1" collapsed="1" x14ac:dyDescent="0.25">
      <c r="A976" t="s">
        <v>34</v>
      </c>
      <c r="B976" s="4" t="s">
        <v>29</v>
      </c>
      <c r="C976" s="4" t="s">
        <v>1101</v>
      </c>
      <c r="D976" s="4" t="s">
        <v>34</v>
      </c>
      <c r="E976" s="4">
        <v>5.5448900000000002E-6</v>
      </c>
      <c r="F976" s="4">
        <v>1.5434800000000001E-4</v>
      </c>
      <c r="G976" s="4">
        <v>1</v>
      </c>
      <c r="H976" s="4">
        <v>1</v>
      </c>
      <c r="I976" s="4">
        <v>2</v>
      </c>
      <c r="J976" s="4" t="s">
        <v>1042</v>
      </c>
      <c r="K976" s="4">
        <v>0</v>
      </c>
      <c r="L976" s="4">
        <v>1748.8813500000001</v>
      </c>
      <c r="M976" s="4" t="s">
        <v>29</v>
      </c>
      <c r="N976" s="4" t="s">
        <v>29</v>
      </c>
      <c r="O976" s="4">
        <v>6.5770000000000002E-5</v>
      </c>
      <c r="P976" s="4">
        <v>1.733E-7</v>
      </c>
      <c r="Q976" s="4">
        <v>4.41</v>
      </c>
    </row>
    <row r="977" spans="1:17" hidden="1" outlineLevel="1" collapsed="1" x14ac:dyDescent="0.25">
      <c r="A977" t="s">
        <v>34</v>
      </c>
      <c r="B977" s="4" t="s">
        <v>29</v>
      </c>
      <c r="C977" s="4" t="s">
        <v>1102</v>
      </c>
      <c r="D977" s="4" t="s">
        <v>133</v>
      </c>
      <c r="E977" s="4">
        <v>1.5919299999999999E-4</v>
      </c>
      <c r="F977" s="4">
        <v>1.5434800000000001E-4</v>
      </c>
      <c r="G977" s="4">
        <v>1</v>
      </c>
      <c r="H977" s="4">
        <v>1</v>
      </c>
      <c r="I977" s="4">
        <v>2</v>
      </c>
      <c r="J977" s="4" t="s">
        <v>1042</v>
      </c>
      <c r="K977" s="4">
        <v>2</v>
      </c>
      <c r="L977" s="4">
        <v>2904.4996099999998</v>
      </c>
      <c r="M977" s="4" t="s">
        <v>29</v>
      </c>
      <c r="N977" s="4" t="s">
        <v>29</v>
      </c>
      <c r="O977" s="4">
        <v>6.5770000000000002E-5</v>
      </c>
      <c r="P977" s="4">
        <v>1.0030000000000001E-5</v>
      </c>
      <c r="Q977" s="4">
        <v>3.38</v>
      </c>
    </row>
    <row r="978" spans="1:17" hidden="1" outlineLevel="1" collapsed="1" x14ac:dyDescent="0.25">
      <c r="A978" t="s">
        <v>34</v>
      </c>
      <c r="B978" s="4" t="s">
        <v>29</v>
      </c>
      <c r="C978" s="4" t="s">
        <v>1103</v>
      </c>
      <c r="D978" s="4" t="s">
        <v>133</v>
      </c>
      <c r="E978" s="4">
        <v>1.3297999999999999E-7</v>
      </c>
      <c r="F978" s="4">
        <v>1.5434800000000001E-4</v>
      </c>
      <c r="G978" s="4">
        <v>1</v>
      </c>
      <c r="H978" s="4">
        <v>1</v>
      </c>
      <c r="I978" s="4">
        <v>3</v>
      </c>
      <c r="J978" s="4" t="s">
        <v>1042</v>
      </c>
      <c r="K978" s="4">
        <v>1</v>
      </c>
      <c r="L978" s="4">
        <v>2437.2139999999999</v>
      </c>
      <c r="M978" s="4" t="s">
        <v>29</v>
      </c>
      <c r="N978" s="4" t="s">
        <v>29</v>
      </c>
      <c r="O978" s="4">
        <v>6.5770000000000002E-5</v>
      </c>
      <c r="P978" s="4">
        <v>1.8899999999999999E-9</v>
      </c>
      <c r="Q978" s="4">
        <v>5.44</v>
      </c>
    </row>
    <row r="979" spans="1:17" hidden="1" outlineLevel="1" collapsed="1" x14ac:dyDescent="0.25">
      <c r="A979" t="s">
        <v>34</v>
      </c>
      <c r="B979" s="4" t="s">
        <v>29</v>
      </c>
      <c r="C979" s="4" t="s">
        <v>1104</v>
      </c>
      <c r="D979" s="4" t="s">
        <v>34</v>
      </c>
      <c r="E979" s="4">
        <v>3.7453200000000003E-5</v>
      </c>
      <c r="F979" s="4">
        <v>1.5434800000000001E-4</v>
      </c>
      <c r="G979" s="4">
        <v>1</v>
      </c>
      <c r="H979" s="4">
        <v>1</v>
      </c>
      <c r="I979" s="4">
        <v>1</v>
      </c>
      <c r="J979" s="4" t="s">
        <v>1042</v>
      </c>
      <c r="K979" s="4">
        <v>0</v>
      </c>
      <c r="L979" s="4">
        <v>1666.8534099999999</v>
      </c>
      <c r="M979" s="4" t="s">
        <v>29</v>
      </c>
      <c r="N979" s="4" t="s">
        <v>29</v>
      </c>
      <c r="O979" s="4">
        <v>6.5770000000000002E-5</v>
      </c>
      <c r="P979" s="4">
        <v>1.7460000000000001E-6</v>
      </c>
      <c r="Q979" s="4">
        <v>3.6</v>
      </c>
    </row>
    <row r="980" spans="1:17" hidden="1" outlineLevel="1" collapsed="1" x14ac:dyDescent="0.25">
      <c r="A980" t="s">
        <v>34</v>
      </c>
      <c r="B980" s="4" t="s">
        <v>29</v>
      </c>
      <c r="C980" s="4" t="s">
        <v>1105</v>
      </c>
      <c r="D980" s="4" t="s">
        <v>34</v>
      </c>
      <c r="E980" s="4">
        <v>1.16179E-7</v>
      </c>
      <c r="F980" s="4">
        <v>1.5434800000000001E-4</v>
      </c>
      <c r="G980" s="4">
        <v>1</v>
      </c>
      <c r="H980" s="4">
        <v>1</v>
      </c>
      <c r="I980" s="4">
        <v>2</v>
      </c>
      <c r="J980" s="4" t="s">
        <v>1042</v>
      </c>
      <c r="K980" s="4">
        <v>0</v>
      </c>
      <c r="L980" s="4">
        <v>2471.2856900000002</v>
      </c>
      <c r="M980" s="4" t="s">
        <v>29</v>
      </c>
      <c r="N980" s="4" t="s">
        <v>29</v>
      </c>
      <c r="O980" s="4">
        <v>6.5770000000000002E-5</v>
      </c>
      <c r="P980" s="4">
        <v>1.61E-9</v>
      </c>
      <c r="Q980" s="4">
        <v>5.09</v>
      </c>
    </row>
    <row r="981" spans="1:17" hidden="1" outlineLevel="1" collapsed="1" x14ac:dyDescent="0.25">
      <c r="A981" t="s">
        <v>34</v>
      </c>
      <c r="B981" s="4" t="s">
        <v>29</v>
      </c>
      <c r="C981" s="4" t="s">
        <v>1106</v>
      </c>
      <c r="D981" s="4" t="s">
        <v>90</v>
      </c>
      <c r="E981" s="4">
        <v>2.4186299999999999E-11</v>
      </c>
      <c r="F981" s="4">
        <v>1.5434800000000001E-4</v>
      </c>
      <c r="G981" s="4">
        <v>1</v>
      </c>
      <c r="H981" s="4">
        <v>1</v>
      </c>
      <c r="I981" s="4">
        <v>8</v>
      </c>
      <c r="J981" s="4" t="s">
        <v>1042</v>
      </c>
      <c r="K981" s="4">
        <v>2</v>
      </c>
      <c r="L981" s="4">
        <v>2203.0893700000001</v>
      </c>
      <c r="M981" s="4" t="s">
        <v>29</v>
      </c>
      <c r="N981" s="4" t="s">
        <v>29</v>
      </c>
      <c r="O981" s="4">
        <v>6.5770000000000002E-5</v>
      </c>
      <c r="P981" s="4">
        <v>5.6340000000000003E-14</v>
      </c>
      <c r="Q981" s="4">
        <v>7.03</v>
      </c>
    </row>
    <row r="982" spans="1:17" hidden="1" outlineLevel="1" collapsed="1" x14ac:dyDescent="0.25">
      <c r="A982" t="s">
        <v>34</v>
      </c>
      <c r="B982" s="4" t="s">
        <v>29</v>
      </c>
      <c r="C982" s="4" t="s">
        <v>1106</v>
      </c>
      <c r="D982" s="4" t="s">
        <v>34</v>
      </c>
      <c r="E982" s="4">
        <v>4.2596400000000002E-8</v>
      </c>
      <c r="F982" s="4">
        <v>1.5434800000000001E-4</v>
      </c>
      <c r="G982" s="4">
        <v>1</v>
      </c>
      <c r="H982" s="4">
        <v>1</v>
      </c>
      <c r="I982" s="4">
        <v>3</v>
      </c>
      <c r="J982" s="4" t="s">
        <v>1042</v>
      </c>
      <c r="K982" s="4">
        <v>2</v>
      </c>
      <c r="L982" s="4">
        <v>2123.1230399999999</v>
      </c>
      <c r="M982" s="4" t="s">
        <v>29</v>
      </c>
      <c r="N982" s="4" t="s">
        <v>29</v>
      </c>
      <c r="O982" s="4">
        <v>6.5770000000000002E-5</v>
      </c>
      <c r="P982" s="4">
        <v>4.7680000000000005E-10</v>
      </c>
      <c r="Q982" s="4">
        <v>5.61</v>
      </c>
    </row>
    <row r="983" spans="1:17" hidden="1" outlineLevel="1" collapsed="1" x14ac:dyDescent="0.25">
      <c r="A983" t="s">
        <v>34</v>
      </c>
      <c r="B983" s="4" t="s">
        <v>29</v>
      </c>
      <c r="C983" s="4" t="s">
        <v>1107</v>
      </c>
      <c r="D983" s="4" t="s">
        <v>34</v>
      </c>
      <c r="E983" s="4">
        <v>2.7505799999999998E-6</v>
      </c>
      <c r="F983" s="4">
        <v>1.5434800000000001E-4</v>
      </c>
      <c r="G983" s="4">
        <v>1</v>
      </c>
      <c r="H983" s="4">
        <v>1</v>
      </c>
      <c r="I983" s="4">
        <v>2</v>
      </c>
      <c r="J983" s="4" t="s">
        <v>1042</v>
      </c>
      <c r="K983" s="4">
        <v>0</v>
      </c>
      <c r="L983" s="4">
        <v>1575.87408</v>
      </c>
      <c r="M983" s="4" t="s">
        <v>29</v>
      </c>
      <c r="N983" s="4" t="s">
        <v>29</v>
      </c>
      <c r="O983" s="4">
        <v>6.5770000000000002E-5</v>
      </c>
      <c r="P983" s="4">
        <v>7.3770000000000005E-8</v>
      </c>
      <c r="Q983" s="4">
        <v>3.86</v>
      </c>
    </row>
    <row r="984" spans="1:17" hidden="1" outlineLevel="1" collapsed="1" x14ac:dyDescent="0.25">
      <c r="A984" t="s">
        <v>34</v>
      </c>
      <c r="B984" s="4" t="s">
        <v>29</v>
      </c>
      <c r="C984" s="4" t="s">
        <v>1108</v>
      </c>
      <c r="D984" s="4" t="s">
        <v>34</v>
      </c>
      <c r="E984" s="4">
        <v>2.0855299999999999E-4</v>
      </c>
      <c r="F984" s="4">
        <v>1.5434800000000001E-4</v>
      </c>
      <c r="G984" s="4">
        <v>1</v>
      </c>
      <c r="H984" s="4">
        <v>1</v>
      </c>
      <c r="I984" s="4">
        <v>2</v>
      </c>
      <c r="J984" s="4" t="s">
        <v>1042</v>
      </c>
      <c r="K984" s="4">
        <v>1</v>
      </c>
      <c r="L984" s="4">
        <v>1059.6156800000001</v>
      </c>
      <c r="M984" s="4" t="s">
        <v>29</v>
      </c>
      <c r="N984" s="4" t="s">
        <v>29</v>
      </c>
      <c r="O984" s="4">
        <v>6.5770000000000002E-5</v>
      </c>
      <c r="P984" s="4">
        <v>1.396E-5</v>
      </c>
      <c r="Q984" s="4">
        <v>2.5099999999999998</v>
      </c>
    </row>
    <row r="985" spans="1:17" hidden="1" outlineLevel="1" collapsed="1" x14ac:dyDescent="0.25">
      <c r="A985" t="s">
        <v>34</v>
      </c>
      <c r="B985" s="4" t="s">
        <v>29</v>
      </c>
      <c r="C985" s="4" t="s">
        <v>1109</v>
      </c>
      <c r="D985" s="4" t="s">
        <v>1110</v>
      </c>
      <c r="E985" s="4">
        <v>6.38776E-7</v>
      </c>
      <c r="F985" s="4">
        <v>1.5434800000000001E-4</v>
      </c>
      <c r="G985" s="4">
        <v>1</v>
      </c>
      <c r="H985" s="4">
        <v>1</v>
      </c>
      <c r="I985" s="4">
        <v>4</v>
      </c>
      <c r="J985" s="4" t="s">
        <v>1042</v>
      </c>
      <c r="K985" s="4">
        <v>1</v>
      </c>
      <c r="L985" s="4">
        <v>1874.9147</v>
      </c>
      <c r="M985" s="4" t="s">
        <v>29</v>
      </c>
      <c r="N985" s="4" t="s">
        <v>29</v>
      </c>
      <c r="O985" s="4">
        <v>6.5770000000000002E-5</v>
      </c>
      <c r="P985" s="4">
        <v>1.268E-8</v>
      </c>
      <c r="Q985" s="4">
        <v>6.18</v>
      </c>
    </row>
    <row r="986" spans="1:17" hidden="1" outlineLevel="1" collapsed="1" x14ac:dyDescent="0.25">
      <c r="A986" t="s">
        <v>34</v>
      </c>
      <c r="B986" s="4" t="s">
        <v>29</v>
      </c>
      <c r="C986" s="4" t="s">
        <v>1109</v>
      </c>
      <c r="D986" s="4" t="s">
        <v>34</v>
      </c>
      <c r="E986" s="4">
        <v>7.5505399999999999E-9</v>
      </c>
      <c r="F986" s="4">
        <v>1.5434800000000001E-4</v>
      </c>
      <c r="G986" s="4">
        <v>1</v>
      </c>
      <c r="H986" s="4">
        <v>1</v>
      </c>
      <c r="I986" s="4">
        <v>4</v>
      </c>
      <c r="J986" s="4" t="s">
        <v>1042</v>
      </c>
      <c r="K986" s="4">
        <v>1</v>
      </c>
      <c r="L986" s="4">
        <v>1794.9483700000001</v>
      </c>
      <c r="M986" s="4" t="s">
        <v>29</v>
      </c>
      <c r="N986" s="4" t="s">
        <v>29</v>
      </c>
      <c r="O986" s="4">
        <v>6.5770000000000002E-5</v>
      </c>
      <c r="P986" s="4">
        <v>5.8659999999999994E-11</v>
      </c>
      <c r="Q986" s="4">
        <v>4.2699999999999996</v>
      </c>
    </row>
    <row r="987" spans="1:17" hidden="1" outlineLevel="1" collapsed="1" x14ac:dyDescent="0.25">
      <c r="A987" t="s">
        <v>34</v>
      </c>
      <c r="B987" s="4" t="s">
        <v>29</v>
      </c>
      <c r="C987" s="4" t="s">
        <v>1111</v>
      </c>
      <c r="D987" s="4" t="s">
        <v>1112</v>
      </c>
      <c r="E987" s="4">
        <v>4.5717000000000003E-5</v>
      </c>
      <c r="F987" s="4">
        <v>1.5434800000000001E-4</v>
      </c>
      <c r="G987" s="4">
        <v>1</v>
      </c>
      <c r="H987" s="4">
        <v>1</v>
      </c>
      <c r="I987" s="4">
        <v>1</v>
      </c>
      <c r="J987" s="4" t="s">
        <v>1042</v>
      </c>
      <c r="K987" s="4">
        <v>2</v>
      </c>
      <c r="L987" s="4">
        <v>3013.4361399999998</v>
      </c>
      <c r="M987" s="4" t="s">
        <v>29</v>
      </c>
      <c r="N987" s="4" t="s">
        <v>29</v>
      </c>
      <c r="O987" s="4">
        <v>6.5770000000000002E-5</v>
      </c>
      <c r="P987" s="4">
        <v>2.2259999999999999E-6</v>
      </c>
      <c r="Q987" s="4">
        <v>4.76</v>
      </c>
    </row>
    <row r="988" spans="1:17" hidden="1" outlineLevel="1" collapsed="1" x14ac:dyDescent="0.25">
      <c r="A988" t="s">
        <v>34</v>
      </c>
      <c r="B988" s="4" t="s">
        <v>29</v>
      </c>
      <c r="C988" s="4" t="s">
        <v>1113</v>
      </c>
      <c r="D988" s="4" t="s">
        <v>34</v>
      </c>
      <c r="E988" s="4">
        <v>9.5176099999999992E-6</v>
      </c>
      <c r="F988" s="4">
        <v>1.5434800000000001E-4</v>
      </c>
      <c r="G988" s="4">
        <v>1</v>
      </c>
      <c r="H988" s="4">
        <v>1</v>
      </c>
      <c r="I988" s="4">
        <v>3</v>
      </c>
      <c r="J988" s="4" t="s">
        <v>1042</v>
      </c>
      <c r="K988" s="4">
        <v>2</v>
      </c>
      <c r="L988" s="4">
        <v>2180.2761300000002</v>
      </c>
      <c r="M988" s="4" t="s">
        <v>29</v>
      </c>
      <c r="N988" s="4" t="s">
        <v>29</v>
      </c>
      <c r="O988" s="4">
        <v>6.5770000000000002E-5</v>
      </c>
      <c r="P988" s="4">
        <v>3.3249999999999999E-7</v>
      </c>
      <c r="Q988" s="4">
        <v>3.47</v>
      </c>
    </row>
    <row r="989" spans="1:17" hidden="1" outlineLevel="1" collapsed="1" x14ac:dyDescent="0.25">
      <c r="A989" t="s">
        <v>34</v>
      </c>
      <c r="B989" s="4" t="s">
        <v>29</v>
      </c>
      <c r="C989" s="4" t="s">
        <v>1114</v>
      </c>
      <c r="D989" s="4" t="s">
        <v>34</v>
      </c>
      <c r="E989" s="4">
        <v>9.0402800000000008E-6</v>
      </c>
      <c r="F989" s="4">
        <v>1.5434800000000001E-4</v>
      </c>
      <c r="G989" s="4">
        <v>1</v>
      </c>
      <c r="H989" s="4">
        <v>1</v>
      </c>
      <c r="I989" s="4">
        <v>1</v>
      </c>
      <c r="J989" s="4" t="s">
        <v>1042</v>
      </c>
      <c r="K989" s="4">
        <v>2</v>
      </c>
      <c r="L989" s="4">
        <v>1342.7688900000001</v>
      </c>
      <c r="M989" s="4" t="s">
        <v>29</v>
      </c>
      <c r="N989" s="4" t="s">
        <v>29</v>
      </c>
      <c r="O989" s="4">
        <v>6.5770000000000002E-5</v>
      </c>
      <c r="P989" s="4">
        <v>3.1310000000000002E-7</v>
      </c>
      <c r="Q989" s="4">
        <v>4.04</v>
      </c>
    </row>
    <row r="990" spans="1:17" hidden="1" outlineLevel="1" collapsed="1" x14ac:dyDescent="0.25">
      <c r="A990" t="s">
        <v>34</v>
      </c>
      <c r="B990" s="4" t="s">
        <v>29</v>
      </c>
      <c r="C990" s="4" t="s">
        <v>1115</v>
      </c>
      <c r="D990" s="4" t="s">
        <v>34</v>
      </c>
      <c r="E990" s="4">
        <v>8.4227899999999994E-6</v>
      </c>
      <c r="F990" s="4">
        <v>1.5434800000000001E-4</v>
      </c>
      <c r="G990" s="4">
        <v>1</v>
      </c>
      <c r="H990" s="4">
        <v>1</v>
      </c>
      <c r="I990" s="4">
        <v>1</v>
      </c>
      <c r="J990" s="4" t="s">
        <v>1042</v>
      </c>
      <c r="K990" s="4">
        <v>1</v>
      </c>
      <c r="L990" s="4">
        <v>1952.9977200000001</v>
      </c>
      <c r="M990" s="4" t="s">
        <v>29</v>
      </c>
      <c r="N990" s="4" t="s">
        <v>29</v>
      </c>
      <c r="O990" s="4">
        <v>6.5770000000000002E-5</v>
      </c>
      <c r="P990" s="4">
        <v>2.8659999999999999E-7</v>
      </c>
      <c r="Q990" s="4">
        <v>4.71</v>
      </c>
    </row>
    <row r="991" spans="1:17" hidden="1" outlineLevel="1" collapsed="1" x14ac:dyDescent="0.25">
      <c r="A991" t="s">
        <v>34</v>
      </c>
      <c r="B991" s="4" t="s">
        <v>29</v>
      </c>
      <c r="C991" s="4" t="s">
        <v>1116</v>
      </c>
      <c r="D991" s="4" t="s">
        <v>1117</v>
      </c>
      <c r="E991" s="4">
        <v>2.8588300000000001E-8</v>
      </c>
      <c r="F991" s="4">
        <v>1.5434800000000001E-4</v>
      </c>
      <c r="G991" s="4">
        <v>1</v>
      </c>
      <c r="H991" s="4">
        <v>1</v>
      </c>
      <c r="I991" s="4">
        <v>17</v>
      </c>
      <c r="J991" s="4" t="s">
        <v>1042</v>
      </c>
      <c r="K991" s="4">
        <v>0</v>
      </c>
      <c r="L991" s="4">
        <v>1994.85825</v>
      </c>
      <c r="M991" s="4" t="s">
        <v>29</v>
      </c>
      <c r="N991" s="4" t="s">
        <v>29</v>
      </c>
      <c r="O991" s="4">
        <v>6.5770000000000002E-5</v>
      </c>
      <c r="P991" s="4">
        <v>2.936E-10</v>
      </c>
      <c r="Q991" s="4">
        <v>5.83</v>
      </c>
    </row>
    <row r="992" spans="1:17" hidden="1" outlineLevel="1" collapsed="1" x14ac:dyDescent="0.25">
      <c r="A992" t="s">
        <v>34</v>
      </c>
      <c r="B992" s="4" t="s">
        <v>29</v>
      </c>
      <c r="C992" s="4" t="s">
        <v>1116</v>
      </c>
      <c r="D992" s="4" t="s">
        <v>133</v>
      </c>
      <c r="E992" s="4">
        <v>5.0319600000000003E-4</v>
      </c>
      <c r="F992" s="4">
        <v>1.5434800000000001E-4</v>
      </c>
      <c r="G992" s="4">
        <v>1</v>
      </c>
      <c r="H992" s="4">
        <v>1</v>
      </c>
      <c r="I992" s="4">
        <v>1</v>
      </c>
      <c r="J992" s="4" t="s">
        <v>1042</v>
      </c>
      <c r="K992" s="4">
        <v>0</v>
      </c>
      <c r="L992" s="4">
        <v>1978.8633400000001</v>
      </c>
      <c r="M992" s="4" t="s">
        <v>29</v>
      </c>
      <c r="N992" s="4" t="s">
        <v>29</v>
      </c>
      <c r="O992" s="4">
        <v>6.5770000000000002E-5</v>
      </c>
      <c r="P992" s="4">
        <v>4.0339999999999997E-5</v>
      </c>
      <c r="Q992" s="4">
        <v>3.89</v>
      </c>
    </row>
    <row r="993" spans="1:17" hidden="1" outlineLevel="1" collapsed="1" x14ac:dyDescent="0.25">
      <c r="A993" t="s">
        <v>34</v>
      </c>
      <c r="B993" s="4" t="s">
        <v>29</v>
      </c>
      <c r="C993" s="4" t="s">
        <v>1118</v>
      </c>
      <c r="D993" s="4" t="s">
        <v>1119</v>
      </c>
      <c r="E993" s="4">
        <v>3.2159300000000001E-3</v>
      </c>
      <c r="F993" s="4">
        <v>3.0793500000000001E-4</v>
      </c>
      <c r="G993" s="4">
        <v>1</v>
      </c>
      <c r="H993" s="4">
        <v>1</v>
      </c>
      <c r="I993" s="4">
        <v>1</v>
      </c>
      <c r="J993" s="4" t="s">
        <v>1042</v>
      </c>
      <c r="K993" s="4">
        <v>1</v>
      </c>
      <c r="L993" s="4">
        <v>2145.8434499999998</v>
      </c>
      <c r="M993" s="4" t="s">
        <v>29</v>
      </c>
      <c r="N993" s="4" t="s">
        <v>29</v>
      </c>
      <c r="O993" s="4">
        <v>1.192E-4</v>
      </c>
      <c r="P993" s="4">
        <v>3.6680000000000003E-4</v>
      </c>
      <c r="Q993" s="4">
        <v>2.92</v>
      </c>
    </row>
    <row r="994" spans="1:17" hidden="1" outlineLevel="1" collapsed="1" x14ac:dyDescent="0.25">
      <c r="A994" t="s">
        <v>34</v>
      </c>
      <c r="B994" s="4" t="s">
        <v>29</v>
      </c>
      <c r="C994" s="4" t="s">
        <v>1120</v>
      </c>
      <c r="D994" s="4" t="s">
        <v>74</v>
      </c>
      <c r="E994" s="4">
        <v>3.03586E-3</v>
      </c>
      <c r="F994" s="4">
        <v>3.0793500000000001E-4</v>
      </c>
      <c r="G994" s="4">
        <v>1</v>
      </c>
      <c r="H994" s="4">
        <v>1</v>
      </c>
      <c r="I994" s="4">
        <v>1</v>
      </c>
      <c r="J994" s="4" t="s">
        <v>1042</v>
      </c>
      <c r="K994" s="4">
        <v>1</v>
      </c>
      <c r="L994" s="4">
        <v>1387.7726</v>
      </c>
      <c r="M994" s="4" t="s">
        <v>29</v>
      </c>
      <c r="N994" s="4" t="s">
        <v>29</v>
      </c>
      <c r="O994" s="4">
        <v>1.192E-4</v>
      </c>
      <c r="P994" s="4">
        <v>3.4390000000000001E-4</v>
      </c>
      <c r="Q994" s="4">
        <v>3.88</v>
      </c>
    </row>
    <row r="995" spans="1:17" hidden="1" outlineLevel="1" collapsed="1" x14ac:dyDescent="0.25">
      <c r="A995" t="s">
        <v>34</v>
      </c>
      <c r="B995" s="4" t="s">
        <v>29</v>
      </c>
      <c r="C995" s="4" t="s">
        <v>1051</v>
      </c>
      <c r="D995" s="4" t="s">
        <v>139</v>
      </c>
      <c r="E995" s="4">
        <v>3.9467199999999999E-3</v>
      </c>
      <c r="F995" s="4">
        <v>3.0793500000000001E-4</v>
      </c>
      <c r="G995" s="4">
        <v>1</v>
      </c>
      <c r="H995" s="4">
        <v>1</v>
      </c>
      <c r="I995" s="4">
        <v>1</v>
      </c>
      <c r="J995" s="4" t="s">
        <v>1042</v>
      </c>
      <c r="K995" s="4">
        <v>2</v>
      </c>
      <c r="L995" s="4">
        <v>2031.0158100000001</v>
      </c>
      <c r="M995" s="4" t="s">
        <v>29</v>
      </c>
      <c r="N995" s="4" t="s">
        <v>29</v>
      </c>
      <c r="O995" s="4">
        <v>1.192E-4</v>
      </c>
      <c r="P995" s="4">
        <v>4.6589999999999999E-4</v>
      </c>
      <c r="Q995" s="4">
        <v>4.0199999999999996</v>
      </c>
    </row>
    <row r="996" spans="1:17" hidden="1" outlineLevel="1" collapsed="1" x14ac:dyDescent="0.25">
      <c r="A996" t="s">
        <v>34</v>
      </c>
      <c r="B996" s="4" t="s">
        <v>29</v>
      </c>
      <c r="C996" s="4" t="s">
        <v>1121</v>
      </c>
      <c r="D996" s="4" t="s">
        <v>34</v>
      </c>
      <c r="E996" s="4">
        <v>4.3718799999999999E-3</v>
      </c>
      <c r="F996" s="4">
        <v>3.0793500000000001E-4</v>
      </c>
      <c r="G996" s="4">
        <v>1</v>
      </c>
      <c r="H996" s="4">
        <v>1</v>
      </c>
      <c r="I996" s="4">
        <v>1</v>
      </c>
      <c r="J996" s="4" t="s">
        <v>1042</v>
      </c>
      <c r="K996" s="4">
        <v>2</v>
      </c>
      <c r="L996" s="4">
        <v>2765.4256999999998</v>
      </c>
      <c r="M996" s="4" t="s">
        <v>29</v>
      </c>
      <c r="N996" s="4" t="s">
        <v>29</v>
      </c>
      <c r="O996" s="4">
        <v>1.192E-4</v>
      </c>
      <c r="P996" s="4">
        <v>5.2740000000000003E-4</v>
      </c>
      <c r="Q996" s="4">
        <v>2.81</v>
      </c>
    </row>
    <row r="997" spans="1:17" hidden="1" outlineLevel="1" collapsed="1" x14ac:dyDescent="0.25">
      <c r="A997" t="s">
        <v>34</v>
      </c>
      <c r="B997" s="4" t="s">
        <v>29</v>
      </c>
      <c r="C997" s="4" t="s">
        <v>1122</v>
      </c>
      <c r="D997" s="4" t="s">
        <v>34</v>
      </c>
      <c r="E997" s="4">
        <v>2.3048299999999999E-3</v>
      </c>
      <c r="F997" s="4">
        <v>3.0793500000000001E-4</v>
      </c>
      <c r="G997" s="4">
        <v>1</v>
      </c>
      <c r="H997" s="4">
        <v>1</v>
      </c>
      <c r="I997" s="4">
        <v>1</v>
      </c>
      <c r="J997" s="4" t="s">
        <v>1042</v>
      </c>
      <c r="K997" s="4">
        <v>1</v>
      </c>
      <c r="L997" s="4">
        <v>1214.6739299999999</v>
      </c>
      <c r="M997" s="4" t="s">
        <v>29</v>
      </c>
      <c r="N997" s="4" t="s">
        <v>29</v>
      </c>
      <c r="O997" s="4">
        <v>1.192E-4</v>
      </c>
      <c r="P997" s="4">
        <v>2.4869999999999997E-4</v>
      </c>
      <c r="Q997" s="4">
        <v>3.2</v>
      </c>
    </row>
    <row r="998" spans="1:17" hidden="1" outlineLevel="1" collapsed="1" x14ac:dyDescent="0.25">
      <c r="A998" t="s">
        <v>34</v>
      </c>
      <c r="B998" s="4" t="s">
        <v>29</v>
      </c>
      <c r="C998" s="4" t="s">
        <v>1123</v>
      </c>
      <c r="D998" s="4" t="s">
        <v>34</v>
      </c>
      <c r="E998" s="4">
        <v>1.04016E-2</v>
      </c>
      <c r="F998" s="4">
        <v>4.3565599999999998E-4</v>
      </c>
      <c r="G998" s="4">
        <v>1</v>
      </c>
      <c r="H998" s="4">
        <v>1</v>
      </c>
      <c r="I998" s="4">
        <v>1</v>
      </c>
      <c r="J998" s="4" t="s">
        <v>1042</v>
      </c>
      <c r="K998" s="4">
        <v>1</v>
      </c>
      <c r="L998" s="4">
        <v>959.54079000000002</v>
      </c>
      <c r="M998" s="4" t="s">
        <v>29</v>
      </c>
      <c r="N998" s="4" t="s">
        <v>29</v>
      </c>
      <c r="O998" s="4">
        <v>1.639E-4</v>
      </c>
      <c r="P998" s="4">
        <v>1.464E-3</v>
      </c>
      <c r="Q998" s="4">
        <v>2.17</v>
      </c>
    </row>
    <row r="999" spans="1:17" hidden="1" outlineLevel="1" collapsed="1" x14ac:dyDescent="0.25">
      <c r="A999" t="s">
        <v>34</v>
      </c>
      <c r="B999" s="4" t="s">
        <v>29</v>
      </c>
      <c r="C999" s="4" t="s">
        <v>1124</v>
      </c>
      <c r="D999" s="4" t="s">
        <v>1125</v>
      </c>
      <c r="E999" s="4">
        <v>1.32344E-2</v>
      </c>
      <c r="F999" s="4">
        <v>4.3565599999999998E-4</v>
      </c>
      <c r="G999" s="4">
        <v>1</v>
      </c>
      <c r="H999" s="4">
        <v>1</v>
      </c>
      <c r="I999" s="4">
        <v>2</v>
      </c>
      <c r="J999" s="4" t="s">
        <v>1042</v>
      </c>
      <c r="K999" s="4">
        <v>1</v>
      </c>
      <c r="L999" s="4">
        <v>3089.4190400000002</v>
      </c>
      <c r="M999" s="4" t="s">
        <v>29</v>
      </c>
      <c r="N999" s="4" t="s">
        <v>29</v>
      </c>
      <c r="O999" s="4">
        <v>1.639E-4</v>
      </c>
      <c r="P999" s="4">
        <v>1.9580000000000001E-3</v>
      </c>
      <c r="Q999" s="4">
        <v>3.44</v>
      </c>
    </row>
    <row r="1000" spans="1:17" hidden="1" outlineLevel="1" collapsed="1" x14ac:dyDescent="0.25">
      <c r="A1000" t="s">
        <v>34</v>
      </c>
      <c r="B1000" s="4" t="s">
        <v>29</v>
      </c>
      <c r="C1000" s="4" t="s">
        <v>1126</v>
      </c>
      <c r="D1000" s="4" t="s">
        <v>34</v>
      </c>
      <c r="E1000" s="4">
        <v>1.4551E-2</v>
      </c>
      <c r="F1000" s="4">
        <v>4.3565599999999998E-4</v>
      </c>
      <c r="G1000" s="4">
        <v>1</v>
      </c>
      <c r="H1000" s="4">
        <v>1</v>
      </c>
      <c r="I1000" s="4">
        <v>2</v>
      </c>
      <c r="J1000" s="4" t="s">
        <v>1042</v>
      </c>
      <c r="K1000" s="4">
        <v>0</v>
      </c>
      <c r="L1000" s="4">
        <v>843.49343999999996</v>
      </c>
      <c r="M1000" s="4" t="s">
        <v>29</v>
      </c>
      <c r="N1000" s="4" t="s">
        <v>29</v>
      </c>
      <c r="O1000" s="4">
        <v>1.639E-4</v>
      </c>
      <c r="P1000" s="4">
        <v>2.2039999999999998E-3</v>
      </c>
      <c r="Q1000" s="4">
        <v>1.9</v>
      </c>
    </row>
    <row r="1001" spans="1:17" hidden="1" outlineLevel="1" collapsed="1" x14ac:dyDescent="0.25">
      <c r="A1001" t="s">
        <v>34</v>
      </c>
      <c r="B1001" s="4" t="s">
        <v>29</v>
      </c>
      <c r="C1001" s="4" t="s">
        <v>1127</v>
      </c>
      <c r="D1001" s="4" t="s">
        <v>34</v>
      </c>
      <c r="E1001" s="4">
        <v>1.0140700000000001E-2</v>
      </c>
      <c r="F1001" s="4">
        <v>4.3565599999999998E-4</v>
      </c>
      <c r="G1001" s="4">
        <v>1</v>
      </c>
      <c r="H1001" s="4">
        <v>1</v>
      </c>
      <c r="I1001" s="4">
        <v>2</v>
      </c>
      <c r="J1001" s="4" t="s">
        <v>1042</v>
      </c>
      <c r="K1001" s="4">
        <v>0</v>
      </c>
      <c r="L1001" s="4">
        <v>931.52071999999998</v>
      </c>
      <c r="M1001" s="4" t="s">
        <v>29</v>
      </c>
      <c r="N1001" s="4" t="s">
        <v>29</v>
      </c>
      <c r="O1001" s="4">
        <v>1.639E-4</v>
      </c>
      <c r="P1001" s="4">
        <v>1.413E-3</v>
      </c>
      <c r="Q1001" s="4">
        <v>2.62</v>
      </c>
    </row>
    <row r="1002" spans="1:17" hidden="1" outlineLevel="1" collapsed="1" x14ac:dyDescent="0.25">
      <c r="A1002" t="s">
        <v>34</v>
      </c>
      <c r="B1002" s="4" t="s">
        <v>29</v>
      </c>
      <c r="C1002" s="4" t="s">
        <v>1128</v>
      </c>
      <c r="D1002" s="4" t="s">
        <v>34</v>
      </c>
      <c r="E1002" s="4">
        <v>2.7427699999999999E-2</v>
      </c>
      <c r="F1002" s="4">
        <v>1.14003E-3</v>
      </c>
      <c r="G1002" s="4">
        <v>1</v>
      </c>
      <c r="H1002" s="4">
        <v>1</v>
      </c>
      <c r="I1002" s="4">
        <v>1</v>
      </c>
      <c r="J1002" s="4" t="s">
        <v>1042</v>
      </c>
      <c r="K1002" s="4">
        <v>2</v>
      </c>
      <c r="L1002" s="4">
        <v>2227.24449</v>
      </c>
      <c r="M1002" s="4" t="s">
        <v>29</v>
      </c>
      <c r="N1002" s="4" t="s">
        <v>29</v>
      </c>
      <c r="O1002" s="4">
        <v>4.1320000000000001E-4</v>
      </c>
      <c r="P1002" s="4">
        <v>4.8890000000000001E-3</v>
      </c>
      <c r="Q1002" s="4">
        <v>2.5099999999999998</v>
      </c>
    </row>
    <row r="1003" spans="1:17" hidden="1" outlineLevel="1" collapsed="1" x14ac:dyDescent="0.25">
      <c r="A1003" t="s">
        <v>34</v>
      </c>
      <c r="B1003" s="4" t="s">
        <v>29</v>
      </c>
      <c r="C1003" s="4" t="s">
        <v>1129</v>
      </c>
      <c r="D1003" s="4" t="s">
        <v>1012</v>
      </c>
      <c r="E1003" s="4">
        <v>4.2525100000000003E-2</v>
      </c>
      <c r="F1003" s="4">
        <v>1.40211E-3</v>
      </c>
      <c r="G1003" s="4">
        <v>1</v>
      </c>
      <c r="H1003" s="4">
        <v>1</v>
      </c>
      <c r="I1003" s="4">
        <v>1</v>
      </c>
      <c r="J1003" s="4" t="s">
        <v>1042</v>
      </c>
      <c r="K1003" s="4">
        <v>1</v>
      </c>
      <c r="L1003" s="4">
        <v>2165.0583299999998</v>
      </c>
      <c r="M1003" s="4" t="s">
        <v>29</v>
      </c>
      <c r="N1003" s="4" t="s">
        <v>29</v>
      </c>
      <c r="O1003" s="4">
        <v>5.0580000000000004E-4</v>
      </c>
      <c r="P1003" s="4">
        <v>8.5690000000000002E-3</v>
      </c>
      <c r="Q1003" s="4">
        <v>2.87</v>
      </c>
    </row>
    <row r="1004" spans="1:17" hidden="1" outlineLevel="1" collapsed="1" x14ac:dyDescent="0.25">
      <c r="A1004" t="s">
        <v>34</v>
      </c>
      <c r="B1004" s="4" t="s">
        <v>29</v>
      </c>
      <c r="C1004" s="4" t="s">
        <v>1130</v>
      </c>
      <c r="D1004" s="4" t="s">
        <v>34</v>
      </c>
      <c r="E1004" s="4">
        <v>4.4657099999999998E-2</v>
      </c>
      <c r="F1004" s="4">
        <v>1.52893E-3</v>
      </c>
      <c r="G1004" s="4">
        <v>1</v>
      </c>
      <c r="H1004" s="4">
        <v>1</v>
      </c>
      <c r="I1004" s="4">
        <v>1</v>
      </c>
      <c r="J1004" s="4" t="s">
        <v>1042</v>
      </c>
      <c r="K1004" s="4">
        <v>1</v>
      </c>
      <c r="L1004" s="4">
        <v>971.55201999999997</v>
      </c>
      <c r="M1004" s="4" t="s">
        <v>29</v>
      </c>
      <c r="N1004" s="4" t="s">
        <v>29</v>
      </c>
      <c r="O1004" s="4">
        <v>5.5110000000000001E-4</v>
      </c>
      <c r="P1004" s="4">
        <v>9.1500000000000001E-3</v>
      </c>
      <c r="Q1004" s="4">
        <v>2.37</v>
      </c>
    </row>
    <row r="1005" spans="1:17" hidden="1" outlineLevel="1" collapsed="1" x14ac:dyDescent="0.25">
      <c r="A1005" t="s">
        <v>34</v>
      </c>
      <c r="B1005" s="4" t="s">
        <v>29</v>
      </c>
      <c r="C1005" s="4" t="s">
        <v>1131</v>
      </c>
      <c r="D1005" s="4" t="s">
        <v>34</v>
      </c>
      <c r="E1005" s="4">
        <v>6.2672699999999998E-2</v>
      </c>
      <c r="F1005" s="4">
        <v>2.0709399999999998E-3</v>
      </c>
      <c r="G1005" s="4">
        <v>1</v>
      </c>
      <c r="H1005" s="4">
        <v>1</v>
      </c>
      <c r="I1005" s="4">
        <v>1</v>
      </c>
      <c r="J1005" s="4" t="s">
        <v>1042</v>
      </c>
      <c r="K1005" s="4">
        <v>1</v>
      </c>
      <c r="L1005" s="4">
        <v>848.52401999999995</v>
      </c>
      <c r="M1005" s="4" t="s">
        <v>29</v>
      </c>
      <c r="N1005" s="4" t="s">
        <v>29</v>
      </c>
      <c r="O1005" s="4">
        <v>7.4290000000000001E-4</v>
      </c>
      <c r="P1005" s="4">
        <v>1.44E-2</v>
      </c>
      <c r="Q1005" s="4">
        <v>1.99</v>
      </c>
    </row>
    <row r="1006" spans="1:17" hidden="1" outlineLevel="1" collapsed="1" x14ac:dyDescent="0.25">
      <c r="A1006" t="s">
        <v>34</v>
      </c>
      <c r="B1006" s="4" t="s">
        <v>29</v>
      </c>
      <c r="C1006" s="4" t="s">
        <v>1132</v>
      </c>
      <c r="D1006" s="4" t="s">
        <v>199</v>
      </c>
      <c r="E1006" s="4">
        <v>6.8546899999999994E-2</v>
      </c>
      <c r="F1006" s="4">
        <v>2.6094199999999999E-3</v>
      </c>
      <c r="G1006" s="4">
        <v>1</v>
      </c>
      <c r="H1006" s="4">
        <v>1</v>
      </c>
      <c r="I1006" s="4">
        <v>1</v>
      </c>
      <c r="J1006" s="4" t="s">
        <v>1042</v>
      </c>
      <c r="K1006" s="4">
        <v>1</v>
      </c>
      <c r="L1006" s="4">
        <v>1406.7420199999999</v>
      </c>
      <c r="M1006" s="4" t="s">
        <v>29</v>
      </c>
      <c r="N1006" s="4" t="s">
        <v>29</v>
      </c>
      <c r="O1006" s="4">
        <v>8.8719999999999999E-4</v>
      </c>
      <c r="P1006" s="4">
        <v>1.619E-2</v>
      </c>
      <c r="Q1006" s="4">
        <v>1.53</v>
      </c>
    </row>
    <row r="1007" spans="1:17" hidden="1" outlineLevel="1" collapsed="1" x14ac:dyDescent="0.25">
      <c r="A1007" t="s">
        <v>34</v>
      </c>
      <c r="B1007" s="4" t="s">
        <v>29</v>
      </c>
      <c r="C1007" s="4" t="s">
        <v>1104</v>
      </c>
      <c r="D1007" s="4" t="s">
        <v>1017</v>
      </c>
      <c r="E1007" s="4">
        <v>0.17152899999999999</v>
      </c>
      <c r="F1007" s="4">
        <v>5.2618600000000001E-3</v>
      </c>
      <c r="G1007" s="4">
        <v>1</v>
      </c>
      <c r="H1007" s="4">
        <v>1</v>
      </c>
      <c r="I1007" s="4">
        <v>1</v>
      </c>
      <c r="J1007" s="4" t="s">
        <v>1042</v>
      </c>
      <c r="K1007" s="4">
        <v>0</v>
      </c>
      <c r="L1007" s="4">
        <v>1746.8197399999999</v>
      </c>
      <c r="M1007" s="4" t="s">
        <v>29</v>
      </c>
      <c r="N1007" s="4" t="s">
        <v>29</v>
      </c>
      <c r="O1007" s="4">
        <v>1.9750000000000002E-3</v>
      </c>
      <c r="P1007" s="4">
        <v>6.1530000000000001E-2</v>
      </c>
      <c r="Q1007" s="4">
        <v>2.52</v>
      </c>
    </row>
    <row r="1008" spans="1:17" hidden="1" outlineLevel="1" collapsed="1" x14ac:dyDescent="0.25">
      <c r="A1008" t="s">
        <v>34</v>
      </c>
      <c r="B1008" s="4" t="s">
        <v>29</v>
      </c>
      <c r="C1008" s="4" t="s">
        <v>1133</v>
      </c>
      <c r="D1008" s="4" t="s">
        <v>139</v>
      </c>
      <c r="E1008" s="4">
        <v>0.18681900000000001</v>
      </c>
      <c r="F1008" s="4">
        <v>5.3769400000000002E-3</v>
      </c>
      <c r="G1008" s="4">
        <v>1</v>
      </c>
      <c r="H1008" s="4">
        <v>1</v>
      </c>
      <c r="I1008" s="4">
        <v>1</v>
      </c>
      <c r="J1008" s="4" t="s">
        <v>1042</v>
      </c>
      <c r="K1008" s="4">
        <v>1</v>
      </c>
      <c r="L1008" s="4">
        <v>2074.9944099999998</v>
      </c>
      <c r="M1008" s="4" t="s">
        <v>29</v>
      </c>
      <c r="N1008" s="4" t="s">
        <v>29</v>
      </c>
      <c r="O1008" s="4">
        <v>2.0179999999999998E-3</v>
      </c>
      <c r="P1008" s="4">
        <v>7.0629999999999998E-2</v>
      </c>
      <c r="Q1008" s="4">
        <v>2.97</v>
      </c>
    </row>
    <row r="1009" spans="1:29" hidden="1" outlineLevel="1" collapsed="1" x14ac:dyDescent="0.25">
      <c r="A1009" t="s">
        <v>34</v>
      </c>
      <c r="B1009" s="4" t="s">
        <v>29</v>
      </c>
      <c r="C1009" s="4" t="s">
        <v>1134</v>
      </c>
      <c r="D1009" s="4" t="s">
        <v>34</v>
      </c>
      <c r="E1009" s="4">
        <v>0.20425599999999999</v>
      </c>
      <c r="F1009" s="4">
        <v>5.8836599999999998E-3</v>
      </c>
      <c r="G1009" s="4">
        <v>1</v>
      </c>
      <c r="H1009" s="4">
        <v>1</v>
      </c>
      <c r="I1009" s="4">
        <v>1</v>
      </c>
      <c r="J1009" s="4" t="s">
        <v>1042</v>
      </c>
      <c r="K1009" s="4">
        <v>2</v>
      </c>
      <c r="L1009" s="4">
        <v>971.66117999999994</v>
      </c>
      <c r="M1009" s="4" t="s">
        <v>29</v>
      </c>
      <c r="N1009" s="4" t="s">
        <v>29</v>
      </c>
      <c r="O1009" s="4">
        <v>2.199E-3</v>
      </c>
      <c r="P1009" s="4">
        <v>8.1659999999999996E-2</v>
      </c>
      <c r="Q1009" s="4">
        <v>1.32</v>
      </c>
    </row>
    <row r="1010" spans="1:29" collapsed="1" x14ac:dyDescent="0.25">
      <c r="A1010" s="3" t="s">
        <v>29</v>
      </c>
      <c r="B1010" s="3" t="s">
        <v>30</v>
      </c>
      <c r="C1010" s="3" t="s">
        <v>1135</v>
      </c>
      <c r="D1010" s="3" t="s">
        <v>1136</v>
      </c>
      <c r="E1010" s="3">
        <v>0</v>
      </c>
      <c r="F1010" s="3">
        <v>628.99800000000005</v>
      </c>
      <c r="G1010" s="3">
        <v>76</v>
      </c>
      <c r="H1010" s="3">
        <v>60</v>
      </c>
      <c r="I1010" s="3">
        <v>525</v>
      </c>
      <c r="J1010" s="3">
        <v>60</v>
      </c>
      <c r="K1010" s="3">
        <v>451</v>
      </c>
      <c r="L1010" s="3">
        <v>52.9</v>
      </c>
      <c r="M1010" s="3">
        <v>4.6100000000000003</v>
      </c>
      <c r="N1010" s="3">
        <v>1895.54</v>
      </c>
      <c r="O1010" s="3">
        <v>60</v>
      </c>
      <c r="P1010" s="3" t="s">
        <v>1137</v>
      </c>
      <c r="Q1010" s="3" t="s">
        <v>34</v>
      </c>
      <c r="R1010" s="3" t="s">
        <v>34</v>
      </c>
      <c r="S1010" s="3" t="s">
        <v>1138</v>
      </c>
      <c r="T1010" s="3" t="s">
        <v>34</v>
      </c>
      <c r="U1010" s="3" t="s">
        <v>1135</v>
      </c>
      <c r="V1010" s="3" t="s">
        <v>34</v>
      </c>
      <c r="W1010" s="3" t="s">
        <v>1139</v>
      </c>
      <c r="X1010" s="3" t="s">
        <v>34</v>
      </c>
      <c r="Y1010" s="3" t="s">
        <v>34</v>
      </c>
      <c r="Z1010" s="3" t="s">
        <v>34</v>
      </c>
      <c r="AA1010" s="3">
        <v>0</v>
      </c>
      <c r="AB1010" s="3" t="s">
        <v>29</v>
      </c>
      <c r="AC1010" s="3">
        <v>1</v>
      </c>
    </row>
    <row r="1011" spans="1:29" hidden="1" outlineLevel="1" collapsed="1" x14ac:dyDescent="0.25">
      <c r="A1011" t="s">
        <v>34</v>
      </c>
      <c r="B1011" s="2" t="s">
        <v>39</v>
      </c>
      <c r="C1011" s="2" t="s">
        <v>40</v>
      </c>
      <c r="D1011" s="2" t="s">
        <v>41</v>
      </c>
      <c r="E1011" s="2" t="s">
        <v>42</v>
      </c>
      <c r="F1011" s="2" t="s">
        <v>43</v>
      </c>
      <c r="G1011" s="2" t="s">
        <v>28</v>
      </c>
      <c r="H1011" s="2" t="s">
        <v>44</v>
      </c>
      <c r="I1011" s="2" t="s">
        <v>8</v>
      </c>
      <c r="J1011" s="2" t="s">
        <v>45</v>
      </c>
      <c r="K1011" s="2" t="s">
        <v>46</v>
      </c>
      <c r="L1011" s="2" t="s">
        <v>47</v>
      </c>
      <c r="M1011" s="2" t="s">
        <v>27</v>
      </c>
      <c r="N1011" s="2" t="s">
        <v>48</v>
      </c>
      <c r="O1011" s="2" t="s">
        <v>49</v>
      </c>
      <c r="P1011" s="2" t="s">
        <v>50</v>
      </c>
      <c r="Q1011" s="2" t="s">
        <v>51</v>
      </c>
    </row>
    <row r="1012" spans="1:29" hidden="1" outlineLevel="1" collapsed="1" x14ac:dyDescent="0.25">
      <c r="A1012" t="s">
        <v>34</v>
      </c>
      <c r="B1012" s="4" t="s">
        <v>29</v>
      </c>
      <c r="C1012" s="4" t="s">
        <v>1140</v>
      </c>
      <c r="D1012" s="4" t="s">
        <v>34</v>
      </c>
      <c r="E1012" s="4">
        <v>4.8753900000000001E-5</v>
      </c>
      <c r="F1012" s="4">
        <v>1.5434800000000001E-4</v>
      </c>
      <c r="G1012" s="4">
        <v>1</v>
      </c>
      <c r="H1012" s="4">
        <v>1</v>
      </c>
      <c r="I1012" s="4">
        <v>1</v>
      </c>
      <c r="J1012" s="4" t="s">
        <v>1135</v>
      </c>
      <c r="K1012" s="4">
        <v>2</v>
      </c>
      <c r="L1012" s="4">
        <v>1676.8449700000001</v>
      </c>
      <c r="M1012" s="4" t="s">
        <v>29</v>
      </c>
      <c r="N1012" s="4" t="s">
        <v>29</v>
      </c>
      <c r="O1012" s="4">
        <v>6.5770000000000002E-5</v>
      </c>
      <c r="P1012" s="4">
        <v>2.4080000000000001E-6</v>
      </c>
      <c r="Q1012" s="4">
        <v>2.5499999999999998</v>
      </c>
    </row>
    <row r="1013" spans="1:29" hidden="1" outlineLevel="1" collapsed="1" x14ac:dyDescent="0.25">
      <c r="A1013" t="s">
        <v>34</v>
      </c>
      <c r="B1013" s="4" t="s">
        <v>29</v>
      </c>
      <c r="C1013" s="4" t="s">
        <v>1141</v>
      </c>
      <c r="D1013" s="4" t="s">
        <v>34</v>
      </c>
      <c r="E1013" s="4">
        <v>8.2619400000000002E-8</v>
      </c>
      <c r="F1013" s="4">
        <v>1.5434800000000001E-4</v>
      </c>
      <c r="G1013" s="4">
        <v>1</v>
      </c>
      <c r="H1013" s="4">
        <v>1</v>
      </c>
      <c r="I1013" s="4">
        <v>11</v>
      </c>
      <c r="J1013" s="4" t="s">
        <v>1135</v>
      </c>
      <c r="K1013" s="4">
        <v>2</v>
      </c>
      <c r="L1013" s="4">
        <v>3729.7977500000002</v>
      </c>
      <c r="M1013" s="4" t="s">
        <v>29</v>
      </c>
      <c r="N1013" s="4" t="s">
        <v>29</v>
      </c>
      <c r="O1013" s="4">
        <v>6.5770000000000002E-5</v>
      </c>
      <c r="P1013" s="4">
        <v>1.0620000000000001E-9</v>
      </c>
      <c r="Q1013" s="4">
        <v>3.79</v>
      </c>
    </row>
    <row r="1014" spans="1:29" hidden="1" outlineLevel="1" collapsed="1" x14ac:dyDescent="0.25">
      <c r="A1014" t="s">
        <v>34</v>
      </c>
      <c r="B1014" s="4" t="s">
        <v>29</v>
      </c>
      <c r="C1014" s="4" t="s">
        <v>1142</v>
      </c>
      <c r="D1014" s="4" t="s">
        <v>34</v>
      </c>
      <c r="E1014" s="4">
        <v>9.5791699999999999E-8</v>
      </c>
      <c r="F1014" s="4">
        <v>1.5434800000000001E-4</v>
      </c>
      <c r="G1014" s="4">
        <v>1</v>
      </c>
      <c r="H1014" s="4">
        <v>1</v>
      </c>
      <c r="I1014" s="4">
        <v>4</v>
      </c>
      <c r="J1014" s="4" t="s">
        <v>1135</v>
      </c>
      <c r="K1014" s="4">
        <v>1</v>
      </c>
      <c r="L1014" s="4">
        <v>2876.30683</v>
      </c>
      <c r="M1014" s="4" t="s">
        <v>29</v>
      </c>
      <c r="N1014" s="4" t="s">
        <v>29</v>
      </c>
      <c r="O1014" s="4">
        <v>6.5770000000000002E-5</v>
      </c>
      <c r="P1014" s="4">
        <v>1.2759999999999999E-9</v>
      </c>
      <c r="Q1014" s="4">
        <v>3.89</v>
      </c>
    </row>
    <row r="1015" spans="1:29" hidden="1" outlineLevel="1" collapsed="1" x14ac:dyDescent="0.25">
      <c r="A1015" t="s">
        <v>34</v>
      </c>
      <c r="B1015" s="4" t="s">
        <v>29</v>
      </c>
      <c r="C1015" s="4" t="s">
        <v>1143</v>
      </c>
      <c r="D1015" s="4" t="s">
        <v>34</v>
      </c>
      <c r="E1015" s="4">
        <v>8.1040899999999999E-9</v>
      </c>
      <c r="F1015" s="4">
        <v>1.5434800000000001E-4</v>
      </c>
      <c r="G1015" s="4">
        <v>1</v>
      </c>
      <c r="H1015" s="4">
        <v>1</v>
      </c>
      <c r="I1015" s="4">
        <v>4</v>
      </c>
      <c r="J1015" s="4" t="s">
        <v>1135</v>
      </c>
      <c r="K1015" s="4">
        <v>0</v>
      </c>
      <c r="L1015" s="4">
        <v>2134.9411100000002</v>
      </c>
      <c r="M1015" s="4" t="s">
        <v>29</v>
      </c>
      <c r="N1015" s="4" t="s">
        <v>29</v>
      </c>
      <c r="O1015" s="4">
        <v>6.5770000000000002E-5</v>
      </c>
      <c r="P1015" s="4">
        <v>6.4180000000000005E-11</v>
      </c>
      <c r="Q1015" s="4">
        <v>5.83</v>
      </c>
    </row>
    <row r="1016" spans="1:29" hidden="1" outlineLevel="1" collapsed="1" x14ac:dyDescent="0.25">
      <c r="A1016" t="s">
        <v>34</v>
      </c>
      <c r="B1016" s="4" t="s">
        <v>29</v>
      </c>
      <c r="C1016" s="4" t="s">
        <v>1144</v>
      </c>
      <c r="D1016" s="4" t="s">
        <v>34</v>
      </c>
      <c r="E1016" s="4">
        <v>2.41857E-6</v>
      </c>
      <c r="F1016" s="4">
        <v>1.5434800000000001E-4</v>
      </c>
      <c r="G1016" s="4">
        <v>1</v>
      </c>
      <c r="H1016" s="4">
        <v>1</v>
      </c>
      <c r="I1016" s="4">
        <v>2</v>
      </c>
      <c r="J1016" s="4" t="s">
        <v>1135</v>
      </c>
      <c r="K1016" s="4">
        <v>2</v>
      </c>
      <c r="L1016" s="4">
        <v>2709.4093899999998</v>
      </c>
      <c r="M1016" s="4" t="s">
        <v>29</v>
      </c>
      <c r="N1016" s="4" t="s">
        <v>29</v>
      </c>
      <c r="O1016" s="4">
        <v>6.5770000000000002E-5</v>
      </c>
      <c r="P1016" s="4">
        <v>6.3160000000000004E-8</v>
      </c>
      <c r="Q1016" s="4">
        <v>5.24</v>
      </c>
    </row>
    <row r="1017" spans="1:29" hidden="1" outlineLevel="1" collapsed="1" x14ac:dyDescent="0.25">
      <c r="A1017" t="s">
        <v>34</v>
      </c>
      <c r="B1017" s="4" t="s">
        <v>29</v>
      </c>
      <c r="C1017" s="4" t="s">
        <v>1145</v>
      </c>
      <c r="D1017" s="4" t="s">
        <v>34</v>
      </c>
      <c r="E1017" s="4">
        <v>5.4040899999999998E-7</v>
      </c>
      <c r="F1017" s="4">
        <v>1.5434800000000001E-4</v>
      </c>
      <c r="G1017" s="4">
        <v>1</v>
      </c>
      <c r="H1017" s="4">
        <v>1</v>
      </c>
      <c r="I1017" s="4">
        <v>1</v>
      </c>
      <c r="J1017" s="4" t="s">
        <v>1135</v>
      </c>
      <c r="K1017" s="4">
        <v>1</v>
      </c>
      <c r="L1017" s="4">
        <v>2466.28748</v>
      </c>
      <c r="M1017" s="4" t="s">
        <v>29</v>
      </c>
      <c r="N1017" s="4" t="s">
        <v>29</v>
      </c>
      <c r="O1017" s="4">
        <v>6.5770000000000002E-5</v>
      </c>
      <c r="P1017" s="4">
        <v>1.0320000000000001E-8</v>
      </c>
      <c r="Q1017" s="4">
        <v>5.31</v>
      </c>
    </row>
    <row r="1018" spans="1:29" hidden="1" outlineLevel="1" collapsed="1" x14ac:dyDescent="0.25">
      <c r="A1018" t="s">
        <v>34</v>
      </c>
      <c r="B1018" s="4" t="s">
        <v>29</v>
      </c>
      <c r="C1018" s="4" t="s">
        <v>1146</v>
      </c>
      <c r="D1018" s="4" t="s">
        <v>34</v>
      </c>
      <c r="E1018" s="4">
        <v>1.4832100000000001E-4</v>
      </c>
      <c r="F1018" s="4">
        <v>1.5434800000000001E-4</v>
      </c>
      <c r="G1018" s="4">
        <v>1</v>
      </c>
      <c r="H1018" s="4">
        <v>1</v>
      </c>
      <c r="I1018" s="4">
        <v>9</v>
      </c>
      <c r="J1018" s="4" t="s">
        <v>1135</v>
      </c>
      <c r="K1018" s="4">
        <v>2</v>
      </c>
      <c r="L1018" s="4">
        <v>3088.6201099999998</v>
      </c>
      <c r="M1018" s="4" t="s">
        <v>29</v>
      </c>
      <c r="N1018" s="4" t="s">
        <v>29</v>
      </c>
      <c r="O1018" s="4">
        <v>6.5770000000000002E-5</v>
      </c>
      <c r="P1018" s="4">
        <v>9.2240000000000001E-6</v>
      </c>
      <c r="Q1018" s="4">
        <v>4.34</v>
      </c>
    </row>
    <row r="1019" spans="1:29" hidden="1" outlineLevel="1" collapsed="1" x14ac:dyDescent="0.25">
      <c r="A1019" t="s">
        <v>34</v>
      </c>
      <c r="B1019" s="4" t="s">
        <v>29</v>
      </c>
      <c r="C1019" s="4" t="s">
        <v>1147</v>
      </c>
      <c r="D1019" s="4" t="s">
        <v>34</v>
      </c>
      <c r="E1019" s="4">
        <v>1.30436E-5</v>
      </c>
      <c r="F1019" s="4">
        <v>1.5434800000000001E-4</v>
      </c>
      <c r="G1019" s="4">
        <v>1</v>
      </c>
      <c r="H1019" s="4">
        <v>1</v>
      </c>
      <c r="I1019" s="4">
        <v>5</v>
      </c>
      <c r="J1019" s="4" t="s">
        <v>1135</v>
      </c>
      <c r="K1019" s="4">
        <v>1</v>
      </c>
      <c r="L1019" s="4">
        <v>1362.7263600000001</v>
      </c>
      <c r="M1019" s="4" t="s">
        <v>29</v>
      </c>
      <c r="N1019" s="4" t="s">
        <v>29</v>
      </c>
      <c r="O1019" s="4">
        <v>6.5770000000000002E-5</v>
      </c>
      <c r="P1019" s="4">
        <v>4.8630000000000001E-7</v>
      </c>
      <c r="Q1019" s="4">
        <v>4.63</v>
      </c>
    </row>
    <row r="1020" spans="1:29" hidden="1" outlineLevel="1" collapsed="1" x14ac:dyDescent="0.25">
      <c r="A1020" t="s">
        <v>34</v>
      </c>
      <c r="B1020" s="4" t="s">
        <v>29</v>
      </c>
      <c r="C1020" s="4" t="s">
        <v>1148</v>
      </c>
      <c r="D1020" s="4" t="s">
        <v>34</v>
      </c>
      <c r="E1020" s="4">
        <v>1.47393E-6</v>
      </c>
      <c r="F1020" s="4">
        <v>1.5434800000000001E-4</v>
      </c>
      <c r="G1020" s="4">
        <v>1</v>
      </c>
      <c r="H1020" s="4">
        <v>1</v>
      </c>
      <c r="I1020" s="4">
        <v>2</v>
      </c>
      <c r="J1020" s="4" t="s">
        <v>1135</v>
      </c>
      <c r="K1020" s="4">
        <v>2</v>
      </c>
      <c r="L1020" s="4">
        <v>1583.9115300000001</v>
      </c>
      <c r="M1020" s="4" t="s">
        <v>29</v>
      </c>
      <c r="N1020" s="4" t="s">
        <v>29</v>
      </c>
      <c r="O1020" s="4">
        <v>6.5770000000000002E-5</v>
      </c>
      <c r="P1020" s="4">
        <v>3.4760000000000002E-8</v>
      </c>
      <c r="Q1020" s="4">
        <v>4.13</v>
      </c>
    </row>
    <row r="1021" spans="1:29" hidden="1" outlineLevel="1" collapsed="1" x14ac:dyDescent="0.25">
      <c r="A1021" t="s">
        <v>34</v>
      </c>
      <c r="B1021" s="4" t="s">
        <v>29</v>
      </c>
      <c r="C1021" s="4" t="s">
        <v>1149</v>
      </c>
      <c r="D1021" s="4" t="s">
        <v>34</v>
      </c>
      <c r="E1021" s="4">
        <v>4.4821699999999999E-4</v>
      </c>
      <c r="F1021" s="4">
        <v>1.5434800000000001E-4</v>
      </c>
      <c r="G1021" s="4">
        <v>1</v>
      </c>
      <c r="H1021" s="4">
        <v>1</v>
      </c>
      <c r="I1021" s="4">
        <v>2</v>
      </c>
      <c r="J1021" s="4" t="s">
        <v>1135</v>
      </c>
      <c r="K1021" s="4">
        <v>1</v>
      </c>
      <c r="L1021" s="4">
        <v>1086.61535</v>
      </c>
      <c r="M1021" s="4" t="s">
        <v>29</v>
      </c>
      <c r="N1021" s="4" t="s">
        <v>29</v>
      </c>
      <c r="O1021" s="4">
        <v>6.5770000000000002E-5</v>
      </c>
      <c r="P1021" s="4">
        <v>3.5150000000000001E-5</v>
      </c>
      <c r="Q1021" s="4">
        <v>2.58</v>
      </c>
    </row>
    <row r="1022" spans="1:29" hidden="1" outlineLevel="1" collapsed="1" x14ac:dyDescent="0.25">
      <c r="A1022" t="s">
        <v>34</v>
      </c>
      <c r="B1022" s="4" t="s">
        <v>29</v>
      </c>
      <c r="C1022" s="4" t="s">
        <v>1150</v>
      </c>
      <c r="D1022" s="4" t="s">
        <v>1075</v>
      </c>
      <c r="E1022" s="4">
        <v>8.3152500000000003E-8</v>
      </c>
      <c r="F1022" s="4">
        <v>1.5434800000000001E-4</v>
      </c>
      <c r="G1022" s="4">
        <v>1</v>
      </c>
      <c r="H1022" s="4">
        <v>1</v>
      </c>
      <c r="I1022" s="4">
        <v>1</v>
      </c>
      <c r="J1022" s="4" t="s">
        <v>1135</v>
      </c>
      <c r="K1022" s="4">
        <v>1</v>
      </c>
      <c r="L1022" s="4">
        <v>3007.60941</v>
      </c>
      <c r="M1022" s="4" t="s">
        <v>29</v>
      </c>
      <c r="N1022" s="4" t="s">
        <v>29</v>
      </c>
      <c r="O1022" s="4">
        <v>6.5770000000000002E-5</v>
      </c>
      <c r="P1022" s="4">
        <v>1.076E-9</v>
      </c>
      <c r="Q1022" s="4">
        <v>5.98</v>
      </c>
    </row>
    <row r="1023" spans="1:29" hidden="1" outlineLevel="1" collapsed="1" x14ac:dyDescent="0.25">
      <c r="A1023" t="s">
        <v>34</v>
      </c>
      <c r="B1023" s="4" t="s">
        <v>29</v>
      </c>
      <c r="C1023" s="4" t="s">
        <v>1151</v>
      </c>
      <c r="D1023" s="4" t="s">
        <v>1075</v>
      </c>
      <c r="E1023" s="4">
        <v>1.0964299999999999E-5</v>
      </c>
      <c r="F1023" s="4">
        <v>1.5434800000000001E-4</v>
      </c>
      <c r="G1023" s="4">
        <v>1</v>
      </c>
      <c r="H1023" s="4">
        <v>1</v>
      </c>
      <c r="I1023" s="4">
        <v>4</v>
      </c>
      <c r="J1023" s="4" t="s">
        <v>1135</v>
      </c>
      <c r="K1023" s="4">
        <v>0</v>
      </c>
      <c r="L1023" s="4">
        <v>1443.7221999999999</v>
      </c>
      <c r="M1023" s="4" t="s">
        <v>29</v>
      </c>
      <c r="N1023" s="4" t="s">
        <v>29</v>
      </c>
      <c r="O1023" s="4">
        <v>6.5770000000000002E-5</v>
      </c>
      <c r="P1023" s="4">
        <v>3.9550000000000001E-7</v>
      </c>
      <c r="Q1023" s="4">
        <v>3.71</v>
      </c>
    </row>
    <row r="1024" spans="1:29" hidden="1" outlineLevel="1" collapsed="1" x14ac:dyDescent="0.25">
      <c r="A1024" t="s">
        <v>34</v>
      </c>
      <c r="B1024" s="4" t="s">
        <v>29</v>
      </c>
      <c r="C1024" s="4" t="s">
        <v>1152</v>
      </c>
      <c r="D1024" s="4" t="s">
        <v>34</v>
      </c>
      <c r="E1024" s="4">
        <v>7.5434500000000002E-4</v>
      </c>
      <c r="F1024" s="4">
        <v>1.5434800000000001E-4</v>
      </c>
      <c r="G1024" s="4">
        <v>1</v>
      </c>
      <c r="H1024" s="4">
        <v>1</v>
      </c>
      <c r="I1024" s="4">
        <v>2</v>
      </c>
      <c r="J1024" s="4" t="s">
        <v>1135</v>
      </c>
      <c r="K1024" s="4">
        <v>1</v>
      </c>
      <c r="L1024" s="4">
        <v>1228.68958</v>
      </c>
      <c r="M1024" s="4" t="s">
        <v>29</v>
      </c>
      <c r="N1024" s="4" t="s">
        <v>29</v>
      </c>
      <c r="O1024" s="4">
        <v>6.5770000000000002E-5</v>
      </c>
      <c r="P1024" s="4">
        <v>6.5749999999999999E-5</v>
      </c>
      <c r="Q1024" s="4">
        <v>2.68</v>
      </c>
    </row>
    <row r="1025" spans="1:17" hidden="1" outlineLevel="1" collapsed="1" x14ac:dyDescent="0.25">
      <c r="A1025" t="s">
        <v>34</v>
      </c>
      <c r="B1025" s="4" t="s">
        <v>29</v>
      </c>
      <c r="C1025" s="4" t="s">
        <v>1153</v>
      </c>
      <c r="D1025" s="4" t="s">
        <v>34</v>
      </c>
      <c r="E1025" s="4">
        <v>2.4976200000000002E-6</v>
      </c>
      <c r="F1025" s="4">
        <v>1.5434800000000001E-4</v>
      </c>
      <c r="G1025" s="4">
        <v>1</v>
      </c>
      <c r="H1025" s="4">
        <v>1</v>
      </c>
      <c r="I1025" s="4">
        <v>2</v>
      </c>
      <c r="J1025" s="4" t="s">
        <v>1135</v>
      </c>
      <c r="K1025" s="4">
        <v>2</v>
      </c>
      <c r="L1025" s="4">
        <v>2075.1019099999999</v>
      </c>
      <c r="M1025" s="4" t="s">
        <v>29</v>
      </c>
      <c r="N1025" s="4" t="s">
        <v>29</v>
      </c>
      <c r="O1025" s="4">
        <v>6.5770000000000002E-5</v>
      </c>
      <c r="P1025" s="4">
        <v>6.5919999999999997E-8</v>
      </c>
      <c r="Q1025" s="4">
        <v>4.68</v>
      </c>
    </row>
    <row r="1026" spans="1:17" hidden="1" outlineLevel="1" collapsed="1" x14ac:dyDescent="0.25">
      <c r="A1026" t="s">
        <v>34</v>
      </c>
      <c r="B1026" s="4" t="s">
        <v>29</v>
      </c>
      <c r="C1026" s="4" t="s">
        <v>1154</v>
      </c>
      <c r="D1026" s="4" t="s">
        <v>1155</v>
      </c>
      <c r="E1026" s="4">
        <v>1.3468200000000001E-4</v>
      </c>
      <c r="F1026" s="4">
        <v>1.5434800000000001E-4</v>
      </c>
      <c r="G1026" s="4">
        <v>1</v>
      </c>
      <c r="H1026" s="4">
        <v>1</v>
      </c>
      <c r="I1026" s="4">
        <v>1</v>
      </c>
      <c r="J1026" s="4" t="s">
        <v>1135</v>
      </c>
      <c r="K1026" s="4">
        <v>2</v>
      </c>
      <c r="L1026" s="4">
        <v>2529.2670199999998</v>
      </c>
      <c r="M1026" s="4" t="s">
        <v>29</v>
      </c>
      <c r="N1026" s="4" t="s">
        <v>29</v>
      </c>
      <c r="O1026" s="4">
        <v>6.5770000000000002E-5</v>
      </c>
      <c r="P1026" s="4">
        <v>8.174E-6</v>
      </c>
      <c r="Q1026" s="4">
        <v>3.23</v>
      </c>
    </row>
    <row r="1027" spans="1:17" hidden="1" outlineLevel="1" collapsed="1" x14ac:dyDescent="0.25">
      <c r="A1027" t="s">
        <v>34</v>
      </c>
      <c r="B1027" s="4" t="s">
        <v>29</v>
      </c>
      <c r="C1027" s="4" t="s">
        <v>1156</v>
      </c>
      <c r="D1027" s="4" t="s">
        <v>34</v>
      </c>
      <c r="E1027" s="4">
        <v>5.9897999999999998E-6</v>
      </c>
      <c r="F1027" s="4">
        <v>1.5434800000000001E-4</v>
      </c>
      <c r="G1027" s="4">
        <v>1</v>
      </c>
      <c r="H1027" s="4">
        <v>1</v>
      </c>
      <c r="I1027" s="4">
        <v>26</v>
      </c>
      <c r="J1027" s="4" t="s">
        <v>1135</v>
      </c>
      <c r="K1027" s="4">
        <v>0</v>
      </c>
      <c r="L1027" s="4">
        <v>1601.7693400000001</v>
      </c>
      <c r="M1027" s="4" t="s">
        <v>29</v>
      </c>
      <c r="N1027" s="4" t="s">
        <v>29</v>
      </c>
      <c r="O1027" s="4">
        <v>6.5770000000000002E-5</v>
      </c>
      <c r="P1027" s="4">
        <v>1.9040000000000001E-7</v>
      </c>
      <c r="Q1027" s="4">
        <v>4.21</v>
      </c>
    </row>
    <row r="1028" spans="1:17" hidden="1" outlineLevel="1" collapsed="1" x14ac:dyDescent="0.25">
      <c r="A1028" t="s">
        <v>34</v>
      </c>
      <c r="B1028" s="4" t="s">
        <v>29</v>
      </c>
      <c r="C1028" s="4" t="s">
        <v>1157</v>
      </c>
      <c r="D1028" s="4" t="s">
        <v>154</v>
      </c>
      <c r="E1028" s="4">
        <v>2.6126300000000002E-6</v>
      </c>
      <c r="F1028" s="4">
        <v>1.5434800000000001E-4</v>
      </c>
      <c r="G1028" s="4">
        <v>1</v>
      </c>
      <c r="H1028" s="4">
        <v>1</v>
      </c>
      <c r="I1028" s="4">
        <v>28</v>
      </c>
      <c r="J1028" s="4" t="s">
        <v>1135</v>
      </c>
      <c r="K1028" s="4">
        <v>1</v>
      </c>
      <c r="L1028" s="4">
        <v>1878.0041100000001</v>
      </c>
      <c r="M1028" s="4" t="s">
        <v>29</v>
      </c>
      <c r="N1028" s="4" t="s">
        <v>29</v>
      </c>
      <c r="O1028" s="4">
        <v>6.5770000000000002E-5</v>
      </c>
      <c r="P1028" s="4">
        <v>6.9429999999999994E-8</v>
      </c>
      <c r="Q1028" s="4">
        <v>3.62</v>
      </c>
    </row>
    <row r="1029" spans="1:17" hidden="1" outlineLevel="1" collapsed="1" x14ac:dyDescent="0.25">
      <c r="A1029" t="s">
        <v>34</v>
      </c>
      <c r="B1029" s="4" t="s">
        <v>29</v>
      </c>
      <c r="C1029" s="4" t="s">
        <v>1158</v>
      </c>
      <c r="D1029" s="4" t="s">
        <v>34</v>
      </c>
      <c r="E1029" s="4">
        <v>1.04806E-4</v>
      </c>
      <c r="F1029" s="4">
        <v>1.5434800000000001E-4</v>
      </c>
      <c r="G1029" s="4">
        <v>1</v>
      </c>
      <c r="H1029" s="4">
        <v>1</v>
      </c>
      <c r="I1029" s="4">
        <v>15</v>
      </c>
      <c r="J1029" s="4" t="s">
        <v>1135</v>
      </c>
      <c r="K1029" s="4">
        <v>0</v>
      </c>
      <c r="L1029" s="4">
        <v>1105.63642</v>
      </c>
      <c r="M1029" s="4" t="s">
        <v>29</v>
      </c>
      <c r="N1029" s="4" t="s">
        <v>29</v>
      </c>
      <c r="O1029" s="4">
        <v>6.5770000000000002E-5</v>
      </c>
      <c r="P1029" s="4">
        <v>6.0639999999999999E-6</v>
      </c>
      <c r="Q1029" s="4">
        <v>2.52</v>
      </c>
    </row>
    <row r="1030" spans="1:17" hidden="1" outlineLevel="1" collapsed="1" x14ac:dyDescent="0.25">
      <c r="A1030" t="s">
        <v>34</v>
      </c>
      <c r="B1030" s="4" t="s">
        <v>29</v>
      </c>
      <c r="C1030" s="4" t="s">
        <v>1159</v>
      </c>
      <c r="D1030" s="4" t="s">
        <v>34</v>
      </c>
      <c r="E1030" s="4">
        <v>6.9002399999999999E-6</v>
      </c>
      <c r="F1030" s="4">
        <v>1.5434800000000001E-4</v>
      </c>
      <c r="G1030" s="4">
        <v>1</v>
      </c>
      <c r="H1030" s="4">
        <v>1</v>
      </c>
      <c r="I1030" s="4">
        <v>3</v>
      </c>
      <c r="J1030" s="4" t="s">
        <v>1135</v>
      </c>
      <c r="K1030" s="4">
        <v>0</v>
      </c>
      <c r="L1030" s="4">
        <v>1261.6382699999999</v>
      </c>
      <c r="M1030" s="4" t="s">
        <v>29</v>
      </c>
      <c r="N1030" s="4" t="s">
        <v>29</v>
      </c>
      <c r="O1030" s="4">
        <v>6.5770000000000002E-5</v>
      </c>
      <c r="P1030" s="4">
        <v>2.248E-7</v>
      </c>
      <c r="Q1030" s="4">
        <v>3.53</v>
      </c>
    </row>
    <row r="1031" spans="1:17" hidden="1" outlineLevel="1" collapsed="1" x14ac:dyDescent="0.25">
      <c r="A1031" t="s">
        <v>34</v>
      </c>
      <c r="B1031" s="4" t="s">
        <v>29</v>
      </c>
      <c r="C1031" s="4" t="s">
        <v>1160</v>
      </c>
      <c r="D1031" s="4" t="s">
        <v>34</v>
      </c>
      <c r="E1031" s="4">
        <v>1.10906E-3</v>
      </c>
      <c r="F1031" s="4">
        <v>1.5434800000000001E-4</v>
      </c>
      <c r="G1031" s="4">
        <v>1</v>
      </c>
      <c r="H1031" s="4">
        <v>1</v>
      </c>
      <c r="I1031" s="4">
        <v>3</v>
      </c>
      <c r="J1031" s="4" t="s">
        <v>1135</v>
      </c>
      <c r="K1031" s="4">
        <v>2</v>
      </c>
      <c r="L1031" s="4">
        <v>3056.6222299999999</v>
      </c>
      <c r="M1031" s="4" t="s">
        <v>29</v>
      </c>
      <c r="N1031" s="4" t="s">
        <v>29</v>
      </c>
      <c r="O1031" s="4">
        <v>6.5770000000000002E-5</v>
      </c>
      <c r="P1031" s="4">
        <v>1.043E-4</v>
      </c>
      <c r="Q1031" s="4">
        <v>3.57</v>
      </c>
    </row>
    <row r="1032" spans="1:17" hidden="1" outlineLevel="1" collapsed="1" x14ac:dyDescent="0.25">
      <c r="A1032" t="s">
        <v>34</v>
      </c>
      <c r="B1032" s="4" t="s">
        <v>29</v>
      </c>
      <c r="C1032" s="4" t="s">
        <v>1161</v>
      </c>
      <c r="D1032" s="4" t="s">
        <v>34</v>
      </c>
      <c r="E1032" s="4">
        <v>1.27123E-5</v>
      </c>
      <c r="F1032" s="4">
        <v>1.5434800000000001E-4</v>
      </c>
      <c r="G1032" s="4">
        <v>1</v>
      </c>
      <c r="H1032" s="4">
        <v>1</v>
      </c>
      <c r="I1032" s="4">
        <v>17</v>
      </c>
      <c r="J1032" s="4" t="s">
        <v>1135</v>
      </c>
      <c r="K1032" s="4">
        <v>1</v>
      </c>
      <c r="L1032" s="4">
        <v>2232.1717800000001</v>
      </c>
      <c r="M1032" s="4" t="s">
        <v>29</v>
      </c>
      <c r="N1032" s="4" t="s">
        <v>29</v>
      </c>
      <c r="O1032" s="4">
        <v>6.5770000000000002E-5</v>
      </c>
      <c r="P1032" s="4">
        <v>4.7020000000000001E-7</v>
      </c>
      <c r="Q1032" s="4">
        <v>2.08</v>
      </c>
    </row>
    <row r="1033" spans="1:17" hidden="1" outlineLevel="1" collapsed="1" x14ac:dyDescent="0.25">
      <c r="A1033" t="s">
        <v>34</v>
      </c>
      <c r="B1033" s="4" t="s">
        <v>29</v>
      </c>
      <c r="C1033" s="4" t="s">
        <v>1157</v>
      </c>
      <c r="D1033" s="4" t="s">
        <v>34</v>
      </c>
      <c r="E1033" s="4">
        <v>1.49301E-6</v>
      </c>
      <c r="F1033" s="4">
        <v>1.5434800000000001E-4</v>
      </c>
      <c r="G1033" s="4">
        <v>1</v>
      </c>
      <c r="H1033" s="4">
        <v>1</v>
      </c>
      <c r="I1033" s="4">
        <v>3</v>
      </c>
      <c r="J1033" s="4" t="s">
        <v>1135</v>
      </c>
      <c r="K1033" s="4">
        <v>1</v>
      </c>
      <c r="L1033" s="4">
        <v>1862.0092</v>
      </c>
      <c r="M1033" s="4" t="s">
        <v>29</v>
      </c>
      <c r="N1033" s="4" t="s">
        <v>29</v>
      </c>
      <c r="O1033" s="4">
        <v>6.5770000000000002E-5</v>
      </c>
      <c r="P1033" s="4">
        <v>3.5199999999999998E-8</v>
      </c>
      <c r="Q1033" s="4">
        <v>5.09</v>
      </c>
    </row>
    <row r="1034" spans="1:17" hidden="1" outlineLevel="1" collapsed="1" x14ac:dyDescent="0.25">
      <c r="A1034" t="s">
        <v>34</v>
      </c>
      <c r="B1034" s="4" t="s">
        <v>29</v>
      </c>
      <c r="C1034" s="4" t="s">
        <v>1162</v>
      </c>
      <c r="D1034" s="4" t="s">
        <v>1163</v>
      </c>
      <c r="E1034" s="4">
        <v>3.5333700000000001E-4</v>
      </c>
      <c r="F1034" s="4">
        <v>1.5434800000000001E-4</v>
      </c>
      <c r="G1034" s="4">
        <v>1</v>
      </c>
      <c r="H1034" s="4">
        <v>1</v>
      </c>
      <c r="I1034" s="4">
        <v>2</v>
      </c>
      <c r="J1034" s="4" t="s">
        <v>1135</v>
      </c>
      <c r="K1034" s="4">
        <v>2</v>
      </c>
      <c r="L1034" s="4">
        <v>4054.9711200000002</v>
      </c>
      <c r="M1034" s="4" t="s">
        <v>29</v>
      </c>
      <c r="N1034" s="4" t="s">
        <v>29</v>
      </c>
      <c r="O1034" s="4">
        <v>6.5770000000000002E-5</v>
      </c>
      <c r="P1034" s="4">
        <v>2.6380000000000002E-5</v>
      </c>
      <c r="Q1034" s="4">
        <v>4.38</v>
      </c>
    </row>
    <row r="1035" spans="1:17" hidden="1" outlineLevel="1" collapsed="1" x14ac:dyDescent="0.25">
      <c r="A1035" t="s">
        <v>34</v>
      </c>
      <c r="B1035" s="4" t="s">
        <v>29</v>
      </c>
      <c r="C1035" s="4" t="s">
        <v>1164</v>
      </c>
      <c r="D1035" s="4" t="s">
        <v>1163</v>
      </c>
      <c r="E1035" s="4">
        <v>1.1250200000000001E-8</v>
      </c>
      <c r="F1035" s="4">
        <v>1.5434800000000001E-4</v>
      </c>
      <c r="G1035" s="4">
        <v>1</v>
      </c>
      <c r="H1035" s="4">
        <v>1</v>
      </c>
      <c r="I1035" s="4">
        <v>17</v>
      </c>
      <c r="J1035" s="4" t="s">
        <v>1135</v>
      </c>
      <c r="K1035" s="4">
        <v>0</v>
      </c>
      <c r="L1035" s="4">
        <v>2334.0926899999999</v>
      </c>
      <c r="M1035" s="4" t="s">
        <v>29</v>
      </c>
      <c r="N1035" s="4" t="s">
        <v>29</v>
      </c>
      <c r="O1035" s="4">
        <v>6.5770000000000002E-5</v>
      </c>
      <c r="P1035" s="4">
        <v>9.5150000000000002E-11</v>
      </c>
      <c r="Q1035" s="4">
        <v>5.43</v>
      </c>
    </row>
    <row r="1036" spans="1:17" hidden="1" outlineLevel="1" collapsed="1" x14ac:dyDescent="0.25">
      <c r="A1036" t="s">
        <v>34</v>
      </c>
      <c r="B1036" s="4" t="s">
        <v>29</v>
      </c>
      <c r="C1036" s="4" t="s">
        <v>1164</v>
      </c>
      <c r="D1036" s="4" t="s">
        <v>1165</v>
      </c>
      <c r="E1036" s="4">
        <v>5.5094100000000002E-8</v>
      </c>
      <c r="F1036" s="4">
        <v>1.5434800000000001E-4</v>
      </c>
      <c r="G1036" s="4">
        <v>1</v>
      </c>
      <c r="H1036" s="4">
        <v>1</v>
      </c>
      <c r="I1036" s="4">
        <v>2</v>
      </c>
      <c r="J1036" s="4" t="s">
        <v>1135</v>
      </c>
      <c r="K1036" s="4">
        <v>0</v>
      </c>
      <c r="L1036" s="4">
        <v>2318.0977699999999</v>
      </c>
      <c r="M1036" s="4" t="s">
        <v>29</v>
      </c>
      <c r="N1036" s="4" t="s">
        <v>29</v>
      </c>
      <c r="O1036" s="4">
        <v>6.5770000000000002E-5</v>
      </c>
      <c r="P1036" s="4">
        <v>6.5249999999999997E-10</v>
      </c>
      <c r="Q1036" s="4">
        <v>4.54</v>
      </c>
    </row>
    <row r="1037" spans="1:17" hidden="1" outlineLevel="1" collapsed="1" x14ac:dyDescent="0.25">
      <c r="A1037" t="s">
        <v>34</v>
      </c>
      <c r="B1037" s="4" t="s">
        <v>29</v>
      </c>
      <c r="C1037" s="4" t="s">
        <v>1166</v>
      </c>
      <c r="D1037" s="4" t="s">
        <v>66</v>
      </c>
      <c r="E1037" s="4">
        <v>4.1782200000000002E-7</v>
      </c>
      <c r="F1037" s="4">
        <v>1.5434800000000001E-4</v>
      </c>
      <c r="G1037" s="4">
        <v>1</v>
      </c>
      <c r="H1037" s="4">
        <v>1</v>
      </c>
      <c r="I1037" s="4">
        <v>7</v>
      </c>
      <c r="J1037" s="4" t="s">
        <v>1135</v>
      </c>
      <c r="K1037" s="4">
        <v>2</v>
      </c>
      <c r="L1037" s="4">
        <v>2804.4346099999998</v>
      </c>
      <c r="M1037" s="4" t="s">
        <v>29</v>
      </c>
      <c r="N1037" s="4" t="s">
        <v>29</v>
      </c>
      <c r="O1037" s="4">
        <v>6.5770000000000002E-5</v>
      </c>
      <c r="P1037" s="4">
        <v>7.5770000000000006E-9</v>
      </c>
      <c r="Q1037" s="4">
        <v>4.87</v>
      </c>
    </row>
    <row r="1038" spans="1:17" hidden="1" outlineLevel="1" collapsed="1" x14ac:dyDescent="0.25">
      <c r="A1038" t="s">
        <v>34</v>
      </c>
      <c r="B1038" s="4" t="s">
        <v>29</v>
      </c>
      <c r="C1038" s="4" t="s">
        <v>1167</v>
      </c>
      <c r="D1038" s="4" t="s">
        <v>66</v>
      </c>
      <c r="E1038" s="4">
        <v>1.3128100000000001E-8</v>
      </c>
      <c r="F1038" s="4">
        <v>1.5434800000000001E-4</v>
      </c>
      <c r="G1038" s="4">
        <v>1</v>
      </c>
      <c r="H1038" s="4">
        <v>1</v>
      </c>
      <c r="I1038" s="4">
        <v>46</v>
      </c>
      <c r="J1038" s="4" t="s">
        <v>1135</v>
      </c>
      <c r="K1038" s="4">
        <v>1</v>
      </c>
      <c r="L1038" s="4">
        <v>2676.3396499999999</v>
      </c>
      <c r="M1038" s="4" t="s">
        <v>29</v>
      </c>
      <c r="N1038" s="4" t="s">
        <v>29</v>
      </c>
      <c r="O1038" s="4">
        <v>6.5770000000000002E-5</v>
      </c>
      <c r="P1038" s="4">
        <v>1.152E-10</v>
      </c>
      <c r="Q1038" s="4">
        <v>3.83</v>
      </c>
    </row>
    <row r="1039" spans="1:17" hidden="1" outlineLevel="1" collapsed="1" x14ac:dyDescent="0.25">
      <c r="A1039" t="s">
        <v>34</v>
      </c>
      <c r="B1039" s="4" t="s">
        <v>29</v>
      </c>
      <c r="C1039" s="4" t="s">
        <v>1167</v>
      </c>
      <c r="D1039" s="4" t="s">
        <v>34</v>
      </c>
      <c r="E1039" s="4">
        <v>2.8772499999999999E-6</v>
      </c>
      <c r="F1039" s="4">
        <v>1.5434800000000001E-4</v>
      </c>
      <c r="G1039" s="4">
        <v>1</v>
      </c>
      <c r="H1039" s="4">
        <v>1</v>
      </c>
      <c r="I1039" s="4">
        <v>3</v>
      </c>
      <c r="J1039" s="4" t="s">
        <v>1135</v>
      </c>
      <c r="K1039" s="4">
        <v>1</v>
      </c>
      <c r="L1039" s="4">
        <v>2660.34474</v>
      </c>
      <c r="M1039" s="4" t="s">
        <v>29</v>
      </c>
      <c r="N1039" s="4" t="s">
        <v>29</v>
      </c>
      <c r="O1039" s="4">
        <v>6.5770000000000002E-5</v>
      </c>
      <c r="P1039" s="4">
        <v>7.8190000000000001E-8</v>
      </c>
      <c r="Q1039" s="4">
        <v>4.51</v>
      </c>
    </row>
    <row r="1040" spans="1:17" hidden="1" outlineLevel="1" collapsed="1" x14ac:dyDescent="0.25">
      <c r="A1040" t="s">
        <v>34</v>
      </c>
      <c r="B1040" s="4" t="s">
        <v>29</v>
      </c>
      <c r="C1040" s="4" t="s">
        <v>1168</v>
      </c>
      <c r="D1040" s="4" t="s">
        <v>66</v>
      </c>
      <c r="E1040" s="4">
        <v>4.8443700000000004E-7</v>
      </c>
      <c r="F1040" s="4">
        <v>1.5434800000000001E-4</v>
      </c>
      <c r="G1040" s="4">
        <v>1</v>
      </c>
      <c r="H1040" s="4">
        <v>1</v>
      </c>
      <c r="I1040" s="4">
        <v>16</v>
      </c>
      <c r="J1040" s="4" t="s">
        <v>1135</v>
      </c>
      <c r="K1040" s="4">
        <v>0</v>
      </c>
      <c r="L1040" s="4">
        <v>1581.7312400000001</v>
      </c>
      <c r="M1040" s="4" t="s">
        <v>29</v>
      </c>
      <c r="N1040" s="4" t="s">
        <v>29</v>
      </c>
      <c r="O1040" s="4">
        <v>6.5770000000000002E-5</v>
      </c>
      <c r="P1040" s="4">
        <v>9.0810000000000004E-9</v>
      </c>
      <c r="Q1040" s="4">
        <v>4.4000000000000004</v>
      </c>
    </row>
    <row r="1041" spans="1:17" hidden="1" outlineLevel="1" collapsed="1" x14ac:dyDescent="0.25">
      <c r="A1041" t="s">
        <v>34</v>
      </c>
      <c r="B1041" s="4" t="s">
        <v>29</v>
      </c>
      <c r="C1041" s="4" t="s">
        <v>1168</v>
      </c>
      <c r="D1041" s="4" t="s">
        <v>34</v>
      </c>
      <c r="E1041" s="4">
        <v>3.8678700000000001E-7</v>
      </c>
      <c r="F1041" s="4">
        <v>1.5434800000000001E-4</v>
      </c>
      <c r="G1041" s="4">
        <v>1</v>
      </c>
      <c r="H1041" s="4">
        <v>1</v>
      </c>
      <c r="I1041" s="4">
        <v>2</v>
      </c>
      <c r="J1041" s="4" t="s">
        <v>1135</v>
      </c>
      <c r="K1041" s="4">
        <v>0</v>
      </c>
      <c r="L1041" s="4">
        <v>1565.73633</v>
      </c>
      <c r="M1041" s="4" t="s">
        <v>29</v>
      </c>
      <c r="N1041" s="4" t="s">
        <v>29</v>
      </c>
      <c r="O1041" s="4">
        <v>6.5770000000000002E-5</v>
      </c>
      <c r="P1041" s="4">
        <v>6.8969999999999997E-9</v>
      </c>
      <c r="Q1041" s="4">
        <v>4.49</v>
      </c>
    </row>
    <row r="1042" spans="1:17" hidden="1" outlineLevel="1" collapsed="1" x14ac:dyDescent="0.25">
      <c r="A1042" t="s">
        <v>34</v>
      </c>
      <c r="B1042" s="4" t="s">
        <v>29</v>
      </c>
      <c r="C1042" s="4" t="s">
        <v>1169</v>
      </c>
      <c r="D1042" s="4" t="s">
        <v>34</v>
      </c>
      <c r="E1042" s="4">
        <v>1.3910300000000001E-6</v>
      </c>
      <c r="F1042" s="4">
        <v>1.5434800000000001E-4</v>
      </c>
      <c r="G1042" s="4">
        <v>1</v>
      </c>
      <c r="H1042" s="4">
        <v>1</v>
      </c>
      <c r="I1042" s="4">
        <v>4</v>
      </c>
      <c r="J1042" s="4" t="s">
        <v>1135</v>
      </c>
      <c r="K1042" s="4">
        <v>1</v>
      </c>
      <c r="L1042" s="4">
        <v>1490.8437899999999</v>
      </c>
      <c r="M1042" s="4" t="s">
        <v>29</v>
      </c>
      <c r="N1042" s="4" t="s">
        <v>29</v>
      </c>
      <c r="O1042" s="4">
        <v>6.5770000000000002E-5</v>
      </c>
      <c r="P1042" s="4">
        <v>3.2530000000000001E-8</v>
      </c>
      <c r="Q1042" s="4">
        <v>3.6</v>
      </c>
    </row>
    <row r="1043" spans="1:17" hidden="1" outlineLevel="1" collapsed="1" x14ac:dyDescent="0.25">
      <c r="A1043" t="s">
        <v>34</v>
      </c>
      <c r="B1043" s="4" t="s">
        <v>29</v>
      </c>
      <c r="C1043" s="4" t="s">
        <v>1170</v>
      </c>
      <c r="D1043" s="4" t="s">
        <v>1171</v>
      </c>
      <c r="E1043" s="4">
        <v>3.4671300000000001E-5</v>
      </c>
      <c r="F1043" s="4">
        <v>1.5434800000000001E-4</v>
      </c>
      <c r="G1043" s="4">
        <v>1</v>
      </c>
      <c r="H1043" s="4">
        <v>1</v>
      </c>
      <c r="I1043" s="4">
        <v>27</v>
      </c>
      <c r="J1043" s="4" t="s">
        <v>1135</v>
      </c>
      <c r="K1043" s="4">
        <v>0</v>
      </c>
      <c r="L1043" s="4">
        <v>1399.52145</v>
      </c>
      <c r="M1043" s="4" t="s">
        <v>29</v>
      </c>
      <c r="N1043" s="4" t="s">
        <v>29</v>
      </c>
      <c r="O1043" s="4">
        <v>6.5770000000000002E-5</v>
      </c>
      <c r="P1043" s="4">
        <v>1.5829999999999999E-6</v>
      </c>
      <c r="Q1043" s="4">
        <v>3.63</v>
      </c>
    </row>
    <row r="1044" spans="1:17" hidden="1" outlineLevel="1" collapsed="1" x14ac:dyDescent="0.25">
      <c r="A1044" t="s">
        <v>34</v>
      </c>
      <c r="B1044" s="4" t="s">
        <v>29</v>
      </c>
      <c r="C1044" s="4" t="s">
        <v>1172</v>
      </c>
      <c r="D1044" s="4" t="s">
        <v>34</v>
      </c>
      <c r="E1044" s="4">
        <v>8.8676400000000001E-8</v>
      </c>
      <c r="F1044" s="4">
        <v>1.5434800000000001E-4</v>
      </c>
      <c r="G1044" s="4">
        <v>1</v>
      </c>
      <c r="H1044" s="4">
        <v>1</v>
      </c>
      <c r="I1044" s="4">
        <v>9</v>
      </c>
      <c r="J1044" s="4" t="s">
        <v>1135</v>
      </c>
      <c r="K1044" s="4">
        <v>1</v>
      </c>
      <c r="L1044" s="4">
        <v>1739.8962799999999</v>
      </c>
      <c r="M1044" s="4" t="s">
        <v>29</v>
      </c>
      <c r="N1044" s="4" t="s">
        <v>29</v>
      </c>
      <c r="O1044" s="4">
        <v>6.5770000000000002E-5</v>
      </c>
      <c r="P1044" s="4">
        <v>1.1579999999999999E-9</v>
      </c>
      <c r="Q1044" s="4">
        <v>4.05</v>
      </c>
    </row>
    <row r="1045" spans="1:17" hidden="1" outlineLevel="1" collapsed="1" x14ac:dyDescent="0.25">
      <c r="A1045" t="s">
        <v>34</v>
      </c>
      <c r="B1045" s="4" t="s">
        <v>29</v>
      </c>
      <c r="C1045" s="4" t="s">
        <v>1173</v>
      </c>
      <c r="D1045" s="4" t="s">
        <v>34</v>
      </c>
      <c r="E1045" s="4">
        <v>3.8661300000000001E-4</v>
      </c>
      <c r="F1045" s="4">
        <v>1.5434800000000001E-4</v>
      </c>
      <c r="G1045" s="4">
        <v>1</v>
      </c>
      <c r="H1045" s="4">
        <v>1</v>
      </c>
      <c r="I1045" s="4">
        <v>1</v>
      </c>
      <c r="J1045" s="4" t="s">
        <v>1135</v>
      </c>
      <c r="K1045" s="4">
        <v>1</v>
      </c>
      <c r="L1045" s="4">
        <v>1814.0018</v>
      </c>
      <c r="M1045" s="4" t="s">
        <v>29</v>
      </c>
      <c r="N1045" s="4" t="s">
        <v>29</v>
      </c>
      <c r="O1045" s="4">
        <v>6.5770000000000002E-5</v>
      </c>
      <c r="P1045" s="4">
        <v>2.9329999999999999E-5</v>
      </c>
      <c r="Q1045" s="4">
        <v>2.54</v>
      </c>
    </row>
    <row r="1046" spans="1:17" hidden="1" outlineLevel="1" collapsed="1" x14ac:dyDescent="0.25">
      <c r="A1046" t="s">
        <v>34</v>
      </c>
      <c r="B1046" s="4" t="s">
        <v>29</v>
      </c>
      <c r="C1046" s="4" t="s">
        <v>1174</v>
      </c>
      <c r="D1046" s="4" t="s">
        <v>34</v>
      </c>
      <c r="E1046" s="4">
        <v>4.7824199999999999E-6</v>
      </c>
      <c r="F1046" s="4">
        <v>1.5434800000000001E-4</v>
      </c>
      <c r="G1046" s="4">
        <v>1</v>
      </c>
      <c r="H1046" s="4">
        <v>1</v>
      </c>
      <c r="I1046" s="4">
        <v>3</v>
      </c>
      <c r="J1046" s="4" t="s">
        <v>1135</v>
      </c>
      <c r="K1046" s="4">
        <v>0</v>
      </c>
      <c r="L1046" s="4">
        <v>1492.78935</v>
      </c>
      <c r="M1046" s="4" t="s">
        <v>29</v>
      </c>
      <c r="N1046" s="4" t="s">
        <v>29</v>
      </c>
      <c r="O1046" s="4">
        <v>6.5770000000000002E-5</v>
      </c>
      <c r="P1046" s="4">
        <v>1.4460000000000001E-7</v>
      </c>
      <c r="Q1046" s="4">
        <v>3.67</v>
      </c>
    </row>
    <row r="1047" spans="1:17" hidden="1" outlineLevel="1" collapsed="1" x14ac:dyDescent="0.25">
      <c r="A1047" t="s">
        <v>34</v>
      </c>
      <c r="B1047" s="4" t="s">
        <v>29</v>
      </c>
      <c r="C1047" s="4" t="s">
        <v>1175</v>
      </c>
      <c r="D1047" s="4" t="s">
        <v>34</v>
      </c>
      <c r="E1047" s="4">
        <v>3.2932499999999997E-5</v>
      </c>
      <c r="F1047" s="4">
        <v>1.5434800000000001E-4</v>
      </c>
      <c r="G1047" s="4">
        <v>1</v>
      </c>
      <c r="H1047" s="4">
        <v>1</v>
      </c>
      <c r="I1047" s="4">
        <v>8</v>
      </c>
      <c r="J1047" s="4" t="s">
        <v>1135</v>
      </c>
      <c r="K1047" s="4">
        <v>0</v>
      </c>
      <c r="L1047" s="4">
        <v>1132.5844400000001</v>
      </c>
      <c r="M1047" s="4" t="s">
        <v>29</v>
      </c>
      <c r="N1047" s="4" t="s">
        <v>29</v>
      </c>
      <c r="O1047" s="4">
        <v>6.5770000000000002E-5</v>
      </c>
      <c r="P1047" s="4">
        <v>1.4980000000000001E-6</v>
      </c>
      <c r="Q1047" s="4">
        <v>3.01</v>
      </c>
    </row>
    <row r="1048" spans="1:17" hidden="1" outlineLevel="1" collapsed="1" x14ac:dyDescent="0.25">
      <c r="A1048" t="s">
        <v>34</v>
      </c>
      <c r="B1048" s="4" t="s">
        <v>29</v>
      </c>
      <c r="C1048" s="4" t="s">
        <v>1176</v>
      </c>
      <c r="D1048" s="4" t="s">
        <v>34</v>
      </c>
      <c r="E1048" s="4">
        <v>4.6014300000000001E-8</v>
      </c>
      <c r="F1048" s="4">
        <v>1.5434800000000001E-4</v>
      </c>
      <c r="G1048" s="4">
        <v>1</v>
      </c>
      <c r="H1048" s="4">
        <v>1</v>
      </c>
      <c r="I1048" s="4">
        <v>21</v>
      </c>
      <c r="J1048" s="4" t="s">
        <v>1135</v>
      </c>
      <c r="K1048" s="4">
        <v>0</v>
      </c>
      <c r="L1048" s="4">
        <v>1862.9494299999999</v>
      </c>
      <c r="M1048" s="4" t="s">
        <v>29</v>
      </c>
      <c r="N1048" s="4" t="s">
        <v>29</v>
      </c>
      <c r="O1048" s="4">
        <v>6.5770000000000002E-5</v>
      </c>
      <c r="P1048" s="4">
        <v>5.2430000000000004E-10</v>
      </c>
      <c r="Q1048" s="4">
        <v>4.33</v>
      </c>
    </row>
    <row r="1049" spans="1:17" hidden="1" outlineLevel="1" collapsed="1" x14ac:dyDescent="0.25">
      <c r="A1049" t="s">
        <v>34</v>
      </c>
      <c r="B1049" s="4" t="s">
        <v>29</v>
      </c>
      <c r="C1049" s="4" t="s">
        <v>1177</v>
      </c>
      <c r="D1049" s="4" t="s">
        <v>34</v>
      </c>
      <c r="E1049" s="4">
        <v>2.64647E-7</v>
      </c>
      <c r="F1049" s="4">
        <v>1.5434800000000001E-4</v>
      </c>
      <c r="G1049" s="4">
        <v>1</v>
      </c>
      <c r="H1049" s="4">
        <v>1</v>
      </c>
      <c r="I1049" s="4">
        <v>19</v>
      </c>
      <c r="J1049" s="4" t="s">
        <v>1135</v>
      </c>
      <c r="K1049" s="4">
        <v>1</v>
      </c>
      <c r="L1049" s="4">
        <v>2106.07134</v>
      </c>
      <c r="M1049" s="4" t="s">
        <v>29</v>
      </c>
      <c r="N1049" s="4" t="s">
        <v>29</v>
      </c>
      <c r="O1049" s="4">
        <v>6.5770000000000002E-5</v>
      </c>
      <c r="P1049" s="4">
        <v>4.3370000000000002E-9</v>
      </c>
      <c r="Q1049" s="4">
        <v>4.92</v>
      </c>
    </row>
    <row r="1050" spans="1:17" hidden="1" outlineLevel="1" collapsed="1" x14ac:dyDescent="0.25">
      <c r="A1050" t="s">
        <v>34</v>
      </c>
      <c r="B1050" s="4" t="s">
        <v>29</v>
      </c>
      <c r="C1050" s="4" t="s">
        <v>1178</v>
      </c>
      <c r="D1050" s="4" t="s">
        <v>34</v>
      </c>
      <c r="E1050" s="4">
        <v>1.21527E-5</v>
      </c>
      <c r="F1050" s="4">
        <v>1.5434800000000001E-4</v>
      </c>
      <c r="G1050" s="4">
        <v>1</v>
      </c>
      <c r="H1050" s="4">
        <v>1</v>
      </c>
      <c r="I1050" s="4">
        <v>8</v>
      </c>
      <c r="J1050" s="4" t="s">
        <v>1135</v>
      </c>
      <c r="K1050" s="4">
        <v>2</v>
      </c>
      <c r="L1050" s="4">
        <v>2460.3344299999999</v>
      </c>
      <c r="M1050" s="4" t="s">
        <v>29</v>
      </c>
      <c r="N1050" s="4" t="s">
        <v>29</v>
      </c>
      <c r="O1050" s="4">
        <v>6.5770000000000002E-5</v>
      </c>
      <c r="P1050" s="4">
        <v>4.4710000000000003E-7</v>
      </c>
      <c r="Q1050" s="4">
        <v>4.03</v>
      </c>
    </row>
    <row r="1051" spans="1:17" hidden="1" outlineLevel="1" collapsed="1" x14ac:dyDescent="0.25">
      <c r="A1051" t="s">
        <v>34</v>
      </c>
      <c r="B1051" s="4" t="s">
        <v>29</v>
      </c>
      <c r="C1051" s="4" t="s">
        <v>1179</v>
      </c>
      <c r="D1051" s="4" t="s">
        <v>34</v>
      </c>
      <c r="E1051" s="4">
        <v>2.6126899999999998E-11</v>
      </c>
      <c r="F1051" s="4">
        <v>1.5434800000000001E-4</v>
      </c>
      <c r="G1051" s="4">
        <v>1</v>
      </c>
      <c r="H1051" s="4">
        <v>1</v>
      </c>
      <c r="I1051" s="4">
        <v>21</v>
      </c>
      <c r="J1051" s="4" t="s">
        <v>1135</v>
      </c>
      <c r="K1051" s="4">
        <v>1</v>
      </c>
      <c r="L1051" s="4">
        <v>2591.3239199999998</v>
      </c>
      <c r="M1051" s="4" t="s">
        <v>29</v>
      </c>
      <c r="N1051" s="4" t="s">
        <v>29</v>
      </c>
      <c r="O1051" s="4">
        <v>6.5770000000000002E-5</v>
      </c>
      <c r="P1051" s="4">
        <v>6.1950000000000004E-14</v>
      </c>
      <c r="Q1051" s="4">
        <v>6.2</v>
      </c>
    </row>
    <row r="1052" spans="1:17" hidden="1" outlineLevel="1" collapsed="1" x14ac:dyDescent="0.25">
      <c r="A1052" t="s">
        <v>34</v>
      </c>
      <c r="B1052" s="4" t="s">
        <v>29</v>
      </c>
      <c r="C1052" s="4" t="s">
        <v>1180</v>
      </c>
      <c r="D1052" s="4" t="s">
        <v>317</v>
      </c>
      <c r="E1052" s="4">
        <v>1.0084900000000001E-6</v>
      </c>
      <c r="F1052" s="4">
        <v>1.5434800000000001E-4</v>
      </c>
      <c r="G1052" s="4">
        <v>1</v>
      </c>
      <c r="H1052" s="4">
        <v>1</v>
      </c>
      <c r="I1052" s="4">
        <v>6</v>
      </c>
      <c r="J1052" s="4" t="s">
        <v>1135</v>
      </c>
      <c r="K1052" s="4">
        <v>0</v>
      </c>
      <c r="L1052" s="4">
        <v>2678.2555299999999</v>
      </c>
      <c r="M1052" s="4" t="s">
        <v>29</v>
      </c>
      <c r="N1052" s="4" t="s">
        <v>29</v>
      </c>
      <c r="O1052" s="4">
        <v>6.5770000000000002E-5</v>
      </c>
      <c r="P1052" s="4">
        <v>2.1950000000000001E-8</v>
      </c>
      <c r="Q1052" s="4">
        <v>4.42</v>
      </c>
    </row>
    <row r="1053" spans="1:17" hidden="1" outlineLevel="1" collapsed="1" x14ac:dyDescent="0.25">
      <c r="A1053" t="s">
        <v>34</v>
      </c>
      <c r="B1053" s="4" t="s">
        <v>29</v>
      </c>
      <c r="C1053" s="4" t="s">
        <v>1180</v>
      </c>
      <c r="D1053" s="4" t="s">
        <v>34</v>
      </c>
      <c r="E1053" s="4">
        <v>1.9813399999999999E-5</v>
      </c>
      <c r="F1053" s="4">
        <v>1.5434800000000001E-4</v>
      </c>
      <c r="G1053" s="4">
        <v>1</v>
      </c>
      <c r="H1053" s="4">
        <v>1</v>
      </c>
      <c r="I1053" s="4">
        <v>1</v>
      </c>
      <c r="J1053" s="4" t="s">
        <v>1135</v>
      </c>
      <c r="K1053" s="4">
        <v>0</v>
      </c>
      <c r="L1053" s="4">
        <v>2662.2606099999998</v>
      </c>
      <c r="M1053" s="4" t="s">
        <v>29</v>
      </c>
      <c r="N1053" s="4" t="s">
        <v>29</v>
      </c>
      <c r="O1053" s="4">
        <v>6.5770000000000002E-5</v>
      </c>
      <c r="P1053" s="4">
        <v>8.0630000000000001E-7</v>
      </c>
      <c r="Q1053" s="4">
        <v>4.09</v>
      </c>
    </row>
    <row r="1054" spans="1:17" hidden="1" outlineLevel="1" collapsed="1" x14ac:dyDescent="0.25">
      <c r="A1054" t="s">
        <v>34</v>
      </c>
      <c r="B1054" s="4" t="s">
        <v>29</v>
      </c>
      <c r="C1054" s="4" t="s">
        <v>1181</v>
      </c>
      <c r="D1054" s="4" t="s">
        <v>34</v>
      </c>
      <c r="E1054" s="4">
        <v>1.39104E-8</v>
      </c>
      <c r="F1054" s="4">
        <v>1.5434800000000001E-4</v>
      </c>
      <c r="G1054" s="4">
        <v>1</v>
      </c>
      <c r="H1054" s="4">
        <v>1</v>
      </c>
      <c r="I1054" s="4">
        <v>30</v>
      </c>
      <c r="J1054" s="4" t="s">
        <v>1135</v>
      </c>
      <c r="K1054" s="4">
        <v>0</v>
      </c>
      <c r="L1054" s="4">
        <v>1744.9115899999999</v>
      </c>
      <c r="M1054" s="4" t="s">
        <v>29</v>
      </c>
      <c r="N1054" s="4" t="s">
        <v>29</v>
      </c>
      <c r="O1054" s="4">
        <v>6.5770000000000002E-5</v>
      </c>
      <c r="P1054" s="4">
        <v>1.2280000000000001E-10</v>
      </c>
      <c r="Q1054" s="4">
        <v>4.8499999999999996</v>
      </c>
    </row>
    <row r="1055" spans="1:17" hidden="1" outlineLevel="1" collapsed="1" x14ac:dyDescent="0.25">
      <c r="A1055" t="s">
        <v>34</v>
      </c>
      <c r="B1055" s="4" t="s">
        <v>29</v>
      </c>
      <c r="C1055" s="4" t="s">
        <v>1182</v>
      </c>
      <c r="D1055" s="4" t="s">
        <v>1183</v>
      </c>
      <c r="E1055" s="4">
        <v>8.1480500000000004E-4</v>
      </c>
      <c r="F1055" s="4">
        <v>1.5434800000000001E-4</v>
      </c>
      <c r="G1055" s="4">
        <v>1</v>
      </c>
      <c r="H1055" s="4">
        <v>1</v>
      </c>
      <c r="I1055" s="4">
        <v>1</v>
      </c>
      <c r="J1055" s="4" t="s">
        <v>1135</v>
      </c>
      <c r="K1055" s="4">
        <v>1</v>
      </c>
      <c r="L1055" s="4">
        <v>3125.4151999999999</v>
      </c>
      <c r="M1055" s="4" t="s">
        <v>29</v>
      </c>
      <c r="N1055" s="4" t="s">
        <v>29</v>
      </c>
      <c r="O1055" s="4">
        <v>6.5770000000000002E-5</v>
      </c>
      <c r="P1055" s="4">
        <v>7.1920000000000003E-5</v>
      </c>
      <c r="Q1055" s="4">
        <v>4.92</v>
      </c>
    </row>
    <row r="1056" spans="1:17" hidden="1" outlineLevel="1" collapsed="1" x14ac:dyDescent="0.25">
      <c r="A1056" t="s">
        <v>34</v>
      </c>
      <c r="B1056" s="4" t="s">
        <v>29</v>
      </c>
      <c r="C1056" s="4" t="s">
        <v>1184</v>
      </c>
      <c r="D1056" s="4" t="s">
        <v>34</v>
      </c>
      <c r="E1056" s="4">
        <v>1.6545500000000001E-4</v>
      </c>
      <c r="F1056" s="4">
        <v>1.5434800000000001E-4</v>
      </c>
      <c r="G1056" s="4">
        <v>1</v>
      </c>
      <c r="H1056" s="4">
        <v>1</v>
      </c>
      <c r="I1056" s="4">
        <v>2</v>
      </c>
      <c r="J1056" s="4" t="s">
        <v>1135</v>
      </c>
      <c r="K1056" s="4">
        <v>1</v>
      </c>
      <c r="L1056" s="4">
        <v>1241.7212099999999</v>
      </c>
      <c r="M1056" s="4" t="s">
        <v>29</v>
      </c>
      <c r="N1056" s="4" t="s">
        <v>29</v>
      </c>
      <c r="O1056" s="4">
        <v>6.5770000000000002E-5</v>
      </c>
      <c r="P1056" s="4">
        <v>1.0540000000000001E-5</v>
      </c>
      <c r="Q1056" s="4">
        <v>2.5</v>
      </c>
    </row>
    <row r="1057" spans="1:17" hidden="1" outlineLevel="1" collapsed="1" x14ac:dyDescent="0.25">
      <c r="A1057" t="s">
        <v>34</v>
      </c>
      <c r="B1057" s="4" t="s">
        <v>29</v>
      </c>
      <c r="C1057" s="4" t="s">
        <v>1185</v>
      </c>
      <c r="D1057" s="4" t="s">
        <v>34</v>
      </c>
      <c r="E1057" s="4">
        <v>5.8750299999999999E-5</v>
      </c>
      <c r="F1057" s="4">
        <v>1.5434800000000001E-4</v>
      </c>
      <c r="G1057" s="4">
        <v>1</v>
      </c>
      <c r="H1057" s="4">
        <v>1</v>
      </c>
      <c r="I1057" s="4">
        <v>4</v>
      </c>
      <c r="J1057" s="4" t="s">
        <v>1135</v>
      </c>
      <c r="K1057" s="4">
        <v>0</v>
      </c>
      <c r="L1057" s="4">
        <v>1113.62625</v>
      </c>
      <c r="M1057" s="4" t="s">
        <v>29</v>
      </c>
      <c r="N1057" s="4" t="s">
        <v>29</v>
      </c>
      <c r="O1057" s="4">
        <v>6.5770000000000002E-5</v>
      </c>
      <c r="P1057" s="4">
        <v>3.0149999999999999E-6</v>
      </c>
      <c r="Q1057" s="4">
        <v>2.83</v>
      </c>
    </row>
    <row r="1058" spans="1:17" hidden="1" outlineLevel="1" collapsed="1" x14ac:dyDescent="0.25">
      <c r="A1058" t="s">
        <v>34</v>
      </c>
      <c r="B1058" s="4" t="s">
        <v>29</v>
      </c>
      <c r="C1058" s="4" t="s">
        <v>1186</v>
      </c>
      <c r="D1058" s="4" t="s">
        <v>34</v>
      </c>
      <c r="E1058" s="4">
        <v>4.7824500000000001E-7</v>
      </c>
      <c r="F1058" s="4">
        <v>1.5434800000000001E-4</v>
      </c>
      <c r="G1058" s="4">
        <v>1</v>
      </c>
      <c r="H1058" s="4">
        <v>1</v>
      </c>
      <c r="I1058" s="4">
        <v>5</v>
      </c>
      <c r="J1058" s="4" t="s">
        <v>1135</v>
      </c>
      <c r="K1058" s="4">
        <v>1</v>
      </c>
      <c r="L1058" s="4">
        <v>1613.8744799999999</v>
      </c>
      <c r="M1058" s="4" t="s">
        <v>29</v>
      </c>
      <c r="N1058" s="4" t="s">
        <v>29</v>
      </c>
      <c r="O1058" s="4">
        <v>6.5770000000000002E-5</v>
      </c>
      <c r="P1058" s="4">
        <v>8.9169999999999997E-9</v>
      </c>
      <c r="Q1058" s="4">
        <v>4.1399999999999997</v>
      </c>
    </row>
    <row r="1059" spans="1:17" hidden="1" outlineLevel="1" collapsed="1" x14ac:dyDescent="0.25">
      <c r="A1059" t="s">
        <v>34</v>
      </c>
      <c r="B1059" s="4" t="s">
        <v>29</v>
      </c>
      <c r="C1059" s="4" t="s">
        <v>1187</v>
      </c>
      <c r="D1059" s="4" t="s">
        <v>34</v>
      </c>
      <c r="E1059" s="4">
        <v>6.6391099999999994E-8</v>
      </c>
      <c r="F1059" s="4">
        <v>1.5434800000000001E-4</v>
      </c>
      <c r="G1059" s="4">
        <v>1</v>
      </c>
      <c r="H1059" s="4">
        <v>1</v>
      </c>
      <c r="I1059" s="4">
        <v>2</v>
      </c>
      <c r="J1059" s="4" t="s">
        <v>1135</v>
      </c>
      <c r="K1059" s="4">
        <v>2</v>
      </c>
      <c r="L1059" s="4">
        <v>1741.9694400000001</v>
      </c>
      <c r="M1059" s="4" t="s">
        <v>29</v>
      </c>
      <c r="N1059" s="4" t="s">
        <v>29</v>
      </c>
      <c r="O1059" s="4">
        <v>6.5770000000000002E-5</v>
      </c>
      <c r="P1059" s="4">
        <v>8.1659999999999995E-10</v>
      </c>
      <c r="Q1059" s="4">
        <v>4.92</v>
      </c>
    </row>
    <row r="1060" spans="1:17" hidden="1" outlineLevel="1" collapsed="1" x14ac:dyDescent="0.25">
      <c r="A1060" t="s">
        <v>34</v>
      </c>
      <c r="B1060" s="4" t="s">
        <v>29</v>
      </c>
      <c r="C1060" s="4" t="s">
        <v>1188</v>
      </c>
      <c r="D1060" s="4" t="s">
        <v>34</v>
      </c>
      <c r="E1060" s="4">
        <v>1.2308600000000001E-4</v>
      </c>
      <c r="F1060" s="4">
        <v>1.5434800000000001E-4</v>
      </c>
      <c r="G1060" s="4">
        <v>1</v>
      </c>
      <c r="H1060" s="4">
        <v>1</v>
      </c>
      <c r="I1060" s="4">
        <v>1</v>
      </c>
      <c r="J1060" s="4" t="s">
        <v>1135</v>
      </c>
      <c r="K1060" s="4">
        <v>1</v>
      </c>
      <c r="L1060" s="4">
        <v>2067.1696000000002</v>
      </c>
      <c r="M1060" s="4" t="s">
        <v>29</v>
      </c>
      <c r="N1060" s="4" t="s">
        <v>29</v>
      </c>
      <c r="O1060" s="4">
        <v>6.5770000000000002E-5</v>
      </c>
      <c r="P1060" s="4">
        <v>7.3690000000000001E-6</v>
      </c>
      <c r="Q1060" s="4">
        <v>4.05</v>
      </c>
    </row>
    <row r="1061" spans="1:17" hidden="1" outlineLevel="1" collapsed="1" x14ac:dyDescent="0.25">
      <c r="A1061" t="s">
        <v>34</v>
      </c>
      <c r="B1061" s="4" t="s">
        <v>29</v>
      </c>
      <c r="C1061" s="4" t="s">
        <v>1189</v>
      </c>
      <c r="D1061" s="4" t="s">
        <v>34</v>
      </c>
      <c r="E1061" s="4">
        <v>1.8342100000000001E-7</v>
      </c>
      <c r="F1061" s="4">
        <v>1.5434800000000001E-4</v>
      </c>
      <c r="G1061" s="4">
        <v>1</v>
      </c>
      <c r="H1061" s="4">
        <v>1</v>
      </c>
      <c r="I1061" s="4">
        <v>4</v>
      </c>
      <c r="J1061" s="4" t="s">
        <v>1135</v>
      </c>
      <c r="K1061" s="4">
        <v>0</v>
      </c>
      <c r="L1061" s="4">
        <v>1582.9050500000001</v>
      </c>
      <c r="M1061" s="4" t="s">
        <v>29</v>
      </c>
      <c r="N1061" s="4" t="s">
        <v>29</v>
      </c>
      <c r="O1061" s="4">
        <v>6.5770000000000002E-5</v>
      </c>
      <c r="P1061" s="4">
        <v>2.7999999999999998E-9</v>
      </c>
      <c r="Q1061" s="4">
        <v>4.54</v>
      </c>
    </row>
    <row r="1062" spans="1:17" hidden="1" outlineLevel="1" collapsed="1" x14ac:dyDescent="0.25">
      <c r="A1062" t="s">
        <v>34</v>
      </c>
      <c r="B1062" s="4" t="s">
        <v>29</v>
      </c>
      <c r="C1062" s="4" t="s">
        <v>1190</v>
      </c>
      <c r="D1062" s="4" t="s">
        <v>34</v>
      </c>
      <c r="E1062" s="4">
        <v>2.8041899999999999E-7</v>
      </c>
      <c r="F1062" s="4">
        <v>1.5434800000000001E-4</v>
      </c>
      <c r="G1062" s="4">
        <v>1</v>
      </c>
      <c r="H1062" s="4">
        <v>1</v>
      </c>
      <c r="I1062" s="4">
        <v>1</v>
      </c>
      <c r="J1062" s="4" t="s">
        <v>1135</v>
      </c>
      <c r="K1062" s="4">
        <v>2</v>
      </c>
      <c r="L1062" s="4">
        <v>2204.2172700000001</v>
      </c>
      <c r="M1062" s="4" t="s">
        <v>29</v>
      </c>
      <c r="N1062" s="4" t="s">
        <v>29</v>
      </c>
      <c r="O1062" s="4">
        <v>6.5770000000000002E-5</v>
      </c>
      <c r="P1062" s="4">
        <v>4.6639999999999996E-9</v>
      </c>
      <c r="Q1062" s="4">
        <v>3.81</v>
      </c>
    </row>
    <row r="1063" spans="1:17" hidden="1" outlineLevel="1" collapsed="1" x14ac:dyDescent="0.25">
      <c r="A1063" t="s">
        <v>34</v>
      </c>
      <c r="B1063" s="4" t="s">
        <v>29</v>
      </c>
      <c r="C1063" s="4" t="s">
        <v>1191</v>
      </c>
      <c r="D1063" s="4" t="s">
        <v>34</v>
      </c>
      <c r="E1063" s="4">
        <v>3.3146300000000001E-8</v>
      </c>
      <c r="F1063" s="4">
        <v>1.5434800000000001E-4</v>
      </c>
      <c r="G1063" s="4">
        <v>1</v>
      </c>
      <c r="H1063" s="4">
        <v>1</v>
      </c>
      <c r="I1063" s="4">
        <v>63</v>
      </c>
      <c r="J1063" s="4" t="s">
        <v>1135</v>
      </c>
      <c r="K1063" s="4">
        <v>1</v>
      </c>
      <c r="L1063" s="4">
        <v>1848.99532</v>
      </c>
      <c r="M1063" s="4" t="s">
        <v>29</v>
      </c>
      <c r="N1063" s="4" t="s">
        <v>29</v>
      </c>
      <c r="O1063" s="4">
        <v>6.5770000000000002E-5</v>
      </c>
      <c r="P1063" s="4">
        <v>3.5200000000000003E-10</v>
      </c>
      <c r="Q1063" s="4">
        <v>5.08</v>
      </c>
    </row>
    <row r="1064" spans="1:17" hidden="1" outlineLevel="1" collapsed="1" x14ac:dyDescent="0.25">
      <c r="A1064" t="s">
        <v>34</v>
      </c>
      <c r="B1064" s="4" t="s">
        <v>29</v>
      </c>
      <c r="C1064" s="4" t="s">
        <v>1192</v>
      </c>
      <c r="D1064" s="4" t="s">
        <v>34</v>
      </c>
      <c r="E1064" s="4">
        <v>2.9522400000000001E-6</v>
      </c>
      <c r="F1064" s="4">
        <v>1.5434800000000001E-4</v>
      </c>
      <c r="G1064" s="4">
        <v>1</v>
      </c>
      <c r="H1064" s="4">
        <v>1</v>
      </c>
      <c r="I1064" s="4">
        <v>5</v>
      </c>
      <c r="J1064" s="4" t="s">
        <v>1135</v>
      </c>
      <c r="K1064" s="4">
        <v>1</v>
      </c>
      <c r="L1064" s="4">
        <v>1260.67941</v>
      </c>
      <c r="M1064" s="4" t="s">
        <v>29</v>
      </c>
      <c r="N1064" s="4" t="s">
        <v>29</v>
      </c>
      <c r="O1064" s="4">
        <v>6.5770000000000002E-5</v>
      </c>
      <c r="P1064" s="4">
        <v>8.0509999999999998E-8</v>
      </c>
      <c r="Q1064" s="4">
        <v>3.93</v>
      </c>
    </row>
    <row r="1065" spans="1:17" hidden="1" outlineLevel="1" collapsed="1" x14ac:dyDescent="0.25">
      <c r="A1065" t="s">
        <v>34</v>
      </c>
      <c r="B1065" s="4" t="s">
        <v>29</v>
      </c>
      <c r="C1065" s="4" t="s">
        <v>1193</v>
      </c>
      <c r="D1065" s="4" t="s">
        <v>34</v>
      </c>
      <c r="E1065" s="4">
        <v>8.8106699999999998E-6</v>
      </c>
      <c r="F1065" s="4">
        <v>1.5434800000000001E-4</v>
      </c>
      <c r="G1065" s="4">
        <v>1</v>
      </c>
      <c r="H1065" s="4">
        <v>1</v>
      </c>
      <c r="I1065" s="4">
        <v>3</v>
      </c>
      <c r="J1065" s="4" t="s">
        <v>1135</v>
      </c>
      <c r="K1065" s="4">
        <v>2</v>
      </c>
      <c r="L1065" s="4">
        <v>1388.7743700000001</v>
      </c>
      <c r="M1065" s="4" t="s">
        <v>29</v>
      </c>
      <c r="N1065" s="4" t="s">
        <v>29</v>
      </c>
      <c r="O1065" s="4">
        <v>6.5770000000000002E-5</v>
      </c>
      <c r="P1065" s="4">
        <v>3.0289999999999999E-7</v>
      </c>
      <c r="Q1065" s="4">
        <v>5.72</v>
      </c>
    </row>
    <row r="1066" spans="1:17" hidden="1" outlineLevel="1" collapsed="1" x14ac:dyDescent="0.25">
      <c r="A1066" t="s">
        <v>34</v>
      </c>
      <c r="B1066" s="4" t="s">
        <v>29</v>
      </c>
      <c r="C1066" s="4" t="s">
        <v>1194</v>
      </c>
      <c r="D1066" s="4" t="s">
        <v>34</v>
      </c>
      <c r="E1066" s="4">
        <v>3.84702E-3</v>
      </c>
      <c r="F1066" s="4">
        <v>3.0793500000000001E-4</v>
      </c>
      <c r="G1066" s="4">
        <v>1</v>
      </c>
      <c r="H1066" s="4">
        <v>1</v>
      </c>
      <c r="I1066" s="4">
        <v>2</v>
      </c>
      <c r="J1066" s="4" t="s">
        <v>1135</v>
      </c>
      <c r="K1066" s="4">
        <v>0</v>
      </c>
      <c r="L1066" s="4">
        <v>1020.53604</v>
      </c>
      <c r="M1066" s="4" t="s">
        <v>29</v>
      </c>
      <c r="N1066" s="4" t="s">
        <v>29</v>
      </c>
      <c r="O1066" s="4">
        <v>1.192E-4</v>
      </c>
      <c r="P1066" s="4">
        <v>4.5150000000000002E-4</v>
      </c>
      <c r="Q1066" s="4">
        <v>1.42</v>
      </c>
    </row>
    <row r="1067" spans="1:17" hidden="1" outlineLevel="1" collapsed="1" x14ac:dyDescent="0.25">
      <c r="A1067" t="s">
        <v>34</v>
      </c>
      <c r="B1067" s="4" t="s">
        <v>29</v>
      </c>
      <c r="C1067" s="4" t="s">
        <v>1195</v>
      </c>
      <c r="D1067" s="4" t="s">
        <v>1075</v>
      </c>
      <c r="E1067" s="4">
        <v>4.9048599999999996E-3</v>
      </c>
      <c r="F1067" s="4">
        <v>3.0793500000000001E-4</v>
      </c>
      <c r="G1067" s="4">
        <v>1</v>
      </c>
      <c r="H1067" s="4">
        <v>1</v>
      </c>
      <c r="I1067" s="4">
        <v>2</v>
      </c>
      <c r="J1067" s="4" t="s">
        <v>1135</v>
      </c>
      <c r="K1067" s="4">
        <v>2</v>
      </c>
      <c r="L1067" s="4">
        <v>3491.8739599999999</v>
      </c>
      <c r="M1067" s="4" t="s">
        <v>29</v>
      </c>
      <c r="N1067" s="4" t="s">
        <v>29</v>
      </c>
      <c r="O1067" s="4">
        <v>1.192E-4</v>
      </c>
      <c r="P1067" s="4">
        <v>6.0119999999999998E-4</v>
      </c>
      <c r="Q1067" s="4">
        <v>3.59</v>
      </c>
    </row>
    <row r="1068" spans="1:17" hidden="1" outlineLevel="1" collapsed="1" x14ac:dyDescent="0.25">
      <c r="A1068" t="s">
        <v>34</v>
      </c>
      <c r="B1068" s="4" t="s">
        <v>29</v>
      </c>
      <c r="C1068" s="4" t="s">
        <v>1196</v>
      </c>
      <c r="D1068" s="4" t="s">
        <v>154</v>
      </c>
      <c r="E1068" s="4">
        <v>8.1176700000000004E-3</v>
      </c>
      <c r="F1068" s="4">
        <v>4.3565599999999998E-4</v>
      </c>
      <c r="G1068" s="4">
        <v>1</v>
      </c>
      <c r="H1068" s="4">
        <v>1</v>
      </c>
      <c r="I1068" s="4">
        <v>15</v>
      </c>
      <c r="J1068" s="4" t="s">
        <v>1135</v>
      </c>
      <c r="K1068" s="4">
        <v>0</v>
      </c>
      <c r="L1068" s="4">
        <v>876.48591999999996</v>
      </c>
      <c r="M1068" s="4" t="s">
        <v>29</v>
      </c>
      <c r="N1068" s="4" t="s">
        <v>29</v>
      </c>
      <c r="O1068" s="4">
        <v>1.639E-4</v>
      </c>
      <c r="P1068" s="4">
        <v>1.085E-3</v>
      </c>
      <c r="Q1068" s="4">
        <v>1.49</v>
      </c>
    </row>
    <row r="1069" spans="1:17" hidden="1" outlineLevel="1" collapsed="1" x14ac:dyDescent="0.25">
      <c r="A1069" t="s">
        <v>34</v>
      </c>
      <c r="B1069" s="4" t="s">
        <v>29</v>
      </c>
      <c r="C1069" s="4" t="s">
        <v>1197</v>
      </c>
      <c r="D1069" s="4" t="s">
        <v>34</v>
      </c>
      <c r="E1069" s="4">
        <v>1.16598E-2</v>
      </c>
      <c r="F1069" s="4">
        <v>4.3565599999999998E-4</v>
      </c>
      <c r="G1069" s="4">
        <v>1</v>
      </c>
      <c r="H1069" s="4">
        <v>1</v>
      </c>
      <c r="I1069" s="4">
        <v>4</v>
      </c>
      <c r="J1069" s="4" t="s">
        <v>1135</v>
      </c>
      <c r="K1069" s="4">
        <v>0</v>
      </c>
      <c r="L1069" s="4">
        <v>865.43016999999998</v>
      </c>
      <c r="M1069" s="4" t="s">
        <v>29</v>
      </c>
      <c r="N1069" s="4" t="s">
        <v>29</v>
      </c>
      <c r="O1069" s="4">
        <v>1.639E-4</v>
      </c>
      <c r="P1069" s="4">
        <v>1.676E-3</v>
      </c>
      <c r="Q1069" s="4">
        <v>2.08</v>
      </c>
    </row>
    <row r="1070" spans="1:17" hidden="1" outlineLevel="1" collapsed="1" x14ac:dyDescent="0.25">
      <c r="A1070" t="s">
        <v>34</v>
      </c>
      <c r="B1070" s="4" t="s">
        <v>29</v>
      </c>
      <c r="C1070" s="4" t="s">
        <v>1198</v>
      </c>
      <c r="D1070" s="4" t="s">
        <v>34</v>
      </c>
      <c r="E1070" s="4">
        <v>7.1015100000000001E-3</v>
      </c>
      <c r="F1070" s="4">
        <v>4.3565599999999998E-4</v>
      </c>
      <c r="G1070" s="4">
        <v>1</v>
      </c>
      <c r="H1070" s="4">
        <v>1</v>
      </c>
      <c r="I1070" s="4">
        <v>2</v>
      </c>
      <c r="J1070" s="4" t="s">
        <v>1135</v>
      </c>
      <c r="K1070" s="4">
        <v>0</v>
      </c>
      <c r="L1070" s="4">
        <v>872.50876000000005</v>
      </c>
      <c r="M1070" s="4" t="s">
        <v>29</v>
      </c>
      <c r="N1070" s="4" t="s">
        <v>29</v>
      </c>
      <c r="O1070" s="4">
        <v>1.639E-4</v>
      </c>
      <c r="P1070" s="4">
        <v>9.2770000000000005E-4</v>
      </c>
      <c r="Q1070" s="4">
        <v>2.23</v>
      </c>
    </row>
    <row r="1071" spans="1:17" hidden="1" outlineLevel="1" collapsed="1" x14ac:dyDescent="0.25">
      <c r="A1071" t="s">
        <v>34</v>
      </c>
      <c r="B1071" s="4" t="s">
        <v>29</v>
      </c>
      <c r="C1071" s="4" t="s">
        <v>1199</v>
      </c>
      <c r="D1071" s="4" t="s">
        <v>34</v>
      </c>
      <c r="E1071" s="4">
        <v>8.1176700000000004E-3</v>
      </c>
      <c r="F1071" s="4">
        <v>4.3565599999999998E-4</v>
      </c>
      <c r="G1071" s="4">
        <v>1</v>
      </c>
      <c r="H1071" s="4">
        <v>1</v>
      </c>
      <c r="I1071" s="4">
        <v>1</v>
      </c>
      <c r="J1071" s="4" t="s">
        <v>1135</v>
      </c>
      <c r="K1071" s="4">
        <v>1</v>
      </c>
      <c r="L1071" s="4">
        <v>1000.60372</v>
      </c>
      <c r="M1071" s="4" t="s">
        <v>29</v>
      </c>
      <c r="N1071" s="4" t="s">
        <v>29</v>
      </c>
      <c r="O1071" s="4">
        <v>1.639E-4</v>
      </c>
      <c r="P1071" s="4">
        <v>1.0839999999999999E-3</v>
      </c>
      <c r="Q1071" s="4">
        <v>2.85</v>
      </c>
    </row>
    <row r="1072" spans="1:17" hidden="1" outlineLevel="1" collapsed="1" x14ac:dyDescent="0.25">
      <c r="A1072" t="s">
        <v>34</v>
      </c>
      <c r="B1072" s="4" t="s">
        <v>29</v>
      </c>
      <c r="C1072" s="4" t="s">
        <v>1200</v>
      </c>
      <c r="D1072" s="4" t="s">
        <v>34</v>
      </c>
      <c r="E1072" s="4">
        <v>1.3746299999999999E-2</v>
      </c>
      <c r="F1072" s="4">
        <v>4.3565599999999998E-4</v>
      </c>
      <c r="G1072" s="4">
        <v>1</v>
      </c>
      <c r="H1072" s="4">
        <v>1</v>
      </c>
      <c r="I1072" s="4">
        <v>1</v>
      </c>
      <c r="J1072" s="4" t="s">
        <v>1135</v>
      </c>
      <c r="K1072" s="4">
        <v>2</v>
      </c>
      <c r="L1072" s="4">
        <v>1763.877</v>
      </c>
      <c r="M1072" s="4" t="s">
        <v>29</v>
      </c>
      <c r="N1072" s="4" t="s">
        <v>29</v>
      </c>
      <c r="O1072" s="4">
        <v>1.639E-4</v>
      </c>
      <c r="P1072" s="4">
        <v>2.055E-3</v>
      </c>
      <c r="Q1072" s="4">
        <v>2.23</v>
      </c>
    </row>
    <row r="1073" spans="1:29" hidden="1" outlineLevel="1" collapsed="1" x14ac:dyDescent="0.25">
      <c r="A1073" t="s">
        <v>34</v>
      </c>
      <c r="B1073" s="4" t="s">
        <v>29</v>
      </c>
      <c r="C1073" s="4" t="s">
        <v>1201</v>
      </c>
      <c r="D1073" s="4" t="s">
        <v>1202</v>
      </c>
      <c r="E1073" s="4">
        <v>9.8863500000000003E-3</v>
      </c>
      <c r="F1073" s="4">
        <v>4.3565599999999998E-4</v>
      </c>
      <c r="G1073" s="4">
        <v>1</v>
      </c>
      <c r="H1073" s="4">
        <v>1</v>
      </c>
      <c r="I1073" s="4">
        <v>3</v>
      </c>
      <c r="J1073" s="4" t="s">
        <v>1135</v>
      </c>
      <c r="K1073" s="4">
        <v>2</v>
      </c>
      <c r="L1073" s="4">
        <v>3094.5741600000001</v>
      </c>
      <c r="M1073" s="4" t="s">
        <v>29</v>
      </c>
      <c r="N1073" s="4" t="s">
        <v>29</v>
      </c>
      <c r="O1073" s="4">
        <v>1.639E-4</v>
      </c>
      <c r="P1073" s="4">
        <v>1.374E-3</v>
      </c>
      <c r="Q1073" s="4">
        <v>3.17</v>
      </c>
    </row>
    <row r="1074" spans="1:29" hidden="1" outlineLevel="1" collapsed="1" x14ac:dyDescent="0.25">
      <c r="A1074" t="s">
        <v>34</v>
      </c>
      <c r="B1074" s="4" t="s">
        <v>29</v>
      </c>
      <c r="C1074" s="4" t="s">
        <v>1203</v>
      </c>
      <c r="D1074" s="4" t="s">
        <v>34</v>
      </c>
      <c r="E1074" s="4">
        <v>2.1768200000000001E-2</v>
      </c>
      <c r="F1074" s="4">
        <v>7.2030900000000003E-4</v>
      </c>
      <c r="G1074" s="4">
        <v>1</v>
      </c>
      <c r="H1074" s="4">
        <v>1</v>
      </c>
      <c r="I1074" s="4">
        <v>1</v>
      </c>
      <c r="J1074" s="4" t="s">
        <v>1135</v>
      </c>
      <c r="K1074" s="4">
        <v>0</v>
      </c>
      <c r="L1074" s="4">
        <v>989.55134999999996</v>
      </c>
      <c r="M1074" s="4" t="s">
        <v>29</v>
      </c>
      <c r="N1074" s="4" t="s">
        <v>29</v>
      </c>
      <c r="O1074" s="4">
        <v>2.6459999999999998E-4</v>
      </c>
      <c r="P1074" s="4">
        <v>3.6419999999999998E-3</v>
      </c>
      <c r="Q1074" s="4">
        <v>2.0099999999999998</v>
      </c>
    </row>
    <row r="1075" spans="1:29" hidden="1" outlineLevel="1" collapsed="1" x14ac:dyDescent="0.25">
      <c r="A1075" t="s">
        <v>34</v>
      </c>
      <c r="B1075" s="4" t="s">
        <v>29</v>
      </c>
      <c r="C1075" s="4" t="s">
        <v>1204</v>
      </c>
      <c r="D1075" s="4" t="s">
        <v>34</v>
      </c>
      <c r="E1075" s="4">
        <v>2.3613499999999999E-2</v>
      </c>
      <c r="F1075" s="4">
        <v>8.6581600000000005E-4</v>
      </c>
      <c r="G1075" s="4">
        <v>1</v>
      </c>
      <c r="H1075" s="4">
        <v>1</v>
      </c>
      <c r="I1075" s="4">
        <v>1</v>
      </c>
      <c r="J1075" s="4" t="s">
        <v>1135</v>
      </c>
      <c r="K1075" s="4">
        <v>0</v>
      </c>
      <c r="L1075" s="4">
        <v>2470.2711599999998</v>
      </c>
      <c r="M1075" s="4" t="s">
        <v>29</v>
      </c>
      <c r="N1075" s="4" t="s">
        <v>29</v>
      </c>
      <c r="O1075" s="4">
        <v>3.1629999999999999E-4</v>
      </c>
      <c r="P1075" s="4">
        <v>4.0239999999999998E-3</v>
      </c>
      <c r="Q1075" s="4">
        <v>3.74</v>
      </c>
    </row>
    <row r="1076" spans="1:29" hidden="1" outlineLevel="1" collapsed="1" x14ac:dyDescent="0.25">
      <c r="A1076" t="s">
        <v>34</v>
      </c>
      <c r="B1076" s="4" t="s">
        <v>29</v>
      </c>
      <c r="C1076" s="4" t="s">
        <v>1205</v>
      </c>
      <c r="D1076" s="4" t="s">
        <v>1206</v>
      </c>
      <c r="E1076" s="4">
        <v>2.2743599999999999E-2</v>
      </c>
      <c r="F1076" s="4">
        <v>8.6581600000000005E-4</v>
      </c>
      <c r="G1076" s="4">
        <v>1</v>
      </c>
      <c r="H1076" s="4">
        <v>1</v>
      </c>
      <c r="I1076" s="4">
        <v>2</v>
      </c>
      <c r="J1076" s="4" t="s">
        <v>1135</v>
      </c>
      <c r="K1076" s="4">
        <v>1</v>
      </c>
      <c r="L1076" s="4">
        <v>1527.74882</v>
      </c>
      <c r="M1076" s="4" t="s">
        <v>29</v>
      </c>
      <c r="N1076" s="4" t="s">
        <v>29</v>
      </c>
      <c r="O1076" s="4">
        <v>3.1629999999999999E-4</v>
      </c>
      <c r="P1076" s="4">
        <v>3.8530000000000001E-3</v>
      </c>
      <c r="Q1076" s="4">
        <v>3.32</v>
      </c>
    </row>
    <row r="1077" spans="1:29" hidden="1" outlineLevel="1" collapsed="1" x14ac:dyDescent="0.25">
      <c r="A1077" t="s">
        <v>34</v>
      </c>
      <c r="B1077" s="4" t="s">
        <v>29</v>
      </c>
      <c r="C1077" s="4" t="s">
        <v>1196</v>
      </c>
      <c r="D1077" s="4" t="s">
        <v>34</v>
      </c>
      <c r="E1077" s="4">
        <v>0.113181</v>
      </c>
      <c r="F1077" s="4">
        <v>3.75158E-3</v>
      </c>
      <c r="G1077" s="4">
        <v>1</v>
      </c>
      <c r="H1077" s="4">
        <v>1</v>
      </c>
      <c r="I1077" s="4">
        <v>1</v>
      </c>
      <c r="J1077" s="4" t="s">
        <v>1135</v>
      </c>
      <c r="K1077" s="4">
        <v>0</v>
      </c>
      <c r="L1077" s="4">
        <v>860.49099999999999</v>
      </c>
      <c r="M1077" s="4" t="s">
        <v>29</v>
      </c>
      <c r="N1077" s="4" t="s">
        <v>29</v>
      </c>
      <c r="O1077" s="4">
        <v>1.3439999999999999E-3</v>
      </c>
      <c r="P1077" s="4">
        <v>3.2660000000000002E-2</v>
      </c>
      <c r="Q1077" s="4">
        <v>1.42</v>
      </c>
    </row>
    <row r="1078" spans="1:29" collapsed="1" x14ac:dyDescent="0.25">
      <c r="A1078" s="3" t="s">
        <v>29</v>
      </c>
      <c r="B1078" s="3" t="s">
        <v>30</v>
      </c>
      <c r="C1078" s="3" t="s">
        <v>1207</v>
      </c>
      <c r="D1078" s="3" t="s">
        <v>1208</v>
      </c>
      <c r="E1078" s="3">
        <v>0</v>
      </c>
      <c r="F1078" s="3">
        <v>608.346</v>
      </c>
      <c r="G1078" s="3">
        <v>64</v>
      </c>
      <c r="H1078" s="3">
        <v>64</v>
      </c>
      <c r="I1078" s="3">
        <v>276</v>
      </c>
      <c r="J1078" s="3">
        <v>64</v>
      </c>
      <c r="K1078" s="3">
        <v>1157</v>
      </c>
      <c r="L1078" s="3">
        <v>128.19999999999999</v>
      </c>
      <c r="M1078" s="3">
        <v>5.26</v>
      </c>
      <c r="N1078" s="3">
        <v>911.08</v>
      </c>
      <c r="O1078" s="3">
        <v>64</v>
      </c>
      <c r="P1078" s="3" t="s">
        <v>1209</v>
      </c>
      <c r="Q1078" s="3" t="s">
        <v>972</v>
      </c>
      <c r="R1078" s="3" t="s">
        <v>189</v>
      </c>
      <c r="S1078" s="3" t="s">
        <v>1210</v>
      </c>
      <c r="T1078" s="3" t="s">
        <v>1211</v>
      </c>
      <c r="U1078" s="3" t="s">
        <v>1207</v>
      </c>
      <c r="V1078" s="3" t="s">
        <v>1212</v>
      </c>
      <c r="W1078" s="3" t="s">
        <v>1213</v>
      </c>
      <c r="X1078" s="3" t="s">
        <v>34</v>
      </c>
      <c r="Y1078" s="3" t="s">
        <v>34</v>
      </c>
      <c r="Z1078" s="3" t="s">
        <v>34</v>
      </c>
      <c r="AA1078" s="3">
        <v>0</v>
      </c>
      <c r="AB1078" s="3" t="s">
        <v>29</v>
      </c>
      <c r="AC1078" s="3">
        <v>1</v>
      </c>
    </row>
    <row r="1079" spans="1:29" hidden="1" outlineLevel="1" collapsed="1" x14ac:dyDescent="0.25">
      <c r="A1079" t="s">
        <v>34</v>
      </c>
      <c r="B1079" s="2" t="s">
        <v>39</v>
      </c>
      <c r="C1079" s="2" t="s">
        <v>40</v>
      </c>
      <c r="D1079" s="2" t="s">
        <v>41</v>
      </c>
      <c r="E1079" s="2" t="s">
        <v>42</v>
      </c>
      <c r="F1079" s="2" t="s">
        <v>43</v>
      </c>
      <c r="G1079" s="2" t="s">
        <v>28</v>
      </c>
      <c r="H1079" s="2" t="s">
        <v>44</v>
      </c>
      <c r="I1079" s="2" t="s">
        <v>8</v>
      </c>
      <c r="J1079" s="2" t="s">
        <v>45</v>
      </c>
      <c r="K1079" s="2" t="s">
        <v>46</v>
      </c>
      <c r="L1079" s="2" t="s">
        <v>47</v>
      </c>
      <c r="M1079" s="2" t="s">
        <v>27</v>
      </c>
      <c r="N1079" s="2" t="s">
        <v>48</v>
      </c>
      <c r="O1079" s="2" t="s">
        <v>49</v>
      </c>
      <c r="P1079" s="2" t="s">
        <v>50</v>
      </c>
      <c r="Q1079" s="2" t="s">
        <v>51</v>
      </c>
    </row>
    <row r="1080" spans="1:29" hidden="1" outlineLevel="1" collapsed="1" x14ac:dyDescent="0.25">
      <c r="A1080" t="s">
        <v>34</v>
      </c>
      <c r="B1080" s="4" t="s">
        <v>29</v>
      </c>
      <c r="C1080" s="4" t="s">
        <v>1214</v>
      </c>
      <c r="D1080" s="4" t="s">
        <v>34</v>
      </c>
      <c r="E1080" s="4">
        <v>1.2310200000000001E-7</v>
      </c>
      <c r="F1080" s="4">
        <v>1.5434800000000001E-4</v>
      </c>
      <c r="G1080" s="4">
        <v>1</v>
      </c>
      <c r="H1080" s="4">
        <v>1</v>
      </c>
      <c r="I1080" s="4">
        <v>6</v>
      </c>
      <c r="J1080" s="4" t="s">
        <v>1207</v>
      </c>
      <c r="K1080" s="4">
        <v>1</v>
      </c>
      <c r="L1080" s="4">
        <v>2376.2557900000002</v>
      </c>
      <c r="M1080" s="4" t="s">
        <v>29</v>
      </c>
      <c r="N1080" s="4" t="s">
        <v>29</v>
      </c>
      <c r="O1080" s="4">
        <v>6.5770000000000002E-5</v>
      </c>
      <c r="P1080" s="4">
        <v>1.7220000000000001E-9</v>
      </c>
      <c r="Q1080" s="4">
        <v>5.95</v>
      </c>
    </row>
    <row r="1081" spans="1:29" hidden="1" outlineLevel="1" collapsed="1" x14ac:dyDescent="0.25">
      <c r="A1081" t="s">
        <v>34</v>
      </c>
      <c r="B1081" s="4" t="s">
        <v>29</v>
      </c>
      <c r="C1081" s="4" t="s">
        <v>1215</v>
      </c>
      <c r="D1081" s="4" t="s">
        <v>166</v>
      </c>
      <c r="E1081" s="4">
        <v>4.5135100000000001E-9</v>
      </c>
      <c r="F1081" s="4">
        <v>1.5434800000000001E-4</v>
      </c>
      <c r="G1081" s="4">
        <v>1</v>
      </c>
      <c r="H1081" s="4">
        <v>1</v>
      </c>
      <c r="I1081" s="4">
        <v>2</v>
      </c>
      <c r="J1081" s="4" t="s">
        <v>1207</v>
      </c>
      <c r="K1081" s="4">
        <v>0</v>
      </c>
      <c r="L1081" s="4">
        <v>2752.2658200000001</v>
      </c>
      <c r="M1081" s="4" t="s">
        <v>29</v>
      </c>
      <c r="N1081" s="4" t="s">
        <v>29</v>
      </c>
      <c r="O1081" s="4">
        <v>6.5770000000000002E-5</v>
      </c>
      <c r="P1081" s="4">
        <v>3.1589999999999998E-11</v>
      </c>
      <c r="Q1081" s="4">
        <v>5.97</v>
      </c>
    </row>
    <row r="1082" spans="1:29" hidden="1" outlineLevel="1" collapsed="1" x14ac:dyDescent="0.25">
      <c r="A1082" t="s">
        <v>34</v>
      </c>
      <c r="B1082" s="4" t="s">
        <v>29</v>
      </c>
      <c r="C1082" s="4" t="s">
        <v>1216</v>
      </c>
      <c r="D1082" s="4" t="s">
        <v>1217</v>
      </c>
      <c r="E1082" s="4">
        <v>4.3147700000000002E-7</v>
      </c>
      <c r="F1082" s="4">
        <v>1.5434800000000001E-4</v>
      </c>
      <c r="G1082" s="4">
        <v>1</v>
      </c>
      <c r="H1082" s="4">
        <v>1</v>
      </c>
      <c r="I1082" s="4">
        <v>7</v>
      </c>
      <c r="J1082" s="4" t="s">
        <v>1207</v>
      </c>
      <c r="K1082" s="4">
        <v>2</v>
      </c>
      <c r="L1082" s="4">
        <v>3999.9005299999999</v>
      </c>
      <c r="M1082" s="4" t="s">
        <v>29</v>
      </c>
      <c r="N1082" s="4" t="s">
        <v>29</v>
      </c>
      <c r="O1082" s="4">
        <v>6.5770000000000002E-5</v>
      </c>
      <c r="P1082" s="4">
        <v>7.8800000000000001E-9</v>
      </c>
      <c r="Q1082" s="4">
        <v>6.54</v>
      </c>
    </row>
    <row r="1083" spans="1:29" hidden="1" outlineLevel="1" collapsed="1" x14ac:dyDescent="0.25">
      <c r="A1083" t="s">
        <v>34</v>
      </c>
      <c r="B1083" s="4" t="s">
        <v>29</v>
      </c>
      <c r="C1083" s="4" t="s">
        <v>1218</v>
      </c>
      <c r="D1083" s="4" t="s">
        <v>34</v>
      </c>
      <c r="E1083" s="4">
        <v>3.4009700000000002E-6</v>
      </c>
      <c r="F1083" s="4">
        <v>1.5434800000000001E-4</v>
      </c>
      <c r="G1083" s="4">
        <v>1</v>
      </c>
      <c r="H1083" s="4">
        <v>1</v>
      </c>
      <c r="I1083" s="4">
        <v>3</v>
      </c>
      <c r="J1083" s="4" t="s">
        <v>1207</v>
      </c>
      <c r="K1083" s="4">
        <v>1</v>
      </c>
      <c r="L1083" s="4">
        <v>1656.82999</v>
      </c>
      <c r="M1083" s="4" t="s">
        <v>29</v>
      </c>
      <c r="N1083" s="4" t="s">
        <v>29</v>
      </c>
      <c r="O1083" s="4">
        <v>6.5770000000000002E-5</v>
      </c>
      <c r="P1083" s="4">
        <v>9.5430000000000002E-8</v>
      </c>
      <c r="Q1083" s="4">
        <v>3.61</v>
      </c>
    </row>
    <row r="1084" spans="1:29" hidden="1" outlineLevel="1" collapsed="1" x14ac:dyDescent="0.25">
      <c r="A1084" t="s">
        <v>34</v>
      </c>
      <c r="B1084" s="4" t="s">
        <v>29</v>
      </c>
      <c r="C1084" s="4" t="s">
        <v>1219</v>
      </c>
      <c r="D1084" s="4" t="s">
        <v>34</v>
      </c>
      <c r="E1084" s="4">
        <v>1.1826199999999999E-3</v>
      </c>
      <c r="F1084" s="4">
        <v>1.5434800000000001E-4</v>
      </c>
      <c r="G1084" s="4">
        <v>1</v>
      </c>
      <c r="H1084" s="4">
        <v>1</v>
      </c>
      <c r="I1084" s="4">
        <v>3</v>
      </c>
      <c r="J1084" s="4" t="s">
        <v>1207</v>
      </c>
      <c r="K1084" s="4">
        <v>2</v>
      </c>
      <c r="L1084" s="4">
        <v>2276.1153300000001</v>
      </c>
      <c r="M1084" s="4" t="s">
        <v>29</v>
      </c>
      <c r="N1084" s="4" t="s">
        <v>29</v>
      </c>
      <c r="O1084" s="4">
        <v>6.5770000000000002E-5</v>
      </c>
      <c r="P1084" s="4">
        <v>1.127E-4</v>
      </c>
      <c r="Q1084" s="4">
        <v>4.01</v>
      </c>
    </row>
    <row r="1085" spans="1:29" hidden="1" outlineLevel="1" collapsed="1" x14ac:dyDescent="0.25">
      <c r="A1085" t="s">
        <v>34</v>
      </c>
      <c r="B1085" s="4" t="s">
        <v>29</v>
      </c>
      <c r="C1085" s="4" t="s">
        <v>1220</v>
      </c>
      <c r="D1085" s="4" t="s">
        <v>94</v>
      </c>
      <c r="E1085" s="4">
        <v>1.1322600000000001E-5</v>
      </c>
      <c r="F1085" s="4">
        <v>1.5434800000000001E-4</v>
      </c>
      <c r="G1085" s="4">
        <v>1</v>
      </c>
      <c r="H1085" s="4">
        <v>1</v>
      </c>
      <c r="I1085" s="4">
        <v>9</v>
      </c>
      <c r="J1085" s="4" t="s">
        <v>1207</v>
      </c>
      <c r="K1085" s="4">
        <v>1</v>
      </c>
      <c r="L1085" s="4">
        <v>1893.9527399999999</v>
      </c>
      <c r="M1085" s="4" t="s">
        <v>29</v>
      </c>
      <c r="N1085" s="4" t="s">
        <v>29</v>
      </c>
      <c r="O1085" s="4">
        <v>6.5770000000000002E-5</v>
      </c>
      <c r="P1085" s="4">
        <v>4.1059999999999998E-7</v>
      </c>
      <c r="Q1085" s="4">
        <v>4.6100000000000003</v>
      </c>
    </row>
    <row r="1086" spans="1:29" hidden="1" outlineLevel="1" collapsed="1" x14ac:dyDescent="0.25">
      <c r="A1086" t="s">
        <v>34</v>
      </c>
      <c r="B1086" s="4" t="s">
        <v>29</v>
      </c>
      <c r="C1086" s="4" t="s">
        <v>1220</v>
      </c>
      <c r="D1086" s="4" t="s">
        <v>34</v>
      </c>
      <c r="E1086" s="4">
        <v>4.23022E-4</v>
      </c>
      <c r="F1086" s="4">
        <v>1.5434800000000001E-4</v>
      </c>
      <c r="G1086" s="4">
        <v>1</v>
      </c>
      <c r="H1086" s="4">
        <v>1</v>
      </c>
      <c r="I1086" s="4">
        <v>1</v>
      </c>
      <c r="J1086" s="4" t="s">
        <v>1207</v>
      </c>
      <c r="K1086" s="4">
        <v>1</v>
      </c>
      <c r="L1086" s="4">
        <v>1877.9578300000001</v>
      </c>
      <c r="M1086" s="4" t="s">
        <v>29</v>
      </c>
      <c r="N1086" s="4" t="s">
        <v>29</v>
      </c>
      <c r="O1086" s="4">
        <v>6.5770000000000002E-5</v>
      </c>
      <c r="P1086" s="4">
        <v>3.2639999999999999E-5</v>
      </c>
      <c r="Q1086" s="4">
        <v>3.42</v>
      </c>
    </row>
    <row r="1087" spans="1:29" hidden="1" outlineLevel="1" collapsed="1" x14ac:dyDescent="0.25">
      <c r="A1087" t="s">
        <v>34</v>
      </c>
      <c r="B1087" s="4" t="s">
        <v>29</v>
      </c>
      <c r="C1087" s="4" t="s">
        <v>1221</v>
      </c>
      <c r="D1087" s="4" t="s">
        <v>94</v>
      </c>
      <c r="E1087" s="4">
        <v>6.2254700000000004E-6</v>
      </c>
      <c r="F1087" s="4">
        <v>1.5434800000000001E-4</v>
      </c>
      <c r="G1087" s="4">
        <v>1</v>
      </c>
      <c r="H1087" s="4">
        <v>1</v>
      </c>
      <c r="I1087" s="4">
        <v>6</v>
      </c>
      <c r="J1087" s="4" t="s">
        <v>1207</v>
      </c>
      <c r="K1087" s="4">
        <v>0</v>
      </c>
      <c r="L1087" s="4">
        <v>1737.8516299999999</v>
      </c>
      <c r="M1087" s="4" t="s">
        <v>29</v>
      </c>
      <c r="N1087" s="4" t="s">
        <v>29</v>
      </c>
      <c r="O1087" s="4">
        <v>6.5770000000000002E-5</v>
      </c>
      <c r="P1087" s="4">
        <v>1.991E-7</v>
      </c>
      <c r="Q1087" s="4">
        <v>4.3</v>
      </c>
    </row>
    <row r="1088" spans="1:29" hidden="1" outlineLevel="1" collapsed="1" x14ac:dyDescent="0.25">
      <c r="A1088" t="s">
        <v>34</v>
      </c>
      <c r="B1088" s="4" t="s">
        <v>29</v>
      </c>
      <c r="C1088" s="4" t="s">
        <v>1221</v>
      </c>
      <c r="D1088" s="4" t="s">
        <v>34</v>
      </c>
      <c r="E1088" s="4">
        <v>1.25499E-5</v>
      </c>
      <c r="F1088" s="4">
        <v>1.5434800000000001E-4</v>
      </c>
      <c r="G1088" s="4">
        <v>1</v>
      </c>
      <c r="H1088" s="4">
        <v>1</v>
      </c>
      <c r="I1088" s="4">
        <v>1</v>
      </c>
      <c r="J1088" s="4" t="s">
        <v>1207</v>
      </c>
      <c r="K1088" s="4">
        <v>0</v>
      </c>
      <c r="L1088" s="4">
        <v>1721.85672</v>
      </c>
      <c r="M1088" s="4" t="s">
        <v>29</v>
      </c>
      <c r="N1088" s="4" t="s">
        <v>29</v>
      </c>
      <c r="O1088" s="4">
        <v>6.5770000000000002E-5</v>
      </c>
      <c r="P1088" s="4">
        <v>4.643E-7</v>
      </c>
      <c r="Q1088" s="4">
        <v>3.97</v>
      </c>
    </row>
    <row r="1089" spans="1:17" hidden="1" outlineLevel="1" collapsed="1" x14ac:dyDescent="0.25">
      <c r="A1089" t="s">
        <v>34</v>
      </c>
      <c r="B1089" s="4" t="s">
        <v>29</v>
      </c>
      <c r="C1089" s="4" t="s">
        <v>1222</v>
      </c>
      <c r="D1089" s="4" t="s">
        <v>34</v>
      </c>
      <c r="E1089" s="4">
        <v>9.5176099999999992E-6</v>
      </c>
      <c r="F1089" s="4">
        <v>1.5434800000000001E-4</v>
      </c>
      <c r="G1089" s="4">
        <v>1</v>
      </c>
      <c r="H1089" s="4">
        <v>1</v>
      </c>
      <c r="I1089" s="4">
        <v>2</v>
      </c>
      <c r="J1089" s="4" t="s">
        <v>1207</v>
      </c>
      <c r="K1089" s="4">
        <v>1</v>
      </c>
      <c r="L1089" s="4">
        <v>1251.8147200000001</v>
      </c>
      <c r="M1089" s="4" t="s">
        <v>29</v>
      </c>
      <c r="N1089" s="4" t="s">
        <v>29</v>
      </c>
      <c r="O1089" s="4">
        <v>6.5770000000000002E-5</v>
      </c>
      <c r="P1089" s="4">
        <v>3.3159999999999998E-7</v>
      </c>
      <c r="Q1089" s="4">
        <v>3.26</v>
      </c>
    </row>
    <row r="1090" spans="1:17" hidden="1" outlineLevel="1" collapsed="1" x14ac:dyDescent="0.25">
      <c r="A1090" t="s">
        <v>34</v>
      </c>
      <c r="B1090" s="4" t="s">
        <v>29</v>
      </c>
      <c r="C1090" s="4" t="s">
        <v>1223</v>
      </c>
      <c r="D1090" s="4" t="s">
        <v>34</v>
      </c>
      <c r="E1090" s="4">
        <v>5.0644000000000004E-4</v>
      </c>
      <c r="F1090" s="4">
        <v>1.5434800000000001E-4</v>
      </c>
      <c r="G1090" s="4">
        <v>1</v>
      </c>
      <c r="H1090" s="4">
        <v>1</v>
      </c>
      <c r="I1090" s="4">
        <v>4</v>
      </c>
      <c r="J1090" s="4" t="s">
        <v>1207</v>
      </c>
      <c r="K1090" s="4">
        <v>0</v>
      </c>
      <c r="L1090" s="4">
        <v>1336.70081</v>
      </c>
      <c r="M1090" s="4" t="s">
        <v>29</v>
      </c>
      <c r="N1090" s="4" t="s">
        <v>29</v>
      </c>
      <c r="O1090" s="4">
        <v>6.5770000000000002E-5</v>
      </c>
      <c r="P1090" s="4">
        <v>4.07E-5</v>
      </c>
      <c r="Q1090" s="4">
        <v>2.93</v>
      </c>
    </row>
    <row r="1091" spans="1:17" hidden="1" outlineLevel="1" collapsed="1" x14ac:dyDescent="0.25">
      <c r="A1091" t="s">
        <v>34</v>
      </c>
      <c r="B1091" s="4" t="s">
        <v>29</v>
      </c>
      <c r="C1091" s="4" t="s">
        <v>1224</v>
      </c>
      <c r="D1091" s="4" t="s">
        <v>72</v>
      </c>
      <c r="E1091" s="4">
        <v>1.5685899999999999E-3</v>
      </c>
      <c r="F1091" s="4">
        <v>1.5434800000000001E-4</v>
      </c>
      <c r="G1091" s="4">
        <v>1</v>
      </c>
      <c r="H1091" s="4">
        <v>1</v>
      </c>
      <c r="I1091" s="4">
        <v>3</v>
      </c>
      <c r="J1091" s="4" t="s">
        <v>1207</v>
      </c>
      <c r="K1091" s="4">
        <v>0</v>
      </c>
      <c r="L1091" s="4">
        <v>974.48293999999999</v>
      </c>
      <c r="M1091" s="4" t="s">
        <v>29</v>
      </c>
      <c r="N1091" s="4" t="s">
        <v>29</v>
      </c>
      <c r="O1091" s="4">
        <v>6.5770000000000002E-5</v>
      </c>
      <c r="P1091" s="4">
        <v>1.5779999999999999E-4</v>
      </c>
      <c r="Q1091" s="4">
        <v>2.36</v>
      </c>
    </row>
    <row r="1092" spans="1:17" hidden="1" outlineLevel="1" collapsed="1" x14ac:dyDescent="0.25">
      <c r="A1092" t="s">
        <v>34</v>
      </c>
      <c r="B1092" s="4" t="s">
        <v>29</v>
      </c>
      <c r="C1092" s="4" t="s">
        <v>1225</v>
      </c>
      <c r="D1092" s="4" t="s">
        <v>74</v>
      </c>
      <c r="E1092" s="4">
        <v>1.0754900000000001E-7</v>
      </c>
      <c r="F1092" s="4">
        <v>1.5434800000000001E-4</v>
      </c>
      <c r="G1092" s="4">
        <v>1</v>
      </c>
      <c r="H1092" s="4">
        <v>1</v>
      </c>
      <c r="I1092" s="4">
        <v>4</v>
      </c>
      <c r="J1092" s="4" t="s">
        <v>1207</v>
      </c>
      <c r="K1092" s="4">
        <v>0</v>
      </c>
      <c r="L1092" s="4">
        <v>1875.95208</v>
      </c>
      <c r="M1092" s="4" t="s">
        <v>29</v>
      </c>
      <c r="N1092" s="4" t="s">
        <v>29</v>
      </c>
      <c r="O1092" s="4">
        <v>6.5770000000000002E-5</v>
      </c>
      <c r="P1092" s="4">
        <v>1.4619999999999999E-9</v>
      </c>
      <c r="Q1092" s="4">
        <v>4.59</v>
      </c>
    </row>
    <row r="1093" spans="1:17" hidden="1" outlineLevel="1" collapsed="1" x14ac:dyDescent="0.25">
      <c r="A1093" t="s">
        <v>34</v>
      </c>
      <c r="B1093" s="4" t="s">
        <v>29</v>
      </c>
      <c r="C1093" s="4" t="s">
        <v>1225</v>
      </c>
      <c r="D1093" s="4" t="s">
        <v>34</v>
      </c>
      <c r="E1093" s="4">
        <v>3.4449000000000002E-5</v>
      </c>
      <c r="F1093" s="4">
        <v>1.5434800000000001E-4</v>
      </c>
      <c r="G1093" s="4">
        <v>1</v>
      </c>
      <c r="H1093" s="4">
        <v>1</v>
      </c>
      <c r="I1093" s="4">
        <v>1</v>
      </c>
      <c r="J1093" s="4" t="s">
        <v>1207</v>
      </c>
      <c r="K1093" s="4">
        <v>0</v>
      </c>
      <c r="L1093" s="4">
        <v>1859.9571599999999</v>
      </c>
      <c r="M1093" s="4" t="s">
        <v>29</v>
      </c>
      <c r="N1093" s="4" t="s">
        <v>29</v>
      </c>
      <c r="O1093" s="4">
        <v>6.5770000000000002E-5</v>
      </c>
      <c r="P1093" s="4">
        <v>1.575E-6</v>
      </c>
      <c r="Q1093" s="4">
        <v>3.58</v>
      </c>
    </row>
    <row r="1094" spans="1:17" hidden="1" outlineLevel="1" collapsed="1" x14ac:dyDescent="0.25">
      <c r="A1094" t="s">
        <v>34</v>
      </c>
      <c r="B1094" s="4" t="s">
        <v>29</v>
      </c>
      <c r="C1094" s="4" t="s">
        <v>1226</v>
      </c>
      <c r="D1094" s="4" t="s">
        <v>34</v>
      </c>
      <c r="E1094" s="4">
        <v>9.2164099999999994E-6</v>
      </c>
      <c r="F1094" s="4">
        <v>1.5434800000000001E-4</v>
      </c>
      <c r="G1094" s="4">
        <v>1</v>
      </c>
      <c r="H1094" s="4">
        <v>1</v>
      </c>
      <c r="I1094" s="4">
        <v>3</v>
      </c>
      <c r="J1094" s="4" t="s">
        <v>1207</v>
      </c>
      <c r="K1094" s="4">
        <v>1</v>
      </c>
      <c r="L1094" s="4">
        <v>1459.7751000000001</v>
      </c>
      <c r="M1094" s="4" t="s">
        <v>29</v>
      </c>
      <c r="N1094" s="4" t="s">
        <v>29</v>
      </c>
      <c r="O1094" s="4">
        <v>6.5770000000000002E-5</v>
      </c>
      <c r="P1094" s="4">
        <v>3.1940000000000001E-7</v>
      </c>
      <c r="Q1094" s="4">
        <v>2.98</v>
      </c>
    </row>
    <row r="1095" spans="1:17" hidden="1" outlineLevel="1" collapsed="1" x14ac:dyDescent="0.25">
      <c r="A1095" t="s">
        <v>34</v>
      </c>
      <c r="B1095" s="4" t="s">
        <v>29</v>
      </c>
      <c r="C1095" s="4" t="s">
        <v>1227</v>
      </c>
      <c r="D1095" s="4" t="s">
        <v>34</v>
      </c>
      <c r="E1095" s="4">
        <v>6.0670300000000001E-5</v>
      </c>
      <c r="F1095" s="4">
        <v>1.5434800000000001E-4</v>
      </c>
      <c r="G1095" s="4">
        <v>1</v>
      </c>
      <c r="H1095" s="4">
        <v>1</v>
      </c>
      <c r="I1095" s="4">
        <v>1</v>
      </c>
      <c r="J1095" s="4" t="s">
        <v>1207</v>
      </c>
      <c r="K1095" s="4">
        <v>0</v>
      </c>
      <c r="L1095" s="4">
        <v>1087.5993699999999</v>
      </c>
      <c r="M1095" s="4" t="s">
        <v>29</v>
      </c>
      <c r="N1095" s="4" t="s">
        <v>29</v>
      </c>
      <c r="O1095" s="4">
        <v>6.5770000000000002E-5</v>
      </c>
      <c r="P1095" s="4">
        <v>3.1329999999999999E-6</v>
      </c>
      <c r="Q1095" s="4">
        <v>3.15</v>
      </c>
    </row>
    <row r="1096" spans="1:17" hidden="1" outlineLevel="1" collapsed="1" x14ac:dyDescent="0.25">
      <c r="A1096" t="s">
        <v>34</v>
      </c>
      <c r="B1096" s="4" t="s">
        <v>29</v>
      </c>
      <c r="C1096" s="4" t="s">
        <v>1228</v>
      </c>
      <c r="D1096" s="4" t="s">
        <v>34</v>
      </c>
      <c r="E1096" s="4">
        <v>2.7682699999999998E-5</v>
      </c>
      <c r="F1096" s="4">
        <v>1.5434800000000001E-4</v>
      </c>
      <c r="G1096" s="4">
        <v>1</v>
      </c>
      <c r="H1096" s="4">
        <v>1</v>
      </c>
      <c r="I1096" s="4">
        <v>1</v>
      </c>
      <c r="J1096" s="4" t="s">
        <v>1207</v>
      </c>
      <c r="K1096" s="4">
        <v>1</v>
      </c>
      <c r="L1096" s="4">
        <v>2307.0815699999998</v>
      </c>
      <c r="M1096" s="4" t="s">
        <v>29</v>
      </c>
      <c r="N1096" s="4" t="s">
        <v>29</v>
      </c>
      <c r="O1096" s="4">
        <v>6.5770000000000002E-5</v>
      </c>
      <c r="P1096" s="4">
        <v>1.209E-6</v>
      </c>
      <c r="Q1096" s="4">
        <v>4.17</v>
      </c>
    </row>
    <row r="1097" spans="1:17" hidden="1" outlineLevel="1" collapsed="1" x14ac:dyDescent="0.25">
      <c r="A1097" t="s">
        <v>34</v>
      </c>
      <c r="B1097" s="4" t="s">
        <v>29</v>
      </c>
      <c r="C1097" s="4" t="s">
        <v>1229</v>
      </c>
      <c r="D1097" s="4" t="s">
        <v>376</v>
      </c>
      <c r="E1097" s="4">
        <v>5.5449799999999996E-9</v>
      </c>
      <c r="F1097" s="4">
        <v>1.5434800000000001E-4</v>
      </c>
      <c r="G1097" s="4">
        <v>1</v>
      </c>
      <c r="H1097" s="4">
        <v>1</v>
      </c>
      <c r="I1097" s="4">
        <v>3</v>
      </c>
      <c r="J1097" s="4" t="s">
        <v>1207</v>
      </c>
      <c r="K1097" s="4">
        <v>0</v>
      </c>
      <c r="L1097" s="4">
        <v>3635.7381300000002</v>
      </c>
      <c r="M1097" s="4" t="s">
        <v>29</v>
      </c>
      <c r="N1097" s="4" t="s">
        <v>29</v>
      </c>
      <c r="O1097" s="4">
        <v>6.5770000000000002E-5</v>
      </c>
      <c r="P1097" s="4">
        <v>4.0600000000000001E-11</v>
      </c>
      <c r="Q1097" s="4">
        <v>5.77</v>
      </c>
    </row>
    <row r="1098" spans="1:17" hidden="1" outlineLevel="1" collapsed="1" x14ac:dyDescent="0.25">
      <c r="A1098" t="s">
        <v>34</v>
      </c>
      <c r="B1098" s="4" t="s">
        <v>29</v>
      </c>
      <c r="C1098" s="4" t="s">
        <v>1230</v>
      </c>
      <c r="D1098" s="4" t="s">
        <v>249</v>
      </c>
      <c r="E1098" s="4">
        <v>1.53192E-6</v>
      </c>
      <c r="F1098" s="4">
        <v>1.5434800000000001E-4</v>
      </c>
      <c r="G1098" s="4">
        <v>1</v>
      </c>
      <c r="H1098" s="4">
        <v>1</v>
      </c>
      <c r="I1098" s="4">
        <v>6</v>
      </c>
      <c r="J1098" s="4" t="s">
        <v>1207</v>
      </c>
      <c r="K1098" s="4">
        <v>0</v>
      </c>
      <c r="L1098" s="4">
        <v>2600.2813500000002</v>
      </c>
      <c r="M1098" s="4" t="s">
        <v>29</v>
      </c>
      <c r="N1098" s="4" t="s">
        <v>29</v>
      </c>
      <c r="O1098" s="4">
        <v>6.5770000000000002E-5</v>
      </c>
      <c r="P1098" s="4">
        <v>3.6529999999999997E-8</v>
      </c>
      <c r="Q1098" s="4">
        <v>2.58</v>
      </c>
    </row>
    <row r="1099" spans="1:17" hidden="1" outlineLevel="1" collapsed="1" x14ac:dyDescent="0.25">
      <c r="A1099" t="s">
        <v>34</v>
      </c>
      <c r="B1099" s="4" t="s">
        <v>29</v>
      </c>
      <c r="C1099" s="4" t="s">
        <v>1231</v>
      </c>
      <c r="D1099" s="4" t="s">
        <v>34</v>
      </c>
      <c r="E1099" s="4">
        <v>1.4645000000000001E-9</v>
      </c>
      <c r="F1099" s="4">
        <v>1.5434800000000001E-4</v>
      </c>
      <c r="G1099" s="4">
        <v>1</v>
      </c>
      <c r="H1099" s="4">
        <v>1</v>
      </c>
      <c r="I1099" s="4">
        <v>7</v>
      </c>
      <c r="J1099" s="4" t="s">
        <v>1207</v>
      </c>
      <c r="K1099" s="4">
        <v>1</v>
      </c>
      <c r="L1099" s="4">
        <v>2681.2649099999999</v>
      </c>
      <c r="M1099" s="4" t="s">
        <v>29</v>
      </c>
      <c r="N1099" s="4" t="s">
        <v>29</v>
      </c>
      <c r="O1099" s="4">
        <v>6.5770000000000002E-5</v>
      </c>
      <c r="P1099" s="4">
        <v>8.0500000000000006E-12</v>
      </c>
      <c r="Q1099" s="4">
        <v>6.34</v>
      </c>
    </row>
    <row r="1100" spans="1:17" hidden="1" outlineLevel="1" collapsed="1" x14ac:dyDescent="0.25">
      <c r="A1100" t="s">
        <v>34</v>
      </c>
      <c r="B1100" s="4" t="s">
        <v>29</v>
      </c>
      <c r="C1100" s="4" t="s">
        <v>1232</v>
      </c>
      <c r="D1100" s="4" t="s">
        <v>249</v>
      </c>
      <c r="E1100" s="4">
        <v>6.9443400000000007E-5</v>
      </c>
      <c r="F1100" s="4">
        <v>1.5434800000000001E-4</v>
      </c>
      <c r="G1100" s="4">
        <v>1</v>
      </c>
      <c r="H1100" s="4">
        <v>1</v>
      </c>
      <c r="I1100" s="4">
        <v>14</v>
      </c>
      <c r="J1100" s="4" t="s">
        <v>1207</v>
      </c>
      <c r="K1100" s="4">
        <v>2</v>
      </c>
      <c r="L1100" s="4">
        <v>2872.5025700000001</v>
      </c>
      <c r="M1100" s="4" t="s">
        <v>29</v>
      </c>
      <c r="N1100" s="4" t="s">
        <v>29</v>
      </c>
      <c r="O1100" s="4">
        <v>6.5770000000000002E-5</v>
      </c>
      <c r="P1100" s="4">
        <v>3.6729999999999998E-6</v>
      </c>
      <c r="Q1100" s="4">
        <v>3.15</v>
      </c>
    </row>
    <row r="1101" spans="1:17" hidden="1" outlineLevel="1" collapsed="1" x14ac:dyDescent="0.25">
      <c r="A1101" t="s">
        <v>34</v>
      </c>
      <c r="B1101" s="4" t="s">
        <v>29</v>
      </c>
      <c r="C1101" s="4" t="s">
        <v>1233</v>
      </c>
      <c r="D1101" s="4" t="s">
        <v>34</v>
      </c>
      <c r="E1101" s="4">
        <v>4.0181700000000001E-4</v>
      </c>
      <c r="F1101" s="4">
        <v>1.5434800000000001E-4</v>
      </c>
      <c r="G1101" s="4">
        <v>1</v>
      </c>
      <c r="H1101" s="4">
        <v>1</v>
      </c>
      <c r="I1101" s="4">
        <v>5</v>
      </c>
      <c r="J1101" s="4" t="s">
        <v>1207</v>
      </c>
      <c r="K1101" s="4">
        <v>0</v>
      </c>
      <c r="L1101" s="4">
        <v>1263.6804099999999</v>
      </c>
      <c r="M1101" s="4" t="s">
        <v>29</v>
      </c>
      <c r="N1101" s="4" t="s">
        <v>29</v>
      </c>
      <c r="O1101" s="4">
        <v>6.5770000000000002E-5</v>
      </c>
      <c r="P1101" s="4">
        <v>3.0719999999999997E-5</v>
      </c>
      <c r="Q1101" s="4">
        <v>2.58</v>
      </c>
    </row>
    <row r="1102" spans="1:17" hidden="1" outlineLevel="1" collapsed="1" x14ac:dyDescent="0.25">
      <c r="A1102" t="s">
        <v>34</v>
      </c>
      <c r="B1102" s="4" t="s">
        <v>29</v>
      </c>
      <c r="C1102" s="4" t="s">
        <v>1234</v>
      </c>
      <c r="D1102" s="4" t="s">
        <v>320</v>
      </c>
      <c r="E1102" s="4">
        <v>8.5318399999999996E-6</v>
      </c>
      <c r="F1102" s="4">
        <v>1.5434800000000001E-4</v>
      </c>
      <c r="G1102" s="4">
        <v>1</v>
      </c>
      <c r="H1102" s="4">
        <v>1</v>
      </c>
      <c r="I1102" s="4">
        <v>3</v>
      </c>
      <c r="J1102" s="4" t="s">
        <v>1207</v>
      </c>
      <c r="K1102" s="4">
        <v>0</v>
      </c>
      <c r="L1102" s="4">
        <v>2271.15771</v>
      </c>
      <c r="M1102" s="4" t="s">
        <v>29</v>
      </c>
      <c r="N1102" s="4" t="s">
        <v>29</v>
      </c>
      <c r="O1102" s="4">
        <v>6.5770000000000002E-5</v>
      </c>
      <c r="P1102" s="4">
        <v>2.917E-7</v>
      </c>
      <c r="Q1102" s="4">
        <v>4.43</v>
      </c>
    </row>
    <row r="1103" spans="1:17" hidden="1" outlineLevel="1" collapsed="1" x14ac:dyDescent="0.25">
      <c r="A1103" t="s">
        <v>34</v>
      </c>
      <c r="B1103" s="4" t="s">
        <v>29</v>
      </c>
      <c r="C1103" s="4" t="s">
        <v>1235</v>
      </c>
      <c r="D1103" s="4" t="s">
        <v>34</v>
      </c>
      <c r="E1103" s="4">
        <v>6.0281300000000002E-5</v>
      </c>
      <c r="F1103" s="4">
        <v>1.5434800000000001E-4</v>
      </c>
      <c r="G1103" s="4">
        <v>1</v>
      </c>
      <c r="H1103" s="4">
        <v>1</v>
      </c>
      <c r="I1103" s="4">
        <v>12</v>
      </c>
      <c r="J1103" s="4" t="s">
        <v>1207</v>
      </c>
      <c r="K1103" s="4">
        <v>0</v>
      </c>
      <c r="L1103" s="4">
        <v>2772.3951299999999</v>
      </c>
      <c r="M1103" s="4" t="s">
        <v>29</v>
      </c>
      <c r="N1103" s="4" t="s">
        <v>29</v>
      </c>
      <c r="O1103" s="4">
        <v>6.5770000000000002E-5</v>
      </c>
      <c r="P1103" s="4">
        <v>3.0989999999999999E-6</v>
      </c>
      <c r="Q1103" s="4">
        <v>1.89</v>
      </c>
    </row>
    <row r="1104" spans="1:17" hidden="1" outlineLevel="1" collapsed="1" x14ac:dyDescent="0.25">
      <c r="A1104" t="s">
        <v>34</v>
      </c>
      <c r="B1104" s="4" t="s">
        <v>29</v>
      </c>
      <c r="C1104" s="4" t="s">
        <v>1236</v>
      </c>
      <c r="D1104" s="4" t="s">
        <v>1237</v>
      </c>
      <c r="E1104" s="4">
        <v>4.2321299999999997E-5</v>
      </c>
      <c r="F1104" s="4">
        <v>1.5434800000000001E-4</v>
      </c>
      <c r="G1104" s="4">
        <v>1</v>
      </c>
      <c r="H1104" s="4">
        <v>1</v>
      </c>
      <c r="I1104" s="4">
        <v>1</v>
      </c>
      <c r="J1104" s="4" t="s">
        <v>1207</v>
      </c>
      <c r="K1104" s="4">
        <v>2</v>
      </c>
      <c r="L1104" s="4">
        <v>2486.2425800000001</v>
      </c>
      <c r="M1104" s="4" t="s">
        <v>29</v>
      </c>
      <c r="N1104" s="4" t="s">
        <v>29</v>
      </c>
      <c r="O1104" s="4">
        <v>6.5770000000000002E-5</v>
      </c>
      <c r="P1104" s="4">
        <v>2.0229999999999999E-6</v>
      </c>
      <c r="Q1104" s="4">
        <v>4.08</v>
      </c>
    </row>
    <row r="1105" spans="1:17" hidden="1" outlineLevel="1" collapsed="1" x14ac:dyDescent="0.25">
      <c r="A1105" t="s">
        <v>34</v>
      </c>
      <c r="B1105" s="4" t="s">
        <v>29</v>
      </c>
      <c r="C1105" s="4" t="s">
        <v>1236</v>
      </c>
      <c r="D1105" s="4" t="s">
        <v>34</v>
      </c>
      <c r="E1105" s="4">
        <v>1.3998E-4</v>
      </c>
      <c r="F1105" s="4">
        <v>1.5434800000000001E-4</v>
      </c>
      <c r="G1105" s="4">
        <v>1</v>
      </c>
      <c r="H1105" s="4">
        <v>1</v>
      </c>
      <c r="I1105" s="4">
        <v>1</v>
      </c>
      <c r="J1105" s="4" t="s">
        <v>1207</v>
      </c>
      <c r="K1105" s="4">
        <v>2</v>
      </c>
      <c r="L1105" s="4">
        <v>2406.2762499999999</v>
      </c>
      <c r="M1105" s="4" t="s">
        <v>29</v>
      </c>
      <c r="N1105" s="4" t="s">
        <v>29</v>
      </c>
      <c r="O1105" s="4">
        <v>6.5770000000000002E-5</v>
      </c>
      <c r="P1105" s="4">
        <v>8.5979999999999997E-6</v>
      </c>
      <c r="Q1105" s="4">
        <v>2.62</v>
      </c>
    </row>
    <row r="1106" spans="1:17" hidden="1" outlineLevel="1" collapsed="1" x14ac:dyDescent="0.25">
      <c r="A1106" t="s">
        <v>34</v>
      </c>
      <c r="B1106" s="4" t="s">
        <v>29</v>
      </c>
      <c r="C1106" s="4" t="s">
        <v>1238</v>
      </c>
      <c r="D1106" s="4" t="s">
        <v>1239</v>
      </c>
      <c r="E1106" s="4">
        <v>9.5063199999999997E-4</v>
      </c>
      <c r="F1106" s="4">
        <v>1.5434800000000001E-4</v>
      </c>
      <c r="G1106" s="4">
        <v>1</v>
      </c>
      <c r="H1106" s="4">
        <v>1</v>
      </c>
      <c r="I1106" s="4">
        <v>1</v>
      </c>
      <c r="J1106" s="4" t="s">
        <v>1207</v>
      </c>
      <c r="K1106" s="4">
        <v>1</v>
      </c>
      <c r="L1106" s="4">
        <v>2358.14761</v>
      </c>
      <c r="M1106" s="4" t="s">
        <v>29</v>
      </c>
      <c r="N1106" s="4" t="s">
        <v>29</v>
      </c>
      <c r="O1106" s="4">
        <v>6.5770000000000002E-5</v>
      </c>
      <c r="P1106" s="4">
        <v>8.687E-5</v>
      </c>
      <c r="Q1106" s="4">
        <v>4.78</v>
      </c>
    </row>
    <row r="1107" spans="1:17" hidden="1" outlineLevel="1" collapsed="1" x14ac:dyDescent="0.25">
      <c r="A1107" t="s">
        <v>34</v>
      </c>
      <c r="B1107" s="4" t="s">
        <v>29</v>
      </c>
      <c r="C1107" s="4" t="s">
        <v>1238</v>
      </c>
      <c r="D1107" s="4" t="s">
        <v>34</v>
      </c>
      <c r="E1107" s="4">
        <v>4.3404000000000001E-4</v>
      </c>
      <c r="F1107" s="4">
        <v>1.5434800000000001E-4</v>
      </c>
      <c r="G1107" s="4">
        <v>1</v>
      </c>
      <c r="H1107" s="4">
        <v>1</v>
      </c>
      <c r="I1107" s="4">
        <v>1</v>
      </c>
      <c r="J1107" s="4" t="s">
        <v>1207</v>
      </c>
      <c r="K1107" s="4">
        <v>1</v>
      </c>
      <c r="L1107" s="4">
        <v>2278.1812799999998</v>
      </c>
      <c r="M1107" s="4" t="s">
        <v>29</v>
      </c>
      <c r="N1107" s="4" t="s">
        <v>29</v>
      </c>
      <c r="O1107" s="4">
        <v>6.5770000000000002E-5</v>
      </c>
      <c r="P1107" s="4">
        <v>3.3739999999999999E-5</v>
      </c>
      <c r="Q1107" s="4">
        <v>3.47</v>
      </c>
    </row>
    <row r="1108" spans="1:17" hidden="1" outlineLevel="1" collapsed="1" x14ac:dyDescent="0.25">
      <c r="A1108" t="s">
        <v>34</v>
      </c>
      <c r="B1108" s="4" t="s">
        <v>29</v>
      </c>
      <c r="C1108" s="4" t="s">
        <v>1240</v>
      </c>
      <c r="D1108" s="4" t="s">
        <v>34</v>
      </c>
      <c r="E1108" s="4">
        <v>2.8222700000000001E-6</v>
      </c>
      <c r="F1108" s="4">
        <v>1.5434800000000001E-4</v>
      </c>
      <c r="G1108" s="4">
        <v>1</v>
      </c>
      <c r="H1108" s="4">
        <v>1</v>
      </c>
      <c r="I1108" s="4">
        <v>4</v>
      </c>
      <c r="J1108" s="4" t="s">
        <v>1207</v>
      </c>
      <c r="K1108" s="4">
        <v>1</v>
      </c>
      <c r="L1108" s="4">
        <v>1493.83222</v>
      </c>
      <c r="M1108" s="4" t="s">
        <v>29</v>
      </c>
      <c r="N1108" s="4" t="s">
        <v>29</v>
      </c>
      <c r="O1108" s="4">
        <v>6.5770000000000002E-5</v>
      </c>
      <c r="P1108" s="4">
        <v>7.6529999999999998E-8</v>
      </c>
      <c r="Q1108" s="4">
        <v>4.4000000000000004</v>
      </c>
    </row>
    <row r="1109" spans="1:17" hidden="1" outlineLevel="1" collapsed="1" x14ac:dyDescent="0.25">
      <c r="A1109" t="s">
        <v>34</v>
      </c>
      <c r="B1109" s="4" t="s">
        <v>29</v>
      </c>
      <c r="C1109" s="4" t="s">
        <v>1241</v>
      </c>
      <c r="D1109" s="4" t="s">
        <v>1242</v>
      </c>
      <c r="E1109" s="4">
        <v>2.6295199999999999E-8</v>
      </c>
      <c r="F1109" s="4">
        <v>1.5434800000000001E-4</v>
      </c>
      <c r="G1109" s="4">
        <v>1</v>
      </c>
      <c r="H1109" s="4">
        <v>1</v>
      </c>
      <c r="I1109" s="4">
        <v>7</v>
      </c>
      <c r="J1109" s="4" t="s">
        <v>1207</v>
      </c>
      <c r="K1109" s="4">
        <v>0</v>
      </c>
      <c r="L1109" s="4">
        <v>3048.39059</v>
      </c>
      <c r="M1109" s="4" t="s">
        <v>29</v>
      </c>
      <c r="N1109" s="4" t="s">
        <v>29</v>
      </c>
      <c r="O1109" s="4">
        <v>6.5770000000000002E-5</v>
      </c>
      <c r="P1109" s="4">
        <v>2.6609999999999999E-10</v>
      </c>
      <c r="Q1109" s="4">
        <v>6.2</v>
      </c>
    </row>
    <row r="1110" spans="1:17" hidden="1" outlineLevel="1" collapsed="1" x14ac:dyDescent="0.25">
      <c r="A1110" t="s">
        <v>34</v>
      </c>
      <c r="B1110" s="4" t="s">
        <v>29</v>
      </c>
      <c r="C1110" s="4" t="s">
        <v>1241</v>
      </c>
      <c r="D1110" s="4" t="s">
        <v>34</v>
      </c>
      <c r="E1110" s="4">
        <v>2.0860300000000001E-9</v>
      </c>
      <c r="F1110" s="4">
        <v>1.5434800000000001E-4</v>
      </c>
      <c r="G1110" s="4">
        <v>1</v>
      </c>
      <c r="H1110" s="4">
        <v>1</v>
      </c>
      <c r="I1110" s="4">
        <v>7</v>
      </c>
      <c r="J1110" s="4" t="s">
        <v>1207</v>
      </c>
      <c r="K1110" s="4">
        <v>0</v>
      </c>
      <c r="L1110" s="4">
        <v>2968.4242599999998</v>
      </c>
      <c r="M1110" s="4" t="s">
        <v>29</v>
      </c>
      <c r="N1110" s="4" t="s">
        <v>29</v>
      </c>
      <c r="O1110" s="4">
        <v>6.5770000000000002E-5</v>
      </c>
      <c r="P1110" s="4">
        <v>1.238E-11</v>
      </c>
      <c r="Q1110" s="4">
        <v>5.65</v>
      </c>
    </row>
    <row r="1111" spans="1:17" hidden="1" outlineLevel="1" collapsed="1" x14ac:dyDescent="0.25">
      <c r="A1111" t="s">
        <v>34</v>
      </c>
      <c r="B1111" s="4" t="s">
        <v>29</v>
      </c>
      <c r="C1111" s="4" t="s">
        <v>1243</v>
      </c>
      <c r="D1111" s="4" t="s">
        <v>34</v>
      </c>
      <c r="E1111" s="4">
        <v>1.2152799999999999E-6</v>
      </c>
      <c r="F1111" s="4">
        <v>1.5434800000000001E-4</v>
      </c>
      <c r="G1111" s="4">
        <v>1</v>
      </c>
      <c r="H1111" s="4">
        <v>1</v>
      </c>
      <c r="I1111" s="4">
        <v>4</v>
      </c>
      <c r="J1111" s="4" t="s">
        <v>1207</v>
      </c>
      <c r="K1111" s="4">
        <v>0</v>
      </c>
      <c r="L1111" s="4">
        <v>1500.7288799999999</v>
      </c>
      <c r="M1111" s="4" t="s">
        <v>29</v>
      </c>
      <c r="N1111" s="4" t="s">
        <v>29</v>
      </c>
      <c r="O1111" s="4">
        <v>6.5770000000000002E-5</v>
      </c>
      <c r="P1111" s="4">
        <v>2.7619999999999999E-8</v>
      </c>
      <c r="Q1111" s="4">
        <v>3.39</v>
      </c>
    </row>
    <row r="1112" spans="1:17" hidden="1" outlineLevel="1" collapsed="1" x14ac:dyDescent="0.25">
      <c r="A1112" t="s">
        <v>34</v>
      </c>
      <c r="B1112" s="4" t="s">
        <v>29</v>
      </c>
      <c r="C1112" s="4" t="s">
        <v>1244</v>
      </c>
      <c r="D1112" s="4" t="s">
        <v>34</v>
      </c>
      <c r="E1112" s="4">
        <v>3.0683899999999999E-6</v>
      </c>
      <c r="F1112" s="4">
        <v>1.5434800000000001E-4</v>
      </c>
      <c r="G1112" s="4">
        <v>1</v>
      </c>
      <c r="H1112" s="4">
        <v>1</v>
      </c>
      <c r="I1112" s="4">
        <v>8</v>
      </c>
      <c r="J1112" s="4" t="s">
        <v>1207</v>
      </c>
      <c r="K1112" s="4">
        <v>0</v>
      </c>
      <c r="L1112" s="4">
        <v>1935.9446800000001</v>
      </c>
      <c r="M1112" s="4" t="s">
        <v>29</v>
      </c>
      <c r="N1112" s="4" t="s">
        <v>29</v>
      </c>
      <c r="O1112" s="4">
        <v>6.5770000000000002E-5</v>
      </c>
      <c r="P1112" s="4">
        <v>8.4330000000000001E-8</v>
      </c>
      <c r="Q1112" s="4">
        <v>3.38</v>
      </c>
    </row>
    <row r="1113" spans="1:17" hidden="1" outlineLevel="1" collapsed="1" x14ac:dyDescent="0.25">
      <c r="A1113" t="s">
        <v>34</v>
      </c>
      <c r="B1113" s="4" t="s">
        <v>29</v>
      </c>
      <c r="C1113" s="4" t="s">
        <v>1245</v>
      </c>
      <c r="D1113" s="4" t="s">
        <v>34</v>
      </c>
      <c r="E1113" s="4">
        <v>5.6167200000000003E-7</v>
      </c>
      <c r="F1113" s="4">
        <v>1.5434800000000001E-4</v>
      </c>
      <c r="G1113" s="4">
        <v>1</v>
      </c>
      <c r="H1113" s="4">
        <v>1</v>
      </c>
      <c r="I1113" s="4">
        <v>3</v>
      </c>
      <c r="J1113" s="4" t="s">
        <v>1207</v>
      </c>
      <c r="K1113" s="4">
        <v>1</v>
      </c>
      <c r="L1113" s="4">
        <v>2374.0568699999999</v>
      </c>
      <c r="M1113" s="4" t="s">
        <v>29</v>
      </c>
      <c r="N1113" s="4" t="s">
        <v>29</v>
      </c>
      <c r="O1113" s="4">
        <v>6.5770000000000002E-5</v>
      </c>
      <c r="P1113" s="4">
        <v>1.084E-8</v>
      </c>
      <c r="Q1113" s="4">
        <v>5.86</v>
      </c>
    </row>
    <row r="1114" spans="1:17" hidden="1" outlineLevel="1" collapsed="1" x14ac:dyDescent="0.25">
      <c r="A1114" t="s">
        <v>34</v>
      </c>
      <c r="B1114" s="4" t="s">
        <v>29</v>
      </c>
      <c r="C1114" s="4" t="s">
        <v>1246</v>
      </c>
      <c r="D1114" s="4" t="s">
        <v>34</v>
      </c>
      <c r="E1114" s="4">
        <v>4.3424199999999997E-5</v>
      </c>
      <c r="F1114" s="4">
        <v>1.5434800000000001E-4</v>
      </c>
      <c r="G1114" s="4">
        <v>1</v>
      </c>
      <c r="H1114" s="4">
        <v>1</v>
      </c>
      <c r="I1114" s="4">
        <v>1</v>
      </c>
      <c r="J1114" s="4" t="s">
        <v>1207</v>
      </c>
      <c r="K1114" s="4">
        <v>2</v>
      </c>
      <c r="L1114" s="4">
        <v>2873.2959300000002</v>
      </c>
      <c r="M1114" s="4" t="s">
        <v>29</v>
      </c>
      <c r="N1114" s="4" t="s">
        <v>29</v>
      </c>
      <c r="O1114" s="4">
        <v>6.5770000000000002E-5</v>
      </c>
      <c r="P1114" s="4">
        <v>2.0820000000000001E-6</v>
      </c>
      <c r="Q1114" s="4">
        <v>3.97</v>
      </c>
    </row>
    <row r="1115" spans="1:17" hidden="1" outlineLevel="1" collapsed="1" x14ac:dyDescent="0.25">
      <c r="A1115" t="s">
        <v>34</v>
      </c>
      <c r="B1115" s="4" t="s">
        <v>29</v>
      </c>
      <c r="C1115" s="4" t="s">
        <v>1247</v>
      </c>
      <c r="D1115" s="4" t="s">
        <v>34</v>
      </c>
      <c r="E1115" s="4">
        <v>7.6969800000000003E-5</v>
      </c>
      <c r="F1115" s="4">
        <v>1.5434800000000001E-4</v>
      </c>
      <c r="G1115" s="4">
        <v>1</v>
      </c>
      <c r="H1115" s="4">
        <v>1</v>
      </c>
      <c r="I1115" s="4">
        <v>2</v>
      </c>
      <c r="J1115" s="4" t="s">
        <v>1207</v>
      </c>
      <c r="K1115" s="4">
        <v>1</v>
      </c>
      <c r="L1115" s="4">
        <v>4347.25792</v>
      </c>
      <c r="M1115" s="4" t="s">
        <v>29</v>
      </c>
      <c r="N1115" s="4" t="s">
        <v>29</v>
      </c>
      <c r="O1115" s="4">
        <v>6.5770000000000002E-5</v>
      </c>
      <c r="P1115" s="4">
        <v>4.1670000000000001E-6</v>
      </c>
      <c r="Q1115" s="4">
        <v>3.23</v>
      </c>
    </row>
    <row r="1116" spans="1:17" hidden="1" outlineLevel="1" collapsed="1" x14ac:dyDescent="0.25">
      <c r="A1116" t="s">
        <v>34</v>
      </c>
      <c r="B1116" s="4" t="s">
        <v>29</v>
      </c>
      <c r="C1116" s="4" t="s">
        <v>1248</v>
      </c>
      <c r="D1116" s="4" t="s">
        <v>74</v>
      </c>
      <c r="E1116" s="4">
        <v>2.1960999999999999E-5</v>
      </c>
      <c r="F1116" s="4">
        <v>1.5434800000000001E-4</v>
      </c>
      <c r="G1116" s="4">
        <v>1</v>
      </c>
      <c r="H1116" s="4">
        <v>1</v>
      </c>
      <c r="I1116" s="4">
        <v>4</v>
      </c>
      <c r="J1116" s="4" t="s">
        <v>1207</v>
      </c>
      <c r="K1116" s="4">
        <v>1</v>
      </c>
      <c r="L1116" s="4">
        <v>3881.81475</v>
      </c>
      <c r="M1116" s="4" t="s">
        <v>29</v>
      </c>
      <c r="N1116" s="4" t="s">
        <v>29</v>
      </c>
      <c r="O1116" s="4">
        <v>6.5770000000000002E-5</v>
      </c>
      <c r="P1116" s="4">
        <v>9.1589999999999999E-7</v>
      </c>
      <c r="Q1116" s="4">
        <v>4.59</v>
      </c>
    </row>
    <row r="1117" spans="1:17" hidden="1" outlineLevel="1" collapsed="1" x14ac:dyDescent="0.25">
      <c r="A1117" t="s">
        <v>34</v>
      </c>
      <c r="B1117" s="4" t="s">
        <v>29</v>
      </c>
      <c r="C1117" s="4" t="s">
        <v>1249</v>
      </c>
      <c r="D1117" s="4" t="s">
        <v>74</v>
      </c>
      <c r="E1117" s="4">
        <v>2.8405399999999999E-11</v>
      </c>
      <c r="F1117" s="4">
        <v>1.5434800000000001E-4</v>
      </c>
      <c r="G1117" s="4">
        <v>1</v>
      </c>
      <c r="H1117" s="4">
        <v>1</v>
      </c>
      <c r="I1117" s="4">
        <v>7</v>
      </c>
      <c r="J1117" s="4" t="s">
        <v>1207</v>
      </c>
      <c r="K1117" s="4">
        <v>0</v>
      </c>
      <c r="L1117" s="4">
        <v>2564.1317800000002</v>
      </c>
      <c r="M1117" s="4" t="s">
        <v>29</v>
      </c>
      <c r="N1117" s="4" t="s">
        <v>29</v>
      </c>
      <c r="O1117" s="4">
        <v>6.5770000000000002E-5</v>
      </c>
      <c r="P1117" s="4">
        <v>6.8549999999999996E-14</v>
      </c>
      <c r="Q1117" s="4">
        <v>7.32</v>
      </c>
    </row>
    <row r="1118" spans="1:17" hidden="1" outlineLevel="1" collapsed="1" x14ac:dyDescent="0.25">
      <c r="A1118" t="s">
        <v>34</v>
      </c>
      <c r="B1118" s="4" t="s">
        <v>29</v>
      </c>
      <c r="C1118" s="4" t="s">
        <v>1250</v>
      </c>
      <c r="D1118" s="4" t="s">
        <v>34</v>
      </c>
      <c r="E1118" s="4">
        <v>4.4821699999999999E-4</v>
      </c>
      <c r="F1118" s="4">
        <v>1.5434800000000001E-4</v>
      </c>
      <c r="G1118" s="4">
        <v>1</v>
      </c>
      <c r="H1118" s="4">
        <v>1</v>
      </c>
      <c r="I1118" s="4">
        <v>4</v>
      </c>
      <c r="J1118" s="4" t="s">
        <v>1207</v>
      </c>
      <c r="K1118" s="4">
        <v>1</v>
      </c>
      <c r="L1118" s="4">
        <v>1353.7260200000001</v>
      </c>
      <c r="M1118" s="4" t="s">
        <v>29</v>
      </c>
      <c r="N1118" s="4" t="s">
        <v>29</v>
      </c>
      <c r="O1118" s="4">
        <v>6.5770000000000002E-5</v>
      </c>
      <c r="P1118" s="4">
        <v>3.5049999999999998E-5</v>
      </c>
      <c r="Q1118" s="4">
        <v>3.06</v>
      </c>
    </row>
    <row r="1119" spans="1:17" hidden="1" outlineLevel="1" collapsed="1" x14ac:dyDescent="0.25">
      <c r="A1119" t="s">
        <v>34</v>
      </c>
      <c r="B1119" s="4" t="s">
        <v>29</v>
      </c>
      <c r="C1119" s="4" t="s">
        <v>1251</v>
      </c>
      <c r="D1119" s="4" t="s">
        <v>34</v>
      </c>
      <c r="E1119" s="4">
        <v>1.6022000000000001E-4</v>
      </c>
      <c r="F1119" s="4">
        <v>1.5434800000000001E-4</v>
      </c>
      <c r="G1119" s="4">
        <v>1</v>
      </c>
      <c r="H1119" s="4">
        <v>1</v>
      </c>
      <c r="I1119" s="4">
        <v>2</v>
      </c>
      <c r="J1119" s="4" t="s">
        <v>1207</v>
      </c>
      <c r="K1119" s="4">
        <v>0</v>
      </c>
      <c r="L1119" s="4">
        <v>1218.61133</v>
      </c>
      <c r="M1119" s="4" t="s">
        <v>29</v>
      </c>
      <c r="N1119" s="4" t="s">
        <v>29</v>
      </c>
      <c r="O1119" s="4">
        <v>6.5770000000000002E-5</v>
      </c>
      <c r="P1119" s="4">
        <v>1.012E-5</v>
      </c>
      <c r="Q1119" s="4">
        <v>2.62</v>
      </c>
    </row>
    <row r="1120" spans="1:17" hidden="1" outlineLevel="1" collapsed="1" x14ac:dyDescent="0.25">
      <c r="A1120" t="s">
        <v>34</v>
      </c>
      <c r="B1120" s="4" t="s">
        <v>29</v>
      </c>
      <c r="C1120" s="4" t="s">
        <v>1252</v>
      </c>
      <c r="D1120" s="4" t="s">
        <v>34</v>
      </c>
      <c r="E1120" s="4">
        <v>1.95565E-4</v>
      </c>
      <c r="F1120" s="4">
        <v>1.5434800000000001E-4</v>
      </c>
      <c r="G1120" s="4">
        <v>1</v>
      </c>
      <c r="H1120" s="4">
        <v>1</v>
      </c>
      <c r="I1120" s="4">
        <v>3</v>
      </c>
      <c r="J1120" s="4" t="s">
        <v>1207</v>
      </c>
      <c r="K1120" s="4">
        <v>0</v>
      </c>
      <c r="L1120" s="4">
        <v>4219.1629499999999</v>
      </c>
      <c r="M1120" s="4" t="s">
        <v>29</v>
      </c>
      <c r="N1120" s="4" t="s">
        <v>29</v>
      </c>
      <c r="O1120" s="4">
        <v>6.5770000000000002E-5</v>
      </c>
      <c r="P1120" s="4">
        <v>1.29E-5</v>
      </c>
      <c r="Q1120" s="4">
        <v>3.3</v>
      </c>
    </row>
    <row r="1121" spans="1:17" hidden="1" outlineLevel="1" collapsed="1" x14ac:dyDescent="0.25">
      <c r="A1121" t="s">
        <v>34</v>
      </c>
      <c r="B1121" s="4" t="s">
        <v>29</v>
      </c>
      <c r="C1121" s="4" t="s">
        <v>1253</v>
      </c>
      <c r="D1121" s="4" t="s">
        <v>34</v>
      </c>
      <c r="E1121" s="4">
        <v>1.0137E-3</v>
      </c>
      <c r="F1121" s="4">
        <v>1.5434800000000001E-4</v>
      </c>
      <c r="G1121" s="4">
        <v>1</v>
      </c>
      <c r="H1121" s="4">
        <v>1</v>
      </c>
      <c r="I1121" s="4">
        <v>1</v>
      </c>
      <c r="J1121" s="4" t="s">
        <v>1207</v>
      </c>
      <c r="K1121" s="4">
        <v>1</v>
      </c>
      <c r="L1121" s="4">
        <v>1228.6433</v>
      </c>
      <c r="M1121" s="4" t="s">
        <v>29</v>
      </c>
      <c r="N1121" s="4" t="s">
        <v>29</v>
      </c>
      <c r="O1121" s="4">
        <v>6.5770000000000002E-5</v>
      </c>
      <c r="P1121" s="4">
        <v>9.3579999999999995E-5</v>
      </c>
      <c r="Q1121" s="4">
        <v>2.84</v>
      </c>
    </row>
    <row r="1122" spans="1:17" hidden="1" outlineLevel="1" collapsed="1" x14ac:dyDescent="0.25">
      <c r="A1122" t="s">
        <v>34</v>
      </c>
      <c r="B1122" s="4" t="s">
        <v>29</v>
      </c>
      <c r="C1122" s="4" t="s">
        <v>1254</v>
      </c>
      <c r="D1122" s="4" t="s">
        <v>34</v>
      </c>
      <c r="E1122" s="4">
        <v>8.42215E-5</v>
      </c>
      <c r="F1122" s="4">
        <v>1.5434800000000001E-4</v>
      </c>
      <c r="G1122" s="4">
        <v>1</v>
      </c>
      <c r="H1122" s="4">
        <v>1</v>
      </c>
      <c r="I1122" s="4">
        <v>3</v>
      </c>
      <c r="J1122" s="4" t="s">
        <v>1207</v>
      </c>
      <c r="K1122" s="4">
        <v>0</v>
      </c>
      <c r="L1122" s="4">
        <v>1357.6634200000001</v>
      </c>
      <c r="M1122" s="4" t="s">
        <v>29</v>
      </c>
      <c r="N1122" s="4" t="s">
        <v>29</v>
      </c>
      <c r="O1122" s="4">
        <v>6.5770000000000002E-5</v>
      </c>
      <c r="P1122" s="4">
        <v>4.6419999999999998E-6</v>
      </c>
      <c r="Q1122" s="4">
        <v>3.61</v>
      </c>
    </row>
    <row r="1123" spans="1:17" hidden="1" outlineLevel="1" collapsed="1" x14ac:dyDescent="0.25">
      <c r="A1123" t="s">
        <v>34</v>
      </c>
      <c r="B1123" s="4" t="s">
        <v>29</v>
      </c>
      <c r="C1123" s="4" t="s">
        <v>1255</v>
      </c>
      <c r="D1123" s="4" t="s">
        <v>34</v>
      </c>
      <c r="E1123" s="4">
        <v>1.7196299999999999E-4</v>
      </c>
      <c r="F1123" s="4">
        <v>1.5434800000000001E-4</v>
      </c>
      <c r="G1123" s="4">
        <v>1</v>
      </c>
      <c r="H1123" s="4">
        <v>1</v>
      </c>
      <c r="I1123" s="4">
        <v>1</v>
      </c>
      <c r="J1123" s="4" t="s">
        <v>1207</v>
      </c>
      <c r="K1123" s="4">
        <v>0</v>
      </c>
      <c r="L1123" s="4">
        <v>2521.2180199999998</v>
      </c>
      <c r="M1123" s="4" t="s">
        <v>29</v>
      </c>
      <c r="N1123" s="4" t="s">
        <v>29</v>
      </c>
      <c r="O1123" s="4">
        <v>6.5770000000000002E-5</v>
      </c>
      <c r="P1123" s="4">
        <v>1.1049999999999999E-5</v>
      </c>
      <c r="Q1123" s="4">
        <v>3.07</v>
      </c>
    </row>
    <row r="1124" spans="1:17" hidden="1" outlineLevel="1" collapsed="1" x14ac:dyDescent="0.25">
      <c r="A1124" t="s">
        <v>34</v>
      </c>
      <c r="B1124" s="4" t="s">
        <v>29</v>
      </c>
      <c r="C1124" s="4" t="s">
        <v>1255</v>
      </c>
      <c r="D1124" s="4" t="s">
        <v>317</v>
      </c>
      <c r="E1124" s="4">
        <v>1.8941600000000001E-7</v>
      </c>
      <c r="F1124" s="4">
        <v>1.5434800000000001E-4</v>
      </c>
      <c r="G1124" s="4">
        <v>1</v>
      </c>
      <c r="H1124" s="4">
        <v>1</v>
      </c>
      <c r="I1124" s="4">
        <v>6</v>
      </c>
      <c r="J1124" s="4" t="s">
        <v>1207</v>
      </c>
      <c r="K1124" s="4">
        <v>0</v>
      </c>
      <c r="L1124" s="4">
        <v>2537.2129300000001</v>
      </c>
      <c r="M1124" s="4" t="s">
        <v>29</v>
      </c>
      <c r="N1124" s="4" t="s">
        <v>29</v>
      </c>
      <c r="O1124" s="4">
        <v>6.5770000000000002E-5</v>
      </c>
      <c r="P1124" s="4">
        <v>2.9079999999999999E-9</v>
      </c>
      <c r="Q1124" s="4">
        <v>5.13</v>
      </c>
    </row>
    <row r="1125" spans="1:17" hidden="1" outlineLevel="1" collapsed="1" x14ac:dyDescent="0.25">
      <c r="A1125" t="s">
        <v>34</v>
      </c>
      <c r="B1125" s="4" t="s">
        <v>29</v>
      </c>
      <c r="C1125" s="4" t="s">
        <v>1256</v>
      </c>
      <c r="D1125" s="4" t="s">
        <v>34</v>
      </c>
      <c r="E1125" s="4">
        <v>3.6036499999999998E-6</v>
      </c>
      <c r="F1125" s="4">
        <v>1.5434800000000001E-4</v>
      </c>
      <c r="G1125" s="4">
        <v>1</v>
      </c>
      <c r="H1125" s="4">
        <v>1</v>
      </c>
      <c r="I1125" s="4">
        <v>6</v>
      </c>
      <c r="J1125" s="4" t="s">
        <v>1207</v>
      </c>
      <c r="K1125" s="4">
        <v>1</v>
      </c>
      <c r="L1125" s="4">
        <v>1882.9028800000001</v>
      </c>
      <c r="M1125" s="4" t="s">
        <v>29</v>
      </c>
      <c r="N1125" s="4" t="s">
        <v>29</v>
      </c>
      <c r="O1125" s="4">
        <v>6.5770000000000002E-5</v>
      </c>
      <c r="P1125" s="4">
        <v>1.03E-7</v>
      </c>
      <c r="Q1125" s="4">
        <v>4.1500000000000004</v>
      </c>
    </row>
    <row r="1126" spans="1:17" hidden="1" outlineLevel="1" collapsed="1" x14ac:dyDescent="0.25">
      <c r="A1126" t="s">
        <v>34</v>
      </c>
      <c r="B1126" s="4" t="s">
        <v>29</v>
      </c>
      <c r="C1126" s="4" t="s">
        <v>1257</v>
      </c>
      <c r="D1126" s="4" t="s">
        <v>94</v>
      </c>
      <c r="E1126" s="4">
        <v>8.8107499999999997E-7</v>
      </c>
      <c r="F1126" s="4">
        <v>1.5434800000000001E-4</v>
      </c>
      <c r="G1126" s="4">
        <v>1</v>
      </c>
      <c r="H1126" s="4">
        <v>1</v>
      </c>
      <c r="I1126" s="4">
        <v>10</v>
      </c>
      <c r="J1126" s="4" t="s">
        <v>1207</v>
      </c>
      <c r="K1126" s="4">
        <v>0</v>
      </c>
      <c r="L1126" s="4">
        <v>1936.9625799999999</v>
      </c>
      <c r="M1126" s="4" t="s">
        <v>29</v>
      </c>
      <c r="N1126" s="4" t="s">
        <v>29</v>
      </c>
      <c r="O1126" s="4">
        <v>6.5770000000000002E-5</v>
      </c>
      <c r="P1126" s="4">
        <v>1.8679999999999999E-8</v>
      </c>
      <c r="Q1126" s="4">
        <v>4.33</v>
      </c>
    </row>
    <row r="1127" spans="1:17" hidden="1" outlineLevel="1" collapsed="1" x14ac:dyDescent="0.25">
      <c r="A1127" t="s">
        <v>34</v>
      </c>
      <c r="B1127" s="4" t="s">
        <v>29</v>
      </c>
      <c r="C1127" s="4" t="s">
        <v>1258</v>
      </c>
      <c r="D1127" s="4" t="s">
        <v>94</v>
      </c>
      <c r="E1127" s="4">
        <v>3.5804399999999999E-5</v>
      </c>
      <c r="F1127" s="4">
        <v>1.5434800000000001E-4</v>
      </c>
      <c r="G1127" s="4">
        <v>1</v>
      </c>
      <c r="H1127" s="4">
        <v>1</v>
      </c>
      <c r="I1127" s="4">
        <v>1</v>
      </c>
      <c r="J1127" s="4" t="s">
        <v>1207</v>
      </c>
      <c r="K1127" s="4">
        <v>1</v>
      </c>
      <c r="L1127" s="4">
        <v>2065.0575399999998</v>
      </c>
      <c r="M1127" s="4" t="s">
        <v>29</v>
      </c>
      <c r="N1127" s="4" t="s">
        <v>29</v>
      </c>
      <c r="O1127" s="4">
        <v>6.5770000000000002E-5</v>
      </c>
      <c r="P1127" s="4">
        <v>1.655E-6</v>
      </c>
      <c r="Q1127" s="4">
        <v>2.58</v>
      </c>
    </row>
    <row r="1128" spans="1:17" hidden="1" outlineLevel="1" collapsed="1" x14ac:dyDescent="0.25">
      <c r="A1128" t="s">
        <v>34</v>
      </c>
      <c r="B1128" s="4" t="s">
        <v>29</v>
      </c>
      <c r="C1128" s="4" t="s">
        <v>1259</v>
      </c>
      <c r="D1128" s="4" t="s">
        <v>34</v>
      </c>
      <c r="E1128" s="4">
        <v>1.69415E-3</v>
      </c>
      <c r="F1128" s="4">
        <v>1.5434800000000001E-4</v>
      </c>
      <c r="G1128" s="4">
        <v>1</v>
      </c>
      <c r="H1128" s="4">
        <v>1</v>
      </c>
      <c r="I1128" s="4">
        <v>3</v>
      </c>
      <c r="J1128" s="4" t="s">
        <v>1207</v>
      </c>
      <c r="K1128" s="4">
        <v>0</v>
      </c>
      <c r="L1128" s="4">
        <v>1006.49523</v>
      </c>
      <c r="M1128" s="4" t="s">
        <v>29</v>
      </c>
      <c r="N1128" s="4" t="s">
        <v>29</v>
      </c>
      <c r="O1128" s="4">
        <v>6.5770000000000002E-5</v>
      </c>
      <c r="P1128" s="4">
        <v>1.7229999999999999E-4</v>
      </c>
      <c r="Q1128" s="4">
        <v>2.74</v>
      </c>
    </row>
    <row r="1129" spans="1:17" hidden="1" outlineLevel="1" collapsed="1" x14ac:dyDescent="0.25">
      <c r="A1129" t="s">
        <v>34</v>
      </c>
      <c r="B1129" s="4" t="s">
        <v>29</v>
      </c>
      <c r="C1129" s="4" t="s">
        <v>1260</v>
      </c>
      <c r="D1129" s="4" t="s">
        <v>34</v>
      </c>
      <c r="E1129" s="4">
        <v>6.6337199999999996E-4</v>
      </c>
      <c r="F1129" s="4">
        <v>1.5434800000000001E-4</v>
      </c>
      <c r="G1129" s="4">
        <v>1</v>
      </c>
      <c r="H1129" s="4">
        <v>1</v>
      </c>
      <c r="I1129" s="4">
        <v>2</v>
      </c>
      <c r="J1129" s="4" t="s">
        <v>1207</v>
      </c>
      <c r="K1129" s="4">
        <v>0</v>
      </c>
      <c r="L1129" s="4">
        <v>1098.6265800000001</v>
      </c>
      <c r="M1129" s="4" t="s">
        <v>29</v>
      </c>
      <c r="N1129" s="4" t="s">
        <v>29</v>
      </c>
      <c r="O1129" s="4">
        <v>6.5770000000000002E-5</v>
      </c>
      <c r="P1129" s="4">
        <v>5.63E-5</v>
      </c>
      <c r="Q1129" s="4">
        <v>2.62</v>
      </c>
    </row>
    <row r="1130" spans="1:17" hidden="1" outlineLevel="1" collapsed="1" x14ac:dyDescent="0.25">
      <c r="A1130" t="s">
        <v>34</v>
      </c>
      <c r="B1130" s="4" t="s">
        <v>29</v>
      </c>
      <c r="C1130" s="4" t="s">
        <v>1261</v>
      </c>
      <c r="D1130" s="4" t="s">
        <v>133</v>
      </c>
      <c r="E1130" s="4">
        <v>4.6014300000000001E-8</v>
      </c>
      <c r="F1130" s="4">
        <v>1.5434800000000001E-4</v>
      </c>
      <c r="G1130" s="4">
        <v>1</v>
      </c>
      <c r="H1130" s="4">
        <v>1</v>
      </c>
      <c r="I1130" s="4">
        <v>6</v>
      </c>
      <c r="J1130" s="4" t="s">
        <v>1207</v>
      </c>
      <c r="K1130" s="4">
        <v>1</v>
      </c>
      <c r="L1130" s="4">
        <v>3050.4663099999998</v>
      </c>
      <c r="M1130" s="4" t="s">
        <v>29</v>
      </c>
      <c r="N1130" s="4" t="s">
        <v>29</v>
      </c>
      <c r="O1130" s="4">
        <v>6.5770000000000002E-5</v>
      </c>
      <c r="P1130" s="4">
        <v>5.2479999999999999E-10</v>
      </c>
      <c r="Q1130" s="4">
        <v>6.6</v>
      </c>
    </row>
    <row r="1131" spans="1:17" hidden="1" outlineLevel="1" collapsed="1" x14ac:dyDescent="0.25">
      <c r="A1131" t="s">
        <v>34</v>
      </c>
      <c r="B1131" s="4" t="s">
        <v>29</v>
      </c>
      <c r="C1131" s="4" t="s">
        <v>1262</v>
      </c>
      <c r="D1131" s="4" t="s">
        <v>1263</v>
      </c>
      <c r="E1131" s="4">
        <v>9.2760099999999997E-8</v>
      </c>
      <c r="F1131" s="4">
        <v>1.5434800000000001E-4</v>
      </c>
      <c r="G1131" s="4">
        <v>1</v>
      </c>
      <c r="H1131" s="4">
        <v>1</v>
      </c>
      <c r="I1131" s="4">
        <v>2</v>
      </c>
      <c r="J1131" s="4" t="s">
        <v>1207</v>
      </c>
      <c r="K1131" s="4">
        <v>1</v>
      </c>
      <c r="L1131" s="4">
        <v>3763.8330900000001</v>
      </c>
      <c r="M1131" s="4" t="s">
        <v>29</v>
      </c>
      <c r="N1131" s="4" t="s">
        <v>29</v>
      </c>
      <c r="O1131" s="4">
        <v>6.5770000000000002E-5</v>
      </c>
      <c r="P1131" s="4">
        <v>1.2259999999999999E-9</v>
      </c>
      <c r="Q1131" s="4">
        <v>5.15</v>
      </c>
    </row>
    <row r="1132" spans="1:17" hidden="1" outlineLevel="1" collapsed="1" x14ac:dyDescent="0.25">
      <c r="A1132" t="s">
        <v>34</v>
      </c>
      <c r="B1132" s="4" t="s">
        <v>29</v>
      </c>
      <c r="C1132" s="4" t="s">
        <v>1264</v>
      </c>
      <c r="D1132" s="4" t="s">
        <v>1265</v>
      </c>
      <c r="E1132" s="4">
        <v>6.9003900000000002E-10</v>
      </c>
      <c r="F1132" s="4">
        <v>1.5434800000000001E-4</v>
      </c>
      <c r="G1132" s="4">
        <v>1</v>
      </c>
      <c r="H1132" s="4">
        <v>1</v>
      </c>
      <c r="I1132" s="4">
        <v>6</v>
      </c>
      <c r="J1132" s="4" t="s">
        <v>1207</v>
      </c>
      <c r="K1132" s="4">
        <v>1</v>
      </c>
      <c r="L1132" s="4">
        <v>2772.19308</v>
      </c>
      <c r="M1132" s="4" t="s">
        <v>29</v>
      </c>
      <c r="N1132" s="4" t="s">
        <v>29</v>
      </c>
      <c r="O1132" s="4">
        <v>6.5770000000000002E-5</v>
      </c>
      <c r="P1132" s="4">
        <v>3.249E-12</v>
      </c>
      <c r="Q1132" s="4">
        <v>6.09</v>
      </c>
    </row>
    <row r="1133" spans="1:17" hidden="1" outlineLevel="1" collapsed="1" x14ac:dyDescent="0.25">
      <c r="A1133" t="s">
        <v>34</v>
      </c>
      <c r="B1133" s="4" t="s">
        <v>29</v>
      </c>
      <c r="C1133" s="4" t="s">
        <v>1264</v>
      </c>
      <c r="D1133" s="4" t="s">
        <v>388</v>
      </c>
      <c r="E1133" s="4">
        <v>9.3359800000000002E-11</v>
      </c>
      <c r="F1133" s="4">
        <v>1.5434800000000001E-4</v>
      </c>
      <c r="G1133" s="4">
        <v>1</v>
      </c>
      <c r="H1133" s="4">
        <v>1</v>
      </c>
      <c r="I1133" s="4">
        <v>7</v>
      </c>
      <c r="J1133" s="4" t="s">
        <v>1207</v>
      </c>
      <c r="K1133" s="4">
        <v>1</v>
      </c>
      <c r="L1133" s="4">
        <v>2692.2267499999998</v>
      </c>
      <c r="M1133" s="4" t="s">
        <v>29</v>
      </c>
      <c r="N1133" s="4" t="s">
        <v>29</v>
      </c>
      <c r="O1133" s="4">
        <v>6.5770000000000002E-5</v>
      </c>
      <c r="P1133" s="4">
        <v>2.8840000000000001E-13</v>
      </c>
      <c r="Q1133" s="4">
        <v>6.03</v>
      </c>
    </row>
    <row r="1134" spans="1:17" hidden="1" outlineLevel="1" collapsed="1" x14ac:dyDescent="0.25">
      <c r="A1134" t="s">
        <v>34</v>
      </c>
      <c r="B1134" s="4" t="s">
        <v>29</v>
      </c>
      <c r="C1134" s="4" t="s">
        <v>1266</v>
      </c>
      <c r="D1134" s="4" t="s">
        <v>1267</v>
      </c>
      <c r="E1134" s="4">
        <v>2.1815499999999999E-4</v>
      </c>
      <c r="F1134" s="4">
        <v>1.5434800000000001E-4</v>
      </c>
      <c r="G1134" s="4">
        <v>1</v>
      </c>
      <c r="H1134" s="4">
        <v>1</v>
      </c>
      <c r="I1134" s="4">
        <v>6</v>
      </c>
      <c r="J1134" s="4" t="s">
        <v>1207</v>
      </c>
      <c r="K1134" s="4">
        <v>0</v>
      </c>
      <c r="L1134" s="4">
        <v>4879.1763899999996</v>
      </c>
      <c r="M1134" s="4" t="s">
        <v>29</v>
      </c>
      <c r="N1134" s="4" t="s">
        <v>29</v>
      </c>
      <c r="O1134" s="4">
        <v>6.5770000000000002E-5</v>
      </c>
      <c r="P1134" s="4">
        <v>1.47E-5</v>
      </c>
      <c r="Q1134" s="4">
        <v>4.6900000000000004</v>
      </c>
    </row>
    <row r="1135" spans="1:17" hidden="1" outlineLevel="1" collapsed="1" x14ac:dyDescent="0.25">
      <c r="A1135" t="s">
        <v>34</v>
      </c>
      <c r="B1135" s="4" t="s">
        <v>29</v>
      </c>
      <c r="C1135" s="4" t="s">
        <v>1266</v>
      </c>
      <c r="D1135" s="4" t="s">
        <v>1268</v>
      </c>
      <c r="E1135" s="4">
        <v>7.40611E-6</v>
      </c>
      <c r="F1135" s="4">
        <v>1.5434800000000001E-4</v>
      </c>
      <c r="G1135" s="4">
        <v>1</v>
      </c>
      <c r="H1135" s="4">
        <v>1</v>
      </c>
      <c r="I1135" s="4">
        <v>9</v>
      </c>
      <c r="J1135" s="4" t="s">
        <v>1207</v>
      </c>
      <c r="K1135" s="4">
        <v>0</v>
      </c>
      <c r="L1135" s="4">
        <v>4799.2100600000003</v>
      </c>
      <c r="M1135" s="4" t="s">
        <v>29</v>
      </c>
      <c r="N1135" s="4" t="s">
        <v>29</v>
      </c>
      <c r="O1135" s="4">
        <v>6.5770000000000002E-5</v>
      </c>
      <c r="P1135" s="4">
        <v>2.445E-7</v>
      </c>
      <c r="Q1135" s="4">
        <v>3.95</v>
      </c>
    </row>
    <row r="1136" spans="1:17" hidden="1" outlineLevel="1" collapsed="1" x14ac:dyDescent="0.25">
      <c r="A1136" t="s">
        <v>34</v>
      </c>
      <c r="B1136" s="4" t="s">
        <v>29</v>
      </c>
      <c r="C1136" s="4" t="s">
        <v>1269</v>
      </c>
      <c r="D1136" s="4" t="s">
        <v>1270</v>
      </c>
      <c r="E1136" s="4">
        <v>1.6125300000000001E-4</v>
      </c>
      <c r="F1136" s="4">
        <v>1.5434800000000001E-4</v>
      </c>
      <c r="G1136" s="4">
        <v>1</v>
      </c>
      <c r="H1136" s="4">
        <v>1</v>
      </c>
      <c r="I1136" s="4">
        <v>8</v>
      </c>
      <c r="J1136" s="4" t="s">
        <v>1207</v>
      </c>
      <c r="K1136" s="4">
        <v>2</v>
      </c>
      <c r="L1136" s="4">
        <v>1238.6214399999999</v>
      </c>
      <c r="M1136" s="4" t="s">
        <v>29</v>
      </c>
      <c r="N1136" s="4" t="s">
        <v>29</v>
      </c>
      <c r="O1136" s="4">
        <v>6.5770000000000002E-5</v>
      </c>
      <c r="P1136" s="4">
        <v>1.022E-5</v>
      </c>
      <c r="Q1136" s="4">
        <v>2.57</v>
      </c>
    </row>
    <row r="1137" spans="1:17" hidden="1" outlineLevel="1" collapsed="1" x14ac:dyDescent="0.25">
      <c r="A1137" t="s">
        <v>34</v>
      </c>
      <c r="B1137" s="4" t="s">
        <v>29</v>
      </c>
      <c r="C1137" s="4" t="s">
        <v>1271</v>
      </c>
      <c r="D1137" s="4" t="s">
        <v>34</v>
      </c>
      <c r="E1137" s="4">
        <v>4.3706000000000001E-6</v>
      </c>
      <c r="F1137" s="4">
        <v>1.5434800000000001E-4</v>
      </c>
      <c r="G1137" s="4">
        <v>1</v>
      </c>
      <c r="H1137" s="4">
        <v>1</v>
      </c>
      <c r="I1137" s="4">
        <v>4</v>
      </c>
      <c r="J1137" s="4" t="s">
        <v>1207</v>
      </c>
      <c r="K1137" s="4">
        <v>2</v>
      </c>
      <c r="L1137" s="4">
        <v>1944.9985099999999</v>
      </c>
      <c r="M1137" s="4" t="s">
        <v>29</v>
      </c>
      <c r="N1137" s="4" t="s">
        <v>29</v>
      </c>
      <c r="O1137" s="4">
        <v>6.5770000000000002E-5</v>
      </c>
      <c r="P1137" s="4">
        <v>1.2949999999999999E-7</v>
      </c>
      <c r="Q1137" s="4">
        <v>3.68</v>
      </c>
    </row>
    <row r="1138" spans="1:17" hidden="1" outlineLevel="1" collapsed="1" x14ac:dyDescent="0.25">
      <c r="A1138" t="s">
        <v>34</v>
      </c>
      <c r="B1138" s="4" t="s">
        <v>29</v>
      </c>
      <c r="C1138" s="4" t="s">
        <v>1272</v>
      </c>
      <c r="D1138" s="4" t="s">
        <v>1273</v>
      </c>
      <c r="E1138" s="4">
        <v>1.3732599999999999E-7</v>
      </c>
      <c r="F1138" s="4">
        <v>1.5434800000000001E-4</v>
      </c>
      <c r="G1138" s="4">
        <v>1</v>
      </c>
      <c r="H1138" s="4">
        <v>1</v>
      </c>
      <c r="I1138" s="4">
        <v>3</v>
      </c>
      <c r="J1138" s="4" t="s">
        <v>1207</v>
      </c>
      <c r="K1138" s="4">
        <v>1</v>
      </c>
      <c r="L1138" s="4">
        <v>2183.05663</v>
      </c>
      <c r="M1138" s="4" t="s">
        <v>29</v>
      </c>
      <c r="N1138" s="4" t="s">
        <v>29</v>
      </c>
      <c r="O1138" s="4">
        <v>6.5770000000000002E-5</v>
      </c>
      <c r="P1138" s="4">
        <v>1.9690000000000001E-9</v>
      </c>
      <c r="Q1138" s="4">
        <v>5.28</v>
      </c>
    </row>
    <row r="1139" spans="1:17" hidden="1" outlineLevel="1" collapsed="1" x14ac:dyDescent="0.25">
      <c r="A1139" t="s">
        <v>34</v>
      </c>
      <c r="B1139" s="4" t="s">
        <v>29</v>
      </c>
      <c r="C1139" s="4" t="s">
        <v>1274</v>
      </c>
      <c r="D1139" s="4" t="s">
        <v>34</v>
      </c>
      <c r="E1139" s="4">
        <v>2.84753E-3</v>
      </c>
      <c r="F1139" s="4">
        <v>3.0793500000000001E-4</v>
      </c>
      <c r="G1139" s="4">
        <v>1</v>
      </c>
      <c r="H1139" s="4">
        <v>1</v>
      </c>
      <c r="I1139" s="4">
        <v>1</v>
      </c>
      <c r="J1139" s="4" t="s">
        <v>1207</v>
      </c>
      <c r="K1139" s="4">
        <v>0</v>
      </c>
      <c r="L1139" s="4">
        <v>1071.56807</v>
      </c>
      <c r="M1139" s="4" t="s">
        <v>29</v>
      </c>
      <c r="N1139" s="4" t="s">
        <v>29</v>
      </c>
      <c r="O1139" s="4">
        <v>1.192E-4</v>
      </c>
      <c r="P1139" s="4">
        <v>3.1869999999999999E-4</v>
      </c>
      <c r="Q1139" s="4">
        <v>2.2400000000000002</v>
      </c>
    </row>
    <row r="1140" spans="1:17" hidden="1" outlineLevel="1" collapsed="1" x14ac:dyDescent="0.25">
      <c r="A1140" t="s">
        <v>34</v>
      </c>
      <c r="B1140" s="4" t="s">
        <v>29</v>
      </c>
      <c r="C1140" s="4" t="s">
        <v>1275</v>
      </c>
      <c r="D1140" s="4" t="s">
        <v>159</v>
      </c>
      <c r="E1140" s="4">
        <v>2.7755000000000002E-3</v>
      </c>
      <c r="F1140" s="4">
        <v>3.0793500000000001E-4</v>
      </c>
      <c r="G1140" s="4">
        <v>1</v>
      </c>
      <c r="H1140" s="4">
        <v>1</v>
      </c>
      <c r="I1140" s="4">
        <v>2</v>
      </c>
      <c r="J1140" s="4" t="s">
        <v>1207</v>
      </c>
      <c r="K1140" s="4">
        <v>0</v>
      </c>
      <c r="L1140" s="4">
        <v>1305.5973899999999</v>
      </c>
      <c r="M1140" s="4" t="s">
        <v>29</v>
      </c>
      <c r="N1140" s="4" t="s">
        <v>29</v>
      </c>
      <c r="O1140" s="4">
        <v>1.192E-4</v>
      </c>
      <c r="P1140" s="4">
        <v>3.0860000000000002E-4</v>
      </c>
      <c r="Q1140" s="4">
        <v>2.4900000000000002</v>
      </c>
    </row>
    <row r="1141" spans="1:17" hidden="1" outlineLevel="1" collapsed="1" x14ac:dyDescent="0.25">
      <c r="A1141" t="s">
        <v>34</v>
      </c>
      <c r="B1141" s="4" t="s">
        <v>29</v>
      </c>
      <c r="C1141" s="4" t="s">
        <v>1276</v>
      </c>
      <c r="D1141" s="4" t="s">
        <v>34</v>
      </c>
      <c r="E1141" s="4">
        <v>1.19592E-2</v>
      </c>
      <c r="F1141" s="4">
        <v>4.3565599999999998E-4</v>
      </c>
      <c r="G1141" s="4">
        <v>1</v>
      </c>
      <c r="H1141" s="4">
        <v>1</v>
      </c>
      <c r="I1141" s="4">
        <v>2</v>
      </c>
      <c r="J1141" s="4" t="s">
        <v>1207</v>
      </c>
      <c r="K1141" s="4">
        <v>1</v>
      </c>
      <c r="L1141" s="4">
        <v>1718.95479</v>
      </c>
      <c r="M1141" s="4" t="s">
        <v>29</v>
      </c>
      <c r="N1141" s="4" t="s">
        <v>29</v>
      </c>
      <c r="O1141" s="4">
        <v>1.639E-4</v>
      </c>
      <c r="P1141" s="4">
        <v>1.7359999999999999E-3</v>
      </c>
      <c r="Q1141" s="4">
        <v>1.98</v>
      </c>
    </row>
    <row r="1142" spans="1:17" hidden="1" outlineLevel="1" collapsed="1" x14ac:dyDescent="0.25">
      <c r="A1142" t="s">
        <v>34</v>
      </c>
      <c r="B1142" s="4" t="s">
        <v>29</v>
      </c>
      <c r="C1142" s="4" t="s">
        <v>1277</v>
      </c>
      <c r="D1142" s="4" t="s">
        <v>34</v>
      </c>
      <c r="E1142" s="4">
        <v>9.6382900000000007E-3</v>
      </c>
      <c r="F1142" s="4">
        <v>4.3565599999999998E-4</v>
      </c>
      <c r="G1142" s="4">
        <v>1</v>
      </c>
      <c r="H1142" s="4">
        <v>1</v>
      </c>
      <c r="I1142" s="4">
        <v>1</v>
      </c>
      <c r="J1142" s="4" t="s">
        <v>1207</v>
      </c>
      <c r="K1142" s="4">
        <v>0</v>
      </c>
      <c r="L1142" s="4">
        <v>814.46689000000003</v>
      </c>
      <c r="M1142" s="4" t="s">
        <v>29</v>
      </c>
      <c r="N1142" s="4" t="s">
        <v>29</v>
      </c>
      <c r="O1142" s="4">
        <v>1.639E-4</v>
      </c>
      <c r="P1142" s="4">
        <v>1.338E-3</v>
      </c>
      <c r="Q1142" s="4">
        <v>2.16</v>
      </c>
    </row>
    <row r="1143" spans="1:17" hidden="1" outlineLevel="1" collapsed="1" x14ac:dyDescent="0.25">
      <c r="A1143" t="s">
        <v>34</v>
      </c>
      <c r="B1143" s="4" t="s">
        <v>29</v>
      </c>
      <c r="C1143" s="4" t="s">
        <v>1278</v>
      </c>
      <c r="D1143" s="4" t="s">
        <v>34</v>
      </c>
      <c r="E1143" s="4">
        <v>9.3368600000000006E-3</v>
      </c>
      <c r="F1143" s="4">
        <v>4.3565599999999998E-4</v>
      </c>
      <c r="G1143" s="4">
        <v>1</v>
      </c>
      <c r="H1143" s="4">
        <v>1</v>
      </c>
      <c r="I1143" s="4">
        <v>3</v>
      </c>
      <c r="J1143" s="4" t="s">
        <v>1207</v>
      </c>
      <c r="K1143" s="4">
        <v>0</v>
      </c>
      <c r="L1143" s="4">
        <v>1297.67868</v>
      </c>
      <c r="M1143" s="4" t="s">
        <v>29</v>
      </c>
      <c r="N1143" s="4" t="s">
        <v>29</v>
      </c>
      <c r="O1143" s="4">
        <v>1.639E-4</v>
      </c>
      <c r="P1143" s="4">
        <v>1.2819999999999999E-3</v>
      </c>
      <c r="Q1143" s="4">
        <v>2.13</v>
      </c>
    </row>
    <row r="1144" spans="1:17" hidden="1" outlineLevel="1" collapsed="1" x14ac:dyDescent="0.25">
      <c r="A1144" t="s">
        <v>34</v>
      </c>
      <c r="B1144" s="4" t="s">
        <v>29</v>
      </c>
      <c r="C1144" s="4" t="s">
        <v>1279</v>
      </c>
      <c r="D1144" s="4" t="s">
        <v>34</v>
      </c>
      <c r="E1144" s="4">
        <v>9.6382900000000007E-3</v>
      </c>
      <c r="F1144" s="4">
        <v>4.3565599999999998E-4</v>
      </c>
      <c r="G1144" s="4">
        <v>1</v>
      </c>
      <c r="H1144" s="4">
        <v>1</v>
      </c>
      <c r="I1144" s="4">
        <v>1</v>
      </c>
      <c r="J1144" s="4" t="s">
        <v>1207</v>
      </c>
      <c r="K1144" s="4">
        <v>0</v>
      </c>
      <c r="L1144" s="4">
        <v>1007.51564</v>
      </c>
      <c r="M1144" s="4" t="s">
        <v>29</v>
      </c>
      <c r="N1144" s="4" t="s">
        <v>29</v>
      </c>
      <c r="O1144" s="4">
        <v>1.639E-4</v>
      </c>
      <c r="P1144" s="4">
        <v>1.3359999999999999E-3</v>
      </c>
      <c r="Q1144" s="4">
        <v>2.25</v>
      </c>
    </row>
    <row r="1145" spans="1:17" hidden="1" outlineLevel="1" collapsed="1" x14ac:dyDescent="0.25">
      <c r="A1145" t="s">
        <v>34</v>
      </c>
      <c r="B1145" s="4" t="s">
        <v>29</v>
      </c>
      <c r="C1145" s="4" t="s">
        <v>1280</v>
      </c>
      <c r="D1145" s="4" t="s">
        <v>34</v>
      </c>
      <c r="E1145" s="4">
        <v>8.2216500000000005E-3</v>
      </c>
      <c r="F1145" s="4">
        <v>4.3565599999999998E-4</v>
      </c>
      <c r="G1145" s="4">
        <v>1</v>
      </c>
      <c r="H1145" s="4">
        <v>1</v>
      </c>
      <c r="I1145" s="4">
        <v>3</v>
      </c>
      <c r="J1145" s="4" t="s">
        <v>1207</v>
      </c>
      <c r="K1145" s="4">
        <v>0</v>
      </c>
      <c r="L1145" s="4">
        <v>997.56767000000002</v>
      </c>
      <c r="M1145" s="4" t="s">
        <v>29</v>
      </c>
      <c r="N1145" s="4" t="s">
        <v>29</v>
      </c>
      <c r="O1145" s="4">
        <v>1.639E-4</v>
      </c>
      <c r="P1145" s="4">
        <v>1.1039999999999999E-3</v>
      </c>
      <c r="Q1145" s="4">
        <v>1.45</v>
      </c>
    </row>
    <row r="1146" spans="1:17" hidden="1" outlineLevel="1" collapsed="1" x14ac:dyDescent="0.25">
      <c r="A1146" t="s">
        <v>34</v>
      </c>
      <c r="B1146" s="4" t="s">
        <v>29</v>
      </c>
      <c r="C1146" s="4" t="s">
        <v>1281</v>
      </c>
      <c r="D1146" s="4" t="s">
        <v>34</v>
      </c>
      <c r="E1146" s="4">
        <v>1.5402000000000001E-2</v>
      </c>
      <c r="F1146" s="4">
        <v>5.7957899999999999E-4</v>
      </c>
      <c r="G1146" s="4">
        <v>1</v>
      </c>
      <c r="H1146" s="4">
        <v>1</v>
      </c>
      <c r="I1146" s="4">
        <v>1</v>
      </c>
      <c r="J1146" s="4" t="s">
        <v>1207</v>
      </c>
      <c r="K1146" s="4">
        <v>0</v>
      </c>
      <c r="L1146" s="4">
        <v>947.51563999999996</v>
      </c>
      <c r="M1146" s="4" t="s">
        <v>29</v>
      </c>
      <c r="N1146" s="4" t="s">
        <v>29</v>
      </c>
      <c r="O1146" s="4">
        <v>2.1489999999999999E-4</v>
      </c>
      <c r="P1146" s="4">
        <v>2.372E-3</v>
      </c>
      <c r="Q1146" s="4">
        <v>2.2599999999999998</v>
      </c>
    </row>
    <row r="1147" spans="1:17" hidden="1" outlineLevel="1" collapsed="1" x14ac:dyDescent="0.25">
      <c r="A1147" t="s">
        <v>34</v>
      </c>
      <c r="B1147" s="4" t="s">
        <v>29</v>
      </c>
      <c r="C1147" s="4" t="s">
        <v>1224</v>
      </c>
      <c r="D1147" s="4" t="s">
        <v>196</v>
      </c>
      <c r="E1147" s="4">
        <v>2.05738E-2</v>
      </c>
      <c r="F1147" s="4">
        <v>7.2030900000000003E-4</v>
      </c>
      <c r="G1147" s="4">
        <v>1</v>
      </c>
      <c r="H1147" s="4">
        <v>1</v>
      </c>
      <c r="I1147" s="4">
        <v>1</v>
      </c>
      <c r="J1147" s="4" t="s">
        <v>1207</v>
      </c>
      <c r="K1147" s="4">
        <v>0</v>
      </c>
      <c r="L1147" s="4">
        <v>1079.5077699999999</v>
      </c>
      <c r="M1147" s="4" t="s">
        <v>29</v>
      </c>
      <c r="N1147" s="4" t="s">
        <v>29</v>
      </c>
      <c r="O1147" s="4">
        <v>2.6459999999999998E-4</v>
      </c>
      <c r="P1147" s="4">
        <v>3.3990000000000001E-3</v>
      </c>
      <c r="Q1147" s="4">
        <v>2.37</v>
      </c>
    </row>
    <row r="1148" spans="1:17" hidden="1" outlineLevel="1" collapsed="1" x14ac:dyDescent="0.25">
      <c r="A1148" t="s">
        <v>34</v>
      </c>
      <c r="B1148" s="4" t="s">
        <v>29</v>
      </c>
      <c r="C1148" s="4" t="s">
        <v>1282</v>
      </c>
      <c r="D1148" s="4" t="s">
        <v>34</v>
      </c>
      <c r="E1148" s="4">
        <v>2.5293E-2</v>
      </c>
      <c r="F1148" s="4">
        <v>1.14003E-3</v>
      </c>
      <c r="G1148" s="4">
        <v>1</v>
      </c>
      <c r="H1148" s="4">
        <v>1</v>
      </c>
      <c r="I1148" s="4">
        <v>1</v>
      </c>
      <c r="J1148" s="4" t="s">
        <v>1207</v>
      </c>
      <c r="K1148" s="4">
        <v>1</v>
      </c>
      <c r="L1148" s="4">
        <v>1065.6415</v>
      </c>
      <c r="M1148" s="4" t="s">
        <v>29</v>
      </c>
      <c r="N1148" s="4" t="s">
        <v>29</v>
      </c>
      <c r="O1148" s="4">
        <v>4.1320000000000001E-4</v>
      </c>
      <c r="P1148" s="4">
        <v>4.3940000000000003E-3</v>
      </c>
      <c r="Q1148" s="4">
        <v>2.11</v>
      </c>
    </row>
    <row r="1149" spans="1:17" hidden="1" outlineLevel="1" collapsed="1" x14ac:dyDescent="0.25">
      <c r="A1149" t="s">
        <v>34</v>
      </c>
      <c r="B1149" s="4" t="s">
        <v>29</v>
      </c>
      <c r="C1149" s="4" t="s">
        <v>1229</v>
      </c>
      <c r="D1149" s="4" t="s">
        <v>1283</v>
      </c>
      <c r="E1149" s="4">
        <v>3.18359E-2</v>
      </c>
      <c r="F1149" s="4">
        <v>1.14003E-3</v>
      </c>
      <c r="G1149" s="4">
        <v>1</v>
      </c>
      <c r="H1149" s="4">
        <v>1</v>
      </c>
      <c r="I1149" s="4">
        <v>1</v>
      </c>
      <c r="J1149" s="4" t="s">
        <v>1207</v>
      </c>
      <c r="K1149" s="4">
        <v>0</v>
      </c>
      <c r="L1149" s="4">
        <v>3715.7044599999999</v>
      </c>
      <c r="M1149" s="4" t="s">
        <v>29</v>
      </c>
      <c r="N1149" s="4" t="s">
        <v>29</v>
      </c>
      <c r="O1149" s="4">
        <v>4.1320000000000001E-4</v>
      </c>
      <c r="P1149" s="4">
        <v>5.9090000000000002E-3</v>
      </c>
      <c r="Q1149" s="4">
        <v>3.15</v>
      </c>
    </row>
    <row r="1150" spans="1:17" hidden="1" outlineLevel="1" collapsed="1" x14ac:dyDescent="0.25">
      <c r="A1150" t="s">
        <v>34</v>
      </c>
      <c r="B1150" s="4" t="s">
        <v>29</v>
      </c>
      <c r="C1150" s="4" t="s">
        <v>1284</v>
      </c>
      <c r="D1150" s="4" t="s">
        <v>34</v>
      </c>
      <c r="E1150" s="4">
        <v>3.0107999999999999E-2</v>
      </c>
      <c r="F1150" s="4">
        <v>1.14003E-3</v>
      </c>
      <c r="G1150" s="4">
        <v>1</v>
      </c>
      <c r="H1150" s="4">
        <v>1</v>
      </c>
      <c r="I1150" s="4">
        <v>1</v>
      </c>
      <c r="J1150" s="4" t="s">
        <v>1207</v>
      </c>
      <c r="K1150" s="4">
        <v>1</v>
      </c>
      <c r="L1150" s="4">
        <v>2311.0208200000002</v>
      </c>
      <c r="M1150" s="4" t="s">
        <v>29</v>
      </c>
      <c r="N1150" s="4" t="s">
        <v>29</v>
      </c>
      <c r="O1150" s="4">
        <v>4.1320000000000001E-4</v>
      </c>
      <c r="P1150" s="4">
        <v>5.4770000000000001E-3</v>
      </c>
      <c r="Q1150" s="4">
        <v>2.6</v>
      </c>
    </row>
    <row r="1151" spans="1:17" hidden="1" outlineLevel="1" collapsed="1" x14ac:dyDescent="0.25">
      <c r="A1151" t="s">
        <v>34</v>
      </c>
      <c r="B1151" s="4" t="s">
        <v>29</v>
      </c>
      <c r="C1151" s="4" t="s">
        <v>1275</v>
      </c>
      <c r="D1151" s="4" t="s">
        <v>34</v>
      </c>
      <c r="E1151" s="4">
        <v>3.36592E-2</v>
      </c>
      <c r="F1151" s="4">
        <v>1.27169E-3</v>
      </c>
      <c r="G1151" s="4">
        <v>1</v>
      </c>
      <c r="H1151" s="4">
        <v>1</v>
      </c>
      <c r="I1151" s="4">
        <v>1</v>
      </c>
      <c r="J1151" s="4" t="s">
        <v>1207</v>
      </c>
      <c r="K1151" s="4">
        <v>0</v>
      </c>
      <c r="L1151" s="4">
        <v>1225.6310599999999</v>
      </c>
      <c r="M1151" s="4" t="s">
        <v>29</v>
      </c>
      <c r="N1151" s="4" t="s">
        <v>29</v>
      </c>
      <c r="O1151" s="4">
        <v>4.6000000000000001E-4</v>
      </c>
      <c r="P1151" s="4">
        <v>6.306E-3</v>
      </c>
      <c r="Q1151" s="4">
        <v>2.21</v>
      </c>
    </row>
    <row r="1152" spans="1:17" hidden="1" outlineLevel="1" collapsed="1" x14ac:dyDescent="0.25">
      <c r="A1152" t="s">
        <v>34</v>
      </c>
      <c r="B1152" s="4" t="s">
        <v>29</v>
      </c>
      <c r="C1152" s="4" t="s">
        <v>1285</v>
      </c>
      <c r="D1152" s="4" t="s">
        <v>34</v>
      </c>
      <c r="E1152" s="4">
        <v>4.1495799999999999E-2</v>
      </c>
      <c r="F1152" s="4">
        <v>1.40211E-3</v>
      </c>
      <c r="G1152" s="4">
        <v>1</v>
      </c>
      <c r="H1152" s="4">
        <v>1</v>
      </c>
      <c r="I1152" s="4">
        <v>1</v>
      </c>
      <c r="J1152" s="4" t="s">
        <v>1207</v>
      </c>
      <c r="K1152" s="4">
        <v>0</v>
      </c>
      <c r="L1152" s="4">
        <v>951.52982999999995</v>
      </c>
      <c r="M1152" s="4" t="s">
        <v>29</v>
      </c>
      <c r="N1152" s="4" t="s">
        <v>29</v>
      </c>
      <c r="O1152" s="4">
        <v>5.0580000000000004E-4</v>
      </c>
      <c r="P1152" s="4">
        <v>8.2939999999999993E-3</v>
      </c>
      <c r="Q1152" s="4">
        <v>1.88</v>
      </c>
    </row>
    <row r="1153" spans="1:29" hidden="1" outlineLevel="1" collapsed="1" x14ac:dyDescent="0.25">
      <c r="A1153" t="s">
        <v>34</v>
      </c>
      <c r="B1153" s="4" t="s">
        <v>29</v>
      </c>
      <c r="C1153" s="4" t="s">
        <v>1286</v>
      </c>
      <c r="D1153" s="4" t="s">
        <v>94</v>
      </c>
      <c r="E1153" s="4">
        <v>7.3610099999999998E-2</v>
      </c>
      <c r="F1153" s="4">
        <v>2.86959E-3</v>
      </c>
      <c r="G1153" s="4">
        <v>1</v>
      </c>
      <c r="H1153" s="4">
        <v>1</v>
      </c>
      <c r="I1153" s="4">
        <v>2</v>
      </c>
      <c r="J1153" s="4" t="s">
        <v>1207</v>
      </c>
      <c r="K1153" s="4">
        <v>0</v>
      </c>
      <c r="L1153" s="4">
        <v>947.48663999999997</v>
      </c>
      <c r="M1153" s="4" t="s">
        <v>29</v>
      </c>
      <c r="N1153" s="4" t="s">
        <v>29</v>
      </c>
      <c r="O1153" s="4">
        <v>1.0269999999999999E-3</v>
      </c>
      <c r="P1153" s="4">
        <v>1.796E-2</v>
      </c>
      <c r="Q1153" s="4">
        <v>1.17</v>
      </c>
    </row>
    <row r="1154" spans="1:29" hidden="1" outlineLevel="1" collapsed="1" x14ac:dyDescent="0.25">
      <c r="A1154" t="s">
        <v>34</v>
      </c>
      <c r="B1154" s="4" t="s">
        <v>29</v>
      </c>
      <c r="C1154" s="4" t="s">
        <v>1287</v>
      </c>
      <c r="D1154" s="4" t="s">
        <v>34</v>
      </c>
      <c r="E1154" s="4">
        <v>0.121838</v>
      </c>
      <c r="F1154" s="4">
        <v>4.0088399999999996E-3</v>
      </c>
      <c r="G1154" s="4">
        <v>1</v>
      </c>
      <c r="H1154" s="4">
        <v>1</v>
      </c>
      <c r="I1154" s="4">
        <v>2</v>
      </c>
      <c r="J1154" s="4" t="s">
        <v>1207</v>
      </c>
      <c r="K1154" s="4">
        <v>0</v>
      </c>
      <c r="L1154" s="4">
        <v>937.54654000000005</v>
      </c>
      <c r="M1154" s="4" t="s">
        <v>29</v>
      </c>
      <c r="N1154" s="4" t="s">
        <v>29</v>
      </c>
      <c r="O1154" s="4">
        <v>1.39E-3</v>
      </c>
      <c r="P1154" s="4">
        <v>3.644E-2</v>
      </c>
      <c r="Q1154" s="4">
        <v>1.75</v>
      </c>
    </row>
    <row r="1155" spans="1:29" hidden="1" outlineLevel="1" collapsed="1" x14ac:dyDescent="0.25">
      <c r="A1155" t="s">
        <v>34</v>
      </c>
      <c r="B1155" s="4" t="s">
        <v>29</v>
      </c>
      <c r="C1155" s="4" t="s">
        <v>1288</v>
      </c>
      <c r="D1155" s="4" t="s">
        <v>34</v>
      </c>
      <c r="E1155" s="4">
        <v>0.228689</v>
      </c>
      <c r="F1155" s="4">
        <v>8.6030299999999994E-3</v>
      </c>
      <c r="G1155" s="4">
        <v>1</v>
      </c>
      <c r="H1155" s="4">
        <v>1</v>
      </c>
      <c r="I1155" s="4">
        <v>1</v>
      </c>
      <c r="J1155" s="4" t="s">
        <v>1207</v>
      </c>
      <c r="K1155" s="4">
        <v>1</v>
      </c>
      <c r="L1155" s="4">
        <v>1327.7328399999999</v>
      </c>
      <c r="M1155" s="4" t="s">
        <v>29</v>
      </c>
      <c r="N1155" s="4" t="s">
        <v>29</v>
      </c>
      <c r="O1155" s="4">
        <v>3.1210000000000001E-3</v>
      </c>
      <c r="P1155" s="4">
        <v>9.6769999999999995E-2</v>
      </c>
      <c r="Q1155" s="4">
        <v>2.2599999999999998</v>
      </c>
    </row>
    <row r="1156" spans="1:29" collapsed="1" x14ac:dyDescent="0.25">
      <c r="A1156" s="3" t="s">
        <v>29</v>
      </c>
      <c r="B1156" s="3" t="s">
        <v>30</v>
      </c>
      <c r="C1156" s="3" t="s">
        <v>1289</v>
      </c>
      <c r="D1156" s="3" t="s">
        <v>1290</v>
      </c>
      <c r="E1156" s="3">
        <v>0</v>
      </c>
      <c r="F1156" s="3">
        <v>482.262</v>
      </c>
      <c r="G1156" s="3">
        <v>74</v>
      </c>
      <c r="H1156" s="3">
        <v>44</v>
      </c>
      <c r="I1156" s="3">
        <v>228</v>
      </c>
      <c r="J1156" s="3">
        <v>4</v>
      </c>
      <c r="K1156" s="3">
        <v>613</v>
      </c>
      <c r="L1156" s="3">
        <v>66.599999999999994</v>
      </c>
      <c r="M1156" s="3">
        <v>5.44</v>
      </c>
      <c r="N1156" s="3">
        <v>930.37</v>
      </c>
      <c r="O1156" s="3">
        <v>44</v>
      </c>
      <c r="P1156" s="3" t="s">
        <v>1137</v>
      </c>
      <c r="Q1156" s="3" t="s">
        <v>34</v>
      </c>
      <c r="R1156" s="3" t="s">
        <v>34</v>
      </c>
      <c r="S1156" s="3" t="s">
        <v>1291</v>
      </c>
      <c r="T1156" s="3" t="s">
        <v>34</v>
      </c>
      <c r="U1156" s="3" t="s">
        <v>1292</v>
      </c>
      <c r="V1156" s="3" t="s">
        <v>34</v>
      </c>
      <c r="W1156" s="3" t="s">
        <v>38</v>
      </c>
      <c r="X1156" s="3" t="s">
        <v>34</v>
      </c>
      <c r="Y1156" s="3" t="s">
        <v>34</v>
      </c>
      <c r="Z1156" s="3" t="s">
        <v>34</v>
      </c>
      <c r="AA1156" s="3">
        <v>0</v>
      </c>
      <c r="AB1156" s="3" t="s">
        <v>29</v>
      </c>
      <c r="AC1156" s="3">
        <v>1</v>
      </c>
    </row>
    <row r="1157" spans="1:29" hidden="1" outlineLevel="1" collapsed="1" x14ac:dyDescent="0.25">
      <c r="A1157" t="s">
        <v>34</v>
      </c>
      <c r="B1157" s="2" t="s">
        <v>39</v>
      </c>
      <c r="C1157" s="2" t="s">
        <v>40</v>
      </c>
      <c r="D1157" s="2" t="s">
        <v>41</v>
      </c>
      <c r="E1157" s="2" t="s">
        <v>42</v>
      </c>
      <c r="F1157" s="2" t="s">
        <v>43</v>
      </c>
      <c r="G1157" s="2" t="s">
        <v>28</v>
      </c>
      <c r="H1157" s="2" t="s">
        <v>44</v>
      </c>
      <c r="I1157" s="2" t="s">
        <v>8</v>
      </c>
      <c r="J1157" s="2" t="s">
        <v>45</v>
      </c>
      <c r="K1157" s="2" t="s">
        <v>46</v>
      </c>
      <c r="L1157" s="2" t="s">
        <v>47</v>
      </c>
      <c r="M1157" s="2" t="s">
        <v>27</v>
      </c>
      <c r="N1157" s="2" t="s">
        <v>48</v>
      </c>
      <c r="O1157" s="2" t="s">
        <v>49</v>
      </c>
      <c r="P1157" s="2" t="s">
        <v>50</v>
      </c>
      <c r="Q1157" s="2" t="s">
        <v>51</v>
      </c>
    </row>
    <row r="1158" spans="1:29" hidden="1" outlineLevel="1" collapsed="1" x14ac:dyDescent="0.25">
      <c r="A1158" t="s">
        <v>34</v>
      </c>
      <c r="B1158" s="4" t="s">
        <v>29</v>
      </c>
      <c r="C1158" s="4" t="s">
        <v>1293</v>
      </c>
      <c r="D1158" s="4" t="s">
        <v>1294</v>
      </c>
      <c r="E1158" s="4">
        <v>5.0674799999999998E-8</v>
      </c>
      <c r="F1158" s="4">
        <v>1.5434800000000001E-4</v>
      </c>
      <c r="G1158" s="4">
        <v>2</v>
      </c>
      <c r="H1158" s="4">
        <v>2</v>
      </c>
      <c r="I1158" s="4">
        <v>2</v>
      </c>
      <c r="J1158" s="4" t="s">
        <v>1295</v>
      </c>
      <c r="K1158" s="4">
        <v>0</v>
      </c>
      <c r="L1158" s="4">
        <v>2700.3622999999998</v>
      </c>
      <c r="M1158" s="4" t="s">
        <v>29</v>
      </c>
      <c r="N1158" s="4" t="s">
        <v>29</v>
      </c>
      <c r="O1158" s="4">
        <v>6.5770000000000002E-5</v>
      </c>
      <c r="P1158" s="4">
        <v>5.8979999999999997E-10</v>
      </c>
      <c r="Q1158" s="4">
        <v>6.13</v>
      </c>
    </row>
    <row r="1159" spans="1:29" hidden="1" outlineLevel="1" collapsed="1" x14ac:dyDescent="0.25">
      <c r="A1159" t="s">
        <v>34</v>
      </c>
      <c r="B1159" s="4" t="s">
        <v>29</v>
      </c>
      <c r="C1159" s="4" t="s">
        <v>1296</v>
      </c>
      <c r="D1159" s="4" t="s">
        <v>34</v>
      </c>
      <c r="E1159" s="4">
        <v>1.8415E-3</v>
      </c>
      <c r="F1159" s="4">
        <v>1.5434800000000001E-4</v>
      </c>
      <c r="G1159" s="4">
        <v>2</v>
      </c>
      <c r="H1159" s="4">
        <v>2</v>
      </c>
      <c r="I1159" s="4">
        <v>3</v>
      </c>
      <c r="J1159" s="4" t="s">
        <v>1295</v>
      </c>
      <c r="K1159" s="4">
        <v>0</v>
      </c>
      <c r="L1159" s="4">
        <v>873.50400999999999</v>
      </c>
      <c r="M1159" s="4" t="s">
        <v>29</v>
      </c>
      <c r="N1159" s="4" t="s">
        <v>29</v>
      </c>
      <c r="O1159" s="4">
        <v>6.5770000000000002E-5</v>
      </c>
      <c r="P1159" s="4">
        <v>1.9039999999999999E-4</v>
      </c>
      <c r="Q1159" s="4">
        <v>1.94</v>
      </c>
    </row>
    <row r="1160" spans="1:29" hidden="1" outlineLevel="1" collapsed="1" x14ac:dyDescent="0.25">
      <c r="A1160" t="s">
        <v>34</v>
      </c>
      <c r="B1160" s="4" t="s">
        <v>29</v>
      </c>
      <c r="C1160" s="4" t="s">
        <v>1297</v>
      </c>
      <c r="D1160" s="4" t="s">
        <v>196</v>
      </c>
      <c r="E1160" s="4">
        <v>1.5615099999999999E-4</v>
      </c>
      <c r="F1160" s="4">
        <v>1.5434800000000001E-4</v>
      </c>
      <c r="G1160" s="4">
        <v>2</v>
      </c>
      <c r="H1160" s="4">
        <v>2</v>
      </c>
      <c r="I1160" s="4">
        <v>4</v>
      </c>
      <c r="J1160" s="4" t="s">
        <v>1295</v>
      </c>
      <c r="K1160" s="4">
        <v>0</v>
      </c>
      <c r="L1160" s="4">
        <v>1111.50884</v>
      </c>
      <c r="M1160" s="4" t="s">
        <v>29</v>
      </c>
      <c r="N1160" s="4" t="s">
        <v>29</v>
      </c>
      <c r="O1160" s="4">
        <v>6.5770000000000002E-5</v>
      </c>
      <c r="P1160" s="4">
        <v>9.7969999999999995E-6</v>
      </c>
      <c r="Q1160" s="4">
        <v>3.31</v>
      </c>
    </row>
    <row r="1161" spans="1:29" hidden="1" outlineLevel="1" collapsed="1" x14ac:dyDescent="0.25">
      <c r="A1161" t="s">
        <v>34</v>
      </c>
      <c r="B1161" s="4" t="s">
        <v>29</v>
      </c>
      <c r="C1161" s="4" t="s">
        <v>1298</v>
      </c>
      <c r="D1161" s="4" t="s">
        <v>196</v>
      </c>
      <c r="E1161" s="4">
        <v>7.69767E-10</v>
      </c>
      <c r="F1161" s="4">
        <v>1.5434800000000001E-4</v>
      </c>
      <c r="G1161" s="4">
        <v>2</v>
      </c>
      <c r="H1161" s="4">
        <v>2</v>
      </c>
      <c r="I1161" s="4">
        <v>4</v>
      </c>
      <c r="J1161" s="4" t="s">
        <v>1295</v>
      </c>
      <c r="K1161" s="4">
        <v>1</v>
      </c>
      <c r="L1161" s="4">
        <v>1914.8902</v>
      </c>
      <c r="M1161" s="4" t="s">
        <v>29</v>
      </c>
      <c r="N1161" s="4" t="s">
        <v>29</v>
      </c>
      <c r="O1161" s="4">
        <v>6.5770000000000002E-5</v>
      </c>
      <c r="P1161" s="4">
        <v>3.7219999999999997E-12</v>
      </c>
      <c r="Q1161" s="4">
        <v>5.2</v>
      </c>
    </row>
    <row r="1162" spans="1:29" hidden="1" outlineLevel="1" collapsed="1" x14ac:dyDescent="0.25">
      <c r="A1162" t="s">
        <v>34</v>
      </c>
      <c r="B1162" s="4" t="s">
        <v>29</v>
      </c>
      <c r="C1162" s="4" t="s">
        <v>1299</v>
      </c>
      <c r="D1162" s="4" t="s">
        <v>34</v>
      </c>
      <c r="E1162" s="4">
        <v>1.04678E-3</v>
      </c>
      <c r="F1162" s="4">
        <v>1.5434800000000001E-4</v>
      </c>
      <c r="G1162" s="4">
        <v>2</v>
      </c>
      <c r="H1162" s="4">
        <v>2</v>
      </c>
      <c r="I1162" s="4">
        <v>2</v>
      </c>
      <c r="J1162" s="4" t="s">
        <v>1295</v>
      </c>
      <c r="K1162" s="4">
        <v>1</v>
      </c>
      <c r="L1162" s="4">
        <v>1123.53783</v>
      </c>
      <c r="M1162" s="4" t="s">
        <v>29</v>
      </c>
      <c r="N1162" s="4" t="s">
        <v>29</v>
      </c>
      <c r="O1162" s="4">
        <v>6.5770000000000002E-5</v>
      </c>
      <c r="P1162" s="4">
        <v>9.7139999999999995E-5</v>
      </c>
      <c r="Q1162" s="4">
        <v>2.75</v>
      </c>
    </row>
    <row r="1163" spans="1:29" hidden="1" outlineLevel="1" collapsed="1" x14ac:dyDescent="0.25">
      <c r="A1163" t="s">
        <v>34</v>
      </c>
      <c r="B1163" s="4" t="s">
        <v>29</v>
      </c>
      <c r="C1163" s="4" t="s">
        <v>1300</v>
      </c>
      <c r="D1163" s="4" t="s">
        <v>418</v>
      </c>
      <c r="E1163" s="4">
        <v>3.2097100000000002E-7</v>
      </c>
      <c r="F1163" s="4">
        <v>1.5434800000000001E-4</v>
      </c>
      <c r="G1163" s="4">
        <v>1</v>
      </c>
      <c r="H1163" s="4">
        <v>1</v>
      </c>
      <c r="I1163" s="4">
        <v>2</v>
      </c>
      <c r="J1163" s="4" t="s">
        <v>1289</v>
      </c>
      <c r="K1163" s="4">
        <v>1</v>
      </c>
      <c r="L1163" s="4">
        <v>2619.2256200000002</v>
      </c>
      <c r="M1163" s="4" t="s">
        <v>29</v>
      </c>
      <c r="N1163" s="4" t="s">
        <v>29</v>
      </c>
      <c r="O1163" s="4">
        <v>6.5770000000000002E-5</v>
      </c>
      <c r="P1163" s="4">
        <v>5.4919999999999996E-9</v>
      </c>
      <c r="Q1163" s="4">
        <v>5.14</v>
      </c>
    </row>
    <row r="1164" spans="1:29" hidden="1" outlineLevel="1" collapsed="1" x14ac:dyDescent="0.25">
      <c r="A1164" t="s">
        <v>34</v>
      </c>
      <c r="B1164" s="4" t="s">
        <v>29</v>
      </c>
      <c r="C1164" s="4" t="s">
        <v>1301</v>
      </c>
      <c r="D1164" s="4" t="s">
        <v>34</v>
      </c>
      <c r="E1164" s="4">
        <v>2.2973099999999998E-9</v>
      </c>
      <c r="F1164" s="4">
        <v>1.5434800000000001E-4</v>
      </c>
      <c r="G1164" s="4">
        <v>2</v>
      </c>
      <c r="H1164" s="4">
        <v>2</v>
      </c>
      <c r="I1164" s="4">
        <v>6</v>
      </c>
      <c r="J1164" s="4" t="s">
        <v>1295</v>
      </c>
      <c r="K1164" s="4">
        <v>1</v>
      </c>
      <c r="L1164" s="4">
        <v>3119.5015100000001</v>
      </c>
      <c r="M1164" s="4" t="s">
        <v>29</v>
      </c>
      <c r="N1164" s="4" t="s">
        <v>29</v>
      </c>
      <c r="O1164" s="4">
        <v>6.5770000000000002E-5</v>
      </c>
      <c r="P1164" s="4">
        <v>1.39E-11</v>
      </c>
      <c r="Q1164" s="4">
        <v>6.01</v>
      </c>
    </row>
    <row r="1165" spans="1:29" hidden="1" outlineLevel="1" collapsed="1" x14ac:dyDescent="0.25">
      <c r="A1165" t="s">
        <v>34</v>
      </c>
      <c r="B1165" s="4" t="s">
        <v>29</v>
      </c>
      <c r="C1165" s="4" t="s">
        <v>1302</v>
      </c>
      <c r="D1165" s="4" t="s">
        <v>34</v>
      </c>
      <c r="E1165" s="4">
        <v>3.0684099999999999E-7</v>
      </c>
      <c r="F1165" s="4">
        <v>1.5434800000000001E-4</v>
      </c>
      <c r="G1165" s="4">
        <v>2</v>
      </c>
      <c r="H1165" s="4">
        <v>2</v>
      </c>
      <c r="I1165" s="4">
        <v>9</v>
      </c>
      <c r="J1165" s="4" t="s">
        <v>1295</v>
      </c>
      <c r="K1165" s="4">
        <v>1</v>
      </c>
      <c r="L1165" s="4">
        <v>2450.2773099999999</v>
      </c>
      <c r="M1165" s="4" t="s">
        <v>29</v>
      </c>
      <c r="N1165" s="4" t="s">
        <v>29</v>
      </c>
      <c r="O1165" s="4">
        <v>6.5770000000000002E-5</v>
      </c>
      <c r="P1165" s="4">
        <v>5.1929999999999997E-9</v>
      </c>
      <c r="Q1165" s="4">
        <v>4.93</v>
      </c>
    </row>
    <row r="1166" spans="1:29" hidden="1" outlineLevel="1" collapsed="1" x14ac:dyDescent="0.25">
      <c r="A1166" t="s">
        <v>34</v>
      </c>
      <c r="B1166" s="4" t="s">
        <v>29</v>
      </c>
      <c r="C1166" s="4" t="s">
        <v>1303</v>
      </c>
      <c r="D1166" s="4" t="s">
        <v>34</v>
      </c>
      <c r="E1166" s="4">
        <v>3.8182800000000003E-5</v>
      </c>
      <c r="F1166" s="4">
        <v>1.5434800000000001E-4</v>
      </c>
      <c r="G1166" s="4">
        <v>2</v>
      </c>
      <c r="H1166" s="4">
        <v>2</v>
      </c>
      <c r="I1166" s="4">
        <v>5</v>
      </c>
      <c r="J1166" s="4" t="s">
        <v>1295</v>
      </c>
      <c r="K1166" s="4">
        <v>1</v>
      </c>
      <c r="L1166" s="4">
        <v>1539.8053399999999</v>
      </c>
      <c r="M1166" s="4" t="s">
        <v>29</v>
      </c>
      <c r="N1166" s="4" t="s">
        <v>29</v>
      </c>
      <c r="O1166" s="4">
        <v>6.5770000000000002E-5</v>
      </c>
      <c r="P1166" s="4">
        <v>1.7910000000000001E-6</v>
      </c>
      <c r="Q1166" s="4">
        <v>3.19</v>
      </c>
    </row>
    <row r="1167" spans="1:29" hidden="1" outlineLevel="1" collapsed="1" x14ac:dyDescent="0.25">
      <c r="A1167" t="s">
        <v>34</v>
      </c>
      <c r="B1167" s="4" t="s">
        <v>29</v>
      </c>
      <c r="C1167" s="4" t="s">
        <v>1304</v>
      </c>
      <c r="D1167" s="4" t="s">
        <v>34</v>
      </c>
      <c r="E1167" s="4">
        <v>7.6410099999999999E-4</v>
      </c>
      <c r="F1167" s="4">
        <v>1.5434800000000001E-4</v>
      </c>
      <c r="G1167" s="4">
        <v>2</v>
      </c>
      <c r="H1167" s="4">
        <v>2</v>
      </c>
      <c r="I1167" s="4">
        <v>3</v>
      </c>
      <c r="J1167" s="4" t="s">
        <v>1295</v>
      </c>
      <c r="K1167" s="4">
        <v>0</v>
      </c>
      <c r="L1167" s="4">
        <v>1041.52514</v>
      </c>
      <c r="M1167" s="4" t="s">
        <v>29</v>
      </c>
      <c r="N1167" s="4" t="s">
        <v>29</v>
      </c>
      <c r="O1167" s="4">
        <v>6.5770000000000002E-5</v>
      </c>
      <c r="P1167" s="4">
        <v>6.6849999999999999E-5</v>
      </c>
      <c r="Q1167" s="4">
        <v>2.5</v>
      </c>
    </row>
    <row r="1168" spans="1:29" hidden="1" outlineLevel="1" collapsed="1" x14ac:dyDescent="0.25">
      <c r="A1168" t="s">
        <v>34</v>
      </c>
      <c r="B1168" s="4" t="s">
        <v>29</v>
      </c>
      <c r="C1168" s="4" t="s">
        <v>1305</v>
      </c>
      <c r="D1168" s="4" t="s">
        <v>34</v>
      </c>
      <c r="E1168" s="4">
        <v>1.5617700000000001E-7</v>
      </c>
      <c r="F1168" s="4">
        <v>1.5434800000000001E-4</v>
      </c>
      <c r="G1168" s="4">
        <v>2</v>
      </c>
      <c r="H1168" s="4">
        <v>2</v>
      </c>
      <c r="I1168" s="4">
        <v>2</v>
      </c>
      <c r="J1168" s="4" t="s">
        <v>1295</v>
      </c>
      <c r="K1168" s="4">
        <v>1</v>
      </c>
      <c r="L1168" s="4">
        <v>2074.1179000000002</v>
      </c>
      <c r="M1168" s="4" t="s">
        <v>29</v>
      </c>
      <c r="N1168" s="4" t="s">
        <v>29</v>
      </c>
      <c r="O1168" s="4">
        <v>6.5770000000000002E-5</v>
      </c>
      <c r="P1168" s="4">
        <v>2.3049999999999998E-9</v>
      </c>
      <c r="Q1168" s="4">
        <v>5.49</v>
      </c>
    </row>
    <row r="1169" spans="1:17" hidden="1" outlineLevel="1" collapsed="1" x14ac:dyDescent="0.25">
      <c r="A1169" t="s">
        <v>34</v>
      </c>
      <c r="B1169" s="4" t="s">
        <v>29</v>
      </c>
      <c r="C1169" s="4" t="s">
        <v>1306</v>
      </c>
      <c r="D1169" s="4" t="s">
        <v>34</v>
      </c>
      <c r="E1169" s="4">
        <v>3.55765E-9</v>
      </c>
      <c r="F1169" s="4">
        <v>1.5434800000000001E-4</v>
      </c>
      <c r="G1169" s="4">
        <v>2</v>
      </c>
      <c r="H1169" s="4">
        <v>2</v>
      </c>
      <c r="I1169" s="4">
        <v>6</v>
      </c>
      <c r="J1169" s="4" t="s">
        <v>1295</v>
      </c>
      <c r="K1169" s="4">
        <v>0</v>
      </c>
      <c r="L1169" s="4">
        <v>1729.94831</v>
      </c>
      <c r="M1169" s="4" t="s">
        <v>29</v>
      </c>
      <c r="N1169" s="4" t="s">
        <v>29</v>
      </c>
      <c r="O1169" s="4">
        <v>6.5770000000000002E-5</v>
      </c>
      <c r="P1169" s="4">
        <v>2.365E-11</v>
      </c>
      <c r="Q1169" s="4">
        <v>5.0599999999999996</v>
      </c>
    </row>
    <row r="1170" spans="1:17" hidden="1" outlineLevel="1" collapsed="1" x14ac:dyDescent="0.25">
      <c r="A1170" t="s">
        <v>34</v>
      </c>
      <c r="B1170" s="4" t="s">
        <v>29</v>
      </c>
      <c r="C1170" s="4" t="s">
        <v>1307</v>
      </c>
      <c r="D1170" s="4" t="s">
        <v>34</v>
      </c>
      <c r="E1170" s="4">
        <v>1.36203E-3</v>
      </c>
      <c r="F1170" s="4">
        <v>1.5434800000000001E-4</v>
      </c>
      <c r="G1170" s="4">
        <v>2</v>
      </c>
      <c r="H1170" s="4">
        <v>2</v>
      </c>
      <c r="I1170" s="4">
        <v>2</v>
      </c>
      <c r="J1170" s="4" t="s">
        <v>1295</v>
      </c>
      <c r="K1170" s="4">
        <v>0</v>
      </c>
      <c r="L1170" s="4">
        <v>934.47276999999997</v>
      </c>
      <c r="M1170" s="4" t="s">
        <v>29</v>
      </c>
      <c r="N1170" s="4" t="s">
        <v>29</v>
      </c>
      <c r="O1170" s="4">
        <v>6.5770000000000002E-5</v>
      </c>
      <c r="P1170" s="4">
        <v>1.3349999999999999E-4</v>
      </c>
      <c r="Q1170" s="4">
        <v>2.1800000000000002</v>
      </c>
    </row>
    <row r="1171" spans="1:17" hidden="1" outlineLevel="1" collapsed="1" x14ac:dyDescent="0.25">
      <c r="A1171" t="s">
        <v>34</v>
      </c>
      <c r="B1171" s="4" t="s">
        <v>29</v>
      </c>
      <c r="C1171" s="4" t="s">
        <v>1308</v>
      </c>
      <c r="D1171" s="4" t="s">
        <v>617</v>
      </c>
      <c r="E1171" s="4">
        <v>2.4656900000000001E-6</v>
      </c>
      <c r="F1171" s="4">
        <v>1.5434800000000001E-4</v>
      </c>
      <c r="G1171" s="4">
        <v>2</v>
      </c>
      <c r="H1171" s="4">
        <v>2</v>
      </c>
      <c r="I1171" s="4">
        <v>4</v>
      </c>
      <c r="J1171" s="4" t="s">
        <v>1295</v>
      </c>
      <c r="K1171" s="4">
        <v>1</v>
      </c>
      <c r="L1171" s="4">
        <v>1779.89456</v>
      </c>
      <c r="M1171" s="4" t="s">
        <v>29</v>
      </c>
      <c r="N1171" s="4" t="s">
        <v>29</v>
      </c>
      <c r="O1171" s="4">
        <v>6.5770000000000002E-5</v>
      </c>
      <c r="P1171" s="4">
        <v>6.4609999999999994E-8</v>
      </c>
      <c r="Q1171" s="4">
        <v>3.6</v>
      </c>
    </row>
    <row r="1172" spans="1:17" hidden="1" outlineLevel="1" collapsed="1" x14ac:dyDescent="0.25">
      <c r="A1172" t="s">
        <v>34</v>
      </c>
      <c r="B1172" s="4" t="s">
        <v>29</v>
      </c>
      <c r="C1172" s="4" t="s">
        <v>1309</v>
      </c>
      <c r="D1172" s="4" t="s">
        <v>34</v>
      </c>
      <c r="E1172" s="4">
        <v>6.9891500000000007E-5</v>
      </c>
      <c r="F1172" s="4">
        <v>1.5434800000000001E-4</v>
      </c>
      <c r="G1172" s="4">
        <v>2</v>
      </c>
      <c r="H1172" s="4">
        <v>2</v>
      </c>
      <c r="I1172" s="4">
        <v>1</v>
      </c>
      <c r="J1172" s="4" t="s">
        <v>1295</v>
      </c>
      <c r="K1172" s="4">
        <v>0</v>
      </c>
      <c r="L1172" s="4">
        <v>2160.1070599999998</v>
      </c>
      <c r="M1172" s="4" t="s">
        <v>29</v>
      </c>
      <c r="N1172" s="4" t="s">
        <v>29</v>
      </c>
      <c r="O1172" s="4">
        <v>6.5770000000000002E-5</v>
      </c>
      <c r="P1172" s="4">
        <v>3.7050000000000001E-6</v>
      </c>
      <c r="Q1172" s="4">
        <v>4.75</v>
      </c>
    </row>
    <row r="1173" spans="1:17" hidden="1" outlineLevel="1" collapsed="1" x14ac:dyDescent="0.25">
      <c r="A1173" t="s">
        <v>34</v>
      </c>
      <c r="B1173" s="4" t="s">
        <v>29</v>
      </c>
      <c r="C1173" s="4" t="s">
        <v>1310</v>
      </c>
      <c r="D1173" s="4" t="s">
        <v>34</v>
      </c>
      <c r="E1173" s="4">
        <v>6.3057200000000003E-5</v>
      </c>
      <c r="F1173" s="4">
        <v>1.5434800000000001E-4</v>
      </c>
      <c r="G1173" s="4">
        <v>2</v>
      </c>
      <c r="H1173" s="4">
        <v>2</v>
      </c>
      <c r="I1173" s="4">
        <v>2</v>
      </c>
      <c r="J1173" s="4" t="s">
        <v>1295</v>
      </c>
      <c r="K1173" s="4">
        <v>2</v>
      </c>
      <c r="L1173" s="4">
        <v>1895.02729</v>
      </c>
      <c r="M1173" s="4" t="s">
        <v>29</v>
      </c>
      <c r="N1173" s="4" t="s">
        <v>29</v>
      </c>
      <c r="O1173" s="4">
        <v>6.5770000000000002E-5</v>
      </c>
      <c r="P1173" s="4">
        <v>3.2739999999999999E-6</v>
      </c>
      <c r="Q1173" s="4">
        <v>3.21</v>
      </c>
    </row>
    <row r="1174" spans="1:17" hidden="1" outlineLevel="1" collapsed="1" x14ac:dyDescent="0.25">
      <c r="A1174" t="s">
        <v>34</v>
      </c>
      <c r="B1174" s="4" t="s">
        <v>29</v>
      </c>
      <c r="C1174" s="4" t="s">
        <v>1311</v>
      </c>
      <c r="D1174" s="4" t="s">
        <v>34</v>
      </c>
      <c r="E1174" s="4">
        <v>7.03468E-6</v>
      </c>
      <c r="F1174" s="4">
        <v>1.5434800000000001E-4</v>
      </c>
      <c r="G1174" s="4">
        <v>1</v>
      </c>
      <c r="H1174" s="4">
        <v>1</v>
      </c>
      <c r="I1174" s="4">
        <v>6</v>
      </c>
      <c r="J1174" s="4" t="s">
        <v>1289</v>
      </c>
      <c r="K1174" s="4">
        <v>0</v>
      </c>
      <c r="L1174" s="4">
        <v>1479.74782</v>
      </c>
      <c r="M1174" s="4" t="s">
        <v>29</v>
      </c>
      <c r="N1174" s="4" t="s">
        <v>29</v>
      </c>
      <c r="O1174" s="4">
        <v>6.5770000000000002E-5</v>
      </c>
      <c r="P1174" s="4">
        <v>2.3090000000000001E-7</v>
      </c>
      <c r="Q1174" s="4">
        <v>3.24</v>
      </c>
    </row>
    <row r="1175" spans="1:17" hidden="1" outlineLevel="1" collapsed="1" x14ac:dyDescent="0.25">
      <c r="A1175" t="s">
        <v>34</v>
      </c>
      <c r="B1175" s="4" t="s">
        <v>29</v>
      </c>
      <c r="C1175" s="4" t="s">
        <v>1312</v>
      </c>
      <c r="D1175" s="4" t="s">
        <v>34</v>
      </c>
      <c r="E1175" s="4">
        <v>1.2467899999999999E-4</v>
      </c>
      <c r="F1175" s="4">
        <v>1.5434800000000001E-4</v>
      </c>
      <c r="G1175" s="4">
        <v>2</v>
      </c>
      <c r="H1175" s="4">
        <v>2</v>
      </c>
      <c r="I1175" s="4">
        <v>2</v>
      </c>
      <c r="J1175" s="4" t="s">
        <v>1295</v>
      </c>
      <c r="K1175" s="4">
        <v>0</v>
      </c>
      <c r="L1175" s="4">
        <v>2893.4061499999998</v>
      </c>
      <c r="M1175" s="4" t="s">
        <v>29</v>
      </c>
      <c r="N1175" s="4" t="s">
        <v>29</v>
      </c>
      <c r="O1175" s="4">
        <v>6.5770000000000002E-5</v>
      </c>
      <c r="P1175" s="4">
        <v>7.4560000000000003E-6</v>
      </c>
      <c r="Q1175" s="4">
        <v>4.51</v>
      </c>
    </row>
    <row r="1176" spans="1:17" hidden="1" outlineLevel="1" collapsed="1" x14ac:dyDescent="0.25">
      <c r="A1176" t="s">
        <v>34</v>
      </c>
      <c r="B1176" s="4" t="s">
        <v>29</v>
      </c>
      <c r="C1176" s="4" t="s">
        <v>1313</v>
      </c>
      <c r="D1176" s="4" t="s">
        <v>34</v>
      </c>
      <c r="E1176" s="4">
        <v>7.1258099999999997E-7</v>
      </c>
      <c r="F1176" s="4">
        <v>1.5434800000000001E-4</v>
      </c>
      <c r="G1176" s="4">
        <v>2</v>
      </c>
      <c r="H1176" s="4">
        <v>2</v>
      </c>
      <c r="I1176" s="4">
        <v>3</v>
      </c>
      <c r="J1176" s="4" t="s">
        <v>1295</v>
      </c>
      <c r="K1176" s="4">
        <v>0</v>
      </c>
      <c r="L1176" s="4">
        <v>1459.7751000000001</v>
      </c>
      <c r="M1176" s="4" t="s">
        <v>29</v>
      </c>
      <c r="N1176" s="4" t="s">
        <v>29</v>
      </c>
      <c r="O1176" s="4">
        <v>6.5770000000000002E-5</v>
      </c>
      <c r="P1176" s="4">
        <v>1.441E-8</v>
      </c>
      <c r="Q1176" s="4">
        <v>3.32</v>
      </c>
    </row>
    <row r="1177" spans="1:17" hidden="1" outlineLevel="1" collapsed="1" x14ac:dyDescent="0.25">
      <c r="A1177" t="s">
        <v>34</v>
      </c>
      <c r="B1177" s="4" t="s">
        <v>29</v>
      </c>
      <c r="C1177" s="4" t="s">
        <v>1314</v>
      </c>
      <c r="D1177" s="4" t="s">
        <v>34</v>
      </c>
      <c r="E1177" s="4">
        <v>4.5135700000000001E-12</v>
      </c>
      <c r="F1177" s="4">
        <v>1.5434800000000001E-4</v>
      </c>
      <c r="G1177" s="4">
        <v>2</v>
      </c>
      <c r="H1177" s="4">
        <v>2</v>
      </c>
      <c r="I1177" s="4">
        <v>32</v>
      </c>
      <c r="J1177" s="4" t="s">
        <v>1295</v>
      </c>
      <c r="K1177" s="4">
        <v>2</v>
      </c>
      <c r="L1177" s="4">
        <v>2754.4519799999998</v>
      </c>
      <c r="M1177" s="4" t="s">
        <v>29</v>
      </c>
      <c r="N1177" s="4" t="s">
        <v>29</v>
      </c>
      <c r="O1177" s="4">
        <v>6.5770000000000002E-5</v>
      </c>
      <c r="P1177" s="4">
        <v>7.3580000000000001E-15</v>
      </c>
      <c r="Q1177" s="4">
        <v>5.79</v>
      </c>
    </row>
    <row r="1178" spans="1:17" hidden="1" outlineLevel="1" collapsed="1" x14ac:dyDescent="0.25">
      <c r="A1178" t="s">
        <v>34</v>
      </c>
      <c r="B1178" s="4" t="s">
        <v>29</v>
      </c>
      <c r="C1178" s="4" t="s">
        <v>1315</v>
      </c>
      <c r="D1178" s="4" t="s">
        <v>34</v>
      </c>
      <c r="E1178" s="4">
        <v>6.02857E-10</v>
      </c>
      <c r="F1178" s="4">
        <v>1.5434800000000001E-4</v>
      </c>
      <c r="G1178" s="4">
        <v>2</v>
      </c>
      <c r="H1178" s="4">
        <v>2</v>
      </c>
      <c r="I1178" s="4">
        <v>32</v>
      </c>
      <c r="J1178" s="4" t="s">
        <v>1295</v>
      </c>
      <c r="K1178" s="4">
        <v>1</v>
      </c>
      <c r="L1178" s="4">
        <v>2626.3570199999999</v>
      </c>
      <c r="M1178" s="4" t="s">
        <v>29</v>
      </c>
      <c r="N1178" s="4" t="s">
        <v>29</v>
      </c>
      <c r="O1178" s="4">
        <v>6.5770000000000002E-5</v>
      </c>
      <c r="P1178" s="4">
        <v>2.756E-12</v>
      </c>
      <c r="Q1178" s="4">
        <v>5.85</v>
      </c>
    </row>
    <row r="1179" spans="1:17" hidden="1" outlineLevel="1" collapsed="1" x14ac:dyDescent="0.25">
      <c r="A1179" t="s">
        <v>34</v>
      </c>
      <c r="B1179" s="4" t="s">
        <v>29</v>
      </c>
      <c r="C1179" s="4" t="s">
        <v>1316</v>
      </c>
      <c r="D1179" s="4" t="s">
        <v>528</v>
      </c>
      <c r="E1179" s="4">
        <v>1.9814000000000001E-8</v>
      </c>
      <c r="F1179" s="4">
        <v>1.5434800000000001E-4</v>
      </c>
      <c r="G1179" s="4">
        <v>1</v>
      </c>
      <c r="H1179" s="4">
        <v>1</v>
      </c>
      <c r="I1179" s="4">
        <v>10</v>
      </c>
      <c r="J1179" s="4" t="s">
        <v>1289</v>
      </c>
      <c r="K1179" s="4">
        <v>0</v>
      </c>
      <c r="L1179" s="4">
        <v>2463.1245100000001</v>
      </c>
      <c r="M1179" s="4" t="s">
        <v>29</v>
      </c>
      <c r="N1179" s="4" t="s">
        <v>29</v>
      </c>
      <c r="O1179" s="4">
        <v>6.5770000000000002E-5</v>
      </c>
      <c r="P1179" s="4">
        <v>1.896E-10</v>
      </c>
      <c r="Q1179" s="4">
        <v>5.03</v>
      </c>
    </row>
    <row r="1180" spans="1:17" hidden="1" outlineLevel="1" collapsed="1" x14ac:dyDescent="0.25">
      <c r="A1180" t="s">
        <v>34</v>
      </c>
      <c r="B1180" s="4" t="s">
        <v>29</v>
      </c>
      <c r="C1180" s="4" t="s">
        <v>1317</v>
      </c>
      <c r="D1180" s="4" t="s">
        <v>34</v>
      </c>
      <c r="E1180" s="4">
        <v>3.7694799999999997E-5</v>
      </c>
      <c r="F1180" s="4">
        <v>1.5434800000000001E-4</v>
      </c>
      <c r="G1180" s="4">
        <v>2</v>
      </c>
      <c r="H1180" s="4">
        <v>2</v>
      </c>
      <c r="I1180" s="4">
        <v>2</v>
      </c>
      <c r="J1180" s="4" t="s">
        <v>1295</v>
      </c>
      <c r="K1180" s="4">
        <v>0</v>
      </c>
      <c r="L1180" s="4">
        <v>1062.5061900000001</v>
      </c>
      <c r="M1180" s="4" t="s">
        <v>29</v>
      </c>
      <c r="N1180" s="4" t="s">
        <v>29</v>
      </c>
      <c r="O1180" s="4">
        <v>6.5770000000000002E-5</v>
      </c>
      <c r="P1180" s="4">
        <v>1.753E-6</v>
      </c>
      <c r="Q1180" s="4">
        <v>3.27</v>
      </c>
    </row>
    <row r="1181" spans="1:17" hidden="1" outlineLevel="1" collapsed="1" x14ac:dyDescent="0.25">
      <c r="A1181" t="s">
        <v>34</v>
      </c>
      <c r="B1181" s="4" t="s">
        <v>29</v>
      </c>
      <c r="C1181" s="4" t="s">
        <v>1318</v>
      </c>
      <c r="D1181" s="4" t="s">
        <v>34</v>
      </c>
      <c r="E1181" s="4">
        <v>5.1331099999999999E-9</v>
      </c>
      <c r="F1181" s="4">
        <v>1.5434800000000001E-4</v>
      </c>
      <c r="G1181" s="4">
        <v>2</v>
      </c>
      <c r="H1181" s="4">
        <v>2</v>
      </c>
      <c r="I1181" s="4">
        <v>23</v>
      </c>
      <c r="J1181" s="4" t="s">
        <v>1295</v>
      </c>
      <c r="K1181" s="4">
        <v>0</v>
      </c>
      <c r="L1181" s="4">
        <v>2963.4004</v>
      </c>
      <c r="M1181" s="4" t="s">
        <v>29</v>
      </c>
      <c r="N1181" s="4" t="s">
        <v>29</v>
      </c>
      <c r="O1181" s="4">
        <v>6.5770000000000002E-5</v>
      </c>
      <c r="P1181" s="4">
        <v>3.6719999999999997E-11</v>
      </c>
      <c r="Q1181" s="4">
        <v>5.36</v>
      </c>
    </row>
    <row r="1182" spans="1:17" hidden="1" outlineLevel="1" collapsed="1" x14ac:dyDescent="0.25">
      <c r="A1182" t="s">
        <v>34</v>
      </c>
      <c r="B1182" s="4" t="s">
        <v>29</v>
      </c>
      <c r="C1182" s="4" t="s">
        <v>1319</v>
      </c>
      <c r="D1182" s="4" t="s">
        <v>34</v>
      </c>
      <c r="E1182" s="4">
        <v>1.0137E-3</v>
      </c>
      <c r="F1182" s="4">
        <v>1.5434800000000001E-4</v>
      </c>
      <c r="G1182" s="4">
        <v>2</v>
      </c>
      <c r="H1182" s="4">
        <v>2</v>
      </c>
      <c r="I1182" s="4">
        <v>1</v>
      </c>
      <c r="J1182" s="4" t="s">
        <v>1295</v>
      </c>
      <c r="K1182" s="4">
        <v>0</v>
      </c>
      <c r="L1182" s="4">
        <v>1242.69399</v>
      </c>
      <c r="M1182" s="4" t="s">
        <v>29</v>
      </c>
      <c r="N1182" s="4" t="s">
        <v>29</v>
      </c>
      <c r="O1182" s="4">
        <v>6.5770000000000002E-5</v>
      </c>
      <c r="P1182" s="4">
        <v>9.3480000000000006E-5</v>
      </c>
      <c r="Q1182" s="4">
        <v>2.09</v>
      </c>
    </row>
    <row r="1183" spans="1:17" hidden="1" outlineLevel="1" collapsed="1" x14ac:dyDescent="0.25">
      <c r="A1183" t="s">
        <v>34</v>
      </c>
      <c r="B1183" s="4" t="s">
        <v>29</v>
      </c>
      <c r="C1183" s="4" t="s">
        <v>1320</v>
      </c>
      <c r="D1183" s="4" t="s">
        <v>34</v>
      </c>
      <c r="E1183" s="4">
        <v>1.13227E-6</v>
      </c>
      <c r="F1183" s="4">
        <v>1.5434800000000001E-4</v>
      </c>
      <c r="G1183" s="4">
        <v>2</v>
      </c>
      <c r="H1183" s="4">
        <v>2</v>
      </c>
      <c r="I1183" s="4">
        <v>5</v>
      </c>
      <c r="J1183" s="4" t="s">
        <v>1295</v>
      </c>
      <c r="K1183" s="4">
        <v>1</v>
      </c>
      <c r="L1183" s="4">
        <v>1556.85301</v>
      </c>
      <c r="M1183" s="4" t="s">
        <v>29</v>
      </c>
      <c r="N1183" s="4" t="s">
        <v>29</v>
      </c>
      <c r="O1183" s="4">
        <v>6.5770000000000002E-5</v>
      </c>
      <c r="P1183" s="4">
        <v>2.524E-8</v>
      </c>
      <c r="Q1183" s="4">
        <v>4.16</v>
      </c>
    </row>
    <row r="1184" spans="1:17" hidden="1" outlineLevel="1" collapsed="1" x14ac:dyDescent="0.25">
      <c r="A1184" t="s">
        <v>34</v>
      </c>
      <c r="B1184" s="4" t="s">
        <v>29</v>
      </c>
      <c r="C1184" s="4" t="s">
        <v>1321</v>
      </c>
      <c r="D1184" s="4" t="s">
        <v>34</v>
      </c>
      <c r="E1184" s="4">
        <v>2.8213799999999997E-4</v>
      </c>
      <c r="F1184" s="4">
        <v>1.5434800000000001E-4</v>
      </c>
      <c r="G1184" s="4">
        <v>2</v>
      </c>
      <c r="H1184" s="4">
        <v>2</v>
      </c>
      <c r="I1184" s="4">
        <v>2</v>
      </c>
      <c r="J1184" s="4" t="s">
        <v>1295</v>
      </c>
      <c r="K1184" s="4">
        <v>1</v>
      </c>
      <c r="L1184" s="4">
        <v>2893.3751299999999</v>
      </c>
      <c r="M1184" s="4" t="s">
        <v>29</v>
      </c>
      <c r="N1184" s="4" t="s">
        <v>29</v>
      </c>
      <c r="O1184" s="4">
        <v>6.5770000000000002E-5</v>
      </c>
      <c r="P1184" s="4">
        <v>2.0000000000000002E-5</v>
      </c>
      <c r="Q1184" s="4">
        <v>3.11</v>
      </c>
    </row>
    <row r="1185" spans="1:17" hidden="1" outlineLevel="1" collapsed="1" x14ac:dyDescent="0.25">
      <c r="A1185" t="s">
        <v>34</v>
      </c>
      <c r="B1185" s="4" t="s">
        <v>29</v>
      </c>
      <c r="C1185" s="4" t="s">
        <v>1322</v>
      </c>
      <c r="D1185" s="4" t="s">
        <v>34</v>
      </c>
      <c r="E1185" s="4">
        <v>1.85798E-9</v>
      </c>
      <c r="F1185" s="4">
        <v>1.5434800000000001E-4</v>
      </c>
      <c r="G1185" s="4">
        <v>2</v>
      </c>
      <c r="H1185" s="4">
        <v>2</v>
      </c>
      <c r="I1185" s="4">
        <v>8</v>
      </c>
      <c r="J1185" s="4" t="s">
        <v>1295</v>
      </c>
      <c r="K1185" s="4">
        <v>0</v>
      </c>
      <c r="L1185" s="4">
        <v>2418.13204</v>
      </c>
      <c r="M1185" s="4" t="s">
        <v>29</v>
      </c>
      <c r="N1185" s="4" t="s">
        <v>29</v>
      </c>
      <c r="O1185" s="4">
        <v>6.5770000000000002E-5</v>
      </c>
      <c r="P1185" s="4">
        <v>1.0790000000000001E-11</v>
      </c>
      <c r="Q1185" s="4">
        <v>5.28</v>
      </c>
    </row>
    <row r="1186" spans="1:17" hidden="1" outlineLevel="1" collapsed="1" x14ac:dyDescent="0.25">
      <c r="A1186" t="s">
        <v>34</v>
      </c>
      <c r="B1186" s="4" t="s">
        <v>29</v>
      </c>
      <c r="C1186" s="4" t="s">
        <v>1323</v>
      </c>
      <c r="D1186" s="4" t="s">
        <v>34</v>
      </c>
      <c r="E1186" s="4">
        <v>1.2712499999999999E-6</v>
      </c>
      <c r="F1186" s="4">
        <v>1.5434800000000001E-4</v>
      </c>
      <c r="G1186" s="4">
        <v>2</v>
      </c>
      <c r="H1186" s="4">
        <v>2</v>
      </c>
      <c r="I1186" s="4">
        <v>2</v>
      </c>
      <c r="J1186" s="4" t="s">
        <v>1295</v>
      </c>
      <c r="K1186" s="4">
        <v>0</v>
      </c>
      <c r="L1186" s="4">
        <v>1218.6436900000001</v>
      </c>
      <c r="M1186" s="4" t="s">
        <v>29</v>
      </c>
      <c r="N1186" s="4" t="s">
        <v>29</v>
      </c>
      <c r="O1186" s="4">
        <v>6.5770000000000002E-5</v>
      </c>
      <c r="P1186" s="4">
        <v>2.9119999999999999E-8</v>
      </c>
      <c r="Q1186" s="4">
        <v>3.65</v>
      </c>
    </row>
    <row r="1187" spans="1:17" hidden="1" outlineLevel="1" collapsed="1" x14ac:dyDescent="0.25">
      <c r="A1187" t="s">
        <v>34</v>
      </c>
      <c r="B1187" s="4" t="s">
        <v>29</v>
      </c>
      <c r="C1187" s="4" t="s">
        <v>1324</v>
      </c>
      <c r="D1187" s="4" t="s">
        <v>34</v>
      </c>
      <c r="E1187" s="4">
        <v>4.2051499999999999E-6</v>
      </c>
      <c r="F1187" s="4">
        <v>1.5434800000000001E-4</v>
      </c>
      <c r="G1187" s="4">
        <v>2</v>
      </c>
      <c r="H1187" s="4">
        <v>2</v>
      </c>
      <c r="I1187" s="4">
        <v>1</v>
      </c>
      <c r="J1187" s="4" t="s">
        <v>1295</v>
      </c>
      <c r="K1187" s="4">
        <v>0</v>
      </c>
      <c r="L1187" s="4">
        <v>2828.5345299999999</v>
      </c>
      <c r="M1187" s="4" t="s">
        <v>29</v>
      </c>
      <c r="N1187" s="4" t="s">
        <v>29</v>
      </c>
      <c r="O1187" s="4">
        <v>6.5770000000000002E-5</v>
      </c>
      <c r="P1187" s="4">
        <v>1.2380000000000001E-7</v>
      </c>
      <c r="Q1187" s="4">
        <v>4.3099999999999996</v>
      </c>
    </row>
    <row r="1188" spans="1:17" hidden="1" outlineLevel="1" collapsed="1" x14ac:dyDescent="0.25">
      <c r="A1188" t="s">
        <v>34</v>
      </c>
      <c r="B1188" s="4" t="s">
        <v>29</v>
      </c>
      <c r="C1188" s="4" t="s">
        <v>1325</v>
      </c>
      <c r="D1188" s="4" t="s">
        <v>539</v>
      </c>
      <c r="E1188" s="4">
        <v>1.40905E-8</v>
      </c>
      <c r="F1188" s="4">
        <v>1.5434800000000001E-4</v>
      </c>
      <c r="G1188" s="4">
        <v>1</v>
      </c>
      <c r="H1188" s="4">
        <v>1</v>
      </c>
      <c r="I1188" s="4">
        <v>3</v>
      </c>
      <c r="J1188" s="4" t="s">
        <v>1289</v>
      </c>
      <c r="K1188" s="4">
        <v>0</v>
      </c>
      <c r="L1188" s="4">
        <v>2857.5201999999999</v>
      </c>
      <c r="M1188" s="4" t="s">
        <v>29</v>
      </c>
      <c r="N1188" s="4" t="s">
        <v>29</v>
      </c>
      <c r="O1188" s="4">
        <v>6.5770000000000002E-5</v>
      </c>
      <c r="P1188" s="4">
        <v>1.2519999999999999E-10</v>
      </c>
      <c r="Q1188" s="4">
        <v>6.34</v>
      </c>
    </row>
    <row r="1189" spans="1:17" hidden="1" outlineLevel="1" collapsed="1" x14ac:dyDescent="0.25">
      <c r="A1189" t="s">
        <v>34</v>
      </c>
      <c r="B1189" s="4" t="s">
        <v>29</v>
      </c>
      <c r="C1189" s="4" t="s">
        <v>1326</v>
      </c>
      <c r="D1189" s="4" t="s">
        <v>34</v>
      </c>
      <c r="E1189" s="4">
        <v>5.7962400000000005E-4</v>
      </c>
      <c r="F1189" s="4">
        <v>1.5434800000000001E-4</v>
      </c>
      <c r="G1189" s="4">
        <v>2</v>
      </c>
      <c r="H1189" s="4">
        <v>2</v>
      </c>
      <c r="I1189" s="4">
        <v>3</v>
      </c>
      <c r="J1189" s="4" t="s">
        <v>1295</v>
      </c>
      <c r="K1189" s="4">
        <v>0</v>
      </c>
      <c r="L1189" s="4">
        <v>1167.60445</v>
      </c>
      <c r="M1189" s="4" t="s">
        <v>29</v>
      </c>
      <c r="N1189" s="4" t="s">
        <v>29</v>
      </c>
      <c r="O1189" s="4">
        <v>6.5770000000000002E-5</v>
      </c>
      <c r="P1189" s="4">
        <v>4.791E-5</v>
      </c>
      <c r="Q1189" s="4">
        <v>2.86</v>
      </c>
    </row>
    <row r="1190" spans="1:17" hidden="1" outlineLevel="1" collapsed="1" x14ac:dyDescent="0.25">
      <c r="A1190" t="s">
        <v>34</v>
      </c>
      <c r="B1190" s="4" t="s">
        <v>29</v>
      </c>
      <c r="C1190" s="4" t="s">
        <v>1327</v>
      </c>
      <c r="D1190" s="4" t="s">
        <v>34</v>
      </c>
      <c r="E1190" s="4">
        <v>1.3041999999999999E-4</v>
      </c>
      <c r="F1190" s="4">
        <v>1.5434800000000001E-4</v>
      </c>
      <c r="G1190" s="4">
        <v>2</v>
      </c>
      <c r="H1190" s="4">
        <v>2</v>
      </c>
      <c r="I1190" s="4">
        <v>2</v>
      </c>
      <c r="J1190" s="4" t="s">
        <v>1295</v>
      </c>
      <c r="K1190" s="4">
        <v>0</v>
      </c>
      <c r="L1190" s="4">
        <v>1278.65761</v>
      </c>
      <c r="M1190" s="4" t="s">
        <v>29</v>
      </c>
      <c r="N1190" s="4" t="s">
        <v>29</v>
      </c>
      <c r="O1190" s="4">
        <v>6.5770000000000002E-5</v>
      </c>
      <c r="P1190" s="4">
        <v>7.9079999999999995E-6</v>
      </c>
      <c r="Q1190" s="4">
        <v>3.27</v>
      </c>
    </row>
    <row r="1191" spans="1:17" hidden="1" outlineLevel="1" collapsed="1" x14ac:dyDescent="0.25">
      <c r="A1191" t="s">
        <v>34</v>
      </c>
      <c r="B1191" s="4" t="s">
        <v>29</v>
      </c>
      <c r="C1191" s="4" t="s">
        <v>1328</v>
      </c>
      <c r="D1191" s="4" t="s">
        <v>34</v>
      </c>
      <c r="E1191" s="4">
        <v>2.0461800000000002E-11</v>
      </c>
      <c r="F1191" s="4">
        <v>1.5434800000000001E-4</v>
      </c>
      <c r="G1191" s="4">
        <v>2</v>
      </c>
      <c r="H1191" s="4">
        <v>2</v>
      </c>
      <c r="I1191" s="4">
        <v>7</v>
      </c>
      <c r="J1191" s="4" t="s">
        <v>1295</v>
      </c>
      <c r="K1191" s="4">
        <v>0</v>
      </c>
      <c r="L1191" s="4">
        <v>2411.23002</v>
      </c>
      <c r="M1191" s="4" t="s">
        <v>29</v>
      </c>
      <c r="N1191" s="4" t="s">
        <v>29</v>
      </c>
      <c r="O1191" s="4">
        <v>6.5770000000000002E-5</v>
      </c>
      <c r="P1191" s="4">
        <v>4.5899999999999999E-14</v>
      </c>
      <c r="Q1191" s="4">
        <v>6.17</v>
      </c>
    </row>
    <row r="1192" spans="1:17" hidden="1" outlineLevel="1" collapsed="1" x14ac:dyDescent="0.25">
      <c r="A1192" t="s">
        <v>34</v>
      </c>
      <c r="B1192" s="4" t="s">
        <v>29</v>
      </c>
      <c r="C1192" s="4" t="s">
        <v>1329</v>
      </c>
      <c r="D1192" s="4" t="s">
        <v>34</v>
      </c>
      <c r="E1192" s="4">
        <v>1.7310400000000001E-6</v>
      </c>
      <c r="F1192" s="4">
        <v>1.5434800000000001E-4</v>
      </c>
      <c r="G1192" s="4">
        <v>2</v>
      </c>
      <c r="H1192" s="4">
        <v>2</v>
      </c>
      <c r="I1192" s="4">
        <v>3</v>
      </c>
      <c r="J1192" s="4" t="s">
        <v>1295</v>
      </c>
      <c r="K1192" s="4">
        <v>1</v>
      </c>
      <c r="L1192" s="4">
        <v>2539.3249900000001</v>
      </c>
      <c r="M1192" s="4" t="s">
        <v>29</v>
      </c>
      <c r="N1192" s="4" t="s">
        <v>29</v>
      </c>
      <c r="O1192" s="4">
        <v>6.5770000000000002E-5</v>
      </c>
      <c r="P1192" s="4">
        <v>4.2130000000000001E-8</v>
      </c>
      <c r="Q1192" s="4">
        <v>5.46</v>
      </c>
    </row>
    <row r="1193" spans="1:17" hidden="1" outlineLevel="1" collapsed="1" x14ac:dyDescent="0.25">
      <c r="A1193" t="s">
        <v>34</v>
      </c>
      <c r="B1193" s="4" t="s">
        <v>29</v>
      </c>
      <c r="C1193" s="4" t="s">
        <v>1330</v>
      </c>
      <c r="D1193" s="4" t="s">
        <v>34</v>
      </c>
      <c r="E1193" s="4">
        <v>1.16929E-9</v>
      </c>
      <c r="F1193" s="4">
        <v>1.5434800000000001E-4</v>
      </c>
      <c r="G1193" s="4">
        <v>2</v>
      </c>
      <c r="H1193" s="4">
        <v>2</v>
      </c>
      <c r="I1193" s="4">
        <v>3</v>
      </c>
      <c r="J1193" s="4" t="s">
        <v>1295</v>
      </c>
      <c r="K1193" s="4">
        <v>0</v>
      </c>
      <c r="L1193" s="4">
        <v>2166.11762</v>
      </c>
      <c r="M1193" s="4" t="s">
        <v>29</v>
      </c>
      <c r="N1193" s="4" t="s">
        <v>29</v>
      </c>
      <c r="O1193" s="4">
        <v>6.5770000000000002E-5</v>
      </c>
      <c r="P1193" s="4">
        <v>6.1749999999999998E-12</v>
      </c>
      <c r="Q1193" s="4">
        <v>6.11</v>
      </c>
    </row>
    <row r="1194" spans="1:17" hidden="1" outlineLevel="1" collapsed="1" x14ac:dyDescent="0.25">
      <c r="A1194" t="s">
        <v>34</v>
      </c>
      <c r="B1194" s="4" t="s">
        <v>29</v>
      </c>
      <c r="C1194" s="4" t="s">
        <v>1331</v>
      </c>
      <c r="D1194" s="4" t="s">
        <v>34</v>
      </c>
      <c r="E1194" s="4">
        <v>7.7971599999999994E-6</v>
      </c>
      <c r="F1194" s="4">
        <v>1.5434800000000001E-4</v>
      </c>
      <c r="G1194" s="4">
        <v>2</v>
      </c>
      <c r="H1194" s="4">
        <v>2</v>
      </c>
      <c r="I1194" s="4">
        <v>6</v>
      </c>
      <c r="J1194" s="4" t="s">
        <v>1295</v>
      </c>
      <c r="K1194" s="4">
        <v>0</v>
      </c>
      <c r="L1194" s="4">
        <v>1564.8118199999999</v>
      </c>
      <c r="M1194" s="4" t="s">
        <v>29</v>
      </c>
      <c r="N1194" s="4" t="s">
        <v>29</v>
      </c>
      <c r="O1194" s="4">
        <v>6.5770000000000002E-5</v>
      </c>
      <c r="P1194" s="4">
        <v>2.6150000000000001E-7</v>
      </c>
      <c r="Q1194" s="4">
        <v>4.0199999999999996</v>
      </c>
    </row>
    <row r="1195" spans="1:17" hidden="1" outlineLevel="1" collapsed="1" x14ac:dyDescent="0.25">
      <c r="A1195" t="s">
        <v>34</v>
      </c>
      <c r="B1195" s="4" t="s">
        <v>29</v>
      </c>
      <c r="C1195" s="4" t="s">
        <v>1332</v>
      </c>
      <c r="D1195" s="4" t="s">
        <v>34</v>
      </c>
      <c r="E1195" s="4">
        <v>1.2388000000000001E-4</v>
      </c>
      <c r="F1195" s="4">
        <v>1.5434800000000001E-4</v>
      </c>
      <c r="G1195" s="4">
        <v>2</v>
      </c>
      <c r="H1195" s="4">
        <v>2</v>
      </c>
      <c r="I1195" s="4">
        <v>3</v>
      </c>
      <c r="J1195" s="4" t="s">
        <v>1295</v>
      </c>
      <c r="K1195" s="4">
        <v>0</v>
      </c>
      <c r="L1195" s="4">
        <v>1185.65861</v>
      </c>
      <c r="M1195" s="4" t="s">
        <v>29</v>
      </c>
      <c r="N1195" s="4" t="s">
        <v>29</v>
      </c>
      <c r="O1195" s="4">
        <v>6.5770000000000002E-5</v>
      </c>
      <c r="P1195" s="4">
        <v>7.4290000000000004E-6</v>
      </c>
      <c r="Q1195" s="4">
        <v>2.87</v>
      </c>
    </row>
    <row r="1196" spans="1:17" hidden="1" outlineLevel="1" collapsed="1" x14ac:dyDescent="0.25">
      <c r="A1196" t="s">
        <v>34</v>
      </c>
      <c r="B1196" s="4" t="s">
        <v>29</v>
      </c>
      <c r="C1196" s="4" t="s">
        <v>1333</v>
      </c>
      <c r="D1196" s="4" t="s">
        <v>34</v>
      </c>
      <c r="E1196" s="4">
        <v>4.28496E-4</v>
      </c>
      <c r="F1196" s="4">
        <v>1.5434800000000001E-4</v>
      </c>
      <c r="G1196" s="4">
        <v>2</v>
      </c>
      <c r="H1196" s="4">
        <v>2</v>
      </c>
      <c r="I1196" s="4">
        <v>1</v>
      </c>
      <c r="J1196" s="4" t="s">
        <v>1295</v>
      </c>
      <c r="K1196" s="4">
        <v>2</v>
      </c>
      <c r="L1196" s="4">
        <v>1318.6961200000001</v>
      </c>
      <c r="M1196" s="4" t="s">
        <v>29</v>
      </c>
      <c r="N1196" s="4" t="s">
        <v>29</v>
      </c>
      <c r="O1196" s="4">
        <v>6.5770000000000002E-5</v>
      </c>
      <c r="P1196" s="4">
        <v>3.3340000000000003E-5</v>
      </c>
      <c r="Q1196" s="4">
        <v>3.17</v>
      </c>
    </row>
    <row r="1197" spans="1:17" hidden="1" outlineLevel="1" collapsed="1" x14ac:dyDescent="0.25">
      <c r="A1197" t="s">
        <v>34</v>
      </c>
      <c r="B1197" s="4" t="s">
        <v>29</v>
      </c>
      <c r="C1197" s="4" t="s">
        <v>1334</v>
      </c>
      <c r="D1197" s="4" t="s">
        <v>34</v>
      </c>
      <c r="E1197" s="4">
        <v>3.1080300000000001E-5</v>
      </c>
      <c r="F1197" s="4">
        <v>1.5434800000000001E-4</v>
      </c>
      <c r="G1197" s="4">
        <v>2</v>
      </c>
      <c r="H1197" s="4">
        <v>2</v>
      </c>
      <c r="I1197" s="4">
        <v>7</v>
      </c>
      <c r="J1197" s="4" t="s">
        <v>1295</v>
      </c>
      <c r="K1197" s="4">
        <v>1</v>
      </c>
      <c r="L1197" s="4">
        <v>1394.7426800000001</v>
      </c>
      <c r="M1197" s="4" t="s">
        <v>29</v>
      </c>
      <c r="N1197" s="4" t="s">
        <v>29</v>
      </c>
      <c r="O1197" s="4">
        <v>6.5770000000000002E-5</v>
      </c>
      <c r="P1197" s="4">
        <v>1.389E-6</v>
      </c>
      <c r="Q1197" s="4">
        <v>4.1100000000000003</v>
      </c>
    </row>
    <row r="1198" spans="1:17" hidden="1" outlineLevel="1" collapsed="1" x14ac:dyDescent="0.25">
      <c r="A1198" t="s">
        <v>34</v>
      </c>
      <c r="B1198" s="4" t="s">
        <v>29</v>
      </c>
      <c r="C1198" s="4" t="s">
        <v>1335</v>
      </c>
      <c r="D1198" s="4" t="s">
        <v>34</v>
      </c>
      <c r="E1198" s="4">
        <v>6.5785899999999996E-3</v>
      </c>
      <c r="F1198" s="4">
        <v>4.3565599999999998E-4</v>
      </c>
      <c r="G1198" s="4">
        <v>2</v>
      </c>
      <c r="H1198" s="4">
        <v>2</v>
      </c>
      <c r="I1198" s="4">
        <v>1</v>
      </c>
      <c r="J1198" s="4" t="s">
        <v>1295</v>
      </c>
      <c r="K1198" s="4">
        <v>1</v>
      </c>
      <c r="L1198" s="4">
        <v>1798.0068900000001</v>
      </c>
      <c r="M1198" s="4" t="s">
        <v>29</v>
      </c>
      <c r="N1198" s="4" t="s">
        <v>29</v>
      </c>
      <c r="O1198" s="4">
        <v>1.639E-4</v>
      </c>
      <c r="P1198" s="4">
        <v>8.4520000000000005E-4</v>
      </c>
      <c r="Q1198" s="4">
        <v>2.4300000000000002</v>
      </c>
    </row>
    <row r="1199" spans="1:17" hidden="1" outlineLevel="1" collapsed="1" x14ac:dyDescent="0.25">
      <c r="A1199" t="s">
        <v>34</v>
      </c>
      <c r="B1199" s="4" t="s">
        <v>29</v>
      </c>
      <c r="C1199" s="4" t="s">
        <v>1336</v>
      </c>
      <c r="D1199" s="4" t="s">
        <v>196</v>
      </c>
      <c r="E1199" s="4">
        <v>1.64049E-2</v>
      </c>
      <c r="F1199" s="4">
        <v>5.7957899999999999E-4</v>
      </c>
      <c r="G1199" s="4">
        <v>2</v>
      </c>
      <c r="H1199" s="4">
        <v>2</v>
      </c>
      <c r="I1199" s="4">
        <v>1</v>
      </c>
      <c r="J1199" s="4" t="s">
        <v>1295</v>
      </c>
      <c r="K1199" s="4">
        <v>2</v>
      </c>
      <c r="L1199" s="4">
        <v>2042.9851699999999</v>
      </c>
      <c r="M1199" s="4" t="s">
        <v>29</v>
      </c>
      <c r="N1199" s="4" t="s">
        <v>29</v>
      </c>
      <c r="O1199" s="4">
        <v>2.1489999999999999E-4</v>
      </c>
      <c r="P1199" s="4">
        <v>2.5579999999999999E-3</v>
      </c>
      <c r="Q1199" s="4">
        <v>2.85</v>
      </c>
    </row>
    <row r="1200" spans="1:17" hidden="1" outlineLevel="1" collapsed="1" x14ac:dyDescent="0.25">
      <c r="A1200" t="s">
        <v>34</v>
      </c>
      <c r="B1200" s="4" t="s">
        <v>29</v>
      </c>
      <c r="C1200" s="4" t="s">
        <v>1337</v>
      </c>
      <c r="D1200" s="4" t="s">
        <v>34</v>
      </c>
      <c r="E1200" s="4">
        <v>3.36592E-2</v>
      </c>
      <c r="F1200" s="4">
        <v>1.27169E-3</v>
      </c>
      <c r="G1200" s="4">
        <v>2</v>
      </c>
      <c r="H1200" s="4">
        <v>2</v>
      </c>
      <c r="I1200" s="4">
        <v>1</v>
      </c>
      <c r="J1200" s="4" t="s">
        <v>1295</v>
      </c>
      <c r="K1200" s="4">
        <v>0</v>
      </c>
      <c r="L1200" s="4">
        <v>967.43672000000004</v>
      </c>
      <c r="M1200" s="4" t="s">
        <v>29</v>
      </c>
      <c r="N1200" s="4" t="s">
        <v>29</v>
      </c>
      <c r="O1200" s="4">
        <v>4.6000000000000001E-4</v>
      </c>
      <c r="P1200" s="4">
        <v>6.3410000000000003E-3</v>
      </c>
      <c r="Q1200" s="4">
        <v>1.35</v>
      </c>
    </row>
    <row r="1201" spans="1:29" hidden="1" outlineLevel="1" collapsed="1" x14ac:dyDescent="0.25">
      <c r="A1201" t="s">
        <v>34</v>
      </c>
      <c r="B1201" s="4" t="s">
        <v>29</v>
      </c>
      <c r="C1201" s="4" t="s">
        <v>1338</v>
      </c>
      <c r="D1201" s="4" t="s">
        <v>34</v>
      </c>
      <c r="E1201" s="4">
        <v>0.20108799999999999</v>
      </c>
      <c r="F1201" s="4">
        <v>5.75466E-3</v>
      </c>
      <c r="G1201" s="4">
        <v>2</v>
      </c>
      <c r="H1201" s="4">
        <v>2</v>
      </c>
      <c r="I1201" s="4">
        <v>1</v>
      </c>
      <c r="J1201" s="4" t="s">
        <v>1295</v>
      </c>
      <c r="K1201" s="4">
        <v>1</v>
      </c>
      <c r="L1201" s="4">
        <v>1190.6011599999999</v>
      </c>
      <c r="M1201" s="4" t="s">
        <v>29</v>
      </c>
      <c r="N1201" s="4" t="s">
        <v>29</v>
      </c>
      <c r="O1201" s="4">
        <v>2.153E-3</v>
      </c>
      <c r="P1201" s="4">
        <v>7.9490000000000005E-2</v>
      </c>
      <c r="Q1201" s="4">
        <v>2.2599999999999998</v>
      </c>
    </row>
    <row r="1202" spans="1:29" collapsed="1" x14ac:dyDescent="0.25">
      <c r="A1202" s="3" t="s">
        <v>29</v>
      </c>
      <c r="B1202" s="3" t="s">
        <v>30</v>
      </c>
      <c r="C1202" s="3" t="s">
        <v>1339</v>
      </c>
      <c r="D1202" s="3" t="s">
        <v>1340</v>
      </c>
      <c r="E1202" s="3">
        <v>0</v>
      </c>
      <c r="F1202" s="3">
        <v>480.565</v>
      </c>
      <c r="G1202" s="3">
        <v>87</v>
      </c>
      <c r="H1202" s="3">
        <v>47</v>
      </c>
      <c r="I1202" s="3">
        <v>659</v>
      </c>
      <c r="J1202" s="3">
        <v>33</v>
      </c>
      <c r="K1202" s="3">
        <v>459</v>
      </c>
      <c r="L1202" s="3">
        <v>49.3</v>
      </c>
      <c r="M1202" s="3">
        <v>7.96</v>
      </c>
      <c r="N1202" s="3">
        <v>2588.34</v>
      </c>
      <c r="O1202" s="3">
        <v>47</v>
      </c>
      <c r="P1202" s="3" t="s">
        <v>34</v>
      </c>
      <c r="Q1202" s="3" t="s">
        <v>34</v>
      </c>
      <c r="R1202" s="3" t="s">
        <v>189</v>
      </c>
      <c r="S1202" s="3" t="s">
        <v>1341</v>
      </c>
      <c r="T1202" s="3" t="s">
        <v>34</v>
      </c>
      <c r="U1202" s="3" t="s">
        <v>1342</v>
      </c>
      <c r="V1202" s="3" t="s">
        <v>34</v>
      </c>
      <c r="W1202" s="3" t="s">
        <v>1343</v>
      </c>
      <c r="X1202" s="3" t="s">
        <v>34</v>
      </c>
      <c r="Y1202" s="3" t="s">
        <v>34</v>
      </c>
      <c r="Z1202" s="3" t="s">
        <v>34</v>
      </c>
      <c r="AA1202" s="3">
        <v>0</v>
      </c>
      <c r="AB1202" s="3" t="s">
        <v>29</v>
      </c>
      <c r="AC1202" s="3">
        <v>1</v>
      </c>
    </row>
    <row r="1203" spans="1:29" hidden="1" outlineLevel="1" collapsed="1" x14ac:dyDescent="0.25">
      <c r="A1203" t="s">
        <v>34</v>
      </c>
      <c r="B1203" s="2" t="s">
        <v>39</v>
      </c>
      <c r="C1203" s="2" t="s">
        <v>40</v>
      </c>
      <c r="D1203" s="2" t="s">
        <v>41</v>
      </c>
      <c r="E1203" s="2" t="s">
        <v>42</v>
      </c>
      <c r="F1203" s="2" t="s">
        <v>43</v>
      </c>
      <c r="G1203" s="2" t="s">
        <v>28</v>
      </c>
      <c r="H1203" s="2" t="s">
        <v>44</v>
      </c>
      <c r="I1203" s="2" t="s">
        <v>8</v>
      </c>
      <c r="J1203" s="2" t="s">
        <v>45</v>
      </c>
      <c r="K1203" s="2" t="s">
        <v>46</v>
      </c>
      <c r="L1203" s="2" t="s">
        <v>47</v>
      </c>
      <c r="M1203" s="2" t="s">
        <v>27</v>
      </c>
      <c r="N1203" s="2" t="s">
        <v>48</v>
      </c>
      <c r="O1203" s="2" t="s">
        <v>49</v>
      </c>
      <c r="P1203" s="2" t="s">
        <v>50</v>
      </c>
      <c r="Q1203" s="2" t="s">
        <v>51</v>
      </c>
    </row>
    <row r="1204" spans="1:29" hidden="1" outlineLevel="1" collapsed="1" x14ac:dyDescent="0.25">
      <c r="A1204" t="s">
        <v>34</v>
      </c>
      <c r="B1204" s="4" t="s">
        <v>29</v>
      </c>
      <c r="C1204" s="4" t="s">
        <v>1344</v>
      </c>
      <c r="D1204" s="4" t="s">
        <v>34</v>
      </c>
      <c r="E1204" s="4">
        <v>1.5615099999999999E-4</v>
      </c>
      <c r="F1204" s="4">
        <v>1.5434800000000001E-4</v>
      </c>
      <c r="G1204" s="4">
        <v>1</v>
      </c>
      <c r="H1204" s="4">
        <v>1</v>
      </c>
      <c r="I1204" s="4">
        <v>1</v>
      </c>
      <c r="J1204" s="4" t="s">
        <v>1339</v>
      </c>
      <c r="K1204" s="4">
        <v>2</v>
      </c>
      <c r="L1204" s="4">
        <v>2718.0611199999998</v>
      </c>
      <c r="M1204" s="4" t="s">
        <v>29</v>
      </c>
      <c r="N1204" s="4" t="s">
        <v>29</v>
      </c>
      <c r="O1204" s="4">
        <v>6.5770000000000002E-5</v>
      </c>
      <c r="P1204" s="4">
        <v>9.8290000000000003E-6</v>
      </c>
      <c r="Q1204" s="4">
        <v>3.94</v>
      </c>
    </row>
    <row r="1205" spans="1:29" hidden="1" outlineLevel="1" collapsed="1" x14ac:dyDescent="0.25">
      <c r="A1205" t="s">
        <v>34</v>
      </c>
      <c r="B1205" s="4" t="s">
        <v>29</v>
      </c>
      <c r="C1205" s="4" t="s">
        <v>1345</v>
      </c>
      <c r="D1205" s="4" t="s">
        <v>34</v>
      </c>
      <c r="E1205" s="4">
        <v>6.1065699999999996E-8</v>
      </c>
      <c r="F1205" s="4">
        <v>1.5434800000000001E-4</v>
      </c>
      <c r="G1205" s="4">
        <v>1</v>
      </c>
      <c r="H1205" s="4">
        <v>1</v>
      </c>
      <c r="I1205" s="4">
        <v>2</v>
      </c>
      <c r="J1205" s="4" t="s">
        <v>1339</v>
      </c>
      <c r="K1205" s="4">
        <v>1</v>
      </c>
      <c r="L1205" s="4">
        <v>2561.9600099999998</v>
      </c>
      <c r="M1205" s="4" t="s">
        <v>29</v>
      </c>
      <c r="N1205" s="4" t="s">
        <v>29</v>
      </c>
      <c r="O1205" s="4">
        <v>6.5770000000000002E-5</v>
      </c>
      <c r="P1205" s="4">
        <v>7.3900000000000003E-10</v>
      </c>
      <c r="Q1205" s="4">
        <v>5.16</v>
      </c>
    </row>
    <row r="1206" spans="1:29" hidden="1" outlineLevel="1" collapsed="1" x14ac:dyDescent="0.25">
      <c r="A1206" t="s">
        <v>34</v>
      </c>
      <c r="B1206" s="4" t="s">
        <v>29</v>
      </c>
      <c r="C1206" s="4" t="s">
        <v>1346</v>
      </c>
      <c r="D1206" s="4" t="s">
        <v>34</v>
      </c>
      <c r="E1206" s="4">
        <v>8.5870800000000001E-10</v>
      </c>
      <c r="F1206" s="4">
        <v>1.5434800000000001E-4</v>
      </c>
      <c r="G1206" s="4">
        <v>1</v>
      </c>
      <c r="H1206" s="4">
        <v>1</v>
      </c>
      <c r="I1206" s="4">
        <v>14</v>
      </c>
      <c r="J1206" s="4" t="s">
        <v>1339</v>
      </c>
      <c r="K1206" s="4">
        <v>1</v>
      </c>
      <c r="L1206" s="4">
        <v>2751.5556000000001</v>
      </c>
      <c r="M1206" s="4" t="s">
        <v>29</v>
      </c>
      <c r="N1206" s="4" t="s">
        <v>29</v>
      </c>
      <c r="O1206" s="4">
        <v>6.5770000000000002E-5</v>
      </c>
      <c r="P1206" s="4">
        <v>4.2419999999999999E-12</v>
      </c>
      <c r="Q1206" s="4">
        <v>7.06</v>
      </c>
    </row>
    <row r="1207" spans="1:29" hidden="1" outlineLevel="1" collapsed="1" x14ac:dyDescent="0.25">
      <c r="A1207" t="s">
        <v>34</v>
      </c>
      <c r="B1207" s="4" t="s">
        <v>29</v>
      </c>
      <c r="C1207" s="4" t="s">
        <v>1347</v>
      </c>
      <c r="D1207" s="4" t="s">
        <v>34</v>
      </c>
      <c r="E1207" s="4">
        <v>1.7647900000000001E-8</v>
      </c>
      <c r="F1207" s="4">
        <v>1.5434800000000001E-4</v>
      </c>
      <c r="G1207" s="4">
        <v>1</v>
      </c>
      <c r="H1207" s="4">
        <v>1</v>
      </c>
      <c r="I1207" s="4">
        <v>8</v>
      </c>
      <c r="J1207" s="4" t="s">
        <v>1339</v>
      </c>
      <c r="K1207" s="4">
        <v>0</v>
      </c>
      <c r="L1207" s="4">
        <v>2595.4544900000001</v>
      </c>
      <c r="M1207" s="4" t="s">
        <v>29</v>
      </c>
      <c r="N1207" s="4" t="s">
        <v>29</v>
      </c>
      <c r="O1207" s="4">
        <v>6.5770000000000002E-5</v>
      </c>
      <c r="P1207" s="4">
        <v>1.645E-10</v>
      </c>
      <c r="Q1207" s="4">
        <v>6.33</v>
      </c>
    </row>
    <row r="1208" spans="1:29" hidden="1" outlineLevel="1" collapsed="1" x14ac:dyDescent="0.25">
      <c r="A1208" t="s">
        <v>34</v>
      </c>
      <c r="B1208" s="4" t="s">
        <v>29</v>
      </c>
      <c r="C1208" s="4" t="s">
        <v>1348</v>
      </c>
      <c r="D1208" s="4" t="s">
        <v>1349</v>
      </c>
      <c r="E1208" s="4">
        <v>4.4821699999999999E-4</v>
      </c>
      <c r="F1208" s="4">
        <v>1.5434800000000001E-4</v>
      </c>
      <c r="G1208" s="4">
        <v>1</v>
      </c>
      <c r="H1208" s="4">
        <v>1</v>
      </c>
      <c r="I1208" s="4">
        <v>7</v>
      </c>
      <c r="J1208" s="4" t="s">
        <v>1339</v>
      </c>
      <c r="K1208" s="4">
        <v>1</v>
      </c>
      <c r="L1208" s="4">
        <v>2768.21758</v>
      </c>
      <c r="M1208" s="4" t="s">
        <v>29</v>
      </c>
      <c r="N1208" s="4" t="s">
        <v>29</v>
      </c>
      <c r="O1208" s="4">
        <v>6.5770000000000002E-5</v>
      </c>
      <c r="P1208" s="4">
        <v>3.5080000000000003E-5</v>
      </c>
      <c r="Q1208" s="4">
        <v>4.05</v>
      </c>
    </row>
    <row r="1209" spans="1:29" hidden="1" outlineLevel="1" collapsed="1" x14ac:dyDescent="0.25">
      <c r="A1209" t="s">
        <v>34</v>
      </c>
      <c r="B1209" s="4" t="s">
        <v>29</v>
      </c>
      <c r="C1209" s="4" t="s">
        <v>1350</v>
      </c>
      <c r="D1209" s="4" t="s">
        <v>34</v>
      </c>
      <c r="E1209" s="4">
        <v>1.33837E-6</v>
      </c>
      <c r="F1209" s="4">
        <v>1.5434800000000001E-4</v>
      </c>
      <c r="G1209" s="4">
        <v>1</v>
      </c>
      <c r="H1209" s="4">
        <v>1</v>
      </c>
      <c r="I1209" s="4">
        <v>5</v>
      </c>
      <c r="J1209" s="4" t="s">
        <v>1339</v>
      </c>
      <c r="K1209" s="4">
        <v>0</v>
      </c>
      <c r="L1209" s="4">
        <v>1319.65498</v>
      </c>
      <c r="M1209" s="4" t="s">
        <v>29</v>
      </c>
      <c r="N1209" s="4" t="s">
        <v>29</v>
      </c>
      <c r="O1209" s="4">
        <v>6.5770000000000002E-5</v>
      </c>
      <c r="P1209" s="4">
        <v>3.1049999999999997E-8</v>
      </c>
      <c r="Q1209" s="4">
        <v>3.44</v>
      </c>
    </row>
    <row r="1210" spans="1:29" hidden="1" outlineLevel="1" collapsed="1" x14ac:dyDescent="0.25">
      <c r="A1210" t="s">
        <v>34</v>
      </c>
      <c r="B1210" s="4" t="s">
        <v>29</v>
      </c>
      <c r="C1210" s="4" t="s">
        <v>1351</v>
      </c>
      <c r="D1210" s="4" t="s">
        <v>34</v>
      </c>
      <c r="E1210" s="4">
        <v>1.34465E-3</v>
      </c>
      <c r="F1210" s="4">
        <v>1.5434800000000001E-4</v>
      </c>
      <c r="G1210" s="4">
        <v>1</v>
      </c>
      <c r="H1210" s="4">
        <v>1</v>
      </c>
      <c r="I1210" s="4">
        <v>2</v>
      </c>
      <c r="J1210" s="4" t="s">
        <v>1339</v>
      </c>
      <c r="K1210" s="4">
        <v>2</v>
      </c>
      <c r="L1210" s="4">
        <v>3181.71299</v>
      </c>
      <c r="M1210" s="4" t="s">
        <v>29</v>
      </c>
      <c r="N1210" s="4" t="s">
        <v>29</v>
      </c>
      <c r="O1210" s="4">
        <v>6.5770000000000002E-5</v>
      </c>
      <c r="P1210" s="4">
        <v>1.3070000000000001E-4</v>
      </c>
      <c r="Q1210" s="4">
        <v>2.1</v>
      </c>
    </row>
    <row r="1211" spans="1:29" hidden="1" outlineLevel="1" collapsed="1" x14ac:dyDescent="0.25">
      <c r="A1211" t="s">
        <v>34</v>
      </c>
      <c r="B1211" s="4" t="s">
        <v>29</v>
      </c>
      <c r="C1211" s="4" t="s">
        <v>1352</v>
      </c>
      <c r="D1211" s="4" t="s">
        <v>34</v>
      </c>
      <c r="E1211" s="4">
        <v>3.0097499999999999E-6</v>
      </c>
      <c r="F1211" s="4">
        <v>1.5434800000000001E-4</v>
      </c>
      <c r="G1211" s="4">
        <v>1</v>
      </c>
      <c r="H1211" s="4">
        <v>1</v>
      </c>
      <c r="I1211" s="4">
        <v>15</v>
      </c>
      <c r="J1211" s="4" t="s">
        <v>1339</v>
      </c>
      <c r="K1211" s="4">
        <v>0</v>
      </c>
      <c r="L1211" s="4">
        <v>1377.8001300000001</v>
      </c>
      <c r="M1211" s="4" t="s">
        <v>29</v>
      </c>
      <c r="N1211" s="4" t="s">
        <v>29</v>
      </c>
      <c r="O1211" s="4">
        <v>6.5770000000000002E-5</v>
      </c>
      <c r="P1211" s="4">
        <v>8.2440000000000002E-8</v>
      </c>
      <c r="Q1211" s="4">
        <v>3.88</v>
      </c>
    </row>
    <row r="1212" spans="1:29" hidden="1" outlineLevel="1" collapsed="1" x14ac:dyDescent="0.25">
      <c r="A1212" t="s">
        <v>34</v>
      </c>
      <c r="B1212" s="4" t="s">
        <v>29</v>
      </c>
      <c r="C1212" s="4" t="s">
        <v>1353</v>
      </c>
      <c r="D1212" s="4" t="s">
        <v>34</v>
      </c>
      <c r="E1212" s="4">
        <v>3.9687200000000001E-10</v>
      </c>
      <c r="F1212" s="4">
        <v>1.5434800000000001E-4</v>
      </c>
      <c r="G1212" s="4">
        <v>1</v>
      </c>
      <c r="H1212" s="4">
        <v>1</v>
      </c>
      <c r="I1212" s="4">
        <v>13</v>
      </c>
      <c r="J1212" s="4" t="s">
        <v>1339</v>
      </c>
      <c r="K1212" s="4">
        <v>0</v>
      </c>
      <c r="L1212" s="4">
        <v>2134.7632100000001</v>
      </c>
      <c r="M1212" s="4" t="s">
        <v>29</v>
      </c>
      <c r="N1212" s="4" t="s">
        <v>29</v>
      </c>
      <c r="O1212" s="4">
        <v>6.5770000000000002E-5</v>
      </c>
      <c r="P1212" s="4">
        <v>1.668E-12</v>
      </c>
      <c r="Q1212" s="4">
        <v>5.62</v>
      </c>
    </row>
    <row r="1213" spans="1:29" hidden="1" outlineLevel="1" collapsed="1" x14ac:dyDescent="0.25">
      <c r="A1213" t="s">
        <v>34</v>
      </c>
      <c r="B1213" s="4" t="s">
        <v>29</v>
      </c>
      <c r="C1213" s="4" t="s">
        <v>1354</v>
      </c>
      <c r="D1213" s="4" t="s">
        <v>34</v>
      </c>
      <c r="E1213" s="4">
        <v>2.1129999999999999E-6</v>
      </c>
      <c r="F1213" s="4">
        <v>1.5434800000000001E-4</v>
      </c>
      <c r="G1213" s="4">
        <v>1</v>
      </c>
      <c r="H1213" s="4">
        <v>1</v>
      </c>
      <c r="I1213" s="4">
        <v>6</v>
      </c>
      <c r="J1213" s="4" t="s">
        <v>1339</v>
      </c>
      <c r="K1213" s="4">
        <v>1</v>
      </c>
      <c r="L1213" s="4">
        <v>2447.9170800000002</v>
      </c>
      <c r="M1213" s="4" t="s">
        <v>29</v>
      </c>
      <c r="N1213" s="4" t="s">
        <v>29</v>
      </c>
      <c r="O1213" s="4">
        <v>6.5770000000000002E-5</v>
      </c>
      <c r="P1213" s="4">
        <v>5.397E-8</v>
      </c>
      <c r="Q1213" s="4">
        <v>3.14</v>
      </c>
    </row>
    <row r="1214" spans="1:29" hidden="1" outlineLevel="1" collapsed="1" x14ac:dyDescent="0.25">
      <c r="A1214" t="s">
        <v>34</v>
      </c>
      <c r="B1214" s="4" t="s">
        <v>29</v>
      </c>
      <c r="C1214" s="4" t="s">
        <v>1355</v>
      </c>
      <c r="D1214" s="4" t="s">
        <v>34</v>
      </c>
      <c r="E1214" s="4">
        <v>1.0085000000000001E-8</v>
      </c>
      <c r="F1214" s="4">
        <v>1.5434800000000001E-4</v>
      </c>
      <c r="G1214" s="4">
        <v>1</v>
      </c>
      <c r="H1214" s="4">
        <v>1</v>
      </c>
      <c r="I1214" s="4">
        <v>6</v>
      </c>
      <c r="J1214" s="4" t="s">
        <v>1339</v>
      </c>
      <c r="K1214" s="4">
        <v>0</v>
      </c>
      <c r="L1214" s="4">
        <v>2291.8159700000001</v>
      </c>
      <c r="M1214" s="4" t="s">
        <v>29</v>
      </c>
      <c r="N1214" s="4" t="s">
        <v>29</v>
      </c>
      <c r="O1214" s="4">
        <v>6.5770000000000002E-5</v>
      </c>
      <c r="P1214" s="4">
        <v>8.3499999999999996E-11</v>
      </c>
      <c r="Q1214" s="4">
        <v>5.17</v>
      </c>
    </row>
    <row r="1215" spans="1:29" hidden="1" outlineLevel="1" collapsed="1" x14ac:dyDescent="0.25">
      <c r="A1215" t="s">
        <v>34</v>
      </c>
      <c r="B1215" s="4" t="s">
        <v>29</v>
      </c>
      <c r="C1215" s="4" t="s">
        <v>1356</v>
      </c>
      <c r="D1215" s="4" t="s">
        <v>34</v>
      </c>
      <c r="E1215" s="4">
        <v>1.15435E-10</v>
      </c>
      <c r="F1215" s="4">
        <v>1.5434800000000001E-4</v>
      </c>
      <c r="G1215" s="4">
        <v>2</v>
      </c>
      <c r="H1215" s="4">
        <v>2</v>
      </c>
      <c r="I1215" s="4">
        <v>165</v>
      </c>
      <c r="J1215" s="4" t="s">
        <v>1357</v>
      </c>
      <c r="K1215" s="4">
        <v>0</v>
      </c>
      <c r="L1215" s="4">
        <v>2253.1509900000001</v>
      </c>
      <c r="M1215" s="4" t="s">
        <v>29</v>
      </c>
      <c r="N1215" s="4" t="s">
        <v>29</v>
      </c>
      <c r="O1215" s="4">
        <v>6.5770000000000002E-5</v>
      </c>
      <c r="P1215" s="4">
        <v>3.7220000000000002E-13</v>
      </c>
      <c r="Q1215" s="4">
        <v>5.47</v>
      </c>
    </row>
    <row r="1216" spans="1:29" hidden="1" outlineLevel="1" collapsed="1" x14ac:dyDescent="0.25">
      <c r="A1216" t="s">
        <v>34</v>
      </c>
      <c r="B1216" s="4" t="s">
        <v>29</v>
      </c>
      <c r="C1216" s="4" t="s">
        <v>1358</v>
      </c>
      <c r="D1216" s="4" t="s">
        <v>34</v>
      </c>
      <c r="E1216" s="4">
        <v>4.9707199999999996E-12</v>
      </c>
      <c r="F1216" s="4">
        <v>1.5434800000000001E-4</v>
      </c>
      <c r="G1216" s="4">
        <v>1</v>
      </c>
      <c r="H1216" s="4">
        <v>1</v>
      </c>
      <c r="I1216" s="4">
        <v>141</v>
      </c>
      <c r="J1216" s="4" t="s">
        <v>1339</v>
      </c>
      <c r="K1216" s="4">
        <v>0</v>
      </c>
      <c r="L1216" s="4">
        <v>1885.92903</v>
      </c>
      <c r="M1216" s="4" t="s">
        <v>29</v>
      </c>
      <c r="N1216" s="4" t="s">
        <v>29</v>
      </c>
      <c r="O1216" s="4">
        <v>6.5770000000000002E-5</v>
      </c>
      <c r="P1216" s="4">
        <v>8.326E-15</v>
      </c>
      <c r="Q1216" s="4">
        <v>6.54</v>
      </c>
    </row>
    <row r="1217" spans="1:17" hidden="1" outlineLevel="1" collapsed="1" x14ac:dyDescent="0.25">
      <c r="A1217" t="s">
        <v>34</v>
      </c>
      <c r="B1217" s="4" t="s">
        <v>29</v>
      </c>
      <c r="C1217" s="4" t="s">
        <v>1359</v>
      </c>
      <c r="D1217" s="4" t="s">
        <v>34</v>
      </c>
      <c r="E1217" s="4">
        <v>1.37963E-3</v>
      </c>
      <c r="F1217" s="4">
        <v>1.5434800000000001E-4</v>
      </c>
      <c r="G1217" s="4">
        <v>2</v>
      </c>
      <c r="H1217" s="4">
        <v>2</v>
      </c>
      <c r="I1217" s="4">
        <v>1</v>
      </c>
      <c r="J1217" s="4" t="s">
        <v>1357</v>
      </c>
      <c r="K1217" s="4">
        <v>0</v>
      </c>
      <c r="L1217" s="4">
        <v>1351.5661700000001</v>
      </c>
      <c r="M1217" s="4" t="s">
        <v>29</v>
      </c>
      <c r="N1217" s="4" t="s">
        <v>29</v>
      </c>
      <c r="O1217" s="4">
        <v>6.5770000000000002E-5</v>
      </c>
      <c r="P1217" s="4">
        <v>1.349E-4</v>
      </c>
      <c r="Q1217" s="4">
        <v>3.23</v>
      </c>
    </row>
    <row r="1218" spans="1:17" hidden="1" outlineLevel="1" collapsed="1" x14ac:dyDescent="0.25">
      <c r="A1218" t="s">
        <v>34</v>
      </c>
      <c r="B1218" s="4" t="s">
        <v>29</v>
      </c>
      <c r="C1218" s="4" t="s">
        <v>1360</v>
      </c>
      <c r="D1218" s="4" t="s">
        <v>34</v>
      </c>
      <c r="E1218" s="4">
        <v>1.68708E-6</v>
      </c>
      <c r="F1218" s="4">
        <v>1.5434800000000001E-4</v>
      </c>
      <c r="G1218" s="4">
        <v>2</v>
      </c>
      <c r="H1218" s="4">
        <v>2</v>
      </c>
      <c r="I1218" s="4">
        <v>5</v>
      </c>
      <c r="J1218" s="4" t="s">
        <v>1357</v>
      </c>
      <c r="K1218" s="4">
        <v>2</v>
      </c>
      <c r="L1218" s="4">
        <v>1976.0923499999999</v>
      </c>
      <c r="M1218" s="4" t="s">
        <v>29</v>
      </c>
      <c r="N1218" s="4" t="s">
        <v>29</v>
      </c>
      <c r="O1218" s="4">
        <v>6.5770000000000002E-5</v>
      </c>
      <c r="P1218" s="4">
        <v>4.1080000000000001E-8</v>
      </c>
      <c r="Q1218" s="4">
        <v>3.42</v>
      </c>
    </row>
    <row r="1219" spans="1:17" hidden="1" outlineLevel="1" collapsed="1" x14ac:dyDescent="0.25">
      <c r="A1219" t="s">
        <v>34</v>
      </c>
      <c r="B1219" s="4" t="s">
        <v>29</v>
      </c>
      <c r="C1219" s="4" t="s">
        <v>1361</v>
      </c>
      <c r="D1219" s="4" t="s">
        <v>34</v>
      </c>
      <c r="E1219" s="4">
        <v>4.1514499999999998E-8</v>
      </c>
      <c r="F1219" s="4">
        <v>1.5434800000000001E-4</v>
      </c>
      <c r="G1219" s="4">
        <v>2</v>
      </c>
      <c r="H1219" s="4">
        <v>2</v>
      </c>
      <c r="I1219" s="4">
        <v>51</v>
      </c>
      <c r="J1219" s="4" t="s">
        <v>1357</v>
      </c>
      <c r="K1219" s="4">
        <v>1</v>
      </c>
      <c r="L1219" s="4">
        <v>1819.9912400000001</v>
      </c>
      <c r="M1219" s="4" t="s">
        <v>29</v>
      </c>
      <c r="N1219" s="4" t="s">
        <v>29</v>
      </c>
      <c r="O1219" s="4">
        <v>6.5770000000000002E-5</v>
      </c>
      <c r="P1219" s="4">
        <v>4.635E-10</v>
      </c>
      <c r="Q1219" s="4">
        <v>5.12</v>
      </c>
    </row>
    <row r="1220" spans="1:17" hidden="1" outlineLevel="1" collapsed="1" x14ac:dyDescent="0.25">
      <c r="A1220" t="s">
        <v>34</v>
      </c>
      <c r="B1220" s="4" t="s">
        <v>29</v>
      </c>
      <c r="C1220" s="4" t="s">
        <v>1362</v>
      </c>
      <c r="D1220" s="4" t="s">
        <v>34</v>
      </c>
      <c r="E1220" s="4">
        <v>3.6267899999999999E-5</v>
      </c>
      <c r="F1220" s="4">
        <v>1.5434800000000001E-4</v>
      </c>
      <c r="G1220" s="4">
        <v>1</v>
      </c>
      <c r="H1220" s="4">
        <v>1</v>
      </c>
      <c r="I1220" s="4">
        <v>5</v>
      </c>
      <c r="J1220" s="4" t="s">
        <v>1339</v>
      </c>
      <c r="K1220" s="4">
        <v>2</v>
      </c>
      <c r="L1220" s="4">
        <v>1447.7135599999999</v>
      </c>
      <c r="M1220" s="4" t="s">
        <v>29</v>
      </c>
      <c r="N1220" s="4" t="s">
        <v>29</v>
      </c>
      <c r="O1220" s="4">
        <v>6.5770000000000002E-5</v>
      </c>
      <c r="P1220" s="4">
        <v>1.6810000000000001E-6</v>
      </c>
      <c r="Q1220" s="4">
        <v>3.14</v>
      </c>
    </row>
    <row r="1221" spans="1:17" hidden="1" outlineLevel="1" collapsed="1" x14ac:dyDescent="0.25">
      <c r="A1221" t="s">
        <v>34</v>
      </c>
      <c r="B1221" s="4" t="s">
        <v>29</v>
      </c>
      <c r="C1221" s="4" t="s">
        <v>1363</v>
      </c>
      <c r="D1221" s="4" t="s">
        <v>34</v>
      </c>
      <c r="E1221" s="4">
        <v>6.9389300000000001E-4</v>
      </c>
      <c r="F1221" s="4">
        <v>1.5434800000000001E-4</v>
      </c>
      <c r="G1221" s="4">
        <v>1</v>
      </c>
      <c r="H1221" s="4">
        <v>1</v>
      </c>
      <c r="I1221" s="4">
        <v>3</v>
      </c>
      <c r="J1221" s="4" t="s">
        <v>1339</v>
      </c>
      <c r="K1221" s="4">
        <v>1</v>
      </c>
      <c r="L1221" s="4">
        <v>1218.5709199999999</v>
      </c>
      <c r="M1221" s="4" t="s">
        <v>29</v>
      </c>
      <c r="N1221" s="4" t="s">
        <v>29</v>
      </c>
      <c r="O1221" s="4">
        <v>6.5770000000000002E-5</v>
      </c>
      <c r="P1221" s="4">
        <v>5.9280000000000002E-5</v>
      </c>
      <c r="Q1221" s="4">
        <v>3.28</v>
      </c>
    </row>
    <row r="1222" spans="1:17" hidden="1" outlineLevel="1" collapsed="1" x14ac:dyDescent="0.25">
      <c r="A1222" t="s">
        <v>34</v>
      </c>
      <c r="B1222" s="4" t="s">
        <v>29</v>
      </c>
      <c r="C1222" s="4" t="s">
        <v>1364</v>
      </c>
      <c r="D1222" s="4" t="s">
        <v>34</v>
      </c>
      <c r="E1222" s="4">
        <v>4.9705799999999998E-6</v>
      </c>
      <c r="F1222" s="4">
        <v>1.5434800000000001E-4</v>
      </c>
      <c r="G1222" s="4">
        <v>1</v>
      </c>
      <c r="H1222" s="4">
        <v>1</v>
      </c>
      <c r="I1222" s="4">
        <v>1</v>
      </c>
      <c r="J1222" s="4" t="s">
        <v>1339</v>
      </c>
      <c r="K1222" s="4">
        <v>0</v>
      </c>
      <c r="L1222" s="4">
        <v>4247.6504299999997</v>
      </c>
      <c r="M1222" s="4" t="s">
        <v>29</v>
      </c>
      <c r="N1222" s="4" t="s">
        <v>29</v>
      </c>
      <c r="O1222" s="4">
        <v>6.5770000000000002E-5</v>
      </c>
      <c r="P1222" s="4">
        <v>1.5169999999999999E-7</v>
      </c>
      <c r="Q1222" s="4">
        <v>3.27</v>
      </c>
    </row>
    <row r="1223" spans="1:17" hidden="1" outlineLevel="1" collapsed="1" x14ac:dyDescent="0.25">
      <c r="A1223" t="s">
        <v>34</v>
      </c>
      <c r="B1223" s="4" t="s">
        <v>29</v>
      </c>
      <c r="C1223" s="4" t="s">
        <v>1365</v>
      </c>
      <c r="D1223" s="4" t="s">
        <v>34</v>
      </c>
      <c r="E1223" s="4">
        <v>7.6969800000000003E-5</v>
      </c>
      <c r="F1223" s="4">
        <v>1.5434800000000001E-4</v>
      </c>
      <c r="G1223" s="4">
        <v>2</v>
      </c>
      <c r="H1223" s="4">
        <v>2</v>
      </c>
      <c r="I1223" s="4">
        <v>4</v>
      </c>
      <c r="J1223" s="4" t="s">
        <v>1357</v>
      </c>
      <c r="K1223" s="4">
        <v>1</v>
      </c>
      <c r="L1223" s="4">
        <v>986.62446</v>
      </c>
      <c r="M1223" s="4" t="s">
        <v>29</v>
      </c>
      <c r="N1223" s="4" t="s">
        <v>29</v>
      </c>
      <c r="O1223" s="4">
        <v>6.5770000000000002E-5</v>
      </c>
      <c r="P1223" s="4">
        <v>4.1620000000000001E-6</v>
      </c>
      <c r="Q1223" s="4">
        <v>3.2</v>
      </c>
    </row>
    <row r="1224" spans="1:17" hidden="1" outlineLevel="1" collapsed="1" x14ac:dyDescent="0.25">
      <c r="A1224" t="s">
        <v>34</v>
      </c>
      <c r="B1224" s="4" t="s">
        <v>29</v>
      </c>
      <c r="C1224" s="4" t="s">
        <v>1366</v>
      </c>
      <c r="D1224" s="4" t="s">
        <v>34</v>
      </c>
      <c r="E1224" s="4">
        <v>1.1692600000000001E-5</v>
      </c>
      <c r="F1224" s="4">
        <v>1.5434800000000001E-4</v>
      </c>
      <c r="G1224" s="4">
        <v>1</v>
      </c>
      <c r="H1224" s="4">
        <v>1</v>
      </c>
      <c r="I1224" s="4">
        <v>6</v>
      </c>
      <c r="J1224" s="4" t="s">
        <v>1339</v>
      </c>
      <c r="K1224" s="4">
        <v>0</v>
      </c>
      <c r="L1224" s="4">
        <v>1307.64777</v>
      </c>
      <c r="M1224" s="4" t="s">
        <v>29</v>
      </c>
      <c r="N1224" s="4" t="s">
        <v>29</v>
      </c>
      <c r="O1224" s="4">
        <v>6.5770000000000002E-5</v>
      </c>
      <c r="P1224" s="4">
        <v>4.2730000000000002E-7</v>
      </c>
      <c r="Q1224" s="4">
        <v>2.4</v>
      </c>
    </row>
    <row r="1225" spans="1:17" hidden="1" outlineLevel="1" collapsed="1" x14ac:dyDescent="0.25">
      <c r="A1225" t="s">
        <v>34</v>
      </c>
      <c r="B1225" s="4" t="s">
        <v>29</v>
      </c>
      <c r="C1225" s="4" t="s">
        <v>1366</v>
      </c>
      <c r="D1225" s="4" t="s">
        <v>1367</v>
      </c>
      <c r="E1225" s="4">
        <v>3.2932499999999997E-5</v>
      </c>
      <c r="F1225" s="4">
        <v>1.5434800000000001E-4</v>
      </c>
      <c r="G1225" s="4">
        <v>1</v>
      </c>
      <c r="H1225" s="4">
        <v>1</v>
      </c>
      <c r="I1225" s="4">
        <v>10</v>
      </c>
      <c r="J1225" s="4" t="s">
        <v>1339</v>
      </c>
      <c r="K1225" s="4">
        <v>0</v>
      </c>
      <c r="L1225" s="4">
        <v>1387.6141</v>
      </c>
      <c r="M1225" s="4" t="s">
        <v>29</v>
      </c>
      <c r="N1225" s="4" t="s">
        <v>29</v>
      </c>
      <c r="O1225" s="4">
        <v>6.5770000000000002E-5</v>
      </c>
      <c r="P1225" s="4">
        <v>1.4959999999999999E-6</v>
      </c>
      <c r="Q1225" s="4">
        <v>2.98</v>
      </c>
    </row>
    <row r="1226" spans="1:17" hidden="1" outlineLevel="1" collapsed="1" x14ac:dyDescent="0.25">
      <c r="A1226" t="s">
        <v>34</v>
      </c>
      <c r="B1226" s="4" t="s">
        <v>29</v>
      </c>
      <c r="C1226" s="4" t="s">
        <v>1368</v>
      </c>
      <c r="D1226" s="4" t="s">
        <v>34</v>
      </c>
      <c r="E1226" s="4">
        <v>8.7447000000000002E-4</v>
      </c>
      <c r="F1226" s="4">
        <v>1.5434800000000001E-4</v>
      </c>
      <c r="G1226" s="4">
        <v>1</v>
      </c>
      <c r="H1226" s="4">
        <v>1</v>
      </c>
      <c r="I1226" s="4">
        <v>2</v>
      </c>
      <c r="J1226" s="4" t="s">
        <v>1339</v>
      </c>
      <c r="K1226" s="4">
        <v>0</v>
      </c>
      <c r="L1226" s="4">
        <v>941.63937999999996</v>
      </c>
      <c r="M1226" s="4" t="s">
        <v>29</v>
      </c>
      <c r="N1226" s="4" t="s">
        <v>29</v>
      </c>
      <c r="O1226" s="4">
        <v>6.5770000000000002E-5</v>
      </c>
      <c r="P1226" s="4">
        <v>7.852E-5</v>
      </c>
      <c r="Q1226" s="4">
        <v>2.5</v>
      </c>
    </row>
    <row r="1227" spans="1:17" hidden="1" outlineLevel="1" collapsed="1" x14ac:dyDescent="0.25">
      <c r="A1227" t="s">
        <v>34</v>
      </c>
      <c r="B1227" s="4" t="s">
        <v>29</v>
      </c>
      <c r="C1227" s="4" t="s">
        <v>1369</v>
      </c>
      <c r="D1227" s="4" t="s">
        <v>34</v>
      </c>
      <c r="E1227" s="4">
        <v>2.0536299999999999E-3</v>
      </c>
      <c r="F1227" s="4">
        <v>1.5434800000000001E-4</v>
      </c>
      <c r="G1227" s="4">
        <v>1</v>
      </c>
      <c r="H1227" s="4">
        <v>1</v>
      </c>
      <c r="I1227" s="4">
        <v>14</v>
      </c>
      <c r="J1227" s="4" t="s">
        <v>1339</v>
      </c>
      <c r="K1227" s="4">
        <v>0</v>
      </c>
      <c r="L1227" s="4">
        <v>1350.69399</v>
      </c>
      <c r="M1227" s="4" t="s">
        <v>29</v>
      </c>
      <c r="N1227" s="4" t="s">
        <v>29</v>
      </c>
      <c r="O1227" s="4">
        <v>6.5770000000000002E-5</v>
      </c>
      <c r="P1227" s="4">
        <v>2.176E-4</v>
      </c>
      <c r="Q1227" s="4">
        <v>3.79</v>
      </c>
    </row>
    <row r="1228" spans="1:17" hidden="1" outlineLevel="1" collapsed="1" x14ac:dyDescent="0.25">
      <c r="A1228" t="s">
        <v>34</v>
      </c>
      <c r="B1228" s="4" t="s">
        <v>29</v>
      </c>
      <c r="C1228" s="4" t="s">
        <v>1370</v>
      </c>
      <c r="D1228" s="4" t="s">
        <v>34</v>
      </c>
      <c r="E1228" s="4">
        <v>5.2298100000000005E-4</v>
      </c>
      <c r="F1228" s="4">
        <v>1.5434800000000001E-4</v>
      </c>
      <c r="G1228" s="4">
        <v>2</v>
      </c>
      <c r="H1228" s="4">
        <v>2</v>
      </c>
      <c r="I1228" s="4">
        <v>5</v>
      </c>
      <c r="J1228" s="4" t="s">
        <v>1357</v>
      </c>
      <c r="K1228" s="4">
        <v>1</v>
      </c>
      <c r="L1228" s="4">
        <v>1760.9653599999999</v>
      </c>
      <c r="M1228" s="4" t="s">
        <v>29</v>
      </c>
      <c r="N1228" s="4" t="s">
        <v>29</v>
      </c>
      <c r="O1228" s="4">
        <v>6.5770000000000002E-5</v>
      </c>
      <c r="P1228" s="4">
        <v>4.21E-5</v>
      </c>
      <c r="Q1228" s="4">
        <v>3.41</v>
      </c>
    </row>
    <row r="1229" spans="1:17" hidden="1" outlineLevel="1" collapsed="1" x14ac:dyDescent="0.25">
      <c r="A1229" t="s">
        <v>34</v>
      </c>
      <c r="B1229" s="4" t="s">
        <v>29</v>
      </c>
      <c r="C1229" s="4" t="s">
        <v>1371</v>
      </c>
      <c r="D1229" s="4" t="s">
        <v>34</v>
      </c>
      <c r="E1229" s="4">
        <v>1.2469700000000001E-9</v>
      </c>
      <c r="F1229" s="4">
        <v>1.5434800000000001E-4</v>
      </c>
      <c r="G1229" s="4">
        <v>2</v>
      </c>
      <c r="H1229" s="4">
        <v>2</v>
      </c>
      <c r="I1229" s="4">
        <v>115</v>
      </c>
      <c r="J1229" s="4" t="s">
        <v>1357</v>
      </c>
      <c r="K1229" s="4">
        <v>0</v>
      </c>
      <c r="L1229" s="4">
        <v>1604.8642500000001</v>
      </c>
      <c r="M1229" s="4" t="s">
        <v>29</v>
      </c>
      <c r="N1229" s="4" t="s">
        <v>29</v>
      </c>
      <c r="O1229" s="4">
        <v>6.5770000000000002E-5</v>
      </c>
      <c r="P1229" s="4">
        <v>6.674E-12</v>
      </c>
      <c r="Q1229" s="4">
        <v>4.41</v>
      </c>
    </row>
    <row r="1230" spans="1:17" hidden="1" outlineLevel="1" collapsed="1" x14ac:dyDescent="0.25">
      <c r="A1230" t="s">
        <v>34</v>
      </c>
      <c r="B1230" s="4" t="s">
        <v>29</v>
      </c>
      <c r="C1230" s="4" t="s">
        <v>1372</v>
      </c>
      <c r="D1230" s="4" t="s">
        <v>418</v>
      </c>
      <c r="E1230" s="4">
        <v>4.3965600000000002E-4</v>
      </c>
      <c r="F1230" s="4">
        <v>1.5434800000000001E-4</v>
      </c>
      <c r="G1230" s="4">
        <v>1</v>
      </c>
      <c r="H1230" s="4">
        <v>1</v>
      </c>
      <c r="I1230" s="4">
        <v>3</v>
      </c>
      <c r="J1230" s="4" t="s">
        <v>1339</v>
      </c>
      <c r="K1230" s="4">
        <v>0</v>
      </c>
      <c r="L1230" s="4">
        <v>1075.4513199999999</v>
      </c>
      <c r="M1230" s="4" t="s">
        <v>29</v>
      </c>
      <c r="N1230" s="4" t="s">
        <v>29</v>
      </c>
      <c r="O1230" s="4">
        <v>6.5770000000000002E-5</v>
      </c>
      <c r="P1230" s="4">
        <v>3.4350000000000001E-5</v>
      </c>
      <c r="Q1230" s="4">
        <v>1.66</v>
      </c>
    </row>
    <row r="1231" spans="1:17" hidden="1" outlineLevel="1" collapsed="1" x14ac:dyDescent="0.25">
      <c r="A1231" t="s">
        <v>34</v>
      </c>
      <c r="B1231" s="4" t="s">
        <v>29</v>
      </c>
      <c r="C1231" s="4" t="s">
        <v>1373</v>
      </c>
      <c r="D1231" s="4" t="s">
        <v>34</v>
      </c>
      <c r="E1231" s="4">
        <v>1.5685899999999999E-3</v>
      </c>
      <c r="F1231" s="4">
        <v>1.5434800000000001E-4</v>
      </c>
      <c r="G1231" s="4">
        <v>2</v>
      </c>
      <c r="H1231" s="4">
        <v>2</v>
      </c>
      <c r="I1231" s="4">
        <v>2</v>
      </c>
      <c r="J1231" s="4" t="s">
        <v>1357</v>
      </c>
      <c r="K1231" s="4">
        <v>1</v>
      </c>
      <c r="L1231" s="4">
        <v>986.62446</v>
      </c>
      <c r="M1231" s="4" t="s">
        <v>29</v>
      </c>
      <c r="N1231" s="4" t="s">
        <v>29</v>
      </c>
      <c r="O1231" s="4">
        <v>6.5770000000000002E-5</v>
      </c>
      <c r="P1231" s="4">
        <v>1.5789999999999999E-4</v>
      </c>
      <c r="Q1231" s="4">
        <v>2.16</v>
      </c>
    </row>
    <row r="1232" spans="1:17" hidden="1" outlineLevel="1" collapsed="1" x14ac:dyDescent="0.25">
      <c r="A1232" t="s">
        <v>34</v>
      </c>
      <c r="B1232" s="4" t="s">
        <v>29</v>
      </c>
      <c r="C1232" s="4" t="s">
        <v>1374</v>
      </c>
      <c r="D1232" s="4" t="s">
        <v>34</v>
      </c>
      <c r="E1232" s="4">
        <v>2.02746E-3</v>
      </c>
      <c r="F1232" s="4">
        <v>1.5434800000000001E-4</v>
      </c>
      <c r="G1232" s="4">
        <v>2</v>
      </c>
      <c r="H1232" s="4">
        <v>2</v>
      </c>
      <c r="I1232" s="4">
        <v>2</v>
      </c>
      <c r="J1232" s="4" t="s">
        <v>1357</v>
      </c>
      <c r="K1232" s="4">
        <v>0</v>
      </c>
      <c r="L1232" s="4">
        <v>858.52949000000001</v>
      </c>
      <c r="M1232" s="4" t="s">
        <v>29</v>
      </c>
      <c r="N1232" s="4" t="s">
        <v>29</v>
      </c>
      <c r="O1232" s="4">
        <v>6.5770000000000002E-5</v>
      </c>
      <c r="P1232" s="4">
        <v>2.1359999999999999E-4</v>
      </c>
      <c r="Q1232" s="4">
        <v>2.56</v>
      </c>
    </row>
    <row r="1233" spans="1:17" hidden="1" outlineLevel="1" collapsed="1" x14ac:dyDescent="0.25">
      <c r="A1233" t="s">
        <v>34</v>
      </c>
      <c r="B1233" s="4" t="s">
        <v>29</v>
      </c>
      <c r="C1233" s="4" t="s">
        <v>1375</v>
      </c>
      <c r="D1233" s="4" t="s">
        <v>34</v>
      </c>
      <c r="E1233" s="4">
        <v>2.91455E-9</v>
      </c>
      <c r="F1233" s="4">
        <v>1.5434800000000001E-4</v>
      </c>
      <c r="G1233" s="4">
        <v>1</v>
      </c>
      <c r="H1233" s="4">
        <v>1</v>
      </c>
      <c r="I1233" s="4">
        <v>6</v>
      </c>
      <c r="J1233" s="4" t="s">
        <v>1339</v>
      </c>
      <c r="K1233" s="4">
        <v>1</v>
      </c>
      <c r="L1233" s="4">
        <v>2652.2284599999998</v>
      </c>
      <c r="M1233" s="4" t="s">
        <v>29</v>
      </c>
      <c r="N1233" s="4" t="s">
        <v>29</v>
      </c>
      <c r="O1233" s="4">
        <v>6.5770000000000002E-5</v>
      </c>
      <c r="P1233" s="4">
        <v>1.8590000000000001E-11</v>
      </c>
      <c r="Q1233" s="4">
        <v>5.19</v>
      </c>
    </row>
    <row r="1234" spans="1:17" hidden="1" outlineLevel="1" collapsed="1" x14ac:dyDescent="0.25">
      <c r="A1234" t="s">
        <v>34</v>
      </c>
      <c r="B1234" s="4" t="s">
        <v>29</v>
      </c>
      <c r="C1234" s="4" t="s">
        <v>1375</v>
      </c>
      <c r="D1234" s="4" t="s">
        <v>1376</v>
      </c>
      <c r="E1234" s="4">
        <v>2.4816299999999998E-8</v>
      </c>
      <c r="F1234" s="4">
        <v>1.5434800000000001E-4</v>
      </c>
      <c r="G1234" s="4">
        <v>1</v>
      </c>
      <c r="H1234" s="4">
        <v>1</v>
      </c>
      <c r="I1234" s="4">
        <v>10</v>
      </c>
      <c r="J1234" s="4" t="s">
        <v>1339</v>
      </c>
      <c r="K1234" s="4">
        <v>1</v>
      </c>
      <c r="L1234" s="4">
        <v>2732.19479</v>
      </c>
      <c r="M1234" s="4" t="s">
        <v>29</v>
      </c>
      <c r="N1234" s="4" t="s">
        <v>29</v>
      </c>
      <c r="O1234" s="4">
        <v>6.5770000000000002E-5</v>
      </c>
      <c r="P1234" s="4">
        <v>2.4869999999999998E-10</v>
      </c>
      <c r="Q1234" s="4">
        <v>5.85</v>
      </c>
    </row>
    <row r="1235" spans="1:17" hidden="1" outlineLevel="1" collapsed="1" x14ac:dyDescent="0.25">
      <c r="A1235" t="s">
        <v>34</v>
      </c>
      <c r="B1235" s="4" t="s">
        <v>29</v>
      </c>
      <c r="C1235" s="4" t="s">
        <v>1375</v>
      </c>
      <c r="D1235" s="4" t="s">
        <v>1377</v>
      </c>
      <c r="E1235" s="4">
        <v>4.4845399999999997E-7</v>
      </c>
      <c r="F1235" s="4">
        <v>1.5434800000000001E-4</v>
      </c>
      <c r="G1235" s="4">
        <v>1</v>
      </c>
      <c r="H1235" s="4">
        <v>1</v>
      </c>
      <c r="I1235" s="4">
        <v>14</v>
      </c>
      <c r="J1235" s="4" t="s">
        <v>1339</v>
      </c>
      <c r="K1235" s="4">
        <v>1</v>
      </c>
      <c r="L1235" s="4">
        <v>2812.1611200000002</v>
      </c>
      <c r="M1235" s="4" t="s">
        <v>29</v>
      </c>
      <c r="N1235" s="4" t="s">
        <v>29</v>
      </c>
      <c r="O1235" s="4">
        <v>6.5770000000000002E-5</v>
      </c>
      <c r="P1235" s="4">
        <v>8.2149999999999994E-9</v>
      </c>
      <c r="Q1235" s="4">
        <v>4.7</v>
      </c>
    </row>
    <row r="1236" spans="1:17" hidden="1" outlineLevel="1" collapsed="1" x14ac:dyDescent="0.25">
      <c r="A1236" t="s">
        <v>34</v>
      </c>
      <c r="B1236" s="4" t="s">
        <v>29</v>
      </c>
      <c r="C1236" s="4" t="s">
        <v>1378</v>
      </c>
      <c r="D1236" s="4" t="s">
        <v>34</v>
      </c>
      <c r="E1236" s="4">
        <v>8.9823200000000001E-6</v>
      </c>
      <c r="F1236" s="4">
        <v>1.5434800000000001E-4</v>
      </c>
      <c r="G1236" s="4">
        <v>1</v>
      </c>
      <c r="H1236" s="4">
        <v>1</v>
      </c>
      <c r="I1236" s="4">
        <v>3</v>
      </c>
      <c r="J1236" s="4" t="s">
        <v>1339</v>
      </c>
      <c r="K1236" s="4">
        <v>2</v>
      </c>
      <c r="L1236" s="4">
        <v>2808.3295699999999</v>
      </c>
      <c r="M1236" s="4" t="s">
        <v>29</v>
      </c>
      <c r="N1236" s="4" t="s">
        <v>29</v>
      </c>
      <c r="O1236" s="4">
        <v>6.5770000000000002E-5</v>
      </c>
      <c r="P1236" s="4">
        <v>3.0950000000000001E-7</v>
      </c>
      <c r="Q1236" s="4">
        <v>3.85</v>
      </c>
    </row>
    <row r="1237" spans="1:17" hidden="1" outlineLevel="1" collapsed="1" x14ac:dyDescent="0.25">
      <c r="A1237" t="s">
        <v>34</v>
      </c>
      <c r="B1237" s="4" t="s">
        <v>29</v>
      </c>
      <c r="C1237" s="4" t="s">
        <v>1379</v>
      </c>
      <c r="D1237" s="4" t="s">
        <v>34</v>
      </c>
      <c r="E1237" s="4">
        <v>5.2668599999999998E-8</v>
      </c>
      <c r="F1237" s="4">
        <v>1.5434800000000001E-4</v>
      </c>
      <c r="G1237" s="4">
        <v>1</v>
      </c>
      <c r="H1237" s="4">
        <v>1</v>
      </c>
      <c r="I1237" s="4">
        <v>4</v>
      </c>
      <c r="J1237" s="4" t="s">
        <v>1339</v>
      </c>
      <c r="K1237" s="4">
        <v>0</v>
      </c>
      <c r="L1237" s="4">
        <v>1625.7190399999999</v>
      </c>
      <c r="M1237" s="4" t="s">
        <v>29</v>
      </c>
      <c r="N1237" s="4" t="s">
        <v>29</v>
      </c>
      <c r="O1237" s="4">
        <v>6.5770000000000002E-5</v>
      </c>
      <c r="P1237" s="4">
        <v>6.1790000000000001E-10</v>
      </c>
      <c r="Q1237" s="4">
        <v>4.79</v>
      </c>
    </row>
    <row r="1238" spans="1:17" hidden="1" outlineLevel="1" collapsed="1" x14ac:dyDescent="0.25">
      <c r="A1238" t="s">
        <v>34</v>
      </c>
      <c r="B1238" s="4" t="s">
        <v>29</v>
      </c>
      <c r="C1238" s="4" t="s">
        <v>1380</v>
      </c>
      <c r="D1238" s="4" t="s">
        <v>1381</v>
      </c>
      <c r="E1238" s="4">
        <v>8.8676799999999993E-9</v>
      </c>
      <c r="F1238" s="4">
        <v>1.5434800000000001E-4</v>
      </c>
      <c r="G1238" s="4">
        <v>1</v>
      </c>
      <c r="H1238" s="4">
        <v>1</v>
      </c>
      <c r="I1238" s="4">
        <v>3</v>
      </c>
      <c r="J1238" s="4" t="s">
        <v>1339</v>
      </c>
      <c r="K1238" s="4">
        <v>1</v>
      </c>
      <c r="L1238" s="4">
        <v>4155.0776900000001</v>
      </c>
      <c r="M1238" s="4" t="s">
        <v>29</v>
      </c>
      <c r="N1238" s="4" t="s">
        <v>29</v>
      </c>
      <c r="O1238" s="4">
        <v>6.5770000000000002E-5</v>
      </c>
      <c r="P1238" s="4">
        <v>7.1430000000000006E-11</v>
      </c>
      <c r="Q1238" s="4">
        <v>6.23</v>
      </c>
    </row>
    <row r="1239" spans="1:17" hidden="1" outlineLevel="1" collapsed="1" x14ac:dyDescent="0.25">
      <c r="A1239" t="s">
        <v>34</v>
      </c>
      <c r="B1239" s="4" t="s">
        <v>29</v>
      </c>
      <c r="C1239" s="4" t="s">
        <v>1382</v>
      </c>
      <c r="D1239" s="4" t="s">
        <v>34</v>
      </c>
      <c r="E1239" s="4">
        <v>7.5986099999999994E-5</v>
      </c>
      <c r="F1239" s="4">
        <v>1.5434800000000001E-4</v>
      </c>
      <c r="G1239" s="4">
        <v>2</v>
      </c>
      <c r="H1239" s="4">
        <v>2</v>
      </c>
      <c r="I1239" s="4">
        <v>4</v>
      </c>
      <c r="J1239" s="4" t="s">
        <v>1357</v>
      </c>
      <c r="K1239" s="4">
        <v>0</v>
      </c>
      <c r="L1239" s="4">
        <v>829.48902999999996</v>
      </c>
      <c r="M1239" s="4" t="s">
        <v>29</v>
      </c>
      <c r="N1239" s="4" t="s">
        <v>29</v>
      </c>
      <c r="O1239" s="4">
        <v>6.5770000000000002E-5</v>
      </c>
      <c r="P1239" s="4">
        <v>4.1160000000000001E-6</v>
      </c>
      <c r="Q1239" s="4">
        <v>2.6</v>
      </c>
    </row>
    <row r="1240" spans="1:17" hidden="1" outlineLevel="1" collapsed="1" x14ac:dyDescent="0.25">
      <c r="A1240" t="s">
        <v>34</v>
      </c>
      <c r="B1240" s="4" t="s">
        <v>29</v>
      </c>
      <c r="C1240" s="4" t="s">
        <v>1383</v>
      </c>
      <c r="D1240" s="4" t="s">
        <v>34</v>
      </c>
      <c r="E1240" s="4">
        <v>7.5020999999999994E-8</v>
      </c>
      <c r="F1240" s="4">
        <v>1.5434800000000001E-4</v>
      </c>
      <c r="G1240" s="4">
        <v>1</v>
      </c>
      <c r="H1240" s="4">
        <v>1</v>
      </c>
      <c r="I1240" s="4">
        <v>6</v>
      </c>
      <c r="J1240" s="4" t="s">
        <v>1339</v>
      </c>
      <c r="K1240" s="4">
        <v>2</v>
      </c>
      <c r="L1240" s="4">
        <v>1976.20553</v>
      </c>
      <c r="M1240" s="4" t="s">
        <v>29</v>
      </c>
      <c r="N1240" s="4" t="s">
        <v>29</v>
      </c>
      <c r="O1240" s="4">
        <v>6.5770000000000002E-5</v>
      </c>
      <c r="P1240" s="4">
        <v>9.4979999999999997E-10</v>
      </c>
      <c r="Q1240" s="4">
        <v>4.01</v>
      </c>
    </row>
    <row r="1241" spans="1:17" hidden="1" outlineLevel="1" collapsed="1" x14ac:dyDescent="0.25">
      <c r="A1241" t="s">
        <v>34</v>
      </c>
      <c r="B1241" s="4" t="s">
        <v>29</v>
      </c>
      <c r="C1241" s="4" t="s">
        <v>1384</v>
      </c>
      <c r="D1241" s="4" t="s">
        <v>34</v>
      </c>
      <c r="E1241" s="4">
        <v>2.2679100000000002E-6</v>
      </c>
      <c r="F1241" s="4">
        <v>1.5434800000000001E-4</v>
      </c>
      <c r="G1241" s="4">
        <v>2</v>
      </c>
      <c r="H1241" s="4">
        <v>2</v>
      </c>
      <c r="I1241" s="4">
        <v>6</v>
      </c>
      <c r="J1241" s="4" t="s">
        <v>1357</v>
      </c>
      <c r="K1241" s="4">
        <v>1</v>
      </c>
      <c r="L1241" s="4">
        <v>1479.66113</v>
      </c>
      <c r="M1241" s="4" t="s">
        <v>29</v>
      </c>
      <c r="N1241" s="4" t="s">
        <v>29</v>
      </c>
      <c r="O1241" s="4">
        <v>6.5770000000000002E-5</v>
      </c>
      <c r="P1241" s="4">
        <v>5.8509999999999999E-8</v>
      </c>
      <c r="Q1241" s="4">
        <v>3.9</v>
      </c>
    </row>
    <row r="1242" spans="1:17" hidden="1" outlineLevel="1" collapsed="1" x14ac:dyDescent="0.25">
      <c r="A1242" t="s">
        <v>34</v>
      </c>
      <c r="B1242" s="4" t="s">
        <v>29</v>
      </c>
      <c r="C1242" s="4" t="s">
        <v>1385</v>
      </c>
      <c r="D1242" s="4" t="s">
        <v>34</v>
      </c>
      <c r="E1242" s="4">
        <v>2.1820899999999999E-9</v>
      </c>
      <c r="F1242" s="4">
        <v>1.5434800000000001E-4</v>
      </c>
      <c r="G1242" s="4">
        <v>1</v>
      </c>
      <c r="H1242" s="4">
        <v>1</v>
      </c>
      <c r="I1242" s="4">
        <v>46</v>
      </c>
      <c r="J1242" s="4" t="s">
        <v>1339</v>
      </c>
      <c r="K1242" s="4">
        <v>0</v>
      </c>
      <c r="L1242" s="4">
        <v>1928.93887</v>
      </c>
      <c r="M1242" s="4" t="s">
        <v>29</v>
      </c>
      <c r="N1242" s="4" t="s">
        <v>29</v>
      </c>
      <c r="O1242" s="4">
        <v>6.5770000000000002E-5</v>
      </c>
      <c r="P1242" s="4">
        <v>1.3120000000000001E-11</v>
      </c>
      <c r="Q1242" s="4">
        <v>5.07</v>
      </c>
    </row>
    <row r="1243" spans="1:17" hidden="1" outlineLevel="1" collapsed="1" x14ac:dyDescent="0.25">
      <c r="A1243" t="s">
        <v>34</v>
      </c>
      <c r="B1243" s="4" t="s">
        <v>29</v>
      </c>
      <c r="C1243" s="4" t="s">
        <v>1386</v>
      </c>
      <c r="D1243" s="4" t="s">
        <v>34</v>
      </c>
      <c r="E1243" s="4">
        <v>5.0349700000000005E-7</v>
      </c>
      <c r="F1243" s="4">
        <v>1.5434800000000001E-4</v>
      </c>
      <c r="G1243" s="4">
        <v>1</v>
      </c>
      <c r="H1243" s="4">
        <v>1</v>
      </c>
      <c r="I1243" s="4">
        <v>10</v>
      </c>
      <c r="J1243" s="4" t="s">
        <v>1339</v>
      </c>
      <c r="K1243" s="4">
        <v>1</v>
      </c>
      <c r="L1243" s="4">
        <v>2057.0338299999999</v>
      </c>
      <c r="M1243" s="4" t="s">
        <v>29</v>
      </c>
      <c r="N1243" s="4" t="s">
        <v>29</v>
      </c>
      <c r="O1243" s="4">
        <v>6.5770000000000002E-5</v>
      </c>
      <c r="P1243" s="4">
        <v>9.4519999999999992E-9</v>
      </c>
      <c r="Q1243" s="4">
        <v>4.54</v>
      </c>
    </row>
    <row r="1244" spans="1:17" hidden="1" outlineLevel="1" collapsed="1" x14ac:dyDescent="0.25">
      <c r="A1244" t="s">
        <v>34</v>
      </c>
      <c r="B1244" s="4" t="s">
        <v>29</v>
      </c>
      <c r="C1244" s="4" t="s">
        <v>1387</v>
      </c>
      <c r="D1244" s="4" t="s">
        <v>34</v>
      </c>
      <c r="E1244" s="4">
        <v>5.1330300000000002E-6</v>
      </c>
      <c r="F1244" s="4">
        <v>1.5434800000000001E-4</v>
      </c>
      <c r="G1244" s="4">
        <v>1</v>
      </c>
      <c r="H1244" s="4">
        <v>1</v>
      </c>
      <c r="I1244" s="4">
        <v>2</v>
      </c>
      <c r="J1244" s="4" t="s">
        <v>1339</v>
      </c>
      <c r="K1244" s="4">
        <v>2</v>
      </c>
      <c r="L1244" s="4">
        <v>2896.5454800000002</v>
      </c>
      <c r="M1244" s="4" t="s">
        <v>29</v>
      </c>
      <c r="N1244" s="4" t="s">
        <v>29</v>
      </c>
      <c r="O1244" s="4">
        <v>6.5770000000000002E-5</v>
      </c>
      <c r="P1244" s="4">
        <v>1.5699999999999999E-7</v>
      </c>
      <c r="Q1244" s="4">
        <v>4.21</v>
      </c>
    </row>
    <row r="1245" spans="1:17" hidden="1" outlineLevel="1" collapsed="1" x14ac:dyDescent="0.25">
      <c r="A1245" t="s">
        <v>34</v>
      </c>
      <c r="B1245" s="4" t="s">
        <v>29</v>
      </c>
      <c r="C1245" s="4" t="s">
        <v>1388</v>
      </c>
      <c r="D1245" s="4" t="s">
        <v>239</v>
      </c>
      <c r="E1245" s="4">
        <v>2.6200099999999999E-3</v>
      </c>
      <c r="F1245" s="4">
        <v>3.0793500000000001E-4</v>
      </c>
      <c r="G1245" s="4">
        <v>1</v>
      </c>
      <c r="H1245" s="4">
        <v>1</v>
      </c>
      <c r="I1245" s="4">
        <v>2</v>
      </c>
      <c r="J1245" s="4" t="s">
        <v>1339</v>
      </c>
      <c r="K1245" s="4">
        <v>1</v>
      </c>
      <c r="L1245" s="4">
        <v>1203.54628</v>
      </c>
      <c r="M1245" s="4" t="s">
        <v>29</v>
      </c>
      <c r="N1245" s="4" t="s">
        <v>29</v>
      </c>
      <c r="O1245" s="4">
        <v>1.192E-4</v>
      </c>
      <c r="P1245" s="4">
        <v>2.898E-4</v>
      </c>
      <c r="Q1245" s="4">
        <v>2.33</v>
      </c>
    </row>
    <row r="1246" spans="1:17" hidden="1" outlineLevel="1" collapsed="1" x14ac:dyDescent="0.25">
      <c r="A1246" t="s">
        <v>34</v>
      </c>
      <c r="B1246" s="4" t="s">
        <v>29</v>
      </c>
      <c r="C1246" s="4" t="s">
        <v>1389</v>
      </c>
      <c r="D1246" s="4" t="s">
        <v>34</v>
      </c>
      <c r="E1246" s="4">
        <v>3.7981199999999999E-3</v>
      </c>
      <c r="F1246" s="4">
        <v>3.0793500000000001E-4</v>
      </c>
      <c r="G1246" s="4">
        <v>2</v>
      </c>
      <c r="H1246" s="4">
        <v>2</v>
      </c>
      <c r="I1246" s="4">
        <v>2</v>
      </c>
      <c r="J1246" s="4" t="s">
        <v>1357</v>
      </c>
      <c r="K1246" s="4">
        <v>2</v>
      </c>
      <c r="L1246" s="4">
        <v>1114.7194199999999</v>
      </c>
      <c r="M1246" s="4" t="s">
        <v>29</v>
      </c>
      <c r="N1246" s="4" t="s">
        <v>29</v>
      </c>
      <c r="O1246" s="4">
        <v>1.192E-4</v>
      </c>
      <c r="P1246" s="4">
        <v>4.4509999999999998E-4</v>
      </c>
      <c r="Q1246" s="4">
        <v>3.12</v>
      </c>
    </row>
    <row r="1247" spans="1:17" hidden="1" outlineLevel="1" collapsed="1" x14ac:dyDescent="0.25">
      <c r="A1247" t="s">
        <v>34</v>
      </c>
      <c r="B1247" s="4" t="s">
        <v>29</v>
      </c>
      <c r="C1247" s="4" t="s">
        <v>1390</v>
      </c>
      <c r="D1247" s="4" t="s">
        <v>34</v>
      </c>
      <c r="E1247" s="4">
        <v>2.75778E-3</v>
      </c>
      <c r="F1247" s="4">
        <v>3.0793500000000001E-4</v>
      </c>
      <c r="G1247" s="4">
        <v>1</v>
      </c>
      <c r="H1247" s="4">
        <v>1</v>
      </c>
      <c r="I1247" s="4">
        <v>1</v>
      </c>
      <c r="J1247" s="4" t="s">
        <v>1339</v>
      </c>
      <c r="K1247" s="4">
        <v>1</v>
      </c>
      <c r="L1247" s="4">
        <v>1781.82015</v>
      </c>
      <c r="M1247" s="4" t="s">
        <v>29</v>
      </c>
      <c r="N1247" s="4" t="s">
        <v>29</v>
      </c>
      <c r="O1247" s="4">
        <v>1.192E-4</v>
      </c>
      <c r="P1247" s="4">
        <v>3.0580000000000001E-4</v>
      </c>
      <c r="Q1247" s="4">
        <v>1.95</v>
      </c>
    </row>
    <row r="1248" spans="1:17" hidden="1" outlineLevel="1" collapsed="1" x14ac:dyDescent="0.25">
      <c r="A1248" t="s">
        <v>34</v>
      </c>
      <c r="B1248" s="4" t="s">
        <v>29</v>
      </c>
      <c r="C1248" s="4" t="s">
        <v>1391</v>
      </c>
      <c r="D1248" s="4" t="s">
        <v>197</v>
      </c>
      <c r="E1248" s="4">
        <v>1.24225E-2</v>
      </c>
      <c r="F1248" s="4">
        <v>4.3565599999999998E-4</v>
      </c>
      <c r="G1248" s="4">
        <v>2</v>
      </c>
      <c r="H1248" s="4">
        <v>2</v>
      </c>
      <c r="I1248" s="4">
        <v>5</v>
      </c>
      <c r="J1248" s="4" t="s">
        <v>1357</v>
      </c>
      <c r="K1248" s="4">
        <v>0</v>
      </c>
      <c r="L1248" s="4">
        <v>880.49992999999995</v>
      </c>
      <c r="M1248" s="4" t="s">
        <v>29</v>
      </c>
      <c r="N1248" s="4" t="s">
        <v>29</v>
      </c>
      <c r="O1248" s="4">
        <v>1.639E-4</v>
      </c>
      <c r="P1248" s="4">
        <v>1.82E-3</v>
      </c>
      <c r="Q1248" s="4">
        <v>1.98</v>
      </c>
    </row>
    <row r="1249" spans="1:29" hidden="1" outlineLevel="1" collapsed="1" x14ac:dyDescent="0.25">
      <c r="A1249" t="s">
        <v>34</v>
      </c>
      <c r="B1249" s="4" t="s">
        <v>29</v>
      </c>
      <c r="C1249" s="4" t="s">
        <v>1392</v>
      </c>
      <c r="D1249" s="4" t="s">
        <v>34</v>
      </c>
      <c r="E1249" s="4">
        <v>8.4335999999999994E-3</v>
      </c>
      <c r="F1249" s="4">
        <v>4.3565599999999998E-4</v>
      </c>
      <c r="G1249" s="4">
        <v>2</v>
      </c>
      <c r="H1249" s="4">
        <v>2</v>
      </c>
      <c r="I1249" s="4">
        <v>1</v>
      </c>
      <c r="J1249" s="4" t="s">
        <v>1357</v>
      </c>
      <c r="K1249" s="4">
        <v>0</v>
      </c>
      <c r="L1249" s="4">
        <v>854.45191</v>
      </c>
      <c r="M1249" s="4" t="s">
        <v>29</v>
      </c>
      <c r="N1249" s="4" t="s">
        <v>29</v>
      </c>
      <c r="O1249" s="4">
        <v>1.639E-4</v>
      </c>
      <c r="P1249" s="4">
        <v>1.1349999999999999E-3</v>
      </c>
      <c r="Q1249" s="4">
        <v>2.09</v>
      </c>
    </row>
    <row r="1250" spans="1:29" hidden="1" outlineLevel="1" collapsed="1" x14ac:dyDescent="0.25">
      <c r="A1250" t="s">
        <v>34</v>
      </c>
      <c r="B1250" s="4" t="s">
        <v>29</v>
      </c>
      <c r="C1250" s="4" t="s">
        <v>1393</v>
      </c>
      <c r="D1250" s="4" t="s">
        <v>34</v>
      </c>
      <c r="E1250" s="4">
        <v>2.4669199999999999E-2</v>
      </c>
      <c r="F1250" s="4">
        <v>1.14003E-3</v>
      </c>
      <c r="G1250" s="4">
        <v>1</v>
      </c>
      <c r="H1250" s="4">
        <v>1</v>
      </c>
      <c r="I1250" s="4">
        <v>2</v>
      </c>
      <c r="J1250" s="4" t="s">
        <v>1339</v>
      </c>
      <c r="K1250" s="4">
        <v>2</v>
      </c>
      <c r="L1250" s="4">
        <v>1580.76632</v>
      </c>
      <c r="M1250" s="4" t="s">
        <v>29</v>
      </c>
      <c r="N1250" s="4" t="s">
        <v>29</v>
      </c>
      <c r="O1250" s="4">
        <v>3.6830000000000001E-4</v>
      </c>
      <c r="P1250" s="4">
        <v>4.2709999999999996E-3</v>
      </c>
      <c r="Q1250" s="4">
        <v>2.91</v>
      </c>
    </row>
    <row r="1251" spans="1:29" hidden="1" outlineLevel="1" collapsed="1" x14ac:dyDescent="0.25">
      <c r="A1251" t="s">
        <v>34</v>
      </c>
      <c r="B1251" s="4" t="s">
        <v>29</v>
      </c>
      <c r="C1251" s="4" t="s">
        <v>1394</v>
      </c>
      <c r="D1251" s="4" t="s">
        <v>34</v>
      </c>
      <c r="E1251" s="4">
        <v>3.5146400000000001E-2</v>
      </c>
      <c r="F1251" s="4">
        <v>1.27169E-3</v>
      </c>
      <c r="G1251" s="4">
        <v>1</v>
      </c>
      <c r="H1251" s="4">
        <v>1</v>
      </c>
      <c r="I1251" s="4">
        <v>1</v>
      </c>
      <c r="J1251" s="4" t="s">
        <v>1339</v>
      </c>
      <c r="K1251" s="4">
        <v>1</v>
      </c>
      <c r="L1251" s="4">
        <v>1777.0734500000001</v>
      </c>
      <c r="M1251" s="4" t="s">
        <v>29</v>
      </c>
      <c r="N1251" s="4" t="s">
        <v>29</v>
      </c>
      <c r="O1251" s="4">
        <v>4.6000000000000001E-4</v>
      </c>
      <c r="P1251" s="4">
        <v>6.6660000000000001E-3</v>
      </c>
      <c r="Q1251" s="4">
        <v>2.4900000000000002</v>
      </c>
    </row>
    <row r="1252" spans="1:29" hidden="1" outlineLevel="1" collapsed="1" x14ac:dyDescent="0.25">
      <c r="A1252" t="s">
        <v>34</v>
      </c>
      <c r="B1252" s="4" t="s">
        <v>29</v>
      </c>
      <c r="C1252" s="4" t="s">
        <v>1395</v>
      </c>
      <c r="D1252" s="4" t="s">
        <v>34</v>
      </c>
      <c r="E1252" s="4">
        <v>5.5906499999999998E-2</v>
      </c>
      <c r="F1252" s="4">
        <v>2.0709399999999998E-3</v>
      </c>
      <c r="G1252" s="4">
        <v>1</v>
      </c>
      <c r="H1252" s="4">
        <v>1</v>
      </c>
      <c r="I1252" s="4">
        <v>1</v>
      </c>
      <c r="J1252" s="4" t="s">
        <v>1339</v>
      </c>
      <c r="K1252" s="4">
        <v>0</v>
      </c>
      <c r="L1252" s="4">
        <v>1238.60249</v>
      </c>
      <c r="M1252" s="4" t="s">
        <v>29</v>
      </c>
      <c r="N1252" s="4" t="s">
        <v>29</v>
      </c>
      <c r="O1252" s="4">
        <v>7.4290000000000001E-4</v>
      </c>
      <c r="P1252" s="4">
        <v>1.238E-2</v>
      </c>
      <c r="Q1252" s="4">
        <v>2.0299999999999998</v>
      </c>
    </row>
    <row r="1253" spans="1:29" hidden="1" outlineLevel="1" collapsed="1" x14ac:dyDescent="0.25">
      <c r="A1253" t="s">
        <v>34</v>
      </c>
      <c r="B1253" s="4" t="s">
        <v>29</v>
      </c>
      <c r="C1253" s="4" t="s">
        <v>1378</v>
      </c>
      <c r="D1253" s="4" t="s">
        <v>1396</v>
      </c>
      <c r="E1253" s="4">
        <v>0.105076</v>
      </c>
      <c r="F1253" s="4">
        <v>3.6348800000000001E-3</v>
      </c>
      <c r="G1253" s="4">
        <v>1</v>
      </c>
      <c r="H1253" s="4">
        <v>1</v>
      </c>
      <c r="I1253" s="4">
        <v>2</v>
      </c>
      <c r="J1253" s="4" t="s">
        <v>1339</v>
      </c>
      <c r="K1253" s="4">
        <v>2</v>
      </c>
      <c r="L1253" s="4">
        <v>2888.2959000000001</v>
      </c>
      <c r="M1253" s="4" t="s">
        <v>29</v>
      </c>
      <c r="N1253" s="4" t="s">
        <v>29</v>
      </c>
      <c r="O1253" s="4">
        <v>1.302E-3</v>
      </c>
      <c r="P1253" s="4">
        <v>2.9340000000000001E-2</v>
      </c>
      <c r="Q1253" s="4">
        <v>2.14</v>
      </c>
    </row>
    <row r="1254" spans="1:29" hidden="1" outlineLevel="1" collapsed="1" x14ac:dyDescent="0.25">
      <c r="A1254" t="s">
        <v>34</v>
      </c>
      <c r="B1254" s="4" t="s">
        <v>29</v>
      </c>
      <c r="C1254" s="4" t="s">
        <v>1397</v>
      </c>
      <c r="D1254" s="4" t="s">
        <v>34</v>
      </c>
      <c r="E1254" s="4">
        <v>0.182896</v>
      </c>
      <c r="F1254" s="4">
        <v>5.3769400000000002E-3</v>
      </c>
      <c r="G1254" s="4">
        <v>1</v>
      </c>
      <c r="H1254" s="4">
        <v>1</v>
      </c>
      <c r="I1254" s="4">
        <v>1</v>
      </c>
      <c r="J1254" s="4" t="s">
        <v>1339</v>
      </c>
      <c r="K1254" s="4">
        <v>1</v>
      </c>
      <c r="L1254" s="4">
        <v>1309.6382699999999</v>
      </c>
      <c r="M1254" s="4" t="s">
        <v>29</v>
      </c>
      <c r="N1254" s="4" t="s">
        <v>29</v>
      </c>
      <c r="O1254" s="4">
        <v>1.9750000000000002E-3</v>
      </c>
      <c r="P1254" s="4">
        <v>6.8229999999999999E-2</v>
      </c>
      <c r="Q1254" s="4">
        <v>2.34</v>
      </c>
    </row>
    <row r="1255" spans="1:29" collapsed="1" x14ac:dyDescent="0.25">
      <c r="A1255" s="3" t="s">
        <v>29</v>
      </c>
      <c r="B1255" s="3" t="s">
        <v>30</v>
      </c>
      <c r="C1255" s="3" t="s">
        <v>1398</v>
      </c>
      <c r="D1255" s="3" t="s">
        <v>1399</v>
      </c>
      <c r="E1255" s="3">
        <v>0</v>
      </c>
      <c r="F1255" s="3">
        <v>462.786</v>
      </c>
      <c r="G1255" s="3">
        <v>72</v>
      </c>
      <c r="H1255" s="3">
        <v>43</v>
      </c>
      <c r="I1255" s="3">
        <v>216</v>
      </c>
      <c r="J1255" s="3">
        <v>3</v>
      </c>
      <c r="K1255" s="3">
        <v>613</v>
      </c>
      <c r="L1255" s="3">
        <v>66.599999999999994</v>
      </c>
      <c r="M1255" s="3">
        <v>5.49</v>
      </c>
      <c r="N1255" s="3">
        <v>889.59</v>
      </c>
      <c r="O1255" s="3">
        <v>43</v>
      </c>
      <c r="P1255" s="3" t="s">
        <v>1137</v>
      </c>
      <c r="Q1255" s="3" t="s">
        <v>34</v>
      </c>
      <c r="R1255" s="3" t="s">
        <v>34</v>
      </c>
      <c r="S1255" s="3" t="s">
        <v>1291</v>
      </c>
      <c r="T1255" s="3" t="s">
        <v>34</v>
      </c>
      <c r="U1255" s="3" t="s">
        <v>1398</v>
      </c>
      <c r="V1255" s="3" t="s">
        <v>34</v>
      </c>
      <c r="W1255" s="3" t="s">
        <v>638</v>
      </c>
      <c r="X1255" s="3" t="s">
        <v>34</v>
      </c>
      <c r="Y1255" s="3" t="s">
        <v>34</v>
      </c>
      <c r="Z1255" s="3" t="s">
        <v>34</v>
      </c>
      <c r="AA1255" s="3">
        <v>0</v>
      </c>
      <c r="AB1255" s="3" t="s">
        <v>29</v>
      </c>
      <c r="AC1255" s="3">
        <v>1</v>
      </c>
    </row>
    <row r="1256" spans="1:29" hidden="1" outlineLevel="1" collapsed="1" x14ac:dyDescent="0.25">
      <c r="A1256" t="s">
        <v>34</v>
      </c>
      <c r="B1256" s="2" t="s">
        <v>39</v>
      </c>
      <c r="C1256" s="2" t="s">
        <v>40</v>
      </c>
      <c r="D1256" s="2" t="s">
        <v>41</v>
      </c>
      <c r="E1256" s="2" t="s">
        <v>42</v>
      </c>
      <c r="F1256" s="2" t="s">
        <v>43</v>
      </c>
      <c r="G1256" s="2" t="s">
        <v>28</v>
      </c>
      <c r="H1256" s="2" t="s">
        <v>44</v>
      </c>
      <c r="I1256" s="2" t="s">
        <v>8</v>
      </c>
      <c r="J1256" s="2" t="s">
        <v>45</v>
      </c>
      <c r="K1256" s="2" t="s">
        <v>46</v>
      </c>
      <c r="L1256" s="2" t="s">
        <v>47</v>
      </c>
      <c r="M1256" s="2" t="s">
        <v>27</v>
      </c>
      <c r="N1256" s="2" t="s">
        <v>48</v>
      </c>
      <c r="O1256" s="2" t="s">
        <v>49</v>
      </c>
      <c r="P1256" s="2" t="s">
        <v>50</v>
      </c>
      <c r="Q1256" s="2" t="s">
        <v>51</v>
      </c>
    </row>
    <row r="1257" spans="1:29" hidden="1" outlineLevel="1" collapsed="1" x14ac:dyDescent="0.25">
      <c r="A1257" t="s">
        <v>34</v>
      </c>
      <c r="B1257" s="4" t="s">
        <v>29</v>
      </c>
      <c r="C1257" s="4" t="s">
        <v>1293</v>
      </c>
      <c r="D1257" s="4" t="s">
        <v>1294</v>
      </c>
      <c r="E1257" s="4">
        <v>5.0674799999999998E-8</v>
      </c>
      <c r="F1257" s="4">
        <v>1.5434800000000001E-4</v>
      </c>
      <c r="G1257" s="4">
        <v>2</v>
      </c>
      <c r="H1257" s="4">
        <v>2</v>
      </c>
      <c r="I1257" s="4">
        <v>2</v>
      </c>
      <c r="J1257" s="4" t="s">
        <v>1295</v>
      </c>
      <c r="K1257" s="4">
        <v>0</v>
      </c>
      <c r="L1257" s="4">
        <v>2700.3622999999998</v>
      </c>
      <c r="M1257" s="4" t="s">
        <v>29</v>
      </c>
      <c r="N1257" s="4" t="s">
        <v>29</v>
      </c>
      <c r="O1257" s="4">
        <v>6.5770000000000002E-5</v>
      </c>
      <c r="P1257" s="4">
        <v>5.8979999999999997E-10</v>
      </c>
      <c r="Q1257" s="4">
        <v>6.13</v>
      </c>
    </row>
    <row r="1258" spans="1:29" hidden="1" outlineLevel="1" collapsed="1" x14ac:dyDescent="0.25">
      <c r="A1258" t="s">
        <v>34</v>
      </c>
      <c r="B1258" s="4" t="s">
        <v>29</v>
      </c>
      <c r="C1258" s="4" t="s">
        <v>1296</v>
      </c>
      <c r="D1258" s="4" t="s">
        <v>34</v>
      </c>
      <c r="E1258" s="4">
        <v>1.8415E-3</v>
      </c>
      <c r="F1258" s="4">
        <v>1.5434800000000001E-4</v>
      </c>
      <c r="G1258" s="4">
        <v>2</v>
      </c>
      <c r="H1258" s="4">
        <v>2</v>
      </c>
      <c r="I1258" s="4">
        <v>3</v>
      </c>
      <c r="J1258" s="4" t="s">
        <v>1295</v>
      </c>
      <c r="K1258" s="4">
        <v>0</v>
      </c>
      <c r="L1258" s="4">
        <v>873.50400999999999</v>
      </c>
      <c r="M1258" s="4" t="s">
        <v>29</v>
      </c>
      <c r="N1258" s="4" t="s">
        <v>29</v>
      </c>
      <c r="O1258" s="4">
        <v>6.5770000000000002E-5</v>
      </c>
      <c r="P1258" s="4">
        <v>1.9039999999999999E-4</v>
      </c>
      <c r="Q1258" s="4">
        <v>1.94</v>
      </c>
    </row>
    <row r="1259" spans="1:29" hidden="1" outlineLevel="1" collapsed="1" x14ac:dyDescent="0.25">
      <c r="A1259" t="s">
        <v>34</v>
      </c>
      <c r="B1259" s="4" t="s">
        <v>29</v>
      </c>
      <c r="C1259" s="4" t="s">
        <v>1297</v>
      </c>
      <c r="D1259" s="4" t="s">
        <v>196</v>
      </c>
      <c r="E1259" s="4">
        <v>1.5615099999999999E-4</v>
      </c>
      <c r="F1259" s="4">
        <v>1.5434800000000001E-4</v>
      </c>
      <c r="G1259" s="4">
        <v>2</v>
      </c>
      <c r="H1259" s="4">
        <v>2</v>
      </c>
      <c r="I1259" s="4">
        <v>4</v>
      </c>
      <c r="J1259" s="4" t="s">
        <v>1295</v>
      </c>
      <c r="K1259" s="4">
        <v>0</v>
      </c>
      <c r="L1259" s="4">
        <v>1111.50884</v>
      </c>
      <c r="M1259" s="4" t="s">
        <v>29</v>
      </c>
      <c r="N1259" s="4" t="s">
        <v>29</v>
      </c>
      <c r="O1259" s="4">
        <v>6.5770000000000002E-5</v>
      </c>
      <c r="P1259" s="4">
        <v>9.7969999999999995E-6</v>
      </c>
      <c r="Q1259" s="4">
        <v>3.31</v>
      </c>
    </row>
    <row r="1260" spans="1:29" hidden="1" outlineLevel="1" collapsed="1" x14ac:dyDescent="0.25">
      <c r="A1260" t="s">
        <v>34</v>
      </c>
      <c r="B1260" s="4" t="s">
        <v>29</v>
      </c>
      <c r="C1260" s="4" t="s">
        <v>1298</v>
      </c>
      <c r="D1260" s="4" t="s">
        <v>196</v>
      </c>
      <c r="E1260" s="4">
        <v>7.69767E-10</v>
      </c>
      <c r="F1260" s="4">
        <v>1.5434800000000001E-4</v>
      </c>
      <c r="G1260" s="4">
        <v>2</v>
      </c>
      <c r="H1260" s="4">
        <v>2</v>
      </c>
      <c r="I1260" s="4">
        <v>4</v>
      </c>
      <c r="J1260" s="4" t="s">
        <v>1295</v>
      </c>
      <c r="K1260" s="4">
        <v>1</v>
      </c>
      <c r="L1260" s="4">
        <v>1914.8902</v>
      </c>
      <c r="M1260" s="4" t="s">
        <v>29</v>
      </c>
      <c r="N1260" s="4" t="s">
        <v>29</v>
      </c>
      <c r="O1260" s="4">
        <v>6.5770000000000002E-5</v>
      </c>
      <c r="P1260" s="4">
        <v>3.7219999999999997E-12</v>
      </c>
      <c r="Q1260" s="4">
        <v>5.2</v>
      </c>
    </row>
    <row r="1261" spans="1:29" hidden="1" outlineLevel="1" collapsed="1" x14ac:dyDescent="0.25">
      <c r="A1261" t="s">
        <v>34</v>
      </c>
      <c r="B1261" s="4" t="s">
        <v>29</v>
      </c>
      <c r="C1261" s="4" t="s">
        <v>1299</v>
      </c>
      <c r="D1261" s="4" t="s">
        <v>34</v>
      </c>
      <c r="E1261" s="4">
        <v>1.04678E-3</v>
      </c>
      <c r="F1261" s="4">
        <v>1.5434800000000001E-4</v>
      </c>
      <c r="G1261" s="4">
        <v>2</v>
      </c>
      <c r="H1261" s="4">
        <v>2</v>
      </c>
      <c r="I1261" s="4">
        <v>2</v>
      </c>
      <c r="J1261" s="4" t="s">
        <v>1295</v>
      </c>
      <c r="K1261" s="4">
        <v>1</v>
      </c>
      <c r="L1261" s="4">
        <v>1123.53783</v>
      </c>
      <c r="M1261" s="4" t="s">
        <v>29</v>
      </c>
      <c r="N1261" s="4" t="s">
        <v>29</v>
      </c>
      <c r="O1261" s="4">
        <v>6.5770000000000002E-5</v>
      </c>
      <c r="P1261" s="4">
        <v>9.7139999999999995E-5</v>
      </c>
      <c r="Q1261" s="4">
        <v>2.75</v>
      </c>
    </row>
    <row r="1262" spans="1:29" hidden="1" outlineLevel="1" collapsed="1" x14ac:dyDescent="0.25">
      <c r="A1262" t="s">
        <v>34</v>
      </c>
      <c r="B1262" s="4" t="s">
        <v>29</v>
      </c>
      <c r="C1262" s="4" t="s">
        <v>1400</v>
      </c>
      <c r="D1262" s="4" t="s">
        <v>34</v>
      </c>
      <c r="E1262" s="4">
        <v>4.8133499999999997E-9</v>
      </c>
      <c r="F1262" s="4">
        <v>1.5434800000000001E-4</v>
      </c>
      <c r="G1262" s="4">
        <v>1</v>
      </c>
      <c r="H1262" s="4">
        <v>1</v>
      </c>
      <c r="I1262" s="4">
        <v>2</v>
      </c>
      <c r="J1262" s="4" t="s">
        <v>1398</v>
      </c>
      <c r="K1262" s="4">
        <v>1</v>
      </c>
      <c r="L1262" s="4">
        <v>2574.2583</v>
      </c>
      <c r="M1262" s="4" t="s">
        <v>29</v>
      </c>
      <c r="N1262" s="4" t="s">
        <v>29</v>
      </c>
      <c r="O1262" s="4">
        <v>6.5770000000000002E-5</v>
      </c>
      <c r="P1262" s="4">
        <v>3.4230000000000001E-11</v>
      </c>
      <c r="Q1262" s="4">
        <v>6.77</v>
      </c>
    </row>
    <row r="1263" spans="1:29" hidden="1" outlineLevel="1" collapsed="1" x14ac:dyDescent="0.25">
      <c r="A1263" t="s">
        <v>34</v>
      </c>
      <c r="B1263" s="4" t="s">
        <v>29</v>
      </c>
      <c r="C1263" s="4" t="s">
        <v>1301</v>
      </c>
      <c r="D1263" s="4" t="s">
        <v>34</v>
      </c>
      <c r="E1263" s="4">
        <v>2.2973099999999998E-9</v>
      </c>
      <c r="F1263" s="4">
        <v>1.5434800000000001E-4</v>
      </c>
      <c r="G1263" s="4">
        <v>2</v>
      </c>
      <c r="H1263" s="4">
        <v>2</v>
      </c>
      <c r="I1263" s="4">
        <v>6</v>
      </c>
      <c r="J1263" s="4" t="s">
        <v>1295</v>
      </c>
      <c r="K1263" s="4">
        <v>1</v>
      </c>
      <c r="L1263" s="4">
        <v>3119.5015100000001</v>
      </c>
      <c r="M1263" s="4" t="s">
        <v>29</v>
      </c>
      <c r="N1263" s="4" t="s">
        <v>29</v>
      </c>
      <c r="O1263" s="4">
        <v>6.5770000000000002E-5</v>
      </c>
      <c r="P1263" s="4">
        <v>1.39E-11</v>
      </c>
      <c r="Q1263" s="4">
        <v>6.01</v>
      </c>
    </row>
    <row r="1264" spans="1:29" hidden="1" outlineLevel="1" collapsed="1" x14ac:dyDescent="0.25">
      <c r="A1264" t="s">
        <v>34</v>
      </c>
      <c r="B1264" s="4" t="s">
        <v>29</v>
      </c>
      <c r="C1264" s="4" t="s">
        <v>1302</v>
      </c>
      <c r="D1264" s="4" t="s">
        <v>34</v>
      </c>
      <c r="E1264" s="4">
        <v>3.0684099999999999E-7</v>
      </c>
      <c r="F1264" s="4">
        <v>1.5434800000000001E-4</v>
      </c>
      <c r="G1264" s="4">
        <v>2</v>
      </c>
      <c r="H1264" s="4">
        <v>2</v>
      </c>
      <c r="I1264" s="4">
        <v>9</v>
      </c>
      <c r="J1264" s="4" t="s">
        <v>1295</v>
      </c>
      <c r="K1264" s="4">
        <v>1</v>
      </c>
      <c r="L1264" s="4">
        <v>2450.2773099999999</v>
      </c>
      <c r="M1264" s="4" t="s">
        <v>29</v>
      </c>
      <c r="N1264" s="4" t="s">
        <v>29</v>
      </c>
      <c r="O1264" s="4">
        <v>6.5770000000000002E-5</v>
      </c>
      <c r="P1264" s="4">
        <v>5.1929999999999997E-9</v>
      </c>
      <c r="Q1264" s="4">
        <v>4.93</v>
      </c>
    </row>
    <row r="1265" spans="1:17" hidden="1" outlineLevel="1" collapsed="1" x14ac:dyDescent="0.25">
      <c r="A1265" t="s">
        <v>34</v>
      </c>
      <c r="B1265" s="4" t="s">
        <v>29</v>
      </c>
      <c r="C1265" s="4" t="s">
        <v>1303</v>
      </c>
      <c r="D1265" s="4" t="s">
        <v>34</v>
      </c>
      <c r="E1265" s="4">
        <v>3.8182800000000003E-5</v>
      </c>
      <c r="F1265" s="4">
        <v>1.5434800000000001E-4</v>
      </c>
      <c r="G1265" s="4">
        <v>2</v>
      </c>
      <c r="H1265" s="4">
        <v>2</v>
      </c>
      <c r="I1265" s="4">
        <v>5</v>
      </c>
      <c r="J1265" s="4" t="s">
        <v>1295</v>
      </c>
      <c r="K1265" s="4">
        <v>1</v>
      </c>
      <c r="L1265" s="4">
        <v>1539.8053399999999</v>
      </c>
      <c r="M1265" s="4" t="s">
        <v>29</v>
      </c>
      <c r="N1265" s="4" t="s">
        <v>29</v>
      </c>
      <c r="O1265" s="4">
        <v>6.5770000000000002E-5</v>
      </c>
      <c r="P1265" s="4">
        <v>1.7910000000000001E-6</v>
      </c>
      <c r="Q1265" s="4">
        <v>3.19</v>
      </c>
    </row>
    <row r="1266" spans="1:17" hidden="1" outlineLevel="1" collapsed="1" x14ac:dyDescent="0.25">
      <c r="A1266" t="s">
        <v>34</v>
      </c>
      <c r="B1266" s="4" t="s">
        <v>29</v>
      </c>
      <c r="C1266" s="4" t="s">
        <v>1304</v>
      </c>
      <c r="D1266" s="4" t="s">
        <v>34</v>
      </c>
      <c r="E1266" s="4">
        <v>7.6410099999999999E-4</v>
      </c>
      <c r="F1266" s="4">
        <v>1.5434800000000001E-4</v>
      </c>
      <c r="G1266" s="4">
        <v>2</v>
      </c>
      <c r="H1266" s="4">
        <v>2</v>
      </c>
      <c r="I1266" s="4">
        <v>3</v>
      </c>
      <c r="J1266" s="4" t="s">
        <v>1295</v>
      </c>
      <c r="K1266" s="4">
        <v>0</v>
      </c>
      <c r="L1266" s="4">
        <v>1041.52514</v>
      </c>
      <c r="M1266" s="4" t="s">
        <v>29</v>
      </c>
      <c r="N1266" s="4" t="s">
        <v>29</v>
      </c>
      <c r="O1266" s="4">
        <v>6.5770000000000002E-5</v>
      </c>
      <c r="P1266" s="4">
        <v>6.6849999999999999E-5</v>
      </c>
      <c r="Q1266" s="4">
        <v>2.5</v>
      </c>
    </row>
    <row r="1267" spans="1:17" hidden="1" outlineLevel="1" collapsed="1" x14ac:dyDescent="0.25">
      <c r="A1267" t="s">
        <v>34</v>
      </c>
      <c r="B1267" s="4" t="s">
        <v>29</v>
      </c>
      <c r="C1267" s="4" t="s">
        <v>1305</v>
      </c>
      <c r="D1267" s="4" t="s">
        <v>34</v>
      </c>
      <c r="E1267" s="4">
        <v>1.5617700000000001E-7</v>
      </c>
      <c r="F1267" s="4">
        <v>1.5434800000000001E-4</v>
      </c>
      <c r="G1267" s="4">
        <v>2</v>
      </c>
      <c r="H1267" s="4">
        <v>2</v>
      </c>
      <c r="I1267" s="4">
        <v>2</v>
      </c>
      <c r="J1267" s="4" t="s">
        <v>1295</v>
      </c>
      <c r="K1267" s="4">
        <v>1</v>
      </c>
      <c r="L1267" s="4">
        <v>2074.1179000000002</v>
      </c>
      <c r="M1267" s="4" t="s">
        <v>29</v>
      </c>
      <c r="N1267" s="4" t="s">
        <v>29</v>
      </c>
      <c r="O1267" s="4">
        <v>6.5770000000000002E-5</v>
      </c>
      <c r="P1267" s="4">
        <v>2.3049999999999998E-9</v>
      </c>
      <c r="Q1267" s="4">
        <v>5.49</v>
      </c>
    </row>
    <row r="1268" spans="1:17" hidden="1" outlineLevel="1" collapsed="1" x14ac:dyDescent="0.25">
      <c r="A1268" t="s">
        <v>34</v>
      </c>
      <c r="B1268" s="4" t="s">
        <v>29</v>
      </c>
      <c r="C1268" s="4" t="s">
        <v>1306</v>
      </c>
      <c r="D1268" s="4" t="s">
        <v>34</v>
      </c>
      <c r="E1268" s="4">
        <v>3.55765E-9</v>
      </c>
      <c r="F1268" s="4">
        <v>1.5434800000000001E-4</v>
      </c>
      <c r="G1268" s="4">
        <v>2</v>
      </c>
      <c r="H1268" s="4">
        <v>2</v>
      </c>
      <c r="I1268" s="4">
        <v>6</v>
      </c>
      <c r="J1268" s="4" t="s">
        <v>1295</v>
      </c>
      <c r="K1268" s="4">
        <v>0</v>
      </c>
      <c r="L1268" s="4">
        <v>1729.94831</v>
      </c>
      <c r="M1268" s="4" t="s">
        <v>29</v>
      </c>
      <c r="N1268" s="4" t="s">
        <v>29</v>
      </c>
      <c r="O1268" s="4">
        <v>6.5770000000000002E-5</v>
      </c>
      <c r="P1268" s="4">
        <v>2.365E-11</v>
      </c>
      <c r="Q1268" s="4">
        <v>5.0599999999999996</v>
      </c>
    </row>
    <row r="1269" spans="1:17" hidden="1" outlineLevel="1" collapsed="1" x14ac:dyDescent="0.25">
      <c r="A1269" t="s">
        <v>34</v>
      </c>
      <c r="B1269" s="4" t="s">
        <v>29</v>
      </c>
      <c r="C1269" s="4" t="s">
        <v>1307</v>
      </c>
      <c r="D1269" s="4" t="s">
        <v>34</v>
      </c>
      <c r="E1269" s="4">
        <v>1.36203E-3</v>
      </c>
      <c r="F1269" s="4">
        <v>1.5434800000000001E-4</v>
      </c>
      <c r="G1269" s="4">
        <v>2</v>
      </c>
      <c r="H1269" s="4">
        <v>2</v>
      </c>
      <c r="I1269" s="4">
        <v>2</v>
      </c>
      <c r="J1269" s="4" t="s">
        <v>1295</v>
      </c>
      <c r="K1269" s="4">
        <v>0</v>
      </c>
      <c r="L1269" s="4">
        <v>934.47276999999997</v>
      </c>
      <c r="M1269" s="4" t="s">
        <v>29</v>
      </c>
      <c r="N1269" s="4" t="s">
        <v>29</v>
      </c>
      <c r="O1269" s="4">
        <v>6.5770000000000002E-5</v>
      </c>
      <c r="P1269" s="4">
        <v>1.3349999999999999E-4</v>
      </c>
      <c r="Q1269" s="4">
        <v>2.1800000000000002</v>
      </c>
    </row>
    <row r="1270" spans="1:17" hidden="1" outlineLevel="1" collapsed="1" x14ac:dyDescent="0.25">
      <c r="A1270" t="s">
        <v>34</v>
      </c>
      <c r="B1270" s="4" t="s">
        <v>29</v>
      </c>
      <c r="C1270" s="4" t="s">
        <v>1308</v>
      </c>
      <c r="D1270" s="4" t="s">
        <v>617</v>
      </c>
      <c r="E1270" s="4">
        <v>2.4656900000000001E-6</v>
      </c>
      <c r="F1270" s="4">
        <v>1.5434800000000001E-4</v>
      </c>
      <c r="G1270" s="4">
        <v>2</v>
      </c>
      <c r="H1270" s="4">
        <v>2</v>
      </c>
      <c r="I1270" s="4">
        <v>4</v>
      </c>
      <c r="J1270" s="4" t="s">
        <v>1295</v>
      </c>
      <c r="K1270" s="4">
        <v>1</v>
      </c>
      <c r="L1270" s="4">
        <v>1779.89456</v>
      </c>
      <c r="M1270" s="4" t="s">
        <v>29</v>
      </c>
      <c r="N1270" s="4" t="s">
        <v>29</v>
      </c>
      <c r="O1270" s="4">
        <v>6.5770000000000002E-5</v>
      </c>
      <c r="P1270" s="4">
        <v>6.4609999999999994E-8</v>
      </c>
      <c r="Q1270" s="4">
        <v>3.6</v>
      </c>
    </row>
    <row r="1271" spans="1:17" hidden="1" outlineLevel="1" collapsed="1" x14ac:dyDescent="0.25">
      <c r="A1271" t="s">
        <v>34</v>
      </c>
      <c r="B1271" s="4" t="s">
        <v>29</v>
      </c>
      <c r="C1271" s="4" t="s">
        <v>1309</v>
      </c>
      <c r="D1271" s="4" t="s">
        <v>34</v>
      </c>
      <c r="E1271" s="4">
        <v>6.9891500000000007E-5</v>
      </c>
      <c r="F1271" s="4">
        <v>1.5434800000000001E-4</v>
      </c>
      <c r="G1271" s="4">
        <v>2</v>
      </c>
      <c r="H1271" s="4">
        <v>2</v>
      </c>
      <c r="I1271" s="4">
        <v>1</v>
      </c>
      <c r="J1271" s="4" t="s">
        <v>1295</v>
      </c>
      <c r="K1271" s="4">
        <v>0</v>
      </c>
      <c r="L1271" s="4">
        <v>2160.1070599999998</v>
      </c>
      <c r="M1271" s="4" t="s">
        <v>29</v>
      </c>
      <c r="N1271" s="4" t="s">
        <v>29</v>
      </c>
      <c r="O1271" s="4">
        <v>6.5770000000000002E-5</v>
      </c>
      <c r="P1271" s="4">
        <v>3.7050000000000001E-6</v>
      </c>
      <c r="Q1271" s="4">
        <v>4.75</v>
      </c>
    </row>
    <row r="1272" spans="1:17" hidden="1" outlineLevel="1" collapsed="1" x14ac:dyDescent="0.25">
      <c r="A1272" t="s">
        <v>34</v>
      </c>
      <c r="B1272" s="4" t="s">
        <v>29</v>
      </c>
      <c r="C1272" s="4" t="s">
        <v>1310</v>
      </c>
      <c r="D1272" s="4" t="s">
        <v>34</v>
      </c>
      <c r="E1272" s="4">
        <v>6.3057200000000003E-5</v>
      </c>
      <c r="F1272" s="4">
        <v>1.5434800000000001E-4</v>
      </c>
      <c r="G1272" s="4">
        <v>2</v>
      </c>
      <c r="H1272" s="4">
        <v>2</v>
      </c>
      <c r="I1272" s="4">
        <v>2</v>
      </c>
      <c r="J1272" s="4" t="s">
        <v>1295</v>
      </c>
      <c r="K1272" s="4">
        <v>2</v>
      </c>
      <c r="L1272" s="4">
        <v>1895.02729</v>
      </c>
      <c r="M1272" s="4" t="s">
        <v>29</v>
      </c>
      <c r="N1272" s="4" t="s">
        <v>29</v>
      </c>
      <c r="O1272" s="4">
        <v>6.5770000000000002E-5</v>
      </c>
      <c r="P1272" s="4">
        <v>3.2739999999999999E-6</v>
      </c>
      <c r="Q1272" s="4">
        <v>3.21</v>
      </c>
    </row>
    <row r="1273" spans="1:17" hidden="1" outlineLevel="1" collapsed="1" x14ac:dyDescent="0.25">
      <c r="A1273" t="s">
        <v>34</v>
      </c>
      <c r="B1273" s="4" t="s">
        <v>29</v>
      </c>
      <c r="C1273" s="4" t="s">
        <v>1312</v>
      </c>
      <c r="D1273" s="4" t="s">
        <v>34</v>
      </c>
      <c r="E1273" s="4">
        <v>1.2467899999999999E-4</v>
      </c>
      <c r="F1273" s="4">
        <v>1.5434800000000001E-4</v>
      </c>
      <c r="G1273" s="4">
        <v>2</v>
      </c>
      <c r="H1273" s="4">
        <v>2</v>
      </c>
      <c r="I1273" s="4">
        <v>2</v>
      </c>
      <c r="J1273" s="4" t="s">
        <v>1295</v>
      </c>
      <c r="K1273" s="4">
        <v>0</v>
      </c>
      <c r="L1273" s="4">
        <v>2893.4061499999998</v>
      </c>
      <c r="M1273" s="4" t="s">
        <v>29</v>
      </c>
      <c r="N1273" s="4" t="s">
        <v>29</v>
      </c>
      <c r="O1273" s="4">
        <v>6.5770000000000002E-5</v>
      </c>
      <c r="P1273" s="4">
        <v>7.4560000000000003E-6</v>
      </c>
      <c r="Q1273" s="4">
        <v>4.51</v>
      </c>
    </row>
    <row r="1274" spans="1:17" hidden="1" outlineLevel="1" collapsed="1" x14ac:dyDescent="0.25">
      <c r="A1274" t="s">
        <v>34</v>
      </c>
      <c r="B1274" s="4" t="s">
        <v>29</v>
      </c>
      <c r="C1274" s="4" t="s">
        <v>1313</v>
      </c>
      <c r="D1274" s="4" t="s">
        <v>34</v>
      </c>
      <c r="E1274" s="4">
        <v>7.1258099999999997E-7</v>
      </c>
      <c r="F1274" s="4">
        <v>1.5434800000000001E-4</v>
      </c>
      <c r="G1274" s="4">
        <v>2</v>
      </c>
      <c r="H1274" s="4">
        <v>2</v>
      </c>
      <c r="I1274" s="4">
        <v>3</v>
      </c>
      <c r="J1274" s="4" t="s">
        <v>1295</v>
      </c>
      <c r="K1274" s="4">
        <v>0</v>
      </c>
      <c r="L1274" s="4">
        <v>1459.7751000000001</v>
      </c>
      <c r="M1274" s="4" t="s">
        <v>29</v>
      </c>
      <c r="N1274" s="4" t="s">
        <v>29</v>
      </c>
      <c r="O1274" s="4">
        <v>6.5770000000000002E-5</v>
      </c>
      <c r="P1274" s="4">
        <v>1.441E-8</v>
      </c>
      <c r="Q1274" s="4">
        <v>3.32</v>
      </c>
    </row>
    <row r="1275" spans="1:17" hidden="1" outlineLevel="1" collapsed="1" x14ac:dyDescent="0.25">
      <c r="A1275" t="s">
        <v>34</v>
      </c>
      <c r="B1275" s="4" t="s">
        <v>29</v>
      </c>
      <c r="C1275" s="4" t="s">
        <v>1314</v>
      </c>
      <c r="D1275" s="4" t="s">
        <v>34</v>
      </c>
      <c r="E1275" s="4">
        <v>4.5135700000000001E-12</v>
      </c>
      <c r="F1275" s="4">
        <v>1.5434800000000001E-4</v>
      </c>
      <c r="G1275" s="4">
        <v>2</v>
      </c>
      <c r="H1275" s="4">
        <v>2</v>
      </c>
      <c r="I1275" s="4">
        <v>32</v>
      </c>
      <c r="J1275" s="4" t="s">
        <v>1295</v>
      </c>
      <c r="K1275" s="4">
        <v>2</v>
      </c>
      <c r="L1275" s="4">
        <v>2754.4519799999998</v>
      </c>
      <c r="M1275" s="4" t="s">
        <v>29</v>
      </c>
      <c r="N1275" s="4" t="s">
        <v>29</v>
      </c>
      <c r="O1275" s="4">
        <v>6.5770000000000002E-5</v>
      </c>
      <c r="P1275" s="4">
        <v>7.3580000000000001E-15</v>
      </c>
      <c r="Q1275" s="4">
        <v>5.79</v>
      </c>
    </row>
    <row r="1276" spans="1:17" hidden="1" outlineLevel="1" collapsed="1" x14ac:dyDescent="0.25">
      <c r="A1276" t="s">
        <v>34</v>
      </c>
      <c r="B1276" s="4" t="s">
        <v>29</v>
      </c>
      <c r="C1276" s="4" t="s">
        <v>1315</v>
      </c>
      <c r="D1276" s="4" t="s">
        <v>34</v>
      </c>
      <c r="E1276" s="4">
        <v>6.02857E-10</v>
      </c>
      <c r="F1276" s="4">
        <v>1.5434800000000001E-4</v>
      </c>
      <c r="G1276" s="4">
        <v>2</v>
      </c>
      <c r="H1276" s="4">
        <v>2</v>
      </c>
      <c r="I1276" s="4">
        <v>32</v>
      </c>
      <c r="J1276" s="4" t="s">
        <v>1295</v>
      </c>
      <c r="K1276" s="4">
        <v>1</v>
      </c>
      <c r="L1276" s="4">
        <v>2626.3570199999999</v>
      </c>
      <c r="M1276" s="4" t="s">
        <v>29</v>
      </c>
      <c r="N1276" s="4" t="s">
        <v>29</v>
      </c>
      <c r="O1276" s="4">
        <v>6.5770000000000002E-5</v>
      </c>
      <c r="P1276" s="4">
        <v>2.756E-12</v>
      </c>
      <c r="Q1276" s="4">
        <v>5.85</v>
      </c>
    </row>
    <row r="1277" spans="1:17" hidden="1" outlineLevel="1" collapsed="1" x14ac:dyDescent="0.25">
      <c r="A1277" t="s">
        <v>34</v>
      </c>
      <c r="B1277" s="4" t="s">
        <v>29</v>
      </c>
      <c r="C1277" s="4" t="s">
        <v>1401</v>
      </c>
      <c r="D1277" s="4" t="s">
        <v>34</v>
      </c>
      <c r="E1277" s="4">
        <v>5.3008899999999997E-10</v>
      </c>
      <c r="F1277" s="4">
        <v>1.5434800000000001E-4</v>
      </c>
      <c r="G1277" s="4">
        <v>1</v>
      </c>
      <c r="H1277" s="4">
        <v>1</v>
      </c>
      <c r="I1277" s="4">
        <v>5</v>
      </c>
      <c r="J1277" s="4" t="s">
        <v>1398</v>
      </c>
      <c r="K1277" s="4">
        <v>0</v>
      </c>
      <c r="L1277" s="4">
        <v>2418.1571899999999</v>
      </c>
      <c r="M1277" s="4" t="s">
        <v>29</v>
      </c>
      <c r="N1277" s="4" t="s">
        <v>29</v>
      </c>
      <c r="O1277" s="4">
        <v>6.5770000000000002E-5</v>
      </c>
      <c r="P1277" s="4">
        <v>2.3589999999999999E-12</v>
      </c>
      <c r="Q1277" s="4">
        <v>6.27</v>
      </c>
    </row>
    <row r="1278" spans="1:17" hidden="1" outlineLevel="1" collapsed="1" x14ac:dyDescent="0.25">
      <c r="A1278" t="s">
        <v>34</v>
      </c>
      <c r="B1278" s="4" t="s">
        <v>29</v>
      </c>
      <c r="C1278" s="4" t="s">
        <v>1317</v>
      </c>
      <c r="D1278" s="4" t="s">
        <v>34</v>
      </c>
      <c r="E1278" s="4">
        <v>3.7694799999999997E-5</v>
      </c>
      <c r="F1278" s="4">
        <v>1.5434800000000001E-4</v>
      </c>
      <c r="G1278" s="4">
        <v>2</v>
      </c>
      <c r="H1278" s="4">
        <v>2</v>
      </c>
      <c r="I1278" s="4">
        <v>2</v>
      </c>
      <c r="J1278" s="4" t="s">
        <v>1295</v>
      </c>
      <c r="K1278" s="4">
        <v>0</v>
      </c>
      <c r="L1278" s="4">
        <v>1062.5061900000001</v>
      </c>
      <c r="M1278" s="4" t="s">
        <v>29</v>
      </c>
      <c r="N1278" s="4" t="s">
        <v>29</v>
      </c>
      <c r="O1278" s="4">
        <v>6.5770000000000002E-5</v>
      </c>
      <c r="P1278" s="4">
        <v>1.753E-6</v>
      </c>
      <c r="Q1278" s="4">
        <v>3.27</v>
      </c>
    </row>
    <row r="1279" spans="1:17" hidden="1" outlineLevel="1" collapsed="1" x14ac:dyDescent="0.25">
      <c r="A1279" t="s">
        <v>34</v>
      </c>
      <c r="B1279" s="4" t="s">
        <v>29</v>
      </c>
      <c r="C1279" s="4" t="s">
        <v>1318</v>
      </c>
      <c r="D1279" s="4" t="s">
        <v>34</v>
      </c>
      <c r="E1279" s="4">
        <v>5.1331099999999999E-9</v>
      </c>
      <c r="F1279" s="4">
        <v>1.5434800000000001E-4</v>
      </c>
      <c r="G1279" s="4">
        <v>2</v>
      </c>
      <c r="H1279" s="4">
        <v>2</v>
      </c>
      <c r="I1279" s="4">
        <v>23</v>
      </c>
      <c r="J1279" s="4" t="s">
        <v>1295</v>
      </c>
      <c r="K1279" s="4">
        <v>0</v>
      </c>
      <c r="L1279" s="4">
        <v>2963.4004</v>
      </c>
      <c r="M1279" s="4" t="s">
        <v>29</v>
      </c>
      <c r="N1279" s="4" t="s">
        <v>29</v>
      </c>
      <c r="O1279" s="4">
        <v>6.5770000000000002E-5</v>
      </c>
      <c r="P1279" s="4">
        <v>3.6719999999999997E-11</v>
      </c>
      <c r="Q1279" s="4">
        <v>5.36</v>
      </c>
    </row>
    <row r="1280" spans="1:17" hidden="1" outlineLevel="1" collapsed="1" x14ac:dyDescent="0.25">
      <c r="A1280" t="s">
        <v>34</v>
      </c>
      <c r="B1280" s="4" t="s">
        <v>29</v>
      </c>
      <c r="C1280" s="4" t="s">
        <v>1319</v>
      </c>
      <c r="D1280" s="4" t="s">
        <v>34</v>
      </c>
      <c r="E1280" s="4">
        <v>1.0137E-3</v>
      </c>
      <c r="F1280" s="4">
        <v>1.5434800000000001E-4</v>
      </c>
      <c r="G1280" s="4">
        <v>2</v>
      </c>
      <c r="H1280" s="4">
        <v>2</v>
      </c>
      <c r="I1280" s="4">
        <v>1</v>
      </c>
      <c r="J1280" s="4" t="s">
        <v>1295</v>
      </c>
      <c r="K1280" s="4">
        <v>0</v>
      </c>
      <c r="L1280" s="4">
        <v>1242.69399</v>
      </c>
      <c r="M1280" s="4" t="s">
        <v>29</v>
      </c>
      <c r="N1280" s="4" t="s">
        <v>29</v>
      </c>
      <c r="O1280" s="4">
        <v>6.5770000000000002E-5</v>
      </c>
      <c r="P1280" s="4">
        <v>9.3480000000000006E-5</v>
      </c>
      <c r="Q1280" s="4">
        <v>2.09</v>
      </c>
    </row>
    <row r="1281" spans="1:17" hidden="1" outlineLevel="1" collapsed="1" x14ac:dyDescent="0.25">
      <c r="A1281" t="s">
        <v>34</v>
      </c>
      <c r="B1281" s="4" t="s">
        <v>29</v>
      </c>
      <c r="C1281" s="4" t="s">
        <v>1320</v>
      </c>
      <c r="D1281" s="4" t="s">
        <v>34</v>
      </c>
      <c r="E1281" s="4">
        <v>1.13227E-6</v>
      </c>
      <c r="F1281" s="4">
        <v>1.5434800000000001E-4</v>
      </c>
      <c r="G1281" s="4">
        <v>2</v>
      </c>
      <c r="H1281" s="4">
        <v>2</v>
      </c>
      <c r="I1281" s="4">
        <v>5</v>
      </c>
      <c r="J1281" s="4" t="s">
        <v>1295</v>
      </c>
      <c r="K1281" s="4">
        <v>1</v>
      </c>
      <c r="L1281" s="4">
        <v>1556.85301</v>
      </c>
      <c r="M1281" s="4" t="s">
        <v>29</v>
      </c>
      <c r="N1281" s="4" t="s">
        <v>29</v>
      </c>
      <c r="O1281" s="4">
        <v>6.5770000000000002E-5</v>
      </c>
      <c r="P1281" s="4">
        <v>2.524E-8</v>
      </c>
      <c r="Q1281" s="4">
        <v>4.16</v>
      </c>
    </row>
    <row r="1282" spans="1:17" hidden="1" outlineLevel="1" collapsed="1" x14ac:dyDescent="0.25">
      <c r="A1282" t="s">
        <v>34</v>
      </c>
      <c r="B1282" s="4" t="s">
        <v>29</v>
      </c>
      <c r="C1282" s="4" t="s">
        <v>1321</v>
      </c>
      <c r="D1282" s="4" t="s">
        <v>34</v>
      </c>
      <c r="E1282" s="4">
        <v>2.8213799999999997E-4</v>
      </c>
      <c r="F1282" s="4">
        <v>1.5434800000000001E-4</v>
      </c>
      <c r="G1282" s="4">
        <v>2</v>
      </c>
      <c r="H1282" s="4">
        <v>2</v>
      </c>
      <c r="I1282" s="4">
        <v>2</v>
      </c>
      <c r="J1282" s="4" t="s">
        <v>1295</v>
      </c>
      <c r="K1282" s="4">
        <v>1</v>
      </c>
      <c r="L1282" s="4">
        <v>2893.3751299999999</v>
      </c>
      <c r="M1282" s="4" t="s">
        <v>29</v>
      </c>
      <c r="N1282" s="4" t="s">
        <v>29</v>
      </c>
      <c r="O1282" s="4">
        <v>6.5770000000000002E-5</v>
      </c>
      <c r="P1282" s="4">
        <v>2.0000000000000002E-5</v>
      </c>
      <c r="Q1282" s="4">
        <v>3.11</v>
      </c>
    </row>
    <row r="1283" spans="1:17" hidden="1" outlineLevel="1" collapsed="1" x14ac:dyDescent="0.25">
      <c r="A1283" t="s">
        <v>34</v>
      </c>
      <c r="B1283" s="4" t="s">
        <v>29</v>
      </c>
      <c r="C1283" s="4" t="s">
        <v>1322</v>
      </c>
      <c r="D1283" s="4" t="s">
        <v>34</v>
      </c>
      <c r="E1283" s="4">
        <v>1.85798E-9</v>
      </c>
      <c r="F1283" s="4">
        <v>1.5434800000000001E-4</v>
      </c>
      <c r="G1283" s="4">
        <v>2</v>
      </c>
      <c r="H1283" s="4">
        <v>2</v>
      </c>
      <c r="I1283" s="4">
        <v>8</v>
      </c>
      <c r="J1283" s="4" t="s">
        <v>1295</v>
      </c>
      <c r="K1283" s="4">
        <v>0</v>
      </c>
      <c r="L1283" s="4">
        <v>2418.13204</v>
      </c>
      <c r="M1283" s="4" t="s">
        <v>29</v>
      </c>
      <c r="N1283" s="4" t="s">
        <v>29</v>
      </c>
      <c r="O1283" s="4">
        <v>6.5770000000000002E-5</v>
      </c>
      <c r="P1283" s="4">
        <v>1.0790000000000001E-11</v>
      </c>
      <c r="Q1283" s="4">
        <v>5.28</v>
      </c>
    </row>
    <row r="1284" spans="1:17" hidden="1" outlineLevel="1" collapsed="1" x14ac:dyDescent="0.25">
      <c r="A1284" t="s">
        <v>34</v>
      </c>
      <c r="B1284" s="4" t="s">
        <v>29</v>
      </c>
      <c r="C1284" s="4" t="s">
        <v>1323</v>
      </c>
      <c r="D1284" s="4" t="s">
        <v>34</v>
      </c>
      <c r="E1284" s="4">
        <v>1.2712499999999999E-6</v>
      </c>
      <c r="F1284" s="4">
        <v>1.5434800000000001E-4</v>
      </c>
      <c r="G1284" s="4">
        <v>2</v>
      </c>
      <c r="H1284" s="4">
        <v>2</v>
      </c>
      <c r="I1284" s="4">
        <v>2</v>
      </c>
      <c r="J1284" s="4" t="s">
        <v>1295</v>
      </c>
      <c r="K1284" s="4">
        <v>0</v>
      </c>
      <c r="L1284" s="4">
        <v>1218.6436900000001</v>
      </c>
      <c r="M1284" s="4" t="s">
        <v>29</v>
      </c>
      <c r="N1284" s="4" t="s">
        <v>29</v>
      </c>
      <c r="O1284" s="4">
        <v>6.5770000000000002E-5</v>
      </c>
      <c r="P1284" s="4">
        <v>2.9119999999999999E-8</v>
      </c>
      <c r="Q1284" s="4">
        <v>3.65</v>
      </c>
    </row>
    <row r="1285" spans="1:17" hidden="1" outlineLevel="1" collapsed="1" x14ac:dyDescent="0.25">
      <c r="A1285" t="s">
        <v>34</v>
      </c>
      <c r="B1285" s="4" t="s">
        <v>29</v>
      </c>
      <c r="C1285" s="4" t="s">
        <v>1324</v>
      </c>
      <c r="D1285" s="4" t="s">
        <v>34</v>
      </c>
      <c r="E1285" s="4">
        <v>4.2051499999999999E-6</v>
      </c>
      <c r="F1285" s="4">
        <v>1.5434800000000001E-4</v>
      </c>
      <c r="G1285" s="4">
        <v>2</v>
      </c>
      <c r="H1285" s="4">
        <v>2</v>
      </c>
      <c r="I1285" s="4">
        <v>1</v>
      </c>
      <c r="J1285" s="4" t="s">
        <v>1295</v>
      </c>
      <c r="K1285" s="4">
        <v>0</v>
      </c>
      <c r="L1285" s="4">
        <v>2828.5345299999999</v>
      </c>
      <c r="M1285" s="4" t="s">
        <v>29</v>
      </c>
      <c r="N1285" s="4" t="s">
        <v>29</v>
      </c>
      <c r="O1285" s="4">
        <v>6.5770000000000002E-5</v>
      </c>
      <c r="P1285" s="4">
        <v>1.2380000000000001E-7</v>
      </c>
      <c r="Q1285" s="4">
        <v>4.3099999999999996</v>
      </c>
    </row>
    <row r="1286" spans="1:17" hidden="1" outlineLevel="1" collapsed="1" x14ac:dyDescent="0.25">
      <c r="A1286" t="s">
        <v>34</v>
      </c>
      <c r="B1286" s="4" t="s">
        <v>29</v>
      </c>
      <c r="C1286" s="4" t="s">
        <v>1402</v>
      </c>
      <c r="D1286" s="4" t="s">
        <v>259</v>
      </c>
      <c r="E1286" s="4">
        <v>5.0349300000000003E-6</v>
      </c>
      <c r="F1286" s="4">
        <v>1.5434800000000001E-4</v>
      </c>
      <c r="G1286" s="4">
        <v>1</v>
      </c>
      <c r="H1286" s="4">
        <v>1</v>
      </c>
      <c r="I1286" s="4">
        <v>2</v>
      </c>
      <c r="J1286" s="4" t="s">
        <v>1398</v>
      </c>
      <c r="K1286" s="4">
        <v>0</v>
      </c>
      <c r="L1286" s="4">
        <v>2823.5688599999999</v>
      </c>
      <c r="M1286" s="4" t="s">
        <v>29</v>
      </c>
      <c r="N1286" s="4" t="s">
        <v>29</v>
      </c>
      <c r="O1286" s="4">
        <v>6.5770000000000002E-5</v>
      </c>
      <c r="P1286" s="4">
        <v>1.533E-7</v>
      </c>
      <c r="Q1286" s="4">
        <v>5.42</v>
      </c>
    </row>
    <row r="1287" spans="1:17" hidden="1" outlineLevel="1" collapsed="1" x14ac:dyDescent="0.25">
      <c r="A1287" t="s">
        <v>34</v>
      </c>
      <c r="B1287" s="4" t="s">
        <v>29</v>
      </c>
      <c r="C1287" s="4" t="s">
        <v>1326</v>
      </c>
      <c r="D1287" s="4" t="s">
        <v>34</v>
      </c>
      <c r="E1287" s="4">
        <v>5.7962400000000005E-4</v>
      </c>
      <c r="F1287" s="4">
        <v>1.5434800000000001E-4</v>
      </c>
      <c r="G1287" s="4">
        <v>2</v>
      </c>
      <c r="H1287" s="4">
        <v>2</v>
      </c>
      <c r="I1287" s="4">
        <v>3</v>
      </c>
      <c r="J1287" s="4" t="s">
        <v>1295</v>
      </c>
      <c r="K1287" s="4">
        <v>0</v>
      </c>
      <c r="L1287" s="4">
        <v>1167.60445</v>
      </c>
      <c r="M1287" s="4" t="s">
        <v>29</v>
      </c>
      <c r="N1287" s="4" t="s">
        <v>29</v>
      </c>
      <c r="O1287" s="4">
        <v>6.5770000000000002E-5</v>
      </c>
      <c r="P1287" s="4">
        <v>4.791E-5</v>
      </c>
      <c r="Q1287" s="4">
        <v>2.86</v>
      </c>
    </row>
    <row r="1288" spans="1:17" hidden="1" outlineLevel="1" collapsed="1" x14ac:dyDescent="0.25">
      <c r="A1288" t="s">
        <v>34</v>
      </c>
      <c r="B1288" s="4" t="s">
        <v>29</v>
      </c>
      <c r="C1288" s="4" t="s">
        <v>1327</v>
      </c>
      <c r="D1288" s="4" t="s">
        <v>34</v>
      </c>
      <c r="E1288" s="4">
        <v>1.3041999999999999E-4</v>
      </c>
      <c r="F1288" s="4">
        <v>1.5434800000000001E-4</v>
      </c>
      <c r="G1288" s="4">
        <v>2</v>
      </c>
      <c r="H1288" s="4">
        <v>2</v>
      </c>
      <c r="I1288" s="4">
        <v>2</v>
      </c>
      <c r="J1288" s="4" t="s">
        <v>1295</v>
      </c>
      <c r="K1288" s="4">
        <v>0</v>
      </c>
      <c r="L1288" s="4">
        <v>1278.65761</v>
      </c>
      <c r="M1288" s="4" t="s">
        <v>29</v>
      </c>
      <c r="N1288" s="4" t="s">
        <v>29</v>
      </c>
      <c r="O1288" s="4">
        <v>6.5770000000000002E-5</v>
      </c>
      <c r="P1288" s="4">
        <v>7.9079999999999995E-6</v>
      </c>
      <c r="Q1288" s="4">
        <v>3.27</v>
      </c>
    </row>
    <row r="1289" spans="1:17" hidden="1" outlineLevel="1" collapsed="1" x14ac:dyDescent="0.25">
      <c r="A1289" t="s">
        <v>34</v>
      </c>
      <c r="B1289" s="4" t="s">
        <v>29</v>
      </c>
      <c r="C1289" s="4" t="s">
        <v>1328</v>
      </c>
      <c r="D1289" s="4" t="s">
        <v>34</v>
      </c>
      <c r="E1289" s="4">
        <v>2.0461800000000002E-11</v>
      </c>
      <c r="F1289" s="4">
        <v>1.5434800000000001E-4</v>
      </c>
      <c r="G1289" s="4">
        <v>2</v>
      </c>
      <c r="H1289" s="4">
        <v>2</v>
      </c>
      <c r="I1289" s="4">
        <v>7</v>
      </c>
      <c r="J1289" s="4" t="s">
        <v>1295</v>
      </c>
      <c r="K1289" s="4">
        <v>0</v>
      </c>
      <c r="L1289" s="4">
        <v>2411.23002</v>
      </c>
      <c r="M1289" s="4" t="s">
        <v>29</v>
      </c>
      <c r="N1289" s="4" t="s">
        <v>29</v>
      </c>
      <c r="O1289" s="4">
        <v>6.5770000000000002E-5</v>
      </c>
      <c r="P1289" s="4">
        <v>4.5899999999999999E-14</v>
      </c>
      <c r="Q1289" s="4">
        <v>6.17</v>
      </c>
    </row>
    <row r="1290" spans="1:17" hidden="1" outlineLevel="1" collapsed="1" x14ac:dyDescent="0.25">
      <c r="A1290" t="s">
        <v>34</v>
      </c>
      <c r="B1290" s="4" t="s">
        <v>29</v>
      </c>
      <c r="C1290" s="4" t="s">
        <v>1329</v>
      </c>
      <c r="D1290" s="4" t="s">
        <v>34</v>
      </c>
      <c r="E1290" s="4">
        <v>1.7310400000000001E-6</v>
      </c>
      <c r="F1290" s="4">
        <v>1.5434800000000001E-4</v>
      </c>
      <c r="G1290" s="4">
        <v>2</v>
      </c>
      <c r="H1290" s="4">
        <v>2</v>
      </c>
      <c r="I1290" s="4">
        <v>3</v>
      </c>
      <c r="J1290" s="4" t="s">
        <v>1295</v>
      </c>
      <c r="K1290" s="4">
        <v>1</v>
      </c>
      <c r="L1290" s="4">
        <v>2539.3249900000001</v>
      </c>
      <c r="M1290" s="4" t="s">
        <v>29</v>
      </c>
      <c r="N1290" s="4" t="s">
        <v>29</v>
      </c>
      <c r="O1290" s="4">
        <v>6.5770000000000002E-5</v>
      </c>
      <c r="P1290" s="4">
        <v>4.2130000000000001E-8</v>
      </c>
      <c r="Q1290" s="4">
        <v>5.46</v>
      </c>
    </row>
    <row r="1291" spans="1:17" hidden="1" outlineLevel="1" collapsed="1" x14ac:dyDescent="0.25">
      <c r="A1291" t="s">
        <v>34</v>
      </c>
      <c r="B1291" s="4" t="s">
        <v>29</v>
      </c>
      <c r="C1291" s="4" t="s">
        <v>1330</v>
      </c>
      <c r="D1291" s="4" t="s">
        <v>34</v>
      </c>
      <c r="E1291" s="4">
        <v>1.16929E-9</v>
      </c>
      <c r="F1291" s="4">
        <v>1.5434800000000001E-4</v>
      </c>
      <c r="G1291" s="4">
        <v>2</v>
      </c>
      <c r="H1291" s="4">
        <v>2</v>
      </c>
      <c r="I1291" s="4">
        <v>3</v>
      </c>
      <c r="J1291" s="4" t="s">
        <v>1295</v>
      </c>
      <c r="K1291" s="4">
        <v>0</v>
      </c>
      <c r="L1291" s="4">
        <v>2166.11762</v>
      </c>
      <c r="M1291" s="4" t="s">
        <v>29</v>
      </c>
      <c r="N1291" s="4" t="s">
        <v>29</v>
      </c>
      <c r="O1291" s="4">
        <v>6.5770000000000002E-5</v>
      </c>
      <c r="P1291" s="4">
        <v>6.1749999999999998E-12</v>
      </c>
      <c r="Q1291" s="4">
        <v>6.11</v>
      </c>
    </row>
    <row r="1292" spans="1:17" hidden="1" outlineLevel="1" collapsed="1" x14ac:dyDescent="0.25">
      <c r="A1292" t="s">
        <v>34</v>
      </c>
      <c r="B1292" s="4" t="s">
        <v>29</v>
      </c>
      <c r="C1292" s="4" t="s">
        <v>1331</v>
      </c>
      <c r="D1292" s="4" t="s">
        <v>34</v>
      </c>
      <c r="E1292" s="4">
        <v>7.7971599999999994E-6</v>
      </c>
      <c r="F1292" s="4">
        <v>1.5434800000000001E-4</v>
      </c>
      <c r="G1292" s="4">
        <v>2</v>
      </c>
      <c r="H1292" s="4">
        <v>2</v>
      </c>
      <c r="I1292" s="4">
        <v>6</v>
      </c>
      <c r="J1292" s="4" t="s">
        <v>1295</v>
      </c>
      <c r="K1292" s="4">
        <v>0</v>
      </c>
      <c r="L1292" s="4">
        <v>1564.8118199999999</v>
      </c>
      <c r="M1292" s="4" t="s">
        <v>29</v>
      </c>
      <c r="N1292" s="4" t="s">
        <v>29</v>
      </c>
      <c r="O1292" s="4">
        <v>6.5770000000000002E-5</v>
      </c>
      <c r="P1292" s="4">
        <v>2.6150000000000001E-7</v>
      </c>
      <c r="Q1292" s="4">
        <v>4.0199999999999996</v>
      </c>
    </row>
    <row r="1293" spans="1:17" hidden="1" outlineLevel="1" collapsed="1" x14ac:dyDescent="0.25">
      <c r="A1293" t="s">
        <v>34</v>
      </c>
      <c r="B1293" s="4" t="s">
        <v>29</v>
      </c>
      <c r="C1293" s="4" t="s">
        <v>1332</v>
      </c>
      <c r="D1293" s="4" t="s">
        <v>34</v>
      </c>
      <c r="E1293" s="4">
        <v>1.2388000000000001E-4</v>
      </c>
      <c r="F1293" s="4">
        <v>1.5434800000000001E-4</v>
      </c>
      <c r="G1293" s="4">
        <v>2</v>
      </c>
      <c r="H1293" s="4">
        <v>2</v>
      </c>
      <c r="I1293" s="4">
        <v>3</v>
      </c>
      <c r="J1293" s="4" t="s">
        <v>1295</v>
      </c>
      <c r="K1293" s="4">
        <v>0</v>
      </c>
      <c r="L1293" s="4">
        <v>1185.65861</v>
      </c>
      <c r="M1293" s="4" t="s">
        <v>29</v>
      </c>
      <c r="N1293" s="4" t="s">
        <v>29</v>
      </c>
      <c r="O1293" s="4">
        <v>6.5770000000000002E-5</v>
      </c>
      <c r="P1293" s="4">
        <v>7.4290000000000004E-6</v>
      </c>
      <c r="Q1293" s="4">
        <v>2.87</v>
      </c>
    </row>
    <row r="1294" spans="1:17" hidden="1" outlineLevel="1" collapsed="1" x14ac:dyDescent="0.25">
      <c r="A1294" t="s">
        <v>34</v>
      </c>
      <c r="B1294" s="4" t="s">
        <v>29</v>
      </c>
      <c r="C1294" s="4" t="s">
        <v>1333</v>
      </c>
      <c r="D1294" s="4" t="s">
        <v>34</v>
      </c>
      <c r="E1294" s="4">
        <v>4.28496E-4</v>
      </c>
      <c r="F1294" s="4">
        <v>1.5434800000000001E-4</v>
      </c>
      <c r="G1294" s="4">
        <v>2</v>
      </c>
      <c r="H1294" s="4">
        <v>2</v>
      </c>
      <c r="I1294" s="4">
        <v>1</v>
      </c>
      <c r="J1294" s="4" t="s">
        <v>1295</v>
      </c>
      <c r="K1294" s="4">
        <v>2</v>
      </c>
      <c r="L1294" s="4">
        <v>1318.6961200000001</v>
      </c>
      <c r="M1294" s="4" t="s">
        <v>29</v>
      </c>
      <c r="N1294" s="4" t="s">
        <v>29</v>
      </c>
      <c r="O1294" s="4">
        <v>6.5770000000000002E-5</v>
      </c>
      <c r="P1294" s="4">
        <v>3.3340000000000003E-5</v>
      </c>
      <c r="Q1294" s="4">
        <v>3.17</v>
      </c>
    </row>
    <row r="1295" spans="1:17" hidden="1" outlineLevel="1" collapsed="1" x14ac:dyDescent="0.25">
      <c r="A1295" t="s">
        <v>34</v>
      </c>
      <c r="B1295" s="4" t="s">
        <v>29</v>
      </c>
      <c r="C1295" s="4" t="s">
        <v>1334</v>
      </c>
      <c r="D1295" s="4" t="s">
        <v>34</v>
      </c>
      <c r="E1295" s="4">
        <v>3.1080300000000001E-5</v>
      </c>
      <c r="F1295" s="4">
        <v>1.5434800000000001E-4</v>
      </c>
      <c r="G1295" s="4">
        <v>2</v>
      </c>
      <c r="H1295" s="4">
        <v>2</v>
      </c>
      <c r="I1295" s="4">
        <v>7</v>
      </c>
      <c r="J1295" s="4" t="s">
        <v>1295</v>
      </c>
      <c r="K1295" s="4">
        <v>1</v>
      </c>
      <c r="L1295" s="4">
        <v>1394.7426800000001</v>
      </c>
      <c r="M1295" s="4" t="s">
        <v>29</v>
      </c>
      <c r="N1295" s="4" t="s">
        <v>29</v>
      </c>
      <c r="O1295" s="4">
        <v>6.5770000000000002E-5</v>
      </c>
      <c r="P1295" s="4">
        <v>1.389E-6</v>
      </c>
      <c r="Q1295" s="4">
        <v>4.1100000000000003</v>
      </c>
    </row>
    <row r="1296" spans="1:17" hidden="1" outlineLevel="1" collapsed="1" x14ac:dyDescent="0.25">
      <c r="A1296" t="s">
        <v>34</v>
      </c>
      <c r="B1296" s="4" t="s">
        <v>29</v>
      </c>
      <c r="C1296" s="4" t="s">
        <v>1335</v>
      </c>
      <c r="D1296" s="4" t="s">
        <v>34</v>
      </c>
      <c r="E1296" s="4">
        <v>6.5785899999999996E-3</v>
      </c>
      <c r="F1296" s="4">
        <v>4.3565599999999998E-4</v>
      </c>
      <c r="G1296" s="4">
        <v>2</v>
      </c>
      <c r="H1296" s="4">
        <v>2</v>
      </c>
      <c r="I1296" s="4">
        <v>1</v>
      </c>
      <c r="J1296" s="4" t="s">
        <v>1295</v>
      </c>
      <c r="K1296" s="4">
        <v>1</v>
      </c>
      <c r="L1296" s="4">
        <v>1798.0068900000001</v>
      </c>
      <c r="M1296" s="4" t="s">
        <v>29</v>
      </c>
      <c r="N1296" s="4" t="s">
        <v>29</v>
      </c>
      <c r="O1296" s="4">
        <v>1.639E-4</v>
      </c>
      <c r="P1296" s="4">
        <v>8.4520000000000005E-4</v>
      </c>
      <c r="Q1296" s="4">
        <v>2.4300000000000002</v>
      </c>
    </row>
    <row r="1297" spans="1:29" hidden="1" outlineLevel="1" collapsed="1" x14ac:dyDescent="0.25">
      <c r="A1297" t="s">
        <v>34</v>
      </c>
      <c r="B1297" s="4" t="s">
        <v>29</v>
      </c>
      <c r="C1297" s="4" t="s">
        <v>1336</v>
      </c>
      <c r="D1297" s="4" t="s">
        <v>196</v>
      </c>
      <c r="E1297" s="4">
        <v>1.64049E-2</v>
      </c>
      <c r="F1297" s="4">
        <v>5.7957899999999999E-4</v>
      </c>
      <c r="G1297" s="4">
        <v>2</v>
      </c>
      <c r="H1297" s="4">
        <v>2</v>
      </c>
      <c r="I1297" s="4">
        <v>1</v>
      </c>
      <c r="J1297" s="4" t="s">
        <v>1295</v>
      </c>
      <c r="K1297" s="4">
        <v>2</v>
      </c>
      <c r="L1297" s="4">
        <v>2042.9851699999999</v>
      </c>
      <c r="M1297" s="4" t="s">
        <v>29</v>
      </c>
      <c r="N1297" s="4" t="s">
        <v>29</v>
      </c>
      <c r="O1297" s="4">
        <v>2.1489999999999999E-4</v>
      </c>
      <c r="P1297" s="4">
        <v>2.5579999999999999E-3</v>
      </c>
      <c r="Q1297" s="4">
        <v>2.85</v>
      </c>
    </row>
    <row r="1298" spans="1:29" hidden="1" outlineLevel="1" collapsed="1" x14ac:dyDescent="0.25">
      <c r="A1298" t="s">
        <v>34</v>
      </c>
      <c r="B1298" s="4" t="s">
        <v>29</v>
      </c>
      <c r="C1298" s="4" t="s">
        <v>1337</v>
      </c>
      <c r="D1298" s="4" t="s">
        <v>34</v>
      </c>
      <c r="E1298" s="4">
        <v>3.36592E-2</v>
      </c>
      <c r="F1298" s="4">
        <v>1.27169E-3</v>
      </c>
      <c r="G1298" s="4">
        <v>2</v>
      </c>
      <c r="H1298" s="4">
        <v>2</v>
      </c>
      <c r="I1298" s="4">
        <v>1</v>
      </c>
      <c r="J1298" s="4" t="s">
        <v>1295</v>
      </c>
      <c r="K1298" s="4">
        <v>0</v>
      </c>
      <c r="L1298" s="4">
        <v>967.43672000000004</v>
      </c>
      <c r="M1298" s="4" t="s">
        <v>29</v>
      </c>
      <c r="N1298" s="4" t="s">
        <v>29</v>
      </c>
      <c r="O1298" s="4">
        <v>4.6000000000000001E-4</v>
      </c>
      <c r="P1298" s="4">
        <v>6.3410000000000003E-3</v>
      </c>
      <c r="Q1298" s="4">
        <v>1.35</v>
      </c>
    </row>
    <row r="1299" spans="1:29" hidden="1" outlineLevel="1" collapsed="1" x14ac:dyDescent="0.25">
      <c r="A1299" t="s">
        <v>34</v>
      </c>
      <c r="B1299" s="4" t="s">
        <v>29</v>
      </c>
      <c r="C1299" s="4" t="s">
        <v>1338</v>
      </c>
      <c r="D1299" s="4" t="s">
        <v>34</v>
      </c>
      <c r="E1299" s="4">
        <v>0.20108799999999999</v>
      </c>
      <c r="F1299" s="4">
        <v>5.75466E-3</v>
      </c>
      <c r="G1299" s="4">
        <v>2</v>
      </c>
      <c r="H1299" s="4">
        <v>2</v>
      </c>
      <c r="I1299" s="4">
        <v>1</v>
      </c>
      <c r="J1299" s="4" t="s">
        <v>1295</v>
      </c>
      <c r="K1299" s="4">
        <v>1</v>
      </c>
      <c r="L1299" s="4">
        <v>1190.6011599999999</v>
      </c>
      <c r="M1299" s="4" t="s">
        <v>29</v>
      </c>
      <c r="N1299" s="4" t="s">
        <v>29</v>
      </c>
      <c r="O1299" s="4">
        <v>2.153E-3</v>
      </c>
      <c r="P1299" s="4">
        <v>7.9490000000000005E-2</v>
      </c>
      <c r="Q1299" s="4">
        <v>2.2599999999999998</v>
      </c>
    </row>
    <row r="1300" spans="1:29" collapsed="1" x14ac:dyDescent="0.25">
      <c r="A1300" s="3" t="s">
        <v>29</v>
      </c>
      <c r="B1300" s="3" t="s">
        <v>30</v>
      </c>
      <c r="C1300" s="3" t="s">
        <v>1403</v>
      </c>
      <c r="D1300" s="3" t="s">
        <v>1404</v>
      </c>
      <c r="E1300" s="3">
        <v>0</v>
      </c>
      <c r="F1300" s="3">
        <v>428.90800000000002</v>
      </c>
      <c r="G1300" s="3">
        <v>57</v>
      </c>
      <c r="H1300" s="3">
        <v>44</v>
      </c>
      <c r="I1300" s="3">
        <v>223</v>
      </c>
      <c r="J1300" s="3">
        <v>44</v>
      </c>
      <c r="K1300" s="3">
        <v>576</v>
      </c>
      <c r="L1300" s="3">
        <v>65.7</v>
      </c>
      <c r="M1300" s="3">
        <v>5.36</v>
      </c>
      <c r="N1300" s="3">
        <v>717.22</v>
      </c>
      <c r="O1300" s="3">
        <v>44</v>
      </c>
      <c r="P1300" s="3" t="s">
        <v>1405</v>
      </c>
      <c r="Q1300" s="3" t="s">
        <v>888</v>
      </c>
      <c r="R1300" s="3" t="s">
        <v>189</v>
      </c>
      <c r="S1300" s="3" t="s">
        <v>1406</v>
      </c>
      <c r="T1300" s="3" t="s">
        <v>1407</v>
      </c>
      <c r="U1300" s="3" t="s">
        <v>1403</v>
      </c>
      <c r="V1300" s="3" t="s">
        <v>1408</v>
      </c>
      <c r="W1300" s="3" t="s">
        <v>449</v>
      </c>
      <c r="X1300" s="3" t="s">
        <v>34</v>
      </c>
      <c r="Y1300" s="3" t="s">
        <v>34</v>
      </c>
      <c r="Z1300" s="3" t="s">
        <v>34</v>
      </c>
      <c r="AA1300" s="3">
        <v>0</v>
      </c>
      <c r="AB1300" s="3" t="s">
        <v>29</v>
      </c>
      <c r="AC1300" s="3">
        <v>1</v>
      </c>
    </row>
    <row r="1301" spans="1:29" hidden="1" outlineLevel="1" collapsed="1" x14ac:dyDescent="0.25">
      <c r="A1301" t="s">
        <v>34</v>
      </c>
      <c r="B1301" s="2" t="s">
        <v>39</v>
      </c>
      <c r="C1301" s="2" t="s">
        <v>40</v>
      </c>
      <c r="D1301" s="2" t="s">
        <v>41</v>
      </c>
      <c r="E1301" s="2" t="s">
        <v>42</v>
      </c>
      <c r="F1301" s="2" t="s">
        <v>43</v>
      </c>
      <c r="G1301" s="2" t="s">
        <v>28</v>
      </c>
      <c r="H1301" s="2" t="s">
        <v>44</v>
      </c>
      <c r="I1301" s="2" t="s">
        <v>8</v>
      </c>
      <c r="J1301" s="2" t="s">
        <v>45</v>
      </c>
      <c r="K1301" s="2" t="s">
        <v>46</v>
      </c>
      <c r="L1301" s="2" t="s">
        <v>47</v>
      </c>
      <c r="M1301" s="2" t="s">
        <v>27</v>
      </c>
      <c r="N1301" s="2" t="s">
        <v>48</v>
      </c>
      <c r="O1301" s="2" t="s">
        <v>49</v>
      </c>
      <c r="P1301" s="2" t="s">
        <v>50</v>
      </c>
      <c r="Q1301" s="2" t="s">
        <v>51</v>
      </c>
    </row>
    <row r="1302" spans="1:29" hidden="1" outlineLevel="1" collapsed="1" x14ac:dyDescent="0.25">
      <c r="A1302" t="s">
        <v>34</v>
      </c>
      <c r="B1302" s="4" t="s">
        <v>29</v>
      </c>
      <c r="C1302" s="4" t="s">
        <v>1409</v>
      </c>
      <c r="D1302" s="4" t="s">
        <v>1410</v>
      </c>
      <c r="E1302" s="4">
        <v>1.7988100000000001E-4</v>
      </c>
      <c r="F1302" s="4">
        <v>1.5434800000000001E-4</v>
      </c>
      <c r="G1302" s="4">
        <v>1</v>
      </c>
      <c r="H1302" s="4">
        <v>1</v>
      </c>
      <c r="I1302" s="4">
        <v>2</v>
      </c>
      <c r="J1302" s="4" t="s">
        <v>1403</v>
      </c>
      <c r="K1302" s="4">
        <v>1</v>
      </c>
      <c r="L1302" s="4">
        <v>1907.9730999999999</v>
      </c>
      <c r="M1302" s="4" t="s">
        <v>29</v>
      </c>
      <c r="N1302" s="4" t="s">
        <v>29</v>
      </c>
      <c r="O1302" s="4">
        <v>6.5770000000000002E-5</v>
      </c>
      <c r="P1302" s="4">
        <v>1.1620000000000001E-5</v>
      </c>
      <c r="Q1302" s="4">
        <v>4.04</v>
      </c>
    </row>
    <row r="1303" spans="1:29" hidden="1" outlineLevel="1" collapsed="1" x14ac:dyDescent="0.25">
      <c r="A1303" t="s">
        <v>34</v>
      </c>
      <c r="B1303" s="4" t="s">
        <v>29</v>
      </c>
      <c r="C1303" s="4" t="s">
        <v>1411</v>
      </c>
      <c r="D1303" s="4" t="s">
        <v>34</v>
      </c>
      <c r="E1303" s="4">
        <v>4.9068399999999999E-5</v>
      </c>
      <c r="F1303" s="4">
        <v>1.5434800000000001E-4</v>
      </c>
      <c r="G1303" s="4">
        <v>1</v>
      </c>
      <c r="H1303" s="4">
        <v>1</v>
      </c>
      <c r="I1303" s="4">
        <v>2</v>
      </c>
      <c r="J1303" s="4" t="s">
        <v>1403</v>
      </c>
      <c r="K1303" s="4">
        <v>1</v>
      </c>
      <c r="L1303" s="4">
        <v>1683.8184200000001</v>
      </c>
      <c r="M1303" s="4" t="s">
        <v>29</v>
      </c>
      <c r="N1303" s="4" t="s">
        <v>29</v>
      </c>
      <c r="O1303" s="4">
        <v>6.5770000000000002E-5</v>
      </c>
      <c r="P1303" s="4">
        <v>2.4250000000000001E-6</v>
      </c>
      <c r="Q1303" s="4">
        <v>3.42</v>
      </c>
    </row>
    <row r="1304" spans="1:29" hidden="1" outlineLevel="1" collapsed="1" x14ac:dyDescent="0.25">
      <c r="A1304" t="s">
        <v>34</v>
      </c>
      <c r="B1304" s="4" t="s">
        <v>29</v>
      </c>
      <c r="C1304" s="4" t="s">
        <v>1412</v>
      </c>
      <c r="D1304" s="4" t="s">
        <v>34</v>
      </c>
      <c r="E1304" s="4">
        <v>1.6442300000000001E-6</v>
      </c>
      <c r="F1304" s="4">
        <v>1.5434800000000001E-4</v>
      </c>
      <c r="G1304" s="4">
        <v>1</v>
      </c>
      <c r="H1304" s="4">
        <v>1</v>
      </c>
      <c r="I1304" s="4">
        <v>3</v>
      </c>
      <c r="J1304" s="4" t="s">
        <v>1403</v>
      </c>
      <c r="K1304" s="4">
        <v>0</v>
      </c>
      <c r="L1304" s="4">
        <v>1555.7234599999999</v>
      </c>
      <c r="M1304" s="4" t="s">
        <v>29</v>
      </c>
      <c r="N1304" s="4" t="s">
        <v>29</v>
      </c>
      <c r="O1304" s="4">
        <v>6.5770000000000002E-5</v>
      </c>
      <c r="P1304" s="4">
        <v>3.955E-8</v>
      </c>
      <c r="Q1304" s="4">
        <v>4.03</v>
      </c>
    </row>
    <row r="1305" spans="1:29" hidden="1" outlineLevel="1" collapsed="1" x14ac:dyDescent="0.25">
      <c r="A1305" t="s">
        <v>34</v>
      </c>
      <c r="B1305" s="4" t="s">
        <v>29</v>
      </c>
      <c r="C1305" s="4" t="s">
        <v>1413</v>
      </c>
      <c r="D1305" s="4" t="s">
        <v>731</v>
      </c>
      <c r="E1305" s="4">
        <v>6.9448599999999994E-8</v>
      </c>
      <c r="F1305" s="4">
        <v>1.5434800000000001E-4</v>
      </c>
      <c r="G1305" s="4">
        <v>1</v>
      </c>
      <c r="H1305" s="4">
        <v>1</v>
      </c>
      <c r="I1305" s="4">
        <v>15</v>
      </c>
      <c r="J1305" s="4" t="s">
        <v>1403</v>
      </c>
      <c r="K1305" s="4">
        <v>0</v>
      </c>
      <c r="L1305" s="4">
        <v>2037.0069599999999</v>
      </c>
      <c r="M1305" s="4" t="s">
        <v>29</v>
      </c>
      <c r="N1305" s="4" t="s">
        <v>29</v>
      </c>
      <c r="O1305" s="4">
        <v>6.5770000000000002E-5</v>
      </c>
      <c r="P1305" s="4">
        <v>8.6230000000000001E-10</v>
      </c>
      <c r="Q1305" s="4">
        <v>3.45</v>
      </c>
    </row>
    <row r="1306" spans="1:29" hidden="1" outlineLevel="1" collapsed="1" x14ac:dyDescent="0.25">
      <c r="A1306" t="s">
        <v>34</v>
      </c>
      <c r="B1306" s="4" t="s">
        <v>29</v>
      </c>
      <c r="C1306" s="4" t="s">
        <v>1414</v>
      </c>
      <c r="D1306" s="4" t="s">
        <v>34</v>
      </c>
      <c r="E1306" s="4">
        <v>1.8220899999999999E-4</v>
      </c>
      <c r="F1306" s="4">
        <v>1.5434800000000001E-4</v>
      </c>
      <c r="G1306" s="4">
        <v>1</v>
      </c>
      <c r="H1306" s="4">
        <v>1</v>
      </c>
      <c r="I1306" s="4">
        <v>2</v>
      </c>
      <c r="J1306" s="4" t="s">
        <v>1403</v>
      </c>
      <c r="K1306" s="4">
        <v>1</v>
      </c>
      <c r="L1306" s="4">
        <v>1496.79684</v>
      </c>
      <c r="M1306" s="4" t="s">
        <v>29</v>
      </c>
      <c r="N1306" s="4" t="s">
        <v>29</v>
      </c>
      <c r="O1306" s="4">
        <v>6.5770000000000002E-5</v>
      </c>
      <c r="P1306" s="4">
        <v>1.186E-5</v>
      </c>
      <c r="Q1306" s="4">
        <v>2.89</v>
      </c>
    </row>
    <row r="1307" spans="1:29" hidden="1" outlineLevel="1" collapsed="1" x14ac:dyDescent="0.25">
      <c r="A1307" t="s">
        <v>34</v>
      </c>
      <c r="B1307" s="4" t="s">
        <v>29</v>
      </c>
      <c r="C1307" s="4" t="s">
        <v>1415</v>
      </c>
      <c r="D1307" s="4" t="s">
        <v>34</v>
      </c>
      <c r="E1307" s="4">
        <v>7.8474700000000003E-6</v>
      </c>
      <c r="F1307" s="4">
        <v>1.5434800000000001E-4</v>
      </c>
      <c r="G1307" s="4">
        <v>1</v>
      </c>
      <c r="H1307" s="4">
        <v>1</v>
      </c>
      <c r="I1307" s="4">
        <v>3</v>
      </c>
      <c r="J1307" s="4" t="s">
        <v>1403</v>
      </c>
      <c r="K1307" s="4">
        <v>0</v>
      </c>
      <c r="L1307" s="4">
        <v>1187.62664</v>
      </c>
      <c r="M1307" s="4" t="s">
        <v>29</v>
      </c>
      <c r="N1307" s="4" t="s">
        <v>29</v>
      </c>
      <c r="O1307" s="4">
        <v>6.5770000000000002E-5</v>
      </c>
      <c r="P1307" s="4">
        <v>2.6319999999999997E-7</v>
      </c>
      <c r="Q1307" s="4">
        <v>3.91</v>
      </c>
    </row>
    <row r="1308" spans="1:29" hidden="1" outlineLevel="1" collapsed="1" x14ac:dyDescent="0.25">
      <c r="A1308" t="s">
        <v>34</v>
      </c>
      <c r="B1308" s="4" t="s">
        <v>29</v>
      </c>
      <c r="C1308" s="4" t="s">
        <v>1415</v>
      </c>
      <c r="D1308" s="4" t="s">
        <v>1416</v>
      </c>
      <c r="E1308" s="4">
        <v>1.11767E-4</v>
      </c>
      <c r="F1308" s="4">
        <v>1.5434800000000001E-4</v>
      </c>
      <c r="G1308" s="4">
        <v>1</v>
      </c>
      <c r="H1308" s="4">
        <v>1</v>
      </c>
      <c r="I1308" s="4">
        <v>2</v>
      </c>
      <c r="J1308" s="4" t="s">
        <v>1403</v>
      </c>
      <c r="K1308" s="4">
        <v>0</v>
      </c>
      <c r="L1308" s="4">
        <v>1267.5929699999999</v>
      </c>
      <c r="M1308" s="4" t="s">
        <v>29</v>
      </c>
      <c r="N1308" s="4" t="s">
        <v>29</v>
      </c>
      <c r="O1308" s="4">
        <v>6.5770000000000002E-5</v>
      </c>
      <c r="P1308" s="4">
        <v>6.567E-6</v>
      </c>
      <c r="Q1308" s="4">
        <v>4.51</v>
      </c>
    </row>
    <row r="1309" spans="1:29" hidden="1" outlineLevel="1" collapsed="1" x14ac:dyDescent="0.25">
      <c r="A1309" t="s">
        <v>34</v>
      </c>
      <c r="B1309" s="4" t="s">
        <v>29</v>
      </c>
      <c r="C1309" s="4" t="s">
        <v>1417</v>
      </c>
      <c r="D1309" s="4" t="s">
        <v>388</v>
      </c>
      <c r="E1309" s="4">
        <v>1.30436E-5</v>
      </c>
      <c r="F1309" s="4">
        <v>1.5434800000000001E-4</v>
      </c>
      <c r="G1309" s="4">
        <v>1</v>
      </c>
      <c r="H1309" s="4">
        <v>1</v>
      </c>
      <c r="I1309" s="4">
        <v>2</v>
      </c>
      <c r="J1309" s="4" t="s">
        <v>1403</v>
      </c>
      <c r="K1309" s="4">
        <v>2</v>
      </c>
      <c r="L1309" s="4">
        <v>4053.0022199999999</v>
      </c>
      <c r="M1309" s="4" t="s">
        <v>29</v>
      </c>
      <c r="N1309" s="4" t="s">
        <v>29</v>
      </c>
      <c r="O1309" s="4">
        <v>6.5770000000000002E-5</v>
      </c>
      <c r="P1309" s="4">
        <v>4.8640000000000001E-7</v>
      </c>
      <c r="Q1309" s="4">
        <v>4.67</v>
      </c>
    </row>
    <row r="1310" spans="1:29" hidden="1" outlineLevel="1" collapsed="1" x14ac:dyDescent="0.25">
      <c r="A1310" t="s">
        <v>34</v>
      </c>
      <c r="B1310" s="4" t="s">
        <v>29</v>
      </c>
      <c r="C1310" s="4" t="s">
        <v>1418</v>
      </c>
      <c r="D1310" s="4" t="s">
        <v>388</v>
      </c>
      <c r="E1310" s="4">
        <v>1.7310700000000001E-9</v>
      </c>
      <c r="F1310" s="4">
        <v>1.5434800000000001E-4</v>
      </c>
      <c r="G1310" s="4">
        <v>1</v>
      </c>
      <c r="H1310" s="4">
        <v>1</v>
      </c>
      <c r="I1310" s="4">
        <v>4</v>
      </c>
      <c r="J1310" s="4" t="s">
        <v>1403</v>
      </c>
      <c r="K1310" s="4">
        <v>1</v>
      </c>
      <c r="L1310" s="4">
        <v>2084.0916999999999</v>
      </c>
      <c r="M1310" s="4" t="s">
        <v>29</v>
      </c>
      <c r="N1310" s="4" t="s">
        <v>29</v>
      </c>
      <c r="O1310" s="4">
        <v>6.5770000000000002E-5</v>
      </c>
      <c r="P1310" s="4">
        <v>9.9080000000000002E-12</v>
      </c>
      <c r="Q1310" s="4">
        <v>5.88</v>
      </c>
    </row>
    <row r="1311" spans="1:29" hidden="1" outlineLevel="1" collapsed="1" x14ac:dyDescent="0.25">
      <c r="A1311" t="s">
        <v>34</v>
      </c>
      <c r="B1311" s="4" t="s">
        <v>29</v>
      </c>
      <c r="C1311" s="4" t="s">
        <v>1419</v>
      </c>
      <c r="D1311" s="4" t="s">
        <v>34</v>
      </c>
      <c r="E1311" s="4">
        <v>9.7031400000000002E-7</v>
      </c>
      <c r="F1311" s="4">
        <v>1.5434800000000001E-4</v>
      </c>
      <c r="G1311" s="4">
        <v>1</v>
      </c>
      <c r="H1311" s="4">
        <v>1</v>
      </c>
      <c r="I1311" s="4">
        <v>10</v>
      </c>
      <c r="J1311" s="4" t="s">
        <v>1403</v>
      </c>
      <c r="K1311" s="4">
        <v>0</v>
      </c>
      <c r="L1311" s="4">
        <v>2818.1081899999999</v>
      </c>
      <c r="M1311" s="4" t="s">
        <v>29</v>
      </c>
      <c r="N1311" s="4" t="s">
        <v>29</v>
      </c>
      <c r="O1311" s="4">
        <v>6.5770000000000002E-5</v>
      </c>
      <c r="P1311" s="4">
        <v>2.0929999999999999E-8</v>
      </c>
      <c r="Q1311" s="4">
        <v>4.37</v>
      </c>
    </row>
    <row r="1312" spans="1:29" hidden="1" outlineLevel="1" collapsed="1" x14ac:dyDescent="0.25">
      <c r="A1312" t="s">
        <v>34</v>
      </c>
      <c r="B1312" s="4" t="s">
        <v>29</v>
      </c>
      <c r="C1312" s="4" t="s">
        <v>1420</v>
      </c>
      <c r="D1312" s="4" t="s">
        <v>34</v>
      </c>
      <c r="E1312" s="4">
        <v>1.28769E-5</v>
      </c>
      <c r="F1312" s="4">
        <v>1.5434800000000001E-4</v>
      </c>
      <c r="G1312" s="4">
        <v>1</v>
      </c>
      <c r="H1312" s="4">
        <v>1</v>
      </c>
      <c r="I1312" s="4">
        <v>2</v>
      </c>
      <c r="J1312" s="4" t="s">
        <v>1403</v>
      </c>
      <c r="K1312" s="4">
        <v>0</v>
      </c>
      <c r="L1312" s="4">
        <v>1710.7817</v>
      </c>
      <c r="M1312" s="4" t="s">
        <v>29</v>
      </c>
      <c r="N1312" s="4" t="s">
        <v>29</v>
      </c>
      <c r="O1312" s="4">
        <v>6.5770000000000002E-5</v>
      </c>
      <c r="P1312" s="4">
        <v>4.7989999999999995E-7</v>
      </c>
      <c r="Q1312" s="4">
        <v>4.3899999999999997</v>
      </c>
    </row>
    <row r="1313" spans="1:17" hidden="1" outlineLevel="1" collapsed="1" x14ac:dyDescent="0.25">
      <c r="A1313" t="s">
        <v>34</v>
      </c>
      <c r="B1313" s="4" t="s">
        <v>29</v>
      </c>
      <c r="C1313" s="4" t="s">
        <v>1421</v>
      </c>
      <c r="D1313" s="4" t="s">
        <v>34</v>
      </c>
      <c r="E1313" s="4">
        <v>4.3965600000000002E-4</v>
      </c>
      <c r="F1313" s="4">
        <v>1.5434800000000001E-4</v>
      </c>
      <c r="G1313" s="4">
        <v>1</v>
      </c>
      <c r="H1313" s="4">
        <v>1</v>
      </c>
      <c r="I1313" s="4">
        <v>2</v>
      </c>
      <c r="J1313" s="4" t="s">
        <v>1403</v>
      </c>
      <c r="K1313" s="4">
        <v>0</v>
      </c>
      <c r="L1313" s="4">
        <v>1362.68211</v>
      </c>
      <c r="M1313" s="4" t="s">
        <v>29</v>
      </c>
      <c r="N1313" s="4" t="s">
        <v>29</v>
      </c>
      <c r="O1313" s="4">
        <v>6.5770000000000002E-5</v>
      </c>
      <c r="P1313" s="4">
        <v>3.4360000000000003E-5</v>
      </c>
      <c r="Q1313" s="4">
        <v>2.4500000000000002</v>
      </c>
    </row>
    <row r="1314" spans="1:17" hidden="1" outlineLevel="1" collapsed="1" x14ac:dyDescent="0.25">
      <c r="A1314" t="s">
        <v>34</v>
      </c>
      <c r="B1314" s="4" t="s">
        <v>29</v>
      </c>
      <c r="C1314" s="4" t="s">
        <v>1421</v>
      </c>
      <c r="D1314" s="4" t="s">
        <v>196</v>
      </c>
      <c r="E1314" s="4">
        <v>3.6503099999999999E-6</v>
      </c>
      <c r="F1314" s="4">
        <v>1.5434800000000001E-4</v>
      </c>
      <c r="G1314" s="4">
        <v>1</v>
      </c>
      <c r="H1314" s="4">
        <v>1</v>
      </c>
      <c r="I1314" s="4">
        <v>6</v>
      </c>
      <c r="J1314" s="4" t="s">
        <v>1403</v>
      </c>
      <c r="K1314" s="4">
        <v>0</v>
      </c>
      <c r="L1314" s="4">
        <v>1378.6770200000001</v>
      </c>
      <c r="M1314" s="4" t="s">
        <v>29</v>
      </c>
      <c r="N1314" s="4" t="s">
        <v>29</v>
      </c>
      <c r="O1314" s="4">
        <v>6.5770000000000002E-5</v>
      </c>
      <c r="P1314" s="4">
        <v>1.046E-7</v>
      </c>
      <c r="Q1314" s="4">
        <v>3.12</v>
      </c>
    </row>
    <row r="1315" spans="1:17" hidden="1" outlineLevel="1" collapsed="1" x14ac:dyDescent="0.25">
      <c r="A1315" t="s">
        <v>34</v>
      </c>
      <c r="B1315" s="4" t="s">
        <v>29</v>
      </c>
      <c r="C1315" s="4" t="s">
        <v>1422</v>
      </c>
      <c r="D1315" s="4" t="s">
        <v>1423</v>
      </c>
      <c r="E1315" s="4">
        <v>6.0241099999999996E-4</v>
      </c>
      <c r="F1315" s="4">
        <v>1.5434800000000001E-4</v>
      </c>
      <c r="G1315" s="4">
        <v>1</v>
      </c>
      <c r="H1315" s="4">
        <v>1</v>
      </c>
      <c r="I1315" s="4">
        <v>1</v>
      </c>
      <c r="J1315" s="4" t="s">
        <v>1403</v>
      </c>
      <c r="K1315" s="4">
        <v>1</v>
      </c>
      <c r="L1315" s="4">
        <v>3976.86744</v>
      </c>
      <c r="M1315" s="4" t="s">
        <v>29</v>
      </c>
      <c r="N1315" s="4" t="s">
        <v>29</v>
      </c>
      <c r="O1315" s="4">
        <v>6.5770000000000002E-5</v>
      </c>
      <c r="P1315" s="4">
        <v>5.0040000000000002E-5</v>
      </c>
      <c r="Q1315" s="4">
        <v>3.49</v>
      </c>
    </row>
    <row r="1316" spans="1:17" hidden="1" outlineLevel="1" collapsed="1" x14ac:dyDescent="0.25">
      <c r="A1316" t="s">
        <v>34</v>
      </c>
      <c r="B1316" s="4" t="s">
        <v>29</v>
      </c>
      <c r="C1316" s="4" t="s">
        <v>1424</v>
      </c>
      <c r="D1316" s="4" t="s">
        <v>1425</v>
      </c>
      <c r="E1316" s="4">
        <v>5.4354299999999996E-4</v>
      </c>
      <c r="F1316" s="4">
        <v>1.5434800000000001E-4</v>
      </c>
      <c r="G1316" s="4">
        <v>1</v>
      </c>
      <c r="H1316" s="4">
        <v>1</v>
      </c>
      <c r="I1316" s="4">
        <v>4</v>
      </c>
      <c r="J1316" s="4" t="s">
        <v>1403</v>
      </c>
      <c r="K1316" s="4">
        <v>0</v>
      </c>
      <c r="L1316" s="4">
        <v>2347.08133</v>
      </c>
      <c r="M1316" s="4" t="s">
        <v>29</v>
      </c>
      <c r="N1316" s="4" t="s">
        <v>29</v>
      </c>
      <c r="O1316" s="4">
        <v>6.5770000000000002E-5</v>
      </c>
      <c r="P1316" s="4">
        <v>4.4230000000000002E-5</v>
      </c>
      <c r="Q1316" s="4">
        <v>3.65</v>
      </c>
    </row>
    <row r="1317" spans="1:17" hidden="1" outlineLevel="1" collapsed="1" x14ac:dyDescent="0.25">
      <c r="A1317" t="s">
        <v>34</v>
      </c>
      <c r="B1317" s="4" t="s">
        <v>29</v>
      </c>
      <c r="C1317" s="4" t="s">
        <v>1424</v>
      </c>
      <c r="D1317" s="4" t="s">
        <v>34</v>
      </c>
      <c r="E1317" s="4">
        <v>8.0520599999999999E-7</v>
      </c>
      <c r="F1317" s="4">
        <v>1.5434800000000001E-4</v>
      </c>
      <c r="G1317" s="4">
        <v>1</v>
      </c>
      <c r="H1317" s="4">
        <v>1</v>
      </c>
      <c r="I1317" s="4">
        <v>4</v>
      </c>
      <c r="J1317" s="4" t="s">
        <v>1403</v>
      </c>
      <c r="K1317" s="4">
        <v>0</v>
      </c>
      <c r="L1317" s="4">
        <v>2267.11499</v>
      </c>
      <c r="M1317" s="4" t="s">
        <v>29</v>
      </c>
      <c r="N1317" s="4" t="s">
        <v>29</v>
      </c>
      <c r="O1317" s="4">
        <v>6.5770000000000002E-5</v>
      </c>
      <c r="P1317" s="4">
        <v>1.6680000000000001E-8</v>
      </c>
      <c r="Q1317" s="4">
        <v>4.41</v>
      </c>
    </row>
    <row r="1318" spans="1:17" hidden="1" outlineLevel="1" collapsed="1" x14ac:dyDescent="0.25">
      <c r="A1318" t="s">
        <v>34</v>
      </c>
      <c r="B1318" s="4" t="s">
        <v>29</v>
      </c>
      <c r="C1318" s="4" t="s">
        <v>1426</v>
      </c>
      <c r="D1318" s="4" t="s">
        <v>34</v>
      </c>
      <c r="E1318" s="4">
        <v>1.8941600000000001E-7</v>
      </c>
      <c r="F1318" s="4">
        <v>1.5434800000000001E-4</v>
      </c>
      <c r="G1318" s="4">
        <v>1</v>
      </c>
      <c r="H1318" s="4">
        <v>1</v>
      </c>
      <c r="I1318" s="4">
        <v>2</v>
      </c>
      <c r="J1318" s="4" t="s">
        <v>1403</v>
      </c>
      <c r="K1318" s="4">
        <v>1</v>
      </c>
      <c r="L1318" s="4">
        <v>2610.3634400000001</v>
      </c>
      <c r="M1318" s="4" t="s">
        <v>29</v>
      </c>
      <c r="N1318" s="4" t="s">
        <v>29</v>
      </c>
      <c r="O1318" s="4">
        <v>6.5770000000000002E-5</v>
      </c>
      <c r="P1318" s="4">
        <v>2.915E-9</v>
      </c>
      <c r="Q1318" s="4">
        <v>5.5</v>
      </c>
    </row>
    <row r="1319" spans="1:17" hidden="1" outlineLevel="1" collapsed="1" x14ac:dyDescent="0.25">
      <c r="A1319" t="s">
        <v>34</v>
      </c>
      <c r="B1319" s="4" t="s">
        <v>29</v>
      </c>
      <c r="C1319" s="4" t="s">
        <v>1427</v>
      </c>
      <c r="D1319" s="4" t="s">
        <v>34</v>
      </c>
      <c r="E1319" s="4">
        <v>3.6739200000000001E-9</v>
      </c>
      <c r="F1319" s="4">
        <v>1.5434800000000001E-4</v>
      </c>
      <c r="G1319" s="4">
        <v>1</v>
      </c>
      <c r="H1319" s="4">
        <v>1</v>
      </c>
      <c r="I1319" s="4">
        <v>7</v>
      </c>
      <c r="J1319" s="4" t="s">
        <v>1403</v>
      </c>
      <c r="K1319" s="4">
        <v>0</v>
      </c>
      <c r="L1319" s="4">
        <v>2269.1571300000001</v>
      </c>
      <c r="M1319" s="4" t="s">
        <v>29</v>
      </c>
      <c r="N1319" s="4" t="s">
        <v>29</v>
      </c>
      <c r="O1319" s="4">
        <v>6.5770000000000002E-5</v>
      </c>
      <c r="P1319" s="4">
        <v>2.4549999999999999E-11</v>
      </c>
      <c r="Q1319" s="4">
        <v>4.41</v>
      </c>
    </row>
    <row r="1320" spans="1:17" hidden="1" outlineLevel="1" collapsed="1" x14ac:dyDescent="0.25">
      <c r="A1320" t="s">
        <v>34</v>
      </c>
      <c r="B1320" s="4" t="s">
        <v>29</v>
      </c>
      <c r="C1320" s="4" t="s">
        <v>1428</v>
      </c>
      <c r="D1320" s="4" t="s">
        <v>199</v>
      </c>
      <c r="E1320" s="4">
        <v>2.62873E-4</v>
      </c>
      <c r="F1320" s="4">
        <v>1.5434800000000001E-4</v>
      </c>
      <c r="G1320" s="4">
        <v>1</v>
      </c>
      <c r="H1320" s="4">
        <v>1</v>
      </c>
      <c r="I1320" s="4">
        <v>2</v>
      </c>
      <c r="J1320" s="4" t="s">
        <v>1403</v>
      </c>
      <c r="K1320" s="4">
        <v>2</v>
      </c>
      <c r="L1320" s="4">
        <v>1361.75695</v>
      </c>
      <c r="M1320" s="4" t="s">
        <v>29</v>
      </c>
      <c r="N1320" s="4" t="s">
        <v>29</v>
      </c>
      <c r="O1320" s="4">
        <v>6.5770000000000002E-5</v>
      </c>
      <c r="P1320" s="4">
        <v>1.838E-5</v>
      </c>
      <c r="Q1320" s="4">
        <v>3.91</v>
      </c>
    </row>
    <row r="1321" spans="1:17" hidden="1" outlineLevel="1" collapsed="1" x14ac:dyDescent="0.25">
      <c r="A1321" t="s">
        <v>34</v>
      </c>
      <c r="B1321" s="4" t="s">
        <v>29</v>
      </c>
      <c r="C1321" s="4" t="s">
        <v>1429</v>
      </c>
      <c r="D1321" s="4" t="s">
        <v>199</v>
      </c>
      <c r="E1321" s="4">
        <v>7.3049499999999995E-4</v>
      </c>
      <c r="F1321" s="4">
        <v>1.5434800000000001E-4</v>
      </c>
      <c r="G1321" s="4">
        <v>1</v>
      </c>
      <c r="H1321" s="4">
        <v>1</v>
      </c>
      <c r="I1321" s="4">
        <v>6</v>
      </c>
      <c r="J1321" s="4" t="s">
        <v>1403</v>
      </c>
      <c r="K1321" s="4">
        <v>1</v>
      </c>
      <c r="L1321" s="4">
        <v>1233.6619800000001</v>
      </c>
      <c r="M1321" s="4" t="s">
        <v>29</v>
      </c>
      <c r="N1321" s="4" t="s">
        <v>29</v>
      </c>
      <c r="O1321" s="4">
        <v>6.5770000000000002E-5</v>
      </c>
      <c r="P1321" s="4">
        <v>6.2920000000000001E-5</v>
      </c>
      <c r="Q1321" s="4">
        <v>2.64</v>
      </c>
    </row>
    <row r="1322" spans="1:17" hidden="1" outlineLevel="1" collapsed="1" x14ac:dyDescent="0.25">
      <c r="A1322" t="s">
        <v>34</v>
      </c>
      <c r="B1322" s="4" t="s">
        <v>29</v>
      </c>
      <c r="C1322" s="4" t="s">
        <v>1430</v>
      </c>
      <c r="D1322" s="4" t="s">
        <v>34</v>
      </c>
      <c r="E1322" s="4">
        <v>8.2005700000000001E-4</v>
      </c>
      <c r="F1322" s="4">
        <v>1.5434800000000001E-4</v>
      </c>
      <c r="G1322" s="4">
        <v>1</v>
      </c>
      <c r="H1322" s="4">
        <v>1</v>
      </c>
      <c r="I1322" s="4">
        <v>4</v>
      </c>
      <c r="J1322" s="4" t="s">
        <v>1403</v>
      </c>
      <c r="K1322" s="4">
        <v>1</v>
      </c>
      <c r="L1322" s="4">
        <v>967.59348999999997</v>
      </c>
      <c r="M1322" s="4" t="s">
        <v>29</v>
      </c>
      <c r="N1322" s="4" t="s">
        <v>29</v>
      </c>
      <c r="O1322" s="4">
        <v>6.5770000000000002E-5</v>
      </c>
      <c r="P1322" s="4">
        <v>7.258E-5</v>
      </c>
      <c r="Q1322" s="4">
        <v>2.5299999999999998</v>
      </c>
    </row>
    <row r="1323" spans="1:17" hidden="1" outlineLevel="1" collapsed="1" x14ac:dyDescent="0.25">
      <c r="A1323" t="s">
        <v>34</v>
      </c>
      <c r="B1323" s="4" t="s">
        <v>29</v>
      </c>
      <c r="C1323" s="4" t="s">
        <v>1431</v>
      </c>
      <c r="D1323" s="4" t="s">
        <v>34</v>
      </c>
      <c r="E1323" s="4">
        <v>8.9824899999999997E-9</v>
      </c>
      <c r="F1323" s="4">
        <v>1.5434800000000001E-4</v>
      </c>
      <c r="G1323" s="4">
        <v>1</v>
      </c>
      <c r="H1323" s="4">
        <v>1</v>
      </c>
      <c r="I1323" s="4">
        <v>6</v>
      </c>
      <c r="J1323" s="4" t="s">
        <v>1403</v>
      </c>
      <c r="K1323" s="4">
        <v>2</v>
      </c>
      <c r="L1323" s="4">
        <v>1810.9069</v>
      </c>
      <c r="M1323" s="4" t="s">
        <v>29</v>
      </c>
      <c r="N1323" s="4" t="s">
        <v>29</v>
      </c>
      <c r="O1323" s="4">
        <v>6.5770000000000002E-5</v>
      </c>
      <c r="P1323" s="4">
        <v>7.2320000000000002E-11</v>
      </c>
      <c r="Q1323" s="4">
        <v>4.9000000000000004</v>
      </c>
    </row>
    <row r="1324" spans="1:17" hidden="1" outlineLevel="1" collapsed="1" x14ac:dyDescent="0.25">
      <c r="A1324" t="s">
        <v>34</v>
      </c>
      <c r="B1324" s="4" t="s">
        <v>29</v>
      </c>
      <c r="C1324" s="4" t="s">
        <v>1432</v>
      </c>
      <c r="D1324" s="4" t="s">
        <v>74</v>
      </c>
      <c r="E1324" s="4">
        <v>8.2090399999999996E-10</v>
      </c>
      <c r="F1324" s="4">
        <v>1.5434800000000001E-4</v>
      </c>
      <c r="G1324" s="4">
        <v>1</v>
      </c>
      <c r="H1324" s="4">
        <v>1</v>
      </c>
      <c r="I1324" s="4">
        <v>3</v>
      </c>
      <c r="J1324" s="4" t="s">
        <v>1403</v>
      </c>
      <c r="K1324" s="4">
        <v>0</v>
      </c>
      <c r="L1324" s="4">
        <v>1927.9905900000001</v>
      </c>
      <c r="M1324" s="4" t="s">
        <v>29</v>
      </c>
      <c r="N1324" s="4" t="s">
        <v>29</v>
      </c>
      <c r="O1324" s="4">
        <v>6.5770000000000002E-5</v>
      </c>
      <c r="P1324" s="4">
        <v>4.0230000000000001E-12</v>
      </c>
      <c r="Q1324" s="4">
        <v>5.3</v>
      </c>
    </row>
    <row r="1325" spans="1:17" hidden="1" outlineLevel="1" collapsed="1" x14ac:dyDescent="0.25">
      <c r="A1325" t="s">
        <v>34</v>
      </c>
      <c r="B1325" s="4" t="s">
        <v>29</v>
      </c>
      <c r="C1325" s="4" t="s">
        <v>1433</v>
      </c>
      <c r="D1325" s="4" t="s">
        <v>34</v>
      </c>
      <c r="E1325" s="4">
        <v>2.3414400000000001E-4</v>
      </c>
      <c r="F1325" s="4">
        <v>1.5434800000000001E-4</v>
      </c>
      <c r="G1325" s="4">
        <v>1</v>
      </c>
      <c r="H1325" s="4">
        <v>1</v>
      </c>
      <c r="I1325" s="4">
        <v>5</v>
      </c>
      <c r="J1325" s="4" t="s">
        <v>1403</v>
      </c>
      <c r="K1325" s="4">
        <v>1</v>
      </c>
      <c r="L1325" s="4">
        <v>2537.0474300000001</v>
      </c>
      <c r="M1325" s="4" t="s">
        <v>29</v>
      </c>
      <c r="N1325" s="4" t="s">
        <v>29</v>
      </c>
      <c r="O1325" s="4">
        <v>6.5770000000000002E-5</v>
      </c>
      <c r="P1325" s="4">
        <v>1.5979999999999999E-5</v>
      </c>
      <c r="Q1325" s="4">
        <v>3.52</v>
      </c>
    </row>
    <row r="1326" spans="1:17" hidden="1" outlineLevel="1" collapsed="1" x14ac:dyDescent="0.25">
      <c r="A1326" t="s">
        <v>34</v>
      </c>
      <c r="B1326" s="4" t="s">
        <v>29</v>
      </c>
      <c r="C1326" s="4" t="s">
        <v>1434</v>
      </c>
      <c r="D1326" s="4" t="s">
        <v>34</v>
      </c>
      <c r="E1326" s="4">
        <v>6.7628399999999998E-4</v>
      </c>
      <c r="F1326" s="4">
        <v>1.5434800000000001E-4</v>
      </c>
      <c r="G1326" s="4">
        <v>1</v>
      </c>
      <c r="H1326" s="4">
        <v>1</v>
      </c>
      <c r="I1326" s="4">
        <v>5</v>
      </c>
      <c r="J1326" s="4" t="s">
        <v>1403</v>
      </c>
      <c r="K1326" s="4">
        <v>2</v>
      </c>
      <c r="L1326" s="4">
        <v>4228.8112899999996</v>
      </c>
      <c r="M1326" s="4" t="s">
        <v>29</v>
      </c>
      <c r="N1326" s="4" t="s">
        <v>29</v>
      </c>
      <c r="O1326" s="4">
        <v>6.5770000000000002E-5</v>
      </c>
      <c r="P1326" s="4">
        <v>5.749E-5</v>
      </c>
      <c r="Q1326" s="4">
        <v>4.68</v>
      </c>
    </row>
    <row r="1327" spans="1:17" hidden="1" outlineLevel="1" collapsed="1" x14ac:dyDescent="0.25">
      <c r="A1327" t="s">
        <v>34</v>
      </c>
      <c r="B1327" s="4" t="s">
        <v>29</v>
      </c>
      <c r="C1327" s="4" t="s">
        <v>1435</v>
      </c>
      <c r="D1327" s="4" t="s">
        <v>34</v>
      </c>
      <c r="E1327" s="4">
        <v>6.80644E-4</v>
      </c>
      <c r="F1327" s="4">
        <v>1.5434800000000001E-4</v>
      </c>
      <c r="G1327" s="4">
        <v>1</v>
      </c>
      <c r="H1327" s="4">
        <v>1</v>
      </c>
      <c r="I1327" s="4">
        <v>8</v>
      </c>
      <c r="J1327" s="4" t="s">
        <v>1403</v>
      </c>
      <c r="K1327" s="4">
        <v>0</v>
      </c>
      <c r="L1327" s="4">
        <v>1254.65895</v>
      </c>
      <c r="M1327" s="4" t="s">
        <v>29</v>
      </c>
      <c r="N1327" s="4" t="s">
        <v>29</v>
      </c>
      <c r="O1327" s="4">
        <v>6.5770000000000002E-5</v>
      </c>
      <c r="P1327" s="4">
        <v>5.8180000000000002E-5</v>
      </c>
      <c r="Q1327" s="4">
        <v>2.85</v>
      </c>
    </row>
    <row r="1328" spans="1:17" hidden="1" outlineLevel="1" collapsed="1" x14ac:dyDescent="0.25">
      <c r="A1328" t="s">
        <v>34</v>
      </c>
      <c r="B1328" s="4" t="s">
        <v>29</v>
      </c>
      <c r="C1328" s="4" t="s">
        <v>1436</v>
      </c>
      <c r="D1328" s="4" t="s">
        <v>34</v>
      </c>
      <c r="E1328" s="4">
        <v>6.6819200000000001E-7</v>
      </c>
      <c r="F1328" s="4">
        <v>1.5434800000000001E-4</v>
      </c>
      <c r="G1328" s="4">
        <v>1</v>
      </c>
      <c r="H1328" s="4">
        <v>1</v>
      </c>
      <c r="I1328" s="4">
        <v>6</v>
      </c>
      <c r="J1328" s="4" t="s">
        <v>1403</v>
      </c>
      <c r="K1328" s="4">
        <v>0</v>
      </c>
      <c r="L1328" s="4">
        <v>1987.9283600000001</v>
      </c>
      <c r="M1328" s="4" t="s">
        <v>29</v>
      </c>
      <c r="N1328" s="4" t="s">
        <v>29</v>
      </c>
      <c r="O1328" s="4">
        <v>6.5770000000000002E-5</v>
      </c>
      <c r="P1328" s="4">
        <v>1.331E-8</v>
      </c>
      <c r="Q1328" s="4">
        <v>3.52</v>
      </c>
    </row>
    <row r="1329" spans="1:17" hidden="1" outlineLevel="1" collapsed="1" x14ac:dyDescent="0.25">
      <c r="A1329" t="s">
        <v>34</v>
      </c>
      <c r="B1329" s="4" t="s">
        <v>29</v>
      </c>
      <c r="C1329" s="4" t="s">
        <v>1437</v>
      </c>
      <c r="D1329" s="4" t="s">
        <v>34</v>
      </c>
      <c r="E1329" s="4">
        <v>2.5951400000000002E-4</v>
      </c>
      <c r="F1329" s="4">
        <v>1.5434800000000001E-4</v>
      </c>
      <c r="G1329" s="4">
        <v>1</v>
      </c>
      <c r="H1329" s="4">
        <v>1</v>
      </c>
      <c r="I1329" s="4">
        <v>2</v>
      </c>
      <c r="J1329" s="4" t="s">
        <v>1403</v>
      </c>
      <c r="K1329" s="4">
        <v>1</v>
      </c>
      <c r="L1329" s="4">
        <v>1086.61535</v>
      </c>
      <c r="M1329" s="4" t="s">
        <v>29</v>
      </c>
      <c r="N1329" s="4" t="s">
        <v>29</v>
      </c>
      <c r="O1329" s="4">
        <v>6.5770000000000002E-5</v>
      </c>
      <c r="P1329" s="4">
        <v>1.8179999999999999E-5</v>
      </c>
      <c r="Q1329" s="4">
        <v>3.09</v>
      </c>
    </row>
    <row r="1330" spans="1:17" hidden="1" outlineLevel="1" collapsed="1" x14ac:dyDescent="0.25">
      <c r="A1330" t="s">
        <v>34</v>
      </c>
      <c r="B1330" s="4" t="s">
        <v>29</v>
      </c>
      <c r="C1330" s="4" t="s">
        <v>1438</v>
      </c>
      <c r="D1330" s="4" t="s">
        <v>34</v>
      </c>
      <c r="E1330" s="4">
        <v>7.7897199999999995E-4</v>
      </c>
      <c r="F1330" s="4">
        <v>1.5434800000000001E-4</v>
      </c>
      <c r="G1330" s="4">
        <v>1</v>
      </c>
      <c r="H1330" s="4">
        <v>1</v>
      </c>
      <c r="I1330" s="4">
        <v>2</v>
      </c>
      <c r="J1330" s="4" t="s">
        <v>1403</v>
      </c>
      <c r="K1330" s="4">
        <v>0</v>
      </c>
      <c r="L1330" s="4">
        <v>958.52039000000002</v>
      </c>
      <c r="M1330" s="4" t="s">
        <v>29</v>
      </c>
      <c r="N1330" s="4" t="s">
        <v>29</v>
      </c>
      <c r="O1330" s="4">
        <v>6.5770000000000002E-5</v>
      </c>
      <c r="P1330" s="4">
        <v>6.8280000000000004E-5</v>
      </c>
      <c r="Q1330" s="4">
        <v>3.08</v>
      </c>
    </row>
    <row r="1331" spans="1:17" hidden="1" outlineLevel="1" collapsed="1" x14ac:dyDescent="0.25">
      <c r="A1331" t="s">
        <v>34</v>
      </c>
      <c r="B1331" s="4" t="s">
        <v>29</v>
      </c>
      <c r="C1331" s="4" t="s">
        <v>1439</v>
      </c>
      <c r="D1331" s="4" t="s">
        <v>34</v>
      </c>
      <c r="E1331" s="4">
        <v>3.7939300000000002E-6</v>
      </c>
      <c r="F1331" s="4">
        <v>1.5434800000000001E-4</v>
      </c>
      <c r="G1331" s="4">
        <v>1</v>
      </c>
      <c r="H1331" s="4">
        <v>1</v>
      </c>
      <c r="I1331" s="4">
        <v>3</v>
      </c>
      <c r="J1331" s="4" t="s">
        <v>1403</v>
      </c>
      <c r="K1331" s="4">
        <v>2</v>
      </c>
      <c r="L1331" s="4">
        <v>1751.88102</v>
      </c>
      <c r="M1331" s="4" t="s">
        <v>29</v>
      </c>
      <c r="N1331" s="4" t="s">
        <v>29</v>
      </c>
      <c r="O1331" s="4">
        <v>6.5770000000000002E-5</v>
      </c>
      <c r="P1331" s="4">
        <v>1.09E-7</v>
      </c>
      <c r="Q1331" s="4">
        <v>3.85</v>
      </c>
    </row>
    <row r="1332" spans="1:17" hidden="1" outlineLevel="1" collapsed="1" x14ac:dyDescent="0.25">
      <c r="A1332" t="s">
        <v>34</v>
      </c>
      <c r="B1332" s="4" t="s">
        <v>29</v>
      </c>
      <c r="C1332" s="4" t="s">
        <v>1440</v>
      </c>
      <c r="D1332" s="4" t="s">
        <v>34</v>
      </c>
      <c r="E1332" s="4">
        <v>1.6127800000000002E-5</v>
      </c>
      <c r="F1332" s="4">
        <v>1.5434800000000001E-4</v>
      </c>
      <c r="G1332" s="4">
        <v>1</v>
      </c>
      <c r="H1332" s="4">
        <v>1</v>
      </c>
      <c r="I1332" s="4">
        <v>1</v>
      </c>
      <c r="J1332" s="4" t="s">
        <v>1403</v>
      </c>
      <c r="K1332" s="4">
        <v>1</v>
      </c>
      <c r="L1332" s="4">
        <v>1595.77991</v>
      </c>
      <c r="M1332" s="4" t="s">
        <v>29</v>
      </c>
      <c r="N1332" s="4" t="s">
        <v>29</v>
      </c>
      <c r="O1332" s="4">
        <v>6.5770000000000002E-5</v>
      </c>
      <c r="P1332" s="4">
        <v>6.3050000000000004E-7</v>
      </c>
      <c r="Q1332" s="4">
        <v>3.16</v>
      </c>
    </row>
    <row r="1333" spans="1:17" hidden="1" outlineLevel="1" collapsed="1" x14ac:dyDescent="0.25">
      <c r="A1333" t="s">
        <v>34</v>
      </c>
      <c r="B1333" s="4" t="s">
        <v>29</v>
      </c>
      <c r="C1333" s="4" t="s">
        <v>1441</v>
      </c>
      <c r="D1333" s="4" t="s">
        <v>74</v>
      </c>
      <c r="E1333" s="4">
        <v>1.30438E-6</v>
      </c>
      <c r="F1333" s="4">
        <v>1.5434800000000001E-4</v>
      </c>
      <c r="G1333" s="4">
        <v>1</v>
      </c>
      <c r="H1333" s="4">
        <v>1</v>
      </c>
      <c r="I1333" s="4">
        <v>7</v>
      </c>
      <c r="J1333" s="4" t="s">
        <v>1403</v>
      </c>
      <c r="K1333" s="4">
        <v>2</v>
      </c>
      <c r="L1333" s="4">
        <v>1778.01322</v>
      </c>
      <c r="M1333" s="4" t="s">
        <v>29</v>
      </c>
      <c r="N1333" s="4" t="s">
        <v>29</v>
      </c>
      <c r="O1333" s="4">
        <v>6.5770000000000002E-5</v>
      </c>
      <c r="P1333" s="4">
        <v>3.0080000000000002E-8</v>
      </c>
      <c r="Q1333" s="4">
        <v>4.6100000000000003</v>
      </c>
    </row>
    <row r="1334" spans="1:17" hidden="1" outlineLevel="1" collapsed="1" x14ac:dyDescent="0.25">
      <c r="A1334" t="s">
        <v>34</v>
      </c>
      <c r="B1334" s="4" t="s">
        <v>29</v>
      </c>
      <c r="C1334" s="4" t="s">
        <v>1442</v>
      </c>
      <c r="D1334" s="4" t="s">
        <v>34</v>
      </c>
      <c r="E1334" s="4">
        <v>1.3533099999999999E-3</v>
      </c>
      <c r="F1334" s="4">
        <v>1.5434800000000001E-4</v>
      </c>
      <c r="G1334" s="4">
        <v>1</v>
      </c>
      <c r="H1334" s="4">
        <v>1</v>
      </c>
      <c r="I1334" s="4">
        <v>4</v>
      </c>
      <c r="J1334" s="4" t="s">
        <v>1403</v>
      </c>
      <c r="K1334" s="4">
        <v>2</v>
      </c>
      <c r="L1334" s="4">
        <v>1882.9504999999999</v>
      </c>
      <c r="M1334" s="4" t="s">
        <v>29</v>
      </c>
      <c r="N1334" s="4" t="s">
        <v>29</v>
      </c>
      <c r="O1334" s="4">
        <v>6.5770000000000002E-5</v>
      </c>
      <c r="P1334" s="4">
        <v>1.325E-4</v>
      </c>
      <c r="Q1334" s="4">
        <v>3.5</v>
      </c>
    </row>
    <row r="1335" spans="1:17" hidden="1" outlineLevel="1" collapsed="1" x14ac:dyDescent="0.25">
      <c r="A1335" t="s">
        <v>34</v>
      </c>
      <c r="B1335" s="4" t="s">
        <v>29</v>
      </c>
      <c r="C1335" s="4" t="s">
        <v>1443</v>
      </c>
      <c r="D1335" s="4" t="s">
        <v>34</v>
      </c>
      <c r="E1335" s="4">
        <v>4.4845399999999997E-7</v>
      </c>
      <c r="F1335" s="4">
        <v>1.5434800000000001E-4</v>
      </c>
      <c r="G1335" s="4">
        <v>1</v>
      </c>
      <c r="H1335" s="4">
        <v>1</v>
      </c>
      <c r="I1335" s="4">
        <v>4</v>
      </c>
      <c r="J1335" s="4" t="s">
        <v>1403</v>
      </c>
      <c r="K1335" s="4">
        <v>1</v>
      </c>
      <c r="L1335" s="4">
        <v>1754.85553</v>
      </c>
      <c r="M1335" s="4" t="s">
        <v>29</v>
      </c>
      <c r="N1335" s="4" t="s">
        <v>29</v>
      </c>
      <c r="O1335" s="4">
        <v>6.5770000000000002E-5</v>
      </c>
      <c r="P1335" s="4">
        <v>8.2239999999999997E-9</v>
      </c>
      <c r="Q1335" s="4">
        <v>5.82</v>
      </c>
    </row>
    <row r="1336" spans="1:17" hidden="1" outlineLevel="1" collapsed="1" x14ac:dyDescent="0.25">
      <c r="A1336" t="s">
        <v>34</v>
      </c>
      <c r="B1336" s="4" t="s">
        <v>29</v>
      </c>
      <c r="C1336" s="4" t="s">
        <v>1444</v>
      </c>
      <c r="D1336" s="4" t="s">
        <v>34</v>
      </c>
      <c r="E1336" s="4">
        <v>2.05935E-7</v>
      </c>
      <c r="F1336" s="4">
        <v>1.5434800000000001E-4</v>
      </c>
      <c r="G1336" s="4">
        <v>1</v>
      </c>
      <c r="H1336" s="4">
        <v>1</v>
      </c>
      <c r="I1336" s="4">
        <v>6</v>
      </c>
      <c r="J1336" s="4" t="s">
        <v>1403</v>
      </c>
      <c r="K1336" s="4">
        <v>1</v>
      </c>
      <c r="L1336" s="4">
        <v>2630.1740300000001</v>
      </c>
      <c r="M1336" s="4" t="s">
        <v>29</v>
      </c>
      <c r="N1336" s="4" t="s">
        <v>29</v>
      </c>
      <c r="O1336" s="4">
        <v>6.5770000000000002E-5</v>
      </c>
      <c r="P1336" s="4">
        <v>3.217E-9</v>
      </c>
      <c r="Q1336" s="4">
        <v>3.82</v>
      </c>
    </row>
    <row r="1337" spans="1:17" hidden="1" outlineLevel="1" collapsed="1" x14ac:dyDescent="0.25">
      <c r="A1337" t="s">
        <v>34</v>
      </c>
      <c r="B1337" s="4" t="s">
        <v>29</v>
      </c>
      <c r="C1337" s="4" t="s">
        <v>1445</v>
      </c>
      <c r="D1337" s="4" t="s">
        <v>34</v>
      </c>
      <c r="E1337" s="4">
        <v>2.14037E-7</v>
      </c>
      <c r="F1337" s="4">
        <v>1.5434800000000001E-4</v>
      </c>
      <c r="G1337" s="4">
        <v>1</v>
      </c>
      <c r="H1337" s="4">
        <v>1</v>
      </c>
      <c r="I1337" s="4">
        <v>3</v>
      </c>
      <c r="J1337" s="4" t="s">
        <v>1403</v>
      </c>
      <c r="K1337" s="4">
        <v>2</v>
      </c>
      <c r="L1337" s="4">
        <v>3798.7828300000001</v>
      </c>
      <c r="M1337" s="4" t="s">
        <v>29</v>
      </c>
      <c r="N1337" s="4" t="s">
        <v>29</v>
      </c>
      <c r="O1337" s="4">
        <v>6.5770000000000002E-5</v>
      </c>
      <c r="P1337" s="4">
        <v>3.3689999999999998E-9</v>
      </c>
      <c r="Q1337" s="4">
        <v>6</v>
      </c>
    </row>
    <row r="1338" spans="1:17" hidden="1" outlineLevel="1" collapsed="1" x14ac:dyDescent="0.25">
      <c r="A1338" t="s">
        <v>34</v>
      </c>
      <c r="B1338" s="4" t="s">
        <v>29</v>
      </c>
      <c r="C1338" s="4" t="s">
        <v>1446</v>
      </c>
      <c r="D1338" s="4" t="s">
        <v>395</v>
      </c>
      <c r="E1338" s="4">
        <v>8.1040899999999999E-9</v>
      </c>
      <c r="F1338" s="4">
        <v>1.5434800000000001E-4</v>
      </c>
      <c r="G1338" s="4">
        <v>1</v>
      </c>
      <c r="H1338" s="4">
        <v>1</v>
      </c>
      <c r="I1338" s="4">
        <v>13</v>
      </c>
      <c r="J1338" s="4" t="s">
        <v>1403</v>
      </c>
      <c r="K1338" s="4">
        <v>1</v>
      </c>
      <c r="L1338" s="4">
        <v>2475.1762899999999</v>
      </c>
      <c r="M1338" s="4" t="s">
        <v>29</v>
      </c>
      <c r="N1338" s="4" t="s">
        <v>29</v>
      </c>
      <c r="O1338" s="4">
        <v>6.5770000000000002E-5</v>
      </c>
      <c r="P1338" s="4">
        <v>6.4219999999999999E-11</v>
      </c>
      <c r="Q1338" s="4">
        <v>5.0999999999999996</v>
      </c>
    </row>
    <row r="1339" spans="1:17" hidden="1" outlineLevel="1" collapsed="1" x14ac:dyDescent="0.25">
      <c r="A1339" t="s">
        <v>34</v>
      </c>
      <c r="B1339" s="4" t="s">
        <v>29</v>
      </c>
      <c r="C1339" s="4" t="s">
        <v>1446</v>
      </c>
      <c r="D1339" s="4" t="s">
        <v>34</v>
      </c>
      <c r="E1339" s="4">
        <v>8.6424500000000001E-9</v>
      </c>
      <c r="F1339" s="4">
        <v>1.5434800000000001E-4</v>
      </c>
      <c r="G1339" s="4">
        <v>1</v>
      </c>
      <c r="H1339" s="4">
        <v>1</v>
      </c>
      <c r="I1339" s="4">
        <v>8</v>
      </c>
      <c r="J1339" s="4" t="s">
        <v>1403</v>
      </c>
      <c r="K1339" s="4">
        <v>1</v>
      </c>
      <c r="L1339" s="4">
        <v>2395.2099600000001</v>
      </c>
      <c r="M1339" s="4" t="s">
        <v>29</v>
      </c>
      <c r="N1339" s="4" t="s">
        <v>29</v>
      </c>
      <c r="O1339" s="4">
        <v>6.5770000000000002E-5</v>
      </c>
      <c r="P1339" s="4">
        <v>6.9230000000000003E-11</v>
      </c>
      <c r="Q1339" s="4">
        <v>4.72</v>
      </c>
    </row>
    <row r="1340" spans="1:17" hidden="1" outlineLevel="1" collapsed="1" x14ac:dyDescent="0.25">
      <c r="A1340" t="s">
        <v>34</v>
      </c>
      <c r="B1340" s="4" t="s">
        <v>29</v>
      </c>
      <c r="C1340" s="4" t="s">
        <v>1447</v>
      </c>
      <c r="D1340" s="4" t="s">
        <v>34</v>
      </c>
      <c r="E1340" s="4">
        <v>3.5174099999999999E-3</v>
      </c>
      <c r="F1340" s="4">
        <v>3.0793500000000001E-4</v>
      </c>
      <c r="G1340" s="4">
        <v>1</v>
      </c>
      <c r="H1340" s="4">
        <v>1</v>
      </c>
      <c r="I1340" s="4">
        <v>2</v>
      </c>
      <c r="J1340" s="4" t="s">
        <v>1403</v>
      </c>
      <c r="K1340" s="4">
        <v>1</v>
      </c>
      <c r="L1340" s="4">
        <v>993.52513999999996</v>
      </c>
      <c r="M1340" s="4" t="s">
        <v>29</v>
      </c>
      <c r="N1340" s="4" t="s">
        <v>29</v>
      </c>
      <c r="O1340" s="4">
        <v>1.192E-4</v>
      </c>
      <c r="P1340" s="4">
        <v>4.0680000000000002E-4</v>
      </c>
      <c r="Q1340" s="4">
        <v>2.63</v>
      </c>
    </row>
    <row r="1341" spans="1:17" hidden="1" outlineLevel="1" collapsed="1" x14ac:dyDescent="0.25">
      <c r="A1341" t="s">
        <v>34</v>
      </c>
      <c r="B1341" s="4" t="s">
        <v>29</v>
      </c>
      <c r="C1341" s="4" t="s">
        <v>1444</v>
      </c>
      <c r="D1341" s="4" t="s">
        <v>1448</v>
      </c>
      <c r="E1341" s="4">
        <v>2.5050900000000002E-3</v>
      </c>
      <c r="F1341" s="4">
        <v>3.0793500000000001E-4</v>
      </c>
      <c r="G1341" s="4">
        <v>1</v>
      </c>
      <c r="H1341" s="4">
        <v>1</v>
      </c>
      <c r="I1341" s="4">
        <v>1</v>
      </c>
      <c r="J1341" s="4" t="s">
        <v>1403</v>
      </c>
      <c r="K1341" s="4">
        <v>1</v>
      </c>
      <c r="L1341" s="4">
        <v>2710.1403599999999</v>
      </c>
      <c r="M1341" s="4" t="s">
        <v>29</v>
      </c>
      <c r="N1341" s="4" t="s">
        <v>29</v>
      </c>
      <c r="O1341" s="4">
        <v>1.192E-4</v>
      </c>
      <c r="P1341" s="4">
        <v>2.7470000000000001E-4</v>
      </c>
      <c r="Q1341" s="4">
        <v>3.11</v>
      </c>
    </row>
    <row r="1342" spans="1:17" hidden="1" outlineLevel="1" collapsed="1" x14ac:dyDescent="0.25">
      <c r="A1342" t="s">
        <v>34</v>
      </c>
      <c r="B1342" s="4" t="s">
        <v>29</v>
      </c>
      <c r="C1342" s="4" t="s">
        <v>1449</v>
      </c>
      <c r="D1342" s="4" t="s">
        <v>1450</v>
      </c>
      <c r="E1342" s="4">
        <v>5.1620199999999998E-3</v>
      </c>
      <c r="F1342" s="4">
        <v>3.0793500000000001E-4</v>
      </c>
      <c r="G1342" s="4">
        <v>1</v>
      </c>
      <c r="H1342" s="4">
        <v>1</v>
      </c>
      <c r="I1342" s="4">
        <v>3</v>
      </c>
      <c r="J1342" s="4" t="s">
        <v>1403</v>
      </c>
      <c r="K1342" s="4">
        <v>0</v>
      </c>
      <c r="L1342" s="4">
        <v>1283.6023600000001</v>
      </c>
      <c r="M1342" s="4" t="s">
        <v>29</v>
      </c>
      <c r="N1342" s="4" t="s">
        <v>29</v>
      </c>
      <c r="O1342" s="4">
        <v>1.192E-4</v>
      </c>
      <c r="P1342" s="4">
        <v>6.3659999999999997E-4</v>
      </c>
      <c r="Q1342" s="4">
        <v>2.82</v>
      </c>
    </row>
    <row r="1343" spans="1:17" hidden="1" outlineLevel="1" collapsed="1" x14ac:dyDescent="0.25">
      <c r="A1343" t="s">
        <v>34</v>
      </c>
      <c r="B1343" s="4" t="s">
        <v>29</v>
      </c>
      <c r="C1343" s="4" t="s">
        <v>1451</v>
      </c>
      <c r="D1343" s="4" t="s">
        <v>34</v>
      </c>
      <c r="E1343" s="4">
        <v>4.18054E-3</v>
      </c>
      <c r="F1343" s="4">
        <v>3.0793500000000001E-4</v>
      </c>
      <c r="G1343" s="4">
        <v>1</v>
      </c>
      <c r="H1343" s="4">
        <v>1</v>
      </c>
      <c r="I1343" s="4">
        <v>2</v>
      </c>
      <c r="J1343" s="4" t="s">
        <v>1403</v>
      </c>
      <c r="K1343" s="4">
        <v>0</v>
      </c>
      <c r="L1343" s="4">
        <v>875.51966000000004</v>
      </c>
      <c r="M1343" s="4" t="s">
        <v>29</v>
      </c>
      <c r="N1343" s="4" t="s">
        <v>29</v>
      </c>
      <c r="O1343" s="4">
        <v>1.192E-4</v>
      </c>
      <c r="P1343" s="4">
        <v>4.9739999999999995E-4</v>
      </c>
      <c r="Q1343" s="4">
        <v>1.94</v>
      </c>
    </row>
    <row r="1344" spans="1:17" hidden="1" outlineLevel="1" collapsed="1" x14ac:dyDescent="0.25">
      <c r="A1344" t="s">
        <v>34</v>
      </c>
      <c r="B1344" s="4" t="s">
        <v>29</v>
      </c>
      <c r="C1344" s="4" t="s">
        <v>1452</v>
      </c>
      <c r="D1344" s="4" t="s">
        <v>74</v>
      </c>
      <c r="E1344" s="4">
        <v>3.0749900000000001E-3</v>
      </c>
      <c r="F1344" s="4">
        <v>3.0793500000000001E-4</v>
      </c>
      <c r="G1344" s="4">
        <v>1</v>
      </c>
      <c r="H1344" s="4">
        <v>1</v>
      </c>
      <c r="I1344" s="4">
        <v>26</v>
      </c>
      <c r="J1344" s="4" t="s">
        <v>1403</v>
      </c>
      <c r="K1344" s="4">
        <v>0</v>
      </c>
      <c r="L1344" s="4">
        <v>803.50591999999995</v>
      </c>
      <c r="M1344" s="4" t="s">
        <v>29</v>
      </c>
      <c r="N1344" s="4" t="s">
        <v>29</v>
      </c>
      <c r="O1344" s="4">
        <v>1.192E-4</v>
      </c>
      <c r="P1344" s="4">
        <v>3.479E-4</v>
      </c>
      <c r="Q1344" s="4">
        <v>2.31</v>
      </c>
    </row>
    <row r="1345" spans="1:29" hidden="1" outlineLevel="1" collapsed="1" x14ac:dyDescent="0.25">
      <c r="A1345" t="s">
        <v>34</v>
      </c>
      <c r="B1345" s="4" t="s">
        <v>29</v>
      </c>
      <c r="C1345" s="4" t="s">
        <v>1453</v>
      </c>
      <c r="D1345" s="4" t="s">
        <v>34</v>
      </c>
      <c r="E1345" s="4">
        <v>1.04016E-2</v>
      </c>
      <c r="F1345" s="4">
        <v>4.3565599999999998E-4</v>
      </c>
      <c r="G1345" s="4">
        <v>1</v>
      </c>
      <c r="H1345" s="4">
        <v>1</v>
      </c>
      <c r="I1345" s="4">
        <v>2</v>
      </c>
      <c r="J1345" s="4" t="s">
        <v>1403</v>
      </c>
      <c r="K1345" s="4">
        <v>2</v>
      </c>
      <c r="L1345" s="4">
        <v>2322.2564499999999</v>
      </c>
      <c r="M1345" s="4" t="s">
        <v>29</v>
      </c>
      <c r="N1345" s="4" t="s">
        <v>29</v>
      </c>
      <c r="O1345" s="4">
        <v>1.639E-4</v>
      </c>
      <c r="P1345" s="4">
        <v>1.4599999999999999E-3</v>
      </c>
      <c r="Q1345" s="4">
        <v>3.37</v>
      </c>
    </row>
    <row r="1346" spans="1:29" hidden="1" outlineLevel="1" collapsed="1" x14ac:dyDescent="0.25">
      <c r="A1346" t="s">
        <v>34</v>
      </c>
      <c r="B1346" s="4" t="s">
        <v>29</v>
      </c>
      <c r="C1346" s="4" t="s">
        <v>1454</v>
      </c>
      <c r="D1346" s="4" t="s">
        <v>34</v>
      </c>
      <c r="E1346" s="4">
        <v>1.7804899999999999E-2</v>
      </c>
      <c r="F1346" s="4">
        <v>5.7957899999999999E-4</v>
      </c>
      <c r="G1346" s="4">
        <v>1</v>
      </c>
      <c r="H1346" s="4">
        <v>1</v>
      </c>
      <c r="I1346" s="4">
        <v>2</v>
      </c>
      <c r="J1346" s="4" t="s">
        <v>1403</v>
      </c>
      <c r="K1346" s="4">
        <v>0</v>
      </c>
      <c r="L1346" s="4">
        <v>838.46689000000003</v>
      </c>
      <c r="M1346" s="4" t="s">
        <v>29</v>
      </c>
      <c r="N1346" s="4" t="s">
        <v>29</v>
      </c>
      <c r="O1346" s="4">
        <v>2.1489999999999999E-4</v>
      </c>
      <c r="P1346" s="4">
        <v>2.8370000000000001E-3</v>
      </c>
      <c r="Q1346" s="4">
        <v>2.0099999999999998</v>
      </c>
    </row>
    <row r="1347" spans="1:29" hidden="1" outlineLevel="1" collapsed="1" x14ac:dyDescent="0.25">
      <c r="A1347" t="s">
        <v>34</v>
      </c>
      <c r="B1347" s="4" t="s">
        <v>29</v>
      </c>
      <c r="C1347" s="4" t="s">
        <v>1417</v>
      </c>
      <c r="D1347" s="4" t="s">
        <v>1455</v>
      </c>
      <c r="E1347" s="4">
        <v>2.3613499999999999E-2</v>
      </c>
      <c r="F1347" s="4">
        <v>8.6581600000000005E-4</v>
      </c>
      <c r="G1347" s="4">
        <v>1</v>
      </c>
      <c r="H1347" s="4">
        <v>1</v>
      </c>
      <c r="I1347" s="4">
        <v>1</v>
      </c>
      <c r="J1347" s="4" t="s">
        <v>1403</v>
      </c>
      <c r="K1347" s="4">
        <v>2</v>
      </c>
      <c r="L1347" s="4">
        <v>4132.9685499999996</v>
      </c>
      <c r="M1347" s="4" t="s">
        <v>29</v>
      </c>
      <c r="N1347" s="4" t="s">
        <v>29</v>
      </c>
      <c r="O1347" s="4">
        <v>3.1629999999999999E-4</v>
      </c>
      <c r="P1347" s="4">
        <v>4.0169999999999997E-3</v>
      </c>
      <c r="Q1347" s="4">
        <v>3.78</v>
      </c>
    </row>
    <row r="1348" spans="1:29" hidden="1" outlineLevel="1" collapsed="1" x14ac:dyDescent="0.25">
      <c r="A1348" t="s">
        <v>34</v>
      </c>
      <c r="B1348" s="4" t="s">
        <v>29</v>
      </c>
      <c r="C1348" s="4" t="s">
        <v>1456</v>
      </c>
      <c r="D1348" s="4" t="s">
        <v>66</v>
      </c>
      <c r="E1348" s="4">
        <v>3.2432799999999998E-2</v>
      </c>
      <c r="F1348" s="4">
        <v>1.27169E-3</v>
      </c>
      <c r="G1348" s="4">
        <v>1</v>
      </c>
      <c r="H1348" s="4">
        <v>1</v>
      </c>
      <c r="I1348" s="4">
        <v>2</v>
      </c>
      <c r="J1348" s="4" t="s">
        <v>1403</v>
      </c>
      <c r="K1348" s="4">
        <v>1</v>
      </c>
      <c r="L1348" s="4">
        <v>1020.55064</v>
      </c>
      <c r="M1348" s="4" t="s">
        <v>29</v>
      </c>
      <c r="N1348" s="4" t="s">
        <v>29</v>
      </c>
      <c r="O1348" s="4">
        <v>4.6000000000000001E-4</v>
      </c>
      <c r="P1348" s="4">
        <v>6.045E-3</v>
      </c>
      <c r="Q1348" s="4">
        <v>1.66</v>
      </c>
    </row>
    <row r="1349" spans="1:29" hidden="1" outlineLevel="1" collapsed="1" x14ac:dyDescent="0.25">
      <c r="A1349" t="s">
        <v>34</v>
      </c>
      <c r="B1349" s="4" t="s">
        <v>29</v>
      </c>
      <c r="C1349" s="4" t="s">
        <v>1441</v>
      </c>
      <c r="D1349" s="4" t="s">
        <v>34</v>
      </c>
      <c r="E1349" s="4">
        <v>3.2033699999999998E-2</v>
      </c>
      <c r="F1349" s="4">
        <v>1.27169E-3</v>
      </c>
      <c r="G1349" s="4">
        <v>1</v>
      </c>
      <c r="H1349" s="4">
        <v>1</v>
      </c>
      <c r="I1349" s="4">
        <v>1</v>
      </c>
      <c r="J1349" s="4" t="s">
        <v>1403</v>
      </c>
      <c r="K1349" s="4">
        <v>2</v>
      </c>
      <c r="L1349" s="4">
        <v>1762.0183</v>
      </c>
      <c r="M1349" s="4" t="s">
        <v>29</v>
      </c>
      <c r="N1349" s="4" t="s">
        <v>29</v>
      </c>
      <c r="O1349" s="4">
        <v>4.1320000000000001E-4</v>
      </c>
      <c r="P1349" s="4">
        <v>5.9459999999999999E-3</v>
      </c>
      <c r="Q1349" s="4">
        <v>2.79</v>
      </c>
    </row>
    <row r="1350" spans="1:29" hidden="1" outlineLevel="1" collapsed="1" x14ac:dyDescent="0.25">
      <c r="A1350" t="s">
        <v>34</v>
      </c>
      <c r="B1350" s="4" t="s">
        <v>29</v>
      </c>
      <c r="C1350" s="4" t="s">
        <v>1457</v>
      </c>
      <c r="D1350" s="4" t="s">
        <v>66</v>
      </c>
      <c r="E1350" s="4">
        <v>3.4077799999999998E-2</v>
      </c>
      <c r="F1350" s="4">
        <v>1.27169E-3</v>
      </c>
      <c r="G1350" s="4">
        <v>1</v>
      </c>
      <c r="H1350" s="4">
        <v>1</v>
      </c>
      <c r="I1350" s="4">
        <v>4</v>
      </c>
      <c r="J1350" s="4" t="s">
        <v>1403</v>
      </c>
      <c r="K1350" s="4">
        <v>0</v>
      </c>
      <c r="L1350" s="4">
        <v>892.45568000000003</v>
      </c>
      <c r="M1350" s="4" t="s">
        <v>29</v>
      </c>
      <c r="N1350" s="4" t="s">
        <v>29</v>
      </c>
      <c r="O1350" s="4">
        <v>4.6000000000000001E-4</v>
      </c>
      <c r="P1350" s="4">
        <v>6.4079999999999996E-3</v>
      </c>
      <c r="Q1350" s="4">
        <v>2.14</v>
      </c>
    </row>
    <row r="1351" spans="1:29" hidden="1" outlineLevel="1" collapsed="1" x14ac:dyDescent="0.25">
      <c r="A1351" t="s">
        <v>34</v>
      </c>
      <c r="B1351" s="4" t="s">
        <v>29</v>
      </c>
      <c r="C1351" s="4" t="s">
        <v>1422</v>
      </c>
      <c r="D1351" s="4" t="s">
        <v>74</v>
      </c>
      <c r="E1351" s="4">
        <v>4.0242600000000003E-2</v>
      </c>
      <c r="F1351" s="4">
        <v>1.40211E-3</v>
      </c>
      <c r="G1351" s="4">
        <v>1</v>
      </c>
      <c r="H1351" s="4">
        <v>1</v>
      </c>
      <c r="I1351" s="4">
        <v>1</v>
      </c>
      <c r="J1351" s="4" t="s">
        <v>1403</v>
      </c>
      <c r="K1351" s="4">
        <v>1</v>
      </c>
      <c r="L1351" s="4">
        <v>3896.9011099999998</v>
      </c>
      <c r="M1351" s="4" t="s">
        <v>29</v>
      </c>
      <c r="N1351" s="4" t="s">
        <v>29</v>
      </c>
      <c r="O1351" s="4">
        <v>5.0580000000000004E-4</v>
      </c>
      <c r="P1351" s="4">
        <v>7.9830000000000005E-3</v>
      </c>
      <c r="Q1351" s="4">
        <v>2.39</v>
      </c>
    </row>
    <row r="1352" spans="1:29" hidden="1" outlineLevel="1" collapsed="1" x14ac:dyDescent="0.25">
      <c r="A1352" t="s">
        <v>34</v>
      </c>
      <c r="B1352" s="4" t="s">
        <v>29</v>
      </c>
      <c r="C1352" s="4" t="s">
        <v>1458</v>
      </c>
      <c r="D1352" s="4" t="s">
        <v>34</v>
      </c>
      <c r="E1352" s="4">
        <v>8.3799100000000001E-2</v>
      </c>
      <c r="F1352" s="4">
        <v>3.1301300000000001E-3</v>
      </c>
      <c r="G1352" s="4">
        <v>1</v>
      </c>
      <c r="H1352" s="4">
        <v>1</v>
      </c>
      <c r="I1352" s="4">
        <v>1</v>
      </c>
      <c r="J1352" s="4" t="s">
        <v>1403</v>
      </c>
      <c r="K1352" s="4">
        <v>2</v>
      </c>
      <c r="L1352" s="4">
        <v>1871.0960399999999</v>
      </c>
      <c r="M1352" s="4" t="s">
        <v>29</v>
      </c>
      <c r="N1352" s="4" t="s">
        <v>29</v>
      </c>
      <c r="O1352" s="4">
        <v>1.121E-3</v>
      </c>
      <c r="P1352" s="4">
        <v>2.146E-2</v>
      </c>
      <c r="Q1352" s="4">
        <v>2.57</v>
      </c>
    </row>
    <row r="1353" spans="1:29" hidden="1" outlineLevel="1" collapsed="1" x14ac:dyDescent="0.25">
      <c r="A1353" t="s">
        <v>34</v>
      </c>
      <c r="B1353" s="4" t="s">
        <v>29</v>
      </c>
      <c r="C1353" s="4" t="s">
        <v>1459</v>
      </c>
      <c r="D1353" s="4" t="s">
        <v>34</v>
      </c>
      <c r="E1353" s="4">
        <v>0.104474</v>
      </c>
      <c r="F1353" s="4">
        <v>3.6348800000000001E-3</v>
      </c>
      <c r="G1353" s="4">
        <v>1</v>
      </c>
      <c r="H1353" s="4">
        <v>1</v>
      </c>
      <c r="I1353" s="4">
        <v>2</v>
      </c>
      <c r="J1353" s="4" t="s">
        <v>1403</v>
      </c>
      <c r="K1353" s="4">
        <v>1</v>
      </c>
      <c r="L1353" s="4">
        <v>1193.57969</v>
      </c>
      <c r="M1353" s="4" t="s">
        <v>29</v>
      </c>
      <c r="N1353" s="4" t="s">
        <v>29</v>
      </c>
      <c r="O1353" s="4">
        <v>1.302E-3</v>
      </c>
      <c r="P1353" s="4">
        <v>2.9170000000000001E-2</v>
      </c>
      <c r="Q1353" s="4">
        <v>1.58</v>
      </c>
    </row>
    <row r="1354" spans="1:29" hidden="1" outlineLevel="1" collapsed="1" x14ac:dyDescent="0.25">
      <c r="A1354" t="s">
        <v>34</v>
      </c>
      <c r="B1354" s="4" t="s">
        <v>29</v>
      </c>
      <c r="C1354" s="4" t="s">
        <v>1445</v>
      </c>
      <c r="D1354" s="4" t="s">
        <v>1017</v>
      </c>
      <c r="E1354" s="4">
        <v>0.188806</v>
      </c>
      <c r="F1354" s="4">
        <v>5.3769400000000002E-3</v>
      </c>
      <c r="G1354" s="4">
        <v>1</v>
      </c>
      <c r="H1354" s="4">
        <v>1</v>
      </c>
      <c r="I1354" s="4">
        <v>2</v>
      </c>
      <c r="J1354" s="4" t="s">
        <v>1403</v>
      </c>
      <c r="K1354" s="4">
        <v>2</v>
      </c>
      <c r="L1354" s="4">
        <v>3878.7491599999998</v>
      </c>
      <c r="M1354" s="4" t="s">
        <v>29</v>
      </c>
      <c r="N1354" s="4" t="s">
        <v>29</v>
      </c>
      <c r="O1354" s="4">
        <v>2.0179999999999998E-3</v>
      </c>
      <c r="P1354" s="4">
        <v>7.1590000000000001E-2</v>
      </c>
      <c r="Q1354" s="4">
        <v>4.01</v>
      </c>
    </row>
    <row r="1355" spans="1:29" collapsed="1" x14ac:dyDescent="0.25">
      <c r="A1355" s="3" t="s">
        <v>29</v>
      </c>
      <c r="B1355" s="3" t="s">
        <v>30</v>
      </c>
      <c r="C1355" s="3" t="s">
        <v>1460</v>
      </c>
      <c r="D1355" s="3" t="s">
        <v>1461</v>
      </c>
      <c r="E1355" s="3">
        <v>0</v>
      </c>
      <c r="F1355" s="3">
        <v>401.96100000000001</v>
      </c>
      <c r="G1355" s="3">
        <v>79</v>
      </c>
      <c r="H1355" s="3">
        <v>24</v>
      </c>
      <c r="I1355" s="3">
        <v>497</v>
      </c>
      <c r="J1355" s="3">
        <v>24</v>
      </c>
      <c r="K1355" s="3">
        <v>375</v>
      </c>
      <c r="L1355" s="3">
        <v>41.7</v>
      </c>
      <c r="M1355" s="3">
        <v>5.68</v>
      </c>
      <c r="N1355" s="3">
        <v>1948.1</v>
      </c>
      <c r="O1355" s="3">
        <v>24</v>
      </c>
      <c r="P1355" s="3" t="s">
        <v>1462</v>
      </c>
      <c r="Q1355" s="3" t="s">
        <v>972</v>
      </c>
      <c r="R1355" s="3" t="s">
        <v>1463</v>
      </c>
      <c r="S1355" s="3" t="s">
        <v>1464</v>
      </c>
      <c r="T1355" s="3" t="s">
        <v>1465</v>
      </c>
      <c r="U1355" s="3" t="s">
        <v>1460</v>
      </c>
      <c r="V1355" s="3" t="s">
        <v>1466</v>
      </c>
      <c r="W1355" s="3" t="s">
        <v>1343</v>
      </c>
      <c r="X1355" s="3" t="s">
        <v>1467</v>
      </c>
      <c r="Y1355" s="3" t="s">
        <v>1468</v>
      </c>
      <c r="Z1355" s="3" t="s">
        <v>34</v>
      </c>
      <c r="AA1355" s="3">
        <v>10</v>
      </c>
      <c r="AB1355" s="3" t="s">
        <v>29</v>
      </c>
      <c r="AC1355" s="3">
        <v>1</v>
      </c>
    </row>
    <row r="1356" spans="1:29" hidden="1" outlineLevel="1" collapsed="1" x14ac:dyDescent="0.25">
      <c r="A1356" t="s">
        <v>34</v>
      </c>
      <c r="B1356" s="2" t="s">
        <v>39</v>
      </c>
      <c r="C1356" s="2" t="s">
        <v>40</v>
      </c>
      <c r="D1356" s="2" t="s">
        <v>41</v>
      </c>
      <c r="E1356" s="2" t="s">
        <v>42</v>
      </c>
      <c r="F1356" s="2" t="s">
        <v>43</v>
      </c>
      <c r="G1356" s="2" t="s">
        <v>28</v>
      </c>
      <c r="H1356" s="2" t="s">
        <v>44</v>
      </c>
      <c r="I1356" s="2" t="s">
        <v>8</v>
      </c>
      <c r="J1356" s="2" t="s">
        <v>45</v>
      </c>
      <c r="K1356" s="2" t="s">
        <v>46</v>
      </c>
      <c r="L1356" s="2" t="s">
        <v>47</v>
      </c>
      <c r="M1356" s="2" t="s">
        <v>27</v>
      </c>
      <c r="N1356" s="2" t="s">
        <v>48</v>
      </c>
      <c r="O1356" s="2" t="s">
        <v>49</v>
      </c>
      <c r="P1356" s="2" t="s">
        <v>50</v>
      </c>
      <c r="Q1356" s="2" t="s">
        <v>51</v>
      </c>
    </row>
    <row r="1357" spans="1:29" hidden="1" outlineLevel="1" collapsed="1" x14ac:dyDescent="0.25">
      <c r="A1357" t="s">
        <v>34</v>
      </c>
      <c r="B1357" s="4" t="s">
        <v>29</v>
      </c>
      <c r="C1357" s="4" t="s">
        <v>1469</v>
      </c>
      <c r="D1357" s="4" t="s">
        <v>34</v>
      </c>
      <c r="E1357" s="4">
        <v>4.60138E-6</v>
      </c>
      <c r="F1357" s="4">
        <v>1.5434800000000001E-4</v>
      </c>
      <c r="G1357" s="4">
        <v>1</v>
      </c>
      <c r="H1357" s="4">
        <v>1</v>
      </c>
      <c r="I1357" s="4">
        <v>21</v>
      </c>
      <c r="J1357" s="4" t="s">
        <v>1460</v>
      </c>
      <c r="K1357" s="4">
        <v>0</v>
      </c>
      <c r="L1357" s="4">
        <v>1515.7491600000001</v>
      </c>
      <c r="M1357" s="4" t="s">
        <v>29</v>
      </c>
      <c r="N1357" s="4" t="s">
        <v>29</v>
      </c>
      <c r="O1357" s="4">
        <v>6.5770000000000002E-5</v>
      </c>
      <c r="P1357" s="4">
        <v>1.378E-7</v>
      </c>
      <c r="Q1357" s="4">
        <v>3.46</v>
      </c>
    </row>
    <row r="1358" spans="1:29" hidden="1" outlineLevel="1" collapsed="1" x14ac:dyDescent="0.25">
      <c r="A1358" t="s">
        <v>34</v>
      </c>
      <c r="B1358" s="4" t="s">
        <v>29</v>
      </c>
      <c r="C1358" s="4" t="s">
        <v>1470</v>
      </c>
      <c r="D1358" s="4" t="s">
        <v>1471</v>
      </c>
      <c r="E1358" s="4">
        <v>4.0721E-7</v>
      </c>
      <c r="F1358" s="4">
        <v>1.5434800000000001E-4</v>
      </c>
      <c r="G1358" s="4">
        <v>1</v>
      </c>
      <c r="H1358" s="4">
        <v>1</v>
      </c>
      <c r="I1358" s="4">
        <v>5</v>
      </c>
      <c r="J1358" s="4" t="s">
        <v>1460</v>
      </c>
      <c r="K1358" s="4">
        <v>1</v>
      </c>
      <c r="L1358" s="4">
        <v>1566.7865899999999</v>
      </c>
      <c r="M1358" s="4" t="s">
        <v>29</v>
      </c>
      <c r="N1358" s="4" t="s">
        <v>29</v>
      </c>
      <c r="O1358" s="4">
        <v>6.5770000000000002E-5</v>
      </c>
      <c r="P1358" s="4">
        <v>7.316E-9</v>
      </c>
      <c r="Q1358" s="4">
        <v>3.44</v>
      </c>
    </row>
    <row r="1359" spans="1:29" hidden="1" outlineLevel="1" collapsed="1" x14ac:dyDescent="0.25">
      <c r="A1359" t="s">
        <v>34</v>
      </c>
      <c r="B1359" s="4" t="s">
        <v>29</v>
      </c>
      <c r="C1359" s="4" t="s">
        <v>1470</v>
      </c>
      <c r="D1359" s="4" t="s">
        <v>241</v>
      </c>
      <c r="E1359" s="4">
        <v>7.6975099999999994E-6</v>
      </c>
      <c r="F1359" s="4">
        <v>1.5434800000000001E-4</v>
      </c>
      <c r="G1359" s="4">
        <v>1</v>
      </c>
      <c r="H1359" s="4">
        <v>1</v>
      </c>
      <c r="I1359" s="4">
        <v>2</v>
      </c>
      <c r="J1359" s="4" t="s">
        <v>1460</v>
      </c>
      <c r="K1359" s="4">
        <v>1</v>
      </c>
      <c r="L1359" s="4">
        <v>1550.79168</v>
      </c>
      <c r="M1359" s="4" t="s">
        <v>29</v>
      </c>
      <c r="N1359" s="4" t="s">
        <v>29</v>
      </c>
      <c r="O1359" s="4">
        <v>6.5770000000000002E-5</v>
      </c>
      <c r="P1359" s="4">
        <v>2.5610000000000002E-7</v>
      </c>
      <c r="Q1359" s="4">
        <v>3.87</v>
      </c>
    </row>
    <row r="1360" spans="1:29" hidden="1" outlineLevel="1" collapsed="1" x14ac:dyDescent="0.25">
      <c r="A1360" t="s">
        <v>34</v>
      </c>
      <c r="B1360" s="4" t="s">
        <v>29</v>
      </c>
      <c r="C1360" s="4" t="s">
        <v>1472</v>
      </c>
      <c r="D1360" s="4" t="s">
        <v>249</v>
      </c>
      <c r="E1360" s="4">
        <v>1.5718499999999999E-7</v>
      </c>
      <c r="F1360" s="4">
        <v>1.5434800000000001E-4</v>
      </c>
      <c r="G1360" s="4">
        <v>1</v>
      </c>
      <c r="H1360" s="4">
        <v>1</v>
      </c>
      <c r="I1360" s="4">
        <v>26</v>
      </c>
      <c r="J1360" s="4" t="s">
        <v>1460</v>
      </c>
      <c r="K1360" s="4">
        <v>0</v>
      </c>
      <c r="L1360" s="4">
        <v>1988.0157400000001</v>
      </c>
      <c r="M1360" s="4" t="s">
        <v>29</v>
      </c>
      <c r="N1360" s="4" t="s">
        <v>29</v>
      </c>
      <c r="O1360" s="4">
        <v>6.5770000000000002E-5</v>
      </c>
      <c r="P1360" s="4">
        <v>2.315E-9</v>
      </c>
      <c r="Q1360" s="4">
        <v>4.54</v>
      </c>
    </row>
    <row r="1361" spans="1:17" hidden="1" outlineLevel="1" collapsed="1" x14ac:dyDescent="0.25">
      <c r="A1361" t="s">
        <v>34</v>
      </c>
      <c r="B1361" s="4" t="s">
        <v>29</v>
      </c>
      <c r="C1361" s="4" t="s">
        <v>1472</v>
      </c>
      <c r="D1361" s="4" t="s">
        <v>34</v>
      </c>
      <c r="E1361" s="4">
        <v>6.1455699999999995E-5</v>
      </c>
      <c r="F1361" s="4">
        <v>1.5434800000000001E-4</v>
      </c>
      <c r="G1361" s="4">
        <v>1</v>
      </c>
      <c r="H1361" s="4">
        <v>1</v>
      </c>
      <c r="I1361" s="4">
        <v>2</v>
      </c>
      <c r="J1361" s="4" t="s">
        <v>1460</v>
      </c>
      <c r="K1361" s="4">
        <v>0</v>
      </c>
      <c r="L1361" s="4">
        <v>1972.02082</v>
      </c>
      <c r="M1361" s="4" t="s">
        <v>29</v>
      </c>
      <c r="N1361" s="4" t="s">
        <v>29</v>
      </c>
      <c r="O1361" s="4">
        <v>6.5770000000000002E-5</v>
      </c>
      <c r="P1361" s="4">
        <v>3.1810000000000001E-6</v>
      </c>
      <c r="Q1361" s="4">
        <v>2.82</v>
      </c>
    </row>
    <row r="1362" spans="1:17" hidden="1" outlineLevel="1" collapsed="1" x14ac:dyDescent="0.25">
      <c r="A1362" t="s">
        <v>34</v>
      </c>
      <c r="B1362" s="4" t="s">
        <v>29</v>
      </c>
      <c r="C1362" s="4" t="s">
        <v>1473</v>
      </c>
      <c r="D1362" s="4" t="s">
        <v>34</v>
      </c>
      <c r="E1362" s="4">
        <v>3.9180299999999996E-12</v>
      </c>
      <c r="F1362" s="4">
        <v>1.5434800000000001E-4</v>
      </c>
      <c r="G1362" s="4">
        <v>1</v>
      </c>
      <c r="H1362" s="4">
        <v>1</v>
      </c>
      <c r="I1362" s="4">
        <v>11</v>
      </c>
      <c r="J1362" s="4" t="s">
        <v>1460</v>
      </c>
      <c r="K1362" s="4">
        <v>0</v>
      </c>
      <c r="L1362" s="4">
        <v>3105.6731399999999</v>
      </c>
      <c r="M1362" s="4" t="s">
        <v>29</v>
      </c>
      <c r="N1362" s="4" t="s">
        <v>29</v>
      </c>
      <c r="O1362" s="4">
        <v>6.5770000000000002E-5</v>
      </c>
      <c r="P1362" s="4">
        <v>6.2240000000000002E-15</v>
      </c>
      <c r="Q1362" s="4">
        <v>6.36</v>
      </c>
    </row>
    <row r="1363" spans="1:17" hidden="1" outlineLevel="1" collapsed="1" x14ac:dyDescent="0.25">
      <c r="A1363" t="s">
        <v>34</v>
      </c>
      <c r="B1363" s="4" t="s">
        <v>29</v>
      </c>
      <c r="C1363" s="4" t="s">
        <v>1474</v>
      </c>
      <c r="D1363" s="4" t="s">
        <v>320</v>
      </c>
      <c r="E1363" s="4">
        <v>1.7086099999999999E-4</v>
      </c>
      <c r="F1363" s="4">
        <v>1.5434800000000001E-4</v>
      </c>
      <c r="G1363" s="4">
        <v>1</v>
      </c>
      <c r="H1363" s="4">
        <v>1</v>
      </c>
      <c r="I1363" s="4">
        <v>1</v>
      </c>
      <c r="J1363" s="4" t="s">
        <v>1460</v>
      </c>
      <c r="K1363" s="4">
        <v>1</v>
      </c>
      <c r="L1363" s="4">
        <v>4239.0855600000004</v>
      </c>
      <c r="M1363" s="4" t="s">
        <v>29</v>
      </c>
      <c r="N1363" s="4" t="s">
        <v>29</v>
      </c>
      <c r="O1363" s="4">
        <v>6.5770000000000002E-5</v>
      </c>
      <c r="P1363" s="4">
        <v>1.097E-5</v>
      </c>
      <c r="Q1363" s="4">
        <v>6.08</v>
      </c>
    </row>
    <row r="1364" spans="1:17" hidden="1" outlineLevel="1" collapsed="1" x14ac:dyDescent="0.25">
      <c r="A1364" t="s">
        <v>34</v>
      </c>
      <c r="B1364" s="4" t="s">
        <v>29</v>
      </c>
      <c r="C1364" s="4" t="s">
        <v>1475</v>
      </c>
      <c r="D1364" s="4" t="s">
        <v>244</v>
      </c>
      <c r="E1364" s="4">
        <v>2.5299499999999998E-6</v>
      </c>
      <c r="F1364" s="4">
        <v>1.5434800000000001E-4</v>
      </c>
      <c r="G1364" s="4">
        <v>1</v>
      </c>
      <c r="H1364" s="4">
        <v>1</v>
      </c>
      <c r="I1364" s="4">
        <v>14</v>
      </c>
      <c r="J1364" s="4" t="s">
        <v>1460</v>
      </c>
      <c r="K1364" s="4">
        <v>1</v>
      </c>
      <c r="L1364" s="4">
        <v>3459.6215200000001</v>
      </c>
      <c r="M1364" s="4" t="s">
        <v>29</v>
      </c>
      <c r="N1364" s="4" t="s">
        <v>29</v>
      </c>
      <c r="O1364" s="4">
        <v>6.5770000000000002E-5</v>
      </c>
      <c r="P1364" s="4">
        <v>6.6990000000000006E-8</v>
      </c>
      <c r="Q1364" s="4">
        <v>5.93</v>
      </c>
    </row>
    <row r="1365" spans="1:17" hidden="1" outlineLevel="1" collapsed="1" x14ac:dyDescent="0.25">
      <c r="A1365" t="s">
        <v>34</v>
      </c>
      <c r="B1365" s="4" t="s">
        <v>29</v>
      </c>
      <c r="C1365" s="4" t="s">
        <v>1476</v>
      </c>
      <c r="D1365" s="4" t="s">
        <v>244</v>
      </c>
      <c r="E1365" s="4">
        <v>2.15418E-7</v>
      </c>
      <c r="F1365" s="4">
        <v>1.5434800000000001E-4</v>
      </c>
      <c r="G1365" s="4">
        <v>1</v>
      </c>
      <c r="H1365" s="4">
        <v>1</v>
      </c>
      <c r="I1365" s="4">
        <v>16</v>
      </c>
      <c r="J1365" s="4" t="s">
        <v>1460</v>
      </c>
      <c r="K1365" s="4">
        <v>0</v>
      </c>
      <c r="L1365" s="4">
        <v>1962.8902</v>
      </c>
      <c r="M1365" s="4" t="s">
        <v>29</v>
      </c>
      <c r="N1365" s="4" t="s">
        <v>29</v>
      </c>
      <c r="O1365" s="4">
        <v>6.5770000000000002E-5</v>
      </c>
      <c r="P1365" s="4">
        <v>3.3930000000000002E-9</v>
      </c>
      <c r="Q1365" s="4">
        <v>4.55</v>
      </c>
    </row>
    <row r="1366" spans="1:17" hidden="1" outlineLevel="1" collapsed="1" x14ac:dyDescent="0.25">
      <c r="A1366" t="s">
        <v>34</v>
      </c>
      <c r="B1366" s="4" t="s">
        <v>29</v>
      </c>
      <c r="C1366" s="4" t="s">
        <v>1477</v>
      </c>
      <c r="D1366" s="4" t="s">
        <v>34</v>
      </c>
      <c r="E1366" s="4">
        <v>1.5617700000000001E-7</v>
      </c>
      <c r="F1366" s="4">
        <v>1.5434800000000001E-4</v>
      </c>
      <c r="G1366" s="4">
        <v>1</v>
      </c>
      <c r="H1366" s="4">
        <v>1</v>
      </c>
      <c r="I1366" s="4">
        <v>14</v>
      </c>
      <c r="J1366" s="4" t="s">
        <v>1460</v>
      </c>
      <c r="K1366" s="4">
        <v>0</v>
      </c>
      <c r="L1366" s="4">
        <v>1790.89192</v>
      </c>
      <c r="M1366" s="4" t="s">
        <v>29</v>
      </c>
      <c r="N1366" s="4" t="s">
        <v>29</v>
      </c>
      <c r="O1366" s="4">
        <v>6.5770000000000002E-5</v>
      </c>
      <c r="P1366" s="4">
        <v>2.2910000000000001E-9</v>
      </c>
      <c r="Q1366" s="4">
        <v>3.83</v>
      </c>
    </row>
    <row r="1367" spans="1:17" hidden="1" outlineLevel="1" collapsed="1" x14ac:dyDescent="0.25">
      <c r="A1367" t="s">
        <v>34</v>
      </c>
      <c r="B1367" s="4" t="s">
        <v>29</v>
      </c>
      <c r="C1367" s="4" t="s">
        <v>1478</v>
      </c>
      <c r="D1367" s="4" t="s">
        <v>34</v>
      </c>
      <c r="E1367" s="4">
        <v>3.37788E-4</v>
      </c>
      <c r="F1367" s="4">
        <v>1.5434800000000001E-4</v>
      </c>
      <c r="G1367" s="4">
        <v>1</v>
      </c>
      <c r="H1367" s="4">
        <v>1</v>
      </c>
      <c r="I1367" s="4">
        <v>6</v>
      </c>
      <c r="J1367" s="4" t="s">
        <v>1460</v>
      </c>
      <c r="K1367" s="4">
        <v>1</v>
      </c>
      <c r="L1367" s="4">
        <v>1354.6233500000001</v>
      </c>
      <c r="M1367" s="4" t="s">
        <v>29</v>
      </c>
      <c r="N1367" s="4" t="s">
        <v>29</v>
      </c>
      <c r="O1367" s="4">
        <v>6.5770000000000002E-5</v>
      </c>
      <c r="P1367" s="4">
        <v>2.5009999999999999E-5</v>
      </c>
      <c r="Q1367" s="4">
        <v>2.2200000000000002</v>
      </c>
    </row>
    <row r="1368" spans="1:17" hidden="1" outlineLevel="1" collapsed="1" x14ac:dyDescent="0.25">
      <c r="A1368" t="s">
        <v>34</v>
      </c>
      <c r="B1368" s="4" t="s">
        <v>29</v>
      </c>
      <c r="C1368" s="4" t="s">
        <v>1479</v>
      </c>
      <c r="D1368" s="4" t="s">
        <v>34</v>
      </c>
      <c r="E1368" s="4">
        <v>2.0725900000000001E-5</v>
      </c>
      <c r="F1368" s="4">
        <v>1.5434800000000001E-4</v>
      </c>
      <c r="G1368" s="4">
        <v>1</v>
      </c>
      <c r="H1368" s="4">
        <v>1</v>
      </c>
      <c r="I1368" s="4">
        <v>3</v>
      </c>
      <c r="J1368" s="4" t="s">
        <v>1460</v>
      </c>
      <c r="K1368" s="4">
        <v>0</v>
      </c>
      <c r="L1368" s="4">
        <v>1198.52224</v>
      </c>
      <c r="M1368" s="4" t="s">
        <v>29</v>
      </c>
      <c r="N1368" s="4" t="s">
        <v>29</v>
      </c>
      <c r="O1368" s="4">
        <v>6.5770000000000002E-5</v>
      </c>
      <c r="P1368" s="4">
        <v>8.5000000000000001E-7</v>
      </c>
      <c r="Q1368" s="4">
        <v>2.63</v>
      </c>
    </row>
    <row r="1369" spans="1:17" hidden="1" outlineLevel="1" collapsed="1" x14ac:dyDescent="0.25">
      <c r="A1369" t="s">
        <v>34</v>
      </c>
      <c r="B1369" s="4" t="s">
        <v>29</v>
      </c>
      <c r="C1369" s="4" t="s">
        <v>1480</v>
      </c>
      <c r="D1369" s="4" t="s">
        <v>1481</v>
      </c>
      <c r="E1369" s="4">
        <v>3.33604E-10</v>
      </c>
      <c r="F1369" s="4">
        <v>1.5434800000000001E-4</v>
      </c>
      <c r="G1369" s="4">
        <v>1</v>
      </c>
      <c r="H1369" s="4">
        <v>1</v>
      </c>
      <c r="I1369" s="4">
        <v>16</v>
      </c>
      <c r="J1369" s="4" t="s">
        <v>1460</v>
      </c>
      <c r="K1369" s="4">
        <v>1</v>
      </c>
      <c r="L1369" s="4">
        <v>2403.1682900000001</v>
      </c>
      <c r="M1369" s="4" t="s">
        <v>29</v>
      </c>
      <c r="N1369" s="4" t="s">
        <v>29</v>
      </c>
      <c r="O1369" s="4">
        <v>6.5770000000000002E-5</v>
      </c>
      <c r="P1369" s="4">
        <v>1.3479999999999999E-12</v>
      </c>
      <c r="Q1369" s="4">
        <v>7.09</v>
      </c>
    </row>
    <row r="1370" spans="1:17" hidden="1" outlineLevel="1" collapsed="1" x14ac:dyDescent="0.25">
      <c r="A1370" t="s">
        <v>34</v>
      </c>
      <c r="B1370" s="4" t="s">
        <v>29</v>
      </c>
      <c r="C1370" s="4" t="s">
        <v>1480</v>
      </c>
      <c r="D1370" s="4" t="s">
        <v>61</v>
      </c>
      <c r="E1370" s="4">
        <v>5.1661800000000003E-7</v>
      </c>
      <c r="F1370" s="4">
        <v>1.5434800000000001E-4</v>
      </c>
      <c r="G1370" s="4">
        <v>1</v>
      </c>
      <c r="H1370" s="4">
        <v>1</v>
      </c>
      <c r="I1370" s="4">
        <v>4</v>
      </c>
      <c r="J1370" s="4" t="s">
        <v>1460</v>
      </c>
      <c r="K1370" s="4">
        <v>1</v>
      </c>
      <c r="L1370" s="4">
        <v>2387.1733800000002</v>
      </c>
      <c r="M1370" s="4" t="s">
        <v>29</v>
      </c>
      <c r="N1370" s="4" t="s">
        <v>29</v>
      </c>
      <c r="O1370" s="4">
        <v>6.5770000000000002E-5</v>
      </c>
      <c r="P1370" s="4">
        <v>9.7930000000000004E-9</v>
      </c>
      <c r="Q1370" s="4">
        <v>5.87</v>
      </c>
    </row>
    <row r="1371" spans="1:17" hidden="1" outlineLevel="1" collapsed="1" x14ac:dyDescent="0.25">
      <c r="A1371" t="s">
        <v>34</v>
      </c>
      <c r="B1371" s="4" t="s">
        <v>29</v>
      </c>
      <c r="C1371" s="4" t="s">
        <v>1482</v>
      </c>
      <c r="D1371" s="4" t="s">
        <v>1483</v>
      </c>
      <c r="E1371" s="4">
        <v>4.6910200000000002E-6</v>
      </c>
      <c r="F1371" s="4">
        <v>1.5434800000000001E-4</v>
      </c>
      <c r="G1371" s="4">
        <v>1</v>
      </c>
      <c r="H1371" s="4">
        <v>1</v>
      </c>
      <c r="I1371" s="4">
        <v>29</v>
      </c>
      <c r="J1371" s="4" t="s">
        <v>1460</v>
      </c>
      <c r="K1371" s="4">
        <v>0</v>
      </c>
      <c r="L1371" s="4">
        <v>1217.57654</v>
      </c>
      <c r="M1371" s="4" t="s">
        <v>29</v>
      </c>
      <c r="N1371" s="4" t="s">
        <v>29</v>
      </c>
      <c r="O1371" s="4">
        <v>6.5770000000000002E-5</v>
      </c>
      <c r="P1371" s="4">
        <v>1.4100000000000001E-7</v>
      </c>
      <c r="Q1371" s="4">
        <v>2.59</v>
      </c>
    </row>
    <row r="1372" spans="1:17" hidden="1" outlineLevel="1" collapsed="1" x14ac:dyDescent="0.25">
      <c r="A1372" t="s">
        <v>34</v>
      </c>
      <c r="B1372" s="4" t="s">
        <v>29</v>
      </c>
      <c r="C1372" s="4" t="s">
        <v>1484</v>
      </c>
      <c r="D1372" s="4" t="s">
        <v>782</v>
      </c>
      <c r="E1372" s="4">
        <v>3.9432800000000001E-10</v>
      </c>
      <c r="F1372" s="4">
        <v>1.5434800000000001E-4</v>
      </c>
      <c r="G1372" s="4">
        <v>1</v>
      </c>
      <c r="H1372" s="4">
        <v>1</v>
      </c>
      <c r="I1372" s="4">
        <v>33</v>
      </c>
      <c r="J1372" s="4" t="s">
        <v>1460</v>
      </c>
      <c r="K1372" s="4">
        <v>1</v>
      </c>
      <c r="L1372" s="4">
        <v>3308.6619900000001</v>
      </c>
      <c r="M1372" s="4" t="s">
        <v>29</v>
      </c>
      <c r="N1372" s="4" t="s">
        <v>29</v>
      </c>
      <c r="O1372" s="4">
        <v>6.5770000000000002E-5</v>
      </c>
      <c r="P1372" s="4">
        <v>1.6509999999999999E-12</v>
      </c>
      <c r="Q1372" s="4">
        <v>5.85</v>
      </c>
    </row>
    <row r="1373" spans="1:17" hidden="1" outlineLevel="1" collapsed="1" x14ac:dyDescent="0.25">
      <c r="A1373" t="s">
        <v>34</v>
      </c>
      <c r="B1373" s="4" t="s">
        <v>29</v>
      </c>
      <c r="C1373" s="4" t="s">
        <v>1484</v>
      </c>
      <c r="D1373" s="4" t="s">
        <v>34</v>
      </c>
      <c r="E1373" s="4">
        <v>3.3575099999999999E-6</v>
      </c>
      <c r="F1373" s="4">
        <v>1.5434800000000001E-4</v>
      </c>
      <c r="G1373" s="4">
        <v>1</v>
      </c>
      <c r="H1373" s="4">
        <v>1</v>
      </c>
      <c r="I1373" s="4">
        <v>2</v>
      </c>
      <c r="J1373" s="4" t="s">
        <v>1460</v>
      </c>
      <c r="K1373" s="4">
        <v>1</v>
      </c>
      <c r="L1373" s="4">
        <v>3292.66707</v>
      </c>
      <c r="M1373" s="4" t="s">
        <v>29</v>
      </c>
      <c r="N1373" s="4" t="s">
        <v>29</v>
      </c>
      <c r="O1373" s="4">
        <v>6.5770000000000002E-5</v>
      </c>
      <c r="P1373" s="4">
        <v>9.4559999999999994E-8</v>
      </c>
      <c r="Q1373" s="4">
        <v>3.68</v>
      </c>
    </row>
    <row r="1374" spans="1:17" hidden="1" outlineLevel="1" collapsed="1" x14ac:dyDescent="0.25">
      <c r="A1374" t="s">
        <v>34</v>
      </c>
      <c r="B1374" s="4" t="s">
        <v>29</v>
      </c>
      <c r="C1374" s="4" t="s">
        <v>1485</v>
      </c>
      <c r="D1374" s="4" t="s">
        <v>1486</v>
      </c>
      <c r="E1374" s="4">
        <v>4.6014499999999997E-9</v>
      </c>
      <c r="F1374" s="4">
        <v>1.5434800000000001E-4</v>
      </c>
      <c r="G1374" s="4">
        <v>1</v>
      </c>
      <c r="H1374" s="4">
        <v>1</v>
      </c>
      <c r="I1374" s="4">
        <v>12</v>
      </c>
      <c r="J1374" s="4" t="s">
        <v>1460</v>
      </c>
      <c r="K1374" s="4">
        <v>1</v>
      </c>
      <c r="L1374" s="4">
        <v>2921.3543199999999</v>
      </c>
      <c r="M1374" s="4" t="s">
        <v>29</v>
      </c>
      <c r="N1374" s="4" t="s">
        <v>29</v>
      </c>
      <c r="O1374" s="4">
        <v>6.5770000000000002E-5</v>
      </c>
      <c r="P1374" s="4">
        <v>3.2230000000000001E-11</v>
      </c>
      <c r="Q1374" s="4">
        <v>7.79</v>
      </c>
    </row>
    <row r="1375" spans="1:17" hidden="1" outlineLevel="1" collapsed="1" x14ac:dyDescent="0.25">
      <c r="A1375" t="s">
        <v>34</v>
      </c>
      <c r="B1375" s="4" t="s">
        <v>29</v>
      </c>
      <c r="C1375" s="4" t="s">
        <v>1485</v>
      </c>
      <c r="D1375" s="4" t="s">
        <v>740</v>
      </c>
      <c r="E1375" s="4">
        <v>1.7761699999999999E-7</v>
      </c>
      <c r="F1375" s="4">
        <v>1.5434800000000001E-4</v>
      </c>
      <c r="G1375" s="4">
        <v>1</v>
      </c>
      <c r="H1375" s="4">
        <v>1</v>
      </c>
      <c r="I1375" s="4">
        <v>2</v>
      </c>
      <c r="J1375" s="4" t="s">
        <v>1460</v>
      </c>
      <c r="K1375" s="4">
        <v>1</v>
      </c>
      <c r="L1375" s="4">
        <v>2905.3593999999998</v>
      </c>
      <c r="M1375" s="4" t="s">
        <v>29</v>
      </c>
      <c r="N1375" s="4" t="s">
        <v>29</v>
      </c>
      <c r="O1375" s="4">
        <v>6.5770000000000002E-5</v>
      </c>
      <c r="P1375" s="4">
        <v>2.682E-9</v>
      </c>
      <c r="Q1375" s="4">
        <v>6.34</v>
      </c>
    </row>
    <row r="1376" spans="1:17" hidden="1" outlineLevel="1" collapsed="1" x14ac:dyDescent="0.25">
      <c r="A1376" t="s">
        <v>34</v>
      </c>
      <c r="B1376" s="4" t="s">
        <v>29</v>
      </c>
      <c r="C1376" s="4" t="s">
        <v>1487</v>
      </c>
      <c r="D1376" s="4" t="s">
        <v>1488</v>
      </c>
      <c r="E1376" s="4">
        <v>5.1002400000000001E-11</v>
      </c>
      <c r="F1376" s="4">
        <v>1.5434800000000001E-4</v>
      </c>
      <c r="G1376" s="4">
        <v>1</v>
      </c>
      <c r="H1376" s="4">
        <v>1</v>
      </c>
      <c r="I1376" s="4">
        <v>45</v>
      </c>
      <c r="J1376" s="4" t="s">
        <v>1460</v>
      </c>
      <c r="K1376" s="4">
        <v>0</v>
      </c>
      <c r="L1376" s="4">
        <v>2275.0733300000002</v>
      </c>
      <c r="M1376" s="4" t="s">
        <v>29</v>
      </c>
      <c r="N1376" s="4" t="s">
        <v>29</v>
      </c>
      <c r="O1376" s="4">
        <v>6.5770000000000002E-5</v>
      </c>
      <c r="P1376" s="4">
        <v>1.3889999999999999E-13</v>
      </c>
      <c r="Q1376" s="4">
        <v>5.6</v>
      </c>
    </row>
    <row r="1377" spans="1:29" hidden="1" outlineLevel="1" collapsed="1" x14ac:dyDescent="0.25">
      <c r="A1377" t="s">
        <v>34</v>
      </c>
      <c r="B1377" s="4" t="s">
        <v>29</v>
      </c>
      <c r="C1377" s="4" t="s">
        <v>1487</v>
      </c>
      <c r="D1377" s="4" t="s">
        <v>61</v>
      </c>
      <c r="E1377" s="4">
        <v>7.4540299999999997E-9</v>
      </c>
      <c r="F1377" s="4">
        <v>1.5434800000000001E-4</v>
      </c>
      <c r="G1377" s="4">
        <v>1</v>
      </c>
      <c r="H1377" s="4">
        <v>1</v>
      </c>
      <c r="I1377" s="4">
        <v>3</v>
      </c>
      <c r="J1377" s="4" t="s">
        <v>1460</v>
      </c>
      <c r="K1377" s="4">
        <v>0</v>
      </c>
      <c r="L1377" s="4">
        <v>2259.0784199999998</v>
      </c>
      <c r="M1377" s="4" t="s">
        <v>29</v>
      </c>
      <c r="N1377" s="4" t="s">
        <v>29</v>
      </c>
      <c r="O1377" s="4">
        <v>6.5770000000000002E-5</v>
      </c>
      <c r="P1377" s="4">
        <v>5.771E-11</v>
      </c>
      <c r="Q1377" s="4">
        <v>4.53</v>
      </c>
    </row>
    <row r="1378" spans="1:29" hidden="1" outlineLevel="1" collapsed="1" x14ac:dyDescent="0.25">
      <c r="A1378" t="s">
        <v>34</v>
      </c>
      <c r="B1378" s="4" t="s">
        <v>29</v>
      </c>
      <c r="C1378" s="4" t="s">
        <v>1489</v>
      </c>
      <c r="D1378" s="4" t="s">
        <v>58</v>
      </c>
      <c r="E1378" s="4">
        <v>7.8474700000000003E-6</v>
      </c>
      <c r="F1378" s="4">
        <v>1.5434800000000001E-4</v>
      </c>
      <c r="G1378" s="4">
        <v>1</v>
      </c>
      <c r="H1378" s="4">
        <v>1</v>
      </c>
      <c r="I1378" s="4">
        <v>17</v>
      </c>
      <c r="J1378" s="4" t="s">
        <v>1460</v>
      </c>
      <c r="K1378" s="4">
        <v>0</v>
      </c>
      <c r="L1378" s="4">
        <v>1163.5976499999999</v>
      </c>
      <c r="M1378" s="4" t="s">
        <v>29</v>
      </c>
      <c r="N1378" s="4" t="s">
        <v>29</v>
      </c>
      <c r="O1378" s="4">
        <v>6.5770000000000002E-5</v>
      </c>
      <c r="P1378" s="4">
        <v>2.6220000000000001E-7</v>
      </c>
      <c r="Q1378" s="4">
        <v>2.63</v>
      </c>
    </row>
    <row r="1379" spans="1:29" hidden="1" outlineLevel="1" collapsed="1" x14ac:dyDescent="0.25">
      <c r="A1379" t="s">
        <v>34</v>
      </c>
      <c r="B1379" s="4" t="s">
        <v>29</v>
      </c>
      <c r="C1379" s="4" t="s">
        <v>1490</v>
      </c>
      <c r="D1379" s="4" t="s">
        <v>1050</v>
      </c>
      <c r="E1379" s="4">
        <v>6.2657899999999996E-11</v>
      </c>
      <c r="F1379" s="4">
        <v>1.5434800000000001E-4</v>
      </c>
      <c r="G1379" s="4">
        <v>1</v>
      </c>
      <c r="H1379" s="4">
        <v>1</v>
      </c>
      <c r="I1379" s="4">
        <v>15</v>
      </c>
      <c r="J1379" s="4" t="s">
        <v>1460</v>
      </c>
      <c r="K1379" s="4">
        <v>0</v>
      </c>
      <c r="L1379" s="4">
        <v>3005.4924599999999</v>
      </c>
      <c r="M1379" s="4" t="s">
        <v>29</v>
      </c>
      <c r="N1379" s="4" t="s">
        <v>29</v>
      </c>
      <c r="O1379" s="4">
        <v>6.5770000000000002E-5</v>
      </c>
      <c r="P1379" s="4">
        <v>1.789E-13</v>
      </c>
      <c r="Q1379" s="4">
        <v>7.2</v>
      </c>
    </row>
    <row r="1380" spans="1:29" hidden="1" outlineLevel="1" collapsed="1" x14ac:dyDescent="0.25">
      <c r="A1380" t="s">
        <v>34</v>
      </c>
      <c r="B1380" s="4" t="s">
        <v>29</v>
      </c>
      <c r="C1380" s="4" t="s">
        <v>1490</v>
      </c>
      <c r="D1380" s="4" t="s">
        <v>34</v>
      </c>
      <c r="E1380" s="4">
        <v>5.1994800000000002E-6</v>
      </c>
      <c r="F1380" s="4">
        <v>1.5434800000000001E-4</v>
      </c>
      <c r="G1380" s="4">
        <v>1</v>
      </c>
      <c r="H1380" s="4">
        <v>1</v>
      </c>
      <c r="I1380" s="4">
        <v>1</v>
      </c>
      <c r="J1380" s="4" t="s">
        <v>1460</v>
      </c>
      <c r="K1380" s="4">
        <v>0</v>
      </c>
      <c r="L1380" s="4">
        <v>2989.49755</v>
      </c>
      <c r="M1380" s="4" t="s">
        <v>29</v>
      </c>
      <c r="N1380" s="4" t="s">
        <v>29</v>
      </c>
      <c r="O1380" s="4">
        <v>6.5770000000000002E-5</v>
      </c>
      <c r="P1380" s="4">
        <v>1.6010000000000001E-7</v>
      </c>
      <c r="Q1380" s="4">
        <v>5.36</v>
      </c>
    </row>
    <row r="1381" spans="1:29" hidden="1" outlineLevel="1" collapsed="1" x14ac:dyDescent="0.25">
      <c r="A1381" t="s">
        <v>34</v>
      </c>
      <c r="B1381" s="4" t="s">
        <v>29</v>
      </c>
      <c r="C1381" s="4" t="s">
        <v>1491</v>
      </c>
      <c r="D1381" s="4" t="s">
        <v>1492</v>
      </c>
      <c r="E1381" s="4">
        <v>1.9941999999999999E-10</v>
      </c>
      <c r="F1381" s="4">
        <v>1.5434800000000001E-4</v>
      </c>
      <c r="G1381" s="4">
        <v>1</v>
      </c>
      <c r="H1381" s="4">
        <v>1</v>
      </c>
      <c r="I1381" s="4">
        <v>161</v>
      </c>
      <c r="J1381" s="4" t="s">
        <v>1460</v>
      </c>
      <c r="K1381" s="4">
        <v>0</v>
      </c>
      <c r="L1381" s="4">
        <v>2664.2167599999998</v>
      </c>
      <c r="M1381" s="4" t="s">
        <v>29</v>
      </c>
      <c r="N1381" s="4" t="s">
        <v>29</v>
      </c>
      <c r="O1381" s="4">
        <v>6.5770000000000002E-5</v>
      </c>
      <c r="P1381" s="4">
        <v>7.2259999999999997E-13</v>
      </c>
      <c r="Q1381" s="4">
        <v>7.24</v>
      </c>
    </row>
    <row r="1382" spans="1:29" hidden="1" outlineLevel="1" collapsed="1" x14ac:dyDescent="0.25">
      <c r="A1382" t="s">
        <v>34</v>
      </c>
      <c r="B1382" s="4" t="s">
        <v>29</v>
      </c>
      <c r="C1382" s="4" t="s">
        <v>1491</v>
      </c>
      <c r="D1382" s="4" t="s">
        <v>179</v>
      </c>
      <c r="E1382" s="4">
        <v>8.1040899999999999E-9</v>
      </c>
      <c r="F1382" s="4">
        <v>1.5434800000000001E-4</v>
      </c>
      <c r="G1382" s="4">
        <v>1</v>
      </c>
      <c r="H1382" s="4">
        <v>1</v>
      </c>
      <c r="I1382" s="4">
        <v>15</v>
      </c>
      <c r="J1382" s="4" t="s">
        <v>1460</v>
      </c>
      <c r="K1382" s="4">
        <v>0</v>
      </c>
      <c r="L1382" s="4">
        <v>2648.2218400000002</v>
      </c>
      <c r="M1382" s="4" t="s">
        <v>29</v>
      </c>
      <c r="N1382" s="4" t="s">
        <v>29</v>
      </c>
      <c r="O1382" s="4">
        <v>6.5770000000000002E-5</v>
      </c>
      <c r="P1382" s="4">
        <v>6.3990000000000003E-11</v>
      </c>
      <c r="Q1382" s="4">
        <v>5.93</v>
      </c>
    </row>
    <row r="1383" spans="1:29" hidden="1" outlineLevel="1" collapsed="1" x14ac:dyDescent="0.25">
      <c r="A1383" t="s">
        <v>34</v>
      </c>
      <c r="B1383" s="4" t="s">
        <v>29</v>
      </c>
      <c r="C1383" s="4" t="s">
        <v>1493</v>
      </c>
      <c r="D1383" s="4" t="s">
        <v>34</v>
      </c>
      <c r="E1383" s="4">
        <v>3.5346799999999998E-5</v>
      </c>
      <c r="F1383" s="4">
        <v>1.5434800000000001E-4</v>
      </c>
      <c r="G1383" s="4">
        <v>1</v>
      </c>
      <c r="H1383" s="4">
        <v>1</v>
      </c>
      <c r="I1383" s="4">
        <v>6</v>
      </c>
      <c r="J1383" s="4" t="s">
        <v>1460</v>
      </c>
      <c r="K1383" s="4">
        <v>0</v>
      </c>
      <c r="L1383" s="4">
        <v>976.44827999999995</v>
      </c>
      <c r="M1383" s="4" t="s">
        <v>29</v>
      </c>
      <c r="N1383" s="4" t="s">
        <v>29</v>
      </c>
      <c r="O1383" s="4">
        <v>6.5770000000000002E-5</v>
      </c>
      <c r="P1383" s="4">
        <v>1.623E-6</v>
      </c>
      <c r="Q1383" s="4">
        <v>2.89</v>
      </c>
    </row>
    <row r="1384" spans="1:29" hidden="1" outlineLevel="1" collapsed="1" x14ac:dyDescent="0.25">
      <c r="A1384" t="s">
        <v>34</v>
      </c>
      <c r="B1384" s="4" t="s">
        <v>29</v>
      </c>
      <c r="C1384" s="4" t="s">
        <v>1494</v>
      </c>
      <c r="D1384" s="4" t="s">
        <v>34</v>
      </c>
      <c r="E1384" s="4">
        <v>4.3125900000000003E-4</v>
      </c>
      <c r="F1384" s="4">
        <v>1.5434800000000001E-4</v>
      </c>
      <c r="G1384" s="4">
        <v>1</v>
      </c>
      <c r="H1384" s="4">
        <v>1</v>
      </c>
      <c r="I1384" s="4">
        <v>8</v>
      </c>
      <c r="J1384" s="4" t="s">
        <v>1460</v>
      </c>
      <c r="K1384" s="4">
        <v>0</v>
      </c>
      <c r="L1384" s="4">
        <v>1198.7055</v>
      </c>
      <c r="M1384" s="4" t="s">
        <v>29</v>
      </c>
      <c r="N1384" s="4" t="s">
        <v>29</v>
      </c>
      <c r="O1384" s="4">
        <v>6.5770000000000002E-5</v>
      </c>
      <c r="P1384" s="4">
        <v>3.3439999999999998E-5</v>
      </c>
      <c r="Q1384" s="4">
        <v>2.0499999999999998</v>
      </c>
    </row>
    <row r="1385" spans="1:29" hidden="1" outlineLevel="1" collapsed="1" x14ac:dyDescent="0.25">
      <c r="A1385" t="s">
        <v>34</v>
      </c>
      <c r="B1385" s="4" t="s">
        <v>29</v>
      </c>
      <c r="C1385" s="4" t="s">
        <v>1495</v>
      </c>
      <c r="D1385" s="4" t="s">
        <v>34</v>
      </c>
      <c r="E1385" s="4">
        <v>8.9874299999999994E-3</v>
      </c>
      <c r="F1385" s="4">
        <v>4.3565599999999998E-4</v>
      </c>
      <c r="G1385" s="4">
        <v>1</v>
      </c>
      <c r="H1385" s="4">
        <v>1</v>
      </c>
      <c r="I1385" s="4">
        <v>1</v>
      </c>
      <c r="J1385" s="4" t="s">
        <v>1460</v>
      </c>
      <c r="K1385" s="4">
        <v>0</v>
      </c>
      <c r="L1385" s="4">
        <v>1118.5112799999999</v>
      </c>
      <c r="M1385" s="4" t="s">
        <v>29</v>
      </c>
      <c r="N1385" s="4" t="s">
        <v>29</v>
      </c>
      <c r="O1385" s="4">
        <v>1.639E-4</v>
      </c>
      <c r="P1385" s="4">
        <v>1.224E-3</v>
      </c>
      <c r="Q1385" s="4">
        <v>1.94</v>
      </c>
    </row>
    <row r="1386" spans="1:29" hidden="1" outlineLevel="1" collapsed="1" x14ac:dyDescent="0.25">
      <c r="A1386" t="s">
        <v>34</v>
      </c>
      <c r="B1386" s="4" t="s">
        <v>29</v>
      </c>
      <c r="C1386" s="4" t="s">
        <v>1482</v>
      </c>
      <c r="D1386" s="4" t="s">
        <v>94</v>
      </c>
      <c r="E1386" s="4">
        <v>3.6471299999999998E-2</v>
      </c>
      <c r="F1386" s="4">
        <v>1.27169E-3</v>
      </c>
      <c r="G1386" s="4">
        <v>1</v>
      </c>
      <c r="H1386" s="4">
        <v>1</v>
      </c>
      <c r="I1386" s="4">
        <v>1</v>
      </c>
      <c r="J1386" s="4" t="s">
        <v>1460</v>
      </c>
      <c r="K1386" s="4">
        <v>0</v>
      </c>
      <c r="L1386" s="4">
        <v>1201.5816199999999</v>
      </c>
      <c r="M1386" s="4" t="s">
        <v>29</v>
      </c>
      <c r="N1386" s="4" t="s">
        <v>29</v>
      </c>
      <c r="O1386" s="4">
        <v>4.6000000000000001E-4</v>
      </c>
      <c r="P1386" s="4">
        <v>7.0210000000000003E-3</v>
      </c>
      <c r="Q1386" s="4">
        <v>2.2200000000000002</v>
      </c>
    </row>
    <row r="1387" spans="1:29" hidden="1" outlineLevel="1" collapsed="1" x14ac:dyDescent="0.25">
      <c r="A1387" t="s">
        <v>34</v>
      </c>
      <c r="B1387" s="4" t="s">
        <v>29</v>
      </c>
      <c r="C1387" s="4" t="s">
        <v>1496</v>
      </c>
      <c r="D1387" s="4" t="s">
        <v>128</v>
      </c>
      <c r="E1387" s="4">
        <v>4.0490400000000003E-2</v>
      </c>
      <c r="F1387" s="4">
        <v>1.40211E-3</v>
      </c>
      <c r="G1387" s="4">
        <v>1</v>
      </c>
      <c r="H1387" s="4">
        <v>1</v>
      </c>
      <c r="I1387" s="4">
        <v>1</v>
      </c>
      <c r="J1387" s="4" t="s">
        <v>1460</v>
      </c>
      <c r="K1387" s="4">
        <v>0</v>
      </c>
      <c r="L1387" s="4">
        <v>1014.48122</v>
      </c>
      <c r="M1387" s="4" t="s">
        <v>29</v>
      </c>
      <c r="N1387" s="4" t="s">
        <v>29</v>
      </c>
      <c r="O1387" s="4">
        <v>5.0580000000000004E-4</v>
      </c>
      <c r="P1387" s="4">
        <v>8.0599999999999995E-3</v>
      </c>
      <c r="Q1387" s="4">
        <v>2.2799999999999998</v>
      </c>
    </row>
    <row r="1388" spans="1:29" hidden="1" outlineLevel="1" collapsed="1" x14ac:dyDescent="0.25">
      <c r="A1388" t="s">
        <v>34</v>
      </c>
      <c r="B1388" s="4" t="s">
        <v>29</v>
      </c>
      <c r="C1388" s="4" t="s">
        <v>1489</v>
      </c>
      <c r="D1388" s="4" t="s">
        <v>34</v>
      </c>
      <c r="E1388" s="4">
        <v>6.1187499999999999E-2</v>
      </c>
      <c r="F1388" s="4">
        <v>2.0709399999999998E-3</v>
      </c>
      <c r="G1388" s="4">
        <v>1</v>
      </c>
      <c r="H1388" s="4">
        <v>1</v>
      </c>
      <c r="I1388" s="4">
        <v>1</v>
      </c>
      <c r="J1388" s="4" t="s">
        <v>1460</v>
      </c>
      <c r="K1388" s="4">
        <v>0</v>
      </c>
      <c r="L1388" s="4">
        <v>1147.60274</v>
      </c>
      <c r="M1388" s="4" t="s">
        <v>29</v>
      </c>
      <c r="N1388" s="4" t="s">
        <v>29</v>
      </c>
      <c r="O1388" s="4">
        <v>7.4290000000000001E-4</v>
      </c>
      <c r="P1388" s="4">
        <v>1.393E-2</v>
      </c>
      <c r="Q1388" s="4">
        <v>2.34</v>
      </c>
    </row>
    <row r="1389" spans="1:29" hidden="1" outlineLevel="1" collapsed="1" x14ac:dyDescent="0.25">
      <c r="A1389" t="s">
        <v>34</v>
      </c>
      <c r="B1389" s="4" t="s">
        <v>29</v>
      </c>
      <c r="C1389" s="4" t="s">
        <v>1497</v>
      </c>
      <c r="D1389" s="4" t="s">
        <v>34</v>
      </c>
      <c r="E1389" s="4">
        <v>6.8139900000000003E-2</v>
      </c>
      <c r="F1389" s="4">
        <v>2.4773099999999999E-3</v>
      </c>
      <c r="G1389" s="4">
        <v>1</v>
      </c>
      <c r="H1389" s="4">
        <v>1</v>
      </c>
      <c r="I1389" s="4">
        <v>2</v>
      </c>
      <c r="J1389" s="4" t="s">
        <v>1460</v>
      </c>
      <c r="K1389" s="4">
        <v>1</v>
      </c>
      <c r="L1389" s="4">
        <v>828.54139999999995</v>
      </c>
      <c r="M1389" s="4" t="s">
        <v>29</v>
      </c>
      <c r="N1389" s="4" t="s">
        <v>29</v>
      </c>
      <c r="O1389" s="4">
        <v>8.8719999999999999E-4</v>
      </c>
      <c r="P1389" s="4">
        <v>1.61E-2</v>
      </c>
      <c r="Q1389" s="4">
        <v>2.41</v>
      </c>
    </row>
    <row r="1390" spans="1:29" hidden="1" outlineLevel="1" collapsed="1" x14ac:dyDescent="0.25">
      <c r="A1390" t="s">
        <v>34</v>
      </c>
      <c r="B1390" s="4" t="s">
        <v>29</v>
      </c>
      <c r="C1390" s="4" t="s">
        <v>1498</v>
      </c>
      <c r="D1390" s="4" t="s">
        <v>34</v>
      </c>
      <c r="E1390" s="4">
        <v>0.131074</v>
      </c>
      <c r="F1390" s="4">
        <v>4.3961599999999997E-3</v>
      </c>
      <c r="G1390" s="4">
        <v>1</v>
      </c>
      <c r="H1390" s="4">
        <v>1</v>
      </c>
      <c r="I1390" s="4">
        <v>1</v>
      </c>
      <c r="J1390" s="4" t="s">
        <v>1460</v>
      </c>
      <c r="K1390" s="4">
        <v>1</v>
      </c>
      <c r="L1390" s="4">
        <v>1022.63569</v>
      </c>
      <c r="M1390" s="4" t="s">
        <v>29</v>
      </c>
      <c r="N1390" s="4" t="s">
        <v>29</v>
      </c>
      <c r="O1390" s="4">
        <v>1.573E-3</v>
      </c>
      <c r="P1390" s="4">
        <v>4.0739999999999998E-2</v>
      </c>
      <c r="Q1390" s="4">
        <v>1.76</v>
      </c>
    </row>
    <row r="1391" spans="1:29" collapsed="1" x14ac:dyDescent="0.25">
      <c r="A1391" s="3" t="s">
        <v>29</v>
      </c>
      <c r="B1391" s="3" t="s">
        <v>30</v>
      </c>
      <c r="C1391" s="3" t="s">
        <v>1499</v>
      </c>
      <c r="D1391" s="3" t="s">
        <v>1500</v>
      </c>
      <c r="E1391" s="3">
        <v>0</v>
      </c>
      <c r="F1391" s="3">
        <v>391.70800000000003</v>
      </c>
      <c r="G1391" s="3">
        <v>74</v>
      </c>
      <c r="H1391" s="3">
        <v>40</v>
      </c>
      <c r="I1391" s="3">
        <v>167</v>
      </c>
      <c r="J1391" s="3">
        <v>11</v>
      </c>
      <c r="K1391" s="3">
        <v>642</v>
      </c>
      <c r="L1391" s="3">
        <v>69.599999999999994</v>
      </c>
      <c r="M1391" s="3">
        <v>5.1100000000000003</v>
      </c>
      <c r="N1391" s="3">
        <v>610.59</v>
      </c>
      <c r="O1391" s="3">
        <v>40</v>
      </c>
      <c r="P1391" s="3" t="s">
        <v>1137</v>
      </c>
      <c r="Q1391" s="3" t="s">
        <v>34</v>
      </c>
      <c r="R1391" s="3" t="s">
        <v>1501</v>
      </c>
      <c r="S1391" s="3" t="s">
        <v>1291</v>
      </c>
      <c r="T1391" s="3" t="s">
        <v>34</v>
      </c>
      <c r="U1391" s="3" t="s">
        <v>1502</v>
      </c>
      <c r="V1391" s="3" t="s">
        <v>34</v>
      </c>
      <c r="W1391" s="3" t="s">
        <v>1503</v>
      </c>
      <c r="X1391" s="3" t="s">
        <v>34</v>
      </c>
      <c r="Y1391" s="3" t="s">
        <v>34</v>
      </c>
      <c r="Z1391" s="3" t="s">
        <v>34</v>
      </c>
      <c r="AA1391" s="3">
        <v>0</v>
      </c>
      <c r="AB1391" s="3" t="s">
        <v>29</v>
      </c>
      <c r="AC1391" s="3">
        <v>1</v>
      </c>
    </row>
    <row r="1392" spans="1:29" hidden="1" outlineLevel="1" collapsed="1" x14ac:dyDescent="0.25">
      <c r="A1392" t="s">
        <v>34</v>
      </c>
      <c r="B1392" s="2" t="s">
        <v>39</v>
      </c>
      <c r="C1392" s="2" t="s">
        <v>40</v>
      </c>
      <c r="D1392" s="2" t="s">
        <v>41</v>
      </c>
      <c r="E1392" s="2" t="s">
        <v>42</v>
      </c>
      <c r="F1392" s="2" t="s">
        <v>43</v>
      </c>
      <c r="G1392" s="2" t="s">
        <v>28</v>
      </c>
      <c r="H1392" s="2" t="s">
        <v>44</v>
      </c>
      <c r="I1392" s="2" t="s">
        <v>8</v>
      </c>
      <c r="J1392" s="2" t="s">
        <v>45</v>
      </c>
      <c r="K1392" s="2" t="s">
        <v>46</v>
      </c>
      <c r="L1392" s="2" t="s">
        <v>47</v>
      </c>
      <c r="M1392" s="2" t="s">
        <v>27</v>
      </c>
      <c r="N1392" s="2" t="s">
        <v>48</v>
      </c>
      <c r="O1392" s="2" t="s">
        <v>49</v>
      </c>
      <c r="P1392" s="2" t="s">
        <v>50</v>
      </c>
      <c r="Q1392" s="2" t="s">
        <v>51</v>
      </c>
    </row>
    <row r="1393" spans="1:17" hidden="1" outlineLevel="1" collapsed="1" x14ac:dyDescent="0.25">
      <c r="A1393" t="s">
        <v>34</v>
      </c>
      <c r="B1393" s="4" t="s">
        <v>29</v>
      </c>
      <c r="C1393" s="4" t="s">
        <v>1504</v>
      </c>
      <c r="D1393" s="4" t="s">
        <v>34</v>
      </c>
      <c r="E1393" s="4">
        <v>7.21807E-7</v>
      </c>
      <c r="F1393" s="4">
        <v>1.5434800000000001E-4</v>
      </c>
      <c r="G1393" s="4">
        <v>1</v>
      </c>
      <c r="H1393" s="4">
        <v>1</v>
      </c>
      <c r="I1393" s="4">
        <v>5</v>
      </c>
      <c r="J1393" s="4" t="s">
        <v>1499</v>
      </c>
      <c r="K1393" s="4">
        <v>2</v>
      </c>
      <c r="L1393" s="4">
        <v>2163.07755</v>
      </c>
      <c r="M1393" s="4" t="s">
        <v>29</v>
      </c>
      <c r="N1393" s="4" t="s">
        <v>29</v>
      </c>
      <c r="O1393" s="4">
        <v>6.5770000000000002E-5</v>
      </c>
      <c r="P1393" s="4">
        <v>1.465E-8</v>
      </c>
      <c r="Q1393" s="4">
        <v>4.6399999999999997</v>
      </c>
    </row>
    <row r="1394" spans="1:17" hidden="1" outlineLevel="1" collapsed="1" x14ac:dyDescent="0.25">
      <c r="A1394" t="s">
        <v>34</v>
      </c>
      <c r="B1394" s="4" t="s">
        <v>29</v>
      </c>
      <c r="C1394" s="4" t="s">
        <v>1505</v>
      </c>
      <c r="D1394" s="4" t="s">
        <v>34</v>
      </c>
      <c r="E1394" s="4">
        <v>6.3057200000000003E-5</v>
      </c>
      <c r="F1394" s="4">
        <v>1.5434800000000001E-4</v>
      </c>
      <c r="G1394" s="4">
        <v>2</v>
      </c>
      <c r="H1394" s="4">
        <v>2</v>
      </c>
      <c r="I1394" s="4">
        <v>4</v>
      </c>
      <c r="J1394" s="4" t="s">
        <v>1506</v>
      </c>
      <c r="K1394" s="4">
        <v>0</v>
      </c>
      <c r="L1394" s="4">
        <v>1265.6735900000001</v>
      </c>
      <c r="M1394" s="4" t="s">
        <v>29</v>
      </c>
      <c r="N1394" s="4" t="s">
        <v>29</v>
      </c>
      <c r="O1394" s="4">
        <v>6.5770000000000002E-5</v>
      </c>
      <c r="P1394" s="4">
        <v>3.2830000000000002E-6</v>
      </c>
      <c r="Q1394" s="4">
        <v>3.56</v>
      </c>
    </row>
    <row r="1395" spans="1:17" hidden="1" outlineLevel="1" collapsed="1" x14ac:dyDescent="0.25">
      <c r="A1395" t="s">
        <v>34</v>
      </c>
      <c r="B1395" s="4" t="s">
        <v>29</v>
      </c>
      <c r="C1395" s="4" t="s">
        <v>1507</v>
      </c>
      <c r="D1395" s="4" t="s">
        <v>94</v>
      </c>
      <c r="E1395" s="4">
        <v>7.3587299999999999E-8</v>
      </c>
      <c r="F1395" s="4">
        <v>1.5434800000000001E-4</v>
      </c>
      <c r="G1395" s="4">
        <v>1</v>
      </c>
      <c r="H1395" s="4">
        <v>1</v>
      </c>
      <c r="I1395" s="4">
        <v>1</v>
      </c>
      <c r="J1395" s="4" t="s">
        <v>1499</v>
      </c>
      <c r="K1395" s="4">
        <v>1</v>
      </c>
      <c r="L1395" s="4">
        <v>1779.8442600000001</v>
      </c>
      <c r="M1395" s="4" t="s">
        <v>29</v>
      </c>
      <c r="N1395" s="4" t="s">
        <v>29</v>
      </c>
      <c r="O1395" s="4">
        <v>6.5770000000000002E-5</v>
      </c>
      <c r="P1395" s="4">
        <v>9.2729999999999999E-10</v>
      </c>
      <c r="Q1395" s="4">
        <v>5.32</v>
      </c>
    </row>
    <row r="1396" spans="1:17" hidden="1" outlineLevel="1" collapsed="1" x14ac:dyDescent="0.25">
      <c r="A1396" t="s">
        <v>34</v>
      </c>
      <c r="B1396" s="4" t="s">
        <v>29</v>
      </c>
      <c r="C1396" s="4" t="s">
        <v>1508</v>
      </c>
      <c r="D1396" s="4" t="s">
        <v>94</v>
      </c>
      <c r="E1396" s="4">
        <v>1.9686900000000001E-8</v>
      </c>
      <c r="F1396" s="4">
        <v>1.5434800000000001E-4</v>
      </c>
      <c r="G1396" s="4">
        <v>1</v>
      </c>
      <c r="H1396" s="4">
        <v>1</v>
      </c>
      <c r="I1396" s="4">
        <v>3</v>
      </c>
      <c r="J1396" s="4" t="s">
        <v>1499</v>
      </c>
      <c r="K1396" s="4">
        <v>0</v>
      </c>
      <c r="L1396" s="4">
        <v>1623.74315</v>
      </c>
      <c r="M1396" s="4" t="s">
        <v>29</v>
      </c>
      <c r="N1396" s="4" t="s">
        <v>29</v>
      </c>
      <c r="O1396" s="4">
        <v>6.5770000000000002E-5</v>
      </c>
      <c r="P1396" s="4">
        <v>1.8820000000000001E-10</v>
      </c>
      <c r="Q1396" s="4">
        <v>4.37</v>
      </c>
    </row>
    <row r="1397" spans="1:17" hidden="1" outlineLevel="1" collapsed="1" x14ac:dyDescent="0.25">
      <c r="A1397" t="s">
        <v>34</v>
      </c>
      <c r="B1397" s="4" t="s">
        <v>29</v>
      </c>
      <c r="C1397" s="4" t="s">
        <v>1509</v>
      </c>
      <c r="D1397" s="4" t="s">
        <v>34</v>
      </c>
      <c r="E1397" s="4">
        <v>9.8911899999999997E-5</v>
      </c>
      <c r="F1397" s="4">
        <v>1.5434800000000001E-4</v>
      </c>
      <c r="G1397" s="4">
        <v>2</v>
      </c>
      <c r="H1397" s="4">
        <v>2</v>
      </c>
      <c r="I1397" s="4">
        <v>1</v>
      </c>
      <c r="J1397" s="4" t="s">
        <v>1506</v>
      </c>
      <c r="K1397" s="4">
        <v>1</v>
      </c>
      <c r="L1397" s="4">
        <v>2144.15976</v>
      </c>
      <c r="M1397" s="4" t="s">
        <v>29</v>
      </c>
      <c r="N1397" s="4" t="s">
        <v>29</v>
      </c>
      <c r="O1397" s="4">
        <v>6.5770000000000002E-5</v>
      </c>
      <c r="P1397" s="4">
        <v>5.6370000000000004E-6</v>
      </c>
      <c r="Q1397" s="4">
        <v>3.04</v>
      </c>
    </row>
    <row r="1398" spans="1:17" hidden="1" outlineLevel="1" collapsed="1" x14ac:dyDescent="0.25">
      <c r="A1398" t="s">
        <v>34</v>
      </c>
      <c r="B1398" s="4" t="s">
        <v>29</v>
      </c>
      <c r="C1398" s="4" t="s">
        <v>1510</v>
      </c>
      <c r="D1398" s="4" t="s">
        <v>34</v>
      </c>
      <c r="E1398" s="4">
        <v>2.97132E-8</v>
      </c>
      <c r="F1398" s="4">
        <v>1.5434800000000001E-4</v>
      </c>
      <c r="G1398" s="4">
        <v>4</v>
      </c>
      <c r="H1398" s="4">
        <v>4</v>
      </c>
      <c r="I1398" s="4">
        <v>7</v>
      </c>
      <c r="J1398" s="4" t="s">
        <v>1511</v>
      </c>
      <c r="K1398" s="4">
        <v>1</v>
      </c>
      <c r="L1398" s="4">
        <v>1787.99018</v>
      </c>
      <c r="M1398" s="4" t="s">
        <v>29</v>
      </c>
      <c r="N1398" s="4" t="s">
        <v>29</v>
      </c>
      <c r="O1398" s="4">
        <v>6.5770000000000002E-5</v>
      </c>
      <c r="P1398" s="4">
        <v>3.0769999999999998E-10</v>
      </c>
      <c r="Q1398" s="4">
        <v>4.09</v>
      </c>
    </row>
    <row r="1399" spans="1:17" hidden="1" outlineLevel="1" collapsed="1" x14ac:dyDescent="0.25">
      <c r="A1399" t="s">
        <v>34</v>
      </c>
      <c r="B1399" s="4" t="s">
        <v>29</v>
      </c>
      <c r="C1399" s="4" t="s">
        <v>1512</v>
      </c>
      <c r="D1399" s="4" t="s">
        <v>34</v>
      </c>
      <c r="E1399" s="4">
        <v>6.8561199999999997E-9</v>
      </c>
      <c r="F1399" s="4">
        <v>1.5434800000000001E-4</v>
      </c>
      <c r="G1399" s="4">
        <v>4</v>
      </c>
      <c r="H1399" s="4">
        <v>4</v>
      </c>
      <c r="I1399" s="4">
        <v>4</v>
      </c>
      <c r="J1399" s="4" t="s">
        <v>1511</v>
      </c>
      <c r="K1399" s="4">
        <v>0</v>
      </c>
      <c r="L1399" s="4">
        <v>1659.8952099999999</v>
      </c>
      <c r="M1399" s="4" t="s">
        <v>29</v>
      </c>
      <c r="N1399" s="4" t="s">
        <v>29</v>
      </c>
      <c r="O1399" s="4">
        <v>6.5770000000000002E-5</v>
      </c>
      <c r="P1399" s="4">
        <v>5.232E-11</v>
      </c>
      <c r="Q1399" s="4">
        <v>4.97</v>
      </c>
    </row>
    <row r="1400" spans="1:17" hidden="1" outlineLevel="1" collapsed="1" x14ac:dyDescent="0.25">
      <c r="A1400" t="s">
        <v>34</v>
      </c>
      <c r="B1400" s="4" t="s">
        <v>29</v>
      </c>
      <c r="C1400" s="4" t="s">
        <v>1513</v>
      </c>
      <c r="D1400" s="4" t="s">
        <v>34</v>
      </c>
      <c r="E1400" s="4">
        <v>7.4534099999999995E-5</v>
      </c>
      <c r="F1400" s="4">
        <v>1.5434800000000001E-4</v>
      </c>
      <c r="G1400" s="4">
        <v>1</v>
      </c>
      <c r="H1400" s="4">
        <v>1</v>
      </c>
      <c r="I1400" s="4">
        <v>3</v>
      </c>
      <c r="J1400" s="4" t="s">
        <v>1499</v>
      </c>
      <c r="K1400" s="4">
        <v>0</v>
      </c>
      <c r="L1400" s="4">
        <v>3375.5763999999999</v>
      </c>
      <c r="M1400" s="4" t="s">
        <v>29</v>
      </c>
      <c r="N1400" s="4" t="s">
        <v>29</v>
      </c>
      <c r="O1400" s="4">
        <v>6.5770000000000002E-5</v>
      </c>
      <c r="P1400" s="4">
        <v>4.0029999999999996E-6</v>
      </c>
      <c r="Q1400" s="4">
        <v>5.77</v>
      </c>
    </row>
    <row r="1401" spans="1:17" hidden="1" outlineLevel="1" collapsed="1" x14ac:dyDescent="0.25">
      <c r="A1401" t="s">
        <v>34</v>
      </c>
      <c r="B1401" s="4" t="s">
        <v>29</v>
      </c>
      <c r="C1401" s="4" t="s">
        <v>1514</v>
      </c>
      <c r="D1401" s="4" t="s">
        <v>34</v>
      </c>
      <c r="E1401" s="4">
        <v>7.1253000000000004E-5</v>
      </c>
      <c r="F1401" s="4">
        <v>1.5434800000000001E-4</v>
      </c>
      <c r="G1401" s="4">
        <v>2</v>
      </c>
      <c r="H1401" s="4">
        <v>2</v>
      </c>
      <c r="I1401" s="4">
        <v>3</v>
      </c>
      <c r="J1401" s="4" t="s">
        <v>1506</v>
      </c>
      <c r="K1401" s="4">
        <v>1</v>
      </c>
      <c r="L1401" s="4">
        <v>1430.7902899999999</v>
      </c>
      <c r="M1401" s="4" t="s">
        <v>29</v>
      </c>
      <c r="N1401" s="4" t="s">
        <v>29</v>
      </c>
      <c r="O1401" s="4">
        <v>6.5770000000000002E-5</v>
      </c>
      <c r="P1401" s="4">
        <v>3.811E-6</v>
      </c>
      <c r="Q1401" s="4">
        <v>3.3</v>
      </c>
    </row>
    <row r="1402" spans="1:17" hidden="1" outlineLevel="1" collapsed="1" x14ac:dyDescent="0.25">
      <c r="A1402" t="s">
        <v>34</v>
      </c>
      <c r="B1402" s="4" t="s">
        <v>29</v>
      </c>
      <c r="C1402" s="4" t="s">
        <v>1515</v>
      </c>
      <c r="D1402" s="4" t="s">
        <v>34</v>
      </c>
      <c r="E1402" s="4">
        <v>4.1246399999999999E-5</v>
      </c>
      <c r="F1402" s="4">
        <v>1.5434800000000001E-4</v>
      </c>
      <c r="G1402" s="4">
        <v>2</v>
      </c>
      <c r="H1402" s="4">
        <v>2</v>
      </c>
      <c r="I1402" s="4">
        <v>9</v>
      </c>
      <c r="J1402" s="4" t="s">
        <v>1506</v>
      </c>
      <c r="K1402" s="4">
        <v>0</v>
      </c>
      <c r="L1402" s="4">
        <v>1274.6891800000001</v>
      </c>
      <c r="M1402" s="4" t="s">
        <v>29</v>
      </c>
      <c r="N1402" s="4" t="s">
        <v>29</v>
      </c>
      <c r="O1402" s="4">
        <v>6.5770000000000002E-5</v>
      </c>
      <c r="P1402" s="4">
        <v>1.9640000000000002E-6</v>
      </c>
      <c r="Q1402" s="4">
        <v>3.54</v>
      </c>
    </row>
    <row r="1403" spans="1:17" hidden="1" outlineLevel="1" collapsed="1" x14ac:dyDescent="0.25">
      <c r="A1403" t="s">
        <v>34</v>
      </c>
      <c r="B1403" s="4" t="s">
        <v>29</v>
      </c>
      <c r="C1403" s="4" t="s">
        <v>1516</v>
      </c>
      <c r="D1403" s="4" t="s">
        <v>34</v>
      </c>
      <c r="E1403" s="4">
        <v>9.3349400000000004E-5</v>
      </c>
      <c r="F1403" s="4">
        <v>1.5434800000000001E-4</v>
      </c>
      <c r="G1403" s="4">
        <v>2</v>
      </c>
      <c r="H1403" s="4">
        <v>2</v>
      </c>
      <c r="I1403" s="4">
        <v>5</v>
      </c>
      <c r="J1403" s="4" t="s">
        <v>1506</v>
      </c>
      <c r="K1403" s="4">
        <v>1</v>
      </c>
      <c r="L1403" s="4">
        <v>1552.7754299999999</v>
      </c>
      <c r="M1403" s="4" t="s">
        <v>29</v>
      </c>
      <c r="N1403" s="4" t="s">
        <v>29</v>
      </c>
      <c r="O1403" s="4">
        <v>6.5770000000000002E-5</v>
      </c>
      <c r="P1403" s="4">
        <v>5.2750000000000003E-6</v>
      </c>
      <c r="Q1403" s="4">
        <v>3.62</v>
      </c>
    </row>
    <row r="1404" spans="1:17" hidden="1" outlineLevel="1" collapsed="1" x14ac:dyDescent="0.25">
      <c r="A1404" t="s">
        <v>34</v>
      </c>
      <c r="B1404" s="4" t="s">
        <v>29</v>
      </c>
      <c r="C1404" s="4" t="s">
        <v>1517</v>
      </c>
      <c r="D1404" s="4" t="s">
        <v>34</v>
      </c>
      <c r="E1404" s="4">
        <v>1.04678E-3</v>
      </c>
      <c r="F1404" s="4">
        <v>1.5434800000000001E-4</v>
      </c>
      <c r="G1404" s="4">
        <v>2</v>
      </c>
      <c r="H1404" s="4">
        <v>2</v>
      </c>
      <c r="I1404" s="4">
        <v>1</v>
      </c>
      <c r="J1404" s="4" t="s">
        <v>1506</v>
      </c>
      <c r="K1404" s="4">
        <v>0</v>
      </c>
      <c r="L1404" s="4">
        <v>1214.61239</v>
      </c>
      <c r="M1404" s="4" t="s">
        <v>29</v>
      </c>
      <c r="N1404" s="4" t="s">
        <v>29</v>
      </c>
      <c r="O1404" s="4">
        <v>6.5770000000000002E-5</v>
      </c>
      <c r="P1404" s="4">
        <v>9.7570000000000003E-5</v>
      </c>
      <c r="Q1404" s="4">
        <v>2.6</v>
      </c>
    </row>
    <row r="1405" spans="1:17" hidden="1" outlineLevel="1" collapsed="1" x14ac:dyDescent="0.25">
      <c r="A1405" t="s">
        <v>34</v>
      </c>
      <c r="B1405" s="4" t="s">
        <v>29</v>
      </c>
      <c r="C1405" s="4" t="s">
        <v>1518</v>
      </c>
      <c r="D1405" s="4" t="s">
        <v>34</v>
      </c>
      <c r="E1405" s="4">
        <v>1.3212499999999999E-5</v>
      </c>
      <c r="F1405" s="4">
        <v>1.5434800000000001E-4</v>
      </c>
      <c r="G1405" s="4">
        <v>2</v>
      </c>
      <c r="H1405" s="4">
        <v>2</v>
      </c>
      <c r="I1405" s="4">
        <v>4</v>
      </c>
      <c r="J1405" s="4" t="s">
        <v>1506</v>
      </c>
      <c r="K1405" s="4">
        <v>0</v>
      </c>
      <c r="L1405" s="4">
        <v>1894.9293700000001</v>
      </c>
      <c r="M1405" s="4" t="s">
        <v>29</v>
      </c>
      <c r="N1405" s="4" t="s">
        <v>29</v>
      </c>
      <c r="O1405" s="4">
        <v>6.5770000000000002E-5</v>
      </c>
      <c r="P1405" s="4">
        <v>4.9480000000000001E-7</v>
      </c>
      <c r="Q1405" s="4">
        <v>4.42</v>
      </c>
    </row>
    <row r="1406" spans="1:17" hidden="1" outlineLevel="1" collapsed="1" x14ac:dyDescent="0.25">
      <c r="A1406" t="s">
        <v>34</v>
      </c>
      <c r="B1406" s="4" t="s">
        <v>29</v>
      </c>
      <c r="C1406" s="4" t="s">
        <v>1519</v>
      </c>
      <c r="D1406" s="4" t="s">
        <v>1520</v>
      </c>
      <c r="E1406" s="4">
        <v>4.6014499999999997E-9</v>
      </c>
      <c r="F1406" s="4">
        <v>1.5434800000000001E-4</v>
      </c>
      <c r="G1406" s="4">
        <v>2</v>
      </c>
      <c r="H1406" s="4">
        <v>2</v>
      </c>
      <c r="I1406" s="4">
        <v>4</v>
      </c>
      <c r="J1406" s="4" t="s">
        <v>1506</v>
      </c>
      <c r="K1406" s="4">
        <v>0</v>
      </c>
      <c r="L1406" s="4">
        <v>2571.39498</v>
      </c>
      <c r="M1406" s="4" t="s">
        <v>29</v>
      </c>
      <c r="N1406" s="4" t="s">
        <v>29</v>
      </c>
      <c r="O1406" s="4">
        <v>6.5770000000000002E-5</v>
      </c>
      <c r="P1406" s="4">
        <v>3.2340000000000002E-11</v>
      </c>
      <c r="Q1406" s="4">
        <v>5.84</v>
      </c>
    </row>
    <row r="1407" spans="1:17" hidden="1" outlineLevel="1" collapsed="1" x14ac:dyDescent="0.25">
      <c r="A1407" t="s">
        <v>34</v>
      </c>
      <c r="B1407" s="4" t="s">
        <v>29</v>
      </c>
      <c r="C1407" s="4" t="s">
        <v>1519</v>
      </c>
      <c r="D1407" s="4" t="s">
        <v>34</v>
      </c>
      <c r="E1407" s="4">
        <v>2.7862100000000002E-7</v>
      </c>
      <c r="F1407" s="4">
        <v>1.5434800000000001E-4</v>
      </c>
      <c r="G1407" s="4">
        <v>2</v>
      </c>
      <c r="H1407" s="4">
        <v>2</v>
      </c>
      <c r="I1407" s="4">
        <v>2</v>
      </c>
      <c r="J1407" s="4" t="s">
        <v>1506</v>
      </c>
      <c r="K1407" s="4">
        <v>0</v>
      </c>
      <c r="L1407" s="4">
        <v>2555.4000700000001</v>
      </c>
      <c r="M1407" s="4" t="s">
        <v>29</v>
      </c>
      <c r="N1407" s="4" t="s">
        <v>29</v>
      </c>
      <c r="O1407" s="4">
        <v>6.5770000000000002E-5</v>
      </c>
      <c r="P1407" s="4">
        <v>4.6180000000000004E-9</v>
      </c>
      <c r="Q1407" s="4">
        <v>4.28</v>
      </c>
    </row>
    <row r="1408" spans="1:17" hidden="1" outlineLevel="1" collapsed="1" x14ac:dyDescent="0.25">
      <c r="A1408" t="s">
        <v>34</v>
      </c>
      <c r="B1408" s="4" t="s">
        <v>29</v>
      </c>
      <c r="C1408" s="4" t="s">
        <v>1521</v>
      </c>
      <c r="D1408" s="4" t="s">
        <v>34</v>
      </c>
      <c r="E1408" s="4">
        <v>6.0281300000000002E-5</v>
      </c>
      <c r="F1408" s="4">
        <v>1.5434800000000001E-4</v>
      </c>
      <c r="G1408" s="4">
        <v>1</v>
      </c>
      <c r="H1408" s="4">
        <v>1</v>
      </c>
      <c r="I1408" s="4">
        <v>3</v>
      </c>
      <c r="J1408" s="4" t="s">
        <v>1499</v>
      </c>
      <c r="K1408" s="4">
        <v>0</v>
      </c>
      <c r="L1408" s="4">
        <v>1471.7063499999999</v>
      </c>
      <c r="M1408" s="4" t="s">
        <v>29</v>
      </c>
      <c r="N1408" s="4" t="s">
        <v>29</v>
      </c>
      <c r="O1408" s="4">
        <v>6.5770000000000002E-5</v>
      </c>
      <c r="P1408" s="4">
        <v>3.0939999999999999E-6</v>
      </c>
      <c r="Q1408" s="4">
        <v>3.06</v>
      </c>
    </row>
    <row r="1409" spans="1:17" hidden="1" outlineLevel="1" collapsed="1" x14ac:dyDescent="0.25">
      <c r="A1409" t="s">
        <v>34</v>
      </c>
      <c r="B1409" s="4" t="s">
        <v>29</v>
      </c>
      <c r="C1409" s="4" t="s">
        <v>1522</v>
      </c>
      <c r="D1409" s="4" t="s">
        <v>34</v>
      </c>
      <c r="E1409" s="4">
        <v>5.5808300000000002E-12</v>
      </c>
      <c r="F1409" s="4">
        <v>1.5434800000000001E-4</v>
      </c>
      <c r="G1409" s="4">
        <v>2</v>
      </c>
      <c r="H1409" s="4">
        <v>2</v>
      </c>
      <c r="I1409" s="4">
        <v>13</v>
      </c>
      <c r="J1409" s="4" t="s">
        <v>1506</v>
      </c>
      <c r="K1409" s="4">
        <v>0</v>
      </c>
      <c r="L1409" s="4">
        <v>2577.2678700000001</v>
      </c>
      <c r="M1409" s="4" t="s">
        <v>29</v>
      </c>
      <c r="N1409" s="4" t="s">
        <v>29</v>
      </c>
      <c r="O1409" s="4">
        <v>6.5770000000000002E-5</v>
      </c>
      <c r="P1409" s="4">
        <v>9.5329999999999993E-15</v>
      </c>
      <c r="Q1409" s="4">
        <v>7.02</v>
      </c>
    </row>
    <row r="1410" spans="1:17" hidden="1" outlineLevel="1" collapsed="1" x14ac:dyDescent="0.25">
      <c r="A1410" t="s">
        <v>34</v>
      </c>
      <c r="B1410" s="4" t="s">
        <v>29</v>
      </c>
      <c r="C1410" s="4" t="s">
        <v>1523</v>
      </c>
      <c r="D1410" s="4" t="s">
        <v>34</v>
      </c>
      <c r="E1410" s="4">
        <v>5.2668000000000001E-6</v>
      </c>
      <c r="F1410" s="4">
        <v>1.5434800000000001E-4</v>
      </c>
      <c r="G1410" s="4">
        <v>2</v>
      </c>
      <c r="H1410" s="4">
        <v>2</v>
      </c>
      <c r="I1410" s="4">
        <v>3</v>
      </c>
      <c r="J1410" s="4" t="s">
        <v>1506</v>
      </c>
      <c r="K1410" s="4">
        <v>0</v>
      </c>
      <c r="L1410" s="4">
        <v>1459.7751000000001</v>
      </c>
      <c r="M1410" s="4" t="s">
        <v>29</v>
      </c>
      <c r="N1410" s="4" t="s">
        <v>29</v>
      </c>
      <c r="O1410" s="4">
        <v>6.5770000000000002E-5</v>
      </c>
      <c r="P1410" s="4">
        <v>1.621E-7</v>
      </c>
      <c r="Q1410" s="4">
        <v>3.26</v>
      </c>
    </row>
    <row r="1411" spans="1:17" hidden="1" outlineLevel="1" collapsed="1" x14ac:dyDescent="0.25">
      <c r="A1411" t="s">
        <v>34</v>
      </c>
      <c r="B1411" s="4" t="s">
        <v>29</v>
      </c>
      <c r="C1411" s="4" t="s">
        <v>1524</v>
      </c>
      <c r="D1411" s="4" t="s">
        <v>34</v>
      </c>
      <c r="E1411" s="4">
        <v>5.9515199999999997E-10</v>
      </c>
      <c r="F1411" s="4">
        <v>1.5434800000000001E-4</v>
      </c>
      <c r="G1411" s="4">
        <v>1</v>
      </c>
      <c r="H1411" s="4">
        <v>1</v>
      </c>
      <c r="I1411" s="4">
        <v>8</v>
      </c>
      <c r="J1411" s="4" t="s">
        <v>1499</v>
      </c>
      <c r="K1411" s="4">
        <v>0</v>
      </c>
      <c r="L1411" s="4">
        <v>2599.2674699999998</v>
      </c>
      <c r="M1411" s="4" t="s">
        <v>29</v>
      </c>
      <c r="N1411" s="4" t="s">
        <v>29</v>
      </c>
      <c r="O1411" s="4">
        <v>6.5770000000000002E-5</v>
      </c>
      <c r="P1411" s="4">
        <v>2.715E-12</v>
      </c>
      <c r="Q1411" s="4">
        <v>5.57</v>
      </c>
    </row>
    <row r="1412" spans="1:17" hidden="1" outlineLevel="1" collapsed="1" x14ac:dyDescent="0.25">
      <c r="A1412" t="s">
        <v>34</v>
      </c>
      <c r="B1412" s="4" t="s">
        <v>29</v>
      </c>
      <c r="C1412" s="4" t="s">
        <v>1525</v>
      </c>
      <c r="D1412" s="4" t="s">
        <v>34</v>
      </c>
      <c r="E1412" s="4">
        <v>8.7534900000000001E-5</v>
      </c>
      <c r="F1412" s="4">
        <v>1.5434800000000001E-4</v>
      </c>
      <c r="G1412" s="4">
        <v>2</v>
      </c>
      <c r="H1412" s="4">
        <v>2</v>
      </c>
      <c r="I1412" s="4">
        <v>1</v>
      </c>
      <c r="J1412" s="4" t="s">
        <v>1506</v>
      </c>
      <c r="K1412" s="4">
        <v>0</v>
      </c>
      <c r="L1412" s="4">
        <v>2967.44695</v>
      </c>
      <c r="M1412" s="4" t="s">
        <v>29</v>
      </c>
      <c r="N1412" s="4" t="s">
        <v>29</v>
      </c>
      <c r="O1412" s="4">
        <v>6.5770000000000002E-5</v>
      </c>
      <c r="P1412" s="4">
        <v>4.8620000000000002E-6</v>
      </c>
      <c r="Q1412" s="4">
        <v>3.3</v>
      </c>
    </row>
    <row r="1413" spans="1:17" hidden="1" outlineLevel="1" collapsed="1" x14ac:dyDescent="0.25">
      <c r="A1413" t="s">
        <v>34</v>
      </c>
      <c r="B1413" s="4" t="s">
        <v>29</v>
      </c>
      <c r="C1413" s="4" t="s">
        <v>1526</v>
      </c>
      <c r="D1413" s="4" t="s">
        <v>34</v>
      </c>
      <c r="E1413" s="4">
        <v>7.2181000000000003E-8</v>
      </c>
      <c r="F1413" s="4">
        <v>1.5434800000000001E-4</v>
      </c>
      <c r="G1413" s="4">
        <v>4</v>
      </c>
      <c r="H1413" s="4">
        <v>4</v>
      </c>
      <c r="I1413" s="4">
        <v>17</v>
      </c>
      <c r="J1413" s="4" t="s">
        <v>1511</v>
      </c>
      <c r="K1413" s="4">
        <v>2</v>
      </c>
      <c r="L1413" s="4">
        <v>2167.1869799999999</v>
      </c>
      <c r="M1413" s="4" t="s">
        <v>29</v>
      </c>
      <c r="N1413" s="4" t="s">
        <v>29</v>
      </c>
      <c r="O1413" s="4">
        <v>6.5770000000000002E-5</v>
      </c>
      <c r="P1413" s="4">
        <v>9.0310000000000001E-10</v>
      </c>
      <c r="Q1413" s="4">
        <v>4.1100000000000003</v>
      </c>
    </row>
    <row r="1414" spans="1:17" hidden="1" outlineLevel="1" collapsed="1" x14ac:dyDescent="0.25">
      <c r="A1414" t="s">
        <v>34</v>
      </c>
      <c r="B1414" s="4" t="s">
        <v>29</v>
      </c>
      <c r="C1414" s="4" t="s">
        <v>1527</v>
      </c>
      <c r="D1414" s="4" t="s">
        <v>34</v>
      </c>
      <c r="E1414" s="4">
        <v>3.4008799999999999E-5</v>
      </c>
      <c r="F1414" s="4">
        <v>1.5434800000000001E-4</v>
      </c>
      <c r="G1414" s="4">
        <v>2</v>
      </c>
      <c r="H1414" s="4">
        <v>2</v>
      </c>
      <c r="I1414" s="4">
        <v>10</v>
      </c>
      <c r="J1414" s="4" t="s">
        <v>1506</v>
      </c>
      <c r="K1414" s="4">
        <v>0</v>
      </c>
      <c r="L1414" s="4">
        <v>2530.3035199999999</v>
      </c>
      <c r="M1414" s="4" t="s">
        <v>29</v>
      </c>
      <c r="N1414" s="4" t="s">
        <v>29</v>
      </c>
      <c r="O1414" s="4">
        <v>6.5770000000000002E-5</v>
      </c>
      <c r="P1414" s="4">
        <v>1.5540000000000001E-6</v>
      </c>
      <c r="Q1414" s="4">
        <v>4.0199999999999996</v>
      </c>
    </row>
    <row r="1415" spans="1:17" hidden="1" outlineLevel="1" collapsed="1" x14ac:dyDescent="0.25">
      <c r="A1415" t="s">
        <v>34</v>
      </c>
      <c r="B1415" s="4" t="s">
        <v>29</v>
      </c>
      <c r="C1415" s="4" t="s">
        <v>1528</v>
      </c>
      <c r="D1415" s="4" t="s">
        <v>34</v>
      </c>
      <c r="E1415" s="4">
        <v>2.7329700000000002E-7</v>
      </c>
      <c r="F1415" s="4">
        <v>1.5434800000000001E-4</v>
      </c>
      <c r="G1415" s="4">
        <v>4</v>
      </c>
      <c r="H1415" s="4">
        <v>4</v>
      </c>
      <c r="I1415" s="4">
        <v>8</v>
      </c>
      <c r="J1415" s="4" t="s">
        <v>1511</v>
      </c>
      <c r="K1415" s="4">
        <v>1</v>
      </c>
      <c r="L1415" s="4">
        <v>1938.0443399999999</v>
      </c>
      <c r="M1415" s="4" t="s">
        <v>29</v>
      </c>
      <c r="N1415" s="4" t="s">
        <v>29</v>
      </c>
      <c r="O1415" s="4">
        <v>6.5770000000000002E-5</v>
      </c>
      <c r="P1415" s="4">
        <v>4.5139999999999999E-9</v>
      </c>
      <c r="Q1415" s="4">
        <v>4.4400000000000004</v>
      </c>
    </row>
    <row r="1416" spans="1:17" hidden="1" outlineLevel="1" collapsed="1" x14ac:dyDescent="0.25">
      <c r="A1416" t="s">
        <v>34</v>
      </c>
      <c r="B1416" s="4" t="s">
        <v>29</v>
      </c>
      <c r="C1416" s="4" t="s">
        <v>1529</v>
      </c>
      <c r="D1416" s="4" t="s">
        <v>528</v>
      </c>
      <c r="E1416" s="4">
        <v>8.2534199999999996E-4</v>
      </c>
      <c r="F1416" s="4">
        <v>1.5434800000000001E-4</v>
      </c>
      <c r="G1416" s="4">
        <v>4</v>
      </c>
      <c r="H1416" s="4">
        <v>4</v>
      </c>
      <c r="I1416" s="4">
        <v>2</v>
      </c>
      <c r="J1416" s="4" t="s">
        <v>1511</v>
      </c>
      <c r="K1416" s="4">
        <v>0</v>
      </c>
      <c r="L1416" s="4">
        <v>1299.6038000000001</v>
      </c>
      <c r="M1416" s="4" t="s">
        <v>29</v>
      </c>
      <c r="N1416" s="4" t="s">
        <v>29</v>
      </c>
      <c r="O1416" s="4">
        <v>6.5770000000000002E-5</v>
      </c>
      <c r="P1416" s="4">
        <v>7.3289999999999998E-5</v>
      </c>
      <c r="Q1416" s="4">
        <v>2.65</v>
      </c>
    </row>
    <row r="1417" spans="1:17" hidden="1" outlineLevel="1" collapsed="1" x14ac:dyDescent="0.25">
      <c r="A1417" t="s">
        <v>34</v>
      </c>
      <c r="B1417" s="4" t="s">
        <v>29</v>
      </c>
      <c r="C1417" s="4" t="s">
        <v>1530</v>
      </c>
      <c r="D1417" s="4" t="s">
        <v>34</v>
      </c>
      <c r="E1417" s="4">
        <v>2.0069899999999999E-5</v>
      </c>
      <c r="F1417" s="4">
        <v>1.5434800000000001E-4</v>
      </c>
      <c r="G1417" s="4">
        <v>4</v>
      </c>
      <c r="H1417" s="4">
        <v>4</v>
      </c>
      <c r="I1417" s="4">
        <v>10</v>
      </c>
      <c r="J1417" s="4" t="s">
        <v>1511</v>
      </c>
      <c r="K1417" s="4">
        <v>0</v>
      </c>
      <c r="L1417" s="4">
        <v>1183.64698</v>
      </c>
      <c r="M1417" s="4" t="s">
        <v>29</v>
      </c>
      <c r="N1417" s="4" t="s">
        <v>29</v>
      </c>
      <c r="O1417" s="4">
        <v>6.5770000000000002E-5</v>
      </c>
      <c r="P1417" s="4">
        <v>8.2190000000000002E-7</v>
      </c>
      <c r="Q1417" s="4">
        <v>3</v>
      </c>
    </row>
    <row r="1418" spans="1:17" hidden="1" outlineLevel="1" collapsed="1" x14ac:dyDescent="0.25">
      <c r="A1418" t="s">
        <v>34</v>
      </c>
      <c r="B1418" s="4" t="s">
        <v>29</v>
      </c>
      <c r="C1418" s="4" t="s">
        <v>1531</v>
      </c>
      <c r="D1418" s="4" t="s">
        <v>34</v>
      </c>
      <c r="E1418" s="4">
        <v>6.5117900000000002E-5</v>
      </c>
      <c r="F1418" s="4">
        <v>1.5434800000000001E-4</v>
      </c>
      <c r="G1418" s="4">
        <v>2</v>
      </c>
      <c r="H1418" s="4">
        <v>2</v>
      </c>
      <c r="I1418" s="4">
        <v>1</v>
      </c>
      <c r="J1418" s="4" t="s">
        <v>1506</v>
      </c>
      <c r="K1418" s="4">
        <v>1</v>
      </c>
      <c r="L1418" s="4">
        <v>1664.9217599999999</v>
      </c>
      <c r="M1418" s="4" t="s">
        <v>29</v>
      </c>
      <c r="N1418" s="4" t="s">
        <v>29</v>
      </c>
      <c r="O1418" s="4">
        <v>6.5770000000000002E-5</v>
      </c>
      <c r="P1418" s="4">
        <v>3.41E-6</v>
      </c>
      <c r="Q1418" s="4">
        <v>3.44</v>
      </c>
    </row>
    <row r="1419" spans="1:17" hidden="1" outlineLevel="1" collapsed="1" x14ac:dyDescent="0.25">
      <c r="A1419" t="s">
        <v>34</v>
      </c>
      <c r="B1419" s="4" t="s">
        <v>29</v>
      </c>
      <c r="C1419" s="4" t="s">
        <v>1532</v>
      </c>
      <c r="D1419" s="4" t="s">
        <v>34</v>
      </c>
      <c r="E1419" s="4">
        <v>3.6503300000000001E-7</v>
      </c>
      <c r="F1419" s="4">
        <v>1.5434800000000001E-4</v>
      </c>
      <c r="G1419" s="4">
        <v>2</v>
      </c>
      <c r="H1419" s="4">
        <v>2</v>
      </c>
      <c r="I1419" s="4">
        <v>5</v>
      </c>
      <c r="J1419" s="4" t="s">
        <v>1506</v>
      </c>
      <c r="K1419" s="4">
        <v>1</v>
      </c>
      <c r="L1419" s="4">
        <v>1815.98107</v>
      </c>
      <c r="M1419" s="4" t="s">
        <v>29</v>
      </c>
      <c r="N1419" s="4" t="s">
        <v>29</v>
      </c>
      <c r="O1419" s="4">
        <v>6.5770000000000002E-5</v>
      </c>
      <c r="P1419" s="4">
        <v>6.4220000000000004E-9</v>
      </c>
      <c r="Q1419" s="4">
        <v>4.0199999999999996</v>
      </c>
    </row>
    <row r="1420" spans="1:17" hidden="1" outlineLevel="1" collapsed="1" x14ac:dyDescent="0.25">
      <c r="A1420" t="s">
        <v>34</v>
      </c>
      <c r="B1420" s="4" t="s">
        <v>29</v>
      </c>
      <c r="C1420" s="4" t="s">
        <v>1533</v>
      </c>
      <c r="D1420" s="4" t="s">
        <v>317</v>
      </c>
      <c r="E1420" s="4">
        <v>2.09898E-4</v>
      </c>
      <c r="F1420" s="4">
        <v>1.5434800000000001E-4</v>
      </c>
      <c r="G1420" s="4">
        <v>1</v>
      </c>
      <c r="H1420" s="4">
        <v>1</v>
      </c>
      <c r="I1420" s="4">
        <v>1</v>
      </c>
      <c r="J1420" s="4" t="s">
        <v>1499</v>
      </c>
      <c r="K1420" s="4">
        <v>1</v>
      </c>
      <c r="L1420" s="4">
        <v>1615.87237</v>
      </c>
      <c r="M1420" s="4" t="s">
        <v>29</v>
      </c>
      <c r="N1420" s="4" t="s">
        <v>29</v>
      </c>
      <c r="O1420" s="4">
        <v>6.5770000000000002E-5</v>
      </c>
      <c r="P1420" s="4">
        <v>1.4070000000000001E-5</v>
      </c>
      <c r="Q1420" s="4">
        <v>3.57</v>
      </c>
    </row>
    <row r="1421" spans="1:17" hidden="1" outlineLevel="1" collapsed="1" x14ac:dyDescent="0.25">
      <c r="A1421" t="s">
        <v>34</v>
      </c>
      <c r="B1421" s="4" t="s">
        <v>29</v>
      </c>
      <c r="C1421" s="4" t="s">
        <v>1534</v>
      </c>
      <c r="D1421" s="4" t="s">
        <v>34</v>
      </c>
      <c r="E1421" s="4">
        <v>1.1035E-5</v>
      </c>
      <c r="F1421" s="4">
        <v>1.5434800000000001E-4</v>
      </c>
      <c r="G1421" s="4">
        <v>2</v>
      </c>
      <c r="H1421" s="4">
        <v>2</v>
      </c>
      <c r="I1421" s="4">
        <v>1</v>
      </c>
      <c r="J1421" s="4" t="s">
        <v>1506</v>
      </c>
      <c r="K1421" s="4">
        <v>2</v>
      </c>
      <c r="L1421" s="4">
        <v>2130.1400899999999</v>
      </c>
      <c r="M1421" s="4" t="s">
        <v>29</v>
      </c>
      <c r="N1421" s="4" t="s">
        <v>29</v>
      </c>
      <c r="O1421" s="4">
        <v>6.5770000000000002E-5</v>
      </c>
      <c r="P1421" s="4">
        <v>3.9849999999999998E-7</v>
      </c>
      <c r="Q1421" s="4">
        <v>4.41</v>
      </c>
    </row>
    <row r="1422" spans="1:17" hidden="1" outlineLevel="1" collapsed="1" x14ac:dyDescent="0.25">
      <c r="A1422" t="s">
        <v>34</v>
      </c>
      <c r="B1422" s="4" t="s">
        <v>29</v>
      </c>
      <c r="C1422" s="4" t="s">
        <v>1535</v>
      </c>
      <c r="D1422" s="4" t="s">
        <v>34</v>
      </c>
      <c r="E1422" s="4">
        <v>1.19974E-5</v>
      </c>
      <c r="F1422" s="4">
        <v>1.5434800000000001E-4</v>
      </c>
      <c r="G1422" s="4">
        <v>4</v>
      </c>
      <c r="H1422" s="4">
        <v>4</v>
      </c>
      <c r="I1422" s="4">
        <v>3</v>
      </c>
      <c r="J1422" s="4" t="s">
        <v>1536</v>
      </c>
      <c r="K1422" s="4">
        <v>0</v>
      </c>
      <c r="L1422" s="4">
        <v>1199.67426</v>
      </c>
      <c r="M1422" s="4" t="s">
        <v>29</v>
      </c>
      <c r="N1422" s="4" t="s">
        <v>29</v>
      </c>
      <c r="O1422" s="4">
        <v>6.5770000000000002E-5</v>
      </c>
      <c r="P1422" s="4">
        <v>4.4120000000000001E-7</v>
      </c>
      <c r="Q1422" s="4">
        <v>3.35</v>
      </c>
    </row>
    <row r="1423" spans="1:17" hidden="1" outlineLevel="1" collapsed="1" x14ac:dyDescent="0.25">
      <c r="A1423" t="s">
        <v>34</v>
      </c>
      <c r="B1423" s="4" t="s">
        <v>29</v>
      </c>
      <c r="C1423" s="4" t="s">
        <v>1537</v>
      </c>
      <c r="D1423" s="4" t="s">
        <v>34</v>
      </c>
      <c r="E1423" s="4">
        <v>1.76477E-6</v>
      </c>
      <c r="F1423" s="4">
        <v>1.5434800000000001E-4</v>
      </c>
      <c r="G1423" s="4">
        <v>2</v>
      </c>
      <c r="H1423" s="4">
        <v>2</v>
      </c>
      <c r="I1423" s="4">
        <v>1</v>
      </c>
      <c r="J1423" s="4" t="s">
        <v>1506</v>
      </c>
      <c r="K1423" s="4">
        <v>1</v>
      </c>
      <c r="L1423" s="4">
        <v>2931.4020099999998</v>
      </c>
      <c r="M1423" s="4" t="s">
        <v>29</v>
      </c>
      <c r="N1423" s="4" t="s">
        <v>29</v>
      </c>
      <c r="O1423" s="4">
        <v>6.5770000000000002E-5</v>
      </c>
      <c r="P1423" s="4">
        <v>4.3229999999999997E-8</v>
      </c>
      <c r="Q1423" s="4">
        <v>2.87</v>
      </c>
    </row>
    <row r="1424" spans="1:17" hidden="1" outlineLevel="1" collapsed="1" x14ac:dyDescent="0.25">
      <c r="A1424" t="s">
        <v>34</v>
      </c>
      <c r="B1424" s="4" t="s">
        <v>29</v>
      </c>
      <c r="C1424" s="4" t="s">
        <v>1538</v>
      </c>
      <c r="D1424" s="4" t="s">
        <v>34</v>
      </c>
      <c r="E1424" s="4">
        <v>7.5020000000000003E-6</v>
      </c>
      <c r="F1424" s="4">
        <v>1.5434800000000001E-4</v>
      </c>
      <c r="G1424" s="4">
        <v>3</v>
      </c>
      <c r="H1424" s="4">
        <v>3</v>
      </c>
      <c r="I1424" s="4">
        <v>5</v>
      </c>
      <c r="J1424" s="4" t="s">
        <v>1539</v>
      </c>
      <c r="K1424" s="4">
        <v>0</v>
      </c>
      <c r="L1424" s="4">
        <v>1675.7306699999999</v>
      </c>
      <c r="M1424" s="4" t="s">
        <v>29</v>
      </c>
      <c r="N1424" s="4" t="s">
        <v>29</v>
      </c>
      <c r="O1424" s="4">
        <v>6.5770000000000002E-5</v>
      </c>
      <c r="P1424" s="4">
        <v>2.4989999999999998E-7</v>
      </c>
      <c r="Q1424" s="4">
        <v>3.36</v>
      </c>
    </row>
    <row r="1425" spans="1:29" hidden="1" outlineLevel="1" collapsed="1" x14ac:dyDescent="0.25">
      <c r="A1425" t="s">
        <v>34</v>
      </c>
      <c r="B1425" s="4" t="s">
        <v>29</v>
      </c>
      <c r="C1425" s="4" t="s">
        <v>1540</v>
      </c>
      <c r="D1425" s="4" t="s">
        <v>234</v>
      </c>
      <c r="E1425" s="4">
        <v>1.4834399999999999E-6</v>
      </c>
      <c r="F1425" s="4">
        <v>1.5434800000000001E-4</v>
      </c>
      <c r="G1425" s="4">
        <v>2</v>
      </c>
      <c r="H1425" s="4">
        <v>2</v>
      </c>
      <c r="I1425" s="4">
        <v>1</v>
      </c>
      <c r="J1425" s="4" t="s">
        <v>1541</v>
      </c>
      <c r="K1425" s="4">
        <v>0</v>
      </c>
      <c r="L1425" s="4">
        <v>2167.0236799999998</v>
      </c>
      <c r="M1425" s="4" t="s">
        <v>29</v>
      </c>
      <c r="N1425" s="4" t="s">
        <v>29</v>
      </c>
      <c r="O1425" s="4">
        <v>6.5770000000000002E-5</v>
      </c>
      <c r="P1425" s="4">
        <v>3.5119999999999999E-8</v>
      </c>
      <c r="Q1425" s="4">
        <v>4.03</v>
      </c>
    </row>
    <row r="1426" spans="1:29" hidden="1" outlineLevel="1" collapsed="1" x14ac:dyDescent="0.25">
      <c r="A1426" t="s">
        <v>34</v>
      </c>
      <c r="B1426" s="4" t="s">
        <v>29</v>
      </c>
      <c r="C1426" s="4" t="s">
        <v>1542</v>
      </c>
      <c r="D1426" s="4" t="s">
        <v>234</v>
      </c>
      <c r="E1426" s="4">
        <v>2.0593400000000002E-6</v>
      </c>
      <c r="F1426" s="4">
        <v>1.5434800000000001E-4</v>
      </c>
      <c r="G1426" s="4">
        <v>1</v>
      </c>
      <c r="H1426" s="4">
        <v>1</v>
      </c>
      <c r="I1426" s="4">
        <v>2</v>
      </c>
      <c r="J1426" s="4" t="s">
        <v>1499</v>
      </c>
      <c r="K1426" s="4">
        <v>1</v>
      </c>
      <c r="L1426" s="4">
        <v>3362.61823</v>
      </c>
      <c r="M1426" s="4" t="s">
        <v>29</v>
      </c>
      <c r="N1426" s="4" t="s">
        <v>29</v>
      </c>
      <c r="O1426" s="4">
        <v>6.5770000000000002E-5</v>
      </c>
      <c r="P1426" s="4">
        <v>5.2010000000000001E-8</v>
      </c>
      <c r="Q1426" s="4">
        <v>3.11</v>
      </c>
    </row>
    <row r="1427" spans="1:29" hidden="1" outlineLevel="1" collapsed="1" x14ac:dyDescent="0.25">
      <c r="A1427" t="s">
        <v>34</v>
      </c>
      <c r="B1427" s="4" t="s">
        <v>29</v>
      </c>
      <c r="C1427" s="4" t="s">
        <v>1543</v>
      </c>
      <c r="D1427" s="4" t="s">
        <v>34</v>
      </c>
      <c r="E1427" s="4">
        <v>3.2097599999999998E-10</v>
      </c>
      <c r="F1427" s="4">
        <v>1.5434800000000001E-4</v>
      </c>
      <c r="G1427" s="4">
        <v>1</v>
      </c>
      <c r="H1427" s="4">
        <v>1</v>
      </c>
      <c r="I1427" s="4">
        <v>6</v>
      </c>
      <c r="J1427" s="4" t="s">
        <v>1499</v>
      </c>
      <c r="K1427" s="4">
        <v>1</v>
      </c>
      <c r="L1427" s="4">
        <v>2727.3624399999999</v>
      </c>
      <c r="M1427" s="4" t="s">
        <v>29</v>
      </c>
      <c r="N1427" s="4" t="s">
        <v>29</v>
      </c>
      <c r="O1427" s="4">
        <v>6.5770000000000002E-5</v>
      </c>
      <c r="P1427" s="4">
        <v>1.284E-12</v>
      </c>
      <c r="Q1427" s="4">
        <v>6.07</v>
      </c>
    </row>
    <row r="1428" spans="1:29" hidden="1" outlineLevel="1" collapsed="1" x14ac:dyDescent="0.25">
      <c r="A1428" t="s">
        <v>34</v>
      </c>
      <c r="B1428" s="4" t="s">
        <v>29</v>
      </c>
      <c r="C1428" s="4" t="s">
        <v>1544</v>
      </c>
      <c r="D1428" s="4" t="s">
        <v>239</v>
      </c>
      <c r="E1428" s="4">
        <v>4.6884599999999998E-4</v>
      </c>
      <c r="F1428" s="4">
        <v>1.5434800000000001E-4</v>
      </c>
      <c r="G1428" s="4">
        <v>4</v>
      </c>
      <c r="H1428" s="4">
        <v>4</v>
      </c>
      <c r="I1428" s="4">
        <v>3</v>
      </c>
      <c r="J1428" s="4" t="s">
        <v>1511</v>
      </c>
      <c r="K1428" s="4">
        <v>1</v>
      </c>
      <c r="L1428" s="4">
        <v>1526.7420199999999</v>
      </c>
      <c r="M1428" s="4" t="s">
        <v>29</v>
      </c>
      <c r="N1428" s="4" t="s">
        <v>29</v>
      </c>
      <c r="O1428" s="4">
        <v>6.5770000000000002E-5</v>
      </c>
      <c r="P1428" s="4">
        <v>3.7060000000000001E-5</v>
      </c>
      <c r="Q1428" s="4">
        <v>4.68</v>
      </c>
    </row>
    <row r="1429" spans="1:29" hidden="1" outlineLevel="1" collapsed="1" x14ac:dyDescent="0.25">
      <c r="A1429" t="s">
        <v>34</v>
      </c>
      <c r="B1429" s="4" t="s">
        <v>29</v>
      </c>
      <c r="C1429" s="4" t="s">
        <v>1545</v>
      </c>
      <c r="D1429" s="4" t="s">
        <v>58</v>
      </c>
      <c r="E1429" s="4">
        <v>2.84753E-3</v>
      </c>
      <c r="F1429" s="4">
        <v>3.0793500000000001E-4</v>
      </c>
      <c r="G1429" s="4">
        <v>1</v>
      </c>
      <c r="H1429" s="4">
        <v>1</v>
      </c>
      <c r="I1429" s="4">
        <v>1</v>
      </c>
      <c r="J1429" s="4" t="s">
        <v>1499</v>
      </c>
      <c r="K1429" s="4">
        <v>0</v>
      </c>
      <c r="L1429" s="4">
        <v>1374.69334</v>
      </c>
      <c r="M1429" s="4" t="s">
        <v>29</v>
      </c>
      <c r="N1429" s="4" t="s">
        <v>29</v>
      </c>
      <c r="O1429" s="4">
        <v>1.192E-4</v>
      </c>
      <c r="P1429" s="4">
        <v>3.1930000000000001E-4</v>
      </c>
      <c r="Q1429" s="4">
        <v>3.34</v>
      </c>
    </row>
    <row r="1430" spans="1:29" hidden="1" outlineLevel="1" collapsed="1" x14ac:dyDescent="0.25">
      <c r="A1430" t="s">
        <v>34</v>
      </c>
      <c r="B1430" s="4" t="s">
        <v>29</v>
      </c>
      <c r="C1430" s="4" t="s">
        <v>1546</v>
      </c>
      <c r="D1430" s="4" t="s">
        <v>133</v>
      </c>
      <c r="E1430" s="4">
        <v>2.7933400000000001E-3</v>
      </c>
      <c r="F1430" s="4">
        <v>3.0793500000000001E-4</v>
      </c>
      <c r="G1430" s="4">
        <v>1</v>
      </c>
      <c r="H1430" s="4">
        <v>1</v>
      </c>
      <c r="I1430" s="4">
        <v>1</v>
      </c>
      <c r="J1430" s="4" t="s">
        <v>1499</v>
      </c>
      <c r="K1430" s="4">
        <v>0</v>
      </c>
      <c r="L1430" s="4">
        <v>1423.61582</v>
      </c>
      <c r="M1430" s="4" t="s">
        <v>29</v>
      </c>
      <c r="N1430" s="4" t="s">
        <v>29</v>
      </c>
      <c r="O1430" s="4">
        <v>1.192E-4</v>
      </c>
      <c r="P1430" s="4">
        <v>3.1250000000000001E-4</v>
      </c>
      <c r="Q1430" s="4">
        <v>2.3199999999999998</v>
      </c>
    </row>
    <row r="1431" spans="1:29" hidden="1" outlineLevel="1" collapsed="1" x14ac:dyDescent="0.25">
      <c r="A1431" t="s">
        <v>34</v>
      </c>
      <c r="B1431" s="4" t="s">
        <v>29</v>
      </c>
      <c r="C1431" s="4" t="s">
        <v>1547</v>
      </c>
      <c r="D1431" s="4" t="s">
        <v>34</v>
      </c>
      <c r="E1431" s="4">
        <v>3.0947399999999999E-3</v>
      </c>
      <c r="F1431" s="4">
        <v>3.0793500000000001E-4</v>
      </c>
      <c r="G1431" s="4">
        <v>2</v>
      </c>
      <c r="H1431" s="4">
        <v>2</v>
      </c>
      <c r="I1431" s="4">
        <v>2</v>
      </c>
      <c r="J1431" s="4" t="s">
        <v>1506</v>
      </c>
      <c r="K1431" s="4">
        <v>1</v>
      </c>
      <c r="L1431" s="4">
        <v>961.52004999999997</v>
      </c>
      <c r="M1431" s="4" t="s">
        <v>29</v>
      </c>
      <c r="N1431" s="4" t="s">
        <v>29</v>
      </c>
      <c r="O1431" s="4">
        <v>1.192E-4</v>
      </c>
      <c r="P1431" s="4">
        <v>3.4989999999999999E-4</v>
      </c>
      <c r="Q1431" s="4">
        <v>2.06</v>
      </c>
    </row>
    <row r="1432" spans="1:29" hidden="1" outlineLevel="1" collapsed="1" x14ac:dyDescent="0.25">
      <c r="A1432" t="s">
        <v>34</v>
      </c>
      <c r="B1432" s="4" t="s">
        <v>29</v>
      </c>
      <c r="C1432" s="4" t="s">
        <v>1548</v>
      </c>
      <c r="D1432" s="4" t="s">
        <v>34</v>
      </c>
      <c r="E1432" s="4">
        <v>6.9227799999999999E-3</v>
      </c>
      <c r="F1432" s="4">
        <v>4.3565599999999998E-4</v>
      </c>
      <c r="G1432" s="4">
        <v>2</v>
      </c>
      <c r="H1432" s="4">
        <v>2</v>
      </c>
      <c r="I1432" s="4">
        <v>2</v>
      </c>
      <c r="J1432" s="4" t="s">
        <v>1506</v>
      </c>
      <c r="K1432" s="4">
        <v>0</v>
      </c>
      <c r="L1432" s="4">
        <v>888.46729000000005</v>
      </c>
      <c r="M1432" s="4" t="s">
        <v>29</v>
      </c>
      <c r="N1432" s="4" t="s">
        <v>29</v>
      </c>
      <c r="O1432" s="4">
        <v>1.639E-4</v>
      </c>
      <c r="P1432" s="4">
        <v>9.0229999999999998E-4</v>
      </c>
      <c r="Q1432" s="4">
        <v>1.81</v>
      </c>
    </row>
    <row r="1433" spans="1:29" hidden="1" outlineLevel="1" collapsed="1" x14ac:dyDescent="0.25">
      <c r="A1433" t="s">
        <v>34</v>
      </c>
      <c r="B1433" s="4" t="s">
        <v>29</v>
      </c>
      <c r="C1433" s="4" t="s">
        <v>1549</v>
      </c>
      <c r="D1433" s="4" t="s">
        <v>58</v>
      </c>
      <c r="E1433" s="4">
        <v>0.18387000000000001</v>
      </c>
      <c r="F1433" s="4">
        <v>5.3769400000000002E-3</v>
      </c>
      <c r="G1433" s="4">
        <v>2</v>
      </c>
      <c r="H1433" s="4">
        <v>2</v>
      </c>
      <c r="I1433" s="4">
        <v>1</v>
      </c>
      <c r="J1433" s="4" t="s">
        <v>1506</v>
      </c>
      <c r="K1433" s="4">
        <v>0</v>
      </c>
      <c r="L1433" s="4">
        <v>1566.78322</v>
      </c>
      <c r="M1433" s="4" t="s">
        <v>29</v>
      </c>
      <c r="N1433" s="4" t="s">
        <v>29</v>
      </c>
      <c r="O1433" s="4">
        <v>2.0179999999999998E-3</v>
      </c>
      <c r="P1433" s="4">
        <v>6.8769999999999998E-2</v>
      </c>
      <c r="Q1433" s="4">
        <v>2.19</v>
      </c>
    </row>
    <row r="1434" spans="1:29" collapsed="1" x14ac:dyDescent="0.25">
      <c r="A1434" s="3" t="s">
        <v>29</v>
      </c>
      <c r="B1434" s="3" t="s">
        <v>30</v>
      </c>
      <c r="C1434" s="3" t="s">
        <v>1550</v>
      </c>
      <c r="D1434" s="3" t="s">
        <v>1551</v>
      </c>
      <c r="E1434" s="3">
        <v>0</v>
      </c>
      <c r="F1434" s="3">
        <v>382.4</v>
      </c>
      <c r="G1434" s="3">
        <v>79</v>
      </c>
      <c r="H1434" s="3">
        <v>44</v>
      </c>
      <c r="I1434" s="3">
        <v>129</v>
      </c>
      <c r="J1434" s="3">
        <v>44</v>
      </c>
      <c r="K1434" s="3">
        <v>577</v>
      </c>
      <c r="L1434" s="3">
        <v>64.3</v>
      </c>
      <c r="M1434" s="3">
        <v>5.97</v>
      </c>
      <c r="N1434" s="3">
        <v>477.63</v>
      </c>
      <c r="O1434" s="3">
        <v>44</v>
      </c>
      <c r="P1434" s="3" t="s">
        <v>34</v>
      </c>
      <c r="Q1434" s="3" t="s">
        <v>34</v>
      </c>
      <c r="R1434" s="3" t="s">
        <v>1552</v>
      </c>
      <c r="S1434" s="3" t="s">
        <v>1553</v>
      </c>
      <c r="T1434" s="3" t="s">
        <v>34</v>
      </c>
      <c r="U1434" s="3" t="s">
        <v>1554</v>
      </c>
      <c r="V1434" s="3" t="s">
        <v>34</v>
      </c>
      <c r="W1434" s="3" t="s">
        <v>1555</v>
      </c>
      <c r="X1434" s="3" t="s">
        <v>34</v>
      </c>
      <c r="Y1434" s="3" t="s">
        <v>34</v>
      </c>
      <c r="Z1434" s="3" t="s">
        <v>34</v>
      </c>
      <c r="AA1434" s="3">
        <v>0</v>
      </c>
      <c r="AB1434" s="3" t="s">
        <v>29</v>
      </c>
      <c r="AC1434" s="3">
        <v>1</v>
      </c>
    </row>
    <row r="1435" spans="1:29" hidden="1" outlineLevel="1" collapsed="1" x14ac:dyDescent="0.25">
      <c r="A1435" t="s">
        <v>34</v>
      </c>
      <c r="B1435" s="2" t="s">
        <v>39</v>
      </c>
      <c r="C1435" s="2" t="s">
        <v>40</v>
      </c>
      <c r="D1435" s="2" t="s">
        <v>41</v>
      </c>
      <c r="E1435" s="2" t="s">
        <v>42</v>
      </c>
      <c r="F1435" s="2" t="s">
        <v>43</v>
      </c>
      <c r="G1435" s="2" t="s">
        <v>28</v>
      </c>
      <c r="H1435" s="2" t="s">
        <v>44</v>
      </c>
      <c r="I1435" s="2" t="s">
        <v>8</v>
      </c>
      <c r="J1435" s="2" t="s">
        <v>45</v>
      </c>
      <c r="K1435" s="2" t="s">
        <v>46</v>
      </c>
      <c r="L1435" s="2" t="s">
        <v>47</v>
      </c>
      <c r="M1435" s="2" t="s">
        <v>27</v>
      </c>
      <c r="N1435" s="2" t="s">
        <v>48</v>
      </c>
      <c r="O1435" s="2" t="s">
        <v>49</v>
      </c>
      <c r="P1435" s="2" t="s">
        <v>50</v>
      </c>
      <c r="Q1435" s="2" t="s">
        <v>51</v>
      </c>
    </row>
    <row r="1436" spans="1:29" hidden="1" outlineLevel="1" collapsed="1" x14ac:dyDescent="0.25">
      <c r="A1436" t="s">
        <v>34</v>
      </c>
      <c r="B1436" s="4" t="s">
        <v>29</v>
      </c>
      <c r="C1436" s="4" t="s">
        <v>1556</v>
      </c>
      <c r="D1436" s="4" t="s">
        <v>34</v>
      </c>
      <c r="E1436" s="4">
        <v>6.2251300000000005E-5</v>
      </c>
      <c r="F1436" s="4">
        <v>1.5434800000000001E-4</v>
      </c>
      <c r="G1436" s="4">
        <v>1</v>
      </c>
      <c r="H1436" s="4">
        <v>1</v>
      </c>
      <c r="I1436" s="4">
        <v>1</v>
      </c>
      <c r="J1436" s="4" t="s">
        <v>1550</v>
      </c>
      <c r="K1436" s="4">
        <v>1</v>
      </c>
      <c r="L1436" s="4">
        <v>2809.4043000000001</v>
      </c>
      <c r="M1436" s="4" t="s">
        <v>29</v>
      </c>
      <c r="N1436" s="4" t="s">
        <v>29</v>
      </c>
      <c r="O1436" s="4">
        <v>6.5770000000000002E-5</v>
      </c>
      <c r="P1436" s="4">
        <v>3.2140000000000001E-6</v>
      </c>
      <c r="Q1436" s="4">
        <v>3.33</v>
      </c>
    </row>
    <row r="1437" spans="1:29" hidden="1" outlineLevel="1" collapsed="1" x14ac:dyDescent="0.25">
      <c r="A1437" t="s">
        <v>34</v>
      </c>
      <c r="B1437" s="4" t="s">
        <v>29</v>
      </c>
      <c r="C1437" s="4" t="s">
        <v>1557</v>
      </c>
      <c r="D1437" s="4" t="s">
        <v>34</v>
      </c>
      <c r="E1437" s="4">
        <v>5.3350499999999999E-8</v>
      </c>
      <c r="F1437" s="4">
        <v>1.5434800000000001E-4</v>
      </c>
      <c r="G1437" s="4">
        <v>1</v>
      </c>
      <c r="H1437" s="4">
        <v>1</v>
      </c>
      <c r="I1437" s="4">
        <v>6</v>
      </c>
      <c r="J1437" s="4" t="s">
        <v>1550</v>
      </c>
      <c r="K1437" s="4">
        <v>1</v>
      </c>
      <c r="L1437" s="4">
        <v>2786.2890499999999</v>
      </c>
      <c r="M1437" s="4" t="s">
        <v>29</v>
      </c>
      <c r="N1437" s="4" t="s">
        <v>29</v>
      </c>
      <c r="O1437" s="4">
        <v>6.5770000000000002E-5</v>
      </c>
      <c r="P1437" s="4">
        <v>6.2510000000000004E-10</v>
      </c>
      <c r="Q1437" s="4">
        <v>4.16</v>
      </c>
    </row>
    <row r="1438" spans="1:29" hidden="1" outlineLevel="1" collapsed="1" x14ac:dyDescent="0.25">
      <c r="A1438" t="s">
        <v>34</v>
      </c>
      <c r="B1438" s="4" t="s">
        <v>29</v>
      </c>
      <c r="C1438" s="4" t="s">
        <v>1558</v>
      </c>
      <c r="D1438" s="4" t="s">
        <v>34</v>
      </c>
      <c r="E1438" s="4">
        <v>2.7329700000000002E-7</v>
      </c>
      <c r="F1438" s="4">
        <v>1.5434800000000001E-4</v>
      </c>
      <c r="G1438" s="4">
        <v>1</v>
      </c>
      <c r="H1438" s="4">
        <v>1</v>
      </c>
      <c r="I1438" s="4">
        <v>6</v>
      </c>
      <c r="J1438" s="4" t="s">
        <v>1550</v>
      </c>
      <c r="K1438" s="4">
        <v>0</v>
      </c>
      <c r="L1438" s="4">
        <v>2013.9399900000001</v>
      </c>
      <c r="M1438" s="4" t="s">
        <v>29</v>
      </c>
      <c r="N1438" s="4" t="s">
        <v>29</v>
      </c>
      <c r="O1438" s="4">
        <v>6.5770000000000002E-5</v>
      </c>
      <c r="P1438" s="4">
        <v>4.5360000000000001E-9</v>
      </c>
      <c r="Q1438" s="4">
        <v>5</v>
      </c>
    </row>
    <row r="1439" spans="1:29" hidden="1" outlineLevel="1" collapsed="1" x14ac:dyDescent="0.25">
      <c r="A1439" t="s">
        <v>34</v>
      </c>
      <c r="B1439" s="4" t="s">
        <v>29</v>
      </c>
      <c r="C1439" s="4" t="s">
        <v>1559</v>
      </c>
      <c r="D1439" s="4" t="s">
        <v>34</v>
      </c>
      <c r="E1439" s="4">
        <v>4.0721200000000002E-8</v>
      </c>
      <c r="F1439" s="4">
        <v>1.5434800000000001E-4</v>
      </c>
      <c r="G1439" s="4">
        <v>1</v>
      </c>
      <c r="H1439" s="4">
        <v>1</v>
      </c>
      <c r="I1439" s="4">
        <v>5</v>
      </c>
      <c r="J1439" s="4" t="s">
        <v>1550</v>
      </c>
      <c r="K1439" s="4">
        <v>1</v>
      </c>
      <c r="L1439" s="4">
        <v>1997.16545</v>
      </c>
      <c r="M1439" s="4" t="s">
        <v>29</v>
      </c>
      <c r="N1439" s="4" t="s">
        <v>29</v>
      </c>
      <c r="O1439" s="4">
        <v>6.5770000000000002E-5</v>
      </c>
      <c r="P1439" s="4">
        <v>4.5129999999999998E-10</v>
      </c>
      <c r="Q1439" s="4">
        <v>4.5199999999999996</v>
      </c>
    </row>
    <row r="1440" spans="1:29" hidden="1" outlineLevel="1" collapsed="1" x14ac:dyDescent="0.25">
      <c r="A1440" t="s">
        <v>34</v>
      </c>
      <c r="B1440" s="4" t="s">
        <v>29</v>
      </c>
      <c r="C1440" s="4" t="s">
        <v>1560</v>
      </c>
      <c r="D1440" s="4" t="s">
        <v>34</v>
      </c>
      <c r="E1440" s="4">
        <v>1.47393E-7</v>
      </c>
      <c r="F1440" s="4">
        <v>1.5434800000000001E-4</v>
      </c>
      <c r="G1440" s="4">
        <v>1</v>
      </c>
      <c r="H1440" s="4">
        <v>1</v>
      </c>
      <c r="I1440" s="4">
        <v>4</v>
      </c>
      <c r="J1440" s="4" t="s">
        <v>1550</v>
      </c>
      <c r="K1440" s="4">
        <v>0</v>
      </c>
      <c r="L1440" s="4">
        <v>1869.0704900000001</v>
      </c>
      <c r="M1440" s="4" t="s">
        <v>29</v>
      </c>
      <c r="N1440" s="4" t="s">
        <v>29</v>
      </c>
      <c r="O1440" s="4">
        <v>6.5770000000000002E-5</v>
      </c>
      <c r="P1440" s="4">
        <v>2.1459999999999998E-9</v>
      </c>
      <c r="Q1440" s="4">
        <v>5.04</v>
      </c>
    </row>
    <row r="1441" spans="1:17" hidden="1" outlineLevel="1" collapsed="1" x14ac:dyDescent="0.25">
      <c r="A1441" t="s">
        <v>34</v>
      </c>
      <c r="B1441" s="4" t="s">
        <v>29</v>
      </c>
      <c r="C1441" s="4" t="s">
        <v>1561</v>
      </c>
      <c r="D1441" s="4" t="s">
        <v>34</v>
      </c>
      <c r="E1441" s="4">
        <v>7.7971599999999994E-6</v>
      </c>
      <c r="F1441" s="4">
        <v>1.5434800000000001E-4</v>
      </c>
      <c r="G1441" s="4">
        <v>1</v>
      </c>
      <c r="H1441" s="4">
        <v>1</v>
      </c>
      <c r="I1441" s="4">
        <v>2</v>
      </c>
      <c r="J1441" s="4" t="s">
        <v>1550</v>
      </c>
      <c r="K1441" s="4">
        <v>0</v>
      </c>
      <c r="L1441" s="4">
        <v>1483.6560500000001</v>
      </c>
      <c r="M1441" s="4" t="s">
        <v>29</v>
      </c>
      <c r="N1441" s="4" t="s">
        <v>29</v>
      </c>
      <c r="O1441" s="4">
        <v>6.5770000000000002E-5</v>
      </c>
      <c r="P1441" s="4">
        <v>2.6129999999999999E-7</v>
      </c>
      <c r="Q1441" s="4">
        <v>4.17</v>
      </c>
    </row>
    <row r="1442" spans="1:17" hidden="1" outlineLevel="1" collapsed="1" x14ac:dyDescent="0.25">
      <c r="A1442" t="s">
        <v>34</v>
      </c>
      <c r="B1442" s="4" t="s">
        <v>29</v>
      </c>
      <c r="C1442" s="4" t="s">
        <v>1562</v>
      </c>
      <c r="D1442" s="4" t="s">
        <v>34</v>
      </c>
      <c r="E1442" s="4">
        <v>3.2721400000000002E-5</v>
      </c>
      <c r="F1442" s="4">
        <v>1.5434800000000001E-4</v>
      </c>
      <c r="G1442" s="4">
        <v>1</v>
      </c>
      <c r="H1442" s="4">
        <v>1</v>
      </c>
      <c r="I1442" s="4">
        <v>7</v>
      </c>
      <c r="J1442" s="4" t="s">
        <v>1550</v>
      </c>
      <c r="K1442" s="4">
        <v>0</v>
      </c>
      <c r="L1442" s="4">
        <v>1541.78594</v>
      </c>
      <c r="M1442" s="4" t="s">
        <v>29</v>
      </c>
      <c r="N1442" s="4" t="s">
        <v>29</v>
      </c>
      <c r="O1442" s="4">
        <v>6.5770000000000002E-5</v>
      </c>
      <c r="P1442" s="4">
        <v>1.482E-6</v>
      </c>
      <c r="Q1442" s="4">
        <v>3.6</v>
      </c>
    </row>
    <row r="1443" spans="1:17" hidden="1" outlineLevel="1" collapsed="1" x14ac:dyDescent="0.25">
      <c r="A1443" t="s">
        <v>34</v>
      </c>
      <c r="B1443" s="4" t="s">
        <v>29</v>
      </c>
      <c r="C1443" s="4" t="s">
        <v>1563</v>
      </c>
      <c r="D1443" s="4" t="s">
        <v>34</v>
      </c>
      <c r="E1443" s="4">
        <v>1.84604E-6</v>
      </c>
      <c r="F1443" s="4">
        <v>1.5434800000000001E-4</v>
      </c>
      <c r="G1443" s="4">
        <v>1</v>
      </c>
      <c r="H1443" s="4">
        <v>1</v>
      </c>
      <c r="I1443" s="4">
        <v>2</v>
      </c>
      <c r="J1443" s="4" t="s">
        <v>1550</v>
      </c>
      <c r="K1443" s="4">
        <v>1</v>
      </c>
      <c r="L1443" s="4">
        <v>1298.72876</v>
      </c>
      <c r="M1443" s="4" t="s">
        <v>29</v>
      </c>
      <c r="N1443" s="4" t="s">
        <v>29</v>
      </c>
      <c r="O1443" s="4">
        <v>6.5770000000000002E-5</v>
      </c>
      <c r="P1443" s="4">
        <v>4.5760000000000001E-8</v>
      </c>
      <c r="Q1443" s="4">
        <v>4.8499999999999996</v>
      </c>
    </row>
    <row r="1444" spans="1:17" hidden="1" outlineLevel="1" collapsed="1" x14ac:dyDescent="0.25">
      <c r="A1444" t="s">
        <v>34</v>
      </c>
      <c r="B1444" s="4" t="s">
        <v>29</v>
      </c>
      <c r="C1444" s="4" t="s">
        <v>1564</v>
      </c>
      <c r="D1444" s="4" t="s">
        <v>34</v>
      </c>
      <c r="E1444" s="4">
        <v>7.5020999999999994E-8</v>
      </c>
      <c r="F1444" s="4">
        <v>1.5434800000000001E-4</v>
      </c>
      <c r="G1444" s="4">
        <v>1</v>
      </c>
      <c r="H1444" s="4">
        <v>1</v>
      </c>
      <c r="I1444" s="4">
        <v>4</v>
      </c>
      <c r="J1444" s="4" t="s">
        <v>1550</v>
      </c>
      <c r="K1444" s="4">
        <v>0</v>
      </c>
      <c r="L1444" s="4">
        <v>4771.2857100000001</v>
      </c>
      <c r="M1444" s="4" t="s">
        <v>29</v>
      </c>
      <c r="N1444" s="4" t="s">
        <v>29</v>
      </c>
      <c r="O1444" s="4">
        <v>6.5770000000000002E-5</v>
      </c>
      <c r="P1444" s="4">
        <v>9.455000000000001E-10</v>
      </c>
      <c r="Q1444" s="4">
        <v>6.62</v>
      </c>
    </row>
    <row r="1445" spans="1:17" hidden="1" outlineLevel="1" collapsed="1" x14ac:dyDescent="0.25">
      <c r="A1445" t="s">
        <v>34</v>
      </c>
      <c r="B1445" s="4" t="s">
        <v>29</v>
      </c>
      <c r="C1445" s="4" t="s">
        <v>1565</v>
      </c>
      <c r="D1445" s="4" t="s">
        <v>72</v>
      </c>
      <c r="E1445" s="4">
        <v>1.4090600000000001E-9</v>
      </c>
      <c r="F1445" s="4">
        <v>1.5434800000000001E-4</v>
      </c>
      <c r="G1445" s="4">
        <v>1</v>
      </c>
      <c r="H1445" s="4">
        <v>1</v>
      </c>
      <c r="I1445" s="4">
        <v>4</v>
      </c>
      <c r="J1445" s="4" t="s">
        <v>1550</v>
      </c>
      <c r="K1445" s="4">
        <v>1</v>
      </c>
      <c r="L1445" s="4">
        <v>2444.1787199999999</v>
      </c>
      <c r="M1445" s="4" t="s">
        <v>29</v>
      </c>
      <c r="N1445" s="4" t="s">
        <v>29</v>
      </c>
      <c r="O1445" s="4">
        <v>6.5770000000000002E-5</v>
      </c>
      <c r="P1445" s="4">
        <v>7.7219999999999996E-12</v>
      </c>
      <c r="Q1445" s="4">
        <v>6.37</v>
      </c>
    </row>
    <row r="1446" spans="1:17" hidden="1" outlineLevel="1" collapsed="1" x14ac:dyDescent="0.25">
      <c r="A1446" t="s">
        <v>34</v>
      </c>
      <c r="B1446" s="4" t="s">
        <v>29</v>
      </c>
      <c r="C1446" s="4" t="s">
        <v>1566</v>
      </c>
      <c r="D1446" s="4" t="s">
        <v>388</v>
      </c>
      <c r="E1446" s="4">
        <v>1.9435199999999999E-7</v>
      </c>
      <c r="F1446" s="4">
        <v>1.5434800000000001E-4</v>
      </c>
      <c r="G1446" s="4">
        <v>1</v>
      </c>
      <c r="H1446" s="4">
        <v>1</v>
      </c>
      <c r="I1446" s="4">
        <v>4</v>
      </c>
      <c r="J1446" s="4" t="s">
        <v>1550</v>
      </c>
      <c r="K1446" s="4">
        <v>0</v>
      </c>
      <c r="L1446" s="4">
        <v>3317.6650100000002</v>
      </c>
      <c r="M1446" s="4" t="s">
        <v>29</v>
      </c>
      <c r="N1446" s="4" t="s">
        <v>29</v>
      </c>
      <c r="O1446" s="4">
        <v>6.5770000000000002E-5</v>
      </c>
      <c r="P1446" s="4">
        <v>2.9980000000000002E-9</v>
      </c>
      <c r="Q1446" s="4">
        <v>5.9</v>
      </c>
    </row>
    <row r="1447" spans="1:17" hidden="1" outlineLevel="1" collapsed="1" x14ac:dyDescent="0.25">
      <c r="A1447" t="s">
        <v>34</v>
      </c>
      <c r="B1447" s="4" t="s">
        <v>29</v>
      </c>
      <c r="C1447" s="4" t="s">
        <v>1567</v>
      </c>
      <c r="D1447" s="4" t="s">
        <v>34</v>
      </c>
      <c r="E1447" s="4">
        <v>4.6908299999999999E-5</v>
      </c>
      <c r="F1447" s="4">
        <v>1.5434800000000001E-4</v>
      </c>
      <c r="G1447" s="4">
        <v>1</v>
      </c>
      <c r="H1447" s="4">
        <v>1</v>
      </c>
      <c r="I1447" s="4">
        <v>5</v>
      </c>
      <c r="J1447" s="4" t="s">
        <v>1550</v>
      </c>
      <c r="K1447" s="4">
        <v>1</v>
      </c>
      <c r="L1447" s="4">
        <v>2041.97263</v>
      </c>
      <c r="M1447" s="4" t="s">
        <v>29</v>
      </c>
      <c r="N1447" s="4" t="s">
        <v>29</v>
      </c>
      <c r="O1447" s="4">
        <v>6.5770000000000002E-5</v>
      </c>
      <c r="P1447" s="4">
        <v>2.294E-6</v>
      </c>
      <c r="Q1447" s="4">
        <v>3.4</v>
      </c>
    </row>
    <row r="1448" spans="1:17" hidden="1" outlineLevel="1" collapsed="1" x14ac:dyDescent="0.25">
      <c r="A1448" t="s">
        <v>34</v>
      </c>
      <c r="B1448" s="4" t="s">
        <v>29</v>
      </c>
      <c r="C1448" s="4" t="s">
        <v>1568</v>
      </c>
      <c r="D1448" s="4" t="s">
        <v>34</v>
      </c>
      <c r="E1448" s="4">
        <v>1.5123399999999999E-6</v>
      </c>
      <c r="F1448" s="4">
        <v>1.5434800000000001E-4</v>
      </c>
      <c r="G1448" s="4">
        <v>1</v>
      </c>
      <c r="H1448" s="4">
        <v>1</v>
      </c>
      <c r="I1448" s="4">
        <v>3</v>
      </c>
      <c r="J1448" s="4" t="s">
        <v>1550</v>
      </c>
      <c r="K1448" s="4">
        <v>0</v>
      </c>
      <c r="L1448" s="4">
        <v>1913.8776700000001</v>
      </c>
      <c r="M1448" s="4" t="s">
        <v>29</v>
      </c>
      <c r="N1448" s="4" t="s">
        <v>29</v>
      </c>
      <c r="O1448" s="4">
        <v>6.5770000000000002E-5</v>
      </c>
      <c r="P1448" s="4">
        <v>3.5859999999999998E-8</v>
      </c>
      <c r="Q1448" s="4">
        <v>4.3499999999999996</v>
      </c>
    </row>
    <row r="1449" spans="1:17" hidden="1" outlineLevel="1" collapsed="1" x14ac:dyDescent="0.25">
      <c r="A1449" t="s">
        <v>34</v>
      </c>
      <c r="B1449" s="4" t="s">
        <v>29</v>
      </c>
      <c r="C1449" s="4" t="s">
        <v>1569</v>
      </c>
      <c r="D1449" s="4" t="s">
        <v>34</v>
      </c>
      <c r="E1449" s="4">
        <v>1.4805599999999999E-3</v>
      </c>
      <c r="F1449" s="4">
        <v>1.5434800000000001E-4</v>
      </c>
      <c r="G1449" s="4">
        <v>1</v>
      </c>
      <c r="H1449" s="4">
        <v>1</v>
      </c>
      <c r="I1449" s="4">
        <v>3</v>
      </c>
      <c r="J1449" s="4" t="s">
        <v>1550</v>
      </c>
      <c r="K1449" s="4">
        <v>0</v>
      </c>
      <c r="L1449" s="4">
        <v>1067.5884100000001</v>
      </c>
      <c r="M1449" s="4" t="s">
        <v>29</v>
      </c>
      <c r="N1449" s="4" t="s">
        <v>29</v>
      </c>
      <c r="O1449" s="4">
        <v>6.5770000000000002E-5</v>
      </c>
      <c r="P1449" s="4">
        <v>1.473E-4</v>
      </c>
      <c r="Q1449" s="4">
        <v>2.41</v>
      </c>
    </row>
    <row r="1450" spans="1:17" hidden="1" outlineLevel="1" collapsed="1" x14ac:dyDescent="0.25">
      <c r="A1450" t="s">
        <v>34</v>
      </c>
      <c r="B1450" s="4" t="s">
        <v>29</v>
      </c>
      <c r="C1450" s="4" t="s">
        <v>1570</v>
      </c>
      <c r="D1450" s="4" t="s">
        <v>34</v>
      </c>
      <c r="E1450" s="4">
        <v>1.74219E-5</v>
      </c>
      <c r="F1450" s="4">
        <v>1.5434800000000001E-4</v>
      </c>
      <c r="G1450" s="4">
        <v>1</v>
      </c>
      <c r="H1450" s="4">
        <v>1</v>
      </c>
      <c r="I1450" s="4">
        <v>3</v>
      </c>
      <c r="J1450" s="4" t="s">
        <v>1550</v>
      </c>
      <c r="K1450" s="4">
        <v>0</v>
      </c>
      <c r="L1450" s="4">
        <v>1142.6276499999999</v>
      </c>
      <c r="M1450" s="4" t="s">
        <v>29</v>
      </c>
      <c r="N1450" s="4" t="s">
        <v>29</v>
      </c>
      <c r="O1450" s="4">
        <v>6.5770000000000002E-5</v>
      </c>
      <c r="P1450" s="4">
        <v>6.891E-7</v>
      </c>
      <c r="Q1450" s="4">
        <v>3.35</v>
      </c>
    </row>
    <row r="1451" spans="1:17" hidden="1" outlineLevel="1" collapsed="1" x14ac:dyDescent="0.25">
      <c r="A1451" t="s">
        <v>34</v>
      </c>
      <c r="B1451" s="4" t="s">
        <v>29</v>
      </c>
      <c r="C1451" s="4" t="s">
        <v>1571</v>
      </c>
      <c r="D1451" s="4" t="s">
        <v>34</v>
      </c>
      <c r="E1451" s="4">
        <v>9.3849700000000005E-4</v>
      </c>
      <c r="F1451" s="4">
        <v>1.5434800000000001E-4</v>
      </c>
      <c r="G1451" s="4">
        <v>1</v>
      </c>
      <c r="H1451" s="4">
        <v>1</v>
      </c>
      <c r="I1451" s="4">
        <v>2</v>
      </c>
      <c r="J1451" s="4" t="s">
        <v>1550</v>
      </c>
      <c r="K1451" s="4">
        <v>1</v>
      </c>
      <c r="L1451" s="4">
        <v>1739.8387600000001</v>
      </c>
      <c r="M1451" s="4" t="s">
        <v>29</v>
      </c>
      <c r="N1451" s="4" t="s">
        <v>29</v>
      </c>
      <c r="O1451" s="4">
        <v>6.5770000000000002E-5</v>
      </c>
      <c r="P1451" s="4">
        <v>8.5439999999999995E-5</v>
      </c>
      <c r="Q1451" s="4">
        <v>3.27</v>
      </c>
    </row>
    <row r="1452" spans="1:17" hidden="1" outlineLevel="1" collapsed="1" x14ac:dyDescent="0.25">
      <c r="A1452" t="s">
        <v>34</v>
      </c>
      <c r="B1452" s="4" t="s">
        <v>29</v>
      </c>
      <c r="C1452" s="4" t="s">
        <v>1572</v>
      </c>
      <c r="D1452" s="4" t="s">
        <v>211</v>
      </c>
      <c r="E1452" s="4">
        <v>1.1617700000000001E-5</v>
      </c>
      <c r="F1452" s="4">
        <v>1.5434800000000001E-4</v>
      </c>
      <c r="G1452" s="4">
        <v>1</v>
      </c>
      <c r="H1452" s="4">
        <v>1</v>
      </c>
      <c r="I1452" s="4">
        <v>2</v>
      </c>
      <c r="J1452" s="4" t="s">
        <v>1550</v>
      </c>
      <c r="K1452" s="4">
        <v>1</v>
      </c>
      <c r="L1452" s="4">
        <v>1891.88948</v>
      </c>
      <c r="M1452" s="4" t="s">
        <v>29</v>
      </c>
      <c r="N1452" s="4" t="s">
        <v>29</v>
      </c>
      <c r="O1452" s="4">
        <v>6.5770000000000002E-5</v>
      </c>
      <c r="P1452" s="4">
        <v>4.235E-7</v>
      </c>
      <c r="Q1452" s="4">
        <v>4.05</v>
      </c>
    </row>
    <row r="1453" spans="1:17" hidden="1" outlineLevel="1" collapsed="1" x14ac:dyDescent="0.25">
      <c r="A1453" t="s">
        <v>34</v>
      </c>
      <c r="B1453" s="4" t="s">
        <v>29</v>
      </c>
      <c r="C1453" s="4" t="s">
        <v>1573</v>
      </c>
      <c r="D1453" s="4" t="s">
        <v>34</v>
      </c>
      <c r="E1453" s="4">
        <v>1.1035199999999999E-7</v>
      </c>
      <c r="F1453" s="4">
        <v>1.5434800000000001E-4</v>
      </c>
      <c r="G1453" s="4">
        <v>1</v>
      </c>
      <c r="H1453" s="4">
        <v>1</v>
      </c>
      <c r="I1453" s="4">
        <v>2</v>
      </c>
      <c r="J1453" s="4" t="s">
        <v>1550</v>
      </c>
      <c r="K1453" s="4">
        <v>0</v>
      </c>
      <c r="L1453" s="4">
        <v>1758.8504499999999</v>
      </c>
      <c r="M1453" s="4" t="s">
        <v>29</v>
      </c>
      <c r="N1453" s="4" t="s">
        <v>29</v>
      </c>
      <c r="O1453" s="4">
        <v>6.5770000000000002E-5</v>
      </c>
      <c r="P1453" s="4">
        <v>1.51E-9</v>
      </c>
      <c r="Q1453" s="4">
        <v>4.58</v>
      </c>
    </row>
    <row r="1454" spans="1:17" hidden="1" outlineLevel="1" collapsed="1" x14ac:dyDescent="0.25">
      <c r="A1454" t="s">
        <v>34</v>
      </c>
      <c r="B1454" s="4" t="s">
        <v>29</v>
      </c>
      <c r="C1454" s="4" t="s">
        <v>1574</v>
      </c>
      <c r="D1454" s="4" t="s">
        <v>1575</v>
      </c>
      <c r="E1454" s="4">
        <v>3.0684099999999999E-7</v>
      </c>
      <c r="F1454" s="4">
        <v>1.5434800000000001E-4</v>
      </c>
      <c r="G1454" s="4">
        <v>1</v>
      </c>
      <c r="H1454" s="4">
        <v>1</v>
      </c>
      <c r="I1454" s="4">
        <v>7</v>
      </c>
      <c r="J1454" s="4" t="s">
        <v>1550</v>
      </c>
      <c r="K1454" s="4">
        <v>0</v>
      </c>
      <c r="L1454" s="4">
        <v>2145.9514399999998</v>
      </c>
      <c r="M1454" s="4" t="s">
        <v>29</v>
      </c>
      <c r="N1454" s="4" t="s">
        <v>29</v>
      </c>
      <c r="O1454" s="4">
        <v>6.5770000000000002E-5</v>
      </c>
      <c r="P1454" s="4">
        <v>5.1870000000000004E-9</v>
      </c>
      <c r="Q1454" s="4">
        <v>3.75</v>
      </c>
    </row>
    <row r="1455" spans="1:17" hidden="1" outlineLevel="1" collapsed="1" x14ac:dyDescent="0.25">
      <c r="A1455" t="s">
        <v>34</v>
      </c>
      <c r="B1455" s="4" t="s">
        <v>29</v>
      </c>
      <c r="C1455" s="4" t="s">
        <v>1576</v>
      </c>
      <c r="D1455" s="4" t="s">
        <v>34</v>
      </c>
      <c r="E1455" s="4">
        <v>2.3419799999999999E-5</v>
      </c>
      <c r="F1455" s="4">
        <v>1.5434800000000001E-4</v>
      </c>
      <c r="G1455" s="4">
        <v>1</v>
      </c>
      <c r="H1455" s="4">
        <v>1</v>
      </c>
      <c r="I1455" s="4">
        <v>2</v>
      </c>
      <c r="J1455" s="4" t="s">
        <v>1550</v>
      </c>
      <c r="K1455" s="4">
        <v>1</v>
      </c>
      <c r="L1455" s="4">
        <v>2039.00801</v>
      </c>
      <c r="M1455" s="4" t="s">
        <v>29</v>
      </c>
      <c r="N1455" s="4" t="s">
        <v>29</v>
      </c>
      <c r="O1455" s="4">
        <v>6.5770000000000002E-5</v>
      </c>
      <c r="P1455" s="4">
        <v>9.8889999999999997E-7</v>
      </c>
      <c r="Q1455" s="4">
        <v>3.77</v>
      </c>
    </row>
    <row r="1456" spans="1:17" hidden="1" outlineLevel="1" collapsed="1" x14ac:dyDescent="0.25">
      <c r="A1456" t="s">
        <v>34</v>
      </c>
      <c r="B1456" s="4" t="s">
        <v>29</v>
      </c>
      <c r="C1456" s="4" t="s">
        <v>1577</v>
      </c>
      <c r="D1456" s="4" t="s">
        <v>199</v>
      </c>
      <c r="E1456" s="4">
        <v>5.545E-10</v>
      </c>
      <c r="F1456" s="4">
        <v>1.5434800000000001E-4</v>
      </c>
      <c r="G1456" s="4">
        <v>1</v>
      </c>
      <c r="H1456" s="4">
        <v>1</v>
      </c>
      <c r="I1456" s="4">
        <v>2</v>
      </c>
      <c r="J1456" s="4" t="s">
        <v>1550</v>
      </c>
      <c r="K1456" s="4">
        <v>0</v>
      </c>
      <c r="L1456" s="4">
        <v>2640.34501</v>
      </c>
      <c r="M1456" s="4" t="s">
        <v>29</v>
      </c>
      <c r="N1456" s="4" t="s">
        <v>29</v>
      </c>
      <c r="O1456" s="4">
        <v>6.5770000000000002E-5</v>
      </c>
      <c r="P1456" s="4">
        <v>2.4950000000000002E-12</v>
      </c>
      <c r="Q1456" s="4">
        <v>5.92</v>
      </c>
    </row>
    <row r="1457" spans="1:17" hidden="1" outlineLevel="1" collapsed="1" x14ac:dyDescent="0.25">
      <c r="A1457" t="s">
        <v>34</v>
      </c>
      <c r="B1457" s="4" t="s">
        <v>29</v>
      </c>
      <c r="C1457" s="4" t="s">
        <v>1578</v>
      </c>
      <c r="D1457" s="4" t="s">
        <v>34</v>
      </c>
      <c r="E1457" s="4">
        <v>2.4492300000000003E-4</v>
      </c>
      <c r="F1457" s="4">
        <v>1.5434800000000001E-4</v>
      </c>
      <c r="G1457" s="4">
        <v>1</v>
      </c>
      <c r="H1457" s="4">
        <v>1</v>
      </c>
      <c r="I1457" s="4">
        <v>2</v>
      </c>
      <c r="J1457" s="4" t="s">
        <v>1550</v>
      </c>
      <c r="K1457" s="4">
        <v>1</v>
      </c>
      <c r="L1457" s="4">
        <v>1230.6000899999999</v>
      </c>
      <c r="M1457" s="4" t="s">
        <v>29</v>
      </c>
      <c r="N1457" s="4" t="s">
        <v>29</v>
      </c>
      <c r="O1457" s="4">
        <v>6.5770000000000002E-5</v>
      </c>
      <c r="P1457" s="4">
        <v>1.6920000000000001E-5</v>
      </c>
      <c r="Q1457" s="4">
        <v>2.57</v>
      </c>
    </row>
    <row r="1458" spans="1:17" hidden="1" outlineLevel="1" collapsed="1" x14ac:dyDescent="0.25">
      <c r="A1458" t="s">
        <v>34</v>
      </c>
      <c r="B1458" s="4" t="s">
        <v>29</v>
      </c>
      <c r="C1458" s="4" t="s">
        <v>1579</v>
      </c>
      <c r="D1458" s="4" t="s">
        <v>34</v>
      </c>
      <c r="E1458" s="4">
        <v>5.0026500000000003E-6</v>
      </c>
      <c r="F1458" s="4">
        <v>1.5434800000000001E-4</v>
      </c>
      <c r="G1458" s="4">
        <v>1</v>
      </c>
      <c r="H1458" s="4">
        <v>1</v>
      </c>
      <c r="I1458" s="4">
        <v>4</v>
      </c>
      <c r="J1458" s="4" t="s">
        <v>1550</v>
      </c>
      <c r="K1458" s="4">
        <v>1</v>
      </c>
      <c r="L1458" s="4">
        <v>1417.80494</v>
      </c>
      <c r="M1458" s="4" t="s">
        <v>29</v>
      </c>
      <c r="N1458" s="4" t="s">
        <v>29</v>
      </c>
      <c r="O1458" s="4">
        <v>6.5770000000000002E-5</v>
      </c>
      <c r="P1458" s="4">
        <v>1.5309999999999999E-7</v>
      </c>
      <c r="Q1458" s="4">
        <v>3.63</v>
      </c>
    </row>
    <row r="1459" spans="1:17" hidden="1" outlineLevel="1" collapsed="1" x14ac:dyDescent="0.25">
      <c r="A1459" t="s">
        <v>34</v>
      </c>
      <c r="B1459" s="4" t="s">
        <v>29</v>
      </c>
      <c r="C1459" s="4" t="s">
        <v>1580</v>
      </c>
      <c r="D1459" s="4" t="s">
        <v>34</v>
      </c>
      <c r="E1459" s="4">
        <v>2.086E-6</v>
      </c>
      <c r="F1459" s="4">
        <v>1.5434800000000001E-4</v>
      </c>
      <c r="G1459" s="4">
        <v>1</v>
      </c>
      <c r="H1459" s="4">
        <v>1</v>
      </c>
      <c r="I1459" s="4">
        <v>2</v>
      </c>
      <c r="J1459" s="4" t="s">
        <v>1550</v>
      </c>
      <c r="K1459" s="4">
        <v>2</v>
      </c>
      <c r="L1459" s="4">
        <v>1630.92752</v>
      </c>
      <c r="M1459" s="4" t="s">
        <v>29</v>
      </c>
      <c r="N1459" s="4" t="s">
        <v>29</v>
      </c>
      <c r="O1459" s="4">
        <v>6.5770000000000002E-5</v>
      </c>
      <c r="P1459" s="4">
        <v>5.313E-8</v>
      </c>
      <c r="Q1459" s="4">
        <v>3.63</v>
      </c>
    </row>
    <row r="1460" spans="1:17" hidden="1" outlineLevel="1" collapsed="1" x14ac:dyDescent="0.25">
      <c r="A1460" t="s">
        <v>34</v>
      </c>
      <c r="B1460" s="4" t="s">
        <v>29</v>
      </c>
      <c r="C1460" s="4" t="s">
        <v>1581</v>
      </c>
      <c r="D1460" s="4" t="s">
        <v>34</v>
      </c>
      <c r="E1460" s="4">
        <v>9.0883299999999995E-4</v>
      </c>
      <c r="F1460" s="4">
        <v>1.5434800000000001E-4</v>
      </c>
      <c r="G1460" s="4">
        <v>1</v>
      </c>
      <c r="H1460" s="4">
        <v>1</v>
      </c>
      <c r="I1460" s="4">
        <v>1</v>
      </c>
      <c r="J1460" s="4" t="s">
        <v>1550</v>
      </c>
      <c r="K1460" s="4">
        <v>2</v>
      </c>
      <c r="L1460" s="4">
        <v>2324.1517100000001</v>
      </c>
      <c r="M1460" s="4" t="s">
        <v>29</v>
      </c>
      <c r="N1460" s="4" t="s">
        <v>29</v>
      </c>
      <c r="O1460" s="4">
        <v>6.5770000000000002E-5</v>
      </c>
      <c r="P1460" s="4">
        <v>8.208E-5</v>
      </c>
      <c r="Q1460" s="4">
        <v>4.46</v>
      </c>
    </row>
    <row r="1461" spans="1:17" hidden="1" outlineLevel="1" collapsed="1" x14ac:dyDescent="0.25">
      <c r="A1461" t="s">
        <v>34</v>
      </c>
      <c r="B1461" s="4" t="s">
        <v>29</v>
      </c>
      <c r="C1461" s="4" t="s">
        <v>1582</v>
      </c>
      <c r="D1461" s="4" t="s">
        <v>34</v>
      </c>
      <c r="E1461" s="4">
        <v>2.9512700000000001E-4</v>
      </c>
      <c r="F1461" s="4">
        <v>1.5434800000000001E-4</v>
      </c>
      <c r="G1461" s="4">
        <v>1</v>
      </c>
      <c r="H1461" s="4">
        <v>1</v>
      </c>
      <c r="I1461" s="4">
        <v>2</v>
      </c>
      <c r="J1461" s="4" t="s">
        <v>1550</v>
      </c>
      <c r="K1461" s="4">
        <v>0</v>
      </c>
      <c r="L1461" s="4">
        <v>1147.6357499999999</v>
      </c>
      <c r="M1461" s="4" t="s">
        <v>29</v>
      </c>
      <c r="N1461" s="4" t="s">
        <v>29</v>
      </c>
      <c r="O1461" s="4">
        <v>6.5770000000000002E-5</v>
      </c>
      <c r="P1461" s="4">
        <v>2.1160000000000001E-5</v>
      </c>
      <c r="Q1461" s="4">
        <v>2.62</v>
      </c>
    </row>
    <row r="1462" spans="1:17" hidden="1" outlineLevel="1" collapsed="1" x14ac:dyDescent="0.25">
      <c r="A1462" t="s">
        <v>34</v>
      </c>
      <c r="B1462" s="4" t="s">
        <v>29</v>
      </c>
      <c r="C1462" s="4" t="s">
        <v>1583</v>
      </c>
      <c r="D1462" s="4" t="s">
        <v>34</v>
      </c>
      <c r="E1462" s="4">
        <v>8.1040100000000003E-7</v>
      </c>
      <c r="F1462" s="4">
        <v>1.5434800000000001E-4</v>
      </c>
      <c r="G1462" s="4">
        <v>1</v>
      </c>
      <c r="H1462" s="4">
        <v>1</v>
      </c>
      <c r="I1462" s="4">
        <v>2</v>
      </c>
      <c r="J1462" s="4" t="s">
        <v>1550</v>
      </c>
      <c r="K1462" s="4">
        <v>1</v>
      </c>
      <c r="L1462" s="4">
        <v>1633.8431800000001</v>
      </c>
      <c r="M1462" s="4" t="s">
        <v>29</v>
      </c>
      <c r="N1462" s="4" t="s">
        <v>29</v>
      </c>
      <c r="O1462" s="4">
        <v>6.5770000000000002E-5</v>
      </c>
      <c r="P1462" s="4">
        <v>1.6910000000000001E-8</v>
      </c>
      <c r="Q1462" s="4">
        <v>4.16</v>
      </c>
    </row>
    <row r="1463" spans="1:17" hidden="1" outlineLevel="1" collapsed="1" x14ac:dyDescent="0.25">
      <c r="A1463" t="s">
        <v>34</v>
      </c>
      <c r="B1463" s="4" t="s">
        <v>29</v>
      </c>
      <c r="C1463" s="4" t="s">
        <v>1584</v>
      </c>
      <c r="D1463" s="4" t="s">
        <v>34</v>
      </c>
      <c r="E1463" s="4">
        <v>1.3644600000000001E-8</v>
      </c>
      <c r="F1463" s="4">
        <v>1.5434800000000001E-4</v>
      </c>
      <c r="G1463" s="4">
        <v>1</v>
      </c>
      <c r="H1463" s="4">
        <v>1</v>
      </c>
      <c r="I1463" s="4">
        <v>3</v>
      </c>
      <c r="J1463" s="4" t="s">
        <v>1550</v>
      </c>
      <c r="K1463" s="4">
        <v>2</v>
      </c>
      <c r="L1463" s="4">
        <v>1875.0222000000001</v>
      </c>
      <c r="M1463" s="4" t="s">
        <v>29</v>
      </c>
      <c r="N1463" s="4" t="s">
        <v>29</v>
      </c>
      <c r="O1463" s="4">
        <v>6.5770000000000002E-5</v>
      </c>
      <c r="P1463" s="4">
        <v>1.2E-10</v>
      </c>
      <c r="Q1463" s="4">
        <v>5.2</v>
      </c>
    </row>
    <row r="1464" spans="1:17" hidden="1" outlineLevel="1" collapsed="1" x14ac:dyDescent="0.25">
      <c r="A1464" t="s">
        <v>34</v>
      </c>
      <c r="B1464" s="4" t="s">
        <v>29</v>
      </c>
      <c r="C1464" s="4" t="s">
        <v>1585</v>
      </c>
      <c r="D1464" s="4" t="s">
        <v>34</v>
      </c>
      <c r="E1464" s="4">
        <v>1.1616399999999999E-4</v>
      </c>
      <c r="F1464" s="4">
        <v>1.5434800000000001E-4</v>
      </c>
      <c r="G1464" s="4">
        <v>1</v>
      </c>
      <c r="H1464" s="4">
        <v>1</v>
      </c>
      <c r="I1464" s="4">
        <v>3</v>
      </c>
      <c r="J1464" s="4" t="s">
        <v>1550</v>
      </c>
      <c r="K1464" s="4">
        <v>1</v>
      </c>
      <c r="L1464" s="4">
        <v>1739.8387600000001</v>
      </c>
      <c r="M1464" s="4" t="s">
        <v>29</v>
      </c>
      <c r="N1464" s="4" t="s">
        <v>29</v>
      </c>
      <c r="O1464" s="4">
        <v>6.5770000000000002E-5</v>
      </c>
      <c r="P1464" s="4">
        <v>6.8789999999999997E-6</v>
      </c>
      <c r="Q1464" s="4">
        <v>3.31</v>
      </c>
    </row>
    <row r="1465" spans="1:17" hidden="1" outlineLevel="1" collapsed="1" x14ac:dyDescent="0.25">
      <c r="A1465" t="s">
        <v>34</v>
      </c>
      <c r="B1465" s="4" t="s">
        <v>29</v>
      </c>
      <c r="C1465" s="4" t="s">
        <v>1586</v>
      </c>
      <c r="D1465" s="4" t="s">
        <v>34</v>
      </c>
      <c r="E1465" s="4">
        <v>4.6311000000000002E-7</v>
      </c>
      <c r="F1465" s="4">
        <v>1.5434800000000001E-4</v>
      </c>
      <c r="G1465" s="4">
        <v>1</v>
      </c>
      <c r="H1465" s="4">
        <v>1</v>
      </c>
      <c r="I1465" s="4">
        <v>6</v>
      </c>
      <c r="J1465" s="4" t="s">
        <v>1550</v>
      </c>
      <c r="K1465" s="4">
        <v>0</v>
      </c>
      <c r="L1465" s="4">
        <v>1524.7117699999999</v>
      </c>
      <c r="M1465" s="4" t="s">
        <v>29</v>
      </c>
      <c r="N1465" s="4" t="s">
        <v>29</v>
      </c>
      <c r="O1465" s="4">
        <v>6.5770000000000002E-5</v>
      </c>
      <c r="P1465" s="4">
        <v>8.5419999999999997E-9</v>
      </c>
      <c r="Q1465" s="4">
        <v>4.7</v>
      </c>
    </row>
    <row r="1466" spans="1:17" hidden="1" outlineLevel="1" collapsed="1" x14ac:dyDescent="0.25">
      <c r="A1466" t="s">
        <v>34</v>
      </c>
      <c r="B1466" s="4" t="s">
        <v>29</v>
      </c>
      <c r="C1466" s="4" t="s">
        <v>1587</v>
      </c>
      <c r="D1466" s="4" t="s">
        <v>418</v>
      </c>
      <c r="E1466" s="4">
        <v>6.6390299999999999E-6</v>
      </c>
      <c r="F1466" s="4">
        <v>1.5434800000000001E-4</v>
      </c>
      <c r="G1466" s="4">
        <v>1</v>
      </c>
      <c r="H1466" s="4">
        <v>1</v>
      </c>
      <c r="I1466" s="4">
        <v>2</v>
      </c>
      <c r="J1466" s="4" t="s">
        <v>1550</v>
      </c>
      <c r="K1466" s="4">
        <v>0</v>
      </c>
      <c r="L1466" s="4">
        <v>1676.7624800000001</v>
      </c>
      <c r="M1466" s="4" t="s">
        <v>29</v>
      </c>
      <c r="N1466" s="4" t="s">
        <v>29</v>
      </c>
      <c r="O1466" s="4">
        <v>6.5770000000000002E-5</v>
      </c>
      <c r="P1466" s="4">
        <v>2.1430000000000001E-7</v>
      </c>
      <c r="Q1466" s="4">
        <v>4.4400000000000004</v>
      </c>
    </row>
    <row r="1467" spans="1:17" hidden="1" outlineLevel="1" collapsed="1" x14ac:dyDescent="0.25">
      <c r="A1467" t="s">
        <v>34</v>
      </c>
      <c r="B1467" s="4" t="s">
        <v>29</v>
      </c>
      <c r="C1467" s="4" t="s">
        <v>1588</v>
      </c>
      <c r="D1467" s="4" t="s">
        <v>34</v>
      </c>
      <c r="E1467" s="4">
        <v>3.1280900000000001E-5</v>
      </c>
      <c r="F1467" s="4">
        <v>1.5434800000000001E-4</v>
      </c>
      <c r="G1467" s="4">
        <v>1</v>
      </c>
      <c r="H1467" s="4">
        <v>1</v>
      </c>
      <c r="I1467" s="4">
        <v>2</v>
      </c>
      <c r="J1467" s="4" t="s">
        <v>1550</v>
      </c>
      <c r="K1467" s="4">
        <v>0</v>
      </c>
      <c r="L1467" s="4">
        <v>1289.7099800000001</v>
      </c>
      <c r="M1467" s="4" t="s">
        <v>29</v>
      </c>
      <c r="N1467" s="4" t="s">
        <v>29</v>
      </c>
      <c r="O1467" s="4">
        <v>6.5770000000000002E-5</v>
      </c>
      <c r="P1467" s="4">
        <v>1.407E-6</v>
      </c>
      <c r="Q1467" s="4">
        <v>3.68</v>
      </c>
    </row>
    <row r="1468" spans="1:17" hidden="1" outlineLevel="1" collapsed="1" x14ac:dyDescent="0.25">
      <c r="A1468" t="s">
        <v>34</v>
      </c>
      <c r="B1468" s="4" t="s">
        <v>29</v>
      </c>
      <c r="C1468" s="4" t="s">
        <v>1589</v>
      </c>
      <c r="D1468" s="4" t="s">
        <v>34</v>
      </c>
      <c r="E1468" s="4">
        <v>2.6799300000000001E-4</v>
      </c>
      <c r="F1468" s="4">
        <v>1.5434800000000001E-4</v>
      </c>
      <c r="G1468" s="4">
        <v>1</v>
      </c>
      <c r="H1468" s="4">
        <v>1</v>
      </c>
      <c r="I1468" s="4">
        <v>1</v>
      </c>
      <c r="J1468" s="4" t="s">
        <v>1550</v>
      </c>
      <c r="K1468" s="4">
        <v>1</v>
      </c>
      <c r="L1468" s="4">
        <v>1502.8325500000001</v>
      </c>
      <c r="M1468" s="4" t="s">
        <v>29</v>
      </c>
      <c r="N1468" s="4" t="s">
        <v>29</v>
      </c>
      <c r="O1468" s="4">
        <v>6.5770000000000002E-5</v>
      </c>
      <c r="P1468" s="4">
        <v>1.878E-5</v>
      </c>
      <c r="Q1468" s="4">
        <v>3.05</v>
      </c>
    </row>
    <row r="1469" spans="1:17" hidden="1" outlineLevel="1" collapsed="1" x14ac:dyDescent="0.25">
      <c r="A1469" t="s">
        <v>34</v>
      </c>
      <c r="B1469" s="4" t="s">
        <v>29</v>
      </c>
      <c r="C1469" s="4" t="s">
        <v>1590</v>
      </c>
      <c r="D1469" s="4" t="s">
        <v>34</v>
      </c>
      <c r="E1469" s="4">
        <v>2.5137499999999999E-7</v>
      </c>
      <c r="F1469" s="4">
        <v>1.5434800000000001E-4</v>
      </c>
      <c r="G1469" s="4">
        <v>1</v>
      </c>
      <c r="H1469" s="4">
        <v>1</v>
      </c>
      <c r="I1469" s="4">
        <v>9</v>
      </c>
      <c r="J1469" s="4" t="s">
        <v>1550</v>
      </c>
      <c r="K1469" s="4">
        <v>0</v>
      </c>
      <c r="L1469" s="4">
        <v>1762.8897899999999</v>
      </c>
      <c r="M1469" s="4" t="s">
        <v>29</v>
      </c>
      <c r="N1469" s="4" t="s">
        <v>29</v>
      </c>
      <c r="O1469" s="4">
        <v>6.5770000000000002E-5</v>
      </c>
      <c r="P1469" s="4">
        <v>4.1039999999999999E-9</v>
      </c>
      <c r="Q1469" s="4">
        <v>5.03</v>
      </c>
    </row>
    <row r="1470" spans="1:17" hidden="1" outlineLevel="1" collapsed="1" x14ac:dyDescent="0.25">
      <c r="A1470" t="s">
        <v>34</v>
      </c>
      <c r="B1470" s="4" t="s">
        <v>29</v>
      </c>
      <c r="C1470" s="4" t="s">
        <v>1591</v>
      </c>
      <c r="D1470" s="4" t="s">
        <v>34</v>
      </c>
      <c r="E1470" s="4">
        <v>7.9485099999999996E-5</v>
      </c>
      <c r="F1470" s="4">
        <v>1.5434800000000001E-4</v>
      </c>
      <c r="G1470" s="4">
        <v>1</v>
      </c>
      <c r="H1470" s="4">
        <v>1</v>
      </c>
      <c r="I1470" s="4">
        <v>2</v>
      </c>
      <c r="J1470" s="4" t="s">
        <v>1550</v>
      </c>
      <c r="K1470" s="4">
        <v>0</v>
      </c>
      <c r="L1470" s="4">
        <v>1108.5785699999999</v>
      </c>
      <c r="M1470" s="4" t="s">
        <v>29</v>
      </c>
      <c r="N1470" s="4" t="s">
        <v>29</v>
      </c>
      <c r="O1470" s="4">
        <v>6.5770000000000002E-5</v>
      </c>
      <c r="P1470" s="4">
        <v>4.3200000000000001E-6</v>
      </c>
      <c r="Q1470" s="4">
        <v>3.17</v>
      </c>
    </row>
    <row r="1471" spans="1:17" hidden="1" outlineLevel="1" collapsed="1" x14ac:dyDescent="0.25">
      <c r="A1471" t="s">
        <v>34</v>
      </c>
      <c r="B1471" s="4" t="s">
        <v>29</v>
      </c>
      <c r="C1471" s="4" t="s">
        <v>1592</v>
      </c>
      <c r="D1471" s="4" t="s">
        <v>34</v>
      </c>
      <c r="E1471" s="4">
        <v>1.2877100000000001E-7</v>
      </c>
      <c r="F1471" s="4">
        <v>1.5434800000000001E-4</v>
      </c>
      <c r="G1471" s="4">
        <v>1</v>
      </c>
      <c r="H1471" s="4">
        <v>1</v>
      </c>
      <c r="I1471" s="4">
        <v>2</v>
      </c>
      <c r="J1471" s="4" t="s">
        <v>1550</v>
      </c>
      <c r="K1471" s="4">
        <v>0</v>
      </c>
      <c r="L1471" s="4">
        <v>1488.7176400000001</v>
      </c>
      <c r="M1471" s="4" t="s">
        <v>29</v>
      </c>
      <c r="N1471" s="4" t="s">
        <v>29</v>
      </c>
      <c r="O1471" s="4">
        <v>6.5770000000000002E-5</v>
      </c>
      <c r="P1471" s="4">
        <v>1.8199999999999999E-9</v>
      </c>
      <c r="Q1471" s="4">
        <v>4.54</v>
      </c>
    </row>
    <row r="1472" spans="1:17" hidden="1" outlineLevel="1" collapsed="1" x14ac:dyDescent="0.25">
      <c r="A1472" t="s">
        <v>34</v>
      </c>
      <c r="B1472" s="4" t="s">
        <v>29</v>
      </c>
      <c r="C1472" s="4" t="s">
        <v>1593</v>
      </c>
      <c r="D1472" s="4" t="s">
        <v>34</v>
      </c>
      <c r="E1472" s="4">
        <v>5.0965000000000003E-3</v>
      </c>
      <c r="F1472" s="4">
        <v>3.0793500000000001E-4</v>
      </c>
      <c r="G1472" s="4">
        <v>1</v>
      </c>
      <c r="H1472" s="4">
        <v>1</v>
      </c>
      <c r="I1472" s="4">
        <v>1</v>
      </c>
      <c r="J1472" s="4" t="s">
        <v>1550</v>
      </c>
      <c r="K1472" s="4">
        <v>1</v>
      </c>
      <c r="L1472" s="4">
        <v>1301.68885</v>
      </c>
      <c r="M1472" s="4" t="s">
        <v>29</v>
      </c>
      <c r="N1472" s="4" t="s">
        <v>29</v>
      </c>
      <c r="O1472" s="4">
        <v>1.192E-4</v>
      </c>
      <c r="P1472" s="4">
        <v>6.2810000000000003E-4</v>
      </c>
      <c r="Q1472" s="4">
        <v>2.85</v>
      </c>
    </row>
    <row r="1473" spans="1:29" hidden="1" outlineLevel="1" collapsed="1" x14ac:dyDescent="0.25">
      <c r="A1473" t="s">
        <v>34</v>
      </c>
      <c r="B1473" s="4" t="s">
        <v>29</v>
      </c>
      <c r="C1473" s="4" t="s">
        <v>1594</v>
      </c>
      <c r="D1473" s="4" t="s">
        <v>34</v>
      </c>
      <c r="E1473" s="4">
        <v>2.0317200000000001E-2</v>
      </c>
      <c r="F1473" s="4">
        <v>7.2030900000000003E-4</v>
      </c>
      <c r="G1473" s="4">
        <v>1</v>
      </c>
      <c r="H1473" s="4">
        <v>1</v>
      </c>
      <c r="I1473" s="4">
        <v>1</v>
      </c>
      <c r="J1473" s="4" t="s">
        <v>1550</v>
      </c>
      <c r="K1473" s="4">
        <v>0</v>
      </c>
      <c r="L1473" s="4">
        <v>835.46722999999997</v>
      </c>
      <c r="M1473" s="4" t="s">
        <v>29</v>
      </c>
      <c r="N1473" s="4" t="s">
        <v>29</v>
      </c>
      <c r="O1473" s="4">
        <v>2.6459999999999998E-4</v>
      </c>
      <c r="P1473" s="4">
        <v>3.3319999999999999E-3</v>
      </c>
      <c r="Q1473" s="4">
        <v>1.87</v>
      </c>
    </row>
    <row r="1474" spans="1:29" hidden="1" outlineLevel="1" collapsed="1" x14ac:dyDescent="0.25">
      <c r="A1474" t="s">
        <v>34</v>
      </c>
      <c r="B1474" s="4" t="s">
        <v>29</v>
      </c>
      <c r="C1474" s="4" t="s">
        <v>1595</v>
      </c>
      <c r="D1474" s="4" t="s">
        <v>154</v>
      </c>
      <c r="E1474" s="4">
        <v>4.0739499999999998E-2</v>
      </c>
      <c r="F1474" s="4">
        <v>1.40211E-3</v>
      </c>
      <c r="G1474" s="4">
        <v>1</v>
      </c>
      <c r="H1474" s="4">
        <v>1</v>
      </c>
      <c r="I1474" s="4">
        <v>3</v>
      </c>
      <c r="J1474" s="4" t="s">
        <v>1550</v>
      </c>
      <c r="K1474" s="4">
        <v>0</v>
      </c>
      <c r="L1474" s="4">
        <v>836.40832999999998</v>
      </c>
      <c r="M1474" s="4" t="s">
        <v>29</v>
      </c>
      <c r="N1474" s="4" t="s">
        <v>29</v>
      </c>
      <c r="O1474" s="4">
        <v>5.0580000000000004E-4</v>
      </c>
      <c r="P1474" s="4">
        <v>8.1049999999999994E-3</v>
      </c>
      <c r="Q1474" s="4">
        <v>1.43</v>
      </c>
    </row>
    <row r="1475" spans="1:29" hidden="1" outlineLevel="1" collapsed="1" x14ac:dyDescent="0.25">
      <c r="A1475" t="s">
        <v>34</v>
      </c>
      <c r="B1475" s="4" t="s">
        <v>29</v>
      </c>
      <c r="C1475" s="4" t="s">
        <v>1596</v>
      </c>
      <c r="D1475" s="4" t="s">
        <v>74</v>
      </c>
      <c r="E1475" s="4">
        <v>5.79654E-2</v>
      </c>
      <c r="F1475" s="4">
        <v>2.0709399999999998E-3</v>
      </c>
      <c r="G1475" s="4">
        <v>1</v>
      </c>
      <c r="H1475" s="4">
        <v>1</v>
      </c>
      <c r="I1475" s="4">
        <v>1</v>
      </c>
      <c r="J1475" s="4" t="s">
        <v>1550</v>
      </c>
      <c r="K1475" s="4">
        <v>0</v>
      </c>
      <c r="L1475" s="4">
        <v>962.45126000000005</v>
      </c>
      <c r="M1475" s="4" t="s">
        <v>29</v>
      </c>
      <c r="N1475" s="4" t="s">
        <v>29</v>
      </c>
      <c r="O1475" s="4">
        <v>7.4290000000000001E-4</v>
      </c>
      <c r="P1475" s="4">
        <v>1.299E-2</v>
      </c>
      <c r="Q1475" s="4">
        <v>1.31</v>
      </c>
    </row>
    <row r="1476" spans="1:29" hidden="1" outlineLevel="1" collapsed="1" x14ac:dyDescent="0.25">
      <c r="A1476" t="s">
        <v>34</v>
      </c>
      <c r="B1476" s="4" t="s">
        <v>29</v>
      </c>
      <c r="C1476" s="4" t="s">
        <v>1597</v>
      </c>
      <c r="D1476" s="4" t="s">
        <v>34</v>
      </c>
      <c r="E1476" s="4">
        <v>9.0411500000000006E-2</v>
      </c>
      <c r="F1476" s="4">
        <v>3.3951200000000002E-3</v>
      </c>
      <c r="G1476" s="4">
        <v>1</v>
      </c>
      <c r="H1476" s="4">
        <v>1</v>
      </c>
      <c r="I1476" s="4">
        <v>1</v>
      </c>
      <c r="J1476" s="4" t="s">
        <v>1550</v>
      </c>
      <c r="K1476" s="4">
        <v>1</v>
      </c>
      <c r="L1476" s="4">
        <v>1177.6575499999999</v>
      </c>
      <c r="M1476" s="4" t="s">
        <v>29</v>
      </c>
      <c r="N1476" s="4" t="s">
        <v>29</v>
      </c>
      <c r="O1476" s="4">
        <v>1.2149999999999999E-3</v>
      </c>
      <c r="P1476" s="4">
        <v>2.3720000000000001E-2</v>
      </c>
      <c r="Q1476" s="4">
        <v>1.85</v>
      </c>
    </row>
    <row r="1477" spans="1:29" hidden="1" outlineLevel="1" collapsed="1" x14ac:dyDescent="0.25">
      <c r="A1477" t="s">
        <v>34</v>
      </c>
      <c r="B1477" s="4" t="s">
        <v>29</v>
      </c>
      <c r="C1477" s="4" t="s">
        <v>1598</v>
      </c>
      <c r="D1477" s="4" t="s">
        <v>34</v>
      </c>
      <c r="E1477" s="4">
        <v>0.10034999999999999</v>
      </c>
      <c r="F1477" s="4">
        <v>3.5126799999999998E-3</v>
      </c>
      <c r="G1477" s="4">
        <v>1</v>
      </c>
      <c r="H1477" s="4">
        <v>1</v>
      </c>
      <c r="I1477" s="4">
        <v>1</v>
      </c>
      <c r="J1477" s="4" t="s">
        <v>1550</v>
      </c>
      <c r="K1477" s="4">
        <v>2</v>
      </c>
      <c r="L1477" s="4">
        <v>2302.0469699999999</v>
      </c>
      <c r="M1477" s="4" t="s">
        <v>29</v>
      </c>
      <c r="N1477" s="4" t="s">
        <v>29</v>
      </c>
      <c r="O1477" s="4">
        <v>1.258E-3</v>
      </c>
      <c r="P1477" s="4">
        <v>2.7449999999999999E-2</v>
      </c>
      <c r="Q1477" s="4">
        <v>2.92</v>
      </c>
    </row>
    <row r="1478" spans="1:29" hidden="1" outlineLevel="1" collapsed="1" x14ac:dyDescent="0.25">
      <c r="A1478" t="s">
        <v>34</v>
      </c>
      <c r="B1478" s="4" t="s">
        <v>29</v>
      </c>
      <c r="C1478" s="4" t="s">
        <v>1599</v>
      </c>
      <c r="D1478" s="4" t="s">
        <v>34</v>
      </c>
      <c r="E1478" s="4">
        <v>0.11447599999999999</v>
      </c>
      <c r="F1478" s="4">
        <v>3.75158E-3</v>
      </c>
      <c r="G1478" s="4">
        <v>1</v>
      </c>
      <c r="H1478" s="4">
        <v>1</v>
      </c>
      <c r="I1478" s="4">
        <v>1</v>
      </c>
      <c r="J1478" s="4" t="s">
        <v>1550</v>
      </c>
      <c r="K1478" s="4">
        <v>0</v>
      </c>
      <c r="L1478" s="4">
        <v>1060.50982</v>
      </c>
      <c r="M1478" s="4" t="s">
        <v>29</v>
      </c>
      <c r="N1478" s="4" t="s">
        <v>29</v>
      </c>
      <c r="O1478" s="4">
        <v>1.3439999999999999E-3</v>
      </c>
      <c r="P1478" s="4">
        <v>3.3320000000000002E-2</v>
      </c>
      <c r="Q1478" s="4">
        <v>1.89</v>
      </c>
    </row>
    <row r="1479" spans="1:29" hidden="1" outlineLevel="1" collapsed="1" x14ac:dyDescent="0.25">
      <c r="A1479" t="s">
        <v>34</v>
      </c>
      <c r="B1479" s="4" t="s">
        <v>29</v>
      </c>
      <c r="C1479" s="4" t="s">
        <v>1600</v>
      </c>
      <c r="D1479" s="4" t="s">
        <v>34</v>
      </c>
      <c r="E1479" s="4">
        <v>0.228689</v>
      </c>
      <c r="F1479" s="4">
        <v>8.6030299999999994E-3</v>
      </c>
      <c r="G1479" s="4">
        <v>1</v>
      </c>
      <c r="H1479" s="4">
        <v>1</v>
      </c>
      <c r="I1479" s="4">
        <v>1</v>
      </c>
      <c r="J1479" s="4" t="s">
        <v>1550</v>
      </c>
      <c r="K1479" s="4">
        <v>1</v>
      </c>
      <c r="L1479" s="4">
        <v>963.56218999999999</v>
      </c>
      <c r="M1479" s="4" t="s">
        <v>29</v>
      </c>
      <c r="N1479" s="4" t="s">
        <v>29</v>
      </c>
      <c r="O1479" s="4">
        <v>3.1670000000000001E-3</v>
      </c>
      <c r="P1479" s="4">
        <v>9.6960000000000005E-2</v>
      </c>
      <c r="Q1479" s="4">
        <v>2.38</v>
      </c>
    </row>
    <row r="1480" spans="1:29" collapsed="1" x14ac:dyDescent="0.25">
      <c r="A1480" s="3" t="s">
        <v>29</v>
      </c>
      <c r="B1480" s="3" t="s">
        <v>30</v>
      </c>
      <c r="C1480" s="3" t="s">
        <v>1601</v>
      </c>
      <c r="D1480" s="3" t="s">
        <v>1602</v>
      </c>
      <c r="E1480" s="3">
        <v>0</v>
      </c>
      <c r="F1480" s="3">
        <v>374.28699999999998</v>
      </c>
      <c r="G1480" s="3">
        <v>43</v>
      </c>
      <c r="H1480" s="3">
        <v>53</v>
      </c>
      <c r="I1480" s="3">
        <v>120</v>
      </c>
      <c r="J1480" s="3">
        <v>47</v>
      </c>
      <c r="K1480" s="3">
        <v>1571</v>
      </c>
      <c r="L1480" s="3">
        <v>177.7</v>
      </c>
      <c r="M1480" s="3">
        <v>6.04</v>
      </c>
      <c r="N1480" s="3">
        <v>426.51</v>
      </c>
      <c r="O1480" s="3">
        <v>53</v>
      </c>
      <c r="P1480" s="3" t="s">
        <v>636</v>
      </c>
      <c r="Q1480" s="3" t="s">
        <v>34</v>
      </c>
      <c r="R1480" s="3" t="s">
        <v>1603</v>
      </c>
      <c r="S1480" s="3" t="s">
        <v>1604</v>
      </c>
      <c r="T1480" s="3" t="s">
        <v>34</v>
      </c>
      <c r="U1480" s="3" t="s">
        <v>1601</v>
      </c>
      <c r="V1480" s="3" t="s">
        <v>34</v>
      </c>
      <c r="W1480" s="3" t="s">
        <v>1555</v>
      </c>
      <c r="X1480" s="3" t="s">
        <v>34</v>
      </c>
      <c r="Y1480" s="3" t="s">
        <v>34</v>
      </c>
      <c r="Z1480" s="3" t="s">
        <v>34</v>
      </c>
      <c r="AA1480" s="3">
        <v>0</v>
      </c>
      <c r="AB1480" s="3" t="s">
        <v>29</v>
      </c>
      <c r="AC1480" s="3">
        <v>1</v>
      </c>
    </row>
    <row r="1481" spans="1:29" hidden="1" outlineLevel="1" collapsed="1" x14ac:dyDescent="0.25">
      <c r="A1481" t="s">
        <v>34</v>
      </c>
      <c r="B1481" s="2" t="s">
        <v>39</v>
      </c>
      <c r="C1481" s="2" t="s">
        <v>40</v>
      </c>
      <c r="D1481" s="2" t="s">
        <v>41</v>
      </c>
      <c r="E1481" s="2" t="s">
        <v>42</v>
      </c>
      <c r="F1481" s="2" t="s">
        <v>43</v>
      </c>
      <c r="G1481" s="2" t="s">
        <v>28</v>
      </c>
      <c r="H1481" s="2" t="s">
        <v>44</v>
      </c>
      <c r="I1481" s="2" t="s">
        <v>8</v>
      </c>
      <c r="J1481" s="2" t="s">
        <v>45</v>
      </c>
      <c r="K1481" s="2" t="s">
        <v>46</v>
      </c>
      <c r="L1481" s="2" t="s">
        <v>47</v>
      </c>
      <c r="M1481" s="2" t="s">
        <v>27</v>
      </c>
      <c r="N1481" s="2" t="s">
        <v>48</v>
      </c>
      <c r="O1481" s="2" t="s">
        <v>49</v>
      </c>
      <c r="P1481" s="2" t="s">
        <v>50</v>
      </c>
      <c r="Q1481" s="2" t="s">
        <v>51</v>
      </c>
    </row>
    <row r="1482" spans="1:29" hidden="1" outlineLevel="1" collapsed="1" x14ac:dyDescent="0.25">
      <c r="A1482" t="s">
        <v>34</v>
      </c>
      <c r="B1482" s="4" t="s">
        <v>29</v>
      </c>
      <c r="C1482" s="4" t="s">
        <v>1605</v>
      </c>
      <c r="D1482" s="4" t="s">
        <v>34</v>
      </c>
      <c r="E1482" s="4">
        <v>1.13227E-6</v>
      </c>
      <c r="F1482" s="4">
        <v>1.5434800000000001E-4</v>
      </c>
      <c r="G1482" s="4">
        <v>1</v>
      </c>
      <c r="H1482" s="4">
        <v>1</v>
      </c>
      <c r="I1482" s="4">
        <v>2</v>
      </c>
      <c r="J1482" s="4" t="s">
        <v>1601</v>
      </c>
      <c r="K1482" s="4">
        <v>1</v>
      </c>
      <c r="L1482" s="4">
        <v>2388.1466300000002</v>
      </c>
      <c r="M1482" s="4" t="s">
        <v>29</v>
      </c>
      <c r="N1482" s="4" t="s">
        <v>29</v>
      </c>
      <c r="O1482" s="4">
        <v>6.5770000000000002E-5</v>
      </c>
      <c r="P1482" s="4">
        <v>2.529E-8</v>
      </c>
      <c r="Q1482" s="4">
        <v>3.24</v>
      </c>
    </row>
    <row r="1483" spans="1:29" hidden="1" outlineLevel="1" collapsed="1" x14ac:dyDescent="0.25">
      <c r="A1483" t="s">
        <v>34</v>
      </c>
      <c r="B1483" s="4" t="s">
        <v>29</v>
      </c>
      <c r="C1483" s="4" t="s">
        <v>1606</v>
      </c>
      <c r="D1483" s="4" t="s">
        <v>1607</v>
      </c>
      <c r="E1483" s="4">
        <v>5.3660000000000003E-4</v>
      </c>
      <c r="F1483" s="4">
        <v>1.5434800000000001E-4</v>
      </c>
      <c r="G1483" s="4">
        <v>1</v>
      </c>
      <c r="H1483" s="4">
        <v>1</v>
      </c>
      <c r="I1483" s="4">
        <v>1</v>
      </c>
      <c r="J1483" s="4" t="s">
        <v>1601</v>
      </c>
      <c r="K1483" s="4">
        <v>2</v>
      </c>
      <c r="L1483" s="4">
        <v>3354.3859000000002</v>
      </c>
      <c r="M1483" s="4" t="s">
        <v>29</v>
      </c>
      <c r="N1483" s="4" t="s">
        <v>29</v>
      </c>
      <c r="O1483" s="4">
        <v>6.5770000000000002E-5</v>
      </c>
      <c r="P1483" s="4">
        <v>4.3569999999999998E-5</v>
      </c>
      <c r="Q1483" s="4">
        <v>4.33</v>
      </c>
    </row>
    <row r="1484" spans="1:29" hidden="1" outlineLevel="1" collapsed="1" x14ac:dyDescent="0.25">
      <c r="A1484" t="s">
        <v>34</v>
      </c>
      <c r="B1484" s="4" t="s">
        <v>29</v>
      </c>
      <c r="C1484" s="4" t="s">
        <v>1606</v>
      </c>
      <c r="D1484" s="4" t="s">
        <v>34</v>
      </c>
      <c r="E1484" s="4">
        <v>5.6164E-5</v>
      </c>
      <c r="F1484" s="4">
        <v>1.5434800000000001E-4</v>
      </c>
      <c r="G1484" s="4">
        <v>1</v>
      </c>
      <c r="H1484" s="4">
        <v>1</v>
      </c>
      <c r="I1484" s="4">
        <v>3</v>
      </c>
      <c r="J1484" s="4" t="s">
        <v>1601</v>
      </c>
      <c r="K1484" s="4">
        <v>2</v>
      </c>
      <c r="L1484" s="4">
        <v>3274.41957</v>
      </c>
      <c r="M1484" s="4" t="s">
        <v>29</v>
      </c>
      <c r="N1484" s="4" t="s">
        <v>29</v>
      </c>
      <c r="O1484" s="4">
        <v>6.5770000000000002E-5</v>
      </c>
      <c r="P1484" s="4">
        <v>2.8490000000000002E-6</v>
      </c>
      <c r="Q1484" s="4">
        <v>4.09</v>
      </c>
    </row>
    <row r="1485" spans="1:29" hidden="1" outlineLevel="1" collapsed="1" x14ac:dyDescent="0.25">
      <c r="A1485" t="s">
        <v>34</v>
      </c>
      <c r="B1485" s="4" t="s">
        <v>29</v>
      </c>
      <c r="C1485" s="4" t="s">
        <v>1608</v>
      </c>
      <c r="D1485" s="4" t="s">
        <v>34</v>
      </c>
      <c r="E1485" s="4">
        <v>1.25499E-5</v>
      </c>
      <c r="F1485" s="4">
        <v>1.5434800000000001E-4</v>
      </c>
      <c r="G1485" s="4">
        <v>1</v>
      </c>
      <c r="H1485" s="4">
        <v>1</v>
      </c>
      <c r="I1485" s="4">
        <v>2</v>
      </c>
      <c r="J1485" s="4" t="s">
        <v>1601</v>
      </c>
      <c r="K1485" s="4">
        <v>0</v>
      </c>
      <c r="L1485" s="4">
        <v>1395.7954400000001</v>
      </c>
      <c r="M1485" s="4" t="s">
        <v>29</v>
      </c>
      <c r="N1485" s="4" t="s">
        <v>29</v>
      </c>
      <c r="O1485" s="4">
        <v>6.5770000000000002E-5</v>
      </c>
      <c r="P1485" s="4">
        <v>4.6549999999999998E-7</v>
      </c>
      <c r="Q1485" s="4">
        <v>2.81</v>
      </c>
    </row>
    <row r="1486" spans="1:29" hidden="1" outlineLevel="1" collapsed="1" x14ac:dyDescent="0.25">
      <c r="A1486" t="s">
        <v>34</v>
      </c>
      <c r="B1486" s="4" t="s">
        <v>29</v>
      </c>
      <c r="C1486" s="4" t="s">
        <v>1609</v>
      </c>
      <c r="D1486" s="4" t="s">
        <v>34</v>
      </c>
      <c r="E1486" s="4">
        <v>3.4215999999999999E-4</v>
      </c>
      <c r="F1486" s="4">
        <v>1.5434800000000001E-4</v>
      </c>
      <c r="G1486" s="4">
        <v>1</v>
      </c>
      <c r="H1486" s="4">
        <v>1</v>
      </c>
      <c r="I1486" s="4">
        <v>1</v>
      </c>
      <c r="J1486" s="4" t="s">
        <v>1601</v>
      </c>
      <c r="K1486" s="4">
        <v>1</v>
      </c>
      <c r="L1486" s="4">
        <v>2264.2357200000001</v>
      </c>
      <c r="M1486" s="4" t="s">
        <v>29</v>
      </c>
      <c r="N1486" s="4" t="s">
        <v>29</v>
      </c>
      <c r="O1486" s="4">
        <v>6.5770000000000002E-5</v>
      </c>
      <c r="P1486" s="4">
        <v>2.5389999999999999E-5</v>
      </c>
      <c r="Q1486" s="4">
        <v>4.01</v>
      </c>
    </row>
    <row r="1487" spans="1:29" hidden="1" outlineLevel="1" collapsed="1" x14ac:dyDescent="0.25">
      <c r="A1487" t="s">
        <v>34</v>
      </c>
      <c r="B1487" s="4" t="s">
        <v>29</v>
      </c>
      <c r="C1487" s="4" t="s">
        <v>1610</v>
      </c>
      <c r="D1487" s="4" t="s">
        <v>34</v>
      </c>
      <c r="E1487" s="4">
        <v>6.1458999999999999E-6</v>
      </c>
      <c r="F1487" s="4">
        <v>1.5434800000000001E-4</v>
      </c>
      <c r="G1487" s="4">
        <v>1</v>
      </c>
      <c r="H1487" s="4">
        <v>1</v>
      </c>
      <c r="I1487" s="4">
        <v>1</v>
      </c>
      <c r="J1487" s="4" t="s">
        <v>1601</v>
      </c>
      <c r="K1487" s="4">
        <v>0</v>
      </c>
      <c r="L1487" s="4">
        <v>1262.62229</v>
      </c>
      <c r="M1487" s="4" t="s">
        <v>29</v>
      </c>
      <c r="N1487" s="4" t="s">
        <v>29</v>
      </c>
      <c r="O1487" s="4">
        <v>6.5770000000000002E-5</v>
      </c>
      <c r="P1487" s="4">
        <v>1.956E-7</v>
      </c>
      <c r="Q1487" s="4">
        <v>3.37</v>
      </c>
    </row>
    <row r="1488" spans="1:29" hidden="1" outlineLevel="1" collapsed="1" x14ac:dyDescent="0.25">
      <c r="A1488" t="s">
        <v>34</v>
      </c>
      <c r="B1488" s="4" t="s">
        <v>29</v>
      </c>
      <c r="C1488" s="4" t="s">
        <v>1611</v>
      </c>
      <c r="D1488" s="4" t="s">
        <v>253</v>
      </c>
      <c r="E1488" s="4">
        <v>1.6762400000000001E-5</v>
      </c>
      <c r="F1488" s="4">
        <v>1.5434800000000001E-4</v>
      </c>
      <c r="G1488" s="4">
        <v>2</v>
      </c>
      <c r="H1488" s="4">
        <v>2</v>
      </c>
      <c r="I1488" s="4">
        <v>2</v>
      </c>
      <c r="J1488" s="4" t="s">
        <v>1612</v>
      </c>
      <c r="K1488" s="4">
        <v>0</v>
      </c>
      <c r="L1488" s="4">
        <v>1661.7410400000001</v>
      </c>
      <c r="M1488" s="4" t="s">
        <v>29</v>
      </c>
      <c r="N1488" s="4" t="s">
        <v>29</v>
      </c>
      <c r="O1488" s="4">
        <v>6.5770000000000002E-5</v>
      </c>
      <c r="P1488" s="4">
        <v>6.596E-7</v>
      </c>
      <c r="Q1488" s="4">
        <v>2.57</v>
      </c>
    </row>
    <row r="1489" spans="1:17" hidden="1" outlineLevel="1" collapsed="1" x14ac:dyDescent="0.25">
      <c r="A1489" t="s">
        <v>34</v>
      </c>
      <c r="B1489" s="4" t="s">
        <v>29</v>
      </c>
      <c r="C1489" s="4" t="s">
        <v>1613</v>
      </c>
      <c r="D1489" s="4" t="s">
        <v>154</v>
      </c>
      <c r="E1489" s="4">
        <v>1.6870500000000001E-5</v>
      </c>
      <c r="F1489" s="4">
        <v>1.5434800000000001E-4</v>
      </c>
      <c r="G1489" s="4">
        <v>1</v>
      </c>
      <c r="H1489" s="4">
        <v>1</v>
      </c>
      <c r="I1489" s="4">
        <v>1</v>
      </c>
      <c r="J1489" s="4" t="s">
        <v>1601</v>
      </c>
      <c r="K1489" s="4">
        <v>1</v>
      </c>
      <c r="L1489" s="4">
        <v>1318.7399</v>
      </c>
      <c r="M1489" s="4" t="s">
        <v>29</v>
      </c>
      <c r="N1489" s="4" t="s">
        <v>29</v>
      </c>
      <c r="O1489" s="4">
        <v>6.5770000000000002E-5</v>
      </c>
      <c r="P1489" s="4">
        <v>6.6609999999999996E-7</v>
      </c>
      <c r="Q1489" s="4">
        <v>4.2300000000000004</v>
      </c>
    </row>
    <row r="1490" spans="1:17" hidden="1" outlineLevel="1" collapsed="1" x14ac:dyDescent="0.25">
      <c r="A1490" t="s">
        <v>34</v>
      </c>
      <c r="B1490" s="4" t="s">
        <v>29</v>
      </c>
      <c r="C1490" s="4" t="s">
        <v>1614</v>
      </c>
      <c r="D1490" s="4" t="s">
        <v>154</v>
      </c>
      <c r="E1490" s="4">
        <v>1.1379199999999999E-3</v>
      </c>
      <c r="F1490" s="4">
        <v>1.5434800000000001E-4</v>
      </c>
      <c r="G1490" s="4">
        <v>1</v>
      </c>
      <c r="H1490" s="4">
        <v>1</v>
      </c>
      <c r="I1490" s="4">
        <v>1</v>
      </c>
      <c r="J1490" s="4" t="s">
        <v>1601</v>
      </c>
      <c r="K1490" s="4">
        <v>0</v>
      </c>
      <c r="L1490" s="4">
        <v>1190.6449399999999</v>
      </c>
      <c r="M1490" s="4" t="s">
        <v>29</v>
      </c>
      <c r="N1490" s="4" t="s">
        <v>29</v>
      </c>
      <c r="O1490" s="4">
        <v>6.5770000000000002E-5</v>
      </c>
      <c r="P1490" s="4">
        <v>1.076E-4</v>
      </c>
      <c r="Q1490" s="4">
        <v>2.52</v>
      </c>
    </row>
    <row r="1491" spans="1:17" hidden="1" outlineLevel="1" collapsed="1" x14ac:dyDescent="0.25">
      <c r="A1491" t="s">
        <v>34</v>
      </c>
      <c r="B1491" s="4" t="s">
        <v>29</v>
      </c>
      <c r="C1491" s="4" t="s">
        <v>1615</v>
      </c>
      <c r="D1491" s="4" t="s">
        <v>34</v>
      </c>
      <c r="E1491" s="4">
        <v>4.1494200000000001E-4</v>
      </c>
      <c r="F1491" s="4">
        <v>1.5434800000000001E-4</v>
      </c>
      <c r="G1491" s="4">
        <v>1</v>
      </c>
      <c r="H1491" s="4">
        <v>1</v>
      </c>
      <c r="I1491" s="4">
        <v>2</v>
      </c>
      <c r="J1491" s="4" t="s">
        <v>1601</v>
      </c>
      <c r="K1491" s="4">
        <v>0</v>
      </c>
      <c r="L1491" s="4">
        <v>1164.60076</v>
      </c>
      <c r="M1491" s="4" t="s">
        <v>29</v>
      </c>
      <c r="N1491" s="4" t="s">
        <v>29</v>
      </c>
      <c r="O1491" s="4">
        <v>6.5770000000000002E-5</v>
      </c>
      <c r="P1491" s="4">
        <v>3.205E-5</v>
      </c>
      <c r="Q1491" s="4">
        <v>3.25</v>
      </c>
    </row>
    <row r="1492" spans="1:17" hidden="1" outlineLevel="1" collapsed="1" x14ac:dyDescent="0.25">
      <c r="A1492" t="s">
        <v>34</v>
      </c>
      <c r="B1492" s="4" t="s">
        <v>29</v>
      </c>
      <c r="C1492" s="4" t="s">
        <v>1616</v>
      </c>
      <c r="D1492" s="4" t="s">
        <v>211</v>
      </c>
      <c r="E1492" s="4">
        <v>5.4740200000000001E-6</v>
      </c>
      <c r="F1492" s="4">
        <v>1.5434800000000001E-4</v>
      </c>
      <c r="G1492" s="4">
        <v>1</v>
      </c>
      <c r="H1492" s="4">
        <v>1</v>
      </c>
      <c r="I1492" s="4">
        <v>3</v>
      </c>
      <c r="J1492" s="4" t="s">
        <v>1601</v>
      </c>
      <c r="K1492" s="4">
        <v>0</v>
      </c>
      <c r="L1492" s="4">
        <v>1940.9997499999999</v>
      </c>
      <c r="M1492" s="4" t="s">
        <v>29</v>
      </c>
      <c r="N1492" s="4" t="s">
        <v>29</v>
      </c>
      <c r="O1492" s="4">
        <v>6.5770000000000002E-5</v>
      </c>
      <c r="P1492" s="4">
        <v>1.7030000000000001E-7</v>
      </c>
      <c r="Q1492" s="4">
        <v>3.37</v>
      </c>
    </row>
    <row r="1493" spans="1:17" hidden="1" outlineLevel="1" collapsed="1" x14ac:dyDescent="0.25">
      <c r="A1493" t="s">
        <v>34</v>
      </c>
      <c r="B1493" s="4" t="s">
        <v>29</v>
      </c>
      <c r="C1493" s="4" t="s">
        <v>1617</v>
      </c>
      <c r="D1493" s="4" t="s">
        <v>34</v>
      </c>
      <c r="E1493" s="4">
        <v>8.9247400000000005E-6</v>
      </c>
      <c r="F1493" s="4">
        <v>1.5434800000000001E-4</v>
      </c>
      <c r="G1493" s="4">
        <v>1</v>
      </c>
      <c r="H1493" s="4">
        <v>1</v>
      </c>
      <c r="I1493" s="4">
        <v>2</v>
      </c>
      <c r="J1493" s="4" t="s">
        <v>1601</v>
      </c>
      <c r="K1493" s="4">
        <v>0</v>
      </c>
      <c r="L1493" s="4">
        <v>1878.9555800000001</v>
      </c>
      <c r="M1493" s="4" t="s">
        <v>29</v>
      </c>
      <c r="N1493" s="4" t="s">
        <v>29</v>
      </c>
      <c r="O1493" s="4">
        <v>6.5770000000000002E-5</v>
      </c>
      <c r="P1493" s="4">
        <v>3.0800000000000001E-7</v>
      </c>
      <c r="Q1493" s="4">
        <v>4.08</v>
      </c>
    </row>
    <row r="1494" spans="1:17" hidden="1" outlineLevel="1" collapsed="1" x14ac:dyDescent="0.25">
      <c r="A1494" t="s">
        <v>34</v>
      </c>
      <c r="B1494" s="4" t="s">
        <v>29</v>
      </c>
      <c r="C1494" s="4" t="s">
        <v>1618</v>
      </c>
      <c r="D1494" s="4" t="s">
        <v>94</v>
      </c>
      <c r="E1494" s="4">
        <v>3.7453200000000003E-5</v>
      </c>
      <c r="F1494" s="4">
        <v>1.5434800000000001E-4</v>
      </c>
      <c r="G1494" s="4">
        <v>1</v>
      </c>
      <c r="H1494" s="4">
        <v>1</v>
      </c>
      <c r="I1494" s="4">
        <v>2</v>
      </c>
      <c r="J1494" s="4" t="s">
        <v>1601</v>
      </c>
      <c r="K1494" s="4">
        <v>1</v>
      </c>
      <c r="L1494" s="4">
        <v>1705.82861</v>
      </c>
      <c r="M1494" s="4" t="s">
        <v>29</v>
      </c>
      <c r="N1494" s="4" t="s">
        <v>29</v>
      </c>
      <c r="O1494" s="4">
        <v>6.5770000000000002E-5</v>
      </c>
      <c r="P1494" s="4">
        <v>1.75E-6</v>
      </c>
      <c r="Q1494" s="4">
        <v>3.87</v>
      </c>
    </row>
    <row r="1495" spans="1:17" hidden="1" outlineLevel="1" collapsed="1" x14ac:dyDescent="0.25">
      <c r="A1495" t="s">
        <v>34</v>
      </c>
      <c r="B1495" s="4" t="s">
        <v>29</v>
      </c>
      <c r="C1495" s="4" t="s">
        <v>1619</v>
      </c>
      <c r="D1495" s="4" t="s">
        <v>34</v>
      </c>
      <c r="E1495" s="4">
        <v>1.59217E-5</v>
      </c>
      <c r="F1495" s="4">
        <v>1.5434800000000001E-4</v>
      </c>
      <c r="G1495" s="4">
        <v>1</v>
      </c>
      <c r="H1495" s="4">
        <v>1</v>
      </c>
      <c r="I1495" s="4">
        <v>3</v>
      </c>
      <c r="J1495" s="4" t="s">
        <v>1601</v>
      </c>
      <c r="K1495" s="4">
        <v>0</v>
      </c>
      <c r="L1495" s="4">
        <v>2114.0724</v>
      </c>
      <c r="M1495" s="4" t="s">
        <v>29</v>
      </c>
      <c r="N1495" s="4" t="s">
        <v>29</v>
      </c>
      <c r="O1495" s="4">
        <v>6.5770000000000002E-5</v>
      </c>
      <c r="P1495" s="4">
        <v>6.1999999999999999E-7</v>
      </c>
      <c r="Q1495" s="4">
        <v>3.03</v>
      </c>
    </row>
    <row r="1496" spans="1:17" hidden="1" outlineLevel="1" collapsed="1" x14ac:dyDescent="0.25">
      <c r="A1496" t="s">
        <v>34</v>
      </c>
      <c r="B1496" s="4" t="s">
        <v>29</v>
      </c>
      <c r="C1496" s="4" t="s">
        <v>1620</v>
      </c>
      <c r="D1496" s="4" t="s">
        <v>34</v>
      </c>
      <c r="E1496" s="4">
        <v>3.48823E-4</v>
      </c>
      <c r="F1496" s="4">
        <v>1.5434800000000001E-4</v>
      </c>
      <c r="G1496" s="4">
        <v>1</v>
      </c>
      <c r="H1496" s="4">
        <v>1</v>
      </c>
      <c r="I1496" s="4">
        <v>2</v>
      </c>
      <c r="J1496" s="4" t="s">
        <v>1601</v>
      </c>
      <c r="K1496" s="4">
        <v>0</v>
      </c>
      <c r="L1496" s="4">
        <v>1245.66851</v>
      </c>
      <c r="M1496" s="4" t="s">
        <v>29</v>
      </c>
      <c r="N1496" s="4" t="s">
        <v>29</v>
      </c>
      <c r="O1496" s="4">
        <v>6.5770000000000002E-5</v>
      </c>
      <c r="P1496" s="4">
        <v>2.5910000000000001E-5</v>
      </c>
      <c r="Q1496" s="4">
        <v>2.71</v>
      </c>
    </row>
    <row r="1497" spans="1:17" hidden="1" outlineLevel="1" collapsed="1" x14ac:dyDescent="0.25">
      <c r="A1497" t="s">
        <v>34</v>
      </c>
      <c r="B1497" s="4" t="s">
        <v>29</v>
      </c>
      <c r="C1497" s="4" t="s">
        <v>1621</v>
      </c>
      <c r="D1497" s="4" t="s">
        <v>66</v>
      </c>
      <c r="E1497" s="4">
        <v>1.5485900000000001E-3</v>
      </c>
      <c r="F1497" s="4">
        <v>1.5434800000000001E-4</v>
      </c>
      <c r="G1497" s="4">
        <v>1</v>
      </c>
      <c r="H1497" s="4">
        <v>1</v>
      </c>
      <c r="I1497" s="4">
        <v>2</v>
      </c>
      <c r="J1497" s="4" t="s">
        <v>1601</v>
      </c>
      <c r="K1497" s="4">
        <v>0</v>
      </c>
      <c r="L1497" s="4">
        <v>1241.62347</v>
      </c>
      <c r="M1497" s="4" t="s">
        <v>29</v>
      </c>
      <c r="N1497" s="4" t="s">
        <v>29</v>
      </c>
      <c r="O1497" s="4">
        <v>6.5770000000000002E-5</v>
      </c>
      <c r="P1497" s="4">
        <v>1.5530000000000001E-4</v>
      </c>
      <c r="Q1497" s="4">
        <v>2.35</v>
      </c>
    </row>
    <row r="1498" spans="1:17" hidden="1" outlineLevel="1" collapsed="1" x14ac:dyDescent="0.25">
      <c r="A1498" t="s">
        <v>34</v>
      </c>
      <c r="B1498" s="4" t="s">
        <v>29</v>
      </c>
      <c r="C1498" s="4" t="s">
        <v>1622</v>
      </c>
      <c r="D1498" s="4" t="s">
        <v>34</v>
      </c>
      <c r="E1498" s="4">
        <v>3.6723300000000001E-4</v>
      </c>
      <c r="F1498" s="4">
        <v>1.5434800000000001E-4</v>
      </c>
      <c r="G1498" s="4">
        <v>1</v>
      </c>
      <c r="H1498" s="4">
        <v>1</v>
      </c>
      <c r="I1498" s="4">
        <v>1</v>
      </c>
      <c r="J1498" s="4" t="s">
        <v>1601</v>
      </c>
      <c r="K1498" s="4">
        <v>1</v>
      </c>
      <c r="L1498" s="4">
        <v>1409.8038799999999</v>
      </c>
      <c r="M1498" s="4" t="s">
        <v>29</v>
      </c>
      <c r="N1498" s="4" t="s">
        <v>29</v>
      </c>
      <c r="O1498" s="4">
        <v>6.5770000000000002E-5</v>
      </c>
      <c r="P1498" s="4">
        <v>2.7540000000000001E-5</v>
      </c>
      <c r="Q1498" s="4">
        <v>3.23</v>
      </c>
    </row>
    <row r="1499" spans="1:17" hidden="1" outlineLevel="1" collapsed="1" x14ac:dyDescent="0.25">
      <c r="A1499" t="s">
        <v>34</v>
      </c>
      <c r="B1499" s="4" t="s">
        <v>29</v>
      </c>
      <c r="C1499" s="4" t="s">
        <v>1623</v>
      </c>
      <c r="D1499" s="4" t="s">
        <v>34</v>
      </c>
      <c r="E1499" s="4">
        <v>4.2052299999999999E-10</v>
      </c>
      <c r="F1499" s="4">
        <v>1.5434800000000001E-4</v>
      </c>
      <c r="G1499" s="4">
        <v>1</v>
      </c>
      <c r="H1499" s="4">
        <v>1</v>
      </c>
      <c r="I1499" s="4">
        <v>4</v>
      </c>
      <c r="J1499" s="4" t="s">
        <v>1601</v>
      </c>
      <c r="K1499" s="4">
        <v>1</v>
      </c>
      <c r="L1499" s="4">
        <v>2437.1980600000002</v>
      </c>
      <c r="M1499" s="4" t="s">
        <v>29</v>
      </c>
      <c r="N1499" s="4" t="s">
        <v>29</v>
      </c>
      <c r="O1499" s="4">
        <v>6.5770000000000002E-5</v>
      </c>
      <c r="P1499" s="4">
        <v>1.783E-12</v>
      </c>
      <c r="Q1499" s="4">
        <v>5.81</v>
      </c>
    </row>
    <row r="1500" spans="1:17" hidden="1" outlineLevel="1" collapsed="1" x14ac:dyDescent="0.25">
      <c r="A1500" t="s">
        <v>34</v>
      </c>
      <c r="B1500" s="4" t="s">
        <v>29</v>
      </c>
      <c r="C1500" s="4" t="s">
        <v>1624</v>
      </c>
      <c r="D1500" s="4" t="s">
        <v>34</v>
      </c>
      <c r="E1500" s="4">
        <v>2.00703E-6</v>
      </c>
      <c r="F1500" s="4">
        <v>1.5434800000000001E-4</v>
      </c>
      <c r="G1500" s="4">
        <v>1</v>
      </c>
      <c r="H1500" s="4">
        <v>1</v>
      </c>
      <c r="I1500" s="4">
        <v>2</v>
      </c>
      <c r="J1500" s="4" t="s">
        <v>1601</v>
      </c>
      <c r="K1500" s="4">
        <v>1</v>
      </c>
      <c r="L1500" s="4">
        <v>2649.3002299999998</v>
      </c>
      <c r="M1500" s="4" t="s">
        <v>29</v>
      </c>
      <c r="N1500" s="4" t="s">
        <v>29</v>
      </c>
      <c r="O1500" s="4">
        <v>6.5770000000000002E-5</v>
      </c>
      <c r="P1500" s="4">
        <v>5.058E-8</v>
      </c>
      <c r="Q1500" s="4">
        <v>5.03</v>
      </c>
    </row>
    <row r="1501" spans="1:17" hidden="1" outlineLevel="1" collapsed="1" x14ac:dyDescent="0.25">
      <c r="A1501" t="s">
        <v>34</v>
      </c>
      <c r="B1501" s="4" t="s">
        <v>29</v>
      </c>
      <c r="C1501" s="4" t="s">
        <v>1625</v>
      </c>
      <c r="D1501" s="4" t="s">
        <v>34</v>
      </c>
      <c r="E1501" s="4">
        <v>3.6269400000000001E-8</v>
      </c>
      <c r="F1501" s="4">
        <v>1.5434800000000001E-4</v>
      </c>
      <c r="G1501" s="4">
        <v>1</v>
      </c>
      <c r="H1501" s="4">
        <v>1</v>
      </c>
      <c r="I1501" s="4">
        <v>2</v>
      </c>
      <c r="J1501" s="4" t="s">
        <v>1601</v>
      </c>
      <c r="K1501" s="4">
        <v>0</v>
      </c>
      <c r="L1501" s="4">
        <v>1667.8023700000001</v>
      </c>
      <c r="M1501" s="4" t="s">
        <v>29</v>
      </c>
      <c r="N1501" s="4" t="s">
        <v>29</v>
      </c>
      <c r="O1501" s="4">
        <v>6.5770000000000002E-5</v>
      </c>
      <c r="P1501" s="4">
        <v>3.9140000000000001E-10</v>
      </c>
      <c r="Q1501" s="4">
        <v>5.42</v>
      </c>
    </row>
    <row r="1502" spans="1:17" hidden="1" outlineLevel="1" collapsed="1" x14ac:dyDescent="0.25">
      <c r="A1502" t="s">
        <v>34</v>
      </c>
      <c r="B1502" s="4" t="s">
        <v>29</v>
      </c>
      <c r="C1502" s="4" t="s">
        <v>1626</v>
      </c>
      <c r="D1502" s="4" t="s">
        <v>34</v>
      </c>
      <c r="E1502" s="4">
        <v>8.2082600000000006E-5</v>
      </c>
      <c r="F1502" s="4">
        <v>1.5434800000000001E-4</v>
      </c>
      <c r="G1502" s="4">
        <v>1</v>
      </c>
      <c r="H1502" s="4">
        <v>1</v>
      </c>
      <c r="I1502" s="4">
        <v>1</v>
      </c>
      <c r="J1502" s="4" t="s">
        <v>1601</v>
      </c>
      <c r="K1502" s="4">
        <v>1</v>
      </c>
      <c r="L1502" s="4">
        <v>2310.11762</v>
      </c>
      <c r="M1502" s="4" t="s">
        <v>29</v>
      </c>
      <c r="N1502" s="4" t="s">
        <v>29</v>
      </c>
      <c r="O1502" s="4">
        <v>6.5770000000000002E-5</v>
      </c>
      <c r="P1502" s="4">
        <v>4.51E-6</v>
      </c>
      <c r="Q1502" s="4">
        <v>3.15</v>
      </c>
    </row>
    <row r="1503" spans="1:17" hidden="1" outlineLevel="1" collapsed="1" x14ac:dyDescent="0.25">
      <c r="A1503" t="s">
        <v>34</v>
      </c>
      <c r="B1503" s="4" t="s">
        <v>29</v>
      </c>
      <c r="C1503" s="4" t="s">
        <v>1627</v>
      </c>
      <c r="D1503" s="4" t="s">
        <v>34</v>
      </c>
      <c r="E1503" s="4">
        <v>5.9898999999999998E-9</v>
      </c>
      <c r="F1503" s="4">
        <v>1.5434800000000001E-4</v>
      </c>
      <c r="G1503" s="4">
        <v>1</v>
      </c>
      <c r="H1503" s="4">
        <v>1</v>
      </c>
      <c r="I1503" s="4">
        <v>3</v>
      </c>
      <c r="J1503" s="4" t="s">
        <v>1601</v>
      </c>
      <c r="K1503" s="4">
        <v>0</v>
      </c>
      <c r="L1503" s="4">
        <v>2924.3656799999999</v>
      </c>
      <c r="M1503" s="4" t="s">
        <v>29</v>
      </c>
      <c r="N1503" s="4" t="s">
        <v>29</v>
      </c>
      <c r="O1503" s="4">
        <v>6.5770000000000002E-5</v>
      </c>
      <c r="P1503" s="4">
        <v>4.4470000000000003E-11</v>
      </c>
      <c r="Q1503" s="4">
        <v>6.86</v>
      </c>
    </row>
    <row r="1504" spans="1:17" hidden="1" outlineLevel="1" collapsed="1" x14ac:dyDescent="0.25">
      <c r="A1504" t="s">
        <v>34</v>
      </c>
      <c r="B1504" s="4" t="s">
        <v>29</v>
      </c>
      <c r="C1504" s="4" t="s">
        <v>1628</v>
      </c>
      <c r="D1504" s="4" t="s">
        <v>1629</v>
      </c>
      <c r="E1504" s="4">
        <v>2.0195400000000001E-4</v>
      </c>
      <c r="F1504" s="4">
        <v>1.5434800000000001E-4</v>
      </c>
      <c r="G1504" s="4">
        <v>1</v>
      </c>
      <c r="H1504" s="4">
        <v>1</v>
      </c>
      <c r="I1504" s="4">
        <v>1</v>
      </c>
      <c r="J1504" s="4" t="s">
        <v>1601</v>
      </c>
      <c r="K1504" s="4">
        <v>0</v>
      </c>
      <c r="L1504" s="4">
        <v>1531.6919600000001</v>
      </c>
      <c r="M1504" s="4" t="s">
        <v>29</v>
      </c>
      <c r="N1504" s="4" t="s">
        <v>29</v>
      </c>
      <c r="O1504" s="4">
        <v>6.5770000000000002E-5</v>
      </c>
      <c r="P1504" s="4">
        <v>1.341E-5</v>
      </c>
      <c r="Q1504" s="4">
        <v>4.32</v>
      </c>
    </row>
    <row r="1505" spans="1:17" hidden="1" outlineLevel="1" collapsed="1" x14ac:dyDescent="0.25">
      <c r="A1505" t="s">
        <v>34</v>
      </c>
      <c r="B1505" s="4" t="s">
        <v>29</v>
      </c>
      <c r="C1505" s="4" t="s">
        <v>1630</v>
      </c>
      <c r="D1505" s="4" t="s">
        <v>199</v>
      </c>
      <c r="E1505" s="4">
        <v>1.1617700000000001E-5</v>
      </c>
      <c r="F1505" s="4">
        <v>1.5434800000000001E-4</v>
      </c>
      <c r="G1505" s="4">
        <v>2</v>
      </c>
      <c r="H1505" s="4">
        <v>2</v>
      </c>
      <c r="I1505" s="4">
        <v>3</v>
      </c>
      <c r="J1505" s="4" t="s">
        <v>1612</v>
      </c>
      <c r="K1505" s="4">
        <v>0</v>
      </c>
      <c r="L1505" s="4">
        <v>1384.67769</v>
      </c>
      <c r="M1505" s="4" t="s">
        <v>29</v>
      </c>
      <c r="N1505" s="4" t="s">
        <v>29</v>
      </c>
      <c r="O1505" s="4">
        <v>6.5770000000000002E-5</v>
      </c>
      <c r="P1505" s="4">
        <v>4.242E-7</v>
      </c>
      <c r="Q1505" s="4">
        <v>4.0999999999999996</v>
      </c>
    </row>
    <row r="1506" spans="1:17" hidden="1" outlineLevel="1" collapsed="1" x14ac:dyDescent="0.25">
      <c r="A1506" t="s">
        <v>34</v>
      </c>
      <c r="B1506" s="4" t="s">
        <v>29</v>
      </c>
      <c r="C1506" s="4" t="s">
        <v>1631</v>
      </c>
      <c r="D1506" s="4" t="s">
        <v>199</v>
      </c>
      <c r="E1506" s="4">
        <v>1.42707E-4</v>
      </c>
      <c r="F1506" s="4">
        <v>1.5434800000000001E-4</v>
      </c>
      <c r="G1506" s="4">
        <v>2</v>
      </c>
      <c r="H1506" s="4">
        <v>2</v>
      </c>
      <c r="I1506" s="4">
        <v>2</v>
      </c>
      <c r="J1506" s="4" t="s">
        <v>1612</v>
      </c>
      <c r="K1506" s="4">
        <v>1</v>
      </c>
      <c r="L1506" s="4">
        <v>1512.7726600000001</v>
      </c>
      <c r="M1506" s="4" t="s">
        <v>29</v>
      </c>
      <c r="N1506" s="4" t="s">
        <v>29</v>
      </c>
      <c r="O1506" s="4">
        <v>6.5770000000000002E-5</v>
      </c>
      <c r="P1506" s="4">
        <v>8.7879999999999995E-6</v>
      </c>
      <c r="Q1506" s="4">
        <v>4.0999999999999996</v>
      </c>
    </row>
    <row r="1507" spans="1:17" hidden="1" outlineLevel="1" collapsed="1" x14ac:dyDescent="0.25">
      <c r="A1507" t="s">
        <v>34</v>
      </c>
      <c r="B1507" s="4" t="s">
        <v>29</v>
      </c>
      <c r="C1507" s="4" t="s">
        <v>1632</v>
      </c>
      <c r="D1507" s="4" t="s">
        <v>34</v>
      </c>
      <c r="E1507" s="4">
        <v>3.4009999999999998E-7</v>
      </c>
      <c r="F1507" s="4">
        <v>1.5434800000000001E-4</v>
      </c>
      <c r="G1507" s="4">
        <v>1</v>
      </c>
      <c r="H1507" s="4">
        <v>1</v>
      </c>
      <c r="I1507" s="4">
        <v>4</v>
      </c>
      <c r="J1507" s="4" t="s">
        <v>1601</v>
      </c>
      <c r="K1507" s="4">
        <v>0</v>
      </c>
      <c r="L1507" s="4">
        <v>2426.1946400000002</v>
      </c>
      <c r="M1507" s="4" t="s">
        <v>29</v>
      </c>
      <c r="N1507" s="4" t="s">
        <v>29</v>
      </c>
      <c r="O1507" s="4">
        <v>6.5770000000000002E-5</v>
      </c>
      <c r="P1507" s="4">
        <v>5.9189999999999999E-9</v>
      </c>
      <c r="Q1507" s="4">
        <v>5.35</v>
      </c>
    </row>
    <row r="1508" spans="1:17" hidden="1" outlineLevel="1" collapsed="1" x14ac:dyDescent="0.25">
      <c r="A1508" t="s">
        <v>34</v>
      </c>
      <c r="B1508" s="4" t="s">
        <v>29</v>
      </c>
      <c r="C1508" s="4" t="s">
        <v>1633</v>
      </c>
      <c r="D1508" s="4" t="s">
        <v>34</v>
      </c>
      <c r="E1508" s="4">
        <v>3.2304500000000002E-9</v>
      </c>
      <c r="F1508" s="4">
        <v>1.5434800000000001E-4</v>
      </c>
      <c r="G1508" s="4">
        <v>1</v>
      </c>
      <c r="H1508" s="4">
        <v>1</v>
      </c>
      <c r="I1508" s="4">
        <v>3</v>
      </c>
      <c r="J1508" s="4" t="s">
        <v>1601</v>
      </c>
      <c r="K1508" s="4">
        <v>0</v>
      </c>
      <c r="L1508" s="4">
        <v>2115.9869399999998</v>
      </c>
      <c r="M1508" s="4" t="s">
        <v>29</v>
      </c>
      <c r="N1508" s="4" t="s">
        <v>29</v>
      </c>
      <c r="O1508" s="4">
        <v>6.5770000000000002E-5</v>
      </c>
      <c r="P1508" s="4">
        <v>2.112E-11</v>
      </c>
      <c r="Q1508" s="4">
        <v>5.55</v>
      </c>
    </row>
    <row r="1509" spans="1:17" hidden="1" outlineLevel="1" collapsed="1" x14ac:dyDescent="0.25">
      <c r="A1509" t="s">
        <v>34</v>
      </c>
      <c r="B1509" s="4" t="s">
        <v>29</v>
      </c>
      <c r="C1509" s="4" t="s">
        <v>1634</v>
      </c>
      <c r="D1509" s="4" t="s">
        <v>34</v>
      </c>
      <c r="E1509" s="4">
        <v>1.04145E-6</v>
      </c>
      <c r="F1509" s="4">
        <v>1.5434800000000001E-4</v>
      </c>
      <c r="G1509" s="4">
        <v>1</v>
      </c>
      <c r="H1509" s="4">
        <v>1</v>
      </c>
      <c r="I1509" s="4">
        <v>4</v>
      </c>
      <c r="J1509" s="4" t="s">
        <v>1601</v>
      </c>
      <c r="K1509" s="4">
        <v>0</v>
      </c>
      <c r="L1509" s="4">
        <v>1601.8281999999999</v>
      </c>
      <c r="M1509" s="4" t="s">
        <v>29</v>
      </c>
      <c r="N1509" s="4" t="s">
        <v>29</v>
      </c>
      <c r="O1509" s="4">
        <v>6.5770000000000002E-5</v>
      </c>
      <c r="P1509" s="4">
        <v>2.278E-8</v>
      </c>
      <c r="Q1509" s="4">
        <v>4.53</v>
      </c>
    </row>
    <row r="1510" spans="1:17" hidden="1" outlineLevel="1" collapsed="1" x14ac:dyDescent="0.25">
      <c r="A1510" t="s">
        <v>34</v>
      </c>
      <c r="B1510" s="4" t="s">
        <v>29</v>
      </c>
      <c r="C1510" s="4" t="s">
        <v>1635</v>
      </c>
      <c r="D1510" s="4" t="s">
        <v>34</v>
      </c>
      <c r="E1510" s="4">
        <v>6.7628399999999998E-4</v>
      </c>
      <c r="F1510" s="4">
        <v>1.5434800000000001E-4</v>
      </c>
      <c r="G1510" s="4">
        <v>1</v>
      </c>
      <c r="H1510" s="4">
        <v>1</v>
      </c>
      <c r="I1510" s="4">
        <v>1</v>
      </c>
      <c r="J1510" s="4" t="s">
        <v>1601</v>
      </c>
      <c r="K1510" s="4">
        <v>0</v>
      </c>
      <c r="L1510" s="4">
        <v>1348.7107100000001</v>
      </c>
      <c r="M1510" s="4" t="s">
        <v>29</v>
      </c>
      <c r="N1510" s="4" t="s">
        <v>29</v>
      </c>
      <c r="O1510" s="4">
        <v>6.5770000000000002E-5</v>
      </c>
      <c r="P1510" s="4">
        <v>5.7410000000000001E-5</v>
      </c>
      <c r="Q1510" s="4">
        <v>3.02</v>
      </c>
    </row>
    <row r="1511" spans="1:17" hidden="1" outlineLevel="1" collapsed="1" x14ac:dyDescent="0.25">
      <c r="A1511" t="s">
        <v>34</v>
      </c>
      <c r="B1511" s="4" t="s">
        <v>29</v>
      </c>
      <c r="C1511" s="4" t="s">
        <v>1636</v>
      </c>
      <c r="D1511" s="4" t="s">
        <v>34</v>
      </c>
      <c r="E1511" s="4">
        <v>7.0342399999999999E-5</v>
      </c>
      <c r="F1511" s="4">
        <v>1.5434800000000001E-4</v>
      </c>
      <c r="G1511" s="4">
        <v>1</v>
      </c>
      <c r="H1511" s="4">
        <v>1</v>
      </c>
      <c r="I1511" s="4">
        <v>2</v>
      </c>
      <c r="J1511" s="4" t="s">
        <v>1601</v>
      </c>
      <c r="K1511" s="4">
        <v>0</v>
      </c>
      <c r="L1511" s="4">
        <v>1710.8697299999999</v>
      </c>
      <c r="M1511" s="4" t="s">
        <v>29</v>
      </c>
      <c r="N1511" s="4" t="s">
        <v>29</v>
      </c>
      <c r="O1511" s="4">
        <v>6.5770000000000002E-5</v>
      </c>
      <c r="P1511" s="4">
        <v>3.7409999999999998E-6</v>
      </c>
      <c r="Q1511" s="4">
        <v>3.81</v>
      </c>
    </row>
    <row r="1512" spans="1:17" hidden="1" outlineLevel="1" collapsed="1" x14ac:dyDescent="0.25">
      <c r="A1512" t="s">
        <v>34</v>
      </c>
      <c r="B1512" s="4" t="s">
        <v>29</v>
      </c>
      <c r="C1512" s="4" t="s">
        <v>1637</v>
      </c>
      <c r="D1512" s="4" t="s">
        <v>34</v>
      </c>
      <c r="E1512" s="4">
        <v>1.4805599999999999E-3</v>
      </c>
      <c r="F1512" s="4">
        <v>1.5434800000000001E-4</v>
      </c>
      <c r="G1512" s="4">
        <v>1</v>
      </c>
      <c r="H1512" s="4">
        <v>1</v>
      </c>
      <c r="I1512" s="4">
        <v>1</v>
      </c>
      <c r="J1512" s="4" t="s">
        <v>1601</v>
      </c>
      <c r="K1512" s="4">
        <v>0</v>
      </c>
      <c r="L1512" s="4">
        <v>2876.18057</v>
      </c>
      <c r="M1512" s="4" t="s">
        <v>29</v>
      </c>
      <c r="N1512" s="4" t="s">
        <v>29</v>
      </c>
      <c r="O1512" s="4">
        <v>6.5770000000000002E-5</v>
      </c>
      <c r="P1512" s="4">
        <v>1.473E-4</v>
      </c>
      <c r="Q1512" s="4">
        <v>4.0999999999999996</v>
      </c>
    </row>
    <row r="1513" spans="1:17" hidden="1" outlineLevel="1" collapsed="1" x14ac:dyDescent="0.25">
      <c r="A1513" t="s">
        <v>34</v>
      </c>
      <c r="B1513" s="4" t="s">
        <v>29</v>
      </c>
      <c r="C1513" s="4" t="s">
        <v>1638</v>
      </c>
      <c r="D1513" s="4" t="s">
        <v>1639</v>
      </c>
      <c r="E1513" s="4">
        <v>6.6819499999999998E-8</v>
      </c>
      <c r="F1513" s="4">
        <v>1.5434800000000001E-4</v>
      </c>
      <c r="G1513" s="4">
        <v>1</v>
      </c>
      <c r="H1513" s="4">
        <v>1</v>
      </c>
      <c r="I1513" s="4">
        <v>3</v>
      </c>
      <c r="J1513" s="4" t="s">
        <v>1601</v>
      </c>
      <c r="K1513" s="4">
        <v>0</v>
      </c>
      <c r="L1513" s="4">
        <v>1839.7887800000001</v>
      </c>
      <c r="M1513" s="4" t="s">
        <v>29</v>
      </c>
      <c r="N1513" s="4" t="s">
        <v>29</v>
      </c>
      <c r="O1513" s="4">
        <v>6.5770000000000002E-5</v>
      </c>
      <c r="P1513" s="4">
        <v>8.2360000000000003E-10</v>
      </c>
      <c r="Q1513" s="4">
        <v>4.82</v>
      </c>
    </row>
    <row r="1514" spans="1:17" hidden="1" outlineLevel="1" collapsed="1" x14ac:dyDescent="0.25">
      <c r="A1514" t="s">
        <v>34</v>
      </c>
      <c r="B1514" s="4" t="s">
        <v>29</v>
      </c>
      <c r="C1514" s="4" t="s">
        <v>1640</v>
      </c>
      <c r="D1514" s="4" t="s">
        <v>1641</v>
      </c>
      <c r="E1514" s="4">
        <v>1.2369799999999999E-3</v>
      </c>
      <c r="F1514" s="4">
        <v>1.5434800000000001E-4</v>
      </c>
      <c r="G1514" s="4">
        <v>1</v>
      </c>
      <c r="H1514" s="4">
        <v>1</v>
      </c>
      <c r="I1514" s="4">
        <v>1</v>
      </c>
      <c r="J1514" s="4" t="s">
        <v>1601</v>
      </c>
      <c r="K1514" s="4">
        <v>0</v>
      </c>
      <c r="L1514" s="4">
        <v>2302.04997</v>
      </c>
      <c r="M1514" s="4" t="s">
        <v>29</v>
      </c>
      <c r="N1514" s="4" t="s">
        <v>29</v>
      </c>
      <c r="O1514" s="4">
        <v>6.5770000000000002E-5</v>
      </c>
      <c r="P1514" s="4">
        <v>1.187E-4</v>
      </c>
      <c r="Q1514" s="4">
        <v>3.36</v>
      </c>
    </row>
    <row r="1515" spans="1:17" hidden="1" outlineLevel="1" collapsed="1" x14ac:dyDescent="0.25">
      <c r="A1515" t="s">
        <v>34</v>
      </c>
      <c r="B1515" s="4" t="s">
        <v>29</v>
      </c>
      <c r="C1515" s="4" t="s">
        <v>1640</v>
      </c>
      <c r="D1515" s="4" t="s">
        <v>34</v>
      </c>
      <c r="E1515" s="4">
        <v>2.28256E-7</v>
      </c>
      <c r="F1515" s="4">
        <v>1.5434800000000001E-4</v>
      </c>
      <c r="G1515" s="4">
        <v>1</v>
      </c>
      <c r="H1515" s="4">
        <v>1</v>
      </c>
      <c r="I1515" s="4">
        <v>3</v>
      </c>
      <c r="J1515" s="4" t="s">
        <v>1601</v>
      </c>
      <c r="K1515" s="4">
        <v>0</v>
      </c>
      <c r="L1515" s="4">
        <v>2222.0836300000001</v>
      </c>
      <c r="M1515" s="4" t="s">
        <v>29</v>
      </c>
      <c r="N1515" s="4" t="s">
        <v>29</v>
      </c>
      <c r="O1515" s="4">
        <v>6.5770000000000002E-5</v>
      </c>
      <c r="P1515" s="4">
        <v>3.6530000000000001E-9</v>
      </c>
      <c r="Q1515" s="4">
        <v>5.64</v>
      </c>
    </row>
    <row r="1516" spans="1:17" hidden="1" outlineLevel="1" collapsed="1" x14ac:dyDescent="0.25">
      <c r="A1516" t="s">
        <v>34</v>
      </c>
      <c r="B1516" s="4" t="s">
        <v>29</v>
      </c>
      <c r="C1516" s="4" t="s">
        <v>1642</v>
      </c>
      <c r="D1516" s="4" t="s">
        <v>74</v>
      </c>
      <c r="E1516" s="4">
        <v>2.99038E-5</v>
      </c>
      <c r="F1516" s="4">
        <v>1.5434800000000001E-4</v>
      </c>
      <c r="G1516" s="4">
        <v>1</v>
      </c>
      <c r="H1516" s="4">
        <v>1</v>
      </c>
      <c r="I1516" s="4">
        <v>1</v>
      </c>
      <c r="J1516" s="4" t="s">
        <v>1601</v>
      </c>
      <c r="K1516" s="4">
        <v>0</v>
      </c>
      <c r="L1516" s="4">
        <v>1448.6798200000001</v>
      </c>
      <c r="M1516" s="4" t="s">
        <v>29</v>
      </c>
      <c r="N1516" s="4" t="s">
        <v>29</v>
      </c>
      <c r="O1516" s="4">
        <v>6.5770000000000002E-5</v>
      </c>
      <c r="P1516" s="4">
        <v>1.333E-6</v>
      </c>
      <c r="Q1516" s="4">
        <v>2.8</v>
      </c>
    </row>
    <row r="1517" spans="1:17" hidden="1" outlineLevel="1" collapsed="1" x14ac:dyDescent="0.25">
      <c r="A1517" t="s">
        <v>34</v>
      </c>
      <c r="B1517" s="4" t="s">
        <v>29</v>
      </c>
      <c r="C1517" s="4" t="s">
        <v>1643</v>
      </c>
      <c r="D1517" s="4" t="s">
        <v>34</v>
      </c>
      <c r="E1517" s="4">
        <v>4.0983699999999999E-7</v>
      </c>
      <c r="F1517" s="4">
        <v>1.5434800000000001E-4</v>
      </c>
      <c r="G1517" s="4">
        <v>1</v>
      </c>
      <c r="H1517" s="4">
        <v>1</v>
      </c>
      <c r="I1517" s="4">
        <v>2</v>
      </c>
      <c r="J1517" s="4" t="s">
        <v>1601</v>
      </c>
      <c r="K1517" s="4">
        <v>0</v>
      </c>
      <c r="L1517" s="4">
        <v>1905.87526</v>
      </c>
      <c r="M1517" s="4" t="s">
        <v>29</v>
      </c>
      <c r="N1517" s="4" t="s">
        <v>29</v>
      </c>
      <c r="O1517" s="4">
        <v>6.5770000000000002E-5</v>
      </c>
      <c r="P1517" s="4">
        <v>7.3740000000000004E-9</v>
      </c>
      <c r="Q1517" s="4">
        <v>4.78</v>
      </c>
    </row>
    <row r="1518" spans="1:17" hidden="1" outlineLevel="1" collapsed="1" x14ac:dyDescent="0.25">
      <c r="A1518" t="s">
        <v>34</v>
      </c>
      <c r="B1518" s="4" t="s">
        <v>29</v>
      </c>
      <c r="C1518" s="4" t="s">
        <v>1644</v>
      </c>
      <c r="D1518" s="4" t="s">
        <v>154</v>
      </c>
      <c r="E1518" s="4">
        <v>1.9941600000000001E-6</v>
      </c>
      <c r="F1518" s="4">
        <v>1.5434800000000001E-4</v>
      </c>
      <c r="G1518" s="4">
        <v>1</v>
      </c>
      <c r="H1518" s="4">
        <v>1</v>
      </c>
      <c r="I1518" s="4">
        <v>9</v>
      </c>
      <c r="J1518" s="4" t="s">
        <v>1601</v>
      </c>
      <c r="K1518" s="4">
        <v>0</v>
      </c>
      <c r="L1518" s="4">
        <v>2937.27979</v>
      </c>
      <c r="M1518" s="4" t="s">
        <v>29</v>
      </c>
      <c r="N1518" s="4" t="s">
        <v>29</v>
      </c>
      <c r="O1518" s="4">
        <v>6.5770000000000002E-5</v>
      </c>
      <c r="P1518" s="4">
        <v>4.9969999999999997E-8</v>
      </c>
      <c r="Q1518" s="4">
        <v>3.63</v>
      </c>
    </row>
    <row r="1519" spans="1:17" hidden="1" outlineLevel="1" collapsed="1" x14ac:dyDescent="0.25">
      <c r="A1519" t="s">
        <v>34</v>
      </c>
      <c r="B1519" s="4" t="s">
        <v>29</v>
      </c>
      <c r="C1519" s="4" t="s">
        <v>1645</v>
      </c>
      <c r="D1519" s="4" t="s">
        <v>320</v>
      </c>
      <c r="E1519" s="4">
        <v>8.1562300000000003E-6</v>
      </c>
      <c r="F1519" s="4">
        <v>1.5434800000000001E-4</v>
      </c>
      <c r="G1519" s="4">
        <v>1</v>
      </c>
      <c r="H1519" s="4">
        <v>1</v>
      </c>
      <c r="I1519" s="4">
        <v>2</v>
      </c>
      <c r="J1519" s="4" t="s">
        <v>1601</v>
      </c>
      <c r="K1519" s="4">
        <v>0</v>
      </c>
      <c r="L1519" s="4">
        <v>2417.0866700000001</v>
      </c>
      <c r="M1519" s="4" t="s">
        <v>29</v>
      </c>
      <c r="N1519" s="4" t="s">
        <v>29</v>
      </c>
      <c r="O1519" s="4">
        <v>6.5770000000000002E-5</v>
      </c>
      <c r="P1519" s="4">
        <v>2.7659999999999998E-7</v>
      </c>
      <c r="Q1519" s="4">
        <v>3.87</v>
      </c>
    </row>
    <row r="1520" spans="1:17" hidden="1" outlineLevel="1" collapsed="1" x14ac:dyDescent="0.25">
      <c r="A1520" t="s">
        <v>34</v>
      </c>
      <c r="B1520" s="4" t="s">
        <v>29</v>
      </c>
      <c r="C1520" s="4" t="s">
        <v>1646</v>
      </c>
      <c r="D1520" s="4" t="s">
        <v>34</v>
      </c>
      <c r="E1520" s="4">
        <v>1.6024399999999999E-5</v>
      </c>
      <c r="F1520" s="4">
        <v>1.5434800000000001E-4</v>
      </c>
      <c r="G1520" s="4">
        <v>2</v>
      </c>
      <c r="H1520" s="4">
        <v>2</v>
      </c>
      <c r="I1520" s="4">
        <v>2</v>
      </c>
      <c r="J1520" s="4" t="s">
        <v>1612</v>
      </c>
      <c r="K1520" s="4">
        <v>0</v>
      </c>
      <c r="L1520" s="4">
        <v>1399.7791199999999</v>
      </c>
      <c r="M1520" s="4" t="s">
        <v>29</v>
      </c>
      <c r="N1520" s="4" t="s">
        <v>29</v>
      </c>
      <c r="O1520" s="4">
        <v>6.5770000000000002E-5</v>
      </c>
      <c r="P1520" s="4">
        <v>6.2360000000000005E-7</v>
      </c>
      <c r="Q1520" s="4">
        <v>3.37</v>
      </c>
    </row>
    <row r="1521" spans="1:17" hidden="1" outlineLevel="1" collapsed="1" x14ac:dyDescent="0.25">
      <c r="A1521" t="s">
        <v>34</v>
      </c>
      <c r="B1521" s="4" t="s">
        <v>29</v>
      </c>
      <c r="C1521" s="4" t="s">
        <v>1647</v>
      </c>
      <c r="D1521" s="4" t="s">
        <v>34</v>
      </c>
      <c r="E1521" s="4">
        <v>7.4951300000000005E-4</v>
      </c>
      <c r="F1521" s="4">
        <v>1.5434800000000001E-4</v>
      </c>
      <c r="G1521" s="4">
        <v>1</v>
      </c>
      <c r="H1521" s="4">
        <v>1</v>
      </c>
      <c r="I1521" s="4">
        <v>1</v>
      </c>
      <c r="J1521" s="4" t="s">
        <v>1601</v>
      </c>
      <c r="K1521" s="4">
        <v>1</v>
      </c>
      <c r="L1521" s="4">
        <v>1727.79114</v>
      </c>
      <c r="M1521" s="4" t="s">
        <v>29</v>
      </c>
      <c r="N1521" s="4" t="s">
        <v>29</v>
      </c>
      <c r="O1521" s="4">
        <v>6.5770000000000002E-5</v>
      </c>
      <c r="P1521" s="4">
        <v>6.5099999999999997E-5</v>
      </c>
      <c r="Q1521" s="4">
        <v>3.02</v>
      </c>
    </row>
    <row r="1522" spans="1:17" hidden="1" outlineLevel="1" collapsed="1" x14ac:dyDescent="0.25">
      <c r="A1522" t="s">
        <v>34</v>
      </c>
      <c r="B1522" s="4" t="s">
        <v>29</v>
      </c>
      <c r="C1522" s="4" t="s">
        <v>1648</v>
      </c>
      <c r="D1522" s="4" t="s">
        <v>34</v>
      </c>
      <c r="E1522" s="4">
        <v>5.7630999999999995E-7</v>
      </c>
      <c r="F1522" s="4">
        <v>1.5434800000000001E-4</v>
      </c>
      <c r="G1522" s="4">
        <v>1</v>
      </c>
      <c r="H1522" s="4">
        <v>1</v>
      </c>
      <c r="I1522" s="4">
        <v>4</v>
      </c>
      <c r="J1522" s="4" t="s">
        <v>1601</v>
      </c>
      <c r="K1522" s="4">
        <v>0</v>
      </c>
      <c r="L1522" s="4">
        <v>2002.9756500000001</v>
      </c>
      <c r="M1522" s="4" t="s">
        <v>29</v>
      </c>
      <c r="N1522" s="4" t="s">
        <v>29</v>
      </c>
      <c r="O1522" s="4">
        <v>6.5770000000000002E-5</v>
      </c>
      <c r="P1522" s="4">
        <v>1.119E-8</v>
      </c>
      <c r="Q1522" s="4">
        <v>5.53</v>
      </c>
    </row>
    <row r="1523" spans="1:17" hidden="1" outlineLevel="1" collapsed="1" x14ac:dyDescent="0.25">
      <c r="A1523" t="s">
        <v>34</v>
      </c>
      <c r="B1523" s="4" t="s">
        <v>29</v>
      </c>
      <c r="C1523" s="4" t="s">
        <v>1649</v>
      </c>
      <c r="D1523" s="4" t="s">
        <v>58</v>
      </c>
      <c r="E1523" s="4">
        <v>7.9925099999999995E-4</v>
      </c>
      <c r="F1523" s="4">
        <v>1.5434800000000001E-4</v>
      </c>
      <c r="G1523" s="4">
        <v>1</v>
      </c>
      <c r="H1523" s="4">
        <v>1</v>
      </c>
      <c r="I1523" s="4">
        <v>3</v>
      </c>
      <c r="J1523" s="4" t="s">
        <v>1601</v>
      </c>
      <c r="K1523" s="4">
        <v>2</v>
      </c>
      <c r="L1523" s="4">
        <v>1791.8905400000001</v>
      </c>
      <c r="M1523" s="4" t="s">
        <v>29</v>
      </c>
      <c r="N1523" s="4" t="s">
        <v>29</v>
      </c>
      <c r="O1523" s="4">
        <v>6.5770000000000002E-5</v>
      </c>
      <c r="P1523" s="4">
        <v>7.0549999999999994E-5</v>
      </c>
      <c r="Q1523" s="4">
        <v>3.53</v>
      </c>
    </row>
    <row r="1524" spans="1:17" hidden="1" outlineLevel="1" collapsed="1" x14ac:dyDescent="0.25">
      <c r="A1524" t="s">
        <v>34</v>
      </c>
      <c r="B1524" s="4" t="s">
        <v>29</v>
      </c>
      <c r="C1524" s="4" t="s">
        <v>1650</v>
      </c>
      <c r="D1524" s="4" t="s">
        <v>1651</v>
      </c>
      <c r="E1524" s="4">
        <v>7.2181000000000003E-8</v>
      </c>
      <c r="F1524" s="4">
        <v>1.5434800000000001E-4</v>
      </c>
      <c r="G1524" s="4">
        <v>1</v>
      </c>
      <c r="H1524" s="4">
        <v>1</v>
      </c>
      <c r="I1524" s="4">
        <v>3</v>
      </c>
      <c r="J1524" s="4" t="s">
        <v>1601</v>
      </c>
      <c r="K1524" s="4">
        <v>0</v>
      </c>
      <c r="L1524" s="4">
        <v>3104.4728500000001</v>
      </c>
      <c r="M1524" s="4" t="s">
        <v>29</v>
      </c>
      <c r="N1524" s="4" t="s">
        <v>29</v>
      </c>
      <c r="O1524" s="4">
        <v>6.5770000000000002E-5</v>
      </c>
      <c r="P1524" s="4">
        <v>9.0629999999999996E-10</v>
      </c>
      <c r="Q1524" s="4">
        <v>6.12</v>
      </c>
    </row>
    <row r="1525" spans="1:17" hidden="1" outlineLevel="1" collapsed="1" x14ac:dyDescent="0.25">
      <c r="A1525" t="s">
        <v>34</v>
      </c>
      <c r="B1525" s="4" t="s">
        <v>29</v>
      </c>
      <c r="C1525" s="4" t="s">
        <v>1652</v>
      </c>
      <c r="D1525" s="4" t="s">
        <v>34</v>
      </c>
      <c r="E1525" s="4">
        <v>1.8699399999999999E-6</v>
      </c>
      <c r="F1525" s="4">
        <v>1.5434800000000001E-4</v>
      </c>
      <c r="G1525" s="4">
        <v>1</v>
      </c>
      <c r="H1525" s="4">
        <v>1</v>
      </c>
      <c r="I1525" s="4">
        <v>1</v>
      </c>
      <c r="J1525" s="4" t="s">
        <v>1601</v>
      </c>
      <c r="K1525" s="4">
        <v>0</v>
      </c>
      <c r="L1525" s="4">
        <v>1399.71758</v>
      </c>
      <c r="M1525" s="4" t="s">
        <v>29</v>
      </c>
      <c r="N1525" s="4" t="s">
        <v>29</v>
      </c>
      <c r="O1525" s="4">
        <v>6.5770000000000002E-5</v>
      </c>
      <c r="P1525" s="4">
        <v>4.6339999999999997E-8</v>
      </c>
      <c r="Q1525" s="4">
        <v>3.69</v>
      </c>
    </row>
    <row r="1526" spans="1:17" hidden="1" outlineLevel="1" collapsed="1" x14ac:dyDescent="0.25">
      <c r="A1526" t="s">
        <v>34</v>
      </c>
      <c r="B1526" s="4" t="s">
        <v>29</v>
      </c>
      <c r="C1526" s="4" t="s">
        <v>1653</v>
      </c>
      <c r="D1526" s="4" t="s">
        <v>34</v>
      </c>
      <c r="E1526" s="4">
        <v>5.3979900000000001E-3</v>
      </c>
      <c r="F1526" s="4">
        <v>3.0793500000000001E-4</v>
      </c>
      <c r="G1526" s="4">
        <v>2</v>
      </c>
      <c r="H1526" s="4">
        <v>2</v>
      </c>
      <c r="I1526" s="4">
        <v>2</v>
      </c>
      <c r="J1526" s="4" t="s">
        <v>1612</v>
      </c>
      <c r="K1526" s="4">
        <v>0</v>
      </c>
      <c r="L1526" s="4">
        <v>1064.57348</v>
      </c>
      <c r="M1526" s="4" t="s">
        <v>29</v>
      </c>
      <c r="N1526" s="4" t="s">
        <v>29</v>
      </c>
      <c r="O1526" s="4">
        <v>1.192E-4</v>
      </c>
      <c r="P1526" s="4">
        <v>6.7210000000000002E-4</v>
      </c>
      <c r="Q1526" s="4">
        <v>2.4</v>
      </c>
    </row>
    <row r="1527" spans="1:17" hidden="1" outlineLevel="1" collapsed="1" x14ac:dyDescent="0.25">
      <c r="A1527" t="s">
        <v>34</v>
      </c>
      <c r="B1527" s="4" t="s">
        <v>29</v>
      </c>
      <c r="C1527" s="4" t="s">
        <v>1654</v>
      </c>
      <c r="D1527" s="4" t="s">
        <v>34</v>
      </c>
      <c r="E1527" s="4">
        <v>4.9679299999999997E-3</v>
      </c>
      <c r="F1527" s="4">
        <v>3.0793500000000001E-4</v>
      </c>
      <c r="G1527" s="4">
        <v>1</v>
      </c>
      <c r="H1527" s="4">
        <v>1</v>
      </c>
      <c r="I1527" s="4">
        <v>1</v>
      </c>
      <c r="J1527" s="4" t="s">
        <v>1601</v>
      </c>
      <c r="K1527" s="4">
        <v>0</v>
      </c>
      <c r="L1527" s="4">
        <v>981.49999000000003</v>
      </c>
      <c r="M1527" s="4" t="s">
        <v>29</v>
      </c>
      <c r="N1527" s="4" t="s">
        <v>29</v>
      </c>
      <c r="O1527" s="4">
        <v>1.192E-4</v>
      </c>
      <c r="P1527" s="4">
        <v>6.1070000000000004E-4</v>
      </c>
      <c r="Q1527" s="4">
        <v>2.2999999999999998</v>
      </c>
    </row>
    <row r="1528" spans="1:17" hidden="1" outlineLevel="1" collapsed="1" x14ac:dyDescent="0.25">
      <c r="A1528" t="s">
        <v>34</v>
      </c>
      <c r="B1528" s="4" t="s">
        <v>29</v>
      </c>
      <c r="C1528" s="4" t="s">
        <v>1655</v>
      </c>
      <c r="D1528" s="4" t="s">
        <v>34</v>
      </c>
      <c r="E1528" s="4">
        <v>3.36331E-3</v>
      </c>
      <c r="F1528" s="4">
        <v>3.0793500000000001E-4</v>
      </c>
      <c r="G1528" s="4">
        <v>1</v>
      </c>
      <c r="H1528" s="4">
        <v>1</v>
      </c>
      <c r="I1528" s="4">
        <v>2</v>
      </c>
      <c r="J1528" s="4" t="s">
        <v>1601</v>
      </c>
      <c r="K1528" s="4">
        <v>0</v>
      </c>
      <c r="L1528" s="4">
        <v>1385.7099800000001</v>
      </c>
      <c r="M1528" s="4" t="s">
        <v>29</v>
      </c>
      <c r="N1528" s="4" t="s">
        <v>29</v>
      </c>
      <c r="O1528" s="4">
        <v>1.192E-4</v>
      </c>
      <c r="P1528" s="4">
        <v>3.8660000000000002E-4</v>
      </c>
      <c r="Q1528" s="4">
        <v>2.4900000000000002</v>
      </c>
    </row>
    <row r="1529" spans="1:17" hidden="1" outlineLevel="1" collapsed="1" x14ac:dyDescent="0.25">
      <c r="A1529" t="s">
        <v>34</v>
      </c>
      <c r="B1529" s="4" t="s">
        <v>29</v>
      </c>
      <c r="C1529" s="4" t="s">
        <v>1656</v>
      </c>
      <c r="D1529" s="4" t="s">
        <v>34</v>
      </c>
      <c r="E1529" s="4">
        <v>1.25808E-2</v>
      </c>
      <c r="F1529" s="4">
        <v>4.3565599999999998E-4</v>
      </c>
      <c r="G1529" s="4">
        <v>1</v>
      </c>
      <c r="H1529" s="4">
        <v>1</v>
      </c>
      <c r="I1529" s="4">
        <v>1</v>
      </c>
      <c r="J1529" s="4" t="s">
        <v>1601</v>
      </c>
      <c r="K1529" s="4">
        <v>0</v>
      </c>
      <c r="L1529" s="4">
        <v>955.48835999999994</v>
      </c>
      <c r="M1529" s="4" t="s">
        <v>29</v>
      </c>
      <c r="N1529" s="4" t="s">
        <v>29</v>
      </c>
      <c r="O1529" s="4">
        <v>1.639E-4</v>
      </c>
      <c r="P1529" s="4">
        <v>1.8489999999999999E-3</v>
      </c>
      <c r="Q1529" s="4">
        <v>1.96</v>
      </c>
    </row>
    <row r="1530" spans="1:17" hidden="1" outlineLevel="1" collapsed="1" x14ac:dyDescent="0.25">
      <c r="A1530" t="s">
        <v>34</v>
      </c>
      <c r="B1530" s="4" t="s">
        <v>29</v>
      </c>
      <c r="C1530" s="4" t="s">
        <v>1657</v>
      </c>
      <c r="D1530" s="4" t="s">
        <v>34</v>
      </c>
      <c r="E1530" s="4">
        <v>7.3782300000000004E-3</v>
      </c>
      <c r="F1530" s="4">
        <v>4.3565599999999998E-4</v>
      </c>
      <c r="G1530" s="4">
        <v>1</v>
      </c>
      <c r="H1530" s="4">
        <v>1</v>
      </c>
      <c r="I1530" s="4">
        <v>2</v>
      </c>
      <c r="J1530" s="4" t="s">
        <v>1601</v>
      </c>
      <c r="K1530" s="4">
        <v>0</v>
      </c>
      <c r="L1530" s="4">
        <v>1079.61356</v>
      </c>
      <c r="M1530" s="4" t="s">
        <v>29</v>
      </c>
      <c r="N1530" s="4" t="s">
        <v>29</v>
      </c>
      <c r="O1530" s="4">
        <v>1.639E-4</v>
      </c>
      <c r="P1530" s="4">
        <v>9.7050000000000001E-4</v>
      </c>
      <c r="Q1530" s="4">
        <v>1.67</v>
      </c>
    </row>
    <row r="1531" spans="1:17" hidden="1" outlineLevel="1" collapsed="1" x14ac:dyDescent="0.25">
      <c r="A1531" t="s">
        <v>34</v>
      </c>
      <c r="B1531" s="4" t="s">
        <v>29</v>
      </c>
      <c r="C1531" s="4" t="s">
        <v>1658</v>
      </c>
      <c r="D1531" s="4" t="s">
        <v>34</v>
      </c>
      <c r="E1531" s="4">
        <v>8.7617100000000007E-3</v>
      </c>
      <c r="F1531" s="4">
        <v>4.3565599999999998E-4</v>
      </c>
      <c r="G1531" s="4">
        <v>1</v>
      </c>
      <c r="H1531" s="4">
        <v>1</v>
      </c>
      <c r="I1531" s="4">
        <v>1</v>
      </c>
      <c r="J1531" s="4" t="s">
        <v>1601</v>
      </c>
      <c r="K1531" s="4">
        <v>1</v>
      </c>
      <c r="L1531" s="4">
        <v>2033.9702299999999</v>
      </c>
      <c r="M1531" s="4" t="s">
        <v>29</v>
      </c>
      <c r="N1531" s="4" t="s">
        <v>29</v>
      </c>
      <c r="O1531" s="4">
        <v>1.639E-4</v>
      </c>
      <c r="P1531" s="4">
        <v>1.191E-3</v>
      </c>
      <c r="Q1531" s="4">
        <v>3.34</v>
      </c>
    </row>
    <row r="1532" spans="1:17" hidden="1" outlineLevel="1" collapsed="1" x14ac:dyDescent="0.25">
      <c r="A1532" t="s">
        <v>34</v>
      </c>
      <c r="B1532" s="4" t="s">
        <v>29</v>
      </c>
      <c r="C1532" s="4" t="s">
        <v>1659</v>
      </c>
      <c r="D1532" s="4" t="s">
        <v>175</v>
      </c>
      <c r="E1532" s="4">
        <v>1.38335E-2</v>
      </c>
      <c r="F1532" s="4">
        <v>4.3565599999999998E-4</v>
      </c>
      <c r="G1532" s="4">
        <v>1</v>
      </c>
      <c r="H1532" s="4">
        <v>1</v>
      </c>
      <c r="I1532" s="4">
        <v>2</v>
      </c>
      <c r="J1532" s="4" t="s">
        <v>1601</v>
      </c>
      <c r="K1532" s="4">
        <v>1</v>
      </c>
      <c r="L1532" s="4">
        <v>2646.2293100000002</v>
      </c>
      <c r="M1532" s="4" t="s">
        <v>29</v>
      </c>
      <c r="N1532" s="4" t="s">
        <v>29</v>
      </c>
      <c r="O1532" s="4">
        <v>1.639E-4</v>
      </c>
      <c r="P1532" s="4">
        <v>2.068E-3</v>
      </c>
      <c r="Q1532" s="4">
        <v>3.71</v>
      </c>
    </row>
    <row r="1533" spans="1:17" hidden="1" outlineLevel="1" collapsed="1" x14ac:dyDescent="0.25">
      <c r="A1533" t="s">
        <v>34</v>
      </c>
      <c r="B1533" s="4" t="s">
        <v>29</v>
      </c>
      <c r="C1533" s="4" t="s">
        <v>1660</v>
      </c>
      <c r="D1533" s="4" t="s">
        <v>1661</v>
      </c>
      <c r="E1533" s="4">
        <v>8.5415899999999999E-3</v>
      </c>
      <c r="F1533" s="4">
        <v>4.3565599999999998E-4</v>
      </c>
      <c r="G1533" s="4">
        <v>1</v>
      </c>
      <c r="H1533" s="4">
        <v>1</v>
      </c>
      <c r="I1533" s="4">
        <v>4</v>
      </c>
      <c r="J1533" s="4" t="s">
        <v>1601</v>
      </c>
      <c r="K1533" s="4">
        <v>1</v>
      </c>
      <c r="L1533" s="4">
        <v>2421.1769599999998</v>
      </c>
      <c r="M1533" s="4" t="s">
        <v>29</v>
      </c>
      <c r="N1533" s="4" t="s">
        <v>29</v>
      </c>
      <c r="O1533" s="4">
        <v>1.639E-4</v>
      </c>
      <c r="P1533" s="4">
        <v>1.1509999999999999E-3</v>
      </c>
      <c r="Q1533" s="4">
        <v>4.76</v>
      </c>
    </row>
    <row r="1534" spans="1:17" hidden="1" outlineLevel="1" collapsed="1" x14ac:dyDescent="0.25">
      <c r="A1534" t="s">
        <v>34</v>
      </c>
      <c r="B1534" s="4" t="s">
        <v>29</v>
      </c>
      <c r="C1534" s="4" t="s">
        <v>1662</v>
      </c>
      <c r="D1534" s="4" t="s">
        <v>34</v>
      </c>
      <c r="E1534" s="4">
        <v>1.7693199999999999E-2</v>
      </c>
      <c r="F1534" s="4">
        <v>5.7957899999999999E-4</v>
      </c>
      <c r="G1534" s="4">
        <v>1</v>
      </c>
      <c r="H1534" s="4">
        <v>1</v>
      </c>
      <c r="I1534" s="4">
        <v>1</v>
      </c>
      <c r="J1534" s="4" t="s">
        <v>1601</v>
      </c>
      <c r="K1534" s="4">
        <v>0</v>
      </c>
      <c r="L1534" s="4">
        <v>1142.53241</v>
      </c>
      <c r="M1534" s="4" t="s">
        <v>29</v>
      </c>
      <c r="N1534" s="4" t="s">
        <v>29</v>
      </c>
      <c r="O1534" s="4">
        <v>2.1489999999999999E-4</v>
      </c>
      <c r="P1534" s="4">
        <v>2.8040000000000001E-3</v>
      </c>
      <c r="Q1534" s="4">
        <v>2.3199999999999998</v>
      </c>
    </row>
    <row r="1535" spans="1:17" hidden="1" outlineLevel="1" collapsed="1" x14ac:dyDescent="0.25">
      <c r="A1535" t="s">
        <v>34</v>
      </c>
      <c r="B1535" s="4" t="s">
        <v>29</v>
      </c>
      <c r="C1535" s="4" t="s">
        <v>1663</v>
      </c>
      <c r="D1535" s="4" t="s">
        <v>34</v>
      </c>
      <c r="E1535" s="4">
        <v>2.54513E-2</v>
      </c>
      <c r="F1535" s="4">
        <v>1.14003E-3</v>
      </c>
      <c r="G1535" s="4">
        <v>2</v>
      </c>
      <c r="H1535" s="4">
        <v>2</v>
      </c>
      <c r="I1535" s="4">
        <v>2</v>
      </c>
      <c r="J1535" s="4" t="s">
        <v>1612</v>
      </c>
      <c r="K1535" s="4">
        <v>0</v>
      </c>
      <c r="L1535" s="4">
        <v>1003.50546</v>
      </c>
      <c r="M1535" s="4" t="s">
        <v>29</v>
      </c>
      <c r="N1535" s="4" t="s">
        <v>29</v>
      </c>
      <c r="O1535" s="4">
        <v>4.1320000000000001E-4</v>
      </c>
      <c r="P1535" s="4">
        <v>4.431E-3</v>
      </c>
      <c r="Q1535" s="4">
        <v>1.76</v>
      </c>
    </row>
    <row r="1536" spans="1:17" hidden="1" outlineLevel="1" collapsed="1" x14ac:dyDescent="0.25">
      <c r="A1536" t="s">
        <v>34</v>
      </c>
      <c r="B1536" s="4" t="s">
        <v>29</v>
      </c>
      <c r="C1536" s="4" t="s">
        <v>1664</v>
      </c>
      <c r="D1536" s="4" t="s">
        <v>1665</v>
      </c>
      <c r="E1536" s="4">
        <v>0.17152899999999999</v>
      </c>
      <c r="F1536" s="4">
        <v>5.2618600000000001E-3</v>
      </c>
      <c r="G1536" s="4">
        <v>1</v>
      </c>
      <c r="H1536" s="4">
        <v>1</v>
      </c>
      <c r="I1536" s="4">
        <v>2</v>
      </c>
      <c r="J1536" s="4" t="s">
        <v>1601</v>
      </c>
      <c r="K1536" s="4">
        <v>1</v>
      </c>
      <c r="L1536" s="4">
        <v>2162.9536199999998</v>
      </c>
      <c r="M1536" s="4" t="s">
        <v>29</v>
      </c>
      <c r="N1536" s="4" t="s">
        <v>29</v>
      </c>
      <c r="O1536" s="4">
        <v>1.9750000000000002E-3</v>
      </c>
      <c r="P1536" s="4">
        <v>6.1510000000000002E-2</v>
      </c>
      <c r="Q1536" s="4">
        <v>3.54</v>
      </c>
    </row>
    <row r="1537" spans="1:29" hidden="1" outlineLevel="1" collapsed="1" x14ac:dyDescent="0.25">
      <c r="A1537" t="s">
        <v>34</v>
      </c>
      <c r="B1537" s="4" t="s">
        <v>29</v>
      </c>
      <c r="C1537" s="4" t="s">
        <v>1625</v>
      </c>
      <c r="D1537" s="4" t="s">
        <v>323</v>
      </c>
      <c r="E1537" s="4">
        <v>0.21179899999999999</v>
      </c>
      <c r="F1537" s="4">
        <v>6.6642699999999999E-3</v>
      </c>
      <c r="G1537" s="4">
        <v>1</v>
      </c>
      <c r="H1537" s="4">
        <v>1</v>
      </c>
      <c r="I1537" s="4">
        <v>1</v>
      </c>
      <c r="J1537" s="4" t="s">
        <v>1601</v>
      </c>
      <c r="K1537" s="4">
        <v>0</v>
      </c>
      <c r="L1537" s="4">
        <v>1747.7687100000001</v>
      </c>
      <c r="M1537" s="4" t="s">
        <v>29</v>
      </c>
      <c r="N1537" s="4" t="s">
        <v>29</v>
      </c>
      <c r="O1537" s="4">
        <v>2.3830000000000001E-3</v>
      </c>
      <c r="P1537" s="4">
        <v>8.584E-2</v>
      </c>
      <c r="Q1537" s="4">
        <v>2.84</v>
      </c>
    </row>
    <row r="1538" spans="1:29" collapsed="1" x14ac:dyDescent="0.25">
      <c r="A1538" s="3" t="s">
        <v>29</v>
      </c>
      <c r="B1538" s="3" t="s">
        <v>30</v>
      </c>
      <c r="C1538" s="3" t="s">
        <v>1666</v>
      </c>
      <c r="D1538" s="3" t="s">
        <v>1667</v>
      </c>
      <c r="E1538" s="3">
        <v>0</v>
      </c>
      <c r="F1538" s="3">
        <v>373.55099999999999</v>
      </c>
      <c r="G1538" s="3">
        <v>70</v>
      </c>
      <c r="H1538" s="3">
        <v>34</v>
      </c>
      <c r="I1538" s="3">
        <v>261</v>
      </c>
      <c r="J1538" s="3">
        <v>34</v>
      </c>
      <c r="K1538" s="3">
        <v>349</v>
      </c>
      <c r="L1538" s="3">
        <v>40.299999999999997</v>
      </c>
      <c r="M1538" s="3">
        <v>5.38</v>
      </c>
      <c r="N1538" s="3">
        <v>874.64</v>
      </c>
      <c r="O1538" s="3">
        <v>34</v>
      </c>
      <c r="P1538" s="3" t="s">
        <v>711</v>
      </c>
      <c r="Q1538" s="3" t="s">
        <v>34</v>
      </c>
      <c r="R1538" s="3" t="s">
        <v>447</v>
      </c>
      <c r="S1538" s="3" t="s">
        <v>1668</v>
      </c>
      <c r="T1538" s="3" t="s">
        <v>34</v>
      </c>
      <c r="U1538" s="3" t="s">
        <v>1666</v>
      </c>
      <c r="V1538" s="3" t="s">
        <v>34</v>
      </c>
      <c r="W1538" s="3" t="s">
        <v>638</v>
      </c>
      <c r="X1538" s="3" t="s">
        <v>34</v>
      </c>
      <c r="Y1538" s="3" t="s">
        <v>34</v>
      </c>
      <c r="Z1538" s="3" t="s">
        <v>34</v>
      </c>
      <c r="AA1538" s="3">
        <v>0</v>
      </c>
      <c r="AB1538" s="3" t="s">
        <v>29</v>
      </c>
      <c r="AC1538" s="3">
        <v>1</v>
      </c>
    </row>
    <row r="1539" spans="1:29" hidden="1" outlineLevel="1" collapsed="1" x14ac:dyDescent="0.25">
      <c r="A1539" t="s">
        <v>34</v>
      </c>
      <c r="B1539" s="2" t="s">
        <v>39</v>
      </c>
      <c r="C1539" s="2" t="s">
        <v>40</v>
      </c>
      <c r="D1539" s="2" t="s">
        <v>41</v>
      </c>
      <c r="E1539" s="2" t="s">
        <v>42</v>
      </c>
      <c r="F1539" s="2" t="s">
        <v>43</v>
      </c>
      <c r="G1539" s="2" t="s">
        <v>28</v>
      </c>
      <c r="H1539" s="2" t="s">
        <v>44</v>
      </c>
      <c r="I1539" s="2" t="s">
        <v>8</v>
      </c>
      <c r="J1539" s="2" t="s">
        <v>45</v>
      </c>
      <c r="K1539" s="2" t="s">
        <v>46</v>
      </c>
      <c r="L1539" s="2" t="s">
        <v>47</v>
      </c>
      <c r="M1539" s="2" t="s">
        <v>27</v>
      </c>
      <c r="N1539" s="2" t="s">
        <v>48</v>
      </c>
      <c r="O1539" s="2" t="s">
        <v>49</v>
      </c>
      <c r="P1539" s="2" t="s">
        <v>50</v>
      </c>
      <c r="Q1539" s="2" t="s">
        <v>51</v>
      </c>
    </row>
    <row r="1540" spans="1:29" hidden="1" outlineLevel="1" collapsed="1" x14ac:dyDescent="0.25">
      <c r="A1540" t="s">
        <v>34</v>
      </c>
      <c r="B1540" s="4" t="s">
        <v>29</v>
      </c>
      <c r="C1540" s="4" t="s">
        <v>1669</v>
      </c>
      <c r="D1540" s="4" t="s">
        <v>34</v>
      </c>
      <c r="E1540" s="4">
        <v>1.43647E-5</v>
      </c>
      <c r="F1540" s="4">
        <v>1.5434800000000001E-4</v>
      </c>
      <c r="G1540" s="4">
        <v>1</v>
      </c>
      <c r="H1540" s="4">
        <v>1</v>
      </c>
      <c r="I1540" s="4">
        <v>1</v>
      </c>
      <c r="J1540" s="4" t="s">
        <v>1666</v>
      </c>
      <c r="K1540" s="4">
        <v>0</v>
      </c>
      <c r="L1540" s="4">
        <v>1967.0120300000001</v>
      </c>
      <c r="M1540" s="4" t="s">
        <v>29</v>
      </c>
      <c r="N1540" s="4" t="s">
        <v>29</v>
      </c>
      <c r="O1540" s="4">
        <v>6.5770000000000002E-5</v>
      </c>
      <c r="P1540" s="4">
        <v>5.4560000000000002E-7</v>
      </c>
      <c r="Q1540" s="4">
        <v>3.71</v>
      </c>
    </row>
    <row r="1541" spans="1:29" hidden="1" outlineLevel="1" collapsed="1" x14ac:dyDescent="0.25">
      <c r="A1541" t="s">
        <v>34</v>
      </c>
      <c r="B1541" s="4" t="s">
        <v>29</v>
      </c>
      <c r="C1541" s="4" t="s">
        <v>1670</v>
      </c>
      <c r="D1541" s="4" t="s">
        <v>546</v>
      </c>
      <c r="E1541" s="4">
        <v>1.03478E-7</v>
      </c>
      <c r="F1541" s="4">
        <v>1.5434800000000001E-4</v>
      </c>
      <c r="G1541" s="4">
        <v>1</v>
      </c>
      <c r="H1541" s="4">
        <v>1</v>
      </c>
      <c r="I1541" s="4">
        <v>11</v>
      </c>
      <c r="J1541" s="4" t="s">
        <v>1666</v>
      </c>
      <c r="K1541" s="4">
        <v>1</v>
      </c>
      <c r="L1541" s="4">
        <v>2340.1863899999998</v>
      </c>
      <c r="M1541" s="4" t="s">
        <v>29</v>
      </c>
      <c r="N1541" s="4" t="s">
        <v>29</v>
      </c>
      <c r="O1541" s="4">
        <v>6.5770000000000002E-5</v>
      </c>
      <c r="P1541" s="4">
        <v>1.393E-9</v>
      </c>
      <c r="Q1541" s="4">
        <v>4.54</v>
      </c>
    </row>
    <row r="1542" spans="1:29" hidden="1" outlineLevel="1" collapsed="1" x14ac:dyDescent="0.25">
      <c r="A1542" t="s">
        <v>34</v>
      </c>
      <c r="B1542" s="4" t="s">
        <v>29</v>
      </c>
      <c r="C1542" s="4" t="s">
        <v>1671</v>
      </c>
      <c r="D1542" s="4" t="s">
        <v>546</v>
      </c>
      <c r="E1542" s="4">
        <v>3.1081600000000002E-9</v>
      </c>
      <c r="F1542" s="4">
        <v>1.5434800000000001E-4</v>
      </c>
      <c r="G1542" s="4">
        <v>1</v>
      </c>
      <c r="H1542" s="4">
        <v>1</v>
      </c>
      <c r="I1542" s="4">
        <v>3</v>
      </c>
      <c r="J1542" s="4" t="s">
        <v>1666</v>
      </c>
      <c r="K1542" s="4">
        <v>0</v>
      </c>
      <c r="L1542" s="4">
        <v>2212.0914200000002</v>
      </c>
      <c r="M1542" s="4" t="s">
        <v>29</v>
      </c>
      <c r="N1542" s="4" t="s">
        <v>29</v>
      </c>
      <c r="O1542" s="4">
        <v>6.5770000000000002E-5</v>
      </c>
      <c r="P1542" s="4">
        <v>2.0120000000000001E-11</v>
      </c>
      <c r="Q1542" s="4">
        <v>5.58</v>
      </c>
    </row>
    <row r="1543" spans="1:29" hidden="1" outlineLevel="1" collapsed="1" x14ac:dyDescent="0.25">
      <c r="A1543" t="s">
        <v>34</v>
      </c>
      <c r="B1543" s="4" t="s">
        <v>29</v>
      </c>
      <c r="C1543" s="4" t="s">
        <v>1672</v>
      </c>
      <c r="D1543" s="4" t="s">
        <v>34</v>
      </c>
      <c r="E1543" s="4">
        <v>1.74219E-5</v>
      </c>
      <c r="F1543" s="4">
        <v>1.5434800000000001E-4</v>
      </c>
      <c r="G1543" s="4">
        <v>1</v>
      </c>
      <c r="H1543" s="4">
        <v>1</v>
      </c>
      <c r="I1543" s="4">
        <v>3</v>
      </c>
      <c r="J1543" s="4" t="s">
        <v>1666</v>
      </c>
      <c r="K1543" s="4">
        <v>2</v>
      </c>
      <c r="L1543" s="4">
        <v>1472.7451900000001</v>
      </c>
      <c r="M1543" s="4" t="s">
        <v>29</v>
      </c>
      <c r="N1543" s="4" t="s">
        <v>29</v>
      </c>
      <c r="O1543" s="4">
        <v>6.5770000000000002E-5</v>
      </c>
      <c r="P1543" s="4">
        <v>6.892E-7</v>
      </c>
      <c r="Q1543" s="4">
        <v>4.2699999999999996</v>
      </c>
    </row>
    <row r="1544" spans="1:29" hidden="1" outlineLevel="1" collapsed="1" x14ac:dyDescent="0.25">
      <c r="A1544" t="s">
        <v>34</v>
      </c>
      <c r="B1544" s="4" t="s">
        <v>29</v>
      </c>
      <c r="C1544" s="4" t="s">
        <v>1673</v>
      </c>
      <c r="D1544" s="4" t="s">
        <v>34</v>
      </c>
      <c r="E1544" s="4">
        <v>8.8010499999999995E-4</v>
      </c>
      <c r="F1544" s="4">
        <v>1.5434800000000001E-4</v>
      </c>
      <c r="G1544" s="4">
        <v>1</v>
      </c>
      <c r="H1544" s="4">
        <v>1</v>
      </c>
      <c r="I1544" s="4">
        <v>10</v>
      </c>
      <c r="J1544" s="4" t="s">
        <v>1666</v>
      </c>
      <c r="K1544" s="4">
        <v>1</v>
      </c>
      <c r="L1544" s="4">
        <v>1421.74955</v>
      </c>
      <c r="M1544" s="4" t="s">
        <v>29</v>
      </c>
      <c r="N1544" s="4" t="s">
        <v>29</v>
      </c>
      <c r="O1544" s="4">
        <v>6.5770000000000002E-5</v>
      </c>
      <c r="P1544" s="4">
        <v>7.9200000000000001E-5</v>
      </c>
      <c r="Q1544" s="4">
        <v>3.04</v>
      </c>
    </row>
    <row r="1545" spans="1:29" hidden="1" outlineLevel="1" collapsed="1" x14ac:dyDescent="0.25">
      <c r="A1545" t="s">
        <v>34</v>
      </c>
      <c r="B1545" s="4" t="s">
        <v>29</v>
      </c>
      <c r="C1545" s="4" t="s">
        <v>1674</v>
      </c>
      <c r="D1545" s="4" t="s">
        <v>1675</v>
      </c>
      <c r="E1545" s="4">
        <v>7.1258399999999997E-8</v>
      </c>
      <c r="F1545" s="4">
        <v>1.5434800000000001E-4</v>
      </c>
      <c r="G1545" s="4">
        <v>1</v>
      </c>
      <c r="H1545" s="4">
        <v>1</v>
      </c>
      <c r="I1545" s="4">
        <v>5</v>
      </c>
      <c r="J1545" s="4" t="s">
        <v>1666</v>
      </c>
      <c r="K1545" s="4">
        <v>2</v>
      </c>
      <c r="L1545" s="4">
        <v>2624.3460700000001</v>
      </c>
      <c r="M1545" s="4" t="s">
        <v>29</v>
      </c>
      <c r="N1545" s="4" t="s">
        <v>29</v>
      </c>
      <c r="O1545" s="4">
        <v>6.5770000000000002E-5</v>
      </c>
      <c r="P1545" s="4">
        <v>8.8919999999999999E-10</v>
      </c>
      <c r="Q1545" s="4">
        <v>4.7300000000000004</v>
      </c>
    </row>
    <row r="1546" spans="1:29" hidden="1" outlineLevel="1" collapsed="1" x14ac:dyDescent="0.25">
      <c r="A1546" t="s">
        <v>34</v>
      </c>
      <c r="B1546" s="4" t="s">
        <v>29</v>
      </c>
      <c r="C1546" s="4" t="s">
        <v>1676</v>
      </c>
      <c r="D1546" s="4" t="s">
        <v>34</v>
      </c>
      <c r="E1546" s="4">
        <v>1.57184E-6</v>
      </c>
      <c r="F1546" s="4">
        <v>1.5434800000000001E-4</v>
      </c>
      <c r="G1546" s="4">
        <v>1</v>
      </c>
      <c r="H1546" s="4">
        <v>1</v>
      </c>
      <c r="I1546" s="4">
        <v>43</v>
      </c>
      <c r="J1546" s="4" t="s">
        <v>1666</v>
      </c>
      <c r="K1546" s="4">
        <v>2</v>
      </c>
      <c r="L1546" s="4">
        <v>1622.9112</v>
      </c>
      <c r="M1546" s="4" t="s">
        <v>29</v>
      </c>
      <c r="N1546" s="4" t="s">
        <v>29</v>
      </c>
      <c r="O1546" s="4">
        <v>6.5770000000000002E-5</v>
      </c>
      <c r="P1546" s="4">
        <v>3.7709999999999998E-8</v>
      </c>
      <c r="Q1546" s="4">
        <v>3.7</v>
      </c>
    </row>
    <row r="1547" spans="1:29" hidden="1" outlineLevel="1" collapsed="1" x14ac:dyDescent="0.25">
      <c r="A1547" t="s">
        <v>34</v>
      </c>
      <c r="B1547" s="4" t="s">
        <v>29</v>
      </c>
      <c r="C1547" s="4" t="s">
        <v>1677</v>
      </c>
      <c r="D1547" s="4" t="s">
        <v>34</v>
      </c>
      <c r="E1547" s="4">
        <v>1.3127900000000001E-6</v>
      </c>
      <c r="F1547" s="4">
        <v>1.5434800000000001E-4</v>
      </c>
      <c r="G1547" s="4">
        <v>1</v>
      </c>
      <c r="H1547" s="4">
        <v>1</v>
      </c>
      <c r="I1547" s="4">
        <v>38</v>
      </c>
      <c r="J1547" s="4" t="s">
        <v>1666</v>
      </c>
      <c r="K1547" s="4">
        <v>1</v>
      </c>
      <c r="L1547" s="4">
        <v>1252.68958</v>
      </c>
      <c r="M1547" s="4" t="s">
        <v>29</v>
      </c>
      <c r="N1547" s="4" t="s">
        <v>29</v>
      </c>
      <c r="O1547" s="4">
        <v>6.5770000000000002E-5</v>
      </c>
      <c r="P1547" s="4">
        <v>3.0169999999999998E-8</v>
      </c>
      <c r="Q1547" s="4">
        <v>4.13</v>
      </c>
    </row>
    <row r="1548" spans="1:29" hidden="1" outlineLevel="1" collapsed="1" x14ac:dyDescent="0.25">
      <c r="A1548" t="s">
        <v>34</v>
      </c>
      <c r="B1548" s="4" t="s">
        <v>29</v>
      </c>
      <c r="C1548" s="4" t="s">
        <v>1678</v>
      </c>
      <c r="D1548" s="4" t="s">
        <v>34</v>
      </c>
      <c r="E1548" s="4">
        <v>4.9042300000000003E-4</v>
      </c>
      <c r="F1548" s="4">
        <v>1.5434800000000001E-4</v>
      </c>
      <c r="G1548" s="4">
        <v>1</v>
      </c>
      <c r="H1548" s="4">
        <v>1</v>
      </c>
      <c r="I1548" s="4">
        <v>4</v>
      </c>
      <c r="J1548" s="4" t="s">
        <v>1666</v>
      </c>
      <c r="K1548" s="4">
        <v>0</v>
      </c>
      <c r="L1548" s="4">
        <v>1124.5946100000001</v>
      </c>
      <c r="M1548" s="4" t="s">
        <v>29</v>
      </c>
      <c r="N1548" s="4" t="s">
        <v>29</v>
      </c>
      <c r="O1548" s="4">
        <v>6.5770000000000002E-5</v>
      </c>
      <c r="P1548" s="4">
        <v>3.9110000000000003E-5</v>
      </c>
      <c r="Q1548" s="4">
        <v>2.5499999999999998</v>
      </c>
    </row>
    <row r="1549" spans="1:29" hidden="1" outlineLevel="1" collapsed="1" x14ac:dyDescent="0.25">
      <c r="A1549" t="s">
        <v>34</v>
      </c>
      <c r="B1549" s="4" t="s">
        <v>29</v>
      </c>
      <c r="C1549" s="4" t="s">
        <v>1679</v>
      </c>
      <c r="D1549" s="4" t="s">
        <v>244</v>
      </c>
      <c r="E1549" s="4">
        <v>8.7447000000000002E-4</v>
      </c>
      <c r="F1549" s="4">
        <v>1.5434800000000001E-4</v>
      </c>
      <c r="G1549" s="4">
        <v>1</v>
      </c>
      <c r="H1549" s="4">
        <v>1</v>
      </c>
      <c r="I1549" s="4">
        <v>3</v>
      </c>
      <c r="J1549" s="4" t="s">
        <v>1666</v>
      </c>
      <c r="K1549" s="4">
        <v>2</v>
      </c>
      <c r="L1549" s="4">
        <v>2943.4516600000002</v>
      </c>
      <c r="M1549" s="4" t="s">
        <v>29</v>
      </c>
      <c r="N1549" s="4" t="s">
        <v>29</v>
      </c>
      <c r="O1549" s="4">
        <v>6.5770000000000002E-5</v>
      </c>
      <c r="P1549" s="4">
        <v>7.8250000000000005E-5</v>
      </c>
      <c r="Q1549" s="4">
        <v>3.62</v>
      </c>
    </row>
    <row r="1550" spans="1:29" hidden="1" outlineLevel="1" collapsed="1" x14ac:dyDescent="0.25">
      <c r="A1550" t="s">
        <v>34</v>
      </c>
      <c r="B1550" s="4" t="s">
        <v>29</v>
      </c>
      <c r="C1550" s="4" t="s">
        <v>1680</v>
      </c>
      <c r="D1550" s="4" t="s">
        <v>1675</v>
      </c>
      <c r="E1550" s="4">
        <v>1.2550100000000001E-7</v>
      </c>
      <c r="F1550" s="4">
        <v>1.5434800000000001E-4</v>
      </c>
      <c r="G1550" s="4">
        <v>1</v>
      </c>
      <c r="H1550" s="4">
        <v>1</v>
      </c>
      <c r="I1550" s="4">
        <v>2</v>
      </c>
      <c r="J1550" s="4" t="s">
        <v>1666</v>
      </c>
      <c r="K1550" s="4">
        <v>1</v>
      </c>
      <c r="L1550" s="4">
        <v>2496.2511100000002</v>
      </c>
      <c r="M1550" s="4" t="s">
        <v>29</v>
      </c>
      <c r="N1550" s="4" t="s">
        <v>29</v>
      </c>
      <c r="O1550" s="4">
        <v>6.5770000000000002E-5</v>
      </c>
      <c r="P1550" s="4">
        <v>1.7579999999999999E-9</v>
      </c>
      <c r="Q1550" s="4">
        <v>5.18</v>
      </c>
    </row>
    <row r="1551" spans="1:29" hidden="1" outlineLevel="1" collapsed="1" x14ac:dyDescent="0.25">
      <c r="A1551" t="s">
        <v>34</v>
      </c>
      <c r="B1551" s="4" t="s">
        <v>29</v>
      </c>
      <c r="C1551" s="4" t="s">
        <v>1681</v>
      </c>
      <c r="D1551" s="4" t="s">
        <v>34</v>
      </c>
      <c r="E1551" s="4">
        <v>8.0520599999999999E-7</v>
      </c>
      <c r="F1551" s="4">
        <v>1.5434800000000001E-4</v>
      </c>
      <c r="G1551" s="4">
        <v>1</v>
      </c>
      <c r="H1551" s="4">
        <v>1</v>
      </c>
      <c r="I1551" s="4">
        <v>7</v>
      </c>
      <c r="J1551" s="4" t="s">
        <v>1666</v>
      </c>
      <c r="K1551" s="4">
        <v>0</v>
      </c>
      <c r="L1551" s="4">
        <v>1539.79008</v>
      </c>
      <c r="M1551" s="4" t="s">
        <v>29</v>
      </c>
      <c r="N1551" s="4" t="s">
        <v>29</v>
      </c>
      <c r="O1551" s="4">
        <v>6.5770000000000002E-5</v>
      </c>
      <c r="P1551" s="4">
        <v>1.6700000000000001E-8</v>
      </c>
      <c r="Q1551" s="4">
        <v>4.08</v>
      </c>
    </row>
    <row r="1552" spans="1:29" hidden="1" outlineLevel="1" collapsed="1" x14ac:dyDescent="0.25">
      <c r="A1552" t="s">
        <v>34</v>
      </c>
      <c r="B1552" s="4" t="s">
        <v>29</v>
      </c>
      <c r="C1552" s="4" t="s">
        <v>1682</v>
      </c>
      <c r="D1552" s="4" t="s">
        <v>94</v>
      </c>
      <c r="E1552" s="4">
        <v>1.5221100000000001E-7</v>
      </c>
      <c r="F1552" s="4">
        <v>1.5434800000000001E-4</v>
      </c>
      <c r="G1552" s="4">
        <v>1</v>
      </c>
      <c r="H1552" s="4">
        <v>1</v>
      </c>
      <c r="I1552" s="4">
        <v>22</v>
      </c>
      <c r="J1552" s="4" t="s">
        <v>1666</v>
      </c>
      <c r="K1552" s="4">
        <v>0</v>
      </c>
      <c r="L1552" s="4">
        <v>1918.81637</v>
      </c>
      <c r="M1552" s="4" t="s">
        <v>29</v>
      </c>
      <c r="N1552" s="4" t="s">
        <v>29</v>
      </c>
      <c r="O1552" s="4">
        <v>6.5770000000000002E-5</v>
      </c>
      <c r="P1552" s="4">
        <v>2.222E-9</v>
      </c>
      <c r="Q1552" s="4">
        <v>4.28</v>
      </c>
    </row>
    <row r="1553" spans="1:17" hidden="1" outlineLevel="1" collapsed="1" x14ac:dyDescent="0.25">
      <c r="A1553" t="s">
        <v>34</v>
      </c>
      <c r="B1553" s="4" t="s">
        <v>29</v>
      </c>
      <c r="C1553" s="4" t="s">
        <v>1683</v>
      </c>
      <c r="D1553" s="4" t="s">
        <v>317</v>
      </c>
      <c r="E1553" s="4">
        <v>1.05493E-6</v>
      </c>
      <c r="F1553" s="4">
        <v>1.5434800000000001E-4</v>
      </c>
      <c r="G1553" s="4">
        <v>1</v>
      </c>
      <c r="H1553" s="4">
        <v>1</v>
      </c>
      <c r="I1553" s="4">
        <v>11</v>
      </c>
      <c r="J1553" s="4" t="s">
        <v>1666</v>
      </c>
      <c r="K1553" s="4">
        <v>2</v>
      </c>
      <c r="L1553" s="4">
        <v>2815.3930799999998</v>
      </c>
      <c r="M1553" s="4" t="s">
        <v>29</v>
      </c>
      <c r="N1553" s="4" t="s">
        <v>29</v>
      </c>
      <c r="O1553" s="4">
        <v>6.5770000000000002E-5</v>
      </c>
      <c r="P1553" s="4">
        <v>2.318E-8</v>
      </c>
      <c r="Q1553" s="4">
        <v>3.35</v>
      </c>
    </row>
    <row r="1554" spans="1:17" hidden="1" outlineLevel="1" collapsed="1" x14ac:dyDescent="0.25">
      <c r="A1554" t="s">
        <v>34</v>
      </c>
      <c r="B1554" s="4" t="s">
        <v>29</v>
      </c>
      <c r="C1554" s="4" t="s">
        <v>1683</v>
      </c>
      <c r="D1554" s="4" t="s">
        <v>34</v>
      </c>
      <c r="E1554" s="4">
        <v>7.6481599999999996E-6</v>
      </c>
      <c r="F1554" s="4">
        <v>1.5434800000000001E-4</v>
      </c>
      <c r="G1554" s="4">
        <v>1</v>
      </c>
      <c r="H1554" s="4">
        <v>1</v>
      </c>
      <c r="I1554" s="4">
        <v>3</v>
      </c>
      <c r="J1554" s="4" t="s">
        <v>1666</v>
      </c>
      <c r="K1554" s="4">
        <v>2</v>
      </c>
      <c r="L1554" s="4">
        <v>2799.3981699999999</v>
      </c>
      <c r="M1554" s="4" t="s">
        <v>29</v>
      </c>
      <c r="N1554" s="4" t="s">
        <v>29</v>
      </c>
      <c r="O1554" s="4">
        <v>6.5770000000000002E-5</v>
      </c>
      <c r="P1554" s="4">
        <v>2.5489999999999999E-7</v>
      </c>
      <c r="Q1554" s="4">
        <v>3.71</v>
      </c>
    </row>
    <row r="1555" spans="1:17" hidden="1" outlineLevel="1" collapsed="1" x14ac:dyDescent="0.25">
      <c r="A1555" t="s">
        <v>34</v>
      </c>
      <c r="B1555" s="4" t="s">
        <v>29</v>
      </c>
      <c r="C1555" s="4" t="s">
        <v>1684</v>
      </c>
      <c r="D1555" s="4" t="s">
        <v>317</v>
      </c>
      <c r="E1555" s="4">
        <v>1.07537E-4</v>
      </c>
      <c r="F1555" s="4">
        <v>1.5434800000000001E-4</v>
      </c>
      <c r="G1555" s="4">
        <v>1</v>
      </c>
      <c r="H1555" s="4">
        <v>1</v>
      </c>
      <c r="I1555" s="4">
        <v>10</v>
      </c>
      <c r="J1555" s="4" t="s">
        <v>1666</v>
      </c>
      <c r="K1555" s="4">
        <v>1</v>
      </c>
      <c r="L1555" s="4">
        <v>2687.2981199999999</v>
      </c>
      <c r="M1555" s="4" t="s">
        <v>29</v>
      </c>
      <c r="N1555" s="4" t="s">
        <v>29</v>
      </c>
      <c r="O1555" s="4">
        <v>6.5770000000000002E-5</v>
      </c>
      <c r="P1555" s="4">
        <v>6.2709999999999998E-6</v>
      </c>
      <c r="Q1555" s="4">
        <v>3.55</v>
      </c>
    </row>
    <row r="1556" spans="1:17" hidden="1" outlineLevel="1" collapsed="1" x14ac:dyDescent="0.25">
      <c r="A1556" t="s">
        <v>34</v>
      </c>
      <c r="B1556" s="4" t="s">
        <v>29</v>
      </c>
      <c r="C1556" s="4" t="s">
        <v>1684</v>
      </c>
      <c r="D1556" s="4" t="s">
        <v>34</v>
      </c>
      <c r="E1556" s="4">
        <v>4.0719300000000002E-5</v>
      </c>
      <c r="F1556" s="4">
        <v>1.5434800000000001E-4</v>
      </c>
      <c r="G1556" s="4">
        <v>1</v>
      </c>
      <c r="H1556" s="4">
        <v>1</v>
      </c>
      <c r="I1556" s="4">
        <v>5</v>
      </c>
      <c r="J1556" s="4" t="s">
        <v>1666</v>
      </c>
      <c r="K1556" s="4">
        <v>1</v>
      </c>
      <c r="L1556" s="4">
        <v>2671.30321</v>
      </c>
      <c r="M1556" s="4" t="s">
        <v>29</v>
      </c>
      <c r="N1556" s="4" t="s">
        <v>29</v>
      </c>
      <c r="O1556" s="4">
        <v>6.5770000000000002E-5</v>
      </c>
      <c r="P1556" s="4">
        <v>1.9309999999999998E-6</v>
      </c>
      <c r="Q1556" s="4">
        <v>3.1</v>
      </c>
    </row>
    <row r="1557" spans="1:17" hidden="1" outlineLevel="1" collapsed="1" x14ac:dyDescent="0.25">
      <c r="A1557" t="s">
        <v>34</v>
      </c>
      <c r="B1557" s="4" t="s">
        <v>29</v>
      </c>
      <c r="C1557" s="4" t="s">
        <v>1685</v>
      </c>
      <c r="D1557" s="4" t="s">
        <v>1686</v>
      </c>
      <c r="E1557" s="4">
        <v>1.56177E-6</v>
      </c>
      <c r="F1557" s="4">
        <v>1.5434800000000001E-4</v>
      </c>
      <c r="G1557" s="4">
        <v>1</v>
      </c>
      <c r="H1557" s="4">
        <v>1</v>
      </c>
      <c r="I1557" s="4">
        <v>2</v>
      </c>
      <c r="J1557" s="4" t="s">
        <v>1666</v>
      </c>
      <c r="K1557" s="4">
        <v>0</v>
      </c>
      <c r="L1557" s="4">
        <v>1579.64581</v>
      </c>
      <c r="M1557" s="4" t="s">
        <v>29</v>
      </c>
      <c r="N1557" s="4" t="s">
        <v>29</v>
      </c>
      <c r="O1557" s="4">
        <v>6.5770000000000002E-5</v>
      </c>
      <c r="P1557" s="4">
        <v>3.7160000000000003E-8</v>
      </c>
      <c r="Q1557" s="4">
        <v>4.51</v>
      </c>
    </row>
    <row r="1558" spans="1:17" hidden="1" outlineLevel="1" collapsed="1" x14ac:dyDescent="0.25">
      <c r="A1558" t="s">
        <v>34</v>
      </c>
      <c r="B1558" s="4" t="s">
        <v>29</v>
      </c>
      <c r="C1558" s="4" t="s">
        <v>1685</v>
      </c>
      <c r="D1558" s="4" t="s">
        <v>317</v>
      </c>
      <c r="E1558" s="4">
        <v>2.3121099999999999E-7</v>
      </c>
      <c r="F1558" s="4">
        <v>1.5434800000000001E-4</v>
      </c>
      <c r="G1558" s="4">
        <v>1</v>
      </c>
      <c r="H1558" s="4">
        <v>1</v>
      </c>
      <c r="I1558" s="4">
        <v>16</v>
      </c>
      <c r="J1558" s="4" t="s">
        <v>1666</v>
      </c>
      <c r="K1558" s="4">
        <v>0</v>
      </c>
      <c r="L1558" s="4">
        <v>1499.67948</v>
      </c>
      <c r="M1558" s="4" t="s">
        <v>29</v>
      </c>
      <c r="N1558" s="4" t="s">
        <v>29</v>
      </c>
      <c r="O1558" s="4">
        <v>6.5770000000000002E-5</v>
      </c>
      <c r="P1558" s="4">
        <v>3.7110000000000001E-9</v>
      </c>
      <c r="Q1558" s="4">
        <v>3.34</v>
      </c>
    </row>
    <row r="1559" spans="1:17" hidden="1" outlineLevel="1" collapsed="1" x14ac:dyDescent="0.25">
      <c r="A1559" t="s">
        <v>34</v>
      </c>
      <c r="B1559" s="4" t="s">
        <v>29</v>
      </c>
      <c r="C1559" s="4" t="s">
        <v>1685</v>
      </c>
      <c r="D1559" s="4" t="s">
        <v>34</v>
      </c>
      <c r="E1559" s="4">
        <v>4.2869199999999999E-5</v>
      </c>
      <c r="F1559" s="4">
        <v>1.5434800000000001E-4</v>
      </c>
      <c r="G1559" s="4">
        <v>1</v>
      </c>
      <c r="H1559" s="4">
        <v>1</v>
      </c>
      <c r="I1559" s="4">
        <v>1</v>
      </c>
      <c r="J1559" s="4" t="s">
        <v>1666</v>
      </c>
      <c r="K1559" s="4">
        <v>0</v>
      </c>
      <c r="L1559" s="4">
        <v>1483.6845699999999</v>
      </c>
      <c r="M1559" s="4" t="s">
        <v>29</v>
      </c>
      <c r="N1559" s="4" t="s">
        <v>29</v>
      </c>
      <c r="O1559" s="4">
        <v>6.5770000000000002E-5</v>
      </c>
      <c r="P1559" s="4">
        <v>2.0559999999999999E-6</v>
      </c>
      <c r="Q1559" s="4">
        <v>3.56</v>
      </c>
    </row>
    <row r="1560" spans="1:17" hidden="1" outlineLevel="1" collapsed="1" x14ac:dyDescent="0.25">
      <c r="A1560" t="s">
        <v>34</v>
      </c>
      <c r="B1560" s="4" t="s">
        <v>29</v>
      </c>
      <c r="C1560" s="4" t="s">
        <v>1687</v>
      </c>
      <c r="D1560" s="4" t="s">
        <v>34</v>
      </c>
      <c r="E1560" s="4">
        <v>8.9723099999999996E-4</v>
      </c>
      <c r="F1560" s="4">
        <v>1.5434800000000001E-4</v>
      </c>
      <c r="G1560" s="4">
        <v>1</v>
      </c>
      <c r="H1560" s="4">
        <v>1</v>
      </c>
      <c r="I1560" s="4">
        <v>1</v>
      </c>
      <c r="J1560" s="4" t="s">
        <v>1666</v>
      </c>
      <c r="K1560" s="4">
        <v>0</v>
      </c>
      <c r="L1560" s="4">
        <v>1722.92137</v>
      </c>
      <c r="M1560" s="4" t="s">
        <v>29</v>
      </c>
      <c r="N1560" s="4" t="s">
        <v>29</v>
      </c>
      <c r="O1560" s="4">
        <v>6.5770000000000002E-5</v>
      </c>
      <c r="P1560" s="4">
        <v>8.0970000000000006E-5</v>
      </c>
      <c r="Q1560" s="4">
        <v>2.64</v>
      </c>
    </row>
    <row r="1561" spans="1:17" hidden="1" outlineLevel="1" collapsed="1" x14ac:dyDescent="0.25">
      <c r="A1561" t="s">
        <v>34</v>
      </c>
      <c r="B1561" s="4" t="s">
        <v>29</v>
      </c>
      <c r="C1561" s="4" t="s">
        <v>1688</v>
      </c>
      <c r="D1561" s="4" t="s">
        <v>34</v>
      </c>
      <c r="E1561" s="4">
        <v>1.8064000000000001E-3</v>
      </c>
      <c r="F1561" s="4">
        <v>1.5434800000000001E-4</v>
      </c>
      <c r="G1561" s="4">
        <v>1</v>
      </c>
      <c r="H1561" s="4">
        <v>1</v>
      </c>
      <c r="I1561" s="4">
        <v>1</v>
      </c>
      <c r="J1561" s="4" t="s">
        <v>1666</v>
      </c>
      <c r="K1561" s="4">
        <v>0</v>
      </c>
      <c r="L1561" s="4">
        <v>1639.88023</v>
      </c>
      <c r="M1561" s="4" t="s">
        <v>29</v>
      </c>
      <c r="N1561" s="4" t="s">
        <v>29</v>
      </c>
      <c r="O1561" s="4">
        <v>6.5770000000000002E-5</v>
      </c>
      <c r="P1561" s="4">
        <v>1.864E-4</v>
      </c>
      <c r="Q1561" s="4">
        <v>2.73</v>
      </c>
    </row>
    <row r="1562" spans="1:17" hidden="1" outlineLevel="1" collapsed="1" x14ac:dyDescent="0.25">
      <c r="A1562" t="s">
        <v>34</v>
      </c>
      <c r="B1562" s="4" t="s">
        <v>29</v>
      </c>
      <c r="C1562" s="4" t="s">
        <v>1689</v>
      </c>
      <c r="D1562" s="4" t="s">
        <v>34</v>
      </c>
      <c r="E1562" s="4">
        <v>5.1995200000000005E-7</v>
      </c>
      <c r="F1562" s="4">
        <v>1.5434800000000001E-4</v>
      </c>
      <c r="G1562" s="4">
        <v>1</v>
      </c>
      <c r="H1562" s="4">
        <v>1</v>
      </c>
      <c r="I1562" s="4">
        <v>8</v>
      </c>
      <c r="J1562" s="4" t="s">
        <v>1666</v>
      </c>
      <c r="K1562" s="4">
        <v>0</v>
      </c>
      <c r="L1562" s="4">
        <v>2706.3104600000001</v>
      </c>
      <c r="M1562" s="4" t="s">
        <v>29</v>
      </c>
      <c r="N1562" s="4" t="s">
        <v>29</v>
      </c>
      <c r="O1562" s="4">
        <v>6.5770000000000002E-5</v>
      </c>
      <c r="P1562" s="4">
        <v>9.8880000000000006E-9</v>
      </c>
      <c r="Q1562" s="4">
        <v>6.04</v>
      </c>
    </row>
    <row r="1563" spans="1:17" hidden="1" outlineLevel="1" collapsed="1" x14ac:dyDescent="0.25">
      <c r="A1563" t="s">
        <v>34</v>
      </c>
      <c r="B1563" s="4" t="s">
        <v>29</v>
      </c>
      <c r="C1563" s="4" t="s">
        <v>1690</v>
      </c>
      <c r="D1563" s="4" t="s">
        <v>34</v>
      </c>
      <c r="E1563" s="4">
        <v>7.3115200000000003E-7</v>
      </c>
      <c r="F1563" s="4">
        <v>1.5434800000000001E-4</v>
      </c>
      <c r="G1563" s="4">
        <v>1</v>
      </c>
      <c r="H1563" s="4">
        <v>1</v>
      </c>
      <c r="I1563" s="4">
        <v>5</v>
      </c>
      <c r="J1563" s="4" t="s">
        <v>1666</v>
      </c>
      <c r="K1563" s="4">
        <v>1</v>
      </c>
      <c r="L1563" s="4">
        <v>2862.4115700000002</v>
      </c>
      <c r="M1563" s="4" t="s">
        <v>29</v>
      </c>
      <c r="N1563" s="4" t="s">
        <v>29</v>
      </c>
      <c r="O1563" s="4">
        <v>6.5770000000000002E-5</v>
      </c>
      <c r="P1563" s="4">
        <v>1.486E-8</v>
      </c>
      <c r="Q1563" s="4">
        <v>5.05</v>
      </c>
    </row>
    <row r="1564" spans="1:17" hidden="1" outlineLevel="1" collapsed="1" x14ac:dyDescent="0.25">
      <c r="A1564" t="s">
        <v>34</v>
      </c>
      <c r="B1564" s="4" t="s">
        <v>29</v>
      </c>
      <c r="C1564" s="4" t="s">
        <v>1691</v>
      </c>
      <c r="D1564" s="4" t="s">
        <v>34</v>
      </c>
      <c r="E1564" s="4">
        <v>1.63017E-3</v>
      </c>
      <c r="F1564" s="4">
        <v>1.5434800000000001E-4</v>
      </c>
      <c r="G1564" s="4">
        <v>1</v>
      </c>
      <c r="H1564" s="4">
        <v>1</v>
      </c>
      <c r="I1564" s="4">
        <v>7</v>
      </c>
      <c r="J1564" s="4" t="s">
        <v>1666</v>
      </c>
      <c r="K1564" s="4">
        <v>0</v>
      </c>
      <c r="L1564" s="4">
        <v>1265.6484399999999</v>
      </c>
      <c r="M1564" s="4" t="s">
        <v>29</v>
      </c>
      <c r="N1564" s="4" t="s">
        <v>29</v>
      </c>
      <c r="O1564" s="4">
        <v>6.5770000000000002E-5</v>
      </c>
      <c r="P1564" s="4">
        <v>1.6459999999999999E-4</v>
      </c>
      <c r="Q1564" s="4">
        <v>3.03</v>
      </c>
    </row>
    <row r="1565" spans="1:17" hidden="1" outlineLevel="1" collapsed="1" x14ac:dyDescent="0.25">
      <c r="A1565" t="s">
        <v>34</v>
      </c>
      <c r="B1565" s="4" t="s">
        <v>29</v>
      </c>
      <c r="C1565" s="4" t="s">
        <v>1692</v>
      </c>
      <c r="D1565" s="4" t="s">
        <v>618</v>
      </c>
      <c r="E1565" s="4">
        <v>3.31336E-4</v>
      </c>
      <c r="F1565" s="4">
        <v>1.5434800000000001E-4</v>
      </c>
      <c r="G1565" s="4">
        <v>1</v>
      </c>
      <c r="H1565" s="4">
        <v>1</v>
      </c>
      <c r="I1565" s="4">
        <v>2</v>
      </c>
      <c r="J1565" s="4" t="s">
        <v>1666</v>
      </c>
      <c r="K1565" s="4">
        <v>0</v>
      </c>
      <c r="L1565" s="4">
        <v>1468.70418</v>
      </c>
      <c r="M1565" s="4" t="s">
        <v>29</v>
      </c>
      <c r="N1565" s="4" t="s">
        <v>29</v>
      </c>
      <c r="O1565" s="4">
        <v>6.5770000000000002E-5</v>
      </c>
      <c r="P1565" s="4">
        <v>2.4360000000000001E-5</v>
      </c>
      <c r="Q1565" s="4">
        <v>2.7</v>
      </c>
    </row>
    <row r="1566" spans="1:17" hidden="1" outlineLevel="1" collapsed="1" x14ac:dyDescent="0.25">
      <c r="A1566" t="s">
        <v>34</v>
      </c>
      <c r="B1566" s="4" t="s">
        <v>29</v>
      </c>
      <c r="C1566" s="4" t="s">
        <v>1693</v>
      </c>
      <c r="D1566" s="4" t="s">
        <v>34</v>
      </c>
      <c r="E1566" s="4">
        <v>2.9904900000000003E-8</v>
      </c>
      <c r="F1566" s="4">
        <v>1.5434800000000001E-4</v>
      </c>
      <c r="G1566" s="4">
        <v>1</v>
      </c>
      <c r="H1566" s="4">
        <v>1</v>
      </c>
      <c r="I1566" s="4">
        <v>2</v>
      </c>
      <c r="J1566" s="4" t="s">
        <v>1666</v>
      </c>
      <c r="K1566" s="4">
        <v>1</v>
      </c>
      <c r="L1566" s="4">
        <v>3510.5334899999998</v>
      </c>
      <c r="M1566" s="4" t="s">
        <v>29</v>
      </c>
      <c r="N1566" s="4" t="s">
        <v>29</v>
      </c>
      <c r="O1566" s="4">
        <v>6.5770000000000002E-5</v>
      </c>
      <c r="P1566" s="4">
        <v>3.1089999999999998E-10</v>
      </c>
      <c r="Q1566" s="4">
        <v>5.93</v>
      </c>
    </row>
    <row r="1567" spans="1:17" hidden="1" outlineLevel="1" collapsed="1" x14ac:dyDescent="0.25">
      <c r="A1567" t="s">
        <v>34</v>
      </c>
      <c r="B1567" s="4" t="s">
        <v>29</v>
      </c>
      <c r="C1567" s="4" t="s">
        <v>1694</v>
      </c>
      <c r="D1567" s="4" t="s">
        <v>34</v>
      </c>
      <c r="E1567" s="4">
        <v>5.03501E-9</v>
      </c>
      <c r="F1567" s="4">
        <v>1.5434800000000001E-4</v>
      </c>
      <c r="G1567" s="4">
        <v>1</v>
      </c>
      <c r="H1567" s="4">
        <v>1</v>
      </c>
      <c r="I1567" s="4">
        <v>3</v>
      </c>
      <c r="J1567" s="4" t="s">
        <v>1666</v>
      </c>
      <c r="K1567" s="4">
        <v>2</v>
      </c>
      <c r="L1567" s="4">
        <v>3638.6284500000002</v>
      </c>
      <c r="M1567" s="4" t="s">
        <v>29</v>
      </c>
      <c r="N1567" s="4" t="s">
        <v>29</v>
      </c>
      <c r="O1567" s="4">
        <v>6.5770000000000002E-5</v>
      </c>
      <c r="P1567" s="4">
        <v>3.5999999999999998E-11</v>
      </c>
      <c r="Q1567" s="4">
        <v>5.69</v>
      </c>
    </row>
    <row r="1568" spans="1:17" hidden="1" outlineLevel="1" collapsed="1" x14ac:dyDescent="0.25">
      <c r="A1568" t="s">
        <v>34</v>
      </c>
      <c r="B1568" s="4" t="s">
        <v>29</v>
      </c>
      <c r="C1568" s="4" t="s">
        <v>1695</v>
      </c>
      <c r="D1568" s="4" t="s">
        <v>34</v>
      </c>
      <c r="E1568" s="4">
        <v>5.2668599999999998E-8</v>
      </c>
      <c r="F1568" s="4">
        <v>1.5434800000000001E-4</v>
      </c>
      <c r="G1568" s="4">
        <v>1</v>
      </c>
      <c r="H1568" s="4">
        <v>1</v>
      </c>
      <c r="I1568" s="4">
        <v>4</v>
      </c>
      <c r="J1568" s="4" t="s">
        <v>1666</v>
      </c>
      <c r="K1568" s="4">
        <v>0</v>
      </c>
      <c r="L1568" s="4">
        <v>2341.0022100000001</v>
      </c>
      <c r="M1568" s="4" t="s">
        <v>29</v>
      </c>
      <c r="N1568" s="4" t="s">
        <v>29</v>
      </c>
      <c r="O1568" s="4">
        <v>6.5770000000000002E-5</v>
      </c>
      <c r="P1568" s="4">
        <v>6.1609999999999997E-10</v>
      </c>
      <c r="Q1568" s="4">
        <v>3.76</v>
      </c>
    </row>
    <row r="1569" spans="1:29" hidden="1" outlineLevel="1" collapsed="1" x14ac:dyDescent="0.25">
      <c r="A1569" t="s">
        <v>34</v>
      </c>
      <c r="B1569" s="4" t="s">
        <v>29</v>
      </c>
      <c r="C1569" s="4" t="s">
        <v>1696</v>
      </c>
      <c r="D1569" s="4" t="s">
        <v>34</v>
      </c>
      <c r="E1569" s="4">
        <v>3.7696100000000001E-6</v>
      </c>
      <c r="F1569" s="4">
        <v>1.5434800000000001E-4</v>
      </c>
      <c r="G1569" s="4">
        <v>1</v>
      </c>
      <c r="H1569" s="4">
        <v>1</v>
      </c>
      <c r="I1569" s="4">
        <v>1</v>
      </c>
      <c r="J1569" s="4" t="s">
        <v>1666</v>
      </c>
      <c r="K1569" s="4">
        <v>1</v>
      </c>
      <c r="L1569" s="4">
        <v>2597.1557499999999</v>
      </c>
      <c r="M1569" s="4" t="s">
        <v>29</v>
      </c>
      <c r="N1569" s="4" t="s">
        <v>29</v>
      </c>
      <c r="O1569" s="4">
        <v>6.5770000000000002E-5</v>
      </c>
      <c r="P1569" s="4">
        <v>1.083E-7</v>
      </c>
      <c r="Q1569" s="4">
        <v>3.19</v>
      </c>
    </row>
    <row r="1570" spans="1:29" hidden="1" outlineLevel="1" collapsed="1" x14ac:dyDescent="0.25">
      <c r="A1570" t="s">
        <v>34</v>
      </c>
      <c r="B1570" s="4" t="s">
        <v>29</v>
      </c>
      <c r="C1570" s="4" t="s">
        <v>1697</v>
      </c>
      <c r="D1570" s="4" t="s">
        <v>34</v>
      </c>
      <c r="E1570" s="4">
        <v>2.2966999999999999E-4</v>
      </c>
      <c r="F1570" s="4">
        <v>1.5434800000000001E-4</v>
      </c>
      <c r="G1570" s="4">
        <v>1</v>
      </c>
      <c r="H1570" s="4">
        <v>1</v>
      </c>
      <c r="I1570" s="4">
        <v>4</v>
      </c>
      <c r="J1570" s="4" t="s">
        <v>1666</v>
      </c>
      <c r="K1570" s="4">
        <v>1</v>
      </c>
      <c r="L1570" s="4">
        <v>1334.73144</v>
      </c>
      <c r="M1570" s="4" t="s">
        <v>29</v>
      </c>
      <c r="N1570" s="4" t="s">
        <v>29</v>
      </c>
      <c r="O1570" s="4">
        <v>6.5770000000000002E-5</v>
      </c>
      <c r="P1570" s="4">
        <v>1.5639999999999999E-5</v>
      </c>
      <c r="Q1570" s="4">
        <v>2.57</v>
      </c>
    </row>
    <row r="1571" spans="1:29" hidden="1" outlineLevel="1" collapsed="1" x14ac:dyDescent="0.25">
      <c r="A1571" t="s">
        <v>34</v>
      </c>
      <c r="B1571" s="4" t="s">
        <v>29</v>
      </c>
      <c r="C1571" s="4" t="s">
        <v>1698</v>
      </c>
      <c r="D1571" s="4" t="s">
        <v>34</v>
      </c>
      <c r="E1571" s="4">
        <v>1.9431099999999999E-4</v>
      </c>
      <c r="F1571" s="4">
        <v>1.5434800000000001E-4</v>
      </c>
      <c r="G1571" s="4">
        <v>1</v>
      </c>
      <c r="H1571" s="4">
        <v>1</v>
      </c>
      <c r="I1571" s="4">
        <v>1</v>
      </c>
      <c r="J1571" s="4" t="s">
        <v>1666</v>
      </c>
      <c r="K1571" s="4">
        <v>1</v>
      </c>
      <c r="L1571" s="4">
        <v>2273.0430799999999</v>
      </c>
      <c r="M1571" s="4" t="s">
        <v>29</v>
      </c>
      <c r="N1571" s="4" t="s">
        <v>29</v>
      </c>
      <c r="O1571" s="4">
        <v>6.5770000000000002E-5</v>
      </c>
      <c r="P1571" s="4">
        <v>1.276E-5</v>
      </c>
      <c r="Q1571" s="4">
        <v>3.76</v>
      </c>
    </row>
    <row r="1572" spans="1:29" hidden="1" outlineLevel="1" collapsed="1" x14ac:dyDescent="0.25">
      <c r="A1572" t="s">
        <v>34</v>
      </c>
      <c r="B1572" s="4" t="s">
        <v>29</v>
      </c>
      <c r="C1572" s="4" t="s">
        <v>1698</v>
      </c>
      <c r="D1572" s="4" t="s">
        <v>166</v>
      </c>
      <c r="E1572" s="4">
        <v>5.4041199999999998E-8</v>
      </c>
      <c r="F1572" s="4">
        <v>1.5434800000000001E-4</v>
      </c>
      <c r="G1572" s="4">
        <v>1</v>
      </c>
      <c r="H1572" s="4">
        <v>1</v>
      </c>
      <c r="I1572" s="4">
        <v>10</v>
      </c>
      <c r="J1572" s="4" t="s">
        <v>1666</v>
      </c>
      <c r="K1572" s="4">
        <v>1</v>
      </c>
      <c r="L1572" s="4">
        <v>2289.0379899999998</v>
      </c>
      <c r="M1572" s="4" t="s">
        <v>29</v>
      </c>
      <c r="N1572" s="4" t="s">
        <v>29</v>
      </c>
      <c r="O1572" s="4">
        <v>6.5770000000000002E-5</v>
      </c>
      <c r="P1572" s="4">
        <v>6.381E-10</v>
      </c>
      <c r="Q1572" s="4">
        <v>5.0599999999999996</v>
      </c>
    </row>
    <row r="1573" spans="1:29" hidden="1" outlineLevel="1" collapsed="1" x14ac:dyDescent="0.25">
      <c r="A1573" t="s">
        <v>34</v>
      </c>
      <c r="B1573" s="4" t="s">
        <v>29</v>
      </c>
      <c r="C1573" s="4" t="s">
        <v>1699</v>
      </c>
      <c r="D1573" s="4" t="s">
        <v>34</v>
      </c>
      <c r="E1573" s="4">
        <v>2.2383799999999999E-4</v>
      </c>
      <c r="F1573" s="4">
        <v>1.5434800000000001E-4</v>
      </c>
      <c r="G1573" s="4">
        <v>1</v>
      </c>
      <c r="H1573" s="4">
        <v>1</v>
      </c>
      <c r="I1573" s="4">
        <v>2</v>
      </c>
      <c r="J1573" s="4" t="s">
        <v>1666</v>
      </c>
      <c r="K1573" s="4">
        <v>1</v>
      </c>
      <c r="L1573" s="4">
        <v>1022.56292</v>
      </c>
      <c r="M1573" s="4" t="s">
        <v>29</v>
      </c>
      <c r="N1573" s="4" t="s">
        <v>29</v>
      </c>
      <c r="O1573" s="4">
        <v>6.5770000000000002E-5</v>
      </c>
      <c r="P1573" s="4">
        <v>1.5140000000000001E-5</v>
      </c>
      <c r="Q1573" s="4">
        <v>2.5499999999999998</v>
      </c>
    </row>
    <row r="1574" spans="1:29" hidden="1" outlineLevel="1" collapsed="1" x14ac:dyDescent="0.25">
      <c r="A1574" t="s">
        <v>34</v>
      </c>
      <c r="B1574" s="4" t="s">
        <v>29</v>
      </c>
      <c r="C1574" s="4" t="s">
        <v>1700</v>
      </c>
      <c r="D1574" s="4" t="s">
        <v>34</v>
      </c>
      <c r="E1574" s="4">
        <v>2.92143E-3</v>
      </c>
      <c r="F1574" s="4">
        <v>3.0793500000000001E-4</v>
      </c>
      <c r="G1574" s="4">
        <v>1</v>
      </c>
      <c r="H1574" s="4">
        <v>1</v>
      </c>
      <c r="I1574" s="4">
        <v>4</v>
      </c>
      <c r="J1574" s="4" t="s">
        <v>1666</v>
      </c>
      <c r="K1574" s="4">
        <v>0</v>
      </c>
      <c r="L1574" s="4">
        <v>1206.6364799999999</v>
      </c>
      <c r="M1574" s="4" t="s">
        <v>29</v>
      </c>
      <c r="N1574" s="4" t="s">
        <v>29</v>
      </c>
      <c r="O1574" s="4">
        <v>1.192E-4</v>
      </c>
      <c r="P1574" s="4">
        <v>3.2719999999999998E-4</v>
      </c>
      <c r="Q1574" s="4">
        <v>3.15</v>
      </c>
    </row>
    <row r="1575" spans="1:29" hidden="1" outlineLevel="1" collapsed="1" x14ac:dyDescent="0.25">
      <c r="A1575" t="s">
        <v>34</v>
      </c>
      <c r="B1575" s="4" t="s">
        <v>29</v>
      </c>
      <c r="C1575" s="4" t="s">
        <v>1701</v>
      </c>
      <c r="D1575" s="4" t="s">
        <v>34</v>
      </c>
      <c r="E1575" s="4">
        <v>1.49234E-2</v>
      </c>
      <c r="F1575" s="4">
        <v>5.7957899999999999E-4</v>
      </c>
      <c r="G1575" s="4">
        <v>1</v>
      </c>
      <c r="H1575" s="4">
        <v>1</v>
      </c>
      <c r="I1575" s="4">
        <v>1</v>
      </c>
      <c r="J1575" s="4" t="s">
        <v>1666</v>
      </c>
      <c r="K1575" s="4">
        <v>0</v>
      </c>
      <c r="L1575" s="4">
        <v>875.48326999999995</v>
      </c>
      <c r="M1575" s="4" t="s">
        <v>29</v>
      </c>
      <c r="N1575" s="4" t="s">
        <v>29</v>
      </c>
      <c r="O1575" s="4">
        <v>2.1489999999999999E-4</v>
      </c>
      <c r="P1575" s="4">
        <v>2.2659999999999998E-3</v>
      </c>
      <c r="Q1575" s="4">
        <v>1.36</v>
      </c>
    </row>
    <row r="1576" spans="1:29" hidden="1" outlineLevel="1" collapsed="1" x14ac:dyDescent="0.25">
      <c r="A1576" t="s">
        <v>34</v>
      </c>
      <c r="B1576" s="4" t="s">
        <v>29</v>
      </c>
      <c r="C1576" s="4" t="s">
        <v>1702</v>
      </c>
      <c r="D1576" s="4" t="s">
        <v>197</v>
      </c>
      <c r="E1576" s="4">
        <v>1.48294E-2</v>
      </c>
      <c r="F1576" s="4">
        <v>5.7957899999999999E-4</v>
      </c>
      <c r="G1576" s="4">
        <v>1</v>
      </c>
      <c r="H1576" s="4">
        <v>1</v>
      </c>
      <c r="I1576" s="4">
        <v>1</v>
      </c>
      <c r="J1576" s="4" t="s">
        <v>1666</v>
      </c>
      <c r="K1576" s="4">
        <v>2</v>
      </c>
      <c r="L1576" s="4">
        <v>1259.7357999999999</v>
      </c>
      <c r="M1576" s="4" t="s">
        <v>29</v>
      </c>
      <c r="N1576" s="4" t="s">
        <v>29</v>
      </c>
      <c r="O1576" s="4">
        <v>2.1489999999999999E-4</v>
      </c>
      <c r="P1576" s="4">
        <v>2.248E-3</v>
      </c>
      <c r="Q1576" s="4">
        <v>3.14</v>
      </c>
    </row>
    <row r="1577" spans="1:29" hidden="1" outlineLevel="1" collapsed="1" x14ac:dyDescent="0.25">
      <c r="A1577" t="s">
        <v>34</v>
      </c>
      <c r="B1577" s="4" t="s">
        <v>29</v>
      </c>
      <c r="C1577" s="4" t="s">
        <v>1703</v>
      </c>
      <c r="D1577" s="4" t="s">
        <v>34</v>
      </c>
      <c r="E1577" s="4">
        <v>1.9566E-2</v>
      </c>
      <c r="F1577" s="4">
        <v>7.2030900000000003E-4</v>
      </c>
      <c r="G1577" s="4">
        <v>1</v>
      </c>
      <c r="H1577" s="4">
        <v>1</v>
      </c>
      <c r="I1577" s="4">
        <v>1</v>
      </c>
      <c r="J1577" s="4" t="s">
        <v>1666</v>
      </c>
      <c r="K1577" s="4">
        <v>1</v>
      </c>
      <c r="L1577" s="4">
        <v>1316.64408</v>
      </c>
      <c r="M1577" s="4" t="s">
        <v>29</v>
      </c>
      <c r="N1577" s="4" t="s">
        <v>29</v>
      </c>
      <c r="O1577" s="4">
        <v>2.6459999999999998E-4</v>
      </c>
      <c r="P1577" s="4">
        <v>3.1740000000000002E-3</v>
      </c>
      <c r="Q1577" s="4">
        <v>1.95</v>
      </c>
    </row>
    <row r="1578" spans="1:29" hidden="1" outlineLevel="1" collapsed="1" x14ac:dyDescent="0.25">
      <c r="A1578" t="s">
        <v>34</v>
      </c>
      <c r="B1578" s="4" t="s">
        <v>29</v>
      </c>
      <c r="C1578" s="4" t="s">
        <v>1704</v>
      </c>
      <c r="D1578" s="4" t="s">
        <v>34</v>
      </c>
      <c r="E1578" s="4">
        <v>1.9566E-2</v>
      </c>
      <c r="F1578" s="4">
        <v>7.2030900000000003E-4</v>
      </c>
      <c r="G1578" s="4">
        <v>1</v>
      </c>
      <c r="H1578" s="4">
        <v>1</v>
      </c>
      <c r="I1578" s="4">
        <v>3</v>
      </c>
      <c r="J1578" s="4" t="s">
        <v>1666</v>
      </c>
      <c r="K1578" s="4">
        <v>0</v>
      </c>
      <c r="L1578" s="4">
        <v>894.46795999999995</v>
      </c>
      <c r="M1578" s="4" t="s">
        <v>29</v>
      </c>
      <c r="N1578" s="4" t="s">
        <v>29</v>
      </c>
      <c r="O1578" s="4">
        <v>2.6459999999999998E-4</v>
      </c>
      <c r="P1578" s="4">
        <v>3.1800000000000001E-3</v>
      </c>
      <c r="Q1578" s="4">
        <v>2.27</v>
      </c>
    </row>
    <row r="1579" spans="1:29" collapsed="1" x14ac:dyDescent="0.25">
      <c r="A1579" s="3" t="s">
        <v>29</v>
      </c>
      <c r="B1579" s="3" t="s">
        <v>30</v>
      </c>
      <c r="C1579" s="3" t="s">
        <v>1705</v>
      </c>
      <c r="D1579" s="3" t="s">
        <v>1706</v>
      </c>
      <c r="E1579" s="3">
        <v>0</v>
      </c>
      <c r="F1579" s="3">
        <v>364.637</v>
      </c>
      <c r="G1579" s="3">
        <v>74</v>
      </c>
      <c r="H1579" s="3">
        <v>38</v>
      </c>
      <c r="I1579" s="3">
        <v>161</v>
      </c>
      <c r="J1579" s="3">
        <v>8</v>
      </c>
      <c r="K1579" s="3">
        <v>639</v>
      </c>
      <c r="L1579" s="3">
        <v>69.400000000000006</v>
      </c>
      <c r="M1579" s="3">
        <v>5.0599999999999996</v>
      </c>
      <c r="N1579" s="3">
        <v>578.32000000000005</v>
      </c>
      <c r="O1579" s="3">
        <v>38</v>
      </c>
      <c r="P1579" s="3" t="s">
        <v>1137</v>
      </c>
      <c r="Q1579" s="3" t="s">
        <v>34</v>
      </c>
      <c r="R1579" s="3" t="s">
        <v>34</v>
      </c>
      <c r="S1579" s="3" t="s">
        <v>1291</v>
      </c>
      <c r="T1579" s="3" t="s">
        <v>34</v>
      </c>
      <c r="U1579" s="3" t="s">
        <v>1705</v>
      </c>
      <c r="V1579" s="3" t="s">
        <v>34</v>
      </c>
      <c r="W1579" s="3" t="s">
        <v>976</v>
      </c>
      <c r="X1579" s="3" t="s">
        <v>34</v>
      </c>
      <c r="Y1579" s="3" t="s">
        <v>34</v>
      </c>
      <c r="Z1579" s="3" t="s">
        <v>34</v>
      </c>
      <c r="AA1579" s="3">
        <v>0</v>
      </c>
      <c r="AB1579" s="3" t="s">
        <v>29</v>
      </c>
      <c r="AC1579" s="3">
        <v>1</v>
      </c>
    </row>
    <row r="1580" spans="1:29" hidden="1" outlineLevel="1" collapsed="1" x14ac:dyDescent="0.25">
      <c r="A1580" t="s">
        <v>34</v>
      </c>
      <c r="B1580" s="2" t="s">
        <v>39</v>
      </c>
      <c r="C1580" s="2" t="s">
        <v>40</v>
      </c>
      <c r="D1580" s="2" t="s">
        <v>41</v>
      </c>
      <c r="E1580" s="2" t="s">
        <v>42</v>
      </c>
      <c r="F1580" s="2" t="s">
        <v>43</v>
      </c>
      <c r="G1580" s="2" t="s">
        <v>28</v>
      </c>
      <c r="H1580" s="2" t="s">
        <v>44</v>
      </c>
      <c r="I1580" s="2" t="s">
        <v>8</v>
      </c>
      <c r="J1580" s="2" t="s">
        <v>45</v>
      </c>
      <c r="K1580" s="2" t="s">
        <v>46</v>
      </c>
      <c r="L1580" s="2" t="s">
        <v>47</v>
      </c>
      <c r="M1580" s="2" t="s">
        <v>27</v>
      </c>
      <c r="N1580" s="2" t="s">
        <v>48</v>
      </c>
      <c r="O1580" s="2" t="s">
        <v>49</v>
      </c>
      <c r="P1580" s="2" t="s">
        <v>50</v>
      </c>
      <c r="Q1580" s="2" t="s">
        <v>51</v>
      </c>
    </row>
    <row r="1581" spans="1:29" hidden="1" outlineLevel="1" collapsed="1" x14ac:dyDescent="0.25">
      <c r="A1581" t="s">
        <v>34</v>
      </c>
      <c r="B1581" s="4" t="s">
        <v>29</v>
      </c>
      <c r="C1581" s="4" t="s">
        <v>1707</v>
      </c>
      <c r="D1581" s="4" t="s">
        <v>34</v>
      </c>
      <c r="E1581" s="4">
        <v>2.9333100000000002E-6</v>
      </c>
      <c r="F1581" s="4">
        <v>1.5434800000000001E-4</v>
      </c>
      <c r="G1581" s="4">
        <v>1</v>
      </c>
      <c r="H1581" s="4">
        <v>1</v>
      </c>
      <c r="I1581" s="4">
        <v>4</v>
      </c>
      <c r="J1581" s="4" t="s">
        <v>1705</v>
      </c>
      <c r="K1581" s="4">
        <v>2</v>
      </c>
      <c r="L1581" s="4">
        <v>2133.0669800000001</v>
      </c>
      <c r="M1581" s="4" t="s">
        <v>29</v>
      </c>
      <c r="N1581" s="4" t="s">
        <v>29</v>
      </c>
      <c r="O1581" s="4">
        <v>6.5770000000000002E-5</v>
      </c>
      <c r="P1581" s="4">
        <v>7.9920000000000004E-8</v>
      </c>
      <c r="Q1581" s="4">
        <v>3.74</v>
      </c>
    </row>
    <row r="1582" spans="1:29" hidden="1" outlineLevel="1" collapsed="1" x14ac:dyDescent="0.25">
      <c r="A1582" t="s">
        <v>34</v>
      </c>
      <c r="B1582" s="4" t="s">
        <v>29</v>
      </c>
      <c r="C1582" s="4" t="s">
        <v>1708</v>
      </c>
      <c r="D1582" s="4" t="s">
        <v>94</v>
      </c>
      <c r="E1582" s="4">
        <v>1.2710799999999999E-4</v>
      </c>
      <c r="F1582" s="4">
        <v>1.5434800000000001E-4</v>
      </c>
      <c r="G1582" s="4">
        <v>1</v>
      </c>
      <c r="H1582" s="4">
        <v>1</v>
      </c>
      <c r="I1582" s="4">
        <v>1</v>
      </c>
      <c r="J1582" s="4" t="s">
        <v>1705</v>
      </c>
      <c r="K1582" s="4">
        <v>1</v>
      </c>
      <c r="L1582" s="4">
        <v>1763.84934</v>
      </c>
      <c r="M1582" s="4" t="s">
        <v>29</v>
      </c>
      <c r="N1582" s="4" t="s">
        <v>29</v>
      </c>
      <c r="O1582" s="4">
        <v>6.5770000000000002E-5</v>
      </c>
      <c r="P1582" s="4">
        <v>7.6399999999999997E-6</v>
      </c>
      <c r="Q1582" s="4">
        <v>3.12</v>
      </c>
    </row>
    <row r="1583" spans="1:29" hidden="1" outlineLevel="1" collapsed="1" x14ac:dyDescent="0.25">
      <c r="A1583" t="s">
        <v>34</v>
      </c>
      <c r="B1583" s="4" t="s">
        <v>29</v>
      </c>
      <c r="C1583" s="4" t="s">
        <v>1505</v>
      </c>
      <c r="D1583" s="4" t="s">
        <v>34</v>
      </c>
      <c r="E1583" s="4">
        <v>6.3057200000000003E-5</v>
      </c>
      <c r="F1583" s="4">
        <v>1.5434800000000001E-4</v>
      </c>
      <c r="G1583" s="4">
        <v>2</v>
      </c>
      <c r="H1583" s="4">
        <v>2</v>
      </c>
      <c r="I1583" s="4">
        <v>4</v>
      </c>
      <c r="J1583" s="4" t="s">
        <v>1506</v>
      </c>
      <c r="K1583" s="4">
        <v>0</v>
      </c>
      <c r="L1583" s="4">
        <v>1265.6735900000001</v>
      </c>
      <c r="M1583" s="4" t="s">
        <v>29</v>
      </c>
      <c r="N1583" s="4" t="s">
        <v>29</v>
      </c>
      <c r="O1583" s="4">
        <v>6.5770000000000002E-5</v>
      </c>
      <c r="P1583" s="4">
        <v>3.2830000000000002E-6</v>
      </c>
      <c r="Q1583" s="4">
        <v>3.56</v>
      </c>
    </row>
    <row r="1584" spans="1:29" hidden="1" outlineLevel="1" collapsed="1" x14ac:dyDescent="0.25">
      <c r="A1584" t="s">
        <v>34</v>
      </c>
      <c r="B1584" s="4" t="s">
        <v>29</v>
      </c>
      <c r="C1584" s="4" t="s">
        <v>1709</v>
      </c>
      <c r="D1584" s="4" t="s">
        <v>94</v>
      </c>
      <c r="E1584" s="4">
        <v>1.74224E-9</v>
      </c>
      <c r="F1584" s="4">
        <v>1.5434800000000001E-4</v>
      </c>
      <c r="G1584" s="4">
        <v>1</v>
      </c>
      <c r="H1584" s="4">
        <v>1</v>
      </c>
      <c r="I1584" s="4">
        <v>3</v>
      </c>
      <c r="J1584" s="4" t="s">
        <v>1705</v>
      </c>
      <c r="K1584" s="4">
        <v>0</v>
      </c>
      <c r="L1584" s="4">
        <v>1607.7482299999999</v>
      </c>
      <c r="M1584" s="4" t="s">
        <v>29</v>
      </c>
      <c r="N1584" s="4" t="s">
        <v>29</v>
      </c>
      <c r="O1584" s="4">
        <v>6.5770000000000002E-5</v>
      </c>
      <c r="P1584" s="4">
        <v>9.9809999999999996E-12</v>
      </c>
      <c r="Q1584" s="4">
        <v>5.0999999999999996</v>
      </c>
    </row>
    <row r="1585" spans="1:17" hidden="1" outlineLevel="1" collapsed="1" x14ac:dyDescent="0.25">
      <c r="A1585" t="s">
        <v>34</v>
      </c>
      <c r="B1585" s="4" t="s">
        <v>29</v>
      </c>
      <c r="C1585" s="4" t="s">
        <v>1509</v>
      </c>
      <c r="D1585" s="4" t="s">
        <v>34</v>
      </c>
      <c r="E1585" s="4">
        <v>9.8911899999999997E-5</v>
      </c>
      <c r="F1585" s="4">
        <v>1.5434800000000001E-4</v>
      </c>
      <c r="G1585" s="4">
        <v>2</v>
      </c>
      <c r="H1585" s="4">
        <v>2</v>
      </c>
      <c r="I1585" s="4">
        <v>1</v>
      </c>
      <c r="J1585" s="4" t="s">
        <v>1506</v>
      </c>
      <c r="K1585" s="4">
        <v>1</v>
      </c>
      <c r="L1585" s="4">
        <v>2144.15976</v>
      </c>
      <c r="M1585" s="4" t="s">
        <v>29</v>
      </c>
      <c r="N1585" s="4" t="s">
        <v>29</v>
      </c>
      <c r="O1585" s="4">
        <v>6.5770000000000002E-5</v>
      </c>
      <c r="P1585" s="4">
        <v>5.6370000000000004E-6</v>
      </c>
      <c r="Q1585" s="4">
        <v>3.04</v>
      </c>
    </row>
    <row r="1586" spans="1:17" hidden="1" outlineLevel="1" collapsed="1" x14ac:dyDescent="0.25">
      <c r="A1586" t="s">
        <v>34</v>
      </c>
      <c r="B1586" s="4" t="s">
        <v>29</v>
      </c>
      <c r="C1586" s="4" t="s">
        <v>1510</v>
      </c>
      <c r="D1586" s="4" t="s">
        <v>34</v>
      </c>
      <c r="E1586" s="4">
        <v>2.97132E-8</v>
      </c>
      <c r="F1586" s="4">
        <v>1.5434800000000001E-4</v>
      </c>
      <c r="G1586" s="4">
        <v>4</v>
      </c>
      <c r="H1586" s="4">
        <v>4</v>
      </c>
      <c r="I1586" s="4">
        <v>7</v>
      </c>
      <c r="J1586" s="4" t="s">
        <v>1511</v>
      </c>
      <c r="K1586" s="4">
        <v>1</v>
      </c>
      <c r="L1586" s="4">
        <v>1787.99018</v>
      </c>
      <c r="M1586" s="4" t="s">
        <v>29</v>
      </c>
      <c r="N1586" s="4" t="s">
        <v>29</v>
      </c>
      <c r="O1586" s="4">
        <v>6.5770000000000002E-5</v>
      </c>
      <c r="P1586" s="4">
        <v>3.0769999999999998E-10</v>
      </c>
      <c r="Q1586" s="4">
        <v>4.09</v>
      </c>
    </row>
    <row r="1587" spans="1:17" hidden="1" outlineLevel="1" collapsed="1" x14ac:dyDescent="0.25">
      <c r="A1587" t="s">
        <v>34</v>
      </c>
      <c r="B1587" s="4" t="s">
        <v>29</v>
      </c>
      <c r="C1587" s="4" t="s">
        <v>1512</v>
      </c>
      <c r="D1587" s="4" t="s">
        <v>34</v>
      </c>
      <c r="E1587" s="4">
        <v>6.8561199999999997E-9</v>
      </c>
      <c r="F1587" s="4">
        <v>1.5434800000000001E-4</v>
      </c>
      <c r="G1587" s="4">
        <v>4</v>
      </c>
      <c r="H1587" s="4">
        <v>4</v>
      </c>
      <c r="I1587" s="4">
        <v>4</v>
      </c>
      <c r="J1587" s="4" t="s">
        <v>1511</v>
      </c>
      <c r="K1587" s="4">
        <v>0</v>
      </c>
      <c r="L1587" s="4">
        <v>1659.8952099999999</v>
      </c>
      <c r="M1587" s="4" t="s">
        <v>29</v>
      </c>
      <c r="N1587" s="4" t="s">
        <v>29</v>
      </c>
      <c r="O1587" s="4">
        <v>6.5770000000000002E-5</v>
      </c>
      <c r="P1587" s="4">
        <v>5.232E-11</v>
      </c>
      <c r="Q1587" s="4">
        <v>4.97</v>
      </c>
    </row>
    <row r="1588" spans="1:17" hidden="1" outlineLevel="1" collapsed="1" x14ac:dyDescent="0.25">
      <c r="A1588" t="s">
        <v>34</v>
      </c>
      <c r="B1588" s="4" t="s">
        <v>29</v>
      </c>
      <c r="C1588" s="4" t="s">
        <v>1710</v>
      </c>
      <c r="D1588" s="4" t="s">
        <v>34</v>
      </c>
      <c r="E1588" s="4">
        <v>7.6476400000000005E-5</v>
      </c>
      <c r="F1588" s="4">
        <v>1.5434800000000001E-4</v>
      </c>
      <c r="G1588" s="4">
        <v>1</v>
      </c>
      <c r="H1588" s="4">
        <v>1</v>
      </c>
      <c r="I1588" s="4">
        <v>3</v>
      </c>
      <c r="J1588" s="4" t="s">
        <v>1705</v>
      </c>
      <c r="K1588" s="4">
        <v>0</v>
      </c>
      <c r="L1588" s="4">
        <v>3262.5174900000002</v>
      </c>
      <c r="M1588" s="4" t="s">
        <v>29</v>
      </c>
      <c r="N1588" s="4" t="s">
        <v>29</v>
      </c>
      <c r="O1588" s="4">
        <v>6.5770000000000002E-5</v>
      </c>
      <c r="P1588" s="4">
        <v>4.1520000000000002E-6</v>
      </c>
      <c r="Q1588" s="4">
        <v>4.5</v>
      </c>
    </row>
    <row r="1589" spans="1:17" hidden="1" outlineLevel="1" collapsed="1" x14ac:dyDescent="0.25">
      <c r="A1589" t="s">
        <v>34</v>
      </c>
      <c r="B1589" s="4" t="s">
        <v>29</v>
      </c>
      <c r="C1589" s="4" t="s">
        <v>1514</v>
      </c>
      <c r="D1589" s="4" t="s">
        <v>34</v>
      </c>
      <c r="E1589" s="4">
        <v>7.1253000000000004E-5</v>
      </c>
      <c r="F1589" s="4">
        <v>1.5434800000000001E-4</v>
      </c>
      <c r="G1589" s="4">
        <v>2</v>
      </c>
      <c r="H1589" s="4">
        <v>2</v>
      </c>
      <c r="I1589" s="4">
        <v>3</v>
      </c>
      <c r="J1589" s="4" t="s">
        <v>1506</v>
      </c>
      <c r="K1589" s="4">
        <v>1</v>
      </c>
      <c r="L1589" s="4">
        <v>1430.7902899999999</v>
      </c>
      <c r="M1589" s="4" t="s">
        <v>29</v>
      </c>
      <c r="N1589" s="4" t="s">
        <v>29</v>
      </c>
      <c r="O1589" s="4">
        <v>6.5770000000000002E-5</v>
      </c>
      <c r="P1589" s="4">
        <v>3.811E-6</v>
      </c>
      <c r="Q1589" s="4">
        <v>3.3</v>
      </c>
    </row>
    <row r="1590" spans="1:17" hidden="1" outlineLevel="1" collapsed="1" x14ac:dyDescent="0.25">
      <c r="A1590" t="s">
        <v>34</v>
      </c>
      <c r="B1590" s="4" t="s">
        <v>29</v>
      </c>
      <c r="C1590" s="4" t="s">
        <v>1515</v>
      </c>
      <c r="D1590" s="4" t="s">
        <v>34</v>
      </c>
      <c r="E1590" s="4">
        <v>4.1246399999999999E-5</v>
      </c>
      <c r="F1590" s="4">
        <v>1.5434800000000001E-4</v>
      </c>
      <c r="G1590" s="4">
        <v>2</v>
      </c>
      <c r="H1590" s="4">
        <v>2</v>
      </c>
      <c r="I1590" s="4">
        <v>9</v>
      </c>
      <c r="J1590" s="4" t="s">
        <v>1506</v>
      </c>
      <c r="K1590" s="4">
        <v>0</v>
      </c>
      <c r="L1590" s="4">
        <v>1274.6891800000001</v>
      </c>
      <c r="M1590" s="4" t="s">
        <v>29</v>
      </c>
      <c r="N1590" s="4" t="s">
        <v>29</v>
      </c>
      <c r="O1590" s="4">
        <v>6.5770000000000002E-5</v>
      </c>
      <c r="P1590" s="4">
        <v>1.9640000000000002E-6</v>
      </c>
      <c r="Q1590" s="4">
        <v>3.54</v>
      </c>
    </row>
    <row r="1591" spans="1:17" hidden="1" outlineLevel="1" collapsed="1" x14ac:dyDescent="0.25">
      <c r="A1591" t="s">
        <v>34</v>
      </c>
      <c r="B1591" s="4" t="s">
        <v>29</v>
      </c>
      <c r="C1591" s="4" t="s">
        <v>1516</v>
      </c>
      <c r="D1591" s="4" t="s">
        <v>34</v>
      </c>
      <c r="E1591" s="4">
        <v>9.3349400000000004E-5</v>
      </c>
      <c r="F1591" s="4">
        <v>1.5434800000000001E-4</v>
      </c>
      <c r="G1591" s="4">
        <v>2</v>
      </c>
      <c r="H1591" s="4">
        <v>2</v>
      </c>
      <c r="I1591" s="4">
        <v>5</v>
      </c>
      <c r="J1591" s="4" t="s">
        <v>1506</v>
      </c>
      <c r="K1591" s="4">
        <v>1</v>
      </c>
      <c r="L1591" s="4">
        <v>1552.7754299999999</v>
      </c>
      <c r="M1591" s="4" t="s">
        <v>29</v>
      </c>
      <c r="N1591" s="4" t="s">
        <v>29</v>
      </c>
      <c r="O1591" s="4">
        <v>6.5770000000000002E-5</v>
      </c>
      <c r="P1591" s="4">
        <v>5.2750000000000003E-6</v>
      </c>
      <c r="Q1591" s="4">
        <v>3.62</v>
      </c>
    </row>
    <row r="1592" spans="1:17" hidden="1" outlineLevel="1" collapsed="1" x14ac:dyDescent="0.25">
      <c r="A1592" t="s">
        <v>34</v>
      </c>
      <c r="B1592" s="4" t="s">
        <v>29</v>
      </c>
      <c r="C1592" s="4" t="s">
        <v>1517</v>
      </c>
      <c r="D1592" s="4" t="s">
        <v>34</v>
      </c>
      <c r="E1592" s="4">
        <v>1.04678E-3</v>
      </c>
      <c r="F1592" s="4">
        <v>1.5434800000000001E-4</v>
      </c>
      <c r="G1592" s="4">
        <v>2</v>
      </c>
      <c r="H1592" s="4">
        <v>2</v>
      </c>
      <c r="I1592" s="4">
        <v>1</v>
      </c>
      <c r="J1592" s="4" t="s">
        <v>1506</v>
      </c>
      <c r="K1592" s="4">
        <v>0</v>
      </c>
      <c r="L1592" s="4">
        <v>1214.61239</v>
      </c>
      <c r="M1592" s="4" t="s">
        <v>29</v>
      </c>
      <c r="N1592" s="4" t="s">
        <v>29</v>
      </c>
      <c r="O1592" s="4">
        <v>6.5770000000000002E-5</v>
      </c>
      <c r="P1592" s="4">
        <v>9.7570000000000003E-5</v>
      </c>
      <c r="Q1592" s="4">
        <v>2.6</v>
      </c>
    </row>
    <row r="1593" spans="1:17" hidden="1" outlineLevel="1" collapsed="1" x14ac:dyDescent="0.25">
      <c r="A1593" t="s">
        <v>34</v>
      </c>
      <c r="B1593" s="4" t="s">
        <v>29</v>
      </c>
      <c r="C1593" s="4" t="s">
        <v>1518</v>
      </c>
      <c r="D1593" s="4" t="s">
        <v>34</v>
      </c>
      <c r="E1593" s="4">
        <v>1.3212499999999999E-5</v>
      </c>
      <c r="F1593" s="4">
        <v>1.5434800000000001E-4</v>
      </c>
      <c r="G1593" s="4">
        <v>2</v>
      </c>
      <c r="H1593" s="4">
        <v>2</v>
      </c>
      <c r="I1593" s="4">
        <v>4</v>
      </c>
      <c r="J1593" s="4" t="s">
        <v>1506</v>
      </c>
      <c r="K1593" s="4">
        <v>0</v>
      </c>
      <c r="L1593" s="4">
        <v>1894.9293700000001</v>
      </c>
      <c r="M1593" s="4" t="s">
        <v>29</v>
      </c>
      <c r="N1593" s="4" t="s">
        <v>29</v>
      </c>
      <c r="O1593" s="4">
        <v>6.5770000000000002E-5</v>
      </c>
      <c r="P1593" s="4">
        <v>4.9480000000000001E-7</v>
      </c>
      <c r="Q1593" s="4">
        <v>4.42</v>
      </c>
    </row>
    <row r="1594" spans="1:17" hidden="1" outlineLevel="1" collapsed="1" x14ac:dyDescent="0.25">
      <c r="A1594" t="s">
        <v>34</v>
      </c>
      <c r="B1594" s="4" t="s">
        <v>29</v>
      </c>
      <c r="C1594" s="4" t="s">
        <v>1519</v>
      </c>
      <c r="D1594" s="4" t="s">
        <v>1520</v>
      </c>
      <c r="E1594" s="4">
        <v>4.6014499999999997E-9</v>
      </c>
      <c r="F1594" s="4">
        <v>1.5434800000000001E-4</v>
      </c>
      <c r="G1594" s="4">
        <v>2</v>
      </c>
      <c r="H1594" s="4">
        <v>2</v>
      </c>
      <c r="I1594" s="4">
        <v>4</v>
      </c>
      <c r="J1594" s="4" t="s">
        <v>1506</v>
      </c>
      <c r="K1594" s="4">
        <v>0</v>
      </c>
      <c r="L1594" s="4">
        <v>2571.39498</v>
      </c>
      <c r="M1594" s="4" t="s">
        <v>29</v>
      </c>
      <c r="N1594" s="4" t="s">
        <v>29</v>
      </c>
      <c r="O1594" s="4">
        <v>6.5770000000000002E-5</v>
      </c>
      <c r="P1594" s="4">
        <v>3.2340000000000002E-11</v>
      </c>
      <c r="Q1594" s="4">
        <v>5.84</v>
      </c>
    </row>
    <row r="1595" spans="1:17" hidden="1" outlineLevel="1" collapsed="1" x14ac:dyDescent="0.25">
      <c r="A1595" t="s">
        <v>34</v>
      </c>
      <c r="B1595" s="4" t="s">
        <v>29</v>
      </c>
      <c r="C1595" s="4" t="s">
        <v>1519</v>
      </c>
      <c r="D1595" s="4" t="s">
        <v>34</v>
      </c>
      <c r="E1595" s="4">
        <v>2.7862100000000002E-7</v>
      </c>
      <c r="F1595" s="4">
        <v>1.5434800000000001E-4</v>
      </c>
      <c r="G1595" s="4">
        <v>2</v>
      </c>
      <c r="H1595" s="4">
        <v>2</v>
      </c>
      <c r="I1595" s="4">
        <v>2</v>
      </c>
      <c r="J1595" s="4" t="s">
        <v>1506</v>
      </c>
      <c r="K1595" s="4">
        <v>0</v>
      </c>
      <c r="L1595" s="4">
        <v>2555.4000700000001</v>
      </c>
      <c r="M1595" s="4" t="s">
        <v>29</v>
      </c>
      <c r="N1595" s="4" t="s">
        <v>29</v>
      </c>
      <c r="O1595" s="4">
        <v>6.5770000000000002E-5</v>
      </c>
      <c r="P1595" s="4">
        <v>4.6180000000000004E-9</v>
      </c>
      <c r="Q1595" s="4">
        <v>4.28</v>
      </c>
    </row>
    <row r="1596" spans="1:17" hidden="1" outlineLevel="1" collapsed="1" x14ac:dyDescent="0.25">
      <c r="A1596" t="s">
        <v>34</v>
      </c>
      <c r="B1596" s="4" t="s">
        <v>29</v>
      </c>
      <c r="C1596" s="4" t="s">
        <v>1711</v>
      </c>
      <c r="D1596" s="4" t="s">
        <v>34</v>
      </c>
      <c r="E1596" s="4">
        <v>2.0065999999999999E-4</v>
      </c>
      <c r="F1596" s="4">
        <v>1.5434800000000001E-4</v>
      </c>
      <c r="G1596" s="4">
        <v>1</v>
      </c>
      <c r="H1596" s="4">
        <v>1</v>
      </c>
      <c r="I1596" s="4">
        <v>3</v>
      </c>
      <c r="J1596" s="4" t="s">
        <v>1705</v>
      </c>
      <c r="K1596" s="4">
        <v>0</v>
      </c>
      <c r="L1596" s="4">
        <v>1457.6907000000001</v>
      </c>
      <c r="M1596" s="4" t="s">
        <v>29</v>
      </c>
      <c r="N1596" s="4" t="s">
        <v>29</v>
      </c>
      <c r="O1596" s="4">
        <v>6.5770000000000002E-5</v>
      </c>
      <c r="P1596" s="4">
        <v>1.3339999999999999E-5</v>
      </c>
      <c r="Q1596" s="4">
        <v>2.88</v>
      </c>
    </row>
    <row r="1597" spans="1:17" hidden="1" outlineLevel="1" collapsed="1" x14ac:dyDescent="0.25">
      <c r="A1597" t="s">
        <v>34</v>
      </c>
      <c r="B1597" s="4" t="s">
        <v>29</v>
      </c>
      <c r="C1597" s="4" t="s">
        <v>1522</v>
      </c>
      <c r="D1597" s="4" t="s">
        <v>34</v>
      </c>
      <c r="E1597" s="4">
        <v>5.5808300000000002E-12</v>
      </c>
      <c r="F1597" s="4">
        <v>1.5434800000000001E-4</v>
      </c>
      <c r="G1597" s="4">
        <v>2</v>
      </c>
      <c r="H1597" s="4">
        <v>2</v>
      </c>
      <c r="I1597" s="4">
        <v>13</v>
      </c>
      <c r="J1597" s="4" t="s">
        <v>1506</v>
      </c>
      <c r="K1597" s="4">
        <v>0</v>
      </c>
      <c r="L1597" s="4">
        <v>2577.2678700000001</v>
      </c>
      <c r="M1597" s="4" t="s">
        <v>29</v>
      </c>
      <c r="N1597" s="4" t="s">
        <v>29</v>
      </c>
      <c r="O1597" s="4">
        <v>6.5770000000000002E-5</v>
      </c>
      <c r="P1597" s="4">
        <v>9.5329999999999993E-15</v>
      </c>
      <c r="Q1597" s="4">
        <v>7.02</v>
      </c>
    </row>
    <row r="1598" spans="1:17" hidden="1" outlineLevel="1" collapsed="1" x14ac:dyDescent="0.25">
      <c r="A1598" t="s">
        <v>34</v>
      </c>
      <c r="B1598" s="4" t="s">
        <v>29</v>
      </c>
      <c r="C1598" s="4" t="s">
        <v>1523</v>
      </c>
      <c r="D1598" s="4" t="s">
        <v>34</v>
      </c>
      <c r="E1598" s="4">
        <v>5.2668000000000001E-6</v>
      </c>
      <c r="F1598" s="4">
        <v>1.5434800000000001E-4</v>
      </c>
      <c r="G1598" s="4">
        <v>2</v>
      </c>
      <c r="H1598" s="4">
        <v>2</v>
      </c>
      <c r="I1598" s="4">
        <v>3</v>
      </c>
      <c r="J1598" s="4" t="s">
        <v>1506</v>
      </c>
      <c r="K1598" s="4">
        <v>0</v>
      </c>
      <c r="L1598" s="4">
        <v>1459.7751000000001</v>
      </c>
      <c r="M1598" s="4" t="s">
        <v>29</v>
      </c>
      <c r="N1598" s="4" t="s">
        <v>29</v>
      </c>
      <c r="O1598" s="4">
        <v>6.5770000000000002E-5</v>
      </c>
      <c r="P1598" s="4">
        <v>1.621E-7</v>
      </c>
      <c r="Q1598" s="4">
        <v>3.26</v>
      </c>
    </row>
    <row r="1599" spans="1:17" hidden="1" outlineLevel="1" collapsed="1" x14ac:dyDescent="0.25">
      <c r="A1599" t="s">
        <v>34</v>
      </c>
      <c r="B1599" s="4" t="s">
        <v>29</v>
      </c>
      <c r="C1599" s="4" t="s">
        <v>1712</v>
      </c>
      <c r="D1599" s="4" t="s">
        <v>34</v>
      </c>
      <c r="E1599" s="4">
        <v>3.9179800000000002E-9</v>
      </c>
      <c r="F1599" s="4">
        <v>1.5434800000000001E-4</v>
      </c>
      <c r="G1599" s="4">
        <v>2</v>
      </c>
      <c r="H1599" s="4">
        <v>2</v>
      </c>
      <c r="I1599" s="4">
        <v>5</v>
      </c>
      <c r="J1599" s="4" t="s">
        <v>1713</v>
      </c>
      <c r="K1599" s="4">
        <v>0</v>
      </c>
      <c r="L1599" s="4">
        <v>2585.25182</v>
      </c>
      <c r="M1599" s="4" t="s">
        <v>29</v>
      </c>
      <c r="N1599" s="4" t="s">
        <v>29</v>
      </c>
      <c r="O1599" s="4">
        <v>6.5770000000000002E-5</v>
      </c>
      <c r="P1599" s="4">
        <v>2.6550000000000001E-11</v>
      </c>
      <c r="Q1599" s="4">
        <v>5.39</v>
      </c>
    </row>
    <row r="1600" spans="1:17" hidden="1" outlineLevel="1" collapsed="1" x14ac:dyDescent="0.25">
      <c r="A1600" t="s">
        <v>34</v>
      </c>
      <c r="B1600" s="4" t="s">
        <v>29</v>
      </c>
      <c r="C1600" s="4" t="s">
        <v>1525</v>
      </c>
      <c r="D1600" s="4" t="s">
        <v>34</v>
      </c>
      <c r="E1600" s="4">
        <v>8.7534900000000001E-5</v>
      </c>
      <c r="F1600" s="4">
        <v>1.5434800000000001E-4</v>
      </c>
      <c r="G1600" s="4">
        <v>2</v>
      </c>
      <c r="H1600" s="4">
        <v>2</v>
      </c>
      <c r="I1600" s="4">
        <v>1</v>
      </c>
      <c r="J1600" s="4" t="s">
        <v>1506</v>
      </c>
      <c r="K1600" s="4">
        <v>0</v>
      </c>
      <c r="L1600" s="4">
        <v>2967.44695</v>
      </c>
      <c r="M1600" s="4" t="s">
        <v>29</v>
      </c>
      <c r="N1600" s="4" t="s">
        <v>29</v>
      </c>
      <c r="O1600" s="4">
        <v>6.5770000000000002E-5</v>
      </c>
      <c r="P1600" s="4">
        <v>4.8620000000000002E-6</v>
      </c>
      <c r="Q1600" s="4">
        <v>3.3</v>
      </c>
    </row>
    <row r="1601" spans="1:17" hidden="1" outlineLevel="1" collapsed="1" x14ac:dyDescent="0.25">
      <c r="A1601" t="s">
        <v>34</v>
      </c>
      <c r="B1601" s="4" t="s">
        <v>29</v>
      </c>
      <c r="C1601" s="4" t="s">
        <v>1526</v>
      </c>
      <c r="D1601" s="4" t="s">
        <v>34</v>
      </c>
      <c r="E1601" s="4">
        <v>7.2181000000000003E-8</v>
      </c>
      <c r="F1601" s="4">
        <v>1.5434800000000001E-4</v>
      </c>
      <c r="G1601" s="4">
        <v>4</v>
      </c>
      <c r="H1601" s="4">
        <v>4</v>
      </c>
      <c r="I1601" s="4">
        <v>17</v>
      </c>
      <c r="J1601" s="4" t="s">
        <v>1511</v>
      </c>
      <c r="K1601" s="4">
        <v>2</v>
      </c>
      <c r="L1601" s="4">
        <v>2167.1869799999999</v>
      </c>
      <c r="M1601" s="4" t="s">
        <v>29</v>
      </c>
      <c r="N1601" s="4" t="s">
        <v>29</v>
      </c>
      <c r="O1601" s="4">
        <v>6.5770000000000002E-5</v>
      </c>
      <c r="P1601" s="4">
        <v>9.0310000000000001E-10</v>
      </c>
      <c r="Q1601" s="4">
        <v>4.1100000000000003</v>
      </c>
    </row>
    <row r="1602" spans="1:17" hidden="1" outlineLevel="1" collapsed="1" x14ac:dyDescent="0.25">
      <c r="A1602" t="s">
        <v>34</v>
      </c>
      <c r="B1602" s="4" t="s">
        <v>29</v>
      </c>
      <c r="C1602" s="4" t="s">
        <v>1527</v>
      </c>
      <c r="D1602" s="4" t="s">
        <v>34</v>
      </c>
      <c r="E1602" s="4">
        <v>3.4008799999999999E-5</v>
      </c>
      <c r="F1602" s="4">
        <v>1.5434800000000001E-4</v>
      </c>
      <c r="G1602" s="4">
        <v>2</v>
      </c>
      <c r="H1602" s="4">
        <v>2</v>
      </c>
      <c r="I1602" s="4">
        <v>10</v>
      </c>
      <c r="J1602" s="4" t="s">
        <v>1506</v>
      </c>
      <c r="K1602" s="4">
        <v>0</v>
      </c>
      <c r="L1602" s="4">
        <v>2530.3035199999999</v>
      </c>
      <c r="M1602" s="4" t="s">
        <v>29</v>
      </c>
      <c r="N1602" s="4" t="s">
        <v>29</v>
      </c>
      <c r="O1602" s="4">
        <v>6.5770000000000002E-5</v>
      </c>
      <c r="P1602" s="4">
        <v>1.5540000000000001E-6</v>
      </c>
      <c r="Q1602" s="4">
        <v>4.0199999999999996</v>
      </c>
    </row>
    <row r="1603" spans="1:17" hidden="1" outlineLevel="1" collapsed="1" x14ac:dyDescent="0.25">
      <c r="A1603" t="s">
        <v>34</v>
      </c>
      <c r="B1603" s="4" t="s">
        <v>29</v>
      </c>
      <c r="C1603" s="4" t="s">
        <v>1528</v>
      </c>
      <c r="D1603" s="4" t="s">
        <v>34</v>
      </c>
      <c r="E1603" s="4">
        <v>2.7329700000000002E-7</v>
      </c>
      <c r="F1603" s="4">
        <v>1.5434800000000001E-4</v>
      </c>
      <c r="G1603" s="4">
        <v>4</v>
      </c>
      <c r="H1603" s="4">
        <v>4</v>
      </c>
      <c r="I1603" s="4">
        <v>8</v>
      </c>
      <c r="J1603" s="4" t="s">
        <v>1511</v>
      </c>
      <c r="K1603" s="4">
        <v>1</v>
      </c>
      <c r="L1603" s="4">
        <v>1938.0443399999999</v>
      </c>
      <c r="M1603" s="4" t="s">
        <v>29</v>
      </c>
      <c r="N1603" s="4" t="s">
        <v>29</v>
      </c>
      <c r="O1603" s="4">
        <v>6.5770000000000002E-5</v>
      </c>
      <c r="P1603" s="4">
        <v>4.5139999999999999E-9</v>
      </c>
      <c r="Q1603" s="4">
        <v>4.4400000000000004</v>
      </c>
    </row>
    <row r="1604" spans="1:17" hidden="1" outlineLevel="1" collapsed="1" x14ac:dyDescent="0.25">
      <c r="A1604" t="s">
        <v>34</v>
      </c>
      <c r="B1604" s="4" t="s">
        <v>29</v>
      </c>
      <c r="C1604" s="4" t="s">
        <v>1529</v>
      </c>
      <c r="D1604" s="4" t="s">
        <v>528</v>
      </c>
      <c r="E1604" s="4">
        <v>8.2534199999999996E-4</v>
      </c>
      <c r="F1604" s="4">
        <v>1.5434800000000001E-4</v>
      </c>
      <c r="G1604" s="4">
        <v>4</v>
      </c>
      <c r="H1604" s="4">
        <v>4</v>
      </c>
      <c r="I1604" s="4">
        <v>2</v>
      </c>
      <c r="J1604" s="4" t="s">
        <v>1511</v>
      </c>
      <c r="K1604" s="4">
        <v>0</v>
      </c>
      <c r="L1604" s="4">
        <v>1299.6038000000001</v>
      </c>
      <c r="M1604" s="4" t="s">
        <v>29</v>
      </c>
      <c r="N1604" s="4" t="s">
        <v>29</v>
      </c>
      <c r="O1604" s="4">
        <v>6.5770000000000002E-5</v>
      </c>
      <c r="P1604" s="4">
        <v>7.3289999999999998E-5</v>
      </c>
      <c r="Q1604" s="4">
        <v>2.65</v>
      </c>
    </row>
    <row r="1605" spans="1:17" hidden="1" outlineLevel="1" collapsed="1" x14ac:dyDescent="0.25">
      <c r="A1605" t="s">
        <v>34</v>
      </c>
      <c r="B1605" s="4" t="s">
        <v>29</v>
      </c>
      <c r="C1605" s="4" t="s">
        <v>1530</v>
      </c>
      <c r="D1605" s="4" t="s">
        <v>34</v>
      </c>
      <c r="E1605" s="4">
        <v>2.0069899999999999E-5</v>
      </c>
      <c r="F1605" s="4">
        <v>1.5434800000000001E-4</v>
      </c>
      <c r="G1605" s="4">
        <v>4</v>
      </c>
      <c r="H1605" s="4">
        <v>4</v>
      </c>
      <c r="I1605" s="4">
        <v>10</v>
      </c>
      <c r="J1605" s="4" t="s">
        <v>1511</v>
      </c>
      <c r="K1605" s="4">
        <v>0</v>
      </c>
      <c r="L1605" s="4">
        <v>1183.64698</v>
      </c>
      <c r="M1605" s="4" t="s">
        <v>29</v>
      </c>
      <c r="N1605" s="4" t="s">
        <v>29</v>
      </c>
      <c r="O1605" s="4">
        <v>6.5770000000000002E-5</v>
      </c>
      <c r="P1605" s="4">
        <v>8.2190000000000002E-7</v>
      </c>
      <c r="Q1605" s="4">
        <v>3</v>
      </c>
    </row>
    <row r="1606" spans="1:17" hidden="1" outlineLevel="1" collapsed="1" x14ac:dyDescent="0.25">
      <c r="A1606" t="s">
        <v>34</v>
      </c>
      <c r="B1606" s="4" t="s">
        <v>29</v>
      </c>
      <c r="C1606" s="4" t="s">
        <v>1531</v>
      </c>
      <c r="D1606" s="4" t="s">
        <v>34</v>
      </c>
      <c r="E1606" s="4">
        <v>6.5117900000000002E-5</v>
      </c>
      <c r="F1606" s="4">
        <v>1.5434800000000001E-4</v>
      </c>
      <c r="G1606" s="4">
        <v>2</v>
      </c>
      <c r="H1606" s="4">
        <v>2</v>
      </c>
      <c r="I1606" s="4">
        <v>1</v>
      </c>
      <c r="J1606" s="4" t="s">
        <v>1506</v>
      </c>
      <c r="K1606" s="4">
        <v>1</v>
      </c>
      <c r="L1606" s="4">
        <v>1664.9217599999999</v>
      </c>
      <c r="M1606" s="4" t="s">
        <v>29</v>
      </c>
      <c r="N1606" s="4" t="s">
        <v>29</v>
      </c>
      <c r="O1606" s="4">
        <v>6.5770000000000002E-5</v>
      </c>
      <c r="P1606" s="4">
        <v>3.41E-6</v>
      </c>
      <c r="Q1606" s="4">
        <v>3.44</v>
      </c>
    </row>
    <row r="1607" spans="1:17" hidden="1" outlineLevel="1" collapsed="1" x14ac:dyDescent="0.25">
      <c r="A1607" t="s">
        <v>34</v>
      </c>
      <c r="B1607" s="4" t="s">
        <v>29</v>
      </c>
      <c r="C1607" s="4" t="s">
        <v>1532</v>
      </c>
      <c r="D1607" s="4" t="s">
        <v>34</v>
      </c>
      <c r="E1607" s="4">
        <v>3.6503300000000001E-7</v>
      </c>
      <c r="F1607" s="4">
        <v>1.5434800000000001E-4</v>
      </c>
      <c r="G1607" s="4">
        <v>2</v>
      </c>
      <c r="H1607" s="4">
        <v>2</v>
      </c>
      <c r="I1607" s="4">
        <v>5</v>
      </c>
      <c r="J1607" s="4" t="s">
        <v>1506</v>
      </c>
      <c r="K1607" s="4">
        <v>1</v>
      </c>
      <c r="L1607" s="4">
        <v>1815.98107</v>
      </c>
      <c r="M1607" s="4" t="s">
        <v>29</v>
      </c>
      <c r="N1607" s="4" t="s">
        <v>29</v>
      </c>
      <c r="O1607" s="4">
        <v>6.5770000000000002E-5</v>
      </c>
      <c r="P1607" s="4">
        <v>6.4220000000000004E-9</v>
      </c>
      <c r="Q1607" s="4">
        <v>4.0199999999999996</v>
      </c>
    </row>
    <row r="1608" spans="1:17" hidden="1" outlineLevel="1" collapsed="1" x14ac:dyDescent="0.25">
      <c r="A1608" t="s">
        <v>34</v>
      </c>
      <c r="B1608" s="4" t="s">
        <v>29</v>
      </c>
      <c r="C1608" s="4" t="s">
        <v>1534</v>
      </c>
      <c r="D1608" s="4" t="s">
        <v>34</v>
      </c>
      <c r="E1608" s="4">
        <v>1.1035E-5</v>
      </c>
      <c r="F1608" s="4">
        <v>1.5434800000000001E-4</v>
      </c>
      <c r="G1608" s="4">
        <v>2</v>
      </c>
      <c r="H1608" s="4">
        <v>2</v>
      </c>
      <c r="I1608" s="4">
        <v>1</v>
      </c>
      <c r="J1608" s="4" t="s">
        <v>1506</v>
      </c>
      <c r="K1608" s="4">
        <v>2</v>
      </c>
      <c r="L1608" s="4">
        <v>2130.1400899999999</v>
      </c>
      <c r="M1608" s="4" t="s">
        <v>29</v>
      </c>
      <c r="N1608" s="4" t="s">
        <v>29</v>
      </c>
      <c r="O1608" s="4">
        <v>6.5770000000000002E-5</v>
      </c>
      <c r="P1608" s="4">
        <v>3.9849999999999998E-7</v>
      </c>
      <c r="Q1608" s="4">
        <v>4.41</v>
      </c>
    </row>
    <row r="1609" spans="1:17" hidden="1" outlineLevel="1" collapsed="1" x14ac:dyDescent="0.25">
      <c r="A1609" t="s">
        <v>34</v>
      </c>
      <c r="B1609" s="4" t="s">
        <v>29</v>
      </c>
      <c r="C1609" s="4" t="s">
        <v>1535</v>
      </c>
      <c r="D1609" s="4" t="s">
        <v>34</v>
      </c>
      <c r="E1609" s="4">
        <v>1.19974E-5</v>
      </c>
      <c r="F1609" s="4">
        <v>1.5434800000000001E-4</v>
      </c>
      <c r="G1609" s="4">
        <v>4</v>
      </c>
      <c r="H1609" s="4">
        <v>4</v>
      </c>
      <c r="I1609" s="4">
        <v>3</v>
      </c>
      <c r="J1609" s="4" t="s">
        <v>1536</v>
      </c>
      <c r="K1609" s="4">
        <v>0</v>
      </c>
      <c r="L1609" s="4">
        <v>1199.67426</v>
      </c>
      <c r="M1609" s="4" t="s">
        <v>29</v>
      </c>
      <c r="N1609" s="4" t="s">
        <v>29</v>
      </c>
      <c r="O1609" s="4">
        <v>6.5770000000000002E-5</v>
      </c>
      <c r="P1609" s="4">
        <v>4.4120000000000001E-7</v>
      </c>
      <c r="Q1609" s="4">
        <v>3.35</v>
      </c>
    </row>
    <row r="1610" spans="1:17" hidden="1" outlineLevel="1" collapsed="1" x14ac:dyDescent="0.25">
      <c r="A1610" t="s">
        <v>34</v>
      </c>
      <c r="B1610" s="4" t="s">
        <v>29</v>
      </c>
      <c r="C1610" s="4" t="s">
        <v>1714</v>
      </c>
      <c r="D1610" s="4" t="s">
        <v>34</v>
      </c>
      <c r="E1610" s="4">
        <v>1.5517800000000001E-10</v>
      </c>
      <c r="F1610" s="4">
        <v>1.5434800000000001E-4</v>
      </c>
      <c r="G1610" s="4">
        <v>2</v>
      </c>
      <c r="H1610" s="4">
        <v>2</v>
      </c>
      <c r="I1610" s="4">
        <v>5</v>
      </c>
      <c r="J1610" s="4" t="s">
        <v>1713</v>
      </c>
      <c r="K1610" s="4">
        <v>1</v>
      </c>
      <c r="L1610" s="4">
        <v>2713.3467900000001</v>
      </c>
      <c r="M1610" s="4" t="s">
        <v>29</v>
      </c>
      <c r="N1610" s="4" t="s">
        <v>29</v>
      </c>
      <c r="O1610" s="4">
        <v>6.5770000000000002E-5</v>
      </c>
      <c r="P1610" s="4">
        <v>5.3229999999999996E-13</v>
      </c>
      <c r="Q1610" s="4">
        <v>6.01</v>
      </c>
    </row>
    <row r="1611" spans="1:17" hidden="1" outlineLevel="1" collapsed="1" x14ac:dyDescent="0.25">
      <c r="A1611" t="s">
        <v>34</v>
      </c>
      <c r="B1611" s="4" t="s">
        <v>29</v>
      </c>
      <c r="C1611" s="4" t="s">
        <v>1537</v>
      </c>
      <c r="D1611" s="4" t="s">
        <v>34</v>
      </c>
      <c r="E1611" s="4">
        <v>1.76477E-6</v>
      </c>
      <c r="F1611" s="4">
        <v>1.5434800000000001E-4</v>
      </c>
      <c r="G1611" s="4">
        <v>2</v>
      </c>
      <c r="H1611" s="4">
        <v>2</v>
      </c>
      <c r="I1611" s="4">
        <v>1</v>
      </c>
      <c r="J1611" s="4" t="s">
        <v>1506</v>
      </c>
      <c r="K1611" s="4">
        <v>1</v>
      </c>
      <c r="L1611" s="4">
        <v>2931.4020099999998</v>
      </c>
      <c r="M1611" s="4" t="s">
        <v>29</v>
      </c>
      <c r="N1611" s="4" t="s">
        <v>29</v>
      </c>
      <c r="O1611" s="4">
        <v>6.5770000000000002E-5</v>
      </c>
      <c r="P1611" s="4">
        <v>4.3229999999999997E-8</v>
      </c>
      <c r="Q1611" s="4">
        <v>2.87</v>
      </c>
    </row>
    <row r="1612" spans="1:17" hidden="1" outlineLevel="1" collapsed="1" x14ac:dyDescent="0.25">
      <c r="A1612" t="s">
        <v>34</v>
      </c>
      <c r="B1612" s="4" t="s">
        <v>29</v>
      </c>
      <c r="C1612" s="4" t="s">
        <v>1538</v>
      </c>
      <c r="D1612" s="4" t="s">
        <v>34</v>
      </c>
      <c r="E1612" s="4">
        <v>7.5020000000000003E-6</v>
      </c>
      <c r="F1612" s="4">
        <v>1.5434800000000001E-4</v>
      </c>
      <c r="G1612" s="4">
        <v>3</v>
      </c>
      <c r="H1612" s="4">
        <v>3</v>
      </c>
      <c r="I1612" s="4">
        <v>5</v>
      </c>
      <c r="J1612" s="4" t="s">
        <v>1539</v>
      </c>
      <c r="K1612" s="4">
        <v>0</v>
      </c>
      <c r="L1612" s="4">
        <v>1675.7306699999999</v>
      </c>
      <c r="M1612" s="4" t="s">
        <v>29</v>
      </c>
      <c r="N1612" s="4" t="s">
        <v>29</v>
      </c>
      <c r="O1612" s="4">
        <v>6.5770000000000002E-5</v>
      </c>
      <c r="P1612" s="4">
        <v>2.4989999999999998E-7</v>
      </c>
      <c r="Q1612" s="4">
        <v>3.36</v>
      </c>
    </row>
    <row r="1613" spans="1:17" hidden="1" outlineLevel="1" collapsed="1" x14ac:dyDescent="0.25">
      <c r="A1613" t="s">
        <v>34</v>
      </c>
      <c r="B1613" s="4" t="s">
        <v>29</v>
      </c>
      <c r="C1613" s="4" t="s">
        <v>1715</v>
      </c>
      <c r="D1613" s="4" t="s">
        <v>234</v>
      </c>
      <c r="E1613" s="4">
        <v>7.9485099999999996E-5</v>
      </c>
      <c r="F1613" s="4">
        <v>1.5434800000000001E-4</v>
      </c>
      <c r="G1613" s="4">
        <v>1</v>
      </c>
      <c r="H1613" s="4">
        <v>1</v>
      </c>
      <c r="I1613" s="4">
        <v>3</v>
      </c>
      <c r="J1613" s="4" t="s">
        <v>1705</v>
      </c>
      <c r="K1613" s="4">
        <v>1</v>
      </c>
      <c r="L1613" s="4">
        <v>3378.6131399999999</v>
      </c>
      <c r="M1613" s="4" t="s">
        <v>29</v>
      </c>
      <c r="N1613" s="4" t="s">
        <v>29</v>
      </c>
      <c r="O1613" s="4">
        <v>6.5770000000000002E-5</v>
      </c>
      <c r="P1613" s="4">
        <v>4.3510000000000004E-6</v>
      </c>
      <c r="Q1613" s="4">
        <v>4.5</v>
      </c>
    </row>
    <row r="1614" spans="1:17" hidden="1" outlineLevel="1" collapsed="1" x14ac:dyDescent="0.25">
      <c r="A1614" t="s">
        <v>34</v>
      </c>
      <c r="B1614" s="4" t="s">
        <v>29</v>
      </c>
      <c r="C1614" s="4" t="s">
        <v>1544</v>
      </c>
      <c r="D1614" s="4" t="s">
        <v>239</v>
      </c>
      <c r="E1614" s="4">
        <v>4.6884599999999998E-4</v>
      </c>
      <c r="F1614" s="4">
        <v>1.5434800000000001E-4</v>
      </c>
      <c r="G1614" s="4">
        <v>4</v>
      </c>
      <c r="H1614" s="4">
        <v>4</v>
      </c>
      <c r="I1614" s="4">
        <v>3</v>
      </c>
      <c r="J1614" s="4" t="s">
        <v>1511</v>
      </c>
      <c r="K1614" s="4">
        <v>1</v>
      </c>
      <c r="L1614" s="4">
        <v>1526.7420199999999</v>
      </c>
      <c r="M1614" s="4" t="s">
        <v>29</v>
      </c>
      <c r="N1614" s="4" t="s">
        <v>29</v>
      </c>
      <c r="O1614" s="4">
        <v>6.5770000000000002E-5</v>
      </c>
      <c r="P1614" s="4">
        <v>3.7060000000000001E-5</v>
      </c>
      <c r="Q1614" s="4">
        <v>4.68</v>
      </c>
    </row>
    <row r="1615" spans="1:17" hidden="1" outlineLevel="1" collapsed="1" x14ac:dyDescent="0.25">
      <c r="A1615" t="s">
        <v>34</v>
      </c>
      <c r="B1615" s="4" t="s">
        <v>29</v>
      </c>
      <c r="C1615" s="4" t="s">
        <v>1547</v>
      </c>
      <c r="D1615" s="4" t="s">
        <v>34</v>
      </c>
      <c r="E1615" s="4">
        <v>3.0947399999999999E-3</v>
      </c>
      <c r="F1615" s="4">
        <v>3.0793500000000001E-4</v>
      </c>
      <c r="G1615" s="4">
        <v>2</v>
      </c>
      <c r="H1615" s="4">
        <v>2</v>
      </c>
      <c r="I1615" s="4">
        <v>2</v>
      </c>
      <c r="J1615" s="4" t="s">
        <v>1506</v>
      </c>
      <c r="K1615" s="4">
        <v>1</v>
      </c>
      <c r="L1615" s="4">
        <v>961.52004999999997</v>
      </c>
      <c r="M1615" s="4" t="s">
        <v>29</v>
      </c>
      <c r="N1615" s="4" t="s">
        <v>29</v>
      </c>
      <c r="O1615" s="4">
        <v>1.192E-4</v>
      </c>
      <c r="P1615" s="4">
        <v>3.4989999999999999E-4</v>
      </c>
      <c r="Q1615" s="4">
        <v>2.06</v>
      </c>
    </row>
    <row r="1616" spans="1:17" hidden="1" outlineLevel="1" collapsed="1" x14ac:dyDescent="0.25">
      <c r="A1616" t="s">
        <v>34</v>
      </c>
      <c r="B1616" s="4" t="s">
        <v>29</v>
      </c>
      <c r="C1616" s="4" t="s">
        <v>1716</v>
      </c>
      <c r="D1616" s="4" t="s">
        <v>401</v>
      </c>
      <c r="E1616" s="4">
        <v>9.5165800000000002E-3</v>
      </c>
      <c r="F1616" s="4">
        <v>4.3565599999999998E-4</v>
      </c>
      <c r="G1616" s="4">
        <v>1</v>
      </c>
      <c r="H1616" s="4">
        <v>1</v>
      </c>
      <c r="I1616" s="4">
        <v>1</v>
      </c>
      <c r="J1616" s="4" t="s">
        <v>1705</v>
      </c>
      <c r="K1616" s="4">
        <v>1</v>
      </c>
      <c r="L1616" s="4">
        <v>2379.13843</v>
      </c>
      <c r="M1616" s="4" t="s">
        <v>29</v>
      </c>
      <c r="N1616" s="4" t="s">
        <v>29</v>
      </c>
      <c r="O1616" s="4">
        <v>1.639E-4</v>
      </c>
      <c r="P1616" s="4">
        <v>1.31E-3</v>
      </c>
      <c r="Q1616" s="4">
        <v>3.49</v>
      </c>
    </row>
    <row r="1617" spans="1:29" hidden="1" outlineLevel="1" collapsed="1" x14ac:dyDescent="0.25">
      <c r="A1617" t="s">
        <v>34</v>
      </c>
      <c r="B1617" s="4" t="s">
        <v>29</v>
      </c>
      <c r="C1617" s="4" t="s">
        <v>1548</v>
      </c>
      <c r="D1617" s="4" t="s">
        <v>34</v>
      </c>
      <c r="E1617" s="4">
        <v>6.9227799999999999E-3</v>
      </c>
      <c r="F1617" s="4">
        <v>4.3565599999999998E-4</v>
      </c>
      <c r="G1617" s="4">
        <v>2</v>
      </c>
      <c r="H1617" s="4">
        <v>2</v>
      </c>
      <c r="I1617" s="4">
        <v>2</v>
      </c>
      <c r="J1617" s="4" t="s">
        <v>1506</v>
      </c>
      <c r="K1617" s="4">
        <v>0</v>
      </c>
      <c r="L1617" s="4">
        <v>888.46729000000005</v>
      </c>
      <c r="M1617" s="4" t="s">
        <v>29</v>
      </c>
      <c r="N1617" s="4" t="s">
        <v>29</v>
      </c>
      <c r="O1617" s="4">
        <v>1.639E-4</v>
      </c>
      <c r="P1617" s="4">
        <v>9.0229999999999998E-4</v>
      </c>
      <c r="Q1617" s="4">
        <v>1.81</v>
      </c>
    </row>
    <row r="1618" spans="1:29" hidden="1" outlineLevel="1" collapsed="1" x14ac:dyDescent="0.25">
      <c r="A1618" t="s">
        <v>34</v>
      </c>
      <c r="B1618" s="4" t="s">
        <v>29</v>
      </c>
      <c r="C1618" s="4" t="s">
        <v>1717</v>
      </c>
      <c r="D1618" s="4" t="s">
        <v>133</v>
      </c>
      <c r="E1618" s="4">
        <v>8.78139E-2</v>
      </c>
      <c r="F1618" s="4">
        <v>3.3951200000000002E-3</v>
      </c>
      <c r="G1618" s="4">
        <v>1</v>
      </c>
      <c r="H1618" s="4">
        <v>1</v>
      </c>
      <c r="I1618" s="4">
        <v>1</v>
      </c>
      <c r="J1618" s="4" t="s">
        <v>1705</v>
      </c>
      <c r="K1618" s="4">
        <v>0</v>
      </c>
      <c r="L1618" s="4">
        <v>1409.6001699999999</v>
      </c>
      <c r="M1618" s="4" t="s">
        <v>29</v>
      </c>
      <c r="N1618" s="4" t="s">
        <v>29</v>
      </c>
      <c r="O1618" s="4">
        <v>1.2149999999999999E-3</v>
      </c>
      <c r="P1618" s="4">
        <v>2.2759999999999999E-2</v>
      </c>
      <c r="Q1618" s="4">
        <v>1.59</v>
      </c>
    </row>
    <row r="1619" spans="1:29" hidden="1" outlineLevel="1" collapsed="1" x14ac:dyDescent="0.25">
      <c r="A1619" t="s">
        <v>34</v>
      </c>
      <c r="B1619" s="4" t="s">
        <v>29</v>
      </c>
      <c r="C1619" s="4" t="s">
        <v>1549</v>
      </c>
      <c r="D1619" s="4" t="s">
        <v>58</v>
      </c>
      <c r="E1619" s="4">
        <v>0.18387000000000001</v>
      </c>
      <c r="F1619" s="4">
        <v>5.3769400000000002E-3</v>
      </c>
      <c r="G1619" s="4">
        <v>2</v>
      </c>
      <c r="H1619" s="4">
        <v>2</v>
      </c>
      <c r="I1619" s="4">
        <v>1</v>
      </c>
      <c r="J1619" s="4" t="s">
        <v>1506</v>
      </c>
      <c r="K1619" s="4">
        <v>0</v>
      </c>
      <c r="L1619" s="4">
        <v>1566.78322</v>
      </c>
      <c r="M1619" s="4" t="s">
        <v>29</v>
      </c>
      <c r="N1619" s="4" t="s">
        <v>29</v>
      </c>
      <c r="O1619" s="4">
        <v>2.0179999999999998E-3</v>
      </c>
      <c r="P1619" s="4">
        <v>6.8769999999999998E-2</v>
      </c>
      <c r="Q1619" s="4">
        <v>2.19</v>
      </c>
    </row>
    <row r="1620" spans="1:29" collapsed="1" x14ac:dyDescent="0.25">
      <c r="A1620" s="3" t="s">
        <v>29</v>
      </c>
      <c r="B1620" s="3" t="s">
        <v>30</v>
      </c>
      <c r="C1620" s="3" t="s">
        <v>1718</v>
      </c>
      <c r="D1620" s="3" t="s">
        <v>1719</v>
      </c>
      <c r="E1620" s="3">
        <v>0</v>
      </c>
      <c r="F1620" s="3">
        <v>352.88499999999999</v>
      </c>
      <c r="G1620" s="3">
        <v>85</v>
      </c>
      <c r="H1620" s="3">
        <v>24</v>
      </c>
      <c r="I1620" s="3">
        <v>435</v>
      </c>
      <c r="J1620" s="3">
        <v>24</v>
      </c>
      <c r="K1620" s="3">
        <v>213</v>
      </c>
      <c r="L1620" s="3">
        <v>24.6</v>
      </c>
      <c r="M1620" s="3">
        <v>4.96</v>
      </c>
      <c r="N1620" s="3">
        <v>1668.28</v>
      </c>
      <c r="O1620" s="3">
        <v>24</v>
      </c>
      <c r="P1620" s="3" t="s">
        <v>34</v>
      </c>
      <c r="Q1620" s="3" t="s">
        <v>34</v>
      </c>
      <c r="R1620" s="3" t="s">
        <v>34</v>
      </c>
      <c r="S1620" s="3" t="s">
        <v>1720</v>
      </c>
      <c r="T1620" s="3" t="s">
        <v>34</v>
      </c>
      <c r="U1620" s="3" t="s">
        <v>1721</v>
      </c>
      <c r="V1620" s="3" t="s">
        <v>34</v>
      </c>
      <c r="W1620" s="3" t="s">
        <v>536</v>
      </c>
      <c r="X1620" s="3" t="s">
        <v>34</v>
      </c>
      <c r="Y1620" s="3" t="s">
        <v>34</v>
      </c>
      <c r="Z1620" s="3" t="s">
        <v>34</v>
      </c>
      <c r="AA1620" s="3">
        <v>0</v>
      </c>
      <c r="AB1620" s="3" t="s">
        <v>29</v>
      </c>
      <c r="AC1620" s="3">
        <v>1</v>
      </c>
    </row>
    <row r="1621" spans="1:29" hidden="1" outlineLevel="1" collapsed="1" x14ac:dyDescent="0.25">
      <c r="A1621" t="s">
        <v>34</v>
      </c>
      <c r="B1621" s="2" t="s">
        <v>39</v>
      </c>
      <c r="C1621" s="2" t="s">
        <v>40</v>
      </c>
      <c r="D1621" s="2" t="s">
        <v>41</v>
      </c>
      <c r="E1621" s="2" t="s">
        <v>42</v>
      </c>
      <c r="F1621" s="2" t="s">
        <v>43</v>
      </c>
      <c r="G1621" s="2" t="s">
        <v>28</v>
      </c>
      <c r="H1621" s="2" t="s">
        <v>44</v>
      </c>
      <c r="I1621" s="2" t="s">
        <v>8</v>
      </c>
      <c r="J1621" s="2" t="s">
        <v>45</v>
      </c>
      <c r="K1621" s="2" t="s">
        <v>46</v>
      </c>
      <c r="L1621" s="2" t="s">
        <v>47</v>
      </c>
      <c r="M1621" s="2" t="s">
        <v>27</v>
      </c>
      <c r="N1621" s="2" t="s">
        <v>48</v>
      </c>
      <c r="O1621" s="2" t="s">
        <v>49</v>
      </c>
      <c r="P1621" s="2" t="s">
        <v>50</v>
      </c>
      <c r="Q1621" s="2" t="s">
        <v>51</v>
      </c>
    </row>
    <row r="1622" spans="1:29" hidden="1" outlineLevel="1" collapsed="1" x14ac:dyDescent="0.25">
      <c r="A1622" t="s">
        <v>34</v>
      </c>
      <c r="B1622" s="4" t="s">
        <v>29</v>
      </c>
      <c r="C1622" s="4" t="s">
        <v>1722</v>
      </c>
      <c r="D1622" s="4" t="s">
        <v>34</v>
      </c>
      <c r="E1622" s="4">
        <v>5.64913E-4</v>
      </c>
      <c r="F1622" s="4">
        <v>1.5434800000000001E-4</v>
      </c>
      <c r="G1622" s="4">
        <v>1</v>
      </c>
      <c r="H1622" s="4">
        <v>1</v>
      </c>
      <c r="I1622" s="4">
        <v>7</v>
      </c>
      <c r="J1622" s="4" t="s">
        <v>1718</v>
      </c>
      <c r="K1622" s="4">
        <v>1</v>
      </c>
      <c r="L1622" s="4">
        <v>1402.7536299999999</v>
      </c>
      <c r="M1622" s="4" t="s">
        <v>29</v>
      </c>
      <c r="N1622" s="4" t="s">
        <v>29</v>
      </c>
      <c r="O1622" s="4">
        <v>6.5770000000000002E-5</v>
      </c>
      <c r="P1622" s="4">
        <v>4.6430000000000001E-5</v>
      </c>
      <c r="Q1622" s="4">
        <v>3.02</v>
      </c>
    </row>
    <row r="1623" spans="1:29" hidden="1" outlineLevel="1" collapsed="1" x14ac:dyDescent="0.25">
      <c r="A1623" t="s">
        <v>34</v>
      </c>
      <c r="B1623" s="4" t="s">
        <v>29</v>
      </c>
      <c r="C1623" s="4" t="s">
        <v>1723</v>
      </c>
      <c r="D1623" s="4" t="s">
        <v>72</v>
      </c>
      <c r="E1623" s="4">
        <v>9.6409300000000003E-7</v>
      </c>
      <c r="F1623" s="4">
        <v>1.5434800000000001E-4</v>
      </c>
      <c r="G1623" s="4">
        <v>1</v>
      </c>
      <c r="H1623" s="4">
        <v>1</v>
      </c>
      <c r="I1623" s="4">
        <v>11</v>
      </c>
      <c r="J1623" s="4" t="s">
        <v>1718</v>
      </c>
      <c r="K1623" s="4">
        <v>1</v>
      </c>
      <c r="L1623" s="4">
        <v>1801.9330500000001</v>
      </c>
      <c r="M1623" s="4" t="s">
        <v>29</v>
      </c>
      <c r="N1623" s="4" t="s">
        <v>29</v>
      </c>
      <c r="O1623" s="4">
        <v>6.5770000000000002E-5</v>
      </c>
      <c r="P1623" s="4">
        <v>2.079E-8</v>
      </c>
      <c r="Q1623" s="4">
        <v>5.75</v>
      </c>
    </row>
    <row r="1624" spans="1:29" hidden="1" outlineLevel="1" collapsed="1" x14ac:dyDescent="0.25">
      <c r="A1624" t="s">
        <v>34</v>
      </c>
      <c r="B1624" s="4" t="s">
        <v>29</v>
      </c>
      <c r="C1624" s="4" t="s">
        <v>1723</v>
      </c>
      <c r="D1624" s="4" t="s">
        <v>1724</v>
      </c>
      <c r="E1624" s="4">
        <v>1.0616300000000001E-4</v>
      </c>
      <c r="F1624" s="4">
        <v>1.5434800000000001E-4</v>
      </c>
      <c r="G1624" s="4">
        <v>1</v>
      </c>
      <c r="H1624" s="4">
        <v>1</v>
      </c>
      <c r="I1624" s="4">
        <v>6</v>
      </c>
      <c r="J1624" s="4" t="s">
        <v>1718</v>
      </c>
      <c r="K1624" s="4">
        <v>1</v>
      </c>
      <c r="L1624" s="4">
        <v>1881.89939</v>
      </c>
      <c r="M1624" s="4" t="s">
        <v>29</v>
      </c>
      <c r="N1624" s="4" t="s">
        <v>29</v>
      </c>
      <c r="O1624" s="4">
        <v>6.5770000000000002E-5</v>
      </c>
      <c r="P1624" s="4">
        <v>6.1480000000000003E-6</v>
      </c>
      <c r="Q1624" s="4">
        <v>4</v>
      </c>
    </row>
    <row r="1625" spans="1:29" hidden="1" outlineLevel="1" collapsed="1" x14ac:dyDescent="0.25">
      <c r="A1625" t="s">
        <v>34</v>
      </c>
      <c r="B1625" s="4" t="s">
        <v>29</v>
      </c>
      <c r="C1625" s="4" t="s">
        <v>1725</v>
      </c>
      <c r="D1625" s="4" t="s">
        <v>34</v>
      </c>
      <c r="E1625" s="4">
        <v>1.2794699999999999E-9</v>
      </c>
      <c r="F1625" s="4">
        <v>1.5434800000000001E-4</v>
      </c>
      <c r="G1625" s="4">
        <v>1</v>
      </c>
      <c r="H1625" s="4">
        <v>1</v>
      </c>
      <c r="I1625" s="4">
        <v>11</v>
      </c>
      <c r="J1625" s="4" t="s">
        <v>1718</v>
      </c>
      <c r="K1625" s="4">
        <v>0</v>
      </c>
      <c r="L1625" s="4">
        <v>2180.0506</v>
      </c>
      <c r="M1625" s="4" t="s">
        <v>29</v>
      </c>
      <c r="N1625" s="4" t="s">
        <v>29</v>
      </c>
      <c r="O1625" s="4">
        <v>6.5770000000000002E-5</v>
      </c>
      <c r="P1625" s="4">
        <v>6.8429999999999998E-12</v>
      </c>
      <c r="Q1625" s="4">
        <v>5.84</v>
      </c>
    </row>
    <row r="1626" spans="1:29" hidden="1" outlineLevel="1" collapsed="1" x14ac:dyDescent="0.25">
      <c r="A1626" t="s">
        <v>34</v>
      </c>
      <c r="B1626" s="4" t="s">
        <v>29</v>
      </c>
      <c r="C1626" s="4" t="s">
        <v>1726</v>
      </c>
      <c r="D1626" s="4" t="s">
        <v>34</v>
      </c>
      <c r="E1626" s="4">
        <v>7.7398300000000001E-4</v>
      </c>
      <c r="F1626" s="4">
        <v>1.5434800000000001E-4</v>
      </c>
      <c r="G1626" s="4">
        <v>1</v>
      </c>
      <c r="H1626" s="4">
        <v>1</v>
      </c>
      <c r="I1626" s="4">
        <v>4</v>
      </c>
      <c r="J1626" s="4" t="s">
        <v>1718</v>
      </c>
      <c r="K1626" s="4">
        <v>2</v>
      </c>
      <c r="L1626" s="4">
        <v>3170.5375600000002</v>
      </c>
      <c r="M1626" s="4" t="s">
        <v>29</v>
      </c>
      <c r="N1626" s="4" t="s">
        <v>29</v>
      </c>
      <c r="O1626" s="4">
        <v>6.5770000000000002E-5</v>
      </c>
      <c r="P1626" s="4">
        <v>6.7710000000000001E-5</v>
      </c>
      <c r="Q1626" s="4">
        <v>4.0999999999999996</v>
      </c>
    </row>
    <row r="1627" spans="1:29" hidden="1" outlineLevel="1" collapsed="1" x14ac:dyDescent="0.25">
      <c r="A1627" t="s">
        <v>34</v>
      </c>
      <c r="B1627" s="4" t="s">
        <v>29</v>
      </c>
      <c r="C1627" s="4" t="s">
        <v>1727</v>
      </c>
      <c r="D1627" s="4" t="s">
        <v>34</v>
      </c>
      <c r="E1627" s="4">
        <v>4.9676799999999997E-4</v>
      </c>
      <c r="F1627" s="4">
        <v>1.5434800000000001E-4</v>
      </c>
      <c r="G1627" s="4">
        <v>1</v>
      </c>
      <c r="H1627" s="4">
        <v>1</v>
      </c>
      <c r="I1627" s="4">
        <v>4</v>
      </c>
      <c r="J1627" s="4" t="s">
        <v>1718</v>
      </c>
      <c r="K1627" s="4">
        <v>1</v>
      </c>
      <c r="L1627" s="4">
        <v>1171.6681100000001</v>
      </c>
      <c r="M1627" s="4" t="s">
        <v>29</v>
      </c>
      <c r="N1627" s="4" t="s">
        <v>29</v>
      </c>
      <c r="O1627" s="4">
        <v>6.5770000000000002E-5</v>
      </c>
      <c r="P1627" s="4">
        <v>3.9839999999999998E-5</v>
      </c>
      <c r="Q1627" s="4">
        <v>2.58</v>
      </c>
    </row>
    <row r="1628" spans="1:29" hidden="1" outlineLevel="1" collapsed="1" x14ac:dyDescent="0.25">
      <c r="A1628" t="s">
        <v>34</v>
      </c>
      <c r="B1628" s="4" t="s">
        <v>29</v>
      </c>
      <c r="C1628" s="4" t="s">
        <v>1728</v>
      </c>
      <c r="D1628" s="4" t="s">
        <v>34</v>
      </c>
      <c r="E1628" s="4">
        <v>1.5026600000000001E-8</v>
      </c>
      <c r="F1628" s="4">
        <v>1.5434800000000001E-4</v>
      </c>
      <c r="G1628" s="4">
        <v>1</v>
      </c>
      <c r="H1628" s="4">
        <v>1</v>
      </c>
      <c r="I1628" s="4">
        <v>32</v>
      </c>
      <c r="J1628" s="4" t="s">
        <v>1718</v>
      </c>
      <c r="K1628" s="4">
        <v>2</v>
      </c>
      <c r="L1628" s="4">
        <v>1809.94535</v>
      </c>
      <c r="M1628" s="4" t="s">
        <v>29</v>
      </c>
      <c r="N1628" s="4" t="s">
        <v>29</v>
      </c>
      <c r="O1628" s="4">
        <v>6.5770000000000002E-5</v>
      </c>
      <c r="P1628" s="4">
        <v>1.3479999999999999E-10</v>
      </c>
      <c r="Q1628" s="4">
        <v>3.64</v>
      </c>
    </row>
    <row r="1629" spans="1:29" hidden="1" outlineLevel="1" collapsed="1" x14ac:dyDescent="0.25">
      <c r="A1629" t="s">
        <v>34</v>
      </c>
      <c r="B1629" s="4" t="s">
        <v>29</v>
      </c>
      <c r="C1629" s="4" t="s">
        <v>1729</v>
      </c>
      <c r="D1629" s="4" t="s">
        <v>922</v>
      </c>
      <c r="E1629" s="4">
        <v>2.7154599999999999E-8</v>
      </c>
      <c r="F1629" s="4">
        <v>1.5434800000000001E-4</v>
      </c>
      <c r="G1629" s="4">
        <v>1</v>
      </c>
      <c r="H1629" s="4">
        <v>1</v>
      </c>
      <c r="I1629" s="4">
        <v>6</v>
      </c>
      <c r="J1629" s="4" t="s">
        <v>1718</v>
      </c>
      <c r="K1629" s="4">
        <v>1</v>
      </c>
      <c r="L1629" s="4">
        <v>1844.9041400000001</v>
      </c>
      <c r="M1629" s="4" t="s">
        <v>29</v>
      </c>
      <c r="N1629" s="4" t="s">
        <v>29</v>
      </c>
      <c r="O1629" s="4">
        <v>6.5770000000000002E-5</v>
      </c>
      <c r="P1629" s="4">
        <v>2.7750000000000002E-10</v>
      </c>
      <c r="Q1629" s="4">
        <v>4.43</v>
      </c>
    </row>
    <row r="1630" spans="1:29" hidden="1" outlineLevel="1" collapsed="1" x14ac:dyDescent="0.25">
      <c r="A1630" t="s">
        <v>34</v>
      </c>
      <c r="B1630" s="4" t="s">
        <v>29</v>
      </c>
      <c r="C1630" s="4" t="s">
        <v>1729</v>
      </c>
      <c r="D1630" s="4" t="s">
        <v>34</v>
      </c>
      <c r="E1630" s="4">
        <v>1.3470100000000001E-7</v>
      </c>
      <c r="F1630" s="4">
        <v>1.5434800000000001E-4</v>
      </c>
      <c r="G1630" s="4">
        <v>1</v>
      </c>
      <c r="H1630" s="4">
        <v>1</v>
      </c>
      <c r="I1630" s="4">
        <v>4</v>
      </c>
      <c r="J1630" s="4" t="s">
        <v>1718</v>
      </c>
      <c r="K1630" s="4">
        <v>1</v>
      </c>
      <c r="L1630" s="4">
        <v>1764.9378099999999</v>
      </c>
      <c r="M1630" s="4" t="s">
        <v>29</v>
      </c>
      <c r="N1630" s="4" t="s">
        <v>29</v>
      </c>
      <c r="O1630" s="4">
        <v>6.5770000000000002E-5</v>
      </c>
      <c r="P1630" s="4">
        <v>1.9180000000000002E-9</v>
      </c>
      <c r="Q1630" s="4">
        <v>4.4800000000000004</v>
      </c>
    </row>
    <row r="1631" spans="1:29" hidden="1" outlineLevel="1" collapsed="1" x14ac:dyDescent="0.25">
      <c r="A1631" t="s">
        <v>34</v>
      </c>
      <c r="B1631" s="4" t="s">
        <v>29</v>
      </c>
      <c r="C1631" s="4" t="s">
        <v>1730</v>
      </c>
      <c r="D1631" s="4" t="s">
        <v>34</v>
      </c>
      <c r="E1631" s="4">
        <v>1.14525E-3</v>
      </c>
      <c r="F1631" s="4">
        <v>1.5434800000000001E-4</v>
      </c>
      <c r="G1631" s="4">
        <v>1</v>
      </c>
      <c r="H1631" s="4">
        <v>1</v>
      </c>
      <c r="I1631" s="4">
        <v>3</v>
      </c>
      <c r="J1631" s="4" t="s">
        <v>1718</v>
      </c>
      <c r="K1631" s="4">
        <v>1</v>
      </c>
      <c r="L1631" s="4">
        <v>2343.3030699999999</v>
      </c>
      <c r="M1631" s="4" t="s">
        <v>29</v>
      </c>
      <c r="N1631" s="4" t="s">
        <v>29</v>
      </c>
      <c r="O1631" s="4">
        <v>6.5770000000000002E-5</v>
      </c>
      <c r="P1631" s="4">
        <v>1.086E-4</v>
      </c>
      <c r="Q1631" s="4">
        <v>2.88</v>
      </c>
    </row>
    <row r="1632" spans="1:29" hidden="1" outlineLevel="1" collapsed="1" x14ac:dyDescent="0.25">
      <c r="A1632" t="s">
        <v>34</v>
      </c>
      <c r="B1632" s="4" t="s">
        <v>29</v>
      </c>
      <c r="C1632" s="4" t="s">
        <v>1731</v>
      </c>
      <c r="D1632" s="4" t="s">
        <v>1732</v>
      </c>
      <c r="E1632" s="4">
        <v>9.0987800000000003E-9</v>
      </c>
      <c r="F1632" s="4">
        <v>1.5434800000000001E-4</v>
      </c>
      <c r="G1632" s="4">
        <v>1</v>
      </c>
      <c r="H1632" s="4">
        <v>1</v>
      </c>
      <c r="I1632" s="4">
        <v>4</v>
      </c>
      <c r="J1632" s="4" t="s">
        <v>1718</v>
      </c>
      <c r="K1632" s="4">
        <v>0</v>
      </c>
      <c r="L1632" s="4">
        <v>2532.2116700000001</v>
      </c>
      <c r="M1632" s="4" t="s">
        <v>29</v>
      </c>
      <c r="N1632" s="4" t="s">
        <v>29</v>
      </c>
      <c r="O1632" s="4">
        <v>6.5770000000000002E-5</v>
      </c>
      <c r="P1632" s="4">
        <v>7.3549999999999994E-11</v>
      </c>
      <c r="Q1632" s="4">
        <v>6.4</v>
      </c>
    </row>
    <row r="1633" spans="1:17" hidden="1" outlineLevel="1" collapsed="1" x14ac:dyDescent="0.25">
      <c r="A1633" t="s">
        <v>34</v>
      </c>
      <c r="B1633" s="4" t="s">
        <v>29</v>
      </c>
      <c r="C1633" s="4" t="s">
        <v>1731</v>
      </c>
      <c r="D1633" s="4" t="s">
        <v>34</v>
      </c>
      <c r="E1633" s="4">
        <v>3.5121899999999999E-10</v>
      </c>
      <c r="F1633" s="4">
        <v>1.5434800000000001E-4</v>
      </c>
      <c r="G1633" s="4">
        <v>1</v>
      </c>
      <c r="H1633" s="4">
        <v>1</v>
      </c>
      <c r="I1633" s="4">
        <v>22</v>
      </c>
      <c r="J1633" s="4" t="s">
        <v>1718</v>
      </c>
      <c r="K1633" s="4">
        <v>0</v>
      </c>
      <c r="L1633" s="4">
        <v>2452.2453399999999</v>
      </c>
      <c r="M1633" s="4" t="s">
        <v>29</v>
      </c>
      <c r="N1633" s="4" t="s">
        <v>29</v>
      </c>
      <c r="O1633" s="4">
        <v>6.5770000000000002E-5</v>
      </c>
      <c r="P1633" s="4">
        <v>1.4310000000000001E-12</v>
      </c>
      <c r="Q1633" s="4">
        <v>6.39</v>
      </c>
    </row>
    <row r="1634" spans="1:17" hidden="1" outlineLevel="1" collapsed="1" x14ac:dyDescent="0.25">
      <c r="A1634" t="s">
        <v>34</v>
      </c>
      <c r="B1634" s="4" t="s">
        <v>29</v>
      </c>
      <c r="C1634" s="4" t="s">
        <v>1733</v>
      </c>
      <c r="D1634" s="4" t="s">
        <v>34</v>
      </c>
      <c r="E1634" s="4">
        <v>3.2933600000000001E-7</v>
      </c>
      <c r="F1634" s="4">
        <v>1.5434800000000001E-4</v>
      </c>
      <c r="G1634" s="4">
        <v>1</v>
      </c>
      <c r="H1634" s="4">
        <v>1</v>
      </c>
      <c r="I1634" s="4">
        <v>15</v>
      </c>
      <c r="J1634" s="4" t="s">
        <v>1718</v>
      </c>
      <c r="K1634" s="4">
        <v>1</v>
      </c>
      <c r="L1634" s="4">
        <v>2039.1495299999999</v>
      </c>
      <c r="M1634" s="4" t="s">
        <v>29</v>
      </c>
      <c r="N1634" s="4" t="s">
        <v>29</v>
      </c>
      <c r="O1634" s="4">
        <v>6.5770000000000002E-5</v>
      </c>
      <c r="P1634" s="4">
        <v>5.6539999999999997E-9</v>
      </c>
      <c r="Q1634" s="4">
        <v>4.6500000000000004</v>
      </c>
    </row>
    <row r="1635" spans="1:17" hidden="1" outlineLevel="1" collapsed="1" x14ac:dyDescent="0.25">
      <c r="A1635" t="s">
        <v>34</v>
      </c>
      <c r="B1635" s="4" t="s">
        <v>29</v>
      </c>
      <c r="C1635" s="4" t="s">
        <v>1734</v>
      </c>
      <c r="D1635" s="4" t="s">
        <v>34</v>
      </c>
      <c r="E1635" s="4">
        <v>6.4290599999999997E-10</v>
      </c>
      <c r="F1635" s="4">
        <v>1.5434800000000001E-4</v>
      </c>
      <c r="G1635" s="4">
        <v>1</v>
      </c>
      <c r="H1635" s="4">
        <v>1</v>
      </c>
      <c r="I1635" s="4">
        <v>70</v>
      </c>
      <c r="J1635" s="4" t="s">
        <v>1718</v>
      </c>
      <c r="K1635" s="4">
        <v>0</v>
      </c>
      <c r="L1635" s="4">
        <v>1911.05457</v>
      </c>
      <c r="M1635" s="4" t="s">
        <v>29</v>
      </c>
      <c r="N1635" s="4" t="s">
        <v>29</v>
      </c>
      <c r="O1635" s="4">
        <v>6.5770000000000002E-5</v>
      </c>
      <c r="P1635" s="4">
        <v>2.982E-12</v>
      </c>
      <c r="Q1635" s="4">
        <v>5.67</v>
      </c>
    </row>
    <row r="1636" spans="1:17" hidden="1" outlineLevel="1" collapsed="1" x14ac:dyDescent="0.25">
      <c r="A1636" t="s">
        <v>34</v>
      </c>
      <c r="B1636" s="4" t="s">
        <v>29</v>
      </c>
      <c r="C1636" s="4" t="s">
        <v>1735</v>
      </c>
      <c r="D1636" s="4" t="s">
        <v>34</v>
      </c>
      <c r="E1636" s="4">
        <v>1.5123199999999999E-5</v>
      </c>
      <c r="F1636" s="4">
        <v>1.5434800000000001E-4</v>
      </c>
      <c r="G1636" s="4">
        <v>1</v>
      </c>
      <c r="H1636" s="4">
        <v>1</v>
      </c>
      <c r="I1636" s="4">
        <v>3</v>
      </c>
      <c r="J1636" s="4" t="s">
        <v>1718</v>
      </c>
      <c r="K1636" s="4">
        <v>1</v>
      </c>
      <c r="L1636" s="4">
        <v>1540.76018</v>
      </c>
      <c r="M1636" s="4" t="s">
        <v>29</v>
      </c>
      <c r="N1636" s="4" t="s">
        <v>29</v>
      </c>
      <c r="O1636" s="4">
        <v>6.5770000000000002E-5</v>
      </c>
      <c r="P1636" s="4">
        <v>5.8019999999999997E-7</v>
      </c>
      <c r="Q1636" s="4">
        <v>2.82</v>
      </c>
    </row>
    <row r="1637" spans="1:17" hidden="1" outlineLevel="1" collapsed="1" x14ac:dyDescent="0.25">
      <c r="A1637" t="s">
        <v>34</v>
      </c>
      <c r="B1637" s="4" t="s">
        <v>29</v>
      </c>
      <c r="C1637" s="4" t="s">
        <v>1736</v>
      </c>
      <c r="D1637" s="4" t="s">
        <v>34</v>
      </c>
      <c r="E1637" s="4">
        <v>1.45487E-4</v>
      </c>
      <c r="F1637" s="4">
        <v>1.5434800000000001E-4</v>
      </c>
      <c r="G1637" s="4">
        <v>1</v>
      </c>
      <c r="H1637" s="4">
        <v>1</v>
      </c>
      <c r="I1637" s="4">
        <v>2</v>
      </c>
      <c r="J1637" s="4" t="s">
        <v>1718</v>
      </c>
      <c r="K1637" s="4">
        <v>0</v>
      </c>
      <c r="L1637" s="4">
        <v>1247.61139</v>
      </c>
      <c r="M1637" s="4" t="s">
        <v>29</v>
      </c>
      <c r="N1637" s="4" t="s">
        <v>29</v>
      </c>
      <c r="O1637" s="4">
        <v>6.5770000000000002E-5</v>
      </c>
      <c r="P1637" s="4">
        <v>9.0389999999999993E-6</v>
      </c>
      <c r="Q1637" s="4">
        <v>2.94</v>
      </c>
    </row>
    <row r="1638" spans="1:17" hidden="1" outlineLevel="1" collapsed="1" x14ac:dyDescent="0.25">
      <c r="A1638" t="s">
        <v>34</v>
      </c>
      <c r="B1638" s="4" t="s">
        <v>29</v>
      </c>
      <c r="C1638" s="4" t="s">
        <v>1736</v>
      </c>
      <c r="D1638" s="4" t="s">
        <v>130</v>
      </c>
      <c r="E1638" s="4">
        <v>1.6024399999999999E-5</v>
      </c>
      <c r="F1638" s="4">
        <v>1.5434800000000001E-4</v>
      </c>
      <c r="G1638" s="4">
        <v>1</v>
      </c>
      <c r="H1638" s="4">
        <v>1</v>
      </c>
      <c r="I1638" s="4">
        <v>3</v>
      </c>
      <c r="J1638" s="4" t="s">
        <v>1718</v>
      </c>
      <c r="K1638" s="4">
        <v>0</v>
      </c>
      <c r="L1638" s="4">
        <v>1327.57772</v>
      </c>
      <c r="M1638" s="4" t="s">
        <v>29</v>
      </c>
      <c r="N1638" s="4" t="s">
        <v>29</v>
      </c>
      <c r="O1638" s="4">
        <v>6.5770000000000002E-5</v>
      </c>
      <c r="P1638" s="4">
        <v>6.2200000000000004E-7</v>
      </c>
      <c r="Q1638" s="4">
        <v>3.6</v>
      </c>
    </row>
    <row r="1639" spans="1:17" hidden="1" outlineLevel="1" collapsed="1" x14ac:dyDescent="0.25">
      <c r="A1639" t="s">
        <v>34</v>
      </c>
      <c r="B1639" s="4" t="s">
        <v>29</v>
      </c>
      <c r="C1639" s="4" t="s">
        <v>1737</v>
      </c>
      <c r="D1639" s="4" t="s">
        <v>34</v>
      </c>
      <c r="E1639" s="4">
        <v>2.85874E-5</v>
      </c>
      <c r="F1639" s="4">
        <v>1.5434800000000001E-4</v>
      </c>
      <c r="G1639" s="4">
        <v>1</v>
      </c>
      <c r="H1639" s="4">
        <v>1</v>
      </c>
      <c r="I1639" s="4">
        <v>13</v>
      </c>
      <c r="J1639" s="4" t="s">
        <v>1718</v>
      </c>
      <c r="K1639" s="4">
        <v>0</v>
      </c>
      <c r="L1639" s="4">
        <v>1416.7369200000001</v>
      </c>
      <c r="M1639" s="4" t="s">
        <v>29</v>
      </c>
      <c r="N1639" s="4" t="s">
        <v>29</v>
      </c>
      <c r="O1639" s="4">
        <v>6.5770000000000002E-5</v>
      </c>
      <c r="P1639" s="4">
        <v>1.2589999999999999E-6</v>
      </c>
      <c r="Q1639" s="4">
        <v>3.69</v>
      </c>
    </row>
    <row r="1640" spans="1:17" hidden="1" outlineLevel="1" collapsed="1" x14ac:dyDescent="0.25">
      <c r="A1640" t="s">
        <v>34</v>
      </c>
      <c r="B1640" s="4" t="s">
        <v>29</v>
      </c>
      <c r="C1640" s="4" t="s">
        <v>1738</v>
      </c>
      <c r="D1640" s="4" t="s">
        <v>317</v>
      </c>
      <c r="E1640" s="4">
        <v>2.2389400000000001E-7</v>
      </c>
      <c r="F1640" s="4">
        <v>1.5434800000000001E-4</v>
      </c>
      <c r="G1640" s="4">
        <v>1</v>
      </c>
      <c r="H1640" s="4">
        <v>1</v>
      </c>
      <c r="I1640" s="4">
        <v>6</v>
      </c>
      <c r="J1640" s="4" t="s">
        <v>1718</v>
      </c>
      <c r="K1640" s="4">
        <v>0</v>
      </c>
      <c r="L1640" s="4">
        <v>1541.6788100000001</v>
      </c>
      <c r="M1640" s="4" t="s">
        <v>29</v>
      </c>
      <c r="N1640" s="4" t="s">
        <v>29</v>
      </c>
      <c r="O1640" s="4">
        <v>6.5770000000000002E-5</v>
      </c>
      <c r="P1640" s="4">
        <v>3.542E-9</v>
      </c>
      <c r="Q1640" s="4">
        <v>4.49</v>
      </c>
    </row>
    <row r="1641" spans="1:17" hidden="1" outlineLevel="1" collapsed="1" x14ac:dyDescent="0.25">
      <c r="A1641" t="s">
        <v>34</v>
      </c>
      <c r="B1641" s="4" t="s">
        <v>29</v>
      </c>
      <c r="C1641" s="4" t="s">
        <v>1739</v>
      </c>
      <c r="D1641" s="4" t="s">
        <v>34</v>
      </c>
      <c r="E1641" s="4">
        <v>4.63088E-5</v>
      </c>
      <c r="F1641" s="4">
        <v>1.5434800000000001E-4</v>
      </c>
      <c r="G1641" s="4">
        <v>1</v>
      </c>
      <c r="H1641" s="4">
        <v>1</v>
      </c>
      <c r="I1641" s="4">
        <v>5</v>
      </c>
      <c r="J1641" s="4" t="s">
        <v>1718</v>
      </c>
      <c r="K1641" s="4">
        <v>1</v>
      </c>
      <c r="L1641" s="4">
        <v>1681.7850100000001</v>
      </c>
      <c r="M1641" s="4" t="s">
        <v>29</v>
      </c>
      <c r="N1641" s="4" t="s">
        <v>29</v>
      </c>
      <c r="O1641" s="4">
        <v>6.5770000000000002E-5</v>
      </c>
      <c r="P1641" s="4">
        <v>2.2539999999999999E-6</v>
      </c>
      <c r="Q1641" s="4">
        <v>3.56</v>
      </c>
    </row>
    <row r="1642" spans="1:17" hidden="1" outlineLevel="1" collapsed="1" x14ac:dyDescent="0.25">
      <c r="A1642" t="s">
        <v>34</v>
      </c>
      <c r="B1642" s="4" t="s">
        <v>29</v>
      </c>
      <c r="C1642" s="4" t="s">
        <v>1739</v>
      </c>
      <c r="D1642" s="4" t="s">
        <v>317</v>
      </c>
      <c r="E1642" s="4">
        <v>5.8376599999999998E-6</v>
      </c>
      <c r="F1642" s="4">
        <v>1.5434800000000001E-4</v>
      </c>
      <c r="G1642" s="4">
        <v>1</v>
      </c>
      <c r="H1642" s="4">
        <v>1</v>
      </c>
      <c r="I1642" s="4">
        <v>26</v>
      </c>
      <c r="J1642" s="4" t="s">
        <v>1718</v>
      </c>
      <c r="K1642" s="4">
        <v>1</v>
      </c>
      <c r="L1642" s="4">
        <v>1697.7799299999999</v>
      </c>
      <c r="M1642" s="4" t="s">
        <v>29</v>
      </c>
      <c r="N1642" s="4" t="s">
        <v>29</v>
      </c>
      <c r="O1642" s="4">
        <v>6.5770000000000002E-5</v>
      </c>
      <c r="P1642" s="4">
        <v>1.835E-7</v>
      </c>
      <c r="Q1642" s="4">
        <v>3.49</v>
      </c>
    </row>
    <row r="1643" spans="1:17" hidden="1" outlineLevel="1" collapsed="1" x14ac:dyDescent="0.25">
      <c r="A1643" t="s">
        <v>34</v>
      </c>
      <c r="B1643" s="4" t="s">
        <v>29</v>
      </c>
      <c r="C1643" s="4" t="s">
        <v>1740</v>
      </c>
      <c r="D1643" s="4" t="s">
        <v>1741</v>
      </c>
      <c r="E1643" s="4">
        <v>1.8893600000000001E-3</v>
      </c>
      <c r="F1643" s="4">
        <v>1.5434800000000001E-4</v>
      </c>
      <c r="G1643" s="4">
        <v>1</v>
      </c>
      <c r="H1643" s="4">
        <v>1</v>
      </c>
      <c r="I1643" s="4">
        <v>1</v>
      </c>
      <c r="J1643" s="4" t="s">
        <v>1718</v>
      </c>
      <c r="K1643" s="4">
        <v>2</v>
      </c>
      <c r="L1643" s="4">
        <v>2161.9583699999998</v>
      </c>
      <c r="M1643" s="4" t="s">
        <v>29</v>
      </c>
      <c r="N1643" s="4" t="s">
        <v>29</v>
      </c>
      <c r="O1643" s="4">
        <v>6.5770000000000002E-5</v>
      </c>
      <c r="P1643" s="4">
        <v>1.961E-4</v>
      </c>
      <c r="Q1643" s="4">
        <v>3.92</v>
      </c>
    </row>
    <row r="1644" spans="1:17" hidden="1" outlineLevel="1" collapsed="1" x14ac:dyDescent="0.25">
      <c r="A1644" t="s">
        <v>34</v>
      </c>
      <c r="B1644" s="4" t="s">
        <v>29</v>
      </c>
      <c r="C1644" s="4" t="s">
        <v>1740</v>
      </c>
      <c r="D1644" s="4" t="s">
        <v>249</v>
      </c>
      <c r="E1644" s="4">
        <v>1.3998E-4</v>
      </c>
      <c r="F1644" s="4">
        <v>1.5434800000000001E-4</v>
      </c>
      <c r="G1644" s="4">
        <v>1</v>
      </c>
      <c r="H1644" s="4">
        <v>1</v>
      </c>
      <c r="I1644" s="4">
        <v>1</v>
      </c>
      <c r="J1644" s="4" t="s">
        <v>1718</v>
      </c>
      <c r="K1644" s="4">
        <v>2</v>
      </c>
      <c r="L1644" s="4">
        <v>2081.9920400000001</v>
      </c>
      <c r="M1644" s="4" t="s">
        <v>29</v>
      </c>
      <c r="N1644" s="4" t="s">
        <v>29</v>
      </c>
      <c r="O1644" s="4">
        <v>6.5770000000000002E-5</v>
      </c>
      <c r="P1644" s="4">
        <v>8.6300000000000004E-6</v>
      </c>
      <c r="Q1644" s="4">
        <v>4.12</v>
      </c>
    </row>
    <row r="1645" spans="1:17" hidden="1" outlineLevel="1" collapsed="1" x14ac:dyDescent="0.25">
      <c r="A1645" t="s">
        <v>34</v>
      </c>
      <c r="B1645" s="4" t="s">
        <v>29</v>
      </c>
      <c r="C1645" s="4" t="s">
        <v>1742</v>
      </c>
      <c r="D1645" s="4" t="s">
        <v>34</v>
      </c>
      <c r="E1645" s="4">
        <v>4.5135100000000001E-9</v>
      </c>
      <c r="F1645" s="4">
        <v>1.5434800000000001E-4</v>
      </c>
      <c r="G1645" s="4">
        <v>1</v>
      </c>
      <c r="H1645" s="4">
        <v>1</v>
      </c>
      <c r="I1645" s="4">
        <v>135</v>
      </c>
      <c r="J1645" s="4" t="s">
        <v>1718</v>
      </c>
      <c r="K1645" s="4">
        <v>1</v>
      </c>
      <c r="L1645" s="4">
        <v>2645.2100799999998</v>
      </c>
      <c r="M1645" s="4" t="s">
        <v>29</v>
      </c>
      <c r="N1645" s="4" t="s">
        <v>29</v>
      </c>
      <c r="O1645" s="4">
        <v>6.5770000000000002E-5</v>
      </c>
      <c r="P1645" s="4">
        <v>3.1629999999999998E-11</v>
      </c>
      <c r="Q1645" s="4">
        <v>3.77</v>
      </c>
    </row>
    <row r="1646" spans="1:17" hidden="1" outlineLevel="1" collapsed="1" x14ac:dyDescent="0.25">
      <c r="A1646" t="s">
        <v>34</v>
      </c>
      <c r="B1646" s="4" t="s">
        <v>29</v>
      </c>
      <c r="C1646" s="4" t="s">
        <v>1743</v>
      </c>
      <c r="D1646" s="4" t="s">
        <v>34</v>
      </c>
      <c r="E1646" s="4">
        <v>2.19618E-10</v>
      </c>
      <c r="F1646" s="4">
        <v>1.5434800000000001E-4</v>
      </c>
      <c r="G1646" s="4">
        <v>1</v>
      </c>
      <c r="H1646" s="4">
        <v>1</v>
      </c>
      <c r="I1646" s="4">
        <v>8</v>
      </c>
      <c r="J1646" s="4" t="s">
        <v>1718</v>
      </c>
      <c r="K1646" s="4">
        <v>0</v>
      </c>
      <c r="L1646" s="4">
        <v>2060.8930999999998</v>
      </c>
      <c r="M1646" s="4" t="s">
        <v>29</v>
      </c>
      <c r="N1646" s="4" t="s">
        <v>29</v>
      </c>
      <c r="O1646" s="4">
        <v>6.5770000000000002E-5</v>
      </c>
      <c r="P1646" s="4">
        <v>8.142E-13</v>
      </c>
      <c r="Q1646" s="4">
        <v>5.24</v>
      </c>
    </row>
    <row r="1647" spans="1:17" hidden="1" outlineLevel="1" collapsed="1" x14ac:dyDescent="0.25">
      <c r="A1647" t="s">
        <v>34</v>
      </c>
      <c r="B1647" s="4" t="s">
        <v>29</v>
      </c>
      <c r="C1647" s="4" t="s">
        <v>1744</v>
      </c>
      <c r="D1647" s="4" t="s">
        <v>34</v>
      </c>
      <c r="E1647" s="4">
        <v>9.0988199999999998E-10</v>
      </c>
      <c r="F1647" s="4">
        <v>1.5434800000000001E-4</v>
      </c>
      <c r="G1647" s="4">
        <v>1</v>
      </c>
      <c r="H1647" s="4">
        <v>1</v>
      </c>
      <c r="I1647" s="4">
        <v>5</v>
      </c>
      <c r="J1647" s="4" t="s">
        <v>1718</v>
      </c>
      <c r="K1647" s="4">
        <v>1</v>
      </c>
      <c r="L1647" s="4">
        <v>2651.3774199999998</v>
      </c>
      <c r="M1647" s="4" t="s">
        <v>29</v>
      </c>
      <c r="N1647" s="4" t="s">
        <v>29</v>
      </c>
      <c r="O1647" s="4">
        <v>6.5770000000000002E-5</v>
      </c>
      <c r="P1647" s="4">
        <v>4.5479999999999996E-12</v>
      </c>
      <c r="Q1647" s="4">
        <v>4.93</v>
      </c>
    </row>
    <row r="1648" spans="1:17" hidden="1" outlineLevel="1" collapsed="1" x14ac:dyDescent="0.25">
      <c r="A1648" t="s">
        <v>34</v>
      </c>
      <c r="B1648" s="4" t="s">
        <v>29</v>
      </c>
      <c r="C1648" s="4" t="s">
        <v>1745</v>
      </c>
      <c r="D1648" s="4" t="s">
        <v>34</v>
      </c>
      <c r="E1648" s="4">
        <v>9.3358700000000006E-8</v>
      </c>
      <c r="F1648" s="4">
        <v>1.5434800000000001E-4</v>
      </c>
      <c r="G1648" s="4">
        <v>1</v>
      </c>
      <c r="H1648" s="4">
        <v>1</v>
      </c>
      <c r="I1648" s="4">
        <v>21</v>
      </c>
      <c r="J1648" s="4" t="s">
        <v>1718</v>
      </c>
      <c r="K1648" s="4">
        <v>1</v>
      </c>
      <c r="L1648" s="4">
        <v>2308.1455700000001</v>
      </c>
      <c r="M1648" s="4" t="s">
        <v>29</v>
      </c>
      <c r="N1648" s="4" t="s">
        <v>29</v>
      </c>
      <c r="O1648" s="4">
        <v>6.5770000000000002E-5</v>
      </c>
      <c r="P1648" s="4">
        <v>1.2360000000000001E-9</v>
      </c>
      <c r="Q1648" s="4">
        <v>4.82</v>
      </c>
    </row>
    <row r="1649" spans="1:29" hidden="1" outlineLevel="1" collapsed="1" x14ac:dyDescent="0.25">
      <c r="A1649" t="s">
        <v>34</v>
      </c>
      <c r="B1649" s="4" t="s">
        <v>29</v>
      </c>
      <c r="C1649" s="4" t="s">
        <v>1730</v>
      </c>
      <c r="D1649" s="4" t="s">
        <v>1746</v>
      </c>
      <c r="E1649" s="4">
        <v>5.9783800000000002E-3</v>
      </c>
      <c r="F1649" s="4">
        <v>4.3565599999999998E-4</v>
      </c>
      <c r="G1649" s="4">
        <v>1</v>
      </c>
      <c r="H1649" s="4">
        <v>1</v>
      </c>
      <c r="I1649" s="4">
        <v>1</v>
      </c>
      <c r="J1649" s="4" t="s">
        <v>1718</v>
      </c>
      <c r="K1649" s="4">
        <v>1</v>
      </c>
      <c r="L1649" s="4">
        <v>2503.2357299999999</v>
      </c>
      <c r="M1649" s="4" t="s">
        <v>29</v>
      </c>
      <c r="N1649" s="4" t="s">
        <v>29</v>
      </c>
      <c r="O1649" s="4">
        <v>1.639E-4</v>
      </c>
      <c r="P1649" s="4">
        <v>7.5710000000000003E-4</v>
      </c>
      <c r="Q1649" s="4">
        <v>2.84</v>
      </c>
    </row>
    <row r="1650" spans="1:29" hidden="1" outlineLevel="1" collapsed="1" x14ac:dyDescent="0.25">
      <c r="A1650" t="s">
        <v>34</v>
      </c>
      <c r="B1650" s="4" t="s">
        <v>29</v>
      </c>
      <c r="C1650" s="4" t="s">
        <v>1747</v>
      </c>
      <c r="D1650" s="4" t="s">
        <v>34</v>
      </c>
      <c r="E1650" s="4">
        <v>1.30679E-2</v>
      </c>
      <c r="F1650" s="4">
        <v>4.3565599999999998E-4</v>
      </c>
      <c r="G1650" s="4">
        <v>1</v>
      </c>
      <c r="H1650" s="4">
        <v>1</v>
      </c>
      <c r="I1650" s="4">
        <v>3</v>
      </c>
      <c r="J1650" s="4" t="s">
        <v>1718</v>
      </c>
      <c r="K1650" s="4">
        <v>0</v>
      </c>
      <c r="L1650" s="4">
        <v>817.40502000000004</v>
      </c>
      <c r="M1650" s="4" t="s">
        <v>29</v>
      </c>
      <c r="N1650" s="4" t="s">
        <v>29</v>
      </c>
      <c r="O1650" s="4">
        <v>1.639E-4</v>
      </c>
      <c r="P1650" s="4">
        <v>1.933E-3</v>
      </c>
      <c r="Q1650" s="4">
        <v>1.23</v>
      </c>
    </row>
    <row r="1651" spans="1:29" hidden="1" outlineLevel="1" collapsed="1" x14ac:dyDescent="0.25">
      <c r="A1651" t="s">
        <v>34</v>
      </c>
      <c r="B1651" s="4" t="s">
        <v>29</v>
      </c>
      <c r="C1651" s="4" t="s">
        <v>1723</v>
      </c>
      <c r="D1651" s="4" t="s">
        <v>197</v>
      </c>
      <c r="E1651" s="4">
        <v>5.0135199999999998E-2</v>
      </c>
      <c r="F1651" s="4">
        <v>1.52893E-3</v>
      </c>
      <c r="G1651" s="4">
        <v>1</v>
      </c>
      <c r="H1651" s="4">
        <v>1</v>
      </c>
      <c r="I1651" s="4">
        <v>1</v>
      </c>
      <c r="J1651" s="4" t="s">
        <v>1718</v>
      </c>
      <c r="K1651" s="4">
        <v>1</v>
      </c>
      <c r="L1651" s="4">
        <v>1759.9224899999999</v>
      </c>
      <c r="M1651" s="4" t="s">
        <v>29</v>
      </c>
      <c r="N1651" s="4" t="s">
        <v>29</v>
      </c>
      <c r="O1651" s="4">
        <v>5.5110000000000001E-4</v>
      </c>
      <c r="P1651" s="4">
        <v>1.068E-2</v>
      </c>
      <c r="Q1651" s="4">
        <v>2.84</v>
      </c>
    </row>
    <row r="1652" spans="1:29" hidden="1" outlineLevel="1" collapsed="1" x14ac:dyDescent="0.25">
      <c r="A1652" t="s">
        <v>34</v>
      </c>
      <c r="B1652" s="4" t="s">
        <v>29</v>
      </c>
      <c r="C1652" s="4" t="s">
        <v>1748</v>
      </c>
      <c r="D1652" s="4" t="s">
        <v>34</v>
      </c>
      <c r="E1652" s="4">
        <v>9.5817100000000002E-2</v>
      </c>
      <c r="F1652" s="4">
        <v>3.5126799999999998E-3</v>
      </c>
      <c r="G1652" s="4">
        <v>1</v>
      </c>
      <c r="H1652" s="4">
        <v>1</v>
      </c>
      <c r="I1652" s="4">
        <v>1</v>
      </c>
      <c r="J1652" s="4" t="s">
        <v>1718</v>
      </c>
      <c r="K1652" s="4">
        <v>2</v>
      </c>
      <c r="L1652" s="4">
        <v>2471.3980299999998</v>
      </c>
      <c r="M1652" s="4" t="s">
        <v>29</v>
      </c>
      <c r="N1652" s="4" t="s">
        <v>29</v>
      </c>
      <c r="O1652" s="4">
        <v>1.258E-3</v>
      </c>
      <c r="P1652" s="4">
        <v>2.589E-2</v>
      </c>
      <c r="Q1652" s="4">
        <v>2.58</v>
      </c>
    </row>
    <row r="1653" spans="1:29" hidden="1" outlineLevel="1" collapsed="1" x14ac:dyDescent="0.25">
      <c r="A1653" t="s">
        <v>34</v>
      </c>
      <c r="B1653" s="4" t="s">
        <v>29</v>
      </c>
      <c r="C1653" s="4" t="s">
        <v>1749</v>
      </c>
      <c r="D1653" s="4" t="s">
        <v>34</v>
      </c>
      <c r="E1653" s="4">
        <v>0.16787299999999999</v>
      </c>
      <c r="F1653" s="4">
        <v>5.2618600000000001E-3</v>
      </c>
      <c r="G1653" s="4">
        <v>1</v>
      </c>
      <c r="H1653" s="4">
        <v>1</v>
      </c>
      <c r="I1653" s="4">
        <v>1</v>
      </c>
      <c r="J1653" s="4" t="s">
        <v>1718</v>
      </c>
      <c r="K1653" s="4">
        <v>2</v>
      </c>
      <c r="L1653" s="4">
        <v>2537.2882100000002</v>
      </c>
      <c r="M1653" s="4" t="s">
        <v>29</v>
      </c>
      <c r="N1653" s="4" t="s">
        <v>29</v>
      </c>
      <c r="O1653" s="4">
        <v>1.936E-3</v>
      </c>
      <c r="P1653" s="4">
        <v>5.9880000000000003E-2</v>
      </c>
      <c r="Q1653" s="4">
        <v>3.23</v>
      </c>
    </row>
    <row r="1654" spans="1:29" collapsed="1" x14ac:dyDescent="0.25">
      <c r="A1654" s="3" t="s">
        <v>29</v>
      </c>
      <c r="B1654" s="3" t="s">
        <v>30</v>
      </c>
      <c r="C1654" s="3" t="s">
        <v>1750</v>
      </c>
      <c r="D1654" s="3" t="s">
        <v>1751</v>
      </c>
      <c r="E1654" s="3">
        <v>0</v>
      </c>
      <c r="F1654" s="3">
        <v>351.31599999999997</v>
      </c>
      <c r="G1654" s="3">
        <v>66</v>
      </c>
      <c r="H1654" s="3">
        <v>44</v>
      </c>
      <c r="I1654" s="3">
        <v>185</v>
      </c>
      <c r="J1654" s="3">
        <v>44</v>
      </c>
      <c r="K1654" s="3">
        <v>633</v>
      </c>
      <c r="L1654" s="3">
        <v>71.099999999999994</v>
      </c>
      <c r="M1654" s="3">
        <v>5.99</v>
      </c>
      <c r="N1654" s="3">
        <v>647.49</v>
      </c>
      <c r="O1654" s="3">
        <v>44</v>
      </c>
      <c r="P1654" s="3" t="s">
        <v>1752</v>
      </c>
      <c r="Q1654" s="3" t="s">
        <v>1753</v>
      </c>
      <c r="R1654" s="3" t="s">
        <v>1754</v>
      </c>
      <c r="S1654" s="3" t="s">
        <v>1755</v>
      </c>
      <c r="T1654" s="3" t="s">
        <v>1756</v>
      </c>
      <c r="U1654" s="3" t="s">
        <v>1750</v>
      </c>
      <c r="V1654" s="3" t="s">
        <v>1757</v>
      </c>
      <c r="W1654" s="3" t="s">
        <v>1758</v>
      </c>
      <c r="X1654" s="3" t="s">
        <v>34</v>
      </c>
      <c r="Y1654" s="3" t="s">
        <v>34</v>
      </c>
      <c r="Z1654" s="3" t="s">
        <v>34</v>
      </c>
      <c r="AA1654" s="3">
        <v>0</v>
      </c>
      <c r="AB1654" s="3" t="s">
        <v>29</v>
      </c>
      <c r="AC1654" s="3">
        <v>1</v>
      </c>
    </row>
    <row r="1655" spans="1:29" hidden="1" outlineLevel="1" collapsed="1" x14ac:dyDescent="0.25">
      <c r="A1655" t="s">
        <v>34</v>
      </c>
      <c r="B1655" s="2" t="s">
        <v>39</v>
      </c>
      <c r="C1655" s="2" t="s">
        <v>40</v>
      </c>
      <c r="D1655" s="2" t="s">
        <v>41</v>
      </c>
      <c r="E1655" s="2" t="s">
        <v>42</v>
      </c>
      <c r="F1655" s="2" t="s">
        <v>43</v>
      </c>
      <c r="G1655" s="2" t="s">
        <v>28</v>
      </c>
      <c r="H1655" s="2" t="s">
        <v>44</v>
      </c>
      <c r="I1655" s="2" t="s">
        <v>8</v>
      </c>
      <c r="J1655" s="2" t="s">
        <v>45</v>
      </c>
      <c r="K1655" s="2" t="s">
        <v>46</v>
      </c>
      <c r="L1655" s="2" t="s">
        <v>47</v>
      </c>
      <c r="M1655" s="2" t="s">
        <v>27</v>
      </c>
      <c r="N1655" s="2" t="s">
        <v>48</v>
      </c>
      <c r="O1655" s="2" t="s">
        <v>49</v>
      </c>
      <c r="P1655" s="2" t="s">
        <v>50</v>
      </c>
      <c r="Q1655" s="2" t="s">
        <v>51</v>
      </c>
    </row>
    <row r="1656" spans="1:29" hidden="1" outlineLevel="1" collapsed="1" x14ac:dyDescent="0.25">
      <c r="A1656" t="s">
        <v>34</v>
      </c>
      <c r="B1656" s="4" t="s">
        <v>29</v>
      </c>
      <c r="C1656" s="4" t="s">
        <v>1759</v>
      </c>
      <c r="D1656" s="4" t="s">
        <v>34</v>
      </c>
      <c r="E1656" s="4">
        <v>4.7210999999999999E-5</v>
      </c>
      <c r="F1656" s="4">
        <v>1.5434800000000001E-4</v>
      </c>
      <c r="G1656" s="4">
        <v>1</v>
      </c>
      <c r="H1656" s="4">
        <v>1</v>
      </c>
      <c r="I1656" s="4">
        <v>1</v>
      </c>
      <c r="J1656" s="4" t="s">
        <v>1750</v>
      </c>
      <c r="K1656" s="4">
        <v>1</v>
      </c>
      <c r="L1656" s="4">
        <v>2644.2466800000002</v>
      </c>
      <c r="M1656" s="4" t="s">
        <v>29</v>
      </c>
      <c r="N1656" s="4" t="s">
        <v>29</v>
      </c>
      <c r="O1656" s="4">
        <v>6.5770000000000002E-5</v>
      </c>
      <c r="P1656" s="4">
        <v>2.3020000000000002E-6</v>
      </c>
      <c r="Q1656" s="4">
        <v>3.99</v>
      </c>
    </row>
    <row r="1657" spans="1:29" hidden="1" outlineLevel="1" collapsed="1" x14ac:dyDescent="0.25">
      <c r="A1657" t="s">
        <v>34</v>
      </c>
      <c r="B1657" s="4" t="s">
        <v>29</v>
      </c>
      <c r="C1657" s="4" t="s">
        <v>1760</v>
      </c>
      <c r="D1657" s="4" t="s">
        <v>34</v>
      </c>
      <c r="E1657" s="4">
        <v>1.4088300000000001E-4</v>
      </c>
      <c r="F1657" s="4">
        <v>1.5434800000000001E-4</v>
      </c>
      <c r="G1657" s="4">
        <v>1</v>
      </c>
      <c r="H1657" s="4">
        <v>1</v>
      </c>
      <c r="I1657" s="4">
        <v>3</v>
      </c>
      <c r="J1657" s="4" t="s">
        <v>1750</v>
      </c>
      <c r="K1657" s="4">
        <v>0</v>
      </c>
      <c r="L1657" s="4">
        <v>1473.84239</v>
      </c>
      <c r="M1657" s="4" t="s">
        <v>29</v>
      </c>
      <c r="N1657" s="4" t="s">
        <v>29</v>
      </c>
      <c r="O1657" s="4">
        <v>6.5770000000000002E-5</v>
      </c>
      <c r="P1657" s="4">
        <v>8.6610000000000006E-6</v>
      </c>
      <c r="Q1657" s="4">
        <v>4.18</v>
      </c>
    </row>
    <row r="1658" spans="1:29" hidden="1" outlineLevel="1" collapsed="1" x14ac:dyDescent="0.25">
      <c r="A1658" t="s">
        <v>34</v>
      </c>
      <c r="B1658" s="4" t="s">
        <v>29</v>
      </c>
      <c r="C1658" s="4" t="s">
        <v>1761</v>
      </c>
      <c r="D1658" s="4" t="s">
        <v>34</v>
      </c>
      <c r="E1658" s="4">
        <v>4.6910799999999998E-8</v>
      </c>
      <c r="F1658" s="4">
        <v>1.5434800000000001E-4</v>
      </c>
      <c r="G1658" s="4">
        <v>1</v>
      </c>
      <c r="H1658" s="4">
        <v>1</v>
      </c>
      <c r="I1658" s="4">
        <v>5</v>
      </c>
      <c r="J1658" s="4" t="s">
        <v>1750</v>
      </c>
      <c r="K1658" s="4">
        <v>0</v>
      </c>
      <c r="L1658" s="4">
        <v>1964.99236</v>
      </c>
      <c r="M1658" s="4" t="s">
        <v>29</v>
      </c>
      <c r="N1658" s="4" t="s">
        <v>29</v>
      </c>
      <c r="O1658" s="4">
        <v>6.5770000000000002E-5</v>
      </c>
      <c r="P1658" s="4">
        <v>5.3479999999999995E-10</v>
      </c>
      <c r="Q1658" s="4">
        <v>4.76</v>
      </c>
    </row>
    <row r="1659" spans="1:29" hidden="1" outlineLevel="1" collapsed="1" x14ac:dyDescent="0.25">
      <c r="A1659" t="s">
        <v>34</v>
      </c>
      <c r="B1659" s="4" t="s">
        <v>29</v>
      </c>
      <c r="C1659" s="4" t="s">
        <v>1762</v>
      </c>
      <c r="D1659" s="4" t="s">
        <v>166</v>
      </c>
      <c r="E1659" s="4">
        <v>4.28496E-4</v>
      </c>
      <c r="F1659" s="4">
        <v>1.5434800000000001E-4</v>
      </c>
      <c r="G1659" s="4">
        <v>1</v>
      </c>
      <c r="H1659" s="4">
        <v>1</v>
      </c>
      <c r="I1659" s="4">
        <v>2</v>
      </c>
      <c r="J1659" s="4" t="s">
        <v>1750</v>
      </c>
      <c r="K1659" s="4">
        <v>1</v>
      </c>
      <c r="L1659" s="4">
        <v>1409.68417</v>
      </c>
      <c r="M1659" s="4" t="s">
        <v>29</v>
      </c>
      <c r="N1659" s="4" t="s">
        <v>29</v>
      </c>
      <c r="O1659" s="4">
        <v>6.5770000000000002E-5</v>
      </c>
      <c r="P1659" s="4">
        <v>3.3219999999999997E-5</v>
      </c>
      <c r="Q1659" s="4">
        <v>3.36</v>
      </c>
    </row>
    <row r="1660" spans="1:29" hidden="1" outlineLevel="1" collapsed="1" x14ac:dyDescent="0.25">
      <c r="A1660" t="s">
        <v>34</v>
      </c>
      <c r="B1660" s="4" t="s">
        <v>29</v>
      </c>
      <c r="C1660" s="4" t="s">
        <v>1763</v>
      </c>
      <c r="D1660" s="4" t="s">
        <v>166</v>
      </c>
      <c r="E1660" s="4">
        <v>1.57869E-3</v>
      </c>
      <c r="F1660" s="4">
        <v>1.5434800000000001E-4</v>
      </c>
      <c r="G1660" s="4">
        <v>1</v>
      </c>
      <c r="H1660" s="4">
        <v>1</v>
      </c>
      <c r="I1660" s="4">
        <v>2</v>
      </c>
      <c r="J1660" s="4" t="s">
        <v>1750</v>
      </c>
      <c r="K1660" s="4">
        <v>0</v>
      </c>
      <c r="L1660" s="4">
        <v>1281.5892100000001</v>
      </c>
      <c r="M1660" s="4" t="s">
        <v>29</v>
      </c>
      <c r="N1660" s="4" t="s">
        <v>29</v>
      </c>
      <c r="O1660" s="4">
        <v>6.5770000000000002E-5</v>
      </c>
      <c r="P1660" s="4">
        <v>1.5870000000000001E-4</v>
      </c>
      <c r="Q1660" s="4">
        <v>2.56</v>
      </c>
    </row>
    <row r="1661" spans="1:29" hidden="1" outlineLevel="1" collapsed="1" x14ac:dyDescent="0.25">
      <c r="A1661" t="s">
        <v>34</v>
      </c>
      <c r="B1661" s="4" t="s">
        <v>29</v>
      </c>
      <c r="C1661" s="4" t="s">
        <v>1764</v>
      </c>
      <c r="D1661" s="4" t="s">
        <v>34</v>
      </c>
      <c r="E1661" s="4">
        <v>1.6762799999999998E-8</v>
      </c>
      <c r="F1661" s="4">
        <v>1.5434800000000001E-4</v>
      </c>
      <c r="G1661" s="4">
        <v>1</v>
      </c>
      <c r="H1661" s="4">
        <v>1</v>
      </c>
      <c r="I1661" s="4">
        <v>11</v>
      </c>
      <c r="J1661" s="4" t="s">
        <v>1750</v>
      </c>
      <c r="K1661" s="4">
        <v>0</v>
      </c>
      <c r="L1661" s="4">
        <v>3304.6066999999998</v>
      </c>
      <c r="M1661" s="4" t="s">
        <v>29</v>
      </c>
      <c r="N1661" s="4" t="s">
        <v>29</v>
      </c>
      <c r="O1661" s="4">
        <v>6.5770000000000002E-5</v>
      </c>
      <c r="P1661" s="4">
        <v>1.5459999999999999E-10</v>
      </c>
      <c r="Q1661" s="4">
        <v>6.16</v>
      </c>
    </row>
    <row r="1662" spans="1:29" hidden="1" outlineLevel="1" collapsed="1" x14ac:dyDescent="0.25">
      <c r="A1662" t="s">
        <v>34</v>
      </c>
      <c r="B1662" s="4" t="s">
        <v>29</v>
      </c>
      <c r="C1662" s="4" t="s">
        <v>1765</v>
      </c>
      <c r="D1662" s="4" t="s">
        <v>34</v>
      </c>
      <c r="E1662" s="4">
        <v>1.51906E-3</v>
      </c>
      <c r="F1662" s="4">
        <v>1.5434800000000001E-4</v>
      </c>
      <c r="G1662" s="4">
        <v>1</v>
      </c>
      <c r="H1662" s="4">
        <v>1</v>
      </c>
      <c r="I1662" s="4">
        <v>2</v>
      </c>
      <c r="J1662" s="4" t="s">
        <v>1750</v>
      </c>
      <c r="K1662" s="4">
        <v>0</v>
      </c>
      <c r="L1662" s="4">
        <v>929.54146000000003</v>
      </c>
      <c r="M1662" s="4" t="s">
        <v>29</v>
      </c>
      <c r="N1662" s="4" t="s">
        <v>29</v>
      </c>
      <c r="O1662" s="4">
        <v>6.5770000000000002E-5</v>
      </c>
      <c r="P1662" s="4">
        <v>1.515E-4</v>
      </c>
      <c r="Q1662" s="4">
        <v>2.13</v>
      </c>
    </row>
    <row r="1663" spans="1:29" hidden="1" outlineLevel="1" collapsed="1" x14ac:dyDescent="0.25">
      <c r="A1663" t="s">
        <v>34</v>
      </c>
      <c r="B1663" s="4" t="s">
        <v>29</v>
      </c>
      <c r="C1663" s="4" t="s">
        <v>1766</v>
      </c>
      <c r="D1663" s="4" t="s">
        <v>34</v>
      </c>
      <c r="E1663" s="4">
        <v>4.7210999999999999E-5</v>
      </c>
      <c r="F1663" s="4">
        <v>1.5434800000000001E-4</v>
      </c>
      <c r="G1663" s="4">
        <v>1</v>
      </c>
      <c r="H1663" s="4">
        <v>1</v>
      </c>
      <c r="I1663" s="4">
        <v>3</v>
      </c>
      <c r="J1663" s="4" t="s">
        <v>1750</v>
      </c>
      <c r="K1663" s="4">
        <v>2</v>
      </c>
      <c r="L1663" s="4">
        <v>2922.5458800000001</v>
      </c>
      <c r="M1663" s="4" t="s">
        <v>29</v>
      </c>
      <c r="N1663" s="4" t="s">
        <v>29</v>
      </c>
      <c r="O1663" s="4">
        <v>6.5770000000000002E-5</v>
      </c>
      <c r="P1663" s="4">
        <v>2.3039999999999999E-6</v>
      </c>
      <c r="Q1663" s="4">
        <v>3</v>
      </c>
    </row>
    <row r="1664" spans="1:29" hidden="1" outlineLevel="1" collapsed="1" x14ac:dyDescent="0.25">
      <c r="A1664" t="s">
        <v>34</v>
      </c>
      <c r="B1664" s="4" t="s">
        <v>29</v>
      </c>
      <c r="C1664" s="4" t="s">
        <v>1767</v>
      </c>
      <c r="D1664" s="4" t="s">
        <v>34</v>
      </c>
      <c r="E1664" s="4">
        <v>1.66554E-9</v>
      </c>
      <c r="F1664" s="4">
        <v>1.5434800000000001E-4</v>
      </c>
      <c r="G1664" s="4">
        <v>1</v>
      </c>
      <c r="H1664" s="4">
        <v>1</v>
      </c>
      <c r="I1664" s="4">
        <v>17</v>
      </c>
      <c r="J1664" s="4" t="s">
        <v>1750</v>
      </c>
      <c r="K1664" s="4">
        <v>1</v>
      </c>
      <c r="L1664" s="4">
        <v>2283.1390799999999</v>
      </c>
      <c r="M1664" s="4" t="s">
        <v>29</v>
      </c>
      <c r="N1664" s="4" t="s">
        <v>29</v>
      </c>
      <c r="O1664" s="4">
        <v>6.5770000000000002E-5</v>
      </c>
      <c r="P1664" s="4">
        <v>9.4410000000000007E-12</v>
      </c>
      <c r="Q1664" s="4">
        <v>5.63</v>
      </c>
    </row>
    <row r="1665" spans="1:17" hidden="1" outlineLevel="1" collapsed="1" x14ac:dyDescent="0.25">
      <c r="A1665" t="s">
        <v>34</v>
      </c>
      <c r="B1665" s="4" t="s">
        <v>29</v>
      </c>
      <c r="C1665" s="4" t="s">
        <v>1768</v>
      </c>
      <c r="D1665" s="4" t="s">
        <v>34</v>
      </c>
      <c r="E1665" s="4">
        <v>1.4832100000000001E-4</v>
      </c>
      <c r="F1665" s="4">
        <v>1.5434800000000001E-4</v>
      </c>
      <c r="G1665" s="4">
        <v>1</v>
      </c>
      <c r="H1665" s="4">
        <v>1</v>
      </c>
      <c r="I1665" s="4">
        <v>4</v>
      </c>
      <c r="J1665" s="4" t="s">
        <v>1750</v>
      </c>
      <c r="K1665" s="4">
        <v>2</v>
      </c>
      <c r="L1665" s="4">
        <v>3731.8439100000001</v>
      </c>
      <c r="M1665" s="4" t="s">
        <v>29</v>
      </c>
      <c r="N1665" s="4" t="s">
        <v>29</v>
      </c>
      <c r="O1665" s="4">
        <v>6.5770000000000002E-5</v>
      </c>
      <c r="P1665" s="4">
        <v>9.2439999999999999E-6</v>
      </c>
      <c r="Q1665" s="4">
        <v>3.85</v>
      </c>
    </row>
    <row r="1666" spans="1:17" hidden="1" outlineLevel="1" collapsed="1" x14ac:dyDescent="0.25">
      <c r="A1666" t="s">
        <v>34</v>
      </c>
      <c r="B1666" s="4" t="s">
        <v>29</v>
      </c>
      <c r="C1666" s="4" t="s">
        <v>1769</v>
      </c>
      <c r="D1666" s="4" t="s">
        <v>154</v>
      </c>
      <c r="E1666" s="4">
        <v>8.1040899999999999E-9</v>
      </c>
      <c r="F1666" s="4">
        <v>1.5434800000000001E-4</v>
      </c>
      <c r="G1666" s="4">
        <v>1</v>
      </c>
      <c r="H1666" s="4">
        <v>1</v>
      </c>
      <c r="I1666" s="4">
        <v>18</v>
      </c>
      <c r="J1666" s="4" t="s">
        <v>1750</v>
      </c>
      <c r="K1666" s="4">
        <v>0</v>
      </c>
      <c r="L1666" s="4">
        <v>3114.4823500000002</v>
      </c>
      <c r="M1666" s="4" t="s">
        <v>29</v>
      </c>
      <c r="N1666" s="4" t="s">
        <v>29</v>
      </c>
      <c r="O1666" s="4">
        <v>6.5770000000000002E-5</v>
      </c>
      <c r="P1666" s="4">
        <v>6.4020000000000002E-11</v>
      </c>
      <c r="Q1666" s="4">
        <v>5.05</v>
      </c>
    </row>
    <row r="1667" spans="1:17" hidden="1" outlineLevel="1" collapsed="1" x14ac:dyDescent="0.25">
      <c r="A1667" t="s">
        <v>34</v>
      </c>
      <c r="B1667" s="4" t="s">
        <v>29</v>
      </c>
      <c r="C1667" s="4" t="s">
        <v>1770</v>
      </c>
      <c r="D1667" s="4" t="s">
        <v>34</v>
      </c>
      <c r="E1667" s="4">
        <v>7.40611E-6</v>
      </c>
      <c r="F1667" s="4">
        <v>1.5434800000000001E-4</v>
      </c>
      <c r="G1667" s="4">
        <v>1</v>
      </c>
      <c r="H1667" s="4">
        <v>1</v>
      </c>
      <c r="I1667" s="4">
        <v>2</v>
      </c>
      <c r="J1667" s="4" t="s">
        <v>1750</v>
      </c>
      <c r="K1667" s="4">
        <v>0</v>
      </c>
      <c r="L1667" s="4">
        <v>2398.1812799999998</v>
      </c>
      <c r="M1667" s="4" t="s">
        <v>29</v>
      </c>
      <c r="N1667" s="4" t="s">
        <v>29</v>
      </c>
      <c r="O1667" s="4">
        <v>6.5770000000000002E-5</v>
      </c>
      <c r="P1667" s="4">
        <v>2.4540000000000001E-7</v>
      </c>
      <c r="Q1667" s="4">
        <v>4.72</v>
      </c>
    </row>
    <row r="1668" spans="1:17" hidden="1" outlineLevel="1" collapsed="1" x14ac:dyDescent="0.25">
      <c r="A1668" t="s">
        <v>34</v>
      </c>
      <c r="B1668" s="4" t="s">
        <v>29</v>
      </c>
      <c r="C1668" s="4" t="s">
        <v>1771</v>
      </c>
      <c r="D1668" s="4" t="s">
        <v>34</v>
      </c>
      <c r="E1668" s="4">
        <v>1.0137E-3</v>
      </c>
      <c r="F1668" s="4">
        <v>1.5434800000000001E-4</v>
      </c>
      <c r="G1668" s="4">
        <v>1</v>
      </c>
      <c r="H1668" s="4">
        <v>1</v>
      </c>
      <c r="I1668" s="4">
        <v>7</v>
      </c>
      <c r="J1668" s="4" t="s">
        <v>1750</v>
      </c>
      <c r="K1668" s="4">
        <v>0</v>
      </c>
      <c r="L1668" s="4">
        <v>1262.71434</v>
      </c>
      <c r="M1668" s="4" t="s">
        <v>29</v>
      </c>
      <c r="N1668" s="4" t="s">
        <v>29</v>
      </c>
      <c r="O1668" s="4">
        <v>6.5770000000000002E-5</v>
      </c>
      <c r="P1668" s="4">
        <v>9.3280000000000001E-5</v>
      </c>
      <c r="Q1668" s="4">
        <v>2.4700000000000002</v>
      </c>
    </row>
    <row r="1669" spans="1:17" hidden="1" outlineLevel="1" collapsed="1" x14ac:dyDescent="0.25">
      <c r="A1669" t="s">
        <v>34</v>
      </c>
      <c r="B1669" s="4" t="s">
        <v>29</v>
      </c>
      <c r="C1669" s="4" t="s">
        <v>1772</v>
      </c>
      <c r="D1669" s="4" t="s">
        <v>34</v>
      </c>
      <c r="E1669" s="4">
        <v>3.9179199999999999E-6</v>
      </c>
      <c r="F1669" s="4">
        <v>1.5434800000000001E-4</v>
      </c>
      <c r="G1669" s="4">
        <v>1</v>
      </c>
      <c r="H1669" s="4">
        <v>1</v>
      </c>
      <c r="I1669" s="4">
        <v>16</v>
      </c>
      <c r="J1669" s="4" t="s">
        <v>1750</v>
      </c>
      <c r="K1669" s="4">
        <v>2</v>
      </c>
      <c r="L1669" s="4">
        <v>2870.4458300000001</v>
      </c>
      <c r="M1669" s="4" t="s">
        <v>29</v>
      </c>
      <c r="N1669" s="4" t="s">
        <v>29</v>
      </c>
      <c r="O1669" s="4">
        <v>6.5770000000000002E-5</v>
      </c>
      <c r="P1669" s="4">
        <v>1.14E-7</v>
      </c>
      <c r="Q1669" s="4">
        <v>3.51</v>
      </c>
    </row>
    <row r="1670" spans="1:17" hidden="1" outlineLevel="1" collapsed="1" x14ac:dyDescent="0.25">
      <c r="A1670" t="s">
        <v>34</v>
      </c>
      <c r="B1670" s="4" t="s">
        <v>29</v>
      </c>
      <c r="C1670" s="4" t="s">
        <v>1773</v>
      </c>
      <c r="D1670" s="4" t="s">
        <v>1774</v>
      </c>
      <c r="E1670" s="4">
        <v>7.1258800000000002E-9</v>
      </c>
      <c r="F1670" s="4">
        <v>1.5434800000000001E-4</v>
      </c>
      <c r="G1670" s="4">
        <v>1</v>
      </c>
      <c r="H1670" s="4">
        <v>1</v>
      </c>
      <c r="I1670" s="4">
        <v>2</v>
      </c>
      <c r="J1670" s="4" t="s">
        <v>1750</v>
      </c>
      <c r="K1670" s="4">
        <v>0</v>
      </c>
      <c r="L1670" s="4">
        <v>4063.0063599999999</v>
      </c>
      <c r="M1670" s="4" t="s">
        <v>29</v>
      </c>
      <c r="N1670" s="4" t="s">
        <v>29</v>
      </c>
      <c r="O1670" s="4">
        <v>6.5770000000000002E-5</v>
      </c>
      <c r="P1670" s="4">
        <v>5.4779999999999997E-11</v>
      </c>
      <c r="Q1670" s="4">
        <v>6.49</v>
      </c>
    </row>
    <row r="1671" spans="1:17" hidden="1" outlineLevel="1" collapsed="1" x14ac:dyDescent="0.25">
      <c r="A1671" t="s">
        <v>34</v>
      </c>
      <c r="B1671" s="4" t="s">
        <v>29</v>
      </c>
      <c r="C1671" s="4" t="s">
        <v>1775</v>
      </c>
      <c r="D1671" s="4" t="s">
        <v>1776</v>
      </c>
      <c r="E1671" s="4">
        <v>5.0349700000000005E-7</v>
      </c>
      <c r="F1671" s="4">
        <v>1.5434800000000001E-4</v>
      </c>
      <c r="G1671" s="4">
        <v>1</v>
      </c>
      <c r="H1671" s="4">
        <v>1</v>
      </c>
      <c r="I1671" s="4">
        <v>6</v>
      </c>
      <c r="J1671" s="4" t="s">
        <v>1750</v>
      </c>
      <c r="K1671" s="4">
        <v>0</v>
      </c>
      <c r="L1671" s="4">
        <v>1610.57673</v>
      </c>
      <c r="M1671" s="4" t="s">
        <v>29</v>
      </c>
      <c r="N1671" s="4" t="s">
        <v>29</v>
      </c>
      <c r="O1671" s="4">
        <v>6.5770000000000002E-5</v>
      </c>
      <c r="P1671" s="4">
        <v>9.5149999999999995E-9</v>
      </c>
      <c r="Q1671" s="4">
        <v>4.04</v>
      </c>
    </row>
    <row r="1672" spans="1:17" hidden="1" outlineLevel="1" collapsed="1" x14ac:dyDescent="0.25">
      <c r="A1672" t="s">
        <v>34</v>
      </c>
      <c r="B1672" s="4" t="s">
        <v>29</v>
      </c>
      <c r="C1672" s="4" t="s">
        <v>1777</v>
      </c>
      <c r="D1672" s="4" t="s">
        <v>34</v>
      </c>
      <c r="E1672" s="4">
        <v>1.9809600000000001E-4</v>
      </c>
      <c r="F1672" s="4">
        <v>1.5434800000000001E-4</v>
      </c>
      <c r="G1672" s="4">
        <v>1</v>
      </c>
      <c r="H1672" s="4">
        <v>1</v>
      </c>
      <c r="I1672" s="4">
        <v>5</v>
      </c>
      <c r="J1672" s="4" t="s">
        <v>1750</v>
      </c>
      <c r="K1672" s="4">
        <v>0</v>
      </c>
      <c r="L1672" s="4">
        <v>1016.55236</v>
      </c>
      <c r="M1672" s="4" t="s">
        <v>29</v>
      </c>
      <c r="N1672" s="4" t="s">
        <v>29</v>
      </c>
      <c r="O1672" s="4">
        <v>6.5770000000000002E-5</v>
      </c>
      <c r="P1672" s="4">
        <v>1.312E-5</v>
      </c>
      <c r="Q1672" s="4">
        <v>2.76</v>
      </c>
    </row>
    <row r="1673" spans="1:17" hidden="1" outlineLevel="1" collapsed="1" x14ac:dyDescent="0.25">
      <c r="A1673" t="s">
        <v>34</v>
      </c>
      <c r="B1673" s="4" t="s">
        <v>29</v>
      </c>
      <c r="C1673" s="4" t="s">
        <v>1778</v>
      </c>
      <c r="D1673" s="4" t="s">
        <v>34</v>
      </c>
      <c r="E1673" s="4">
        <v>1.5617400000000001E-5</v>
      </c>
      <c r="F1673" s="4">
        <v>1.5434800000000001E-4</v>
      </c>
      <c r="G1673" s="4">
        <v>1</v>
      </c>
      <c r="H1673" s="4">
        <v>1</v>
      </c>
      <c r="I1673" s="4">
        <v>2</v>
      </c>
      <c r="J1673" s="4" t="s">
        <v>1750</v>
      </c>
      <c r="K1673" s="4">
        <v>1</v>
      </c>
      <c r="L1673" s="4">
        <v>2641.3031900000001</v>
      </c>
      <c r="M1673" s="4" t="s">
        <v>29</v>
      </c>
      <c r="N1673" s="4" t="s">
        <v>29</v>
      </c>
      <c r="O1673" s="4">
        <v>6.5770000000000002E-5</v>
      </c>
      <c r="P1673" s="4">
        <v>6.0610000000000001E-7</v>
      </c>
      <c r="Q1673" s="4">
        <v>4.5599999999999996</v>
      </c>
    </row>
    <row r="1674" spans="1:17" hidden="1" outlineLevel="1" collapsed="1" x14ac:dyDescent="0.25">
      <c r="A1674" t="s">
        <v>34</v>
      </c>
      <c r="B1674" s="4" t="s">
        <v>29</v>
      </c>
      <c r="C1674" s="4" t="s">
        <v>1779</v>
      </c>
      <c r="D1674" s="4" t="s">
        <v>1780</v>
      </c>
      <c r="E1674" s="4">
        <v>2.29723E-5</v>
      </c>
      <c r="F1674" s="4">
        <v>1.5434800000000001E-4</v>
      </c>
      <c r="G1674" s="4">
        <v>1</v>
      </c>
      <c r="H1674" s="4">
        <v>1</v>
      </c>
      <c r="I1674" s="4">
        <v>1</v>
      </c>
      <c r="J1674" s="4" t="s">
        <v>1750</v>
      </c>
      <c r="K1674" s="4">
        <v>1</v>
      </c>
      <c r="L1674" s="4">
        <v>1738.6717000000001</v>
      </c>
      <c r="M1674" s="4" t="s">
        <v>29</v>
      </c>
      <c r="N1674" s="4" t="s">
        <v>29</v>
      </c>
      <c r="O1674" s="4">
        <v>6.5770000000000002E-5</v>
      </c>
      <c r="P1674" s="4">
        <v>9.6379999999999999E-7</v>
      </c>
      <c r="Q1674" s="4">
        <v>3.79</v>
      </c>
    </row>
    <row r="1675" spans="1:17" hidden="1" outlineLevel="1" collapsed="1" x14ac:dyDescent="0.25">
      <c r="A1675" t="s">
        <v>34</v>
      </c>
      <c r="B1675" s="4" t="s">
        <v>29</v>
      </c>
      <c r="C1675" s="4" t="s">
        <v>1781</v>
      </c>
      <c r="D1675" s="4" t="s">
        <v>34</v>
      </c>
      <c r="E1675" s="4">
        <v>2.4657299999999999E-9</v>
      </c>
      <c r="F1675" s="4">
        <v>1.5434800000000001E-4</v>
      </c>
      <c r="G1675" s="4">
        <v>1</v>
      </c>
      <c r="H1675" s="4">
        <v>1</v>
      </c>
      <c r="I1675" s="4">
        <v>5</v>
      </c>
      <c r="J1675" s="4" t="s">
        <v>1750</v>
      </c>
      <c r="K1675" s="4">
        <v>0</v>
      </c>
      <c r="L1675" s="4">
        <v>2616.2324800000001</v>
      </c>
      <c r="M1675" s="4" t="s">
        <v>29</v>
      </c>
      <c r="N1675" s="4" t="s">
        <v>29</v>
      </c>
      <c r="O1675" s="4">
        <v>6.5770000000000002E-5</v>
      </c>
      <c r="P1675" s="4">
        <v>1.513E-11</v>
      </c>
      <c r="Q1675" s="4">
        <v>5.29</v>
      </c>
    </row>
    <row r="1676" spans="1:17" hidden="1" outlineLevel="1" collapsed="1" x14ac:dyDescent="0.25">
      <c r="A1676" t="s">
        <v>34</v>
      </c>
      <c r="B1676" s="4" t="s">
        <v>29</v>
      </c>
      <c r="C1676" s="4" t="s">
        <v>1782</v>
      </c>
      <c r="D1676" s="4" t="s">
        <v>34</v>
      </c>
      <c r="E1676" s="4">
        <v>6.9389300000000001E-4</v>
      </c>
      <c r="F1676" s="4">
        <v>1.5434800000000001E-4</v>
      </c>
      <c r="G1676" s="4">
        <v>1</v>
      </c>
      <c r="H1676" s="4">
        <v>1</v>
      </c>
      <c r="I1676" s="4">
        <v>2</v>
      </c>
      <c r="J1676" s="4" t="s">
        <v>1750</v>
      </c>
      <c r="K1676" s="4">
        <v>0</v>
      </c>
      <c r="L1676" s="4">
        <v>1160.5582300000001</v>
      </c>
      <c r="M1676" s="4" t="s">
        <v>29</v>
      </c>
      <c r="N1676" s="4" t="s">
        <v>29</v>
      </c>
      <c r="O1676" s="4">
        <v>6.5770000000000002E-5</v>
      </c>
      <c r="P1676" s="4">
        <v>5.9209999999999997E-5</v>
      </c>
      <c r="Q1676" s="4">
        <v>3.02</v>
      </c>
    </row>
    <row r="1677" spans="1:17" hidden="1" outlineLevel="1" collapsed="1" x14ac:dyDescent="0.25">
      <c r="A1677" t="s">
        <v>34</v>
      </c>
      <c r="B1677" s="4" t="s">
        <v>29</v>
      </c>
      <c r="C1677" s="4" t="s">
        <v>1783</v>
      </c>
      <c r="D1677" s="4" t="s">
        <v>34</v>
      </c>
      <c r="E1677" s="4">
        <v>8.1562300000000003E-6</v>
      </c>
      <c r="F1677" s="4">
        <v>1.5434800000000001E-4</v>
      </c>
      <c r="G1677" s="4">
        <v>1</v>
      </c>
      <c r="H1677" s="4">
        <v>1</v>
      </c>
      <c r="I1677" s="4">
        <v>2</v>
      </c>
      <c r="J1677" s="4" t="s">
        <v>1750</v>
      </c>
      <c r="K1677" s="4">
        <v>0</v>
      </c>
      <c r="L1677" s="4">
        <v>1461.75838</v>
      </c>
      <c r="M1677" s="4" t="s">
        <v>29</v>
      </c>
      <c r="N1677" s="4" t="s">
        <v>29</v>
      </c>
      <c r="O1677" s="4">
        <v>6.5770000000000002E-5</v>
      </c>
      <c r="P1677" s="4">
        <v>2.755E-7</v>
      </c>
      <c r="Q1677" s="4">
        <v>2.98</v>
      </c>
    </row>
    <row r="1678" spans="1:17" hidden="1" outlineLevel="1" collapsed="1" x14ac:dyDescent="0.25">
      <c r="A1678" t="s">
        <v>34</v>
      </c>
      <c r="B1678" s="4" t="s">
        <v>29</v>
      </c>
      <c r="C1678" s="4" t="s">
        <v>1784</v>
      </c>
      <c r="D1678" s="4" t="s">
        <v>34</v>
      </c>
      <c r="E1678" s="4">
        <v>7.21168E-4</v>
      </c>
      <c r="F1678" s="4">
        <v>1.5434800000000001E-4</v>
      </c>
      <c r="G1678" s="4">
        <v>1</v>
      </c>
      <c r="H1678" s="4">
        <v>1</v>
      </c>
      <c r="I1678" s="4">
        <v>1</v>
      </c>
      <c r="J1678" s="4" t="s">
        <v>1750</v>
      </c>
      <c r="K1678" s="4">
        <v>0</v>
      </c>
      <c r="L1678" s="4">
        <v>1863.9486999999999</v>
      </c>
      <c r="M1678" s="4" t="s">
        <v>29</v>
      </c>
      <c r="N1678" s="4" t="s">
        <v>29</v>
      </c>
      <c r="O1678" s="4">
        <v>6.5770000000000002E-5</v>
      </c>
      <c r="P1678" s="4">
        <v>6.224E-5</v>
      </c>
      <c r="Q1678" s="4">
        <v>3.45</v>
      </c>
    </row>
    <row r="1679" spans="1:17" hidden="1" outlineLevel="1" collapsed="1" x14ac:dyDescent="0.25">
      <c r="A1679" t="s">
        <v>34</v>
      </c>
      <c r="B1679" s="4" t="s">
        <v>29</v>
      </c>
      <c r="C1679" s="4" t="s">
        <v>1785</v>
      </c>
      <c r="D1679" s="4" t="s">
        <v>34</v>
      </c>
      <c r="E1679" s="4">
        <v>1.5415599999999999E-4</v>
      </c>
      <c r="F1679" s="4">
        <v>1.5434800000000001E-4</v>
      </c>
      <c r="G1679" s="4">
        <v>1</v>
      </c>
      <c r="H1679" s="4">
        <v>1</v>
      </c>
      <c r="I1679" s="4">
        <v>2</v>
      </c>
      <c r="J1679" s="4" t="s">
        <v>1750</v>
      </c>
      <c r="K1679" s="4">
        <v>1</v>
      </c>
      <c r="L1679" s="4">
        <v>3658.7700199999999</v>
      </c>
      <c r="M1679" s="4" t="s">
        <v>29</v>
      </c>
      <c r="N1679" s="4" t="s">
        <v>29</v>
      </c>
      <c r="O1679" s="4">
        <v>6.5770000000000002E-5</v>
      </c>
      <c r="P1679" s="4">
        <v>9.6439999999999995E-6</v>
      </c>
      <c r="Q1679" s="4">
        <v>3.13</v>
      </c>
    </row>
    <row r="1680" spans="1:17" hidden="1" outlineLevel="1" collapsed="1" x14ac:dyDescent="0.25">
      <c r="A1680" t="s">
        <v>34</v>
      </c>
      <c r="B1680" s="4" t="s">
        <v>29</v>
      </c>
      <c r="C1680" s="4" t="s">
        <v>1786</v>
      </c>
      <c r="D1680" s="4" t="s">
        <v>34</v>
      </c>
      <c r="E1680" s="4">
        <v>6.2657899999999996E-11</v>
      </c>
      <c r="F1680" s="4">
        <v>1.5434800000000001E-4</v>
      </c>
      <c r="G1680" s="4">
        <v>1</v>
      </c>
      <c r="H1680" s="4">
        <v>1</v>
      </c>
      <c r="I1680" s="4">
        <v>11</v>
      </c>
      <c r="J1680" s="4" t="s">
        <v>1750</v>
      </c>
      <c r="K1680" s="4">
        <v>1</v>
      </c>
      <c r="L1680" s="4">
        <v>2631.3341</v>
      </c>
      <c r="M1680" s="4" t="s">
        <v>29</v>
      </c>
      <c r="N1680" s="4" t="s">
        <v>29</v>
      </c>
      <c r="O1680" s="4">
        <v>6.5770000000000002E-5</v>
      </c>
      <c r="P1680" s="4">
        <v>1.7880000000000001E-13</v>
      </c>
      <c r="Q1680" s="4">
        <v>4.6100000000000003</v>
      </c>
    </row>
    <row r="1681" spans="1:17" hidden="1" outlineLevel="1" collapsed="1" x14ac:dyDescent="0.25">
      <c r="A1681" t="s">
        <v>34</v>
      </c>
      <c r="B1681" s="4" t="s">
        <v>29</v>
      </c>
      <c r="C1681" s="4" t="s">
        <v>1787</v>
      </c>
      <c r="D1681" s="4" t="s">
        <v>34</v>
      </c>
      <c r="E1681" s="4">
        <v>5.1001200000000002E-6</v>
      </c>
      <c r="F1681" s="4">
        <v>1.5434800000000001E-4</v>
      </c>
      <c r="G1681" s="4">
        <v>1</v>
      </c>
      <c r="H1681" s="4">
        <v>1</v>
      </c>
      <c r="I1681" s="4">
        <v>7</v>
      </c>
      <c r="J1681" s="4" t="s">
        <v>1750</v>
      </c>
      <c r="K1681" s="4">
        <v>1</v>
      </c>
      <c r="L1681" s="4">
        <v>1472.76045</v>
      </c>
      <c r="M1681" s="4" t="s">
        <v>29</v>
      </c>
      <c r="N1681" s="4" t="s">
        <v>29</v>
      </c>
      <c r="O1681" s="4">
        <v>6.5770000000000002E-5</v>
      </c>
      <c r="P1681" s="4">
        <v>1.5650000000000001E-7</v>
      </c>
      <c r="Q1681" s="4">
        <v>3.51</v>
      </c>
    </row>
    <row r="1682" spans="1:17" hidden="1" outlineLevel="1" collapsed="1" x14ac:dyDescent="0.25">
      <c r="A1682" t="s">
        <v>34</v>
      </c>
      <c r="B1682" s="4" t="s">
        <v>29</v>
      </c>
      <c r="C1682" s="4" t="s">
        <v>1788</v>
      </c>
      <c r="D1682" s="4" t="s">
        <v>34</v>
      </c>
      <c r="E1682" s="4">
        <v>6.9002399999999999E-6</v>
      </c>
      <c r="F1682" s="4">
        <v>1.5434800000000001E-4</v>
      </c>
      <c r="G1682" s="4">
        <v>1</v>
      </c>
      <c r="H1682" s="4">
        <v>1</v>
      </c>
      <c r="I1682" s="4">
        <v>13</v>
      </c>
      <c r="J1682" s="4" t="s">
        <v>1750</v>
      </c>
      <c r="K1682" s="4">
        <v>2</v>
      </c>
      <c r="L1682" s="4">
        <v>1628.8615600000001</v>
      </c>
      <c r="M1682" s="4" t="s">
        <v>29</v>
      </c>
      <c r="N1682" s="4" t="s">
        <v>29</v>
      </c>
      <c r="O1682" s="4">
        <v>6.5770000000000002E-5</v>
      </c>
      <c r="P1682" s="4">
        <v>2.248E-7</v>
      </c>
      <c r="Q1682" s="4">
        <v>3.28</v>
      </c>
    </row>
    <row r="1683" spans="1:17" hidden="1" outlineLevel="1" collapsed="1" x14ac:dyDescent="0.25">
      <c r="A1683" t="s">
        <v>34</v>
      </c>
      <c r="B1683" s="4" t="s">
        <v>29</v>
      </c>
      <c r="C1683" s="4" t="s">
        <v>1789</v>
      </c>
      <c r="D1683" s="4" t="s">
        <v>74</v>
      </c>
      <c r="E1683" s="4">
        <v>6.7628399999999998E-4</v>
      </c>
      <c r="F1683" s="4">
        <v>1.5434800000000001E-4</v>
      </c>
      <c r="G1683" s="4">
        <v>1</v>
      </c>
      <c r="H1683" s="4">
        <v>1</v>
      </c>
      <c r="I1683" s="4">
        <v>3</v>
      </c>
      <c r="J1683" s="4" t="s">
        <v>1750</v>
      </c>
      <c r="K1683" s="4">
        <v>0</v>
      </c>
      <c r="L1683" s="4">
        <v>823.42298000000005</v>
      </c>
      <c r="M1683" s="4" t="s">
        <v>29</v>
      </c>
      <c r="N1683" s="4" t="s">
        <v>29</v>
      </c>
      <c r="O1683" s="4">
        <v>6.5770000000000002E-5</v>
      </c>
      <c r="P1683" s="4">
        <v>5.7479999999999999E-5</v>
      </c>
      <c r="Q1683" s="4">
        <v>2.2599999999999998</v>
      </c>
    </row>
    <row r="1684" spans="1:17" hidden="1" outlineLevel="1" collapsed="1" x14ac:dyDescent="0.25">
      <c r="A1684" t="s">
        <v>34</v>
      </c>
      <c r="B1684" s="4" t="s">
        <v>29</v>
      </c>
      <c r="C1684" s="4" t="s">
        <v>1790</v>
      </c>
      <c r="D1684" s="4" t="s">
        <v>34</v>
      </c>
      <c r="E1684" s="4">
        <v>2.1680899999999999E-8</v>
      </c>
      <c r="F1684" s="4">
        <v>1.5434800000000001E-4</v>
      </c>
      <c r="G1684" s="4">
        <v>1</v>
      </c>
      <c r="H1684" s="4">
        <v>1</v>
      </c>
      <c r="I1684" s="4">
        <v>4</v>
      </c>
      <c r="J1684" s="4" t="s">
        <v>1750</v>
      </c>
      <c r="K1684" s="4">
        <v>0</v>
      </c>
      <c r="L1684" s="4">
        <v>1830.8212699999999</v>
      </c>
      <c r="M1684" s="4" t="s">
        <v>29</v>
      </c>
      <c r="N1684" s="4" t="s">
        <v>29</v>
      </c>
      <c r="O1684" s="4">
        <v>6.5770000000000002E-5</v>
      </c>
      <c r="P1684" s="4">
        <v>2.1039999999999999E-10</v>
      </c>
      <c r="Q1684" s="4">
        <v>3.89</v>
      </c>
    </row>
    <row r="1685" spans="1:17" hidden="1" outlineLevel="1" collapsed="1" x14ac:dyDescent="0.25">
      <c r="A1685" t="s">
        <v>34</v>
      </c>
      <c r="B1685" s="4" t="s">
        <v>29</v>
      </c>
      <c r="C1685" s="4" t="s">
        <v>1791</v>
      </c>
      <c r="D1685" s="4" t="s">
        <v>34</v>
      </c>
      <c r="E1685" s="4">
        <v>1.8342200000000001E-8</v>
      </c>
      <c r="F1685" s="4">
        <v>1.5434800000000001E-4</v>
      </c>
      <c r="G1685" s="4">
        <v>1</v>
      </c>
      <c r="H1685" s="4">
        <v>1</v>
      </c>
      <c r="I1685" s="4">
        <v>1</v>
      </c>
      <c r="J1685" s="4" t="s">
        <v>1750</v>
      </c>
      <c r="K1685" s="4">
        <v>0</v>
      </c>
      <c r="L1685" s="4">
        <v>1374.68595</v>
      </c>
      <c r="M1685" s="4" t="s">
        <v>29</v>
      </c>
      <c r="N1685" s="4" t="s">
        <v>29</v>
      </c>
      <c r="O1685" s="4">
        <v>6.5770000000000002E-5</v>
      </c>
      <c r="P1685" s="4">
        <v>1.7160000000000001E-10</v>
      </c>
      <c r="Q1685" s="4">
        <v>4.68</v>
      </c>
    </row>
    <row r="1686" spans="1:17" hidden="1" outlineLevel="1" collapsed="1" x14ac:dyDescent="0.25">
      <c r="A1686" t="s">
        <v>34</v>
      </c>
      <c r="B1686" s="4" t="s">
        <v>29</v>
      </c>
      <c r="C1686" s="4" t="s">
        <v>1792</v>
      </c>
      <c r="D1686" s="4" t="s">
        <v>34</v>
      </c>
      <c r="E1686" s="4">
        <v>1.3910099999999999E-5</v>
      </c>
      <c r="F1686" s="4">
        <v>1.5434800000000001E-4</v>
      </c>
      <c r="G1686" s="4">
        <v>1</v>
      </c>
      <c r="H1686" s="4">
        <v>1</v>
      </c>
      <c r="I1686" s="4">
        <v>4</v>
      </c>
      <c r="J1686" s="4" t="s">
        <v>1750</v>
      </c>
      <c r="K1686" s="4">
        <v>1</v>
      </c>
      <c r="L1686" s="4">
        <v>1530.7870600000001</v>
      </c>
      <c r="M1686" s="4" t="s">
        <v>29</v>
      </c>
      <c r="N1686" s="4" t="s">
        <v>29</v>
      </c>
      <c r="O1686" s="4">
        <v>6.5770000000000002E-5</v>
      </c>
      <c r="P1686" s="4">
        <v>5.2440000000000001E-7</v>
      </c>
      <c r="Q1686" s="4">
        <v>3.97</v>
      </c>
    </row>
    <row r="1687" spans="1:17" hidden="1" outlineLevel="1" collapsed="1" x14ac:dyDescent="0.25">
      <c r="A1687" t="s">
        <v>34</v>
      </c>
      <c r="B1687" s="4" t="s">
        <v>29</v>
      </c>
      <c r="C1687" s="4" t="s">
        <v>1793</v>
      </c>
      <c r="D1687" s="4" t="s">
        <v>1794</v>
      </c>
      <c r="E1687" s="4">
        <v>4.34258E-6</v>
      </c>
      <c r="F1687" s="4">
        <v>1.5434800000000001E-4</v>
      </c>
      <c r="G1687" s="4">
        <v>1</v>
      </c>
      <c r="H1687" s="4">
        <v>1</v>
      </c>
      <c r="I1687" s="4">
        <v>2</v>
      </c>
      <c r="J1687" s="4" t="s">
        <v>1750</v>
      </c>
      <c r="K1687" s="4">
        <v>2</v>
      </c>
      <c r="L1687" s="4">
        <v>1937.80377</v>
      </c>
      <c r="M1687" s="4" t="s">
        <v>29</v>
      </c>
      <c r="N1687" s="4" t="s">
        <v>29</v>
      </c>
      <c r="O1687" s="4">
        <v>6.5770000000000002E-5</v>
      </c>
      <c r="P1687" s="4">
        <v>1.283E-7</v>
      </c>
      <c r="Q1687" s="4">
        <v>4.7300000000000004</v>
      </c>
    </row>
    <row r="1688" spans="1:17" hidden="1" outlineLevel="1" collapsed="1" x14ac:dyDescent="0.25">
      <c r="A1688" t="s">
        <v>34</v>
      </c>
      <c r="B1688" s="4" t="s">
        <v>29</v>
      </c>
      <c r="C1688" s="4" t="s">
        <v>1795</v>
      </c>
      <c r="D1688" s="4" t="s">
        <v>34</v>
      </c>
      <c r="E1688" s="4">
        <v>2.41852E-5</v>
      </c>
      <c r="F1688" s="4">
        <v>1.5434800000000001E-4</v>
      </c>
      <c r="G1688" s="4">
        <v>1</v>
      </c>
      <c r="H1688" s="4">
        <v>1</v>
      </c>
      <c r="I1688" s="4">
        <v>3</v>
      </c>
      <c r="J1688" s="4" t="s">
        <v>1750</v>
      </c>
      <c r="K1688" s="4">
        <v>0</v>
      </c>
      <c r="L1688" s="4">
        <v>1296.57025</v>
      </c>
      <c r="M1688" s="4" t="s">
        <v>29</v>
      </c>
      <c r="N1688" s="4" t="s">
        <v>29</v>
      </c>
      <c r="O1688" s="4">
        <v>6.5770000000000002E-5</v>
      </c>
      <c r="P1688" s="4">
        <v>1.0249999999999999E-6</v>
      </c>
      <c r="Q1688" s="4">
        <v>2.91</v>
      </c>
    </row>
    <row r="1689" spans="1:17" hidden="1" outlineLevel="1" collapsed="1" x14ac:dyDescent="0.25">
      <c r="A1689" t="s">
        <v>34</v>
      </c>
      <c r="B1689" s="4" t="s">
        <v>29</v>
      </c>
      <c r="C1689" s="4" t="s">
        <v>1796</v>
      </c>
      <c r="D1689" s="4" t="s">
        <v>34</v>
      </c>
      <c r="E1689" s="4">
        <v>1.04144E-5</v>
      </c>
      <c r="F1689" s="4">
        <v>1.5434800000000001E-4</v>
      </c>
      <c r="G1689" s="4">
        <v>1</v>
      </c>
      <c r="H1689" s="4">
        <v>1</v>
      </c>
      <c r="I1689" s="4">
        <v>2</v>
      </c>
      <c r="J1689" s="4" t="s">
        <v>1750</v>
      </c>
      <c r="K1689" s="4">
        <v>1</v>
      </c>
      <c r="L1689" s="4">
        <v>2096.9730800000002</v>
      </c>
      <c r="M1689" s="4" t="s">
        <v>29</v>
      </c>
      <c r="N1689" s="4" t="s">
        <v>29</v>
      </c>
      <c r="O1689" s="4">
        <v>6.5770000000000002E-5</v>
      </c>
      <c r="P1689" s="4">
        <v>3.6969999999999998E-7</v>
      </c>
      <c r="Q1689" s="4">
        <v>4.22</v>
      </c>
    </row>
    <row r="1690" spans="1:17" hidden="1" outlineLevel="1" collapsed="1" x14ac:dyDescent="0.25">
      <c r="A1690" t="s">
        <v>34</v>
      </c>
      <c r="B1690" s="4" t="s">
        <v>29</v>
      </c>
      <c r="C1690" s="4" t="s">
        <v>1797</v>
      </c>
      <c r="D1690" s="4" t="s">
        <v>34</v>
      </c>
      <c r="E1690" s="4">
        <v>1.7606399999999999E-3</v>
      </c>
      <c r="F1690" s="4">
        <v>1.5434800000000001E-4</v>
      </c>
      <c r="G1690" s="4">
        <v>1</v>
      </c>
      <c r="H1690" s="4">
        <v>1</v>
      </c>
      <c r="I1690" s="4">
        <v>1</v>
      </c>
      <c r="J1690" s="4" t="s">
        <v>1750</v>
      </c>
      <c r="K1690" s="4">
        <v>1</v>
      </c>
      <c r="L1690" s="4">
        <v>1958.0076799999999</v>
      </c>
      <c r="M1690" s="4" t="s">
        <v>29</v>
      </c>
      <c r="N1690" s="4" t="s">
        <v>29</v>
      </c>
      <c r="O1690" s="4">
        <v>6.5770000000000002E-5</v>
      </c>
      <c r="P1690" s="4">
        <v>1.8029999999999999E-4</v>
      </c>
      <c r="Q1690" s="4">
        <v>2.44</v>
      </c>
    </row>
    <row r="1691" spans="1:17" hidden="1" outlineLevel="1" collapsed="1" x14ac:dyDescent="0.25">
      <c r="A1691" t="s">
        <v>34</v>
      </c>
      <c r="B1691" s="4" t="s">
        <v>29</v>
      </c>
      <c r="C1691" s="4" t="s">
        <v>1798</v>
      </c>
      <c r="D1691" s="4" t="s">
        <v>34</v>
      </c>
      <c r="E1691" s="4">
        <v>2.2178699999999998E-3</v>
      </c>
      <c r="F1691" s="4">
        <v>3.0793500000000001E-4</v>
      </c>
      <c r="G1691" s="4">
        <v>1</v>
      </c>
      <c r="H1691" s="4">
        <v>1</v>
      </c>
      <c r="I1691" s="4">
        <v>1</v>
      </c>
      <c r="J1691" s="4" t="s">
        <v>1750</v>
      </c>
      <c r="K1691" s="4">
        <v>1</v>
      </c>
      <c r="L1691" s="4">
        <v>1966.1232600000001</v>
      </c>
      <c r="M1691" s="4" t="s">
        <v>29</v>
      </c>
      <c r="N1691" s="4" t="s">
        <v>29</v>
      </c>
      <c r="O1691" s="4">
        <v>1.192E-4</v>
      </c>
      <c r="P1691" s="4">
        <v>2.3790000000000001E-4</v>
      </c>
      <c r="Q1691" s="4">
        <v>2.72</v>
      </c>
    </row>
    <row r="1692" spans="1:17" hidden="1" outlineLevel="1" collapsed="1" x14ac:dyDescent="0.25">
      <c r="A1692" t="s">
        <v>34</v>
      </c>
      <c r="B1692" s="4" t="s">
        <v>29</v>
      </c>
      <c r="C1692" s="4" t="s">
        <v>1799</v>
      </c>
      <c r="D1692" s="4" t="s">
        <v>34</v>
      </c>
      <c r="E1692" s="4">
        <v>1.0737E-2</v>
      </c>
      <c r="F1692" s="4">
        <v>4.3565599999999998E-4</v>
      </c>
      <c r="G1692" s="4">
        <v>1</v>
      </c>
      <c r="H1692" s="4">
        <v>1</v>
      </c>
      <c r="I1692" s="4">
        <v>2</v>
      </c>
      <c r="J1692" s="4" t="s">
        <v>1750</v>
      </c>
      <c r="K1692" s="4">
        <v>1</v>
      </c>
      <c r="L1692" s="4">
        <v>1099.5782400000001</v>
      </c>
      <c r="M1692" s="4" t="s">
        <v>29</v>
      </c>
      <c r="N1692" s="4" t="s">
        <v>29</v>
      </c>
      <c r="O1692" s="4">
        <v>1.639E-4</v>
      </c>
      <c r="P1692" s="4">
        <v>1.5250000000000001E-3</v>
      </c>
      <c r="Q1692" s="4">
        <v>2.0299999999999998</v>
      </c>
    </row>
    <row r="1693" spans="1:17" hidden="1" outlineLevel="1" collapsed="1" x14ac:dyDescent="0.25">
      <c r="A1693" t="s">
        <v>34</v>
      </c>
      <c r="B1693" s="4" t="s">
        <v>29</v>
      </c>
      <c r="C1693" s="4" t="s">
        <v>1800</v>
      </c>
      <c r="D1693" s="4" t="s">
        <v>34</v>
      </c>
      <c r="E1693" s="4">
        <v>9.3963899999999993E-3</v>
      </c>
      <c r="F1693" s="4">
        <v>4.3565599999999998E-4</v>
      </c>
      <c r="G1693" s="4">
        <v>1</v>
      </c>
      <c r="H1693" s="4">
        <v>1</v>
      </c>
      <c r="I1693" s="4">
        <v>1</v>
      </c>
      <c r="J1693" s="4" t="s">
        <v>1750</v>
      </c>
      <c r="K1693" s="4">
        <v>1</v>
      </c>
      <c r="L1693" s="4">
        <v>1085.64257</v>
      </c>
      <c r="M1693" s="4" t="s">
        <v>29</v>
      </c>
      <c r="N1693" s="4" t="s">
        <v>29</v>
      </c>
      <c r="O1693" s="4">
        <v>1.639E-4</v>
      </c>
      <c r="P1693" s="4">
        <v>1.2930000000000001E-3</v>
      </c>
      <c r="Q1693" s="4">
        <v>2.2400000000000002</v>
      </c>
    </row>
    <row r="1694" spans="1:17" hidden="1" outlineLevel="1" collapsed="1" x14ac:dyDescent="0.25">
      <c r="A1694" t="s">
        <v>34</v>
      </c>
      <c r="B1694" s="4" t="s">
        <v>29</v>
      </c>
      <c r="C1694" s="4" t="s">
        <v>1801</v>
      </c>
      <c r="D1694" s="4" t="s">
        <v>34</v>
      </c>
      <c r="E1694" s="4">
        <v>1.03357E-2</v>
      </c>
      <c r="F1694" s="4">
        <v>4.3565599999999998E-4</v>
      </c>
      <c r="G1694" s="4">
        <v>1</v>
      </c>
      <c r="H1694" s="4">
        <v>1</v>
      </c>
      <c r="I1694" s="4">
        <v>1</v>
      </c>
      <c r="J1694" s="4" t="s">
        <v>1750</v>
      </c>
      <c r="K1694" s="4">
        <v>2</v>
      </c>
      <c r="L1694" s="4">
        <v>4086.98722</v>
      </c>
      <c r="M1694" s="4" t="s">
        <v>29</v>
      </c>
      <c r="N1694" s="4" t="s">
        <v>29</v>
      </c>
      <c r="O1694" s="4">
        <v>1.639E-4</v>
      </c>
      <c r="P1694" s="4">
        <v>1.4499999999999999E-3</v>
      </c>
      <c r="Q1694" s="4">
        <v>3.56</v>
      </c>
    </row>
    <row r="1695" spans="1:17" hidden="1" outlineLevel="1" collapsed="1" x14ac:dyDescent="0.25">
      <c r="A1695" t="s">
        <v>34</v>
      </c>
      <c r="B1695" s="4" t="s">
        <v>29</v>
      </c>
      <c r="C1695" s="4" t="s">
        <v>1802</v>
      </c>
      <c r="D1695" s="4" t="s">
        <v>34</v>
      </c>
      <c r="E1695" s="4">
        <v>1.69301E-2</v>
      </c>
      <c r="F1695" s="4">
        <v>5.7957899999999999E-4</v>
      </c>
      <c r="G1695" s="4">
        <v>1</v>
      </c>
      <c r="H1695" s="4">
        <v>1</v>
      </c>
      <c r="I1695" s="4">
        <v>1</v>
      </c>
      <c r="J1695" s="4" t="s">
        <v>1750</v>
      </c>
      <c r="K1695" s="4">
        <v>0</v>
      </c>
      <c r="L1695" s="4">
        <v>971.48326999999995</v>
      </c>
      <c r="M1695" s="4" t="s">
        <v>29</v>
      </c>
      <c r="N1695" s="4" t="s">
        <v>29</v>
      </c>
      <c r="O1695" s="4">
        <v>2.1489999999999999E-4</v>
      </c>
      <c r="P1695" s="4">
        <v>2.6640000000000001E-3</v>
      </c>
      <c r="Q1695" s="4">
        <v>2.0299999999999998</v>
      </c>
    </row>
    <row r="1696" spans="1:17" hidden="1" outlineLevel="1" collapsed="1" x14ac:dyDescent="0.25">
      <c r="A1696" t="s">
        <v>34</v>
      </c>
      <c r="B1696" s="4" t="s">
        <v>29</v>
      </c>
      <c r="C1696" s="4" t="s">
        <v>1803</v>
      </c>
      <c r="D1696" s="4" t="s">
        <v>211</v>
      </c>
      <c r="E1696" s="4">
        <v>2.1496999999999999E-2</v>
      </c>
      <c r="F1696" s="4">
        <v>7.2030900000000003E-4</v>
      </c>
      <c r="G1696" s="4">
        <v>1</v>
      </c>
      <c r="H1696" s="4">
        <v>1</v>
      </c>
      <c r="I1696" s="4">
        <v>3</v>
      </c>
      <c r="J1696" s="4" t="s">
        <v>1750</v>
      </c>
      <c r="K1696" s="4">
        <v>0</v>
      </c>
      <c r="L1696" s="4">
        <v>1072.5131899999999</v>
      </c>
      <c r="M1696" s="4" t="s">
        <v>29</v>
      </c>
      <c r="N1696" s="4" t="s">
        <v>29</v>
      </c>
      <c r="O1696" s="4">
        <v>2.6459999999999998E-4</v>
      </c>
      <c r="P1696" s="4">
        <v>3.5899999999999999E-3</v>
      </c>
      <c r="Q1696" s="4">
        <v>1.45</v>
      </c>
    </row>
    <row r="1697" spans="1:29" hidden="1" outlineLevel="1" collapsed="1" x14ac:dyDescent="0.25">
      <c r="A1697" t="s">
        <v>34</v>
      </c>
      <c r="B1697" s="4" t="s">
        <v>29</v>
      </c>
      <c r="C1697" s="4" t="s">
        <v>1804</v>
      </c>
      <c r="D1697" s="4" t="s">
        <v>166</v>
      </c>
      <c r="E1697" s="4">
        <v>2.4515599999999999E-2</v>
      </c>
      <c r="F1697" s="4">
        <v>1.0127300000000001E-3</v>
      </c>
      <c r="G1697" s="4">
        <v>1</v>
      </c>
      <c r="H1697" s="4">
        <v>1</v>
      </c>
      <c r="I1697" s="4">
        <v>1</v>
      </c>
      <c r="J1697" s="4" t="s">
        <v>1750</v>
      </c>
      <c r="K1697" s="4">
        <v>2</v>
      </c>
      <c r="L1697" s="4">
        <v>2551.2245600000001</v>
      </c>
      <c r="M1697" s="4" t="s">
        <v>29</v>
      </c>
      <c r="N1697" s="4" t="s">
        <v>29</v>
      </c>
      <c r="O1697" s="4">
        <v>3.6830000000000001E-4</v>
      </c>
      <c r="P1697" s="4">
        <v>4.2399999999999998E-3</v>
      </c>
      <c r="Q1697" s="4">
        <v>3.26</v>
      </c>
    </row>
    <row r="1698" spans="1:29" hidden="1" outlineLevel="1" collapsed="1" x14ac:dyDescent="0.25">
      <c r="A1698" t="s">
        <v>34</v>
      </c>
      <c r="B1698" s="4" t="s">
        <v>29</v>
      </c>
      <c r="C1698" s="4" t="s">
        <v>1805</v>
      </c>
      <c r="D1698" s="4" t="s">
        <v>34</v>
      </c>
      <c r="E1698" s="4">
        <v>5.1056299999999999E-2</v>
      </c>
      <c r="F1698" s="4">
        <v>1.52893E-3</v>
      </c>
      <c r="G1698" s="4">
        <v>1</v>
      </c>
      <c r="H1698" s="4">
        <v>1</v>
      </c>
      <c r="I1698" s="4">
        <v>1</v>
      </c>
      <c r="J1698" s="4" t="s">
        <v>1750</v>
      </c>
      <c r="K1698" s="4">
        <v>2</v>
      </c>
      <c r="L1698" s="4">
        <v>2394.3404599999999</v>
      </c>
      <c r="M1698" s="4" t="s">
        <v>29</v>
      </c>
      <c r="N1698" s="4" t="s">
        <v>29</v>
      </c>
      <c r="O1698" s="4">
        <v>5.5110000000000001E-4</v>
      </c>
      <c r="P1698" s="4">
        <v>1.089E-2</v>
      </c>
      <c r="Q1698" s="4">
        <v>2.61</v>
      </c>
    </row>
    <row r="1699" spans="1:29" hidden="1" outlineLevel="1" collapsed="1" x14ac:dyDescent="0.25">
      <c r="A1699" t="s">
        <v>34</v>
      </c>
      <c r="B1699" s="4" t="s">
        <v>29</v>
      </c>
      <c r="C1699" s="4" t="s">
        <v>1806</v>
      </c>
      <c r="D1699" s="4" t="s">
        <v>1807</v>
      </c>
      <c r="E1699" s="4">
        <v>4.6040900000000003E-2</v>
      </c>
      <c r="F1699" s="4">
        <v>1.52893E-3</v>
      </c>
      <c r="G1699" s="4">
        <v>1</v>
      </c>
      <c r="H1699" s="4">
        <v>1</v>
      </c>
      <c r="I1699" s="4">
        <v>1</v>
      </c>
      <c r="J1699" s="4" t="s">
        <v>1750</v>
      </c>
      <c r="K1699" s="4">
        <v>1</v>
      </c>
      <c r="L1699" s="4">
        <v>4191.1013199999998</v>
      </c>
      <c r="M1699" s="4" t="s">
        <v>29</v>
      </c>
      <c r="N1699" s="4" t="s">
        <v>29</v>
      </c>
      <c r="O1699" s="4">
        <v>5.5110000000000001E-4</v>
      </c>
      <c r="P1699" s="4">
        <v>9.5409999999999991E-3</v>
      </c>
      <c r="Q1699" s="4">
        <v>4.03</v>
      </c>
    </row>
    <row r="1700" spans="1:29" hidden="1" outlineLevel="1" collapsed="1" x14ac:dyDescent="0.25">
      <c r="A1700" t="s">
        <v>34</v>
      </c>
      <c r="B1700" s="4" t="s">
        <v>29</v>
      </c>
      <c r="C1700" s="4" t="s">
        <v>1790</v>
      </c>
      <c r="D1700" s="4" t="s">
        <v>1808</v>
      </c>
      <c r="E1700" s="4">
        <v>8.9364200000000005E-2</v>
      </c>
      <c r="F1700" s="4">
        <v>3.3951200000000002E-3</v>
      </c>
      <c r="G1700" s="4">
        <v>1</v>
      </c>
      <c r="H1700" s="4">
        <v>1</v>
      </c>
      <c r="I1700" s="4">
        <v>1</v>
      </c>
      <c r="J1700" s="4" t="s">
        <v>1750</v>
      </c>
      <c r="K1700" s="4">
        <v>0</v>
      </c>
      <c r="L1700" s="4">
        <v>1910.7876000000001</v>
      </c>
      <c r="M1700" s="4" t="s">
        <v>29</v>
      </c>
      <c r="N1700" s="4" t="s">
        <v>29</v>
      </c>
      <c r="O1700" s="4">
        <v>1.2149999999999999E-3</v>
      </c>
      <c r="P1700" s="4">
        <v>2.3400000000000001E-2</v>
      </c>
      <c r="Q1700" s="4">
        <v>1.92</v>
      </c>
    </row>
    <row r="1701" spans="1:29" collapsed="1" x14ac:dyDescent="0.25">
      <c r="A1701" s="3" t="s">
        <v>29</v>
      </c>
      <c r="B1701" s="3" t="s">
        <v>30</v>
      </c>
      <c r="C1701" s="3" t="s">
        <v>1809</v>
      </c>
      <c r="D1701" s="3" t="s">
        <v>1810</v>
      </c>
      <c r="E1701" s="3">
        <v>0</v>
      </c>
      <c r="F1701" s="3">
        <v>350.286</v>
      </c>
      <c r="G1701" s="3">
        <v>57</v>
      </c>
      <c r="H1701" s="3">
        <v>37</v>
      </c>
      <c r="I1701" s="3">
        <v>171</v>
      </c>
      <c r="J1701" s="3">
        <v>37</v>
      </c>
      <c r="K1701" s="3">
        <v>680</v>
      </c>
      <c r="L1701" s="3">
        <v>75.900000000000006</v>
      </c>
      <c r="M1701" s="3">
        <v>5.86</v>
      </c>
      <c r="N1701" s="3">
        <v>608.70000000000005</v>
      </c>
      <c r="O1701" s="3">
        <v>37</v>
      </c>
      <c r="P1701" s="3" t="s">
        <v>34</v>
      </c>
      <c r="Q1701" s="3" t="s">
        <v>34</v>
      </c>
      <c r="R1701" s="3" t="s">
        <v>34</v>
      </c>
      <c r="S1701" s="3" t="s">
        <v>34</v>
      </c>
      <c r="T1701" s="3" t="s">
        <v>34</v>
      </c>
      <c r="U1701" s="3" t="s">
        <v>34</v>
      </c>
      <c r="V1701" s="3" t="s">
        <v>34</v>
      </c>
      <c r="W1701" s="3" t="s">
        <v>34</v>
      </c>
      <c r="X1701" s="3" t="s">
        <v>34</v>
      </c>
      <c r="Y1701" s="3" t="s">
        <v>34</v>
      </c>
      <c r="Z1701" s="3" t="s">
        <v>34</v>
      </c>
      <c r="AA1701" s="3">
        <v>0</v>
      </c>
      <c r="AB1701" s="3" t="s">
        <v>29</v>
      </c>
      <c r="AC1701" s="3">
        <v>1</v>
      </c>
    </row>
    <row r="1702" spans="1:29" hidden="1" outlineLevel="1" collapsed="1" x14ac:dyDescent="0.25">
      <c r="A1702" t="s">
        <v>34</v>
      </c>
      <c r="B1702" s="2" t="s">
        <v>39</v>
      </c>
      <c r="C1702" s="2" t="s">
        <v>40</v>
      </c>
      <c r="D1702" s="2" t="s">
        <v>41</v>
      </c>
      <c r="E1702" s="2" t="s">
        <v>42</v>
      </c>
      <c r="F1702" s="2" t="s">
        <v>43</v>
      </c>
      <c r="G1702" s="2" t="s">
        <v>28</v>
      </c>
      <c r="H1702" s="2" t="s">
        <v>44</v>
      </c>
      <c r="I1702" s="2" t="s">
        <v>8</v>
      </c>
      <c r="J1702" s="2" t="s">
        <v>45</v>
      </c>
      <c r="K1702" s="2" t="s">
        <v>46</v>
      </c>
      <c r="L1702" s="2" t="s">
        <v>47</v>
      </c>
      <c r="M1702" s="2" t="s">
        <v>27</v>
      </c>
      <c r="N1702" s="2" t="s">
        <v>48</v>
      </c>
      <c r="O1702" s="2" t="s">
        <v>49</v>
      </c>
      <c r="P1702" s="2" t="s">
        <v>50</v>
      </c>
      <c r="Q1702" s="2" t="s">
        <v>51</v>
      </c>
    </row>
    <row r="1703" spans="1:29" hidden="1" outlineLevel="1" collapsed="1" x14ac:dyDescent="0.25">
      <c r="A1703" t="s">
        <v>34</v>
      </c>
      <c r="B1703" s="4" t="s">
        <v>29</v>
      </c>
      <c r="C1703" s="4" t="s">
        <v>1811</v>
      </c>
      <c r="D1703" s="4" t="s">
        <v>236</v>
      </c>
      <c r="E1703" s="4">
        <v>1.3557099999999999E-7</v>
      </c>
      <c r="F1703" s="4">
        <v>1.5434800000000001E-4</v>
      </c>
      <c r="G1703" s="4">
        <v>1</v>
      </c>
      <c r="H1703" s="4">
        <v>1</v>
      </c>
      <c r="I1703" s="4">
        <v>3</v>
      </c>
      <c r="J1703" s="4" t="s">
        <v>1809</v>
      </c>
      <c r="K1703" s="4">
        <v>1</v>
      </c>
      <c r="L1703" s="4">
        <v>1858.82358</v>
      </c>
      <c r="M1703" s="4" t="s">
        <v>29</v>
      </c>
      <c r="N1703" s="4" t="s">
        <v>29</v>
      </c>
      <c r="O1703" s="4">
        <v>6.5770000000000002E-5</v>
      </c>
      <c r="P1703" s="4">
        <v>1.9369999999999998E-9</v>
      </c>
      <c r="Q1703" s="4">
        <v>5.13</v>
      </c>
    </row>
    <row r="1704" spans="1:29" hidden="1" outlineLevel="1" collapsed="1" x14ac:dyDescent="0.25">
      <c r="A1704" t="s">
        <v>34</v>
      </c>
      <c r="B1704" s="4" t="s">
        <v>29</v>
      </c>
      <c r="C1704" s="4" t="s">
        <v>1812</v>
      </c>
      <c r="D1704" s="4" t="s">
        <v>1813</v>
      </c>
      <c r="E1704" s="4">
        <v>1.8819699999999999E-5</v>
      </c>
      <c r="F1704" s="4">
        <v>1.5434800000000001E-4</v>
      </c>
      <c r="G1704" s="4">
        <v>1</v>
      </c>
      <c r="H1704" s="4">
        <v>1</v>
      </c>
      <c r="I1704" s="4">
        <v>9</v>
      </c>
      <c r="J1704" s="4" t="s">
        <v>1809</v>
      </c>
      <c r="K1704" s="4">
        <v>1</v>
      </c>
      <c r="L1704" s="4">
        <v>4261.1115099999997</v>
      </c>
      <c r="M1704" s="4" t="s">
        <v>29</v>
      </c>
      <c r="N1704" s="4" t="s">
        <v>29</v>
      </c>
      <c r="O1704" s="4">
        <v>6.5770000000000002E-5</v>
      </c>
      <c r="P1704" s="4">
        <v>7.6010000000000004E-7</v>
      </c>
      <c r="Q1704" s="4">
        <v>5.22</v>
      </c>
    </row>
    <row r="1705" spans="1:29" hidden="1" outlineLevel="1" collapsed="1" x14ac:dyDescent="0.25">
      <c r="A1705" t="s">
        <v>34</v>
      </c>
      <c r="B1705" s="4" t="s">
        <v>29</v>
      </c>
      <c r="C1705" s="4" t="s">
        <v>1814</v>
      </c>
      <c r="D1705" s="4" t="s">
        <v>34</v>
      </c>
      <c r="E1705" s="4">
        <v>1.6655199999999999E-7</v>
      </c>
      <c r="F1705" s="4">
        <v>1.5434800000000001E-4</v>
      </c>
      <c r="G1705" s="4">
        <v>1</v>
      </c>
      <c r="H1705" s="4">
        <v>1</v>
      </c>
      <c r="I1705" s="4">
        <v>1</v>
      </c>
      <c r="J1705" s="4" t="s">
        <v>1809</v>
      </c>
      <c r="K1705" s="4">
        <v>2</v>
      </c>
      <c r="L1705" s="4">
        <v>2355.2091700000001</v>
      </c>
      <c r="M1705" s="4" t="s">
        <v>29</v>
      </c>
      <c r="N1705" s="4" t="s">
        <v>29</v>
      </c>
      <c r="O1705" s="4">
        <v>6.5770000000000002E-5</v>
      </c>
      <c r="P1705" s="4">
        <v>2.493E-9</v>
      </c>
      <c r="Q1705" s="4">
        <v>4.32</v>
      </c>
    </row>
    <row r="1706" spans="1:29" hidden="1" outlineLevel="1" collapsed="1" x14ac:dyDescent="0.25">
      <c r="A1706" t="s">
        <v>34</v>
      </c>
      <c r="B1706" s="4" t="s">
        <v>29</v>
      </c>
      <c r="C1706" s="4" t="s">
        <v>1815</v>
      </c>
      <c r="D1706" s="4" t="s">
        <v>34</v>
      </c>
      <c r="E1706" s="4">
        <v>2.3571599999999999E-7</v>
      </c>
      <c r="F1706" s="4">
        <v>1.5434800000000001E-4</v>
      </c>
      <c r="G1706" s="4">
        <v>1</v>
      </c>
      <c r="H1706" s="4">
        <v>1</v>
      </c>
      <c r="I1706" s="4">
        <v>3</v>
      </c>
      <c r="J1706" s="4" t="s">
        <v>1809</v>
      </c>
      <c r="K1706" s="4">
        <v>1</v>
      </c>
      <c r="L1706" s="4">
        <v>1817.9392</v>
      </c>
      <c r="M1706" s="4" t="s">
        <v>29</v>
      </c>
      <c r="N1706" s="4" t="s">
        <v>29</v>
      </c>
      <c r="O1706" s="4">
        <v>6.5770000000000002E-5</v>
      </c>
      <c r="P1706" s="4">
        <v>3.7710000000000003E-9</v>
      </c>
      <c r="Q1706" s="4">
        <v>5.14</v>
      </c>
    </row>
    <row r="1707" spans="1:29" hidden="1" outlineLevel="1" collapsed="1" x14ac:dyDescent="0.25">
      <c r="A1707" t="s">
        <v>34</v>
      </c>
      <c r="B1707" s="4" t="s">
        <v>29</v>
      </c>
      <c r="C1707" s="4" t="s">
        <v>1816</v>
      </c>
      <c r="D1707" s="4" t="s">
        <v>34</v>
      </c>
      <c r="E1707" s="4">
        <v>2.5627400000000002E-9</v>
      </c>
      <c r="F1707" s="4">
        <v>1.5434800000000001E-4</v>
      </c>
      <c r="G1707" s="4">
        <v>1</v>
      </c>
      <c r="H1707" s="4">
        <v>1</v>
      </c>
      <c r="I1707" s="4">
        <v>9</v>
      </c>
      <c r="J1707" s="4" t="s">
        <v>1809</v>
      </c>
      <c r="K1707" s="4">
        <v>0</v>
      </c>
      <c r="L1707" s="4">
        <v>2371.32314</v>
      </c>
      <c r="M1707" s="4" t="s">
        <v>29</v>
      </c>
      <c r="N1707" s="4" t="s">
        <v>29</v>
      </c>
      <c r="O1707" s="4">
        <v>6.5770000000000002E-5</v>
      </c>
      <c r="P1707" s="4">
        <v>1.589E-11</v>
      </c>
      <c r="Q1707" s="4">
        <v>5.08</v>
      </c>
    </row>
    <row r="1708" spans="1:29" hidden="1" outlineLevel="1" collapsed="1" x14ac:dyDescent="0.25">
      <c r="A1708" t="s">
        <v>34</v>
      </c>
      <c r="B1708" s="4" t="s">
        <v>29</v>
      </c>
      <c r="C1708" s="4" t="s">
        <v>1817</v>
      </c>
      <c r="D1708" s="4" t="s">
        <v>34</v>
      </c>
      <c r="E1708" s="4">
        <v>3.1282200000000002E-9</v>
      </c>
      <c r="F1708" s="4">
        <v>1.5434800000000001E-4</v>
      </c>
      <c r="G1708" s="4">
        <v>1</v>
      </c>
      <c r="H1708" s="4">
        <v>1</v>
      </c>
      <c r="I1708" s="4">
        <v>4</v>
      </c>
      <c r="J1708" s="4" t="s">
        <v>1809</v>
      </c>
      <c r="K1708" s="4">
        <v>0</v>
      </c>
      <c r="L1708" s="4">
        <v>2187.0716699999998</v>
      </c>
      <c r="M1708" s="4" t="s">
        <v>29</v>
      </c>
      <c r="N1708" s="4" t="s">
        <v>29</v>
      </c>
      <c r="O1708" s="4">
        <v>6.5770000000000002E-5</v>
      </c>
      <c r="P1708" s="4">
        <v>2.028E-11</v>
      </c>
      <c r="Q1708" s="4">
        <v>6.32</v>
      </c>
    </row>
    <row r="1709" spans="1:29" hidden="1" outlineLevel="1" collapsed="1" x14ac:dyDescent="0.25">
      <c r="A1709" t="s">
        <v>34</v>
      </c>
      <c r="B1709" s="4" t="s">
        <v>29</v>
      </c>
      <c r="C1709" s="4" t="s">
        <v>1818</v>
      </c>
      <c r="D1709" s="4" t="s">
        <v>34</v>
      </c>
      <c r="E1709" s="4">
        <v>1.28772E-9</v>
      </c>
      <c r="F1709" s="4">
        <v>1.5434800000000001E-4</v>
      </c>
      <c r="G1709" s="4">
        <v>1</v>
      </c>
      <c r="H1709" s="4">
        <v>1</v>
      </c>
      <c r="I1709" s="4">
        <v>14</v>
      </c>
      <c r="J1709" s="4" t="s">
        <v>1809</v>
      </c>
      <c r="K1709" s="4">
        <v>1</v>
      </c>
      <c r="L1709" s="4">
        <v>2428.2507000000001</v>
      </c>
      <c r="M1709" s="4" t="s">
        <v>29</v>
      </c>
      <c r="N1709" s="4" t="s">
        <v>29</v>
      </c>
      <c r="O1709" s="4">
        <v>6.5770000000000002E-5</v>
      </c>
      <c r="P1709" s="4">
        <v>6.9089999999999997E-12</v>
      </c>
      <c r="Q1709" s="4">
        <v>4.9400000000000004</v>
      </c>
    </row>
    <row r="1710" spans="1:29" hidden="1" outlineLevel="1" collapsed="1" x14ac:dyDescent="0.25">
      <c r="A1710" t="s">
        <v>34</v>
      </c>
      <c r="B1710" s="4" t="s">
        <v>29</v>
      </c>
      <c r="C1710" s="4" t="s">
        <v>1819</v>
      </c>
      <c r="D1710" s="4" t="s">
        <v>154</v>
      </c>
      <c r="E1710" s="4">
        <v>1.3974600000000001E-3</v>
      </c>
      <c r="F1710" s="4">
        <v>1.5434800000000001E-4</v>
      </c>
      <c r="G1710" s="4">
        <v>1</v>
      </c>
      <c r="H1710" s="4">
        <v>1</v>
      </c>
      <c r="I1710" s="4">
        <v>5</v>
      </c>
      <c r="J1710" s="4" t="s">
        <v>1809</v>
      </c>
      <c r="K1710" s="4">
        <v>2</v>
      </c>
      <c r="L1710" s="4">
        <v>1716.93262</v>
      </c>
      <c r="M1710" s="4" t="s">
        <v>29</v>
      </c>
      <c r="N1710" s="4" t="s">
        <v>29</v>
      </c>
      <c r="O1710" s="4">
        <v>6.5770000000000002E-5</v>
      </c>
      <c r="P1710" s="4">
        <v>1.371E-4</v>
      </c>
      <c r="Q1710" s="4">
        <v>2.33</v>
      </c>
    </row>
    <row r="1711" spans="1:29" hidden="1" outlineLevel="1" collapsed="1" x14ac:dyDescent="0.25">
      <c r="A1711" t="s">
        <v>34</v>
      </c>
      <c r="B1711" s="4" t="s">
        <v>29</v>
      </c>
      <c r="C1711" s="4" t="s">
        <v>1820</v>
      </c>
      <c r="D1711" s="4" t="s">
        <v>1821</v>
      </c>
      <c r="E1711" s="4">
        <v>1.0878999999999999E-3</v>
      </c>
      <c r="F1711" s="4">
        <v>1.5434800000000001E-4</v>
      </c>
      <c r="G1711" s="4">
        <v>1</v>
      </c>
      <c r="H1711" s="4">
        <v>1</v>
      </c>
      <c r="I1711" s="4">
        <v>17</v>
      </c>
      <c r="J1711" s="4" t="s">
        <v>1809</v>
      </c>
      <c r="K1711" s="4">
        <v>0</v>
      </c>
      <c r="L1711" s="4">
        <v>4105.0104000000001</v>
      </c>
      <c r="M1711" s="4" t="s">
        <v>29</v>
      </c>
      <c r="N1711" s="4" t="s">
        <v>29</v>
      </c>
      <c r="O1711" s="4">
        <v>6.5770000000000002E-5</v>
      </c>
      <c r="P1711" s="4">
        <v>1.019E-4</v>
      </c>
      <c r="Q1711" s="4">
        <v>4.7699999999999996</v>
      </c>
    </row>
    <row r="1712" spans="1:29" hidden="1" outlineLevel="1" collapsed="1" x14ac:dyDescent="0.25">
      <c r="A1712" t="s">
        <v>34</v>
      </c>
      <c r="B1712" s="4" t="s">
        <v>29</v>
      </c>
      <c r="C1712" s="4" t="s">
        <v>1822</v>
      </c>
      <c r="D1712" s="4" t="s">
        <v>34</v>
      </c>
      <c r="E1712" s="4">
        <v>1.4644799999999999E-7</v>
      </c>
      <c r="F1712" s="4">
        <v>1.5434800000000001E-4</v>
      </c>
      <c r="G1712" s="4">
        <v>1</v>
      </c>
      <c r="H1712" s="4">
        <v>1</v>
      </c>
      <c r="I1712" s="4">
        <v>5</v>
      </c>
      <c r="J1712" s="4" t="s">
        <v>1809</v>
      </c>
      <c r="K1712" s="4">
        <v>1</v>
      </c>
      <c r="L1712" s="4">
        <v>2199.10806</v>
      </c>
      <c r="M1712" s="4" t="s">
        <v>29</v>
      </c>
      <c r="N1712" s="4" t="s">
        <v>29</v>
      </c>
      <c r="O1712" s="4">
        <v>6.5770000000000002E-5</v>
      </c>
      <c r="P1712" s="4">
        <v>2.1280000000000001E-9</v>
      </c>
      <c r="Q1712" s="4">
        <v>4.74</v>
      </c>
    </row>
    <row r="1713" spans="1:17" hidden="1" outlineLevel="1" collapsed="1" x14ac:dyDescent="0.25">
      <c r="A1713" t="s">
        <v>34</v>
      </c>
      <c r="B1713" s="4" t="s">
        <v>29</v>
      </c>
      <c r="C1713" s="4" t="s">
        <v>1823</v>
      </c>
      <c r="D1713" s="4" t="s">
        <v>34</v>
      </c>
      <c r="E1713" s="4">
        <v>4.3988499999999997E-8</v>
      </c>
      <c r="F1713" s="4">
        <v>1.5434800000000001E-4</v>
      </c>
      <c r="G1713" s="4">
        <v>1</v>
      </c>
      <c r="H1713" s="4">
        <v>1</v>
      </c>
      <c r="I1713" s="4">
        <v>7</v>
      </c>
      <c r="J1713" s="4" t="s">
        <v>1809</v>
      </c>
      <c r="K1713" s="4">
        <v>0</v>
      </c>
      <c r="L1713" s="4">
        <v>1661.83809</v>
      </c>
      <c r="M1713" s="4" t="s">
        <v>29</v>
      </c>
      <c r="N1713" s="4" t="s">
        <v>29</v>
      </c>
      <c r="O1713" s="4">
        <v>6.5770000000000002E-5</v>
      </c>
      <c r="P1713" s="4">
        <v>4.9549999999999999E-10</v>
      </c>
      <c r="Q1713" s="4">
        <v>4.88</v>
      </c>
    </row>
    <row r="1714" spans="1:17" hidden="1" outlineLevel="1" collapsed="1" x14ac:dyDescent="0.25">
      <c r="A1714" t="s">
        <v>34</v>
      </c>
      <c r="B1714" s="4" t="s">
        <v>29</v>
      </c>
      <c r="C1714" s="4" t="s">
        <v>1824</v>
      </c>
      <c r="D1714" s="4" t="s">
        <v>34</v>
      </c>
      <c r="E1714" s="4">
        <v>1.21527E-5</v>
      </c>
      <c r="F1714" s="4">
        <v>1.5434800000000001E-4</v>
      </c>
      <c r="G1714" s="4">
        <v>1</v>
      </c>
      <c r="H1714" s="4">
        <v>1</v>
      </c>
      <c r="I1714" s="4">
        <v>1</v>
      </c>
      <c r="J1714" s="4" t="s">
        <v>1809</v>
      </c>
      <c r="K1714" s="4">
        <v>1</v>
      </c>
      <c r="L1714" s="4">
        <v>2109.03998</v>
      </c>
      <c r="M1714" s="4" t="s">
        <v>29</v>
      </c>
      <c r="N1714" s="4" t="s">
        <v>29</v>
      </c>
      <c r="O1714" s="4">
        <v>6.5770000000000002E-5</v>
      </c>
      <c r="P1714" s="4">
        <v>4.4700000000000002E-7</v>
      </c>
      <c r="Q1714" s="4">
        <v>3.45</v>
      </c>
    </row>
    <row r="1715" spans="1:17" hidden="1" outlineLevel="1" collapsed="1" x14ac:dyDescent="0.25">
      <c r="A1715" t="s">
        <v>34</v>
      </c>
      <c r="B1715" s="4" t="s">
        <v>29</v>
      </c>
      <c r="C1715" s="4" t="s">
        <v>1825</v>
      </c>
      <c r="D1715" s="4" t="s">
        <v>1826</v>
      </c>
      <c r="E1715" s="4">
        <v>4.9070499999999999E-6</v>
      </c>
      <c r="F1715" s="4">
        <v>1.5434800000000001E-4</v>
      </c>
      <c r="G1715" s="4">
        <v>1</v>
      </c>
      <c r="H1715" s="4">
        <v>1</v>
      </c>
      <c r="I1715" s="4">
        <v>1</v>
      </c>
      <c r="J1715" s="4" t="s">
        <v>1809</v>
      </c>
      <c r="K1715" s="4">
        <v>0</v>
      </c>
      <c r="L1715" s="4">
        <v>1807.8618200000001</v>
      </c>
      <c r="M1715" s="4" t="s">
        <v>29</v>
      </c>
      <c r="N1715" s="4" t="s">
        <v>29</v>
      </c>
      <c r="O1715" s="4">
        <v>6.5770000000000002E-5</v>
      </c>
      <c r="P1715" s="4">
        <v>1.4950000000000001E-7</v>
      </c>
      <c r="Q1715" s="4">
        <v>4.21</v>
      </c>
    </row>
    <row r="1716" spans="1:17" hidden="1" outlineLevel="1" collapsed="1" x14ac:dyDescent="0.25">
      <c r="A1716" t="s">
        <v>34</v>
      </c>
      <c r="B1716" s="4" t="s">
        <v>29</v>
      </c>
      <c r="C1716" s="4" t="s">
        <v>1827</v>
      </c>
      <c r="D1716" s="4" t="s">
        <v>34</v>
      </c>
      <c r="E1716" s="4">
        <v>5.1002000000000002E-9</v>
      </c>
      <c r="F1716" s="4">
        <v>1.5434800000000001E-4</v>
      </c>
      <c r="G1716" s="4">
        <v>1</v>
      </c>
      <c r="H1716" s="4">
        <v>1</v>
      </c>
      <c r="I1716" s="4">
        <v>4</v>
      </c>
      <c r="J1716" s="4" t="s">
        <v>1809</v>
      </c>
      <c r="K1716" s="4">
        <v>0</v>
      </c>
      <c r="L1716" s="4">
        <v>1989.06513</v>
      </c>
      <c r="M1716" s="4" t="s">
        <v>29</v>
      </c>
      <c r="N1716" s="4" t="s">
        <v>29</v>
      </c>
      <c r="O1716" s="4">
        <v>6.5770000000000002E-5</v>
      </c>
      <c r="P1716" s="4">
        <v>3.6469999999999998E-11</v>
      </c>
      <c r="Q1716" s="4">
        <v>5.38</v>
      </c>
    </row>
    <row r="1717" spans="1:17" hidden="1" outlineLevel="1" collapsed="1" x14ac:dyDescent="0.25">
      <c r="A1717" t="s">
        <v>34</v>
      </c>
      <c r="B1717" s="4" t="s">
        <v>29</v>
      </c>
      <c r="C1717" s="4" t="s">
        <v>1828</v>
      </c>
      <c r="D1717" s="4" t="s">
        <v>34</v>
      </c>
      <c r="E1717" s="4">
        <v>1.12489E-4</v>
      </c>
      <c r="F1717" s="4">
        <v>1.5434800000000001E-4</v>
      </c>
      <c r="G1717" s="4">
        <v>1</v>
      </c>
      <c r="H1717" s="4">
        <v>1</v>
      </c>
      <c r="I1717" s="4">
        <v>3</v>
      </c>
      <c r="J1717" s="4" t="s">
        <v>1809</v>
      </c>
      <c r="K1717" s="4">
        <v>2</v>
      </c>
      <c r="L1717" s="4">
        <v>1770.92858</v>
      </c>
      <c r="M1717" s="4" t="s">
        <v>29</v>
      </c>
      <c r="N1717" s="4" t="s">
        <v>29</v>
      </c>
      <c r="O1717" s="4">
        <v>6.5770000000000002E-5</v>
      </c>
      <c r="P1717" s="4">
        <v>6.5950000000000004E-6</v>
      </c>
      <c r="Q1717" s="4">
        <v>3.49</v>
      </c>
    </row>
    <row r="1718" spans="1:17" hidden="1" outlineLevel="1" collapsed="1" x14ac:dyDescent="0.25">
      <c r="A1718" t="s">
        <v>34</v>
      </c>
      <c r="B1718" s="4" t="s">
        <v>29</v>
      </c>
      <c r="C1718" s="4" t="s">
        <v>1829</v>
      </c>
      <c r="D1718" s="4" t="s">
        <v>34</v>
      </c>
      <c r="E1718" s="4">
        <v>2.8763299999999998E-4</v>
      </c>
      <c r="F1718" s="4">
        <v>1.5434800000000001E-4</v>
      </c>
      <c r="G1718" s="4">
        <v>1</v>
      </c>
      <c r="H1718" s="4">
        <v>1</v>
      </c>
      <c r="I1718" s="4">
        <v>2</v>
      </c>
      <c r="J1718" s="4" t="s">
        <v>1809</v>
      </c>
      <c r="K1718" s="4">
        <v>0</v>
      </c>
      <c r="L1718" s="4">
        <v>1090.5527500000001</v>
      </c>
      <c r="M1718" s="4" t="s">
        <v>29</v>
      </c>
      <c r="N1718" s="4" t="s">
        <v>29</v>
      </c>
      <c r="O1718" s="4">
        <v>6.5770000000000002E-5</v>
      </c>
      <c r="P1718" s="4">
        <v>2.054E-5</v>
      </c>
      <c r="Q1718" s="4">
        <v>2.0499999999999998</v>
      </c>
    </row>
    <row r="1719" spans="1:17" hidden="1" outlineLevel="1" collapsed="1" x14ac:dyDescent="0.25">
      <c r="A1719" t="s">
        <v>34</v>
      </c>
      <c r="B1719" s="4" t="s">
        <v>29</v>
      </c>
      <c r="C1719" s="4" t="s">
        <v>1830</v>
      </c>
      <c r="D1719" s="4" t="s">
        <v>211</v>
      </c>
      <c r="E1719" s="4">
        <v>3.6035399999999997E-5</v>
      </c>
      <c r="F1719" s="4">
        <v>1.5434800000000001E-4</v>
      </c>
      <c r="G1719" s="4">
        <v>1</v>
      </c>
      <c r="H1719" s="4">
        <v>1</v>
      </c>
      <c r="I1719" s="4">
        <v>3</v>
      </c>
      <c r="J1719" s="4" t="s">
        <v>1809</v>
      </c>
      <c r="K1719" s="4">
        <v>0</v>
      </c>
      <c r="L1719" s="4">
        <v>1286.5681400000001</v>
      </c>
      <c r="M1719" s="4" t="s">
        <v>29</v>
      </c>
      <c r="N1719" s="4" t="s">
        <v>29</v>
      </c>
      <c r="O1719" s="4">
        <v>6.5770000000000002E-5</v>
      </c>
      <c r="P1719" s="4">
        <v>1.6670000000000001E-6</v>
      </c>
      <c r="Q1719" s="4">
        <v>2.73</v>
      </c>
    </row>
    <row r="1720" spans="1:17" hidden="1" outlineLevel="1" collapsed="1" x14ac:dyDescent="0.25">
      <c r="A1720" t="s">
        <v>34</v>
      </c>
      <c r="B1720" s="4" t="s">
        <v>29</v>
      </c>
      <c r="C1720" s="4" t="s">
        <v>1831</v>
      </c>
      <c r="D1720" s="4" t="s">
        <v>34</v>
      </c>
      <c r="E1720" s="4">
        <v>2.4030199999999999E-5</v>
      </c>
      <c r="F1720" s="4">
        <v>1.5434800000000001E-4</v>
      </c>
      <c r="G1720" s="4">
        <v>1</v>
      </c>
      <c r="H1720" s="4">
        <v>1</v>
      </c>
      <c r="I1720" s="4">
        <v>4</v>
      </c>
      <c r="J1720" s="4" t="s">
        <v>1809</v>
      </c>
      <c r="K1720" s="4">
        <v>1</v>
      </c>
      <c r="L1720" s="4">
        <v>1515.7590499999999</v>
      </c>
      <c r="M1720" s="4" t="s">
        <v>29</v>
      </c>
      <c r="N1720" s="4" t="s">
        <v>29</v>
      </c>
      <c r="O1720" s="4">
        <v>6.5770000000000002E-5</v>
      </c>
      <c r="P1720" s="4">
        <v>1.0189999999999999E-6</v>
      </c>
      <c r="Q1720" s="4">
        <v>3.31</v>
      </c>
    </row>
    <row r="1721" spans="1:17" hidden="1" outlineLevel="1" collapsed="1" x14ac:dyDescent="0.25">
      <c r="A1721" t="s">
        <v>34</v>
      </c>
      <c r="B1721" s="4" t="s">
        <v>29</v>
      </c>
      <c r="C1721" s="4" t="s">
        <v>1832</v>
      </c>
      <c r="D1721" s="4" t="s">
        <v>34</v>
      </c>
      <c r="E1721" s="4">
        <v>4.3125900000000003E-4</v>
      </c>
      <c r="F1721" s="4">
        <v>1.5434800000000001E-4</v>
      </c>
      <c r="G1721" s="4">
        <v>1</v>
      </c>
      <c r="H1721" s="4">
        <v>1</v>
      </c>
      <c r="I1721" s="4">
        <v>2</v>
      </c>
      <c r="J1721" s="4" t="s">
        <v>1809</v>
      </c>
      <c r="K1721" s="4">
        <v>2</v>
      </c>
      <c r="L1721" s="4">
        <v>2277.16624</v>
      </c>
      <c r="M1721" s="4" t="s">
        <v>29</v>
      </c>
      <c r="N1721" s="4" t="s">
        <v>29</v>
      </c>
      <c r="O1721" s="4">
        <v>6.5770000000000002E-5</v>
      </c>
      <c r="P1721" s="4">
        <v>3.3399999999999999E-5</v>
      </c>
      <c r="Q1721" s="4">
        <v>2.77</v>
      </c>
    </row>
    <row r="1722" spans="1:17" hidden="1" outlineLevel="1" collapsed="1" x14ac:dyDescent="0.25">
      <c r="A1722" t="s">
        <v>34</v>
      </c>
      <c r="B1722" s="4" t="s">
        <v>29</v>
      </c>
      <c r="C1722" s="4" t="s">
        <v>1833</v>
      </c>
      <c r="D1722" s="4" t="s">
        <v>34</v>
      </c>
      <c r="E1722" s="4">
        <v>1.6024900000000001E-10</v>
      </c>
      <c r="F1722" s="4">
        <v>1.5434800000000001E-4</v>
      </c>
      <c r="G1722" s="4">
        <v>1</v>
      </c>
      <c r="H1722" s="4">
        <v>1</v>
      </c>
      <c r="I1722" s="4">
        <v>14</v>
      </c>
      <c r="J1722" s="4" t="s">
        <v>1809</v>
      </c>
      <c r="K1722" s="4">
        <v>1</v>
      </c>
      <c r="L1722" s="4">
        <v>3113.4558900000002</v>
      </c>
      <c r="M1722" s="4" t="s">
        <v>29</v>
      </c>
      <c r="N1722" s="4" t="s">
        <v>29</v>
      </c>
      <c r="O1722" s="4">
        <v>6.5770000000000002E-5</v>
      </c>
      <c r="P1722" s="4">
        <v>5.5399999999999996E-13</v>
      </c>
      <c r="Q1722" s="4">
        <v>5.13</v>
      </c>
    </row>
    <row r="1723" spans="1:17" hidden="1" outlineLevel="1" collapsed="1" x14ac:dyDescent="0.25">
      <c r="A1723" t="s">
        <v>34</v>
      </c>
      <c r="B1723" s="4" t="s">
        <v>29</v>
      </c>
      <c r="C1723" s="4" t="s">
        <v>1834</v>
      </c>
      <c r="D1723" s="4" t="s">
        <v>34</v>
      </c>
      <c r="E1723" s="4">
        <v>1.31278E-5</v>
      </c>
      <c r="F1723" s="4">
        <v>1.5434800000000001E-4</v>
      </c>
      <c r="G1723" s="4">
        <v>1</v>
      </c>
      <c r="H1723" s="4">
        <v>1</v>
      </c>
      <c r="I1723" s="4">
        <v>4</v>
      </c>
      <c r="J1723" s="4" t="s">
        <v>1809</v>
      </c>
      <c r="K1723" s="4">
        <v>0</v>
      </c>
      <c r="L1723" s="4">
        <v>1854.86168</v>
      </c>
      <c r="M1723" s="4" t="s">
        <v>29</v>
      </c>
      <c r="N1723" s="4" t="s">
        <v>29</v>
      </c>
      <c r="O1723" s="4">
        <v>6.5770000000000002E-5</v>
      </c>
      <c r="P1723" s="4">
        <v>4.8910000000000001E-7</v>
      </c>
      <c r="Q1723" s="4">
        <v>2.23</v>
      </c>
    </row>
    <row r="1724" spans="1:17" hidden="1" outlineLevel="1" collapsed="1" x14ac:dyDescent="0.25">
      <c r="A1724" t="s">
        <v>34</v>
      </c>
      <c r="B1724" s="4" t="s">
        <v>29</v>
      </c>
      <c r="C1724" s="4" t="s">
        <v>1835</v>
      </c>
      <c r="D1724" s="4" t="s">
        <v>421</v>
      </c>
      <c r="E1724" s="4">
        <v>1.9686399999999998E-5</v>
      </c>
      <c r="F1724" s="4">
        <v>1.5434800000000001E-4</v>
      </c>
      <c r="G1724" s="4">
        <v>1</v>
      </c>
      <c r="H1724" s="4">
        <v>1</v>
      </c>
      <c r="I1724" s="4">
        <v>2</v>
      </c>
      <c r="J1724" s="4" t="s">
        <v>1809</v>
      </c>
      <c r="K1724" s="4">
        <v>1</v>
      </c>
      <c r="L1724" s="4">
        <v>2631.3123099999998</v>
      </c>
      <c r="M1724" s="4" t="s">
        <v>29</v>
      </c>
      <c r="N1724" s="4" t="s">
        <v>29</v>
      </c>
      <c r="O1724" s="4">
        <v>6.5770000000000002E-5</v>
      </c>
      <c r="P1724" s="4">
        <v>8.0370000000000003E-7</v>
      </c>
      <c r="Q1724" s="4">
        <v>4.8</v>
      </c>
    </row>
    <row r="1725" spans="1:17" hidden="1" outlineLevel="1" collapsed="1" x14ac:dyDescent="0.25">
      <c r="A1725" t="s">
        <v>34</v>
      </c>
      <c r="B1725" s="4" t="s">
        <v>29</v>
      </c>
      <c r="C1725" s="4" t="s">
        <v>1836</v>
      </c>
      <c r="D1725" s="4" t="s">
        <v>421</v>
      </c>
      <c r="E1725" s="4">
        <v>3.6976199999999999E-9</v>
      </c>
      <c r="F1725" s="4">
        <v>1.5434800000000001E-4</v>
      </c>
      <c r="G1725" s="4">
        <v>1</v>
      </c>
      <c r="H1725" s="4">
        <v>1</v>
      </c>
      <c r="I1725" s="4">
        <v>4</v>
      </c>
      <c r="J1725" s="4" t="s">
        <v>1809</v>
      </c>
      <c r="K1725" s="4">
        <v>0</v>
      </c>
      <c r="L1725" s="4">
        <v>2503.2173499999999</v>
      </c>
      <c r="M1725" s="4" t="s">
        <v>29</v>
      </c>
      <c r="N1725" s="4" t="s">
        <v>29</v>
      </c>
      <c r="O1725" s="4">
        <v>6.5770000000000002E-5</v>
      </c>
      <c r="P1725" s="4">
        <v>2.4699999999999999E-11</v>
      </c>
      <c r="Q1725" s="4">
        <v>5.0199999999999996</v>
      </c>
    </row>
    <row r="1726" spans="1:17" hidden="1" outlineLevel="1" collapsed="1" x14ac:dyDescent="0.25">
      <c r="A1726" t="s">
        <v>34</v>
      </c>
      <c r="B1726" s="4" t="s">
        <v>29</v>
      </c>
      <c r="C1726" s="4" t="s">
        <v>1837</v>
      </c>
      <c r="D1726" s="4" t="s">
        <v>34</v>
      </c>
      <c r="E1726" s="4">
        <v>3.4894999999999997E-5</v>
      </c>
      <c r="F1726" s="4">
        <v>1.5434800000000001E-4</v>
      </c>
      <c r="G1726" s="4">
        <v>1</v>
      </c>
      <c r="H1726" s="4">
        <v>1</v>
      </c>
      <c r="I1726" s="4">
        <v>6</v>
      </c>
      <c r="J1726" s="4" t="s">
        <v>1809</v>
      </c>
      <c r="K1726" s="4">
        <v>2</v>
      </c>
      <c r="L1726" s="4">
        <v>1990.0908899999999</v>
      </c>
      <c r="M1726" s="4" t="s">
        <v>29</v>
      </c>
      <c r="N1726" s="4" t="s">
        <v>29</v>
      </c>
      <c r="O1726" s="4">
        <v>6.5770000000000002E-5</v>
      </c>
      <c r="P1726" s="4">
        <v>1.6050000000000001E-6</v>
      </c>
      <c r="Q1726" s="4">
        <v>3.31</v>
      </c>
    </row>
    <row r="1727" spans="1:17" hidden="1" outlineLevel="1" collapsed="1" x14ac:dyDescent="0.25">
      <c r="A1727" t="s">
        <v>34</v>
      </c>
      <c r="B1727" s="4" t="s">
        <v>29</v>
      </c>
      <c r="C1727" s="4" t="s">
        <v>1838</v>
      </c>
      <c r="D1727" s="4" t="s">
        <v>34</v>
      </c>
      <c r="E1727" s="4">
        <v>2.2103100000000001E-6</v>
      </c>
      <c r="F1727" s="4">
        <v>1.5434800000000001E-4</v>
      </c>
      <c r="G1727" s="4">
        <v>1</v>
      </c>
      <c r="H1727" s="4">
        <v>1</v>
      </c>
      <c r="I1727" s="4">
        <v>6</v>
      </c>
      <c r="J1727" s="4" t="s">
        <v>1809</v>
      </c>
      <c r="K1727" s="4">
        <v>1</v>
      </c>
      <c r="L1727" s="4">
        <v>2117.1600899999999</v>
      </c>
      <c r="M1727" s="4" t="s">
        <v>29</v>
      </c>
      <c r="N1727" s="4" t="s">
        <v>29</v>
      </c>
      <c r="O1727" s="4">
        <v>6.5770000000000002E-5</v>
      </c>
      <c r="P1727" s="4">
        <v>5.6939999999999999E-8</v>
      </c>
      <c r="Q1727" s="4">
        <v>4.63</v>
      </c>
    </row>
    <row r="1728" spans="1:17" hidden="1" outlineLevel="1" collapsed="1" x14ac:dyDescent="0.25">
      <c r="A1728" t="s">
        <v>34</v>
      </c>
      <c r="B1728" s="4" t="s">
        <v>29</v>
      </c>
      <c r="C1728" s="4" t="s">
        <v>1839</v>
      </c>
      <c r="D1728" s="4" t="s">
        <v>619</v>
      </c>
      <c r="E1728" s="4">
        <v>3.9179500000000002E-7</v>
      </c>
      <c r="F1728" s="4">
        <v>1.5434800000000001E-4</v>
      </c>
      <c r="G1728" s="4">
        <v>1</v>
      </c>
      <c r="H1728" s="4">
        <v>1</v>
      </c>
      <c r="I1728" s="4">
        <v>4</v>
      </c>
      <c r="J1728" s="4" t="s">
        <v>1809</v>
      </c>
      <c r="K1728" s="4">
        <v>0</v>
      </c>
      <c r="L1728" s="4">
        <v>3073.44724</v>
      </c>
      <c r="M1728" s="4" t="s">
        <v>29</v>
      </c>
      <c r="N1728" s="4" t="s">
        <v>29</v>
      </c>
      <c r="O1728" s="4">
        <v>6.5770000000000002E-5</v>
      </c>
      <c r="P1728" s="4">
        <v>6.998E-9</v>
      </c>
      <c r="Q1728" s="4">
        <v>4.67</v>
      </c>
    </row>
    <row r="1729" spans="1:29" hidden="1" outlineLevel="1" collapsed="1" x14ac:dyDescent="0.25">
      <c r="A1729" t="s">
        <v>34</v>
      </c>
      <c r="B1729" s="4" t="s">
        <v>29</v>
      </c>
      <c r="C1729" s="4" t="s">
        <v>1840</v>
      </c>
      <c r="D1729" s="4" t="s">
        <v>34</v>
      </c>
      <c r="E1729" s="4">
        <v>1.17668E-4</v>
      </c>
      <c r="F1729" s="4">
        <v>1.5434800000000001E-4</v>
      </c>
      <c r="G1729" s="4">
        <v>1</v>
      </c>
      <c r="H1729" s="4">
        <v>1</v>
      </c>
      <c r="I1729" s="4">
        <v>2</v>
      </c>
      <c r="J1729" s="4" t="s">
        <v>1809</v>
      </c>
      <c r="K1729" s="4">
        <v>2</v>
      </c>
      <c r="L1729" s="4">
        <v>2057.1191699999999</v>
      </c>
      <c r="M1729" s="4" t="s">
        <v>29</v>
      </c>
      <c r="N1729" s="4" t="s">
        <v>29</v>
      </c>
      <c r="O1729" s="4">
        <v>6.5770000000000002E-5</v>
      </c>
      <c r="P1729" s="4">
        <v>6.9700000000000002E-6</v>
      </c>
      <c r="Q1729" s="4">
        <v>3.78</v>
      </c>
    </row>
    <row r="1730" spans="1:29" hidden="1" outlineLevel="1" collapsed="1" x14ac:dyDescent="0.25">
      <c r="A1730" t="s">
        <v>34</v>
      </c>
      <c r="B1730" s="4" t="s">
        <v>29</v>
      </c>
      <c r="C1730" s="4" t="s">
        <v>1841</v>
      </c>
      <c r="D1730" s="4" t="s">
        <v>34</v>
      </c>
      <c r="E1730" s="4">
        <v>3.3205299999999999E-3</v>
      </c>
      <c r="F1730" s="4">
        <v>3.0793500000000001E-4</v>
      </c>
      <c r="G1730" s="4">
        <v>1</v>
      </c>
      <c r="H1730" s="4">
        <v>1</v>
      </c>
      <c r="I1730" s="4">
        <v>1</v>
      </c>
      <c r="J1730" s="4" t="s">
        <v>1809</v>
      </c>
      <c r="K1730" s="4">
        <v>0</v>
      </c>
      <c r="L1730" s="4">
        <v>1037.5050699999999</v>
      </c>
      <c r="M1730" s="4" t="s">
        <v>29</v>
      </c>
      <c r="N1730" s="4" t="s">
        <v>29</v>
      </c>
      <c r="O1730" s="4">
        <v>1.192E-4</v>
      </c>
      <c r="P1730" s="4">
        <v>3.814E-4</v>
      </c>
      <c r="Q1730" s="4">
        <v>1.97</v>
      </c>
    </row>
    <row r="1731" spans="1:29" hidden="1" outlineLevel="1" collapsed="1" x14ac:dyDescent="0.25">
      <c r="A1731" t="s">
        <v>34</v>
      </c>
      <c r="B1731" s="4" t="s">
        <v>29</v>
      </c>
      <c r="C1731" s="4" t="s">
        <v>1842</v>
      </c>
      <c r="D1731" s="4" t="s">
        <v>617</v>
      </c>
      <c r="E1731" s="4">
        <v>3.5174099999999999E-3</v>
      </c>
      <c r="F1731" s="4">
        <v>3.0793500000000001E-4</v>
      </c>
      <c r="G1731" s="4">
        <v>1</v>
      </c>
      <c r="H1731" s="4">
        <v>1</v>
      </c>
      <c r="I1731" s="4">
        <v>1</v>
      </c>
      <c r="J1731" s="4" t="s">
        <v>1809</v>
      </c>
      <c r="K1731" s="4">
        <v>0</v>
      </c>
      <c r="L1731" s="4">
        <v>2262.0720200000001</v>
      </c>
      <c r="M1731" s="4" t="s">
        <v>29</v>
      </c>
      <c r="N1731" s="4" t="s">
        <v>29</v>
      </c>
      <c r="O1731" s="4">
        <v>1.192E-4</v>
      </c>
      <c r="P1731" s="4">
        <v>4.0630000000000001E-4</v>
      </c>
      <c r="Q1731" s="4">
        <v>2.23</v>
      </c>
    </row>
    <row r="1732" spans="1:29" hidden="1" outlineLevel="1" collapsed="1" x14ac:dyDescent="0.25">
      <c r="A1732" t="s">
        <v>34</v>
      </c>
      <c r="B1732" s="4" t="s">
        <v>29</v>
      </c>
      <c r="C1732" s="4" t="s">
        <v>1843</v>
      </c>
      <c r="D1732" s="4" t="s">
        <v>34</v>
      </c>
      <c r="E1732" s="4">
        <v>2.84753E-3</v>
      </c>
      <c r="F1732" s="4">
        <v>3.0793500000000001E-4</v>
      </c>
      <c r="G1732" s="4">
        <v>1</v>
      </c>
      <c r="H1732" s="4">
        <v>1</v>
      </c>
      <c r="I1732" s="4">
        <v>9</v>
      </c>
      <c r="J1732" s="4" t="s">
        <v>1809</v>
      </c>
      <c r="K1732" s="4">
        <v>0</v>
      </c>
      <c r="L1732" s="4">
        <v>897.49410999999998</v>
      </c>
      <c r="M1732" s="4" t="s">
        <v>29</v>
      </c>
      <c r="N1732" s="4" t="s">
        <v>29</v>
      </c>
      <c r="O1732" s="4">
        <v>1.192E-4</v>
      </c>
      <c r="P1732" s="4">
        <v>3.1819999999999998E-4</v>
      </c>
      <c r="Q1732" s="4">
        <v>1.84</v>
      </c>
    </row>
    <row r="1733" spans="1:29" hidden="1" outlineLevel="1" collapsed="1" x14ac:dyDescent="0.25">
      <c r="A1733" t="s">
        <v>34</v>
      </c>
      <c r="B1733" s="4" t="s">
        <v>29</v>
      </c>
      <c r="C1733" s="4" t="s">
        <v>1844</v>
      </c>
      <c r="D1733" s="4" t="s">
        <v>211</v>
      </c>
      <c r="E1733" s="4">
        <v>8.4335999999999994E-3</v>
      </c>
      <c r="F1733" s="4">
        <v>4.3565599999999998E-4</v>
      </c>
      <c r="G1733" s="4">
        <v>1</v>
      </c>
      <c r="H1733" s="4">
        <v>1</v>
      </c>
      <c r="I1733" s="4">
        <v>1</v>
      </c>
      <c r="J1733" s="4" t="s">
        <v>1809</v>
      </c>
      <c r="K1733" s="4">
        <v>1</v>
      </c>
      <c r="L1733" s="4">
        <v>2169.0141800000001</v>
      </c>
      <c r="M1733" s="4" t="s">
        <v>29</v>
      </c>
      <c r="N1733" s="4" t="s">
        <v>29</v>
      </c>
      <c r="O1733" s="4">
        <v>1.639E-4</v>
      </c>
      <c r="P1733" s="4">
        <v>1.1329999999999999E-3</v>
      </c>
      <c r="Q1733" s="4">
        <v>2.6</v>
      </c>
    </row>
    <row r="1734" spans="1:29" hidden="1" outlineLevel="1" collapsed="1" x14ac:dyDescent="0.25">
      <c r="A1734" t="s">
        <v>34</v>
      </c>
      <c r="B1734" s="4" t="s">
        <v>29</v>
      </c>
      <c r="C1734" s="4" t="s">
        <v>1845</v>
      </c>
      <c r="D1734" s="4" t="s">
        <v>34</v>
      </c>
      <c r="E1734" s="4">
        <v>7.5686199999999999E-3</v>
      </c>
      <c r="F1734" s="4">
        <v>4.3565599999999998E-4</v>
      </c>
      <c r="G1734" s="4">
        <v>1</v>
      </c>
      <c r="H1734" s="4">
        <v>1</v>
      </c>
      <c r="I1734" s="4">
        <v>6</v>
      </c>
      <c r="J1734" s="4" t="s">
        <v>1809</v>
      </c>
      <c r="K1734" s="4">
        <v>0</v>
      </c>
      <c r="L1734" s="4">
        <v>951.50468000000001</v>
      </c>
      <c r="M1734" s="4" t="s">
        <v>29</v>
      </c>
      <c r="N1734" s="4" t="s">
        <v>29</v>
      </c>
      <c r="O1734" s="4">
        <v>1.639E-4</v>
      </c>
      <c r="P1734" s="4">
        <v>1.0020000000000001E-3</v>
      </c>
      <c r="Q1734" s="4">
        <v>2.33</v>
      </c>
    </row>
    <row r="1735" spans="1:29" hidden="1" outlineLevel="1" collapsed="1" x14ac:dyDescent="0.25">
      <c r="A1735" t="s">
        <v>34</v>
      </c>
      <c r="B1735" s="4" t="s">
        <v>29</v>
      </c>
      <c r="C1735" s="4" t="s">
        <v>1846</v>
      </c>
      <c r="D1735" s="4" t="s">
        <v>154</v>
      </c>
      <c r="E1735" s="4">
        <v>1.36597E-2</v>
      </c>
      <c r="F1735" s="4">
        <v>4.3565599999999998E-4</v>
      </c>
      <c r="G1735" s="4">
        <v>1</v>
      </c>
      <c r="H1735" s="4">
        <v>1</v>
      </c>
      <c r="I1735" s="4">
        <v>3</v>
      </c>
      <c r="J1735" s="4" t="s">
        <v>1809</v>
      </c>
      <c r="K1735" s="4">
        <v>1</v>
      </c>
      <c r="L1735" s="4">
        <v>933.55499999999995</v>
      </c>
      <c r="M1735" s="4" t="s">
        <v>29</v>
      </c>
      <c r="N1735" s="4" t="s">
        <v>29</v>
      </c>
      <c r="O1735" s="4">
        <v>1.639E-4</v>
      </c>
      <c r="P1735" s="4">
        <v>2.0409999999999998E-3</v>
      </c>
      <c r="Q1735" s="4">
        <v>2.06</v>
      </c>
    </row>
    <row r="1736" spans="1:29" hidden="1" outlineLevel="1" collapsed="1" x14ac:dyDescent="0.25">
      <c r="A1736" t="s">
        <v>34</v>
      </c>
      <c r="B1736" s="4" t="s">
        <v>29</v>
      </c>
      <c r="C1736" s="4" t="s">
        <v>1847</v>
      </c>
      <c r="D1736" s="4" t="s">
        <v>154</v>
      </c>
      <c r="E1736" s="4">
        <v>1.9443499999999999E-2</v>
      </c>
      <c r="F1736" s="4">
        <v>7.2030900000000003E-4</v>
      </c>
      <c r="G1736" s="4">
        <v>1</v>
      </c>
      <c r="H1736" s="4">
        <v>1</v>
      </c>
      <c r="I1736" s="4">
        <v>5</v>
      </c>
      <c r="J1736" s="4" t="s">
        <v>1809</v>
      </c>
      <c r="K1736" s="4">
        <v>0</v>
      </c>
      <c r="L1736" s="4">
        <v>805.46004000000005</v>
      </c>
      <c r="M1736" s="4" t="s">
        <v>29</v>
      </c>
      <c r="N1736" s="4" t="s">
        <v>29</v>
      </c>
      <c r="O1736" s="4">
        <v>2.6459999999999998E-4</v>
      </c>
      <c r="P1736" s="4">
        <v>3.1580000000000002E-3</v>
      </c>
      <c r="Q1736" s="4">
        <v>1.62</v>
      </c>
    </row>
    <row r="1737" spans="1:29" hidden="1" outlineLevel="1" collapsed="1" x14ac:dyDescent="0.25">
      <c r="A1737" t="s">
        <v>34</v>
      </c>
      <c r="B1737" s="4" t="s">
        <v>29</v>
      </c>
      <c r="C1737" s="4" t="s">
        <v>1820</v>
      </c>
      <c r="D1737" s="4" t="s">
        <v>61</v>
      </c>
      <c r="E1737" s="4">
        <v>1.99382E-2</v>
      </c>
      <c r="F1737" s="4">
        <v>7.2030900000000003E-4</v>
      </c>
      <c r="G1737" s="4">
        <v>1</v>
      </c>
      <c r="H1737" s="4">
        <v>1</v>
      </c>
      <c r="I1737" s="4">
        <v>3</v>
      </c>
      <c r="J1737" s="4" t="s">
        <v>1809</v>
      </c>
      <c r="K1737" s="4">
        <v>0</v>
      </c>
      <c r="L1737" s="4">
        <v>4089.0154900000002</v>
      </c>
      <c r="M1737" s="4" t="s">
        <v>29</v>
      </c>
      <c r="N1737" s="4" t="s">
        <v>29</v>
      </c>
      <c r="O1737" s="4">
        <v>2.6459999999999998E-4</v>
      </c>
      <c r="P1737" s="4">
        <v>3.2599999999999999E-3</v>
      </c>
      <c r="Q1737" s="4">
        <v>3.75</v>
      </c>
    </row>
    <row r="1738" spans="1:29" hidden="1" outlineLevel="1" collapsed="1" x14ac:dyDescent="0.25">
      <c r="A1738" t="s">
        <v>34</v>
      </c>
      <c r="B1738" s="4" t="s">
        <v>29</v>
      </c>
      <c r="C1738" s="4" t="s">
        <v>1848</v>
      </c>
      <c r="D1738" s="4" t="s">
        <v>34</v>
      </c>
      <c r="E1738" s="4">
        <v>2.0703300000000001E-2</v>
      </c>
      <c r="F1738" s="4">
        <v>7.2030900000000003E-4</v>
      </c>
      <c r="G1738" s="4">
        <v>1</v>
      </c>
      <c r="H1738" s="4">
        <v>1</v>
      </c>
      <c r="I1738" s="4">
        <v>1</v>
      </c>
      <c r="J1738" s="4" t="s">
        <v>1809</v>
      </c>
      <c r="K1738" s="4">
        <v>0</v>
      </c>
      <c r="L1738" s="4">
        <v>1024.52106</v>
      </c>
      <c r="M1738" s="4" t="s">
        <v>29</v>
      </c>
      <c r="N1738" s="4" t="s">
        <v>29</v>
      </c>
      <c r="O1738" s="4">
        <v>2.6459999999999998E-4</v>
      </c>
      <c r="P1738" s="4">
        <v>3.4090000000000001E-3</v>
      </c>
      <c r="Q1738" s="4">
        <v>2.4700000000000002</v>
      </c>
    </row>
    <row r="1739" spans="1:29" hidden="1" outlineLevel="1" collapsed="1" x14ac:dyDescent="0.25">
      <c r="A1739" t="s">
        <v>34</v>
      </c>
      <c r="B1739" s="4" t="s">
        <v>29</v>
      </c>
      <c r="C1739" s="4" t="s">
        <v>1849</v>
      </c>
      <c r="D1739" s="4" t="s">
        <v>1850</v>
      </c>
      <c r="E1739" s="4">
        <v>8.3799100000000001E-2</v>
      </c>
      <c r="F1739" s="4">
        <v>3.1301300000000001E-3</v>
      </c>
      <c r="G1739" s="4">
        <v>1</v>
      </c>
      <c r="H1739" s="4">
        <v>1</v>
      </c>
      <c r="I1739" s="4">
        <v>1</v>
      </c>
      <c r="J1739" s="4" t="s">
        <v>1809</v>
      </c>
      <c r="K1739" s="4">
        <v>0</v>
      </c>
      <c r="L1739" s="4">
        <v>4671.2906800000001</v>
      </c>
      <c r="M1739" s="4" t="s">
        <v>29</v>
      </c>
      <c r="N1739" s="4" t="s">
        <v>29</v>
      </c>
      <c r="O1739" s="4">
        <v>1.121E-3</v>
      </c>
      <c r="P1739" s="4">
        <v>2.1399999999999999E-2</v>
      </c>
      <c r="Q1739" s="4">
        <v>3.96</v>
      </c>
    </row>
    <row r="1740" spans="1:29" hidden="1" outlineLevel="1" collapsed="1" x14ac:dyDescent="0.25">
      <c r="A1740" t="s">
        <v>34</v>
      </c>
      <c r="B1740" s="4" t="s">
        <v>29</v>
      </c>
      <c r="C1740" s="4" t="s">
        <v>1851</v>
      </c>
      <c r="D1740" s="4" t="s">
        <v>34</v>
      </c>
      <c r="E1740" s="4">
        <v>0.109373</v>
      </c>
      <c r="F1740" s="4">
        <v>3.75158E-3</v>
      </c>
      <c r="G1740" s="4">
        <v>1</v>
      </c>
      <c r="H1740" s="4">
        <v>1</v>
      </c>
      <c r="I1740" s="4">
        <v>1</v>
      </c>
      <c r="J1740" s="4" t="s">
        <v>1809</v>
      </c>
      <c r="K1740" s="4">
        <v>0</v>
      </c>
      <c r="L1740" s="4">
        <v>1277.6120599999999</v>
      </c>
      <c r="M1740" s="4" t="s">
        <v>29</v>
      </c>
      <c r="N1740" s="4" t="s">
        <v>29</v>
      </c>
      <c r="O1740" s="4">
        <v>1.3439999999999999E-3</v>
      </c>
      <c r="P1740" s="4">
        <v>3.1119999999999998E-2</v>
      </c>
      <c r="Q1740" s="4">
        <v>2.12</v>
      </c>
    </row>
    <row r="1741" spans="1:29" collapsed="1" x14ac:dyDescent="0.25">
      <c r="A1741" s="3" t="s">
        <v>29</v>
      </c>
      <c r="B1741" s="3" t="s">
        <v>30</v>
      </c>
      <c r="C1741" s="3" t="s">
        <v>1852</v>
      </c>
      <c r="D1741" s="3" t="s">
        <v>1853</v>
      </c>
      <c r="E1741" s="3">
        <v>0</v>
      </c>
      <c r="F1741" s="3">
        <v>330.834</v>
      </c>
      <c r="G1741" s="3">
        <v>57</v>
      </c>
      <c r="H1741" s="3">
        <v>48</v>
      </c>
      <c r="I1741" s="3">
        <v>144</v>
      </c>
      <c r="J1741" s="3">
        <v>48</v>
      </c>
      <c r="K1741" s="3">
        <v>1071</v>
      </c>
      <c r="L1741" s="3">
        <v>123.1</v>
      </c>
      <c r="M1741" s="3">
        <v>7.91</v>
      </c>
      <c r="N1741" s="3">
        <v>484.44</v>
      </c>
      <c r="O1741" s="3">
        <v>48</v>
      </c>
      <c r="P1741" s="3" t="s">
        <v>315</v>
      </c>
      <c r="Q1741" s="3" t="s">
        <v>34</v>
      </c>
      <c r="R1741" s="3" t="s">
        <v>1854</v>
      </c>
      <c r="S1741" s="3" t="s">
        <v>1855</v>
      </c>
      <c r="T1741" s="3" t="s">
        <v>34</v>
      </c>
      <c r="U1741" s="3" t="s">
        <v>1852</v>
      </c>
      <c r="V1741" s="3" t="s">
        <v>34</v>
      </c>
      <c r="W1741" s="3" t="s">
        <v>449</v>
      </c>
      <c r="X1741" s="3" t="s">
        <v>34</v>
      </c>
      <c r="Y1741" s="3" t="s">
        <v>34</v>
      </c>
      <c r="Z1741" s="3" t="s">
        <v>34</v>
      </c>
      <c r="AA1741" s="3">
        <v>0</v>
      </c>
      <c r="AB1741" s="3" t="s">
        <v>29</v>
      </c>
      <c r="AC1741" s="3">
        <v>1</v>
      </c>
    </row>
    <row r="1742" spans="1:29" hidden="1" outlineLevel="1" collapsed="1" x14ac:dyDescent="0.25">
      <c r="A1742" t="s">
        <v>34</v>
      </c>
      <c r="B1742" s="2" t="s">
        <v>39</v>
      </c>
      <c r="C1742" s="2" t="s">
        <v>40</v>
      </c>
      <c r="D1742" s="2" t="s">
        <v>41</v>
      </c>
      <c r="E1742" s="2" t="s">
        <v>42</v>
      </c>
      <c r="F1742" s="2" t="s">
        <v>43</v>
      </c>
      <c r="G1742" s="2" t="s">
        <v>28</v>
      </c>
      <c r="H1742" s="2" t="s">
        <v>44</v>
      </c>
      <c r="I1742" s="2" t="s">
        <v>8</v>
      </c>
      <c r="J1742" s="2" t="s">
        <v>45</v>
      </c>
      <c r="K1742" s="2" t="s">
        <v>46</v>
      </c>
      <c r="L1742" s="2" t="s">
        <v>47</v>
      </c>
      <c r="M1742" s="2" t="s">
        <v>27</v>
      </c>
      <c r="N1742" s="2" t="s">
        <v>48</v>
      </c>
      <c r="O1742" s="2" t="s">
        <v>49</v>
      </c>
      <c r="P1742" s="2" t="s">
        <v>50</v>
      </c>
      <c r="Q1742" s="2" t="s">
        <v>51</v>
      </c>
    </row>
    <row r="1743" spans="1:29" hidden="1" outlineLevel="1" collapsed="1" x14ac:dyDescent="0.25">
      <c r="A1743" t="s">
        <v>34</v>
      </c>
      <c r="B1743" s="4" t="s">
        <v>29</v>
      </c>
      <c r="C1743" s="4" t="s">
        <v>1856</v>
      </c>
      <c r="D1743" s="4" t="s">
        <v>92</v>
      </c>
      <c r="E1743" s="4">
        <v>6.0670300000000001E-5</v>
      </c>
      <c r="F1743" s="4">
        <v>1.5434800000000001E-4</v>
      </c>
      <c r="G1743" s="4">
        <v>1</v>
      </c>
      <c r="H1743" s="4">
        <v>1</v>
      </c>
      <c r="I1743" s="4">
        <v>2</v>
      </c>
      <c r="J1743" s="4" t="s">
        <v>1852</v>
      </c>
      <c r="K1743" s="4">
        <v>1</v>
      </c>
      <c r="L1743" s="4">
        <v>3146.5154000000002</v>
      </c>
      <c r="M1743" s="4" t="s">
        <v>29</v>
      </c>
      <c r="N1743" s="4" t="s">
        <v>29</v>
      </c>
      <c r="O1743" s="4">
        <v>6.5770000000000002E-5</v>
      </c>
      <c r="P1743" s="4">
        <v>3.134E-6</v>
      </c>
      <c r="Q1743" s="4">
        <v>3.84</v>
      </c>
    </row>
    <row r="1744" spans="1:29" hidden="1" outlineLevel="1" collapsed="1" x14ac:dyDescent="0.25">
      <c r="A1744" t="s">
        <v>34</v>
      </c>
      <c r="B1744" s="4" t="s">
        <v>29</v>
      </c>
      <c r="C1744" s="4" t="s">
        <v>1857</v>
      </c>
      <c r="D1744" s="4" t="s">
        <v>34</v>
      </c>
      <c r="E1744" s="4">
        <v>6.8998200000000006E-5</v>
      </c>
      <c r="F1744" s="4">
        <v>1.5434800000000001E-4</v>
      </c>
      <c r="G1744" s="4">
        <v>1</v>
      </c>
      <c r="H1744" s="4">
        <v>1</v>
      </c>
      <c r="I1744" s="4">
        <v>3</v>
      </c>
      <c r="J1744" s="4" t="s">
        <v>1852</v>
      </c>
      <c r="K1744" s="4">
        <v>2</v>
      </c>
      <c r="L1744" s="4">
        <v>2430.3350999999998</v>
      </c>
      <c r="M1744" s="4" t="s">
        <v>29</v>
      </c>
      <c r="N1744" s="4" t="s">
        <v>29</v>
      </c>
      <c r="O1744" s="4">
        <v>6.5770000000000002E-5</v>
      </c>
      <c r="P1744" s="4">
        <v>3.6519999999999999E-6</v>
      </c>
      <c r="Q1744" s="4">
        <v>2.61</v>
      </c>
    </row>
    <row r="1745" spans="1:17" hidden="1" outlineLevel="1" collapsed="1" x14ac:dyDescent="0.25">
      <c r="A1745" t="s">
        <v>34</v>
      </c>
      <c r="B1745" s="4" t="s">
        <v>29</v>
      </c>
      <c r="C1745" s="4" t="s">
        <v>1858</v>
      </c>
      <c r="D1745" s="4" t="s">
        <v>34</v>
      </c>
      <c r="E1745" s="4">
        <v>2.1756200000000001E-3</v>
      </c>
      <c r="F1745" s="4">
        <v>1.5434800000000001E-4</v>
      </c>
      <c r="G1745" s="4">
        <v>1</v>
      </c>
      <c r="H1745" s="4">
        <v>1</v>
      </c>
      <c r="I1745" s="4">
        <v>6</v>
      </c>
      <c r="J1745" s="4" t="s">
        <v>1852</v>
      </c>
      <c r="K1745" s="4">
        <v>1</v>
      </c>
      <c r="L1745" s="4">
        <v>2173.1975400000001</v>
      </c>
      <c r="M1745" s="4" t="s">
        <v>29</v>
      </c>
      <c r="N1745" s="4" t="s">
        <v>29</v>
      </c>
      <c r="O1745" s="4">
        <v>6.5770000000000002E-5</v>
      </c>
      <c r="P1745" s="4">
        <v>2.321E-4</v>
      </c>
      <c r="Q1745" s="4">
        <v>2.04</v>
      </c>
    </row>
    <row r="1746" spans="1:17" hidden="1" outlineLevel="1" collapsed="1" x14ac:dyDescent="0.25">
      <c r="A1746" t="s">
        <v>34</v>
      </c>
      <c r="B1746" s="4" t="s">
        <v>29</v>
      </c>
      <c r="C1746" s="4" t="s">
        <v>1859</v>
      </c>
      <c r="D1746" s="4" t="s">
        <v>34</v>
      </c>
      <c r="E1746" s="4">
        <v>1.1979E-3</v>
      </c>
      <c r="F1746" s="4">
        <v>1.5434800000000001E-4</v>
      </c>
      <c r="G1746" s="4">
        <v>1</v>
      </c>
      <c r="H1746" s="4">
        <v>1</v>
      </c>
      <c r="I1746" s="4">
        <v>1</v>
      </c>
      <c r="J1746" s="4" t="s">
        <v>1852</v>
      </c>
      <c r="K1746" s="4">
        <v>0</v>
      </c>
      <c r="L1746" s="4">
        <v>1788.98542</v>
      </c>
      <c r="M1746" s="4" t="s">
        <v>29</v>
      </c>
      <c r="N1746" s="4" t="s">
        <v>29</v>
      </c>
      <c r="O1746" s="4">
        <v>6.5770000000000002E-5</v>
      </c>
      <c r="P1746" s="4">
        <v>1.147E-4</v>
      </c>
      <c r="Q1746" s="4">
        <v>3.23</v>
      </c>
    </row>
    <row r="1747" spans="1:17" hidden="1" outlineLevel="1" collapsed="1" x14ac:dyDescent="0.25">
      <c r="A1747" t="s">
        <v>34</v>
      </c>
      <c r="B1747" s="4" t="s">
        <v>29</v>
      </c>
      <c r="C1747" s="4" t="s">
        <v>1860</v>
      </c>
      <c r="D1747" s="4" t="s">
        <v>34</v>
      </c>
      <c r="E1747" s="4">
        <v>1.11051E-4</v>
      </c>
      <c r="F1747" s="4">
        <v>1.5434800000000001E-4</v>
      </c>
      <c r="G1747" s="4">
        <v>1</v>
      </c>
      <c r="H1747" s="4">
        <v>1</v>
      </c>
      <c r="I1747" s="4">
        <v>2</v>
      </c>
      <c r="J1747" s="4" t="s">
        <v>1852</v>
      </c>
      <c r="K1747" s="4">
        <v>2</v>
      </c>
      <c r="L1747" s="4">
        <v>3057.5639900000001</v>
      </c>
      <c r="M1747" s="4" t="s">
        <v>29</v>
      </c>
      <c r="N1747" s="4" t="s">
        <v>29</v>
      </c>
      <c r="O1747" s="4">
        <v>6.5770000000000002E-5</v>
      </c>
      <c r="P1747" s="4">
        <v>6.4930000000000003E-6</v>
      </c>
      <c r="Q1747" s="4">
        <v>3.67</v>
      </c>
    </row>
    <row r="1748" spans="1:17" hidden="1" outlineLevel="1" collapsed="1" x14ac:dyDescent="0.25">
      <c r="A1748" t="s">
        <v>34</v>
      </c>
      <c r="B1748" s="4" t="s">
        <v>29</v>
      </c>
      <c r="C1748" s="4" t="s">
        <v>1861</v>
      </c>
      <c r="D1748" s="4" t="s">
        <v>34</v>
      </c>
      <c r="E1748" s="4">
        <v>1.33835E-5</v>
      </c>
      <c r="F1748" s="4">
        <v>1.5434800000000001E-4</v>
      </c>
      <c r="G1748" s="4">
        <v>1</v>
      </c>
      <c r="H1748" s="4">
        <v>1</v>
      </c>
      <c r="I1748" s="4">
        <v>2</v>
      </c>
      <c r="J1748" s="4" t="s">
        <v>1852</v>
      </c>
      <c r="K1748" s="4">
        <v>1</v>
      </c>
      <c r="L1748" s="4">
        <v>2041.0964300000001</v>
      </c>
      <c r="M1748" s="4" t="s">
        <v>29</v>
      </c>
      <c r="N1748" s="4" t="s">
        <v>29</v>
      </c>
      <c r="O1748" s="4">
        <v>6.5770000000000002E-5</v>
      </c>
      <c r="P1748" s="4">
        <v>5.0330000000000001E-7</v>
      </c>
      <c r="Q1748" s="4">
        <v>3.9</v>
      </c>
    </row>
    <row r="1749" spans="1:17" hidden="1" outlineLevel="1" collapsed="1" x14ac:dyDescent="0.25">
      <c r="A1749" t="s">
        <v>34</v>
      </c>
      <c r="B1749" s="4" t="s">
        <v>29</v>
      </c>
      <c r="C1749" s="4" t="s">
        <v>1862</v>
      </c>
      <c r="D1749" s="4" t="s">
        <v>58</v>
      </c>
      <c r="E1749" s="4">
        <v>3.6269099999999998E-6</v>
      </c>
      <c r="F1749" s="4">
        <v>1.5434800000000001E-4</v>
      </c>
      <c r="G1749" s="4">
        <v>1</v>
      </c>
      <c r="H1749" s="4">
        <v>1</v>
      </c>
      <c r="I1749" s="4">
        <v>6</v>
      </c>
      <c r="J1749" s="4" t="s">
        <v>1852</v>
      </c>
      <c r="K1749" s="4">
        <v>0</v>
      </c>
      <c r="L1749" s="4">
        <v>2455.3417599999998</v>
      </c>
      <c r="M1749" s="4" t="s">
        <v>29</v>
      </c>
      <c r="N1749" s="4" t="s">
        <v>29</v>
      </c>
      <c r="O1749" s="4">
        <v>6.5770000000000002E-5</v>
      </c>
      <c r="P1749" s="4">
        <v>1.031E-7</v>
      </c>
      <c r="Q1749" s="4">
        <v>4.29</v>
      </c>
    </row>
    <row r="1750" spans="1:17" hidden="1" outlineLevel="1" collapsed="1" x14ac:dyDescent="0.25">
      <c r="A1750" t="s">
        <v>34</v>
      </c>
      <c r="B1750" s="4" t="s">
        <v>29</v>
      </c>
      <c r="C1750" s="4" t="s">
        <v>1863</v>
      </c>
      <c r="D1750" s="4" t="s">
        <v>154</v>
      </c>
      <c r="E1750" s="4">
        <v>2.14037E-7</v>
      </c>
      <c r="F1750" s="4">
        <v>1.5434800000000001E-4</v>
      </c>
      <c r="G1750" s="4">
        <v>1</v>
      </c>
      <c r="H1750" s="4">
        <v>1</v>
      </c>
      <c r="I1750" s="4">
        <v>7</v>
      </c>
      <c r="J1750" s="4" t="s">
        <v>1852</v>
      </c>
      <c r="K1750" s="4">
        <v>0</v>
      </c>
      <c r="L1750" s="4">
        <v>1359.7049099999999</v>
      </c>
      <c r="M1750" s="4" t="s">
        <v>29</v>
      </c>
      <c r="N1750" s="4" t="s">
        <v>29</v>
      </c>
      <c r="O1750" s="4">
        <v>6.5770000000000002E-5</v>
      </c>
      <c r="P1750" s="4">
        <v>3.356E-9</v>
      </c>
      <c r="Q1750" s="4">
        <v>5.19</v>
      </c>
    </row>
    <row r="1751" spans="1:17" hidden="1" outlineLevel="1" collapsed="1" x14ac:dyDescent="0.25">
      <c r="A1751" t="s">
        <v>34</v>
      </c>
      <c r="B1751" s="4" t="s">
        <v>29</v>
      </c>
      <c r="C1751" s="4" t="s">
        <v>1864</v>
      </c>
      <c r="D1751" s="4" t="s">
        <v>34</v>
      </c>
      <c r="E1751" s="4">
        <v>8.5319100000000001E-7</v>
      </c>
      <c r="F1751" s="4">
        <v>1.5434800000000001E-4</v>
      </c>
      <c r="G1751" s="4">
        <v>1</v>
      </c>
      <c r="H1751" s="4">
        <v>1</v>
      </c>
      <c r="I1751" s="4">
        <v>2</v>
      </c>
      <c r="J1751" s="4" t="s">
        <v>1852</v>
      </c>
      <c r="K1751" s="4">
        <v>0</v>
      </c>
      <c r="L1751" s="4">
        <v>2476.1334999999999</v>
      </c>
      <c r="M1751" s="4" t="s">
        <v>29</v>
      </c>
      <c r="N1751" s="4" t="s">
        <v>29</v>
      </c>
      <c r="O1751" s="4">
        <v>6.5770000000000002E-5</v>
      </c>
      <c r="P1751" s="4">
        <v>1.7879999999999999E-8</v>
      </c>
      <c r="Q1751" s="4">
        <v>4.74</v>
      </c>
    </row>
    <row r="1752" spans="1:17" hidden="1" outlineLevel="1" collapsed="1" x14ac:dyDescent="0.25">
      <c r="A1752" t="s">
        <v>34</v>
      </c>
      <c r="B1752" s="4" t="s">
        <v>29</v>
      </c>
      <c r="C1752" s="4" t="s">
        <v>1865</v>
      </c>
      <c r="D1752" s="4" t="s">
        <v>128</v>
      </c>
      <c r="E1752" s="4">
        <v>1.8338499999999999E-4</v>
      </c>
      <c r="F1752" s="4">
        <v>1.5434800000000001E-4</v>
      </c>
      <c r="G1752" s="4">
        <v>1</v>
      </c>
      <c r="H1752" s="4">
        <v>1</v>
      </c>
      <c r="I1752" s="4">
        <v>1</v>
      </c>
      <c r="J1752" s="4" t="s">
        <v>1852</v>
      </c>
      <c r="K1752" s="4">
        <v>0</v>
      </c>
      <c r="L1752" s="4">
        <v>1269.65075</v>
      </c>
      <c r="M1752" s="4" t="s">
        <v>29</v>
      </c>
      <c r="N1752" s="4" t="s">
        <v>29</v>
      </c>
      <c r="O1752" s="4">
        <v>6.5770000000000002E-5</v>
      </c>
      <c r="P1752" s="4">
        <v>1.1950000000000001E-5</v>
      </c>
      <c r="Q1752" s="4">
        <v>3.36</v>
      </c>
    </row>
    <row r="1753" spans="1:17" hidden="1" outlineLevel="1" collapsed="1" x14ac:dyDescent="0.25">
      <c r="A1753" t="s">
        <v>34</v>
      </c>
      <c r="B1753" s="4" t="s">
        <v>29</v>
      </c>
      <c r="C1753" s="4" t="s">
        <v>1866</v>
      </c>
      <c r="D1753" s="4" t="s">
        <v>34</v>
      </c>
      <c r="E1753" s="4">
        <v>5.9898399999999999E-7</v>
      </c>
      <c r="F1753" s="4">
        <v>1.5434800000000001E-4</v>
      </c>
      <c r="G1753" s="4">
        <v>1</v>
      </c>
      <c r="H1753" s="4">
        <v>1</v>
      </c>
      <c r="I1753" s="4">
        <v>3</v>
      </c>
      <c r="J1753" s="4" t="s">
        <v>1852</v>
      </c>
      <c r="K1753" s="4">
        <v>0</v>
      </c>
      <c r="L1753" s="4">
        <v>1577.7846</v>
      </c>
      <c r="M1753" s="4" t="s">
        <v>29</v>
      </c>
      <c r="N1753" s="4" t="s">
        <v>29</v>
      </c>
      <c r="O1753" s="4">
        <v>6.5770000000000002E-5</v>
      </c>
      <c r="P1753" s="4">
        <v>1.165E-8</v>
      </c>
      <c r="Q1753" s="4">
        <v>4.17</v>
      </c>
    </row>
    <row r="1754" spans="1:17" hidden="1" outlineLevel="1" collapsed="1" x14ac:dyDescent="0.25">
      <c r="A1754" t="s">
        <v>34</v>
      </c>
      <c r="B1754" s="4" t="s">
        <v>29</v>
      </c>
      <c r="C1754" s="4" t="s">
        <v>1867</v>
      </c>
      <c r="D1754" s="4" t="s">
        <v>1868</v>
      </c>
      <c r="E1754" s="4">
        <v>6.3877099999999997E-6</v>
      </c>
      <c r="F1754" s="4">
        <v>1.5434800000000001E-4</v>
      </c>
      <c r="G1754" s="4">
        <v>1</v>
      </c>
      <c r="H1754" s="4">
        <v>1</v>
      </c>
      <c r="I1754" s="4">
        <v>2</v>
      </c>
      <c r="J1754" s="4" t="s">
        <v>1852</v>
      </c>
      <c r="K1754" s="4">
        <v>1</v>
      </c>
      <c r="L1754" s="4">
        <v>3101.3649</v>
      </c>
      <c r="M1754" s="4" t="s">
        <v>29</v>
      </c>
      <c r="N1754" s="4" t="s">
        <v>29</v>
      </c>
      <c r="O1754" s="4">
        <v>6.5770000000000002E-5</v>
      </c>
      <c r="P1754" s="4">
        <v>2.047E-7</v>
      </c>
      <c r="Q1754" s="4">
        <v>4.4400000000000004</v>
      </c>
    </row>
    <row r="1755" spans="1:17" hidden="1" outlineLevel="1" collapsed="1" x14ac:dyDescent="0.25">
      <c r="A1755" t="s">
        <v>34</v>
      </c>
      <c r="B1755" s="4" t="s">
        <v>29</v>
      </c>
      <c r="C1755" s="4" t="s">
        <v>1869</v>
      </c>
      <c r="D1755" s="4" t="s">
        <v>34</v>
      </c>
      <c r="E1755" s="4">
        <v>2.97132E-8</v>
      </c>
      <c r="F1755" s="4">
        <v>1.5434800000000001E-4</v>
      </c>
      <c r="G1755" s="4">
        <v>1</v>
      </c>
      <c r="H1755" s="4">
        <v>1</v>
      </c>
      <c r="I1755" s="4">
        <v>8</v>
      </c>
      <c r="J1755" s="4" t="s">
        <v>1852</v>
      </c>
      <c r="K1755" s="4">
        <v>0</v>
      </c>
      <c r="L1755" s="4">
        <v>3684.8544200000001</v>
      </c>
      <c r="M1755" s="4" t="s">
        <v>29</v>
      </c>
      <c r="N1755" s="4" t="s">
        <v>29</v>
      </c>
      <c r="O1755" s="4">
        <v>6.5770000000000002E-5</v>
      </c>
      <c r="P1755" s="4">
        <v>3.0900000000000002E-10</v>
      </c>
      <c r="Q1755" s="4">
        <v>5.29</v>
      </c>
    </row>
    <row r="1756" spans="1:17" hidden="1" outlineLevel="1" collapsed="1" x14ac:dyDescent="0.25">
      <c r="A1756" t="s">
        <v>34</v>
      </c>
      <c r="B1756" s="4" t="s">
        <v>29</v>
      </c>
      <c r="C1756" s="4" t="s">
        <v>1870</v>
      </c>
      <c r="D1756" s="4" t="s">
        <v>34</v>
      </c>
      <c r="E1756" s="4">
        <v>1.79485E-3</v>
      </c>
      <c r="F1756" s="4">
        <v>1.5434800000000001E-4</v>
      </c>
      <c r="G1756" s="4">
        <v>1</v>
      </c>
      <c r="H1756" s="4">
        <v>1</v>
      </c>
      <c r="I1756" s="4">
        <v>2</v>
      </c>
      <c r="J1756" s="4" t="s">
        <v>1852</v>
      </c>
      <c r="K1756" s="4">
        <v>0</v>
      </c>
      <c r="L1756" s="4">
        <v>1363.62049</v>
      </c>
      <c r="M1756" s="4" t="s">
        <v>29</v>
      </c>
      <c r="N1756" s="4" t="s">
        <v>29</v>
      </c>
      <c r="O1756" s="4">
        <v>6.5770000000000002E-5</v>
      </c>
      <c r="P1756" s="4">
        <v>1.8489999999999999E-4</v>
      </c>
      <c r="Q1756" s="4">
        <v>2.61</v>
      </c>
    </row>
    <row r="1757" spans="1:17" hidden="1" outlineLevel="1" collapsed="1" x14ac:dyDescent="0.25">
      <c r="A1757" t="s">
        <v>34</v>
      </c>
      <c r="B1757" s="4" t="s">
        <v>29</v>
      </c>
      <c r="C1757" s="4" t="s">
        <v>1871</v>
      </c>
      <c r="D1757" s="4" t="s">
        <v>34</v>
      </c>
      <c r="E1757" s="4">
        <v>1.8533499999999999E-3</v>
      </c>
      <c r="F1757" s="4">
        <v>1.5434800000000001E-4</v>
      </c>
      <c r="G1757" s="4">
        <v>1</v>
      </c>
      <c r="H1757" s="4">
        <v>1</v>
      </c>
      <c r="I1757" s="4">
        <v>1</v>
      </c>
      <c r="J1757" s="4" t="s">
        <v>1852</v>
      </c>
      <c r="K1757" s="4">
        <v>1</v>
      </c>
      <c r="L1757" s="4">
        <v>1705.78566</v>
      </c>
      <c r="M1757" s="4" t="s">
        <v>29</v>
      </c>
      <c r="N1757" s="4" t="s">
        <v>29</v>
      </c>
      <c r="O1757" s="4">
        <v>6.5770000000000002E-5</v>
      </c>
      <c r="P1757" s="4">
        <v>1.9230000000000001E-4</v>
      </c>
      <c r="Q1757" s="4">
        <v>3.45</v>
      </c>
    </row>
    <row r="1758" spans="1:17" hidden="1" outlineLevel="1" collapsed="1" x14ac:dyDescent="0.25">
      <c r="A1758" t="s">
        <v>34</v>
      </c>
      <c r="B1758" s="4" t="s">
        <v>29</v>
      </c>
      <c r="C1758" s="4" t="s">
        <v>1872</v>
      </c>
      <c r="D1758" s="4" t="s">
        <v>34</v>
      </c>
      <c r="E1758" s="4">
        <v>4.4270200000000002E-5</v>
      </c>
      <c r="F1758" s="4">
        <v>1.5434800000000001E-4</v>
      </c>
      <c r="G1758" s="4">
        <v>1</v>
      </c>
      <c r="H1758" s="4">
        <v>1</v>
      </c>
      <c r="I1758" s="4">
        <v>2</v>
      </c>
      <c r="J1758" s="4" t="s">
        <v>1852</v>
      </c>
      <c r="K1758" s="4">
        <v>0</v>
      </c>
      <c r="L1758" s="4">
        <v>1727.9479200000001</v>
      </c>
      <c r="M1758" s="4" t="s">
        <v>29</v>
      </c>
      <c r="N1758" s="4" t="s">
        <v>29</v>
      </c>
      <c r="O1758" s="4">
        <v>6.5770000000000002E-5</v>
      </c>
      <c r="P1758" s="4">
        <v>2.1380000000000001E-6</v>
      </c>
      <c r="Q1758" s="4">
        <v>2.9</v>
      </c>
    </row>
    <row r="1759" spans="1:17" hidden="1" outlineLevel="1" collapsed="1" x14ac:dyDescent="0.25">
      <c r="A1759" t="s">
        <v>34</v>
      </c>
      <c r="B1759" s="4" t="s">
        <v>29</v>
      </c>
      <c r="C1759" s="4" t="s">
        <v>1873</v>
      </c>
      <c r="D1759" s="4" t="s">
        <v>34</v>
      </c>
      <c r="E1759" s="4">
        <v>8.7447000000000002E-4</v>
      </c>
      <c r="F1759" s="4">
        <v>1.5434800000000001E-4</v>
      </c>
      <c r="G1759" s="4">
        <v>1</v>
      </c>
      <c r="H1759" s="4">
        <v>1</v>
      </c>
      <c r="I1759" s="4">
        <v>2</v>
      </c>
      <c r="J1759" s="4" t="s">
        <v>1852</v>
      </c>
      <c r="K1759" s="4">
        <v>1</v>
      </c>
      <c r="L1759" s="4">
        <v>1294.6902500000001</v>
      </c>
      <c r="M1759" s="4" t="s">
        <v>29</v>
      </c>
      <c r="N1759" s="4" t="s">
        <v>29</v>
      </c>
      <c r="O1759" s="4">
        <v>6.5770000000000002E-5</v>
      </c>
      <c r="P1759" s="4">
        <v>7.8670000000000004E-5</v>
      </c>
      <c r="Q1759" s="4">
        <v>3.24</v>
      </c>
    </row>
    <row r="1760" spans="1:17" hidden="1" outlineLevel="1" collapsed="1" x14ac:dyDescent="0.25">
      <c r="A1760" t="s">
        <v>34</v>
      </c>
      <c r="B1760" s="4" t="s">
        <v>29</v>
      </c>
      <c r="C1760" s="4" t="s">
        <v>1874</v>
      </c>
      <c r="D1760" s="4" t="s">
        <v>34</v>
      </c>
      <c r="E1760" s="4">
        <v>6.4704099999999998E-6</v>
      </c>
      <c r="F1760" s="4">
        <v>1.5434800000000001E-4</v>
      </c>
      <c r="G1760" s="4">
        <v>1</v>
      </c>
      <c r="H1760" s="4">
        <v>1</v>
      </c>
      <c r="I1760" s="4">
        <v>2</v>
      </c>
      <c r="J1760" s="4" t="s">
        <v>1852</v>
      </c>
      <c r="K1760" s="4">
        <v>0</v>
      </c>
      <c r="L1760" s="4">
        <v>1505.83222</v>
      </c>
      <c r="M1760" s="4" t="s">
        <v>29</v>
      </c>
      <c r="N1760" s="4" t="s">
        <v>29</v>
      </c>
      <c r="O1760" s="4">
        <v>6.5770000000000002E-5</v>
      </c>
      <c r="P1760" s="4">
        <v>2.0870000000000001E-7</v>
      </c>
      <c r="Q1760" s="4">
        <v>3.18</v>
      </c>
    </row>
    <row r="1761" spans="1:17" hidden="1" outlineLevel="1" collapsed="1" x14ac:dyDescent="0.25">
      <c r="A1761" t="s">
        <v>34</v>
      </c>
      <c r="B1761" s="4" t="s">
        <v>29</v>
      </c>
      <c r="C1761" s="4" t="s">
        <v>1875</v>
      </c>
      <c r="D1761" s="4" t="s">
        <v>34</v>
      </c>
      <c r="E1761" s="4">
        <v>7.8475799999999997E-8</v>
      </c>
      <c r="F1761" s="4">
        <v>1.5434800000000001E-4</v>
      </c>
      <c r="G1761" s="4">
        <v>1</v>
      </c>
      <c r="H1761" s="4">
        <v>1</v>
      </c>
      <c r="I1761" s="4">
        <v>4</v>
      </c>
      <c r="J1761" s="4" t="s">
        <v>1852</v>
      </c>
      <c r="K1761" s="4">
        <v>0</v>
      </c>
      <c r="L1761" s="4">
        <v>2442.3139700000002</v>
      </c>
      <c r="M1761" s="4" t="s">
        <v>29</v>
      </c>
      <c r="N1761" s="4" t="s">
        <v>29</v>
      </c>
      <c r="O1761" s="4">
        <v>6.5770000000000002E-5</v>
      </c>
      <c r="P1761" s="4">
        <v>9.9639999999999999E-10</v>
      </c>
      <c r="Q1761" s="4">
        <v>4.4400000000000004</v>
      </c>
    </row>
    <row r="1762" spans="1:17" hidden="1" outlineLevel="1" collapsed="1" x14ac:dyDescent="0.25">
      <c r="A1762" t="s">
        <v>34</v>
      </c>
      <c r="B1762" s="4" t="s">
        <v>29</v>
      </c>
      <c r="C1762" s="4" t="s">
        <v>1876</v>
      </c>
      <c r="D1762" s="4" t="s">
        <v>34</v>
      </c>
      <c r="E1762" s="4">
        <v>3.4449000000000002E-5</v>
      </c>
      <c r="F1762" s="4">
        <v>1.5434800000000001E-4</v>
      </c>
      <c r="G1762" s="4">
        <v>1</v>
      </c>
      <c r="H1762" s="4">
        <v>1</v>
      </c>
      <c r="I1762" s="4">
        <v>2</v>
      </c>
      <c r="J1762" s="4" t="s">
        <v>1852</v>
      </c>
      <c r="K1762" s="4">
        <v>1</v>
      </c>
      <c r="L1762" s="4">
        <v>1578.74749</v>
      </c>
      <c r="M1762" s="4" t="s">
        <v>29</v>
      </c>
      <c r="N1762" s="4" t="s">
        <v>29</v>
      </c>
      <c r="O1762" s="4">
        <v>6.5770000000000002E-5</v>
      </c>
      <c r="P1762" s="4">
        <v>1.5770000000000001E-6</v>
      </c>
      <c r="Q1762" s="4">
        <v>3.34</v>
      </c>
    </row>
    <row r="1763" spans="1:17" hidden="1" outlineLevel="1" collapsed="1" x14ac:dyDescent="0.25">
      <c r="A1763" t="s">
        <v>34</v>
      </c>
      <c r="B1763" s="4" t="s">
        <v>29</v>
      </c>
      <c r="C1763" s="4" t="s">
        <v>1877</v>
      </c>
      <c r="D1763" s="4" t="s">
        <v>34</v>
      </c>
      <c r="E1763" s="4">
        <v>1.4900899999999999E-3</v>
      </c>
      <c r="F1763" s="4">
        <v>1.5434800000000001E-4</v>
      </c>
      <c r="G1763" s="4">
        <v>1</v>
      </c>
      <c r="H1763" s="4">
        <v>1</v>
      </c>
      <c r="I1763" s="4">
        <v>2</v>
      </c>
      <c r="J1763" s="4" t="s">
        <v>1852</v>
      </c>
      <c r="K1763" s="4">
        <v>1</v>
      </c>
      <c r="L1763" s="4">
        <v>1217.64123</v>
      </c>
      <c r="M1763" s="4" t="s">
        <v>29</v>
      </c>
      <c r="N1763" s="4" t="s">
        <v>29</v>
      </c>
      <c r="O1763" s="4">
        <v>6.5770000000000002E-5</v>
      </c>
      <c r="P1763" s="4">
        <v>1.485E-4</v>
      </c>
      <c r="Q1763" s="4">
        <v>3.59</v>
      </c>
    </row>
    <row r="1764" spans="1:17" hidden="1" outlineLevel="1" collapsed="1" x14ac:dyDescent="0.25">
      <c r="A1764" t="s">
        <v>34</v>
      </c>
      <c r="B1764" s="4" t="s">
        <v>29</v>
      </c>
      <c r="C1764" s="4" t="s">
        <v>1878</v>
      </c>
      <c r="D1764" s="4" t="s">
        <v>34</v>
      </c>
      <c r="E1764" s="4">
        <v>1.93102E-5</v>
      </c>
      <c r="F1764" s="4">
        <v>1.5434800000000001E-4</v>
      </c>
      <c r="G1764" s="4">
        <v>1</v>
      </c>
      <c r="H1764" s="4">
        <v>1</v>
      </c>
      <c r="I1764" s="4">
        <v>3</v>
      </c>
      <c r="J1764" s="4" t="s">
        <v>1852</v>
      </c>
      <c r="K1764" s="4">
        <v>0</v>
      </c>
      <c r="L1764" s="4">
        <v>2989.36976</v>
      </c>
      <c r="M1764" s="4" t="s">
        <v>29</v>
      </c>
      <c r="N1764" s="4" t="s">
        <v>29</v>
      </c>
      <c r="O1764" s="4">
        <v>6.5770000000000002E-5</v>
      </c>
      <c r="P1764" s="4">
        <v>7.8489999999999999E-7</v>
      </c>
      <c r="Q1764" s="4">
        <v>4.55</v>
      </c>
    </row>
    <row r="1765" spans="1:17" hidden="1" outlineLevel="1" collapsed="1" x14ac:dyDescent="0.25">
      <c r="A1765" t="s">
        <v>34</v>
      </c>
      <c r="B1765" s="4" t="s">
        <v>29</v>
      </c>
      <c r="C1765" s="4" t="s">
        <v>1879</v>
      </c>
      <c r="D1765" s="4" t="s">
        <v>166</v>
      </c>
      <c r="E1765" s="4">
        <v>1.30436E-5</v>
      </c>
      <c r="F1765" s="4">
        <v>1.5434800000000001E-4</v>
      </c>
      <c r="G1765" s="4">
        <v>1</v>
      </c>
      <c r="H1765" s="4">
        <v>1</v>
      </c>
      <c r="I1765" s="4">
        <v>3</v>
      </c>
      <c r="J1765" s="4" t="s">
        <v>1852</v>
      </c>
      <c r="K1765" s="4">
        <v>1</v>
      </c>
      <c r="L1765" s="4">
        <v>4393.0088800000003</v>
      </c>
      <c r="M1765" s="4" t="s">
        <v>29</v>
      </c>
      <c r="N1765" s="4" t="s">
        <v>29</v>
      </c>
      <c r="O1765" s="4">
        <v>6.5770000000000002E-5</v>
      </c>
      <c r="P1765" s="4">
        <v>4.8790000000000002E-7</v>
      </c>
      <c r="Q1765" s="4">
        <v>4.1500000000000004</v>
      </c>
    </row>
    <row r="1766" spans="1:17" hidden="1" outlineLevel="1" collapsed="1" x14ac:dyDescent="0.25">
      <c r="A1766" t="s">
        <v>34</v>
      </c>
      <c r="B1766" s="4" t="s">
        <v>29</v>
      </c>
      <c r="C1766" s="4" t="s">
        <v>1880</v>
      </c>
      <c r="D1766" s="4" t="s">
        <v>34</v>
      </c>
      <c r="E1766" s="4">
        <v>2.0065999999999999E-4</v>
      </c>
      <c r="F1766" s="4">
        <v>1.5434800000000001E-4</v>
      </c>
      <c r="G1766" s="4">
        <v>1</v>
      </c>
      <c r="H1766" s="4">
        <v>1</v>
      </c>
      <c r="I1766" s="4">
        <v>2</v>
      </c>
      <c r="J1766" s="4" t="s">
        <v>1852</v>
      </c>
      <c r="K1766" s="4">
        <v>1</v>
      </c>
      <c r="L1766" s="4">
        <v>1471.7863299999999</v>
      </c>
      <c r="M1766" s="4" t="s">
        <v>29</v>
      </c>
      <c r="N1766" s="4" t="s">
        <v>29</v>
      </c>
      <c r="O1766" s="4">
        <v>6.5770000000000002E-5</v>
      </c>
      <c r="P1766" s="4">
        <v>1.326E-5</v>
      </c>
      <c r="Q1766" s="4">
        <v>3.68</v>
      </c>
    </row>
    <row r="1767" spans="1:17" hidden="1" outlineLevel="1" collapsed="1" x14ac:dyDescent="0.25">
      <c r="A1767" t="s">
        <v>34</v>
      </c>
      <c r="B1767" s="4" t="s">
        <v>29</v>
      </c>
      <c r="C1767" s="4" t="s">
        <v>1881</v>
      </c>
      <c r="D1767" s="4" t="s">
        <v>34</v>
      </c>
      <c r="E1767" s="4">
        <v>4.34258E-6</v>
      </c>
      <c r="F1767" s="4">
        <v>1.5434800000000001E-4</v>
      </c>
      <c r="G1767" s="4">
        <v>1</v>
      </c>
      <c r="H1767" s="4">
        <v>1</v>
      </c>
      <c r="I1767" s="4">
        <v>3</v>
      </c>
      <c r="J1767" s="4" t="s">
        <v>1852</v>
      </c>
      <c r="K1767" s="4">
        <v>0</v>
      </c>
      <c r="L1767" s="4">
        <v>2849.28737</v>
      </c>
      <c r="M1767" s="4" t="s">
        <v>29</v>
      </c>
      <c r="N1767" s="4" t="s">
        <v>29</v>
      </c>
      <c r="O1767" s="4">
        <v>6.5770000000000002E-5</v>
      </c>
      <c r="P1767" s="4">
        <v>1.2840000000000001E-7</v>
      </c>
      <c r="Q1767" s="4">
        <v>6.26</v>
      </c>
    </row>
    <row r="1768" spans="1:17" hidden="1" outlineLevel="1" collapsed="1" x14ac:dyDescent="0.25">
      <c r="A1768" t="s">
        <v>34</v>
      </c>
      <c r="B1768" s="4" t="s">
        <v>29</v>
      </c>
      <c r="C1768" s="4" t="s">
        <v>1882</v>
      </c>
      <c r="D1768" s="4" t="s">
        <v>34</v>
      </c>
      <c r="E1768" s="4">
        <v>1.5919299999999999E-4</v>
      </c>
      <c r="F1768" s="4">
        <v>1.5434800000000001E-4</v>
      </c>
      <c r="G1768" s="4">
        <v>1</v>
      </c>
      <c r="H1768" s="4">
        <v>1</v>
      </c>
      <c r="I1768" s="4">
        <v>2</v>
      </c>
      <c r="J1768" s="4" t="s">
        <v>1852</v>
      </c>
      <c r="K1768" s="4">
        <v>0</v>
      </c>
      <c r="L1768" s="4">
        <v>1343.69137</v>
      </c>
      <c r="M1768" s="4" t="s">
        <v>29</v>
      </c>
      <c r="N1768" s="4" t="s">
        <v>29</v>
      </c>
      <c r="O1768" s="4">
        <v>6.5770000000000002E-5</v>
      </c>
      <c r="P1768" s="4">
        <v>1.0020000000000001E-5</v>
      </c>
      <c r="Q1768" s="4">
        <v>3.22</v>
      </c>
    </row>
    <row r="1769" spans="1:17" hidden="1" outlineLevel="1" collapsed="1" x14ac:dyDescent="0.25">
      <c r="A1769" t="s">
        <v>34</v>
      </c>
      <c r="B1769" s="4" t="s">
        <v>29</v>
      </c>
      <c r="C1769" s="4" t="s">
        <v>1883</v>
      </c>
      <c r="D1769" s="4" t="s">
        <v>34</v>
      </c>
      <c r="E1769" s="4">
        <v>3.9685099999999997E-5</v>
      </c>
      <c r="F1769" s="4">
        <v>1.5434800000000001E-4</v>
      </c>
      <c r="G1769" s="4">
        <v>1</v>
      </c>
      <c r="H1769" s="4">
        <v>1</v>
      </c>
      <c r="I1769" s="4">
        <v>5</v>
      </c>
      <c r="J1769" s="4" t="s">
        <v>1852</v>
      </c>
      <c r="K1769" s="4">
        <v>1</v>
      </c>
      <c r="L1769" s="4">
        <v>2260.1972099999998</v>
      </c>
      <c r="M1769" s="4" t="s">
        <v>29</v>
      </c>
      <c r="N1769" s="4" t="s">
        <v>29</v>
      </c>
      <c r="O1769" s="4">
        <v>6.5770000000000002E-5</v>
      </c>
      <c r="P1769" s="4">
        <v>1.874E-6</v>
      </c>
      <c r="Q1769" s="4">
        <v>3.36</v>
      </c>
    </row>
    <row r="1770" spans="1:17" hidden="1" outlineLevel="1" collapsed="1" x14ac:dyDescent="0.25">
      <c r="A1770" t="s">
        <v>34</v>
      </c>
      <c r="B1770" s="4" t="s">
        <v>29</v>
      </c>
      <c r="C1770" s="4" t="s">
        <v>1884</v>
      </c>
      <c r="D1770" s="4" t="s">
        <v>34</v>
      </c>
      <c r="E1770" s="4">
        <v>3.2085399999999997E-4</v>
      </c>
      <c r="F1770" s="4">
        <v>1.5434800000000001E-4</v>
      </c>
      <c r="G1770" s="4">
        <v>1</v>
      </c>
      <c r="H1770" s="4">
        <v>1</v>
      </c>
      <c r="I1770" s="4">
        <v>1</v>
      </c>
      <c r="J1770" s="4" t="s">
        <v>1852</v>
      </c>
      <c r="K1770" s="4">
        <v>0</v>
      </c>
      <c r="L1770" s="4">
        <v>1187.6517899999999</v>
      </c>
      <c r="M1770" s="4" t="s">
        <v>29</v>
      </c>
      <c r="N1770" s="4" t="s">
        <v>29</v>
      </c>
      <c r="O1770" s="4">
        <v>6.5770000000000002E-5</v>
      </c>
      <c r="P1770" s="4">
        <v>2.338E-5</v>
      </c>
      <c r="Q1770" s="4">
        <v>2.4900000000000002</v>
      </c>
    </row>
    <row r="1771" spans="1:17" hidden="1" outlineLevel="1" collapsed="1" x14ac:dyDescent="0.25">
      <c r="A1771" t="s">
        <v>34</v>
      </c>
      <c r="B1771" s="4" t="s">
        <v>29</v>
      </c>
      <c r="C1771" s="4" t="s">
        <v>1885</v>
      </c>
      <c r="D1771" s="4" t="s">
        <v>34</v>
      </c>
      <c r="E1771" s="4">
        <v>5.7999499999999999E-5</v>
      </c>
      <c r="F1771" s="4">
        <v>1.5434800000000001E-4</v>
      </c>
      <c r="G1771" s="4">
        <v>1</v>
      </c>
      <c r="H1771" s="4">
        <v>1</v>
      </c>
      <c r="I1771" s="4">
        <v>4</v>
      </c>
      <c r="J1771" s="4" t="s">
        <v>1852</v>
      </c>
      <c r="K1771" s="4">
        <v>2</v>
      </c>
      <c r="L1771" s="4">
        <v>2176.2488499999999</v>
      </c>
      <c r="M1771" s="4" t="s">
        <v>29</v>
      </c>
      <c r="N1771" s="4" t="s">
        <v>29</v>
      </c>
      <c r="O1771" s="4">
        <v>6.5770000000000002E-5</v>
      </c>
      <c r="P1771" s="4">
        <v>2.965E-6</v>
      </c>
      <c r="Q1771" s="4">
        <v>2.97</v>
      </c>
    </row>
    <row r="1772" spans="1:17" hidden="1" outlineLevel="1" collapsed="1" x14ac:dyDescent="0.25">
      <c r="A1772" t="s">
        <v>34</v>
      </c>
      <c r="B1772" s="4" t="s">
        <v>29</v>
      </c>
      <c r="C1772" s="4" t="s">
        <v>1886</v>
      </c>
      <c r="D1772" s="4" t="s">
        <v>34</v>
      </c>
      <c r="E1772" s="4">
        <v>1.94351E-6</v>
      </c>
      <c r="F1772" s="4">
        <v>1.5434800000000001E-4</v>
      </c>
      <c r="G1772" s="4">
        <v>1</v>
      </c>
      <c r="H1772" s="4">
        <v>1</v>
      </c>
      <c r="I1772" s="4">
        <v>4</v>
      </c>
      <c r="J1772" s="4" t="s">
        <v>1852</v>
      </c>
      <c r="K1772" s="4">
        <v>0</v>
      </c>
      <c r="L1772" s="4">
        <v>1536.9148299999999</v>
      </c>
      <c r="M1772" s="4" t="s">
        <v>29</v>
      </c>
      <c r="N1772" s="4" t="s">
        <v>29</v>
      </c>
      <c r="O1772" s="4">
        <v>6.5770000000000002E-5</v>
      </c>
      <c r="P1772" s="4">
        <v>4.8480000000000001E-8</v>
      </c>
      <c r="Q1772" s="4">
        <v>3.82</v>
      </c>
    </row>
    <row r="1773" spans="1:17" hidden="1" outlineLevel="1" collapsed="1" x14ac:dyDescent="0.25">
      <c r="A1773" t="s">
        <v>34</v>
      </c>
      <c r="B1773" s="4" t="s">
        <v>29</v>
      </c>
      <c r="C1773" s="4" t="s">
        <v>1887</v>
      </c>
      <c r="D1773" s="4" t="s">
        <v>34</v>
      </c>
      <c r="E1773" s="4">
        <v>3.62693E-7</v>
      </c>
      <c r="F1773" s="4">
        <v>1.5434800000000001E-4</v>
      </c>
      <c r="G1773" s="4">
        <v>1</v>
      </c>
      <c r="H1773" s="4">
        <v>1</v>
      </c>
      <c r="I1773" s="4">
        <v>3</v>
      </c>
      <c r="J1773" s="4" t="s">
        <v>1852</v>
      </c>
      <c r="K1773" s="4">
        <v>0</v>
      </c>
      <c r="L1773" s="4">
        <v>2910.44796</v>
      </c>
      <c r="M1773" s="4" t="s">
        <v>29</v>
      </c>
      <c r="N1773" s="4" t="s">
        <v>29</v>
      </c>
      <c r="O1773" s="4">
        <v>6.5770000000000002E-5</v>
      </c>
      <c r="P1773" s="4">
        <v>6.3600000000000004E-9</v>
      </c>
      <c r="Q1773" s="4">
        <v>3.96</v>
      </c>
    </row>
    <row r="1774" spans="1:17" hidden="1" outlineLevel="1" collapsed="1" x14ac:dyDescent="0.25">
      <c r="A1774" t="s">
        <v>34</v>
      </c>
      <c r="B1774" s="4" t="s">
        <v>29</v>
      </c>
      <c r="C1774" s="4" t="s">
        <v>1887</v>
      </c>
      <c r="D1774" s="4" t="s">
        <v>53</v>
      </c>
      <c r="E1774" s="4">
        <v>2.5299700000000003E-7</v>
      </c>
      <c r="F1774" s="4">
        <v>1.5434800000000001E-4</v>
      </c>
      <c r="G1774" s="4">
        <v>1</v>
      </c>
      <c r="H1774" s="4">
        <v>1</v>
      </c>
      <c r="I1774" s="4">
        <v>3</v>
      </c>
      <c r="J1774" s="4" t="s">
        <v>1852</v>
      </c>
      <c r="K1774" s="4">
        <v>0</v>
      </c>
      <c r="L1774" s="4">
        <v>2990.4142900000002</v>
      </c>
      <c r="M1774" s="4" t="s">
        <v>29</v>
      </c>
      <c r="N1774" s="4" t="s">
        <v>29</v>
      </c>
      <c r="O1774" s="4">
        <v>6.5770000000000002E-5</v>
      </c>
      <c r="P1774" s="4">
        <v>4.1139999999999996E-9</v>
      </c>
      <c r="Q1774" s="4">
        <v>5.08</v>
      </c>
    </row>
    <row r="1775" spans="1:17" hidden="1" outlineLevel="1" collapsed="1" x14ac:dyDescent="0.25">
      <c r="A1775" t="s">
        <v>34</v>
      </c>
      <c r="B1775" s="4" t="s">
        <v>29</v>
      </c>
      <c r="C1775" s="4" t="s">
        <v>1888</v>
      </c>
      <c r="D1775" s="4" t="s">
        <v>133</v>
      </c>
      <c r="E1775" s="4">
        <v>1.4000100000000001E-7</v>
      </c>
      <c r="F1775" s="4">
        <v>1.5434800000000001E-4</v>
      </c>
      <c r="G1775" s="4">
        <v>1</v>
      </c>
      <c r="H1775" s="4">
        <v>1</v>
      </c>
      <c r="I1775" s="4">
        <v>17</v>
      </c>
      <c r="J1775" s="4" t="s">
        <v>1852</v>
      </c>
      <c r="K1775" s="4">
        <v>1</v>
      </c>
      <c r="L1775" s="4">
        <v>2583.4367299999999</v>
      </c>
      <c r="M1775" s="4" t="s">
        <v>29</v>
      </c>
      <c r="N1775" s="4" t="s">
        <v>29</v>
      </c>
      <c r="O1775" s="4">
        <v>6.5770000000000002E-5</v>
      </c>
      <c r="P1775" s="4">
        <v>2.013E-9</v>
      </c>
      <c r="Q1775" s="4">
        <v>4.3499999999999996</v>
      </c>
    </row>
    <row r="1776" spans="1:17" hidden="1" outlineLevel="1" collapsed="1" x14ac:dyDescent="0.25">
      <c r="A1776" t="s">
        <v>34</v>
      </c>
      <c r="B1776" s="4" t="s">
        <v>29</v>
      </c>
      <c r="C1776" s="4" t="s">
        <v>1889</v>
      </c>
      <c r="D1776" s="4" t="s">
        <v>612</v>
      </c>
      <c r="E1776" s="4">
        <v>2.89586E-9</v>
      </c>
      <c r="F1776" s="4">
        <v>1.5434800000000001E-4</v>
      </c>
      <c r="G1776" s="4">
        <v>1</v>
      </c>
      <c r="H1776" s="4">
        <v>1</v>
      </c>
      <c r="I1776" s="4">
        <v>4</v>
      </c>
      <c r="J1776" s="4" t="s">
        <v>1852</v>
      </c>
      <c r="K1776" s="4">
        <v>0</v>
      </c>
      <c r="L1776" s="4">
        <v>2233.1016500000001</v>
      </c>
      <c r="M1776" s="4" t="s">
        <v>29</v>
      </c>
      <c r="N1776" s="4" t="s">
        <v>29</v>
      </c>
      <c r="O1776" s="4">
        <v>6.5770000000000002E-5</v>
      </c>
      <c r="P1776" s="4">
        <v>1.848E-11</v>
      </c>
      <c r="Q1776" s="4">
        <v>6.34</v>
      </c>
    </row>
    <row r="1777" spans="1:17" hidden="1" outlineLevel="1" collapsed="1" x14ac:dyDescent="0.25">
      <c r="A1777" t="s">
        <v>34</v>
      </c>
      <c r="B1777" s="4" t="s">
        <v>29</v>
      </c>
      <c r="C1777" s="4" t="s">
        <v>1890</v>
      </c>
      <c r="D1777" s="4" t="s">
        <v>34</v>
      </c>
      <c r="E1777" s="4">
        <v>5.4325700000000003E-3</v>
      </c>
      <c r="F1777" s="4">
        <v>3.0793500000000001E-4</v>
      </c>
      <c r="G1777" s="4">
        <v>1</v>
      </c>
      <c r="H1777" s="4">
        <v>1</v>
      </c>
      <c r="I1777" s="4">
        <v>1</v>
      </c>
      <c r="J1777" s="4" t="s">
        <v>1852</v>
      </c>
      <c r="K1777" s="4">
        <v>2</v>
      </c>
      <c r="L1777" s="4">
        <v>1920.91265</v>
      </c>
      <c r="M1777" s="4" t="s">
        <v>29</v>
      </c>
      <c r="N1777" s="4" t="s">
        <v>29</v>
      </c>
      <c r="O1777" s="4">
        <v>1.192E-4</v>
      </c>
      <c r="P1777" s="4">
        <v>6.7730000000000004E-4</v>
      </c>
      <c r="Q1777" s="4">
        <v>3.38</v>
      </c>
    </row>
    <row r="1778" spans="1:17" hidden="1" outlineLevel="1" collapsed="1" x14ac:dyDescent="0.25">
      <c r="A1778" t="s">
        <v>34</v>
      </c>
      <c r="B1778" s="4" t="s">
        <v>29</v>
      </c>
      <c r="C1778" s="4" t="s">
        <v>1891</v>
      </c>
      <c r="D1778" s="4" t="s">
        <v>34</v>
      </c>
      <c r="E1778" s="4">
        <v>2.4573899999999998E-3</v>
      </c>
      <c r="F1778" s="4">
        <v>3.0793500000000001E-4</v>
      </c>
      <c r="G1778" s="4">
        <v>1</v>
      </c>
      <c r="H1778" s="4">
        <v>1</v>
      </c>
      <c r="I1778" s="4">
        <v>1</v>
      </c>
      <c r="J1778" s="4" t="s">
        <v>1852</v>
      </c>
      <c r="K1778" s="4">
        <v>0</v>
      </c>
      <c r="L1778" s="4">
        <v>2138.8744900000002</v>
      </c>
      <c r="M1778" s="4" t="s">
        <v>29</v>
      </c>
      <c r="N1778" s="4" t="s">
        <v>29</v>
      </c>
      <c r="O1778" s="4">
        <v>1.192E-4</v>
      </c>
      <c r="P1778" s="4">
        <v>2.6899999999999998E-4</v>
      </c>
      <c r="Q1778" s="4">
        <v>2.16</v>
      </c>
    </row>
    <row r="1779" spans="1:17" hidden="1" outlineLevel="1" collapsed="1" x14ac:dyDescent="0.25">
      <c r="A1779" t="s">
        <v>34</v>
      </c>
      <c r="B1779" s="4" t="s">
        <v>29</v>
      </c>
      <c r="C1779" s="4" t="s">
        <v>1892</v>
      </c>
      <c r="D1779" s="4" t="s">
        <v>34</v>
      </c>
      <c r="E1779" s="4">
        <v>4.7506500000000004E-3</v>
      </c>
      <c r="F1779" s="4">
        <v>3.0793500000000001E-4</v>
      </c>
      <c r="G1779" s="4">
        <v>1</v>
      </c>
      <c r="H1779" s="4">
        <v>1</v>
      </c>
      <c r="I1779" s="4">
        <v>2</v>
      </c>
      <c r="J1779" s="4" t="s">
        <v>1852</v>
      </c>
      <c r="K1779" s="4">
        <v>0</v>
      </c>
      <c r="L1779" s="4">
        <v>2084.0168899999999</v>
      </c>
      <c r="M1779" s="4" t="s">
        <v>29</v>
      </c>
      <c r="N1779" s="4" t="s">
        <v>29</v>
      </c>
      <c r="O1779" s="4">
        <v>1.192E-4</v>
      </c>
      <c r="P1779" s="4">
        <v>5.7899999999999998E-4</v>
      </c>
      <c r="Q1779" s="4">
        <v>4.24</v>
      </c>
    </row>
    <row r="1780" spans="1:17" hidden="1" outlineLevel="1" collapsed="1" x14ac:dyDescent="0.25">
      <c r="A1780" t="s">
        <v>34</v>
      </c>
      <c r="B1780" s="4" t="s">
        <v>29</v>
      </c>
      <c r="C1780" s="4" t="s">
        <v>1893</v>
      </c>
      <c r="D1780" s="4" t="s">
        <v>34</v>
      </c>
      <c r="E1780" s="4">
        <v>2.6537900000000001E-3</v>
      </c>
      <c r="F1780" s="4">
        <v>3.0793500000000001E-4</v>
      </c>
      <c r="G1780" s="4">
        <v>1</v>
      </c>
      <c r="H1780" s="4">
        <v>1</v>
      </c>
      <c r="I1780" s="4">
        <v>3</v>
      </c>
      <c r="J1780" s="4" t="s">
        <v>1852</v>
      </c>
      <c r="K1780" s="4">
        <v>0</v>
      </c>
      <c r="L1780" s="4">
        <v>3109.52252</v>
      </c>
      <c r="M1780" s="4" t="s">
        <v>29</v>
      </c>
      <c r="N1780" s="4" t="s">
        <v>29</v>
      </c>
      <c r="O1780" s="4">
        <v>1.192E-4</v>
      </c>
      <c r="P1780" s="4">
        <v>2.9369999999999998E-4</v>
      </c>
      <c r="Q1780" s="4">
        <v>4.1900000000000004</v>
      </c>
    </row>
    <row r="1781" spans="1:17" hidden="1" outlineLevel="1" collapsed="1" x14ac:dyDescent="0.25">
      <c r="A1781" t="s">
        <v>34</v>
      </c>
      <c r="B1781" s="4" t="s">
        <v>29</v>
      </c>
      <c r="C1781" s="4" t="s">
        <v>1894</v>
      </c>
      <c r="D1781" s="4" t="s">
        <v>34</v>
      </c>
      <c r="E1781" s="4">
        <v>2.92143E-3</v>
      </c>
      <c r="F1781" s="4">
        <v>3.0793500000000001E-4</v>
      </c>
      <c r="G1781" s="4">
        <v>1</v>
      </c>
      <c r="H1781" s="4">
        <v>1</v>
      </c>
      <c r="I1781" s="4">
        <v>2</v>
      </c>
      <c r="J1781" s="4" t="s">
        <v>1852</v>
      </c>
      <c r="K1781" s="4">
        <v>1</v>
      </c>
      <c r="L1781" s="4">
        <v>1315.74676</v>
      </c>
      <c r="M1781" s="4" t="s">
        <v>29</v>
      </c>
      <c r="N1781" s="4" t="s">
        <v>29</v>
      </c>
      <c r="O1781" s="4">
        <v>1.192E-4</v>
      </c>
      <c r="P1781" s="4">
        <v>3.2709999999999998E-4</v>
      </c>
      <c r="Q1781" s="4">
        <v>2.79</v>
      </c>
    </row>
    <row r="1782" spans="1:17" hidden="1" outlineLevel="1" collapsed="1" x14ac:dyDescent="0.25">
      <c r="A1782" t="s">
        <v>34</v>
      </c>
      <c r="B1782" s="4" t="s">
        <v>29</v>
      </c>
      <c r="C1782" s="4" t="s">
        <v>1895</v>
      </c>
      <c r="D1782" s="4" t="s">
        <v>34</v>
      </c>
      <c r="E1782" s="4">
        <v>3.49498E-3</v>
      </c>
      <c r="F1782" s="4">
        <v>3.0793500000000001E-4</v>
      </c>
      <c r="G1782" s="4">
        <v>1</v>
      </c>
      <c r="H1782" s="4">
        <v>1</v>
      </c>
      <c r="I1782" s="4">
        <v>2</v>
      </c>
      <c r="J1782" s="4" t="s">
        <v>1852</v>
      </c>
      <c r="K1782" s="4">
        <v>1</v>
      </c>
      <c r="L1782" s="4">
        <v>2048.15389</v>
      </c>
      <c r="M1782" s="4" t="s">
        <v>29</v>
      </c>
      <c r="N1782" s="4" t="s">
        <v>29</v>
      </c>
      <c r="O1782" s="4">
        <v>1.192E-4</v>
      </c>
      <c r="P1782" s="4">
        <v>4.0519999999999998E-4</v>
      </c>
      <c r="Q1782" s="4">
        <v>2.42</v>
      </c>
    </row>
    <row r="1783" spans="1:17" hidden="1" outlineLevel="1" collapsed="1" x14ac:dyDescent="0.25">
      <c r="A1783" t="s">
        <v>34</v>
      </c>
      <c r="B1783" s="4" t="s">
        <v>29</v>
      </c>
      <c r="C1783" s="4" t="s">
        <v>1896</v>
      </c>
      <c r="D1783" s="4" t="s">
        <v>34</v>
      </c>
      <c r="E1783" s="4">
        <v>1.2501399999999999E-2</v>
      </c>
      <c r="F1783" s="4">
        <v>4.3565599999999998E-4</v>
      </c>
      <c r="G1783" s="4">
        <v>1</v>
      </c>
      <c r="H1783" s="4">
        <v>1</v>
      </c>
      <c r="I1783" s="4">
        <v>3</v>
      </c>
      <c r="J1783" s="4" t="s">
        <v>1852</v>
      </c>
      <c r="K1783" s="4">
        <v>0</v>
      </c>
      <c r="L1783" s="4">
        <v>1076.57348</v>
      </c>
      <c r="M1783" s="4" t="s">
        <v>29</v>
      </c>
      <c r="N1783" s="4" t="s">
        <v>29</v>
      </c>
      <c r="O1783" s="4">
        <v>1.639E-4</v>
      </c>
      <c r="P1783" s="4">
        <v>1.833E-3</v>
      </c>
      <c r="Q1783" s="4">
        <v>2.14</v>
      </c>
    </row>
    <row r="1784" spans="1:17" hidden="1" outlineLevel="1" collapsed="1" x14ac:dyDescent="0.25">
      <c r="A1784" t="s">
        <v>34</v>
      </c>
      <c r="B1784" s="4" t="s">
        <v>29</v>
      </c>
      <c r="C1784" s="4" t="s">
        <v>1897</v>
      </c>
      <c r="D1784" s="4" t="s">
        <v>1898</v>
      </c>
      <c r="E1784" s="4">
        <v>8.4335999999999994E-3</v>
      </c>
      <c r="F1784" s="4">
        <v>4.3565599999999998E-4</v>
      </c>
      <c r="G1784" s="4">
        <v>1</v>
      </c>
      <c r="H1784" s="4">
        <v>1</v>
      </c>
      <c r="I1784" s="4">
        <v>1</v>
      </c>
      <c r="J1784" s="4" t="s">
        <v>1852</v>
      </c>
      <c r="K1784" s="4">
        <v>0</v>
      </c>
      <c r="L1784" s="4">
        <v>2874.2015200000001</v>
      </c>
      <c r="M1784" s="4" t="s">
        <v>29</v>
      </c>
      <c r="N1784" s="4" t="s">
        <v>29</v>
      </c>
      <c r="O1784" s="4">
        <v>1.639E-4</v>
      </c>
      <c r="P1784" s="4">
        <v>1.1410000000000001E-3</v>
      </c>
      <c r="Q1784" s="4">
        <v>3.27</v>
      </c>
    </row>
    <row r="1785" spans="1:17" hidden="1" outlineLevel="1" collapsed="1" x14ac:dyDescent="0.25">
      <c r="A1785" t="s">
        <v>34</v>
      </c>
      <c r="B1785" s="4" t="s">
        <v>29</v>
      </c>
      <c r="C1785" s="4" t="s">
        <v>1899</v>
      </c>
      <c r="D1785" s="4" t="s">
        <v>34</v>
      </c>
      <c r="E1785" s="4">
        <v>6.7916599999999997E-3</v>
      </c>
      <c r="F1785" s="4">
        <v>4.3565599999999998E-4</v>
      </c>
      <c r="G1785" s="4">
        <v>1</v>
      </c>
      <c r="H1785" s="4">
        <v>1</v>
      </c>
      <c r="I1785" s="4">
        <v>1</v>
      </c>
      <c r="J1785" s="4" t="s">
        <v>1852</v>
      </c>
      <c r="K1785" s="4">
        <v>1</v>
      </c>
      <c r="L1785" s="4">
        <v>1667.8315500000001</v>
      </c>
      <c r="M1785" s="4" t="s">
        <v>29</v>
      </c>
      <c r="N1785" s="4" t="s">
        <v>29</v>
      </c>
      <c r="O1785" s="4">
        <v>1.639E-4</v>
      </c>
      <c r="P1785" s="4">
        <v>8.7710000000000002E-4</v>
      </c>
      <c r="Q1785" s="4">
        <v>3.14</v>
      </c>
    </row>
    <row r="1786" spans="1:17" hidden="1" outlineLevel="1" collapsed="1" x14ac:dyDescent="0.25">
      <c r="A1786" t="s">
        <v>34</v>
      </c>
      <c r="B1786" s="4" t="s">
        <v>29</v>
      </c>
      <c r="C1786" s="4" t="s">
        <v>1900</v>
      </c>
      <c r="D1786" s="4" t="s">
        <v>34</v>
      </c>
      <c r="E1786" s="4">
        <v>5.9403499999999996E-3</v>
      </c>
      <c r="F1786" s="4">
        <v>4.3565599999999998E-4</v>
      </c>
      <c r="G1786" s="4">
        <v>1</v>
      </c>
      <c r="H1786" s="4">
        <v>1</v>
      </c>
      <c r="I1786" s="4">
        <v>3</v>
      </c>
      <c r="J1786" s="4" t="s">
        <v>1852</v>
      </c>
      <c r="K1786" s="4">
        <v>0</v>
      </c>
      <c r="L1786" s="4">
        <v>841.55056000000002</v>
      </c>
      <c r="M1786" s="4" t="s">
        <v>29</v>
      </c>
      <c r="N1786" s="4" t="s">
        <v>29</v>
      </c>
      <c r="O1786" s="4">
        <v>1.639E-4</v>
      </c>
      <c r="P1786" s="4">
        <v>7.5159999999999995E-4</v>
      </c>
      <c r="Q1786" s="4">
        <v>1.98</v>
      </c>
    </row>
    <row r="1787" spans="1:17" hidden="1" outlineLevel="1" collapsed="1" x14ac:dyDescent="0.25">
      <c r="A1787" t="s">
        <v>34</v>
      </c>
      <c r="B1787" s="4" t="s">
        <v>29</v>
      </c>
      <c r="C1787" s="4" t="s">
        <v>1901</v>
      </c>
      <c r="D1787" s="4" t="s">
        <v>34</v>
      </c>
      <c r="E1787" s="4">
        <v>6.7916599999999997E-3</v>
      </c>
      <c r="F1787" s="4">
        <v>4.3565599999999998E-4</v>
      </c>
      <c r="G1787" s="4">
        <v>1</v>
      </c>
      <c r="H1787" s="4">
        <v>1</v>
      </c>
      <c r="I1787" s="4">
        <v>1</v>
      </c>
      <c r="J1787" s="4" t="s">
        <v>1852</v>
      </c>
      <c r="K1787" s="4">
        <v>1</v>
      </c>
      <c r="L1787" s="4">
        <v>1098.68812</v>
      </c>
      <c r="M1787" s="4" t="s">
        <v>29</v>
      </c>
      <c r="N1787" s="4" t="s">
        <v>29</v>
      </c>
      <c r="O1787" s="4">
        <v>1.639E-4</v>
      </c>
      <c r="P1787" s="4">
        <v>8.8139999999999996E-4</v>
      </c>
      <c r="Q1787" s="4">
        <v>2.2200000000000002</v>
      </c>
    </row>
    <row r="1788" spans="1:17" hidden="1" outlineLevel="1" collapsed="1" x14ac:dyDescent="0.25">
      <c r="A1788" t="s">
        <v>34</v>
      </c>
      <c r="B1788" s="4" t="s">
        <v>29</v>
      </c>
      <c r="C1788" s="4" t="s">
        <v>1902</v>
      </c>
      <c r="D1788" s="4" t="s">
        <v>34</v>
      </c>
      <c r="E1788" s="4">
        <v>2.4060399999999999E-2</v>
      </c>
      <c r="F1788" s="4">
        <v>1.0127300000000001E-3</v>
      </c>
      <c r="G1788" s="4">
        <v>1</v>
      </c>
      <c r="H1788" s="4">
        <v>1</v>
      </c>
      <c r="I1788" s="4">
        <v>1</v>
      </c>
      <c r="J1788" s="4" t="s">
        <v>1852</v>
      </c>
      <c r="K1788" s="4">
        <v>0</v>
      </c>
      <c r="L1788" s="4">
        <v>1828.0942500000001</v>
      </c>
      <c r="M1788" s="4" t="s">
        <v>29</v>
      </c>
      <c r="N1788" s="4" t="s">
        <v>29</v>
      </c>
      <c r="O1788" s="4">
        <v>3.6830000000000001E-4</v>
      </c>
      <c r="P1788" s="4">
        <v>4.1450000000000002E-3</v>
      </c>
      <c r="Q1788" s="4">
        <v>3.35</v>
      </c>
    </row>
    <row r="1789" spans="1:17" hidden="1" outlineLevel="1" collapsed="1" x14ac:dyDescent="0.25">
      <c r="A1789" t="s">
        <v>34</v>
      </c>
      <c r="B1789" s="4" t="s">
        <v>29</v>
      </c>
      <c r="C1789" s="4" t="s">
        <v>1903</v>
      </c>
      <c r="D1789" s="4" t="s">
        <v>34</v>
      </c>
      <c r="E1789" s="4">
        <v>4.12422E-2</v>
      </c>
      <c r="F1789" s="4">
        <v>1.40211E-3</v>
      </c>
      <c r="G1789" s="4">
        <v>1</v>
      </c>
      <c r="H1789" s="4">
        <v>1</v>
      </c>
      <c r="I1789" s="4">
        <v>1</v>
      </c>
      <c r="J1789" s="4" t="s">
        <v>1852</v>
      </c>
      <c r="K1789" s="4">
        <v>0</v>
      </c>
      <c r="L1789" s="4">
        <v>1051.55711</v>
      </c>
      <c r="M1789" s="4" t="s">
        <v>29</v>
      </c>
      <c r="N1789" s="4" t="s">
        <v>29</v>
      </c>
      <c r="O1789" s="4">
        <v>5.0580000000000004E-4</v>
      </c>
      <c r="P1789" s="4">
        <v>8.2220000000000001E-3</v>
      </c>
      <c r="Q1789" s="4">
        <v>1.74</v>
      </c>
    </row>
    <row r="1790" spans="1:17" hidden="1" outlineLevel="1" collapsed="1" x14ac:dyDescent="0.25">
      <c r="A1790" t="s">
        <v>34</v>
      </c>
      <c r="B1790" s="4" t="s">
        <v>29</v>
      </c>
      <c r="C1790" s="4" t="s">
        <v>1904</v>
      </c>
      <c r="D1790" s="4" t="s">
        <v>1905</v>
      </c>
      <c r="E1790" s="4">
        <v>5.2309399999999999E-2</v>
      </c>
      <c r="F1790" s="4">
        <v>1.6695E-3</v>
      </c>
      <c r="G1790" s="4">
        <v>1</v>
      </c>
      <c r="H1790" s="4">
        <v>1</v>
      </c>
      <c r="I1790" s="4">
        <v>2</v>
      </c>
      <c r="J1790" s="4" t="s">
        <v>1852</v>
      </c>
      <c r="K1790" s="4">
        <v>0</v>
      </c>
      <c r="L1790" s="4">
        <v>2793.3182000000002</v>
      </c>
      <c r="M1790" s="4" t="s">
        <v>29</v>
      </c>
      <c r="N1790" s="4" t="s">
        <v>29</v>
      </c>
      <c r="O1790" s="4">
        <v>6.0050000000000001E-4</v>
      </c>
      <c r="P1790" s="4">
        <v>1.1259999999999999E-2</v>
      </c>
      <c r="Q1790" s="4">
        <v>3.21</v>
      </c>
    </row>
    <row r="1791" spans="1:17" hidden="1" outlineLevel="1" collapsed="1" x14ac:dyDescent="0.25">
      <c r="A1791" t="s">
        <v>34</v>
      </c>
      <c r="B1791" s="4" t="s">
        <v>29</v>
      </c>
      <c r="C1791" s="4" t="s">
        <v>1856</v>
      </c>
      <c r="D1791" s="4" t="s">
        <v>34</v>
      </c>
      <c r="E1791" s="4">
        <v>6.4963699999999999E-2</v>
      </c>
      <c r="F1791" s="4">
        <v>2.20236E-3</v>
      </c>
      <c r="G1791" s="4">
        <v>1</v>
      </c>
      <c r="H1791" s="4">
        <v>1</v>
      </c>
      <c r="I1791" s="4">
        <v>1</v>
      </c>
      <c r="J1791" s="4" t="s">
        <v>1852</v>
      </c>
      <c r="K1791" s="4">
        <v>1</v>
      </c>
      <c r="L1791" s="4">
        <v>3066.54907</v>
      </c>
      <c r="M1791" s="4" t="s">
        <v>29</v>
      </c>
      <c r="N1791" s="4" t="s">
        <v>29</v>
      </c>
      <c r="O1791" s="4">
        <v>7.9029999999999997E-4</v>
      </c>
      <c r="P1791" s="4">
        <v>1.506E-2</v>
      </c>
      <c r="Q1791" s="4">
        <v>4.18</v>
      </c>
    </row>
    <row r="1792" spans="1:17" hidden="1" outlineLevel="1" collapsed="1" x14ac:dyDescent="0.25">
      <c r="A1792" t="s">
        <v>34</v>
      </c>
      <c r="B1792" s="4" t="s">
        <v>29</v>
      </c>
      <c r="C1792" s="4" t="s">
        <v>1878</v>
      </c>
      <c r="D1792" s="4" t="s">
        <v>159</v>
      </c>
      <c r="E1792" s="4">
        <v>6.4963699999999999E-2</v>
      </c>
      <c r="F1792" s="4">
        <v>2.20236E-3</v>
      </c>
      <c r="G1792" s="4">
        <v>1</v>
      </c>
      <c r="H1792" s="4">
        <v>1</v>
      </c>
      <c r="I1792" s="4">
        <v>2</v>
      </c>
      <c r="J1792" s="4" t="s">
        <v>1852</v>
      </c>
      <c r="K1792" s="4">
        <v>0</v>
      </c>
      <c r="L1792" s="4">
        <v>3069.3361</v>
      </c>
      <c r="M1792" s="4" t="s">
        <v>29</v>
      </c>
      <c r="N1792" s="4" t="s">
        <v>29</v>
      </c>
      <c r="O1792" s="4">
        <v>7.9029999999999997E-4</v>
      </c>
      <c r="P1792" s="4">
        <v>1.511E-2</v>
      </c>
      <c r="Q1792" s="4">
        <v>3.18</v>
      </c>
    </row>
    <row r="1793" spans="1:29" hidden="1" outlineLevel="1" collapsed="1" x14ac:dyDescent="0.25">
      <c r="A1793" t="s">
        <v>34</v>
      </c>
      <c r="B1793" s="4" t="s">
        <v>29</v>
      </c>
      <c r="C1793" s="4" t="s">
        <v>1906</v>
      </c>
      <c r="D1793" s="4" t="s">
        <v>34</v>
      </c>
      <c r="E1793" s="4">
        <v>0.22068399999999999</v>
      </c>
      <c r="F1793" s="4">
        <v>7.70019E-3</v>
      </c>
      <c r="G1793" s="4">
        <v>1</v>
      </c>
      <c r="H1793" s="4">
        <v>1</v>
      </c>
      <c r="I1793" s="4">
        <v>1</v>
      </c>
      <c r="J1793" s="4" t="s">
        <v>1852</v>
      </c>
      <c r="K1793" s="4">
        <v>2</v>
      </c>
      <c r="L1793" s="4">
        <v>1944.0953099999999</v>
      </c>
      <c r="M1793" s="4" t="s">
        <v>29</v>
      </c>
      <c r="N1793" s="4" t="s">
        <v>29</v>
      </c>
      <c r="O1793" s="4">
        <v>2.8440000000000002E-3</v>
      </c>
      <c r="P1793" s="4">
        <v>9.2020000000000005E-2</v>
      </c>
      <c r="Q1793" s="4">
        <v>2.04</v>
      </c>
    </row>
    <row r="1794" spans="1:29" collapsed="1" x14ac:dyDescent="0.25">
      <c r="A1794" s="3" t="s">
        <v>29</v>
      </c>
      <c r="B1794" s="3" t="s">
        <v>30</v>
      </c>
      <c r="C1794" s="3" t="s">
        <v>1907</v>
      </c>
      <c r="D1794" s="3" t="s">
        <v>1908</v>
      </c>
      <c r="E1794" s="3">
        <v>0</v>
      </c>
      <c r="F1794" s="3">
        <v>327.60000000000002</v>
      </c>
      <c r="G1794" s="3">
        <v>45</v>
      </c>
      <c r="H1794" s="3">
        <v>31</v>
      </c>
      <c r="I1794" s="3">
        <v>153</v>
      </c>
      <c r="J1794" s="3">
        <v>31</v>
      </c>
      <c r="K1794" s="3">
        <v>633</v>
      </c>
      <c r="L1794" s="3">
        <v>67.5</v>
      </c>
      <c r="M1794" s="3">
        <v>9.25</v>
      </c>
      <c r="N1794" s="3">
        <v>556.91999999999996</v>
      </c>
      <c r="O1794" s="3">
        <v>31</v>
      </c>
      <c r="P1794" s="3" t="s">
        <v>34</v>
      </c>
      <c r="Q1794" s="3" t="s">
        <v>34</v>
      </c>
      <c r="R1794" s="3" t="s">
        <v>189</v>
      </c>
      <c r="S1794" s="3" t="s">
        <v>1909</v>
      </c>
      <c r="T1794" s="3" t="s">
        <v>34</v>
      </c>
      <c r="U1794" s="3" t="s">
        <v>1907</v>
      </c>
      <c r="V1794" s="3" t="s">
        <v>34</v>
      </c>
      <c r="W1794" s="3" t="s">
        <v>1139</v>
      </c>
      <c r="X1794" s="3" t="s">
        <v>34</v>
      </c>
      <c r="Y1794" s="3" t="s">
        <v>34</v>
      </c>
      <c r="Z1794" s="3" t="s">
        <v>34</v>
      </c>
      <c r="AA1794" s="3">
        <v>0</v>
      </c>
      <c r="AB1794" s="3" t="s">
        <v>29</v>
      </c>
      <c r="AC1794" s="3">
        <v>1</v>
      </c>
    </row>
    <row r="1795" spans="1:29" hidden="1" outlineLevel="1" collapsed="1" x14ac:dyDescent="0.25">
      <c r="A1795" t="s">
        <v>34</v>
      </c>
      <c r="B1795" s="2" t="s">
        <v>39</v>
      </c>
      <c r="C1795" s="2" t="s">
        <v>40</v>
      </c>
      <c r="D1795" s="2" t="s">
        <v>41</v>
      </c>
      <c r="E1795" s="2" t="s">
        <v>42</v>
      </c>
      <c r="F1795" s="2" t="s">
        <v>43</v>
      </c>
      <c r="G1795" s="2" t="s">
        <v>28</v>
      </c>
      <c r="H1795" s="2" t="s">
        <v>44</v>
      </c>
      <c r="I1795" s="2" t="s">
        <v>8</v>
      </c>
      <c r="J1795" s="2" t="s">
        <v>45</v>
      </c>
      <c r="K1795" s="2" t="s">
        <v>46</v>
      </c>
      <c r="L1795" s="2" t="s">
        <v>47</v>
      </c>
      <c r="M1795" s="2" t="s">
        <v>27</v>
      </c>
      <c r="N1795" s="2" t="s">
        <v>48</v>
      </c>
      <c r="O1795" s="2" t="s">
        <v>49</v>
      </c>
      <c r="P1795" s="2" t="s">
        <v>50</v>
      </c>
      <c r="Q1795" s="2" t="s">
        <v>51</v>
      </c>
    </row>
    <row r="1796" spans="1:29" hidden="1" outlineLevel="1" collapsed="1" x14ac:dyDescent="0.25">
      <c r="A1796" t="s">
        <v>34</v>
      </c>
      <c r="B1796" s="4" t="s">
        <v>29</v>
      </c>
      <c r="C1796" s="4" t="s">
        <v>1910</v>
      </c>
      <c r="D1796" s="4" t="s">
        <v>133</v>
      </c>
      <c r="E1796" s="4">
        <v>1.3732300000000001E-5</v>
      </c>
      <c r="F1796" s="4">
        <v>1.5434800000000001E-4</v>
      </c>
      <c r="G1796" s="4">
        <v>1</v>
      </c>
      <c r="H1796" s="4">
        <v>1</v>
      </c>
      <c r="I1796" s="4">
        <v>9</v>
      </c>
      <c r="J1796" s="4" t="s">
        <v>1907</v>
      </c>
      <c r="K1796" s="4">
        <v>0</v>
      </c>
      <c r="L1796" s="4">
        <v>1387.72631</v>
      </c>
      <c r="M1796" s="4" t="s">
        <v>29</v>
      </c>
      <c r="N1796" s="4" t="s">
        <v>29</v>
      </c>
      <c r="O1796" s="4">
        <v>6.5770000000000002E-5</v>
      </c>
      <c r="P1796" s="4">
        <v>5.186E-7</v>
      </c>
      <c r="Q1796" s="4">
        <v>3.37</v>
      </c>
    </row>
    <row r="1797" spans="1:29" hidden="1" outlineLevel="1" collapsed="1" x14ac:dyDescent="0.25">
      <c r="A1797" t="s">
        <v>34</v>
      </c>
      <c r="B1797" s="4" t="s">
        <v>29</v>
      </c>
      <c r="C1797" s="4" t="s">
        <v>1911</v>
      </c>
      <c r="D1797" s="4" t="s">
        <v>34</v>
      </c>
      <c r="E1797" s="4">
        <v>1.6976599999999999E-4</v>
      </c>
      <c r="F1797" s="4">
        <v>1.5434800000000001E-4</v>
      </c>
      <c r="G1797" s="4">
        <v>1</v>
      </c>
      <c r="H1797" s="4">
        <v>1</v>
      </c>
      <c r="I1797" s="4">
        <v>2</v>
      </c>
      <c r="J1797" s="4" t="s">
        <v>1907</v>
      </c>
      <c r="K1797" s="4">
        <v>1</v>
      </c>
      <c r="L1797" s="4">
        <v>1714.82826</v>
      </c>
      <c r="M1797" s="4" t="s">
        <v>29</v>
      </c>
      <c r="N1797" s="4" t="s">
        <v>29</v>
      </c>
      <c r="O1797" s="4">
        <v>6.5770000000000002E-5</v>
      </c>
      <c r="P1797" s="4">
        <v>1.082E-5</v>
      </c>
      <c r="Q1797" s="4">
        <v>3.69</v>
      </c>
    </row>
    <row r="1798" spans="1:29" hidden="1" outlineLevel="1" collapsed="1" x14ac:dyDescent="0.25">
      <c r="A1798" t="s">
        <v>34</v>
      </c>
      <c r="B1798" s="4" t="s">
        <v>29</v>
      </c>
      <c r="C1798" s="4" t="s">
        <v>1912</v>
      </c>
      <c r="D1798" s="4" t="s">
        <v>34</v>
      </c>
      <c r="E1798" s="4">
        <v>4.23022E-4</v>
      </c>
      <c r="F1798" s="4">
        <v>1.5434800000000001E-4</v>
      </c>
      <c r="G1798" s="4">
        <v>1</v>
      </c>
      <c r="H1798" s="4">
        <v>1</v>
      </c>
      <c r="I1798" s="4">
        <v>8</v>
      </c>
      <c r="J1798" s="4" t="s">
        <v>1907</v>
      </c>
      <c r="K1798" s="4">
        <v>0</v>
      </c>
      <c r="L1798" s="4">
        <v>941.55670999999995</v>
      </c>
      <c r="M1798" s="4" t="s">
        <v>29</v>
      </c>
      <c r="N1798" s="4" t="s">
        <v>29</v>
      </c>
      <c r="O1798" s="4">
        <v>6.5770000000000002E-5</v>
      </c>
      <c r="P1798" s="4">
        <v>3.2679999999999999E-5</v>
      </c>
      <c r="Q1798" s="4">
        <v>2.2599999999999998</v>
      </c>
    </row>
    <row r="1799" spans="1:29" hidden="1" outlineLevel="1" collapsed="1" x14ac:dyDescent="0.25">
      <c r="A1799" t="s">
        <v>34</v>
      </c>
      <c r="B1799" s="4" t="s">
        <v>29</v>
      </c>
      <c r="C1799" s="4" t="s">
        <v>1913</v>
      </c>
      <c r="D1799" s="4" t="s">
        <v>197</v>
      </c>
      <c r="E1799" s="4">
        <v>1.38209E-5</v>
      </c>
      <c r="F1799" s="4">
        <v>1.5434800000000001E-4</v>
      </c>
      <c r="G1799" s="4">
        <v>1</v>
      </c>
      <c r="H1799" s="4">
        <v>1</v>
      </c>
      <c r="I1799" s="4">
        <v>7</v>
      </c>
      <c r="J1799" s="4" t="s">
        <v>1907</v>
      </c>
      <c r="K1799" s="4">
        <v>2</v>
      </c>
      <c r="L1799" s="4">
        <v>1472.84312</v>
      </c>
      <c r="M1799" s="4" t="s">
        <v>29</v>
      </c>
      <c r="N1799" s="4" t="s">
        <v>29</v>
      </c>
      <c r="O1799" s="4">
        <v>6.5770000000000002E-5</v>
      </c>
      <c r="P1799" s="4">
        <v>5.228E-7</v>
      </c>
      <c r="Q1799" s="4">
        <v>3.75</v>
      </c>
    </row>
    <row r="1800" spans="1:29" hidden="1" outlineLevel="1" collapsed="1" x14ac:dyDescent="0.25">
      <c r="A1800" t="s">
        <v>34</v>
      </c>
      <c r="B1800" s="4" t="s">
        <v>29</v>
      </c>
      <c r="C1800" s="4" t="s">
        <v>1914</v>
      </c>
      <c r="D1800" s="4" t="s">
        <v>197</v>
      </c>
      <c r="E1800" s="4">
        <v>2.0195400000000001E-4</v>
      </c>
      <c r="F1800" s="4">
        <v>1.5434800000000001E-4</v>
      </c>
      <c r="G1800" s="4">
        <v>1</v>
      </c>
      <c r="H1800" s="4">
        <v>1</v>
      </c>
      <c r="I1800" s="4">
        <v>4</v>
      </c>
      <c r="J1800" s="4" t="s">
        <v>1907</v>
      </c>
      <c r="K1800" s="4">
        <v>1</v>
      </c>
      <c r="L1800" s="4">
        <v>1316.7420099999999</v>
      </c>
      <c r="M1800" s="4" t="s">
        <v>29</v>
      </c>
      <c r="N1800" s="4" t="s">
        <v>29</v>
      </c>
      <c r="O1800" s="4">
        <v>6.5770000000000002E-5</v>
      </c>
      <c r="P1800" s="4">
        <v>1.343E-5</v>
      </c>
      <c r="Q1800" s="4">
        <v>3.45</v>
      </c>
    </row>
    <row r="1801" spans="1:29" hidden="1" outlineLevel="1" collapsed="1" x14ac:dyDescent="0.25">
      <c r="A1801" t="s">
        <v>34</v>
      </c>
      <c r="B1801" s="4" t="s">
        <v>29</v>
      </c>
      <c r="C1801" s="4" t="s">
        <v>1915</v>
      </c>
      <c r="D1801" s="4" t="s">
        <v>128</v>
      </c>
      <c r="E1801" s="4">
        <v>1.5517300000000001E-5</v>
      </c>
      <c r="F1801" s="4">
        <v>1.5434800000000001E-4</v>
      </c>
      <c r="G1801" s="4">
        <v>1</v>
      </c>
      <c r="H1801" s="4">
        <v>1</v>
      </c>
      <c r="I1801" s="4">
        <v>3</v>
      </c>
      <c r="J1801" s="4" t="s">
        <v>1907</v>
      </c>
      <c r="K1801" s="4">
        <v>0</v>
      </c>
      <c r="L1801" s="4">
        <v>1462.51756</v>
      </c>
      <c r="M1801" s="4" t="s">
        <v>29</v>
      </c>
      <c r="N1801" s="4" t="s">
        <v>29</v>
      </c>
      <c r="O1801" s="4">
        <v>6.5770000000000002E-5</v>
      </c>
      <c r="P1801" s="4">
        <v>6.0200000000000002E-7</v>
      </c>
      <c r="Q1801" s="4">
        <v>3.78</v>
      </c>
    </row>
    <row r="1802" spans="1:29" hidden="1" outlineLevel="1" collapsed="1" x14ac:dyDescent="0.25">
      <c r="A1802" t="s">
        <v>34</v>
      </c>
      <c r="B1802" s="4" t="s">
        <v>29</v>
      </c>
      <c r="C1802" s="4" t="s">
        <v>1916</v>
      </c>
      <c r="D1802" s="4" t="s">
        <v>34</v>
      </c>
      <c r="E1802" s="4">
        <v>3.1282000000000002E-8</v>
      </c>
      <c r="F1802" s="4">
        <v>1.5434800000000001E-4</v>
      </c>
      <c r="G1802" s="4">
        <v>1</v>
      </c>
      <c r="H1802" s="4">
        <v>1</v>
      </c>
      <c r="I1802" s="4">
        <v>5</v>
      </c>
      <c r="J1802" s="4" t="s">
        <v>1907</v>
      </c>
      <c r="K1802" s="4">
        <v>1</v>
      </c>
      <c r="L1802" s="4">
        <v>1926.06547</v>
      </c>
      <c r="M1802" s="4" t="s">
        <v>29</v>
      </c>
      <c r="N1802" s="4" t="s">
        <v>29</v>
      </c>
      <c r="O1802" s="4">
        <v>6.5770000000000002E-5</v>
      </c>
      <c r="P1802" s="4">
        <v>3.2870000000000001E-10</v>
      </c>
      <c r="Q1802" s="4">
        <v>5.51</v>
      </c>
    </row>
    <row r="1803" spans="1:29" hidden="1" outlineLevel="1" collapsed="1" x14ac:dyDescent="0.25">
      <c r="A1803" t="s">
        <v>34</v>
      </c>
      <c r="B1803" s="4" t="s">
        <v>29</v>
      </c>
      <c r="C1803" s="4" t="s">
        <v>1917</v>
      </c>
      <c r="D1803" s="4" t="s">
        <v>34</v>
      </c>
      <c r="E1803" s="4">
        <v>4.6609800000000002E-7</v>
      </c>
      <c r="F1803" s="4">
        <v>1.5434800000000001E-4</v>
      </c>
      <c r="G1803" s="4">
        <v>1</v>
      </c>
      <c r="H1803" s="4">
        <v>1</v>
      </c>
      <c r="I1803" s="4">
        <v>6</v>
      </c>
      <c r="J1803" s="4" t="s">
        <v>1907</v>
      </c>
      <c r="K1803" s="4">
        <v>1</v>
      </c>
      <c r="L1803" s="4">
        <v>1829.9868200000001</v>
      </c>
      <c r="M1803" s="4" t="s">
        <v>29</v>
      </c>
      <c r="N1803" s="4" t="s">
        <v>29</v>
      </c>
      <c r="O1803" s="4">
        <v>6.5770000000000002E-5</v>
      </c>
      <c r="P1803" s="4">
        <v>8.6599999999999995E-9</v>
      </c>
      <c r="Q1803" s="4">
        <v>4.22</v>
      </c>
    </row>
    <row r="1804" spans="1:29" hidden="1" outlineLevel="1" collapsed="1" x14ac:dyDescent="0.25">
      <c r="A1804" t="s">
        <v>34</v>
      </c>
      <c r="B1804" s="4" t="s">
        <v>29</v>
      </c>
      <c r="C1804" s="4" t="s">
        <v>1918</v>
      </c>
      <c r="D1804" s="4" t="s">
        <v>34</v>
      </c>
      <c r="E1804" s="4">
        <v>2.8222700000000001E-6</v>
      </c>
      <c r="F1804" s="4">
        <v>1.5434800000000001E-4</v>
      </c>
      <c r="G1804" s="4">
        <v>1</v>
      </c>
      <c r="H1804" s="4">
        <v>1</v>
      </c>
      <c r="I1804" s="4">
        <v>4</v>
      </c>
      <c r="J1804" s="4" t="s">
        <v>1907</v>
      </c>
      <c r="K1804" s="4">
        <v>0</v>
      </c>
      <c r="L1804" s="4">
        <v>1558.72714</v>
      </c>
      <c r="M1804" s="4" t="s">
        <v>29</v>
      </c>
      <c r="N1804" s="4" t="s">
        <v>29</v>
      </c>
      <c r="O1804" s="4">
        <v>6.5770000000000002E-5</v>
      </c>
      <c r="P1804" s="4">
        <v>7.624E-8</v>
      </c>
      <c r="Q1804" s="4">
        <v>3.83</v>
      </c>
    </row>
    <row r="1805" spans="1:29" hidden="1" outlineLevel="1" collapsed="1" x14ac:dyDescent="0.25">
      <c r="A1805" t="s">
        <v>34</v>
      </c>
      <c r="B1805" s="4" t="s">
        <v>29</v>
      </c>
      <c r="C1805" s="4" t="s">
        <v>1919</v>
      </c>
      <c r="D1805" s="4" t="s">
        <v>34</v>
      </c>
      <c r="E1805" s="4">
        <v>1.9435199999999999E-7</v>
      </c>
      <c r="F1805" s="4">
        <v>1.5434800000000001E-4</v>
      </c>
      <c r="G1805" s="4">
        <v>1</v>
      </c>
      <c r="H1805" s="4">
        <v>1</v>
      </c>
      <c r="I1805" s="4">
        <v>9</v>
      </c>
      <c r="J1805" s="4" t="s">
        <v>1907</v>
      </c>
      <c r="K1805" s="4">
        <v>0</v>
      </c>
      <c r="L1805" s="4">
        <v>1583.8751500000001</v>
      </c>
      <c r="M1805" s="4" t="s">
        <v>29</v>
      </c>
      <c r="N1805" s="4" t="s">
        <v>29</v>
      </c>
      <c r="O1805" s="4">
        <v>6.5770000000000002E-5</v>
      </c>
      <c r="P1805" s="4">
        <v>2.9870000000000001E-9</v>
      </c>
      <c r="Q1805" s="4">
        <v>4.54</v>
      </c>
    </row>
    <row r="1806" spans="1:29" hidden="1" outlineLevel="1" collapsed="1" x14ac:dyDescent="0.25">
      <c r="A1806" t="s">
        <v>34</v>
      </c>
      <c r="B1806" s="4" t="s">
        <v>29</v>
      </c>
      <c r="C1806" s="4" t="s">
        <v>1920</v>
      </c>
      <c r="D1806" s="4" t="s">
        <v>34</v>
      </c>
      <c r="E1806" s="4">
        <v>6.9836599999999996E-4</v>
      </c>
      <c r="F1806" s="4">
        <v>1.5434800000000001E-4</v>
      </c>
      <c r="G1806" s="4">
        <v>1</v>
      </c>
      <c r="H1806" s="4">
        <v>1</v>
      </c>
      <c r="I1806" s="4">
        <v>3</v>
      </c>
      <c r="J1806" s="4" t="s">
        <v>1907</v>
      </c>
      <c r="K1806" s="4">
        <v>1</v>
      </c>
      <c r="L1806" s="4">
        <v>1891.9733000000001</v>
      </c>
      <c r="M1806" s="4" t="s">
        <v>29</v>
      </c>
      <c r="N1806" s="4" t="s">
        <v>29</v>
      </c>
      <c r="O1806" s="4">
        <v>6.5770000000000002E-5</v>
      </c>
      <c r="P1806" s="4">
        <v>5.9799999999999997E-5</v>
      </c>
      <c r="Q1806" s="4">
        <v>3.64</v>
      </c>
    </row>
    <row r="1807" spans="1:29" hidden="1" outlineLevel="1" collapsed="1" x14ac:dyDescent="0.25">
      <c r="A1807" t="s">
        <v>34</v>
      </c>
      <c r="B1807" s="4" t="s">
        <v>29</v>
      </c>
      <c r="C1807" s="4" t="s">
        <v>1921</v>
      </c>
      <c r="D1807" s="4" t="s">
        <v>34</v>
      </c>
      <c r="E1807" s="4">
        <v>1.5718499999999999E-7</v>
      </c>
      <c r="F1807" s="4">
        <v>1.5434800000000001E-4</v>
      </c>
      <c r="G1807" s="4">
        <v>1</v>
      </c>
      <c r="H1807" s="4">
        <v>1</v>
      </c>
      <c r="I1807" s="4">
        <v>1</v>
      </c>
      <c r="J1807" s="4" t="s">
        <v>1907</v>
      </c>
      <c r="K1807" s="4">
        <v>2</v>
      </c>
      <c r="L1807" s="4">
        <v>1413.87877</v>
      </c>
      <c r="M1807" s="4" t="s">
        <v>29</v>
      </c>
      <c r="N1807" s="4" t="s">
        <v>29</v>
      </c>
      <c r="O1807" s="4">
        <v>6.5770000000000002E-5</v>
      </c>
      <c r="P1807" s="4">
        <v>2.311E-9</v>
      </c>
      <c r="Q1807" s="4">
        <v>3.88</v>
      </c>
    </row>
    <row r="1808" spans="1:29" hidden="1" outlineLevel="1" collapsed="1" x14ac:dyDescent="0.25">
      <c r="A1808" t="s">
        <v>34</v>
      </c>
      <c r="B1808" s="4" t="s">
        <v>29</v>
      </c>
      <c r="C1808" s="4" t="s">
        <v>1922</v>
      </c>
      <c r="D1808" s="4" t="s">
        <v>34</v>
      </c>
      <c r="E1808" s="4">
        <v>1.63017E-3</v>
      </c>
      <c r="F1808" s="4">
        <v>1.5434800000000001E-4</v>
      </c>
      <c r="G1808" s="4">
        <v>1</v>
      </c>
      <c r="H1808" s="4">
        <v>1</v>
      </c>
      <c r="I1808" s="4">
        <v>2</v>
      </c>
      <c r="J1808" s="4" t="s">
        <v>1907</v>
      </c>
      <c r="K1808" s="4">
        <v>1</v>
      </c>
      <c r="L1808" s="4">
        <v>2351.2174399999999</v>
      </c>
      <c r="M1808" s="4" t="s">
        <v>29</v>
      </c>
      <c r="N1808" s="4" t="s">
        <v>29</v>
      </c>
      <c r="O1808" s="4">
        <v>6.5770000000000002E-5</v>
      </c>
      <c r="P1808" s="4">
        <v>1.6530000000000001E-4</v>
      </c>
      <c r="Q1808" s="4">
        <v>2.35</v>
      </c>
    </row>
    <row r="1809" spans="1:17" hidden="1" outlineLevel="1" collapsed="1" x14ac:dyDescent="0.25">
      <c r="A1809" t="s">
        <v>34</v>
      </c>
      <c r="B1809" s="4" t="s">
        <v>29</v>
      </c>
      <c r="C1809" s="4" t="s">
        <v>1923</v>
      </c>
      <c r="D1809" s="4" t="s">
        <v>1924</v>
      </c>
      <c r="E1809" s="4">
        <v>1.04818E-8</v>
      </c>
      <c r="F1809" s="4">
        <v>1.5434800000000001E-4</v>
      </c>
      <c r="G1809" s="4">
        <v>1</v>
      </c>
      <c r="H1809" s="4">
        <v>1</v>
      </c>
      <c r="I1809" s="4">
        <v>12</v>
      </c>
      <c r="J1809" s="4" t="s">
        <v>1907</v>
      </c>
      <c r="K1809" s="4">
        <v>1</v>
      </c>
      <c r="L1809" s="4">
        <v>4963.3309600000002</v>
      </c>
      <c r="M1809" s="4" t="s">
        <v>29</v>
      </c>
      <c r="N1809" s="4" t="s">
        <v>29</v>
      </c>
      <c r="O1809" s="4">
        <v>6.5770000000000002E-5</v>
      </c>
      <c r="P1809" s="4">
        <v>8.7159999999999999E-11</v>
      </c>
      <c r="Q1809" s="4">
        <v>6.61</v>
      </c>
    </row>
    <row r="1810" spans="1:17" hidden="1" outlineLevel="1" collapsed="1" x14ac:dyDescent="0.25">
      <c r="A1810" t="s">
        <v>34</v>
      </c>
      <c r="B1810" s="4" t="s">
        <v>29</v>
      </c>
      <c r="C1810" s="4" t="s">
        <v>1923</v>
      </c>
      <c r="D1810" s="4" t="s">
        <v>34</v>
      </c>
      <c r="E1810" s="4">
        <v>3.5348400000000002E-9</v>
      </c>
      <c r="F1810" s="4">
        <v>1.5434800000000001E-4</v>
      </c>
      <c r="G1810" s="4">
        <v>1</v>
      </c>
      <c r="H1810" s="4">
        <v>1</v>
      </c>
      <c r="I1810" s="4">
        <v>13</v>
      </c>
      <c r="J1810" s="4" t="s">
        <v>1907</v>
      </c>
      <c r="K1810" s="4">
        <v>1</v>
      </c>
      <c r="L1810" s="4">
        <v>4883.36463</v>
      </c>
      <c r="M1810" s="4" t="s">
        <v>29</v>
      </c>
      <c r="N1810" s="4" t="s">
        <v>29</v>
      </c>
      <c r="O1810" s="4">
        <v>6.5770000000000002E-5</v>
      </c>
      <c r="P1810" s="4">
        <v>2.343E-11</v>
      </c>
      <c r="Q1810" s="4">
        <v>5.86</v>
      </c>
    </row>
    <row r="1811" spans="1:17" hidden="1" outlineLevel="1" collapsed="1" x14ac:dyDescent="0.25">
      <c r="A1811" t="s">
        <v>34</v>
      </c>
      <c r="B1811" s="4" t="s">
        <v>29</v>
      </c>
      <c r="C1811" s="4" t="s">
        <v>1925</v>
      </c>
      <c r="D1811" s="4" t="s">
        <v>34</v>
      </c>
      <c r="E1811" s="4">
        <v>6.8122799999999997E-13</v>
      </c>
      <c r="F1811" s="4">
        <v>1.5434800000000001E-4</v>
      </c>
      <c r="G1811" s="4">
        <v>1</v>
      </c>
      <c r="H1811" s="4">
        <v>1</v>
      </c>
      <c r="I1811" s="4">
        <v>9</v>
      </c>
      <c r="J1811" s="4" t="s">
        <v>1907</v>
      </c>
      <c r="K1811" s="4">
        <v>0</v>
      </c>
      <c r="L1811" s="4">
        <v>2195.1163299999998</v>
      </c>
      <c r="M1811" s="4" t="s">
        <v>29</v>
      </c>
      <c r="N1811" s="4" t="s">
        <v>29</v>
      </c>
      <c r="O1811" s="4">
        <v>6.5770000000000002E-5</v>
      </c>
      <c r="P1811" s="4">
        <v>7.5189999999999995E-16</v>
      </c>
      <c r="Q1811" s="4">
        <v>6.2</v>
      </c>
    </row>
    <row r="1812" spans="1:17" hidden="1" outlineLevel="1" collapsed="1" x14ac:dyDescent="0.25">
      <c r="A1812" t="s">
        <v>34</v>
      </c>
      <c r="B1812" s="4" t="s">
        <v>29</v>
      </c>
      <c r="C1812" s="4" t="s">
        <v>1926</v>
      </c>
      <c r="D1812" s="4" t="s">
        <v>34</v>
      </c>
      <c r="E1812" s="4">
        <v>1.7086099999999999E-4</v>
      </c>
      <c r="F1812" s="4">
        <v>1.5434800000000001E-4</v>
      </c>
      <c r="G1812" s="4">
        <v>1</v>
      </c>
      <c r="H1812" s="4">
        <v>1</v>
      </c>
      <c r="I1812" s="4">
        <v>3</v>
      </c>
      <c r="J1812" s="4" t="s">
        <v>1907</v>
      </c>
      <c r="K1812" s="4">
        <v>1</v>
      </c>
      <c r="L1812" s="4">
        <v>899.54213000000004</v>
      </c>
      <c r="M1812" s="4" t="s">
        <v>29</v>
      </c>
      <c r="N1812" s="4" t="s">
        <v>29</v>
      </c>
      <c r="O1812" s="4">
        <v>6.5770000000000002E-5</v>
      </c>
      <c r="P1812" s="4">
        <v>1.096E-5</v>
      </c>
      <c r="Q1812" s="4">
        <v>2.4500000000000002</v>
      </c>
    </row>
    <row r="1813" spans="1:17" hidden="1" outlineLevel="1" collapsed="1" x14ac:dyDescent="0.25">
      <c r="A1813" t="s">
        <v>34</v>
      </c>
      <c r="B1813" s="4" t="s">
        <v>29</v>
      </c>
      <c r="C1813" s="4" t="s">
        <v>1927</v>
      </c>
      <c r="D1813" s="4" t="s">
        <v>34</v>
      </c>
      <c r="E1813" s="4">
        <v>4.65842E-4</v>
      </c>
      <c r="F1813" s="4">
        <v>1.5434800000000001E-4</v>
      </c>
      <c r="G1813" s="4">
        <v>1</v>
      </c>
      <c r="H1813" s="4">
        <v>1</v>
      </c>
      <c r="I1813" s="4">
        <v>4</v>
      </c>
      <c r="J1813" s="4" t="s">
        <v>1907</v>
      </c>
      <c r="K1813" s="4">
        <v>0</v>
      </c>
      <c r="L1813" s="4">
        <v>1031.51161</v>
      </c>
      <c r="M1813" s="4" t="s">
        <v>29</v>
      </c>
      <c r="N1813" s="4" t="s">
        <v>29</v>
      </c>
      <c r="O1813" s="4">
        <v>6.5770000000000002E-5</v>
      </c>
      <c r="P1813" s="4">
        <v>3.6699999999999998E-5</v>
      </c>
      <c r="Q1813" s="4">
        <v>2.77</v>
      </c>
    </row>
    <row r="1814" spans="1:17" hidden="1" outlineLevel="1" collapsed="1" x14ac:dyDescent="0.25">
      <c r="A1814" t="s">
        <v>34</v>
      </c>
      <c r="B1814" s="4" t="s">
        <v>29</v>
      </c>
      <c r="C1814" s="4" t="s">
        <v>1928</v>
      </c>
      <c r="D1814" s="4" t="s">
        <v>34</v>
      </c>
      <c r="E1814" s="4">
        <v>3.3791900000000002E-7</v>
      </c>
      <c r="F1814" s="4">
        <v>1.5434800000000001E-4</v>
      </c>
      <c r="G1814" s="4">
        <v>1</v>
      </c>
      <c r="H1814" s="4">
        <v>1</v>
      </c>
      <c r="I1814" s="4">
        <v>3</v>
      </c>
      <c r="J1814" s="4" t="s">
        <v>1907</v>
      </c>
      <c r="K1814" s="4">
        <v>2</v>
      </c>
      <c r="L1814" s="4">
        <v>3142.6239599999999</v>
      </c>
      <c r="M1814" s="4" t="s">
        <v>29</v>
      </c>
      <c r="N1814" s="4" t="s">
        <v>29</v>
      </c>
      <c r="O1814" s="4">
        <v>6.5770000000000002E-5</v>
      </c>
      <c r="P1814" s="4">
        <v>5.8710000000000001E-9</v>
      </c>
      <c r="Q1814" s="4">
        <v>3.8</v>
      </c>
    </row>
    <row r="1815" spans="1:17" hidden="1" outlineLevel="1" collapsed="1" x14ac:dyDescent="0.25">
      <c r="A1815" t="s">
        <v>34</v>
      </c>
      <c r="B1815" s="4" t="s">
        <v>29</v>
      </c>
      <c r="C1815" s="4" t="s">
        <v>1929</v>
      </c>
      <c r="D1815" s="4" t="s">
        <v>1930</v>
      </c>
      <c r="E1815" s="4">
        <v>4.25944E-5</v>
      </c>
      <c r="F1815" s="4">
        <v>1.5434800000000001E-4</v>
      </c>
      <c r="G1815" s="4">
        <v>1</v>
      </c>
      <c r="H1815" s="4">
        <v>1</v>
      </c>
      <c r="I1815" s="4">
        <v>1</v>
      </c>
      <c r="J1815" s="4" t="s">
        <v>1907</v>
      </c>
      <c r="K1815" s="4">
        <v>1</v>
      </c>
      <c r="L1815" s="4">
        <v>3094.4953300000002</v>
      </c>
      <c r="M1815" s="4" t="s">
        <v>29</v>
      </c>
      <c r="N1815" s="4" t="s">
        <v>29</v>
      </c>
      <c r="O1815" s="4">
        <v>6.5770000000000002E-5</v>
      </c>
      <c r="P1815" s="4">
        <v>2.041E-6</v>
      </c>
      <c r="Q1815" s="4">
        <v>4.49</v>
      </c>
    </row>
    <row r="1816" spans="1:17" hidden="1" outlineLevel="1" collapsed="1" x14ac:dyDescent="0.25">
      <c r="A1816" t="s">
        <v>34</v>
      </c>
      <c r="B1816" s="4" t="s">
        <v>29</v>
      </c>
      <c r="C1816" s="4" t="s">
        <v>1931</v>
      </c>
      <c r="D1816" s="4" t="s">
        <v>1932</v>
      </c>
      <c r="E1816" s="4">
        <v>6.1065699999999996E-8</v>
      </c>
      <c r="F1816" s="4">
        <v>1.5434800000000001E-4</v>
      </c>
      <c r="G1816" s="4">
        <v>1</v>
      </c>
      <c r="H1816" s="4">
        <v>1</v>
      </c>
      <c r="I1816" s="4">
        <v>3</v>
      </c>
      <c r="J1816" s="4" t="s">
        <v>1907</v>
      </c>
      <c r="K1816" s="4">
        <v>0</v>
      </c>
      <c r="L1816" s="4">
        <v>2938.3942200000001</v>
      </c>
      <c r="M1816" s="4" t="s">
        <v>29</v>
      </c>
      <c r="N1816" s="4" t="s">
        <v>29</v>
      </c>
      <c r="O1816" s="4">
        <v>6.5770000000000002E-5</v>
      </c>
      <c r="P1816" s="4">
        <v>7.4070000000000004E-10</v>
      </c>
      <c r="Q1816" s="4">
        <v>5.72</v>
      </c>
    </row>
    <row r="1817" spans="1:17" hidden="1" outlineLevel="1" collapsed="1" x14ac:dyDescent="0.25">
      <c r="A1817" t="s">
        <v>34</v>
      </c>
      <c r="B1817" s="4" t="s">
        <v>29</v>
      </c>
      <c r="C1817" s="4" t="s">
        <v>1931</v>
      </c>
      <c r="D1817" s="4" t="s">
        <v>34</v>
      </c>
      <c r="E1817" s="4">
        <v>3.53488E-12</v>
      </c>
      <c r="F1817" s="4">
        <v>1.5434800000000001E-4</v>
      </c>
      <c r="G1817" s="4">
        <v>1</v>
      </c>
      <c r="H1817" s="4">
        <v>1</v>
      </c>
      <c r="I1817" s="4">
        <v>7</v>
      </c>
      <c r="J1817" s="4" t="s">
        <v>1907</v>
      </c>
      <c r="K1817" s="4">
        <v>0</v>
      </c>
      <c r="L1817" s="4">
        <v>2858.4278899999999</v>
      </c>
      <c r="M1817" s="4" t="s">
        <v>29</v>
      </c>
      <c r="N1817" s="4" t="s">
        <v>29</v>
      </c>
      <c r="O1817" s="4">
        <v>6.5770000000000002E-5</v>
      </c>
      <c r="P1817" s="4">
        <v>5.5159999999999997E-15</v>
      </c>
      <c r="Q1817" s="4">
        <v>6.79</v>
      </c>
    </row>
    <row r="1818" spans="1:17" hidden="1" outlineLevel="1" collapsed="1" x14ac:dyDescent="0.25">
      <c r="A1818" t="s">
        <v>34</v>
      </c>
      <c r="B1818" s="4" t="s">
        <v>29</v>
      </c>
      <c r="C1818" s="4" t="s">
        <v>1929</v>
      </c>
      <c r="D1818" s="4" t="s">
        <v>34</v>
      </c>
      <c r="E1818" s="4">
        <v>5.2331600000000001E-11</v>
      </c>
      <c r="F1818" s="4">
        <v>1.5434800000000001E-4</v>
      </c>
      <c r="G1818" s="4">
        <v>1</v>
      </c>
      <c r="H1818" s="4">
        <v>1</v>
      </c>
      <c r="I1818" s="4">
        <v>7</v>
      </c>
      <c r="J1818" s="4" t="s">
        <v>1907</v>
      </c>
      <c r="K1818" s="4">
        <v>1</v>
      </c>
      <c r="L1818" s="4">
        <v>3014.529</v>
      </c>
      <c r="M1818" s="4" t="s">
        <v>29</v>
      </c>
      <c r="N1818" s="4" t="s">
        <v>29</v>
      </c>
      <c r="O1818" s="4">
        <v>6.5770000000000002E-5</v>
      </c>
      <c r="P1818" s="4">
        <v>1.439E-13</v>
      </c>
      <c r="Q1818" s="4">
        <v>6.06</v>
      </c>
    </row>
    <row r="1819" spans="1:17" hidden="1" outlineLevel="1" collapsed="1" x14ac:dyDescent="0.25">
      <c r="A1819" t="s">
        <v>34</v>
      </c>
      <c r="B1819" s="4" t="s">
        <v>29</v>
      </c>
      <c r="C1819" s="4" t="s">
        <v>1933</v>
      </c>
      <c r="D1819" s="4" t="s">
        <v>34</v>
      </c>
      <c r="E1819" s="4">
        <v>3.6503300000000001E-7</v>
      </c>
      <c r="F1819" s="4">
        <v>1.5434800000000001E-4</v>
      </c>
      <c r="G1819" s="4">
        <v>1</v>
      </c>
      <c r="H1819" s="4">
        <v>1</v>
      </c>
      <c r="I1819" s="4">
        <v>5</v>
      </c>
      <c r="J1819" s="4" t="s">
        <v>1907</v>
      </c>
      <c r="K1819" s="4">
        <v>2</v>
      </c>
      <c r="L1819" s="4">
        <v>2054.1604299999999</v>
      </c>
      <c r="M1819" s="4" t="s">
        <v>29</v>
      </c>
      <c r="N1819" s="4" t="s">
        <v>29</v>
      </c>
      <c r="O1819" s="4">
        <v>6.5770000000000002E-5</v>
      </c>
      <c r="P1819" s="4">
        <v>6.4059999999999996E-9</v>
      </c>
      <c r="Q1819" s="4">
        <v>4.2300000000000004</v>
      </c>
    </row>
    <row r="1820" spans="1:17" hidden="1" outlineLevel="1" collapsed="1" x14ac:dyDescent="0.25">
      <c r="A1820" t="s">
        <v>34</v>
      </c>
      <c r="B1820" s="4" t="s">
        <v>29</v>
      </c>
      <c r="C1820" s="4" t="s">
        <v>1934</v>
      </c>
      <c r="D1820" s="4" t="s">
        <v>34</v>
      </c>
      <c r="E1820" s="4">
        <v>1.17681E-5</v>
      </c>
      <c r="F1820" s="4">
        <v>1.5434800000000001E-4</v>
      </c>
      <c r="G1820" s="4">
        <v>1</v>
      </c>
      <c r="H1820" s="4">
        <v>1</v>
      </c>
      <c r="I1820" s="4">
        <v>4</v>
      </c>
      <c r="J1820" s="4" t="s">
        <v>1907</v>
      </c>
      <c r="K1820" s="4">
        <v>2</v>
      </c>
      <c r="L1820" s="4">
        <v>1842.9232199999999</v>
      </c>
      <c r="M1820" s="4" t="s">
        <v>29</v>
      </c>
      <c r="N1820" s="4" t="s">
        <v>29</v>
      </c>
      <c r="O1820" s="4">
        <v>6.5770000000000002E-5</v>
      </c>
      <c r="P1820" s="4">
        <v>4.2870000000000002E-7</v>
      </c>
      <c r="Q1820" s="4">
        <v>5.01</v>
      </c>
    </row>
    <row r="1821" spans="1:17" hidden="1" outlineLevel="1" collapsed="1" x14ac:dyDescent="0.25">
      <c r="A1821" t="s">
        <v>34</v>
      </c>
      <c r="B1821" s="4" t="s">
        <v>29</v>
      </c>
      <c r="C1821" s="4" t="s">
        <v>1935</v>
      </c>
      <c r="D1821" s="4" t="s">
        <v>34</v>
      </c>
      <c r="E1821" s="4">
        <v>7.9491799999999997E-8</v>
      </c>
      <c r="F1821" s="4">
        <v>1.5434800000000001E-4</v>
      </c>
      <c r="G1821" s="4">
        <v>1</v>
      </c>
      <c r="H1821" s="4">
        <v>1</v>
      </c>
      <c r="I1821" s="4">
        <v>3</v>
      </c>
      <c r="J1821" s="4" t="s">
        <v>1907</v>
      </c>
      <c r="K1821" s="4">
        <v>0</v>
      </c>
      <c r="L1821" s="4">
        <v>4618.2107500000002</v>
      </c>
      <c r="M1821" s="4" t="s">
        <v>29</v>
      </c>
      <c r="N1821" s="4" t="s">
        <v>29</v>
      </c>
      <c r="O1821" s="4">
        <v>6.5770000000000002E-5</v>
      </c>
      <c r="P1821" s="4">
        <v>1.018E-9</v>
      </c>
      <c r="Q1821" s="4">
        <v>4.84</v>
      </c>
    </row>
    <row r="1822" spans="1:17" hidden="1" outlineLevel="1" collapsed="1" x14ac:dyDescent="0.25">
      <c r="A1822" t="s">
        <v>34</v>
      </c>
      <c r="B1822" s="4" t="s">
        <v>29</v>
      </c>
      <c r="C1822" s="4" t="s">
        <v>1936</v>
      </c>
      <c r="D1822" s="4" t="s">
        <v>34</v>
      </c>
      <c r="E1822" s="4">
        <v>7.03468E-6</v>
      </c>
      <c r="F1822" s="4">
        <v>1.5434800000000001E-4</v>
      </c>
      <c r="G1822" s="4">
        <v>1</v>
      </c>
      <c r="H1822" s="4">
        <v>1</v>
      </c>
      <c r="I1822" s="4">
        <v>2</v>
      </c>
      <c r="J1822" s="4" t="s">
        <v>1907</v>
      </c>
      <c r="K1822" s="4">
        <v>1</v>
      </c>
      <c r="L1822" s="4">
        <v>1286.7426800000001</v>
      </c>
      <c r="M1822" s="4" t="s">
        <v>29</v>
      </c>
      <c r="N1822" s="4" t="s">
        <v>29</v>
      </c>
      <c r="O1822" s="4">
        <v>6.5770000000000002E-5</v>
      </c>
      <c r="P1822" s="4">
        <v>2.2980000000000001E-7</v>
      </c>
      <c r="Q1822" s="4">
        <v>2.9</v>
      </c>
    </row>
    <row r="1823" spans="1:17" hidden="1" outlineLevel="1" collapsed="1" x14ac:dyDescent="0.25">
      <c r="A1823" t="s">
        <v>34</v>
      </c>
      <c r="B1823" s="4" t="s">
        <v>29</v>
      </c>
      <c r="C1823" s="4" t="s">
        <v>1937</v>
      </c>
      <c r="D1823" s="4" t="s">
        <v>34</v>
      </c>
      <c r="E1823" s="4">
        <v>3.05536E-3</v>
      </c>
      <c r="F1823" s="4">
        <v>3.0793500000000001E-4</v>
      </c>
      <c r="G1823" s="4">
        <v>1</v>
      </c>
      <c r="H1823" s="4">
        <v>1</v>
      </c>
      <c r="I1823" s="4">
        <v>3</v>
      </c>
      <c r="J1823" s="4" t="s">
        <v>1907</v>
      </c>
      <c r="K1823" s="4">
        <v>0</v>
      </c>
      <c r="L1823" s="4">
        <v>858.50433999999996</v>
      </c>
      <c r="M1823" s="4" t="s">
        <v>29</v>
      </c>
      <c r="N1823" s="4" t="s">
        <v>29</v>
      </c>
      <c r="O1823" s="4">
        <v>1.192E-4</v>
      </c>
      <c r="P1823" s="4">
        <v>3.4650000000000002E-4</v>
      </c>
      <c r="Q1823" s="4">
        <v>2.16</v>
      </c>
    </row>
    <row r="1824" spans="1:17" hidden="1" outlineLevel="1" collapsed="1" x14ac:dyDescent="0.25">
      <c r="A1824" t="s">
        <v>34</v>
      </c>
      <c r="B1824" s="4" t="s">
        <v>29</v>
      </c>
      <c r="C1824" s="4" t="s">
        <v>1938</v>
      </c>
      <c r="D1824" s="4" t="s">
        <v>34</v>
      </c>
      <c r="E1824" s="4">
        <v>3.5174099999999999E-3</v>
      </c>
      <c r="F1824" s="4">
        <v>3.0793500000000001E-4</v>
      </c>
      <c r="G1824" s="4">
        <v>1</v>
      </c>
      <c r="H1824" s="4">
        <v>1</v>
      </c>
      <c r="I1824" s="4">
        <v>4</v>
      </c>
      <c r="J1824" s="4" t="s">
        <v>1907</v>
      </c>
      <c r="K1824" s="4">
        <v>0</v>
      </c>
      <c r="L1824" s="4">
        <v>886.53563999999994</v>
      </c>
      <c r="M1824" s="4" t="s">
        <v>29</v>
      </c>
      <c r="N1824" s="4" t="s">
        <v>29</v>
      </c>
      <c r="O1824" s="4">
        <v>1.192E-4</v>
      </c>
      <c r="P1824" s="4">
        <v>4.0870000000000001E-4</v>
      </c>
      <c r="Q1824" s="4">
        <v>2.23</v>
      </c>
    </row>
    <row r="1825" spans="1:29" hidden="1" outlineLevel="1" collapsed="1" x14ac:dyDescent="0.25">
      <c r="A1825" t="s">
        <v>34</v>
      </c>
      <c r="B1825" s="4" t="s">
        <v>29</v>
      </c>
      <c r="C1825" s="4" t="s">
        <v>1939</v>
      </c>
      <c r="D1825" s="4" t="s">
        <v>34</v>
      </c>
      <c r="E1825" s="4">
        <v>2.36469E-3</v>
      </c>
      <c r="F1825" s="4">
        <v>3.0793500000000001E-4</v>
      </c>
      <c r="G1825" s="4">
        <v>1</v>
      </c>
      <c r="H1825" s="4">
        <v>1</v>
      </c>
      <c r="I1825" s="4">
        <v>2</v>
      </c>
      <c r="J1825" s="4" t="s">
        <v>1907</v>
      </c>
      <c r="K1825" s="4">
        <v>1</v>
      </c>
      <c r="L1825" s="4">
        <v>1041.5952199999999</v>
      </c>
      <c r="M1825" s="4" t="s">
        <v>29</v>
      </c>
      <c r="N1825" s="4" t="s">
        <v>29</v>
      </c>
      <c r="O1825" s="4">
        <v>1.192E-4</v>
      </c>
      <c r="P1825" s="4">
        <v>2.5549999999999998E-4</v>
      </c>
      <c r="Q1825" s="4">
        <v>1.1000000000000001</v>
      </c>
    </row>
    <row r="1826" spans="1:29" hidden="1" outlineLevel="1" collapsed="1" x14ac:dyDescent="0.25">
      <c r="A1826" t="s">
        <v>34</v>
      </c>
      <c r="B1826" s="4" t="s">
        <v>29</v>
      </c>
      <c r="C1826" s="4" t="s">
        <v>1940</v>
      </c>
      <c r="D1826" s="4" t="s">
        <v>34</v>
      </c>
      <c r="E1826" s="4">
        <v>9.5165800000000002E-3</v>
      </c>
      <c r="F1826" s="4">
        <v>4.3565599999999998E-4</v>
      </c>
      <c r="G1826" s="4">
        <v>1</v>
      </c>
      <c r="H1826" s="4">
        <v>1</v>
      </c>
      <c r="I1826" s="4">
        <v>1</v>
      </c>
      <c r="J1826" s="4" t="s">
        <v>1907</v>
      </c>
      <c r="K1826" s="4">
        <v>0</v>
      </c>
      <c r="L1826" s="4">
        <v>885.49410999999998</v>
      </c>
      <c r="M1826" s="4" t="s">
        <v>29</v>
      </c>
      <c r="N1826" s="4" t="s">
        <v>29</v>
      </c>
      <c r="O1826" s="4">
        <v>1.639E-4</v>
      </c>
      <c r="P1826" s="4">
        <v>1.3179999999999999E-3</v>
      </c>
      <c r="Q1826" s="4">
        <v>1.94</v>
      </c>
    </row>
    <row r="1827" spans="1:29" hidden="1" outlineLevel="1" collapsed="1" x14ac:dyDescent="0.25">
      <c r="A1827" t="s">
        <v>34</v>
      </c>
      <c r="B1827" s="4" t="s">
        <v>29</v>
      </c>
      <c r="C1827" s="4" t="s">
        <v>1941</v>
      </c>
      <c r="D1827" s="4" t="s">
        <v>34</v>
      </c>
      <c r="E1827" s="4">
        <v>1.9321700000000001E-2</v>
      </c>
      <c r="F1827" s="4">
        <v>7.2030900000000003E-4</v>
      </c>
      <c r="G1827" s="4">
        <v>1</v>
      </c>
      <c r="H1827" s="4">
        <v>1</v>
      </c>
      <c r="I1827" s="4">
        <v>1</v>
      </c>
      <c r="J1827" s="4" t="s">
        <v>1907</v>
      </c>
      <c r="K1827" s="4">
        <v>0</v>
      </c>
      <c r="L1827" s="4">
        <v>1022.5530199999999</v>
      </c>
      <c r="M1827" s="4" t="s">
        <v>29</v>
      </c>
      <c r="N1827" s="4" t="s">
        <v>29</v>
      </c>
      <c r="O1827" s="4">
        <v>2.6459999999999998E-4</v>
      </c>
      <c r="P1827" s="4">
        <v>3.1319999999999998E-3</v>
      </c>
      <c r="Q1827" s="4">
        <v>1.72</v>
      </c>
    </row>
    <row r="1828" spans="1:29" hidden="1" outlineLevel="1" collapsed="1" x14ac:dyDescent="0.25">
      <c r="A1828" t="s">
        <v>34</v>
      </c>
      <c r="B1828" s="4" t="s">
        <v>29</v>
      </c>
      <c r="C1828" s="4" t="s">
        <v>1928</v>
      </c>
      <c r="D1828" s="4" t="s">
        <v>1942</v>
      </c>
      <c r="E1828" s="4">
        <v>3.8786599999999997E-2</v>
      </c>
      <c r="F1828" s="4">
        <v>1.40211E-3</v>
      </c>
      <c r="G1828" s="4">
        <v>1</v>
      </c>
      <c r="H1828" s="4">
        <v>1</v>
      </c>
      <c r="I1828" s="4">
        <v>1</v>
      </c>
      <c r="J1828" s="4" t="s">
        <v>1907</v>
      </c>
      <c r="K1828" s="4">
        <v>2</v>
      </c>
      <c r="L1828" s="4">
        <v>3222.5902900000001</v>
      </c>
      <c r="M1828" s="4" t="s">
        <v>29</v>
      </c>
      <c r="N1828" s="4" t="s">
        <v>29</v>
      </c>
      <c r="O1828" s="4">
        <v>5.0580000000000004E-4</v>
      </c>
      <c r="P1828" s="4">
        <v>7.6169999999999996E-3</v>
      </c>
      <c r="Q1828" s="4">
        <v>3.52</v>
      </c>
    </row>
    <row r="1829" spans="1:29" hidden="1" outlineLevel="1" collapsed="1" x14ac:dyDescent="0.25">
      <c r="A1829" t="s">
        <v>34</v>
      </c>
      <c r="B1829" s="4" t="s">
        <v>29</v>
      </c>
      <c r="C1829" s="4" t="s">
        <v>1943</v>
      </c>
      <c r="D1829" s="4" t="s">
        <v>199</v>
      </c>
      <c r="E1829" s="4">
        <v>6.0821399999999998E-2</v>
      </c>
      <c r="F1829" s="4">
        <v>2.0709399999999998E-3</v>
      </c>
      <c r="G1829" s="4">
        <v>1</v>
      </c>
      <c r="H1829" s="4">
        <v>1</v>
      </c>
      <c r="I1829" s="4">
        <v>1</v>
      </c>
      <c r="J1829" s="4" t="s">
        <v>1907</v>
      </c>
      <c r="K1829" s="4">
        <v>1</v>
      </c>
      <c r="L1829" s="4">
        <v>1691.6602</v>
      </c>
      <c r="M1829" s="4" t="s">
        <v>29</v>
      </c>
      <c r="N1829" s="4" t="s">
        <v>29</v>
      </c>
      <c r="O1829" s="4">
        <v>7.4290000000000001E-4</v>
      </c>
      <c r="P1829" s="4">
        <v>1.3820000000000001E-2</v>
      </c>
      <c r="Q1829" s="4">
        <v>2.2999999999999998</v>
      </c>
    </row>
    <row r="1830" spans="1:29" hidden="1" outlineLevel="1" collapsed="1" x14ac:dyDescent="0.25">
      <c r="A1830" t="s">
        <v>34</v>
      </c>
      <c r="B1830" s="4" t="s">
        <v>29</v>
      </c>
      <c r="C1830" s="4" t="s">
        <v>1944</v>
      </c>
      <c r="D1830" s="4" t="s">
        <v>34</v>
      </c>
      <c r="E1830" s="4">
        <v>0.19589500000000001</v>
      </c>
      <c r="F1830" s="4">
        <v>5.6322200000000003E-3</v>
      </c>
      <c r="G1830" s="4">
        <v>1</v>
      </c>
      <c r="H1830" s="4">
        <v>1</v>
      </c>
      <c r="I1830" s="4">
        <v>1</v>
      </c>
      <c r="J1830" s="4" t="s">
        <v>1907</v>
      </c>
      <c r="K1830" s="4">
        <v>0</v>
      </c>
      <c r="L1830" s="4">
        <v>982.52440999999999</v>
      </c>
      <c r="M1830" s="4" t="s">
        <v>29</v>
      </c>
      <c r="N1830" s="4" t="s">
        <v>29</v>
      </c>
      <c r="O1830" s="4">
        <v>2.1090000000000002E-3</v>
      </c>
      <c r="P1830" s="4">
        <v>7.6369999999999993E-2</v>
      </c>
      <c r="Q1830" s="4">
        <v>1.6</v>
      </c>
    </row>
    <row r="1831" spans="1:29" collapsed="1" x14ac:dyDescent="0.25">
      <c r="A1831" s="3" t="s">
        <v>29</v>
      </c>
      <c r="B1831" s="3" t="s">
        <v>30</v>
      </c>
      <c r="C1831" s="3" t="s">
        <v>1945</v>
      </c>
      <c r="D1831" s="3" t="s">
        <v>1946</v>
      </c>
      <c r="E1831" s="3">
        <v>0</v>
      </c>
      <c r="F1831" s="3">
        <v>307.30399999999997</v>
      </c>
      <c r="G1831" s="3">
        <v>68</v>
      </c>
      <c r="H1831" s="3">
        <v>32</v>
      </c>
      <c r="I1831" s="3">
        <v>365</v>
      </c>
      <c r="J1831" s="3">
        <v>18</v>
      </c>
      <c r="K1831" s="3">
        <v>468</v>
      </c>
      <c r="L1831" s="3">
        <v>50.9</v>
      </c>
      <c r="M1831" s="3">
        <v>8.0299999999999994</v>
      </c>
      <c r="N1831" s="3">
        <v>1428.62</v>
      </c>
      <c r="O1831" s="3">
        <v>32</v>
      </c>
      <c r="P1831" s="3" t="s">
        <v>34</v>
      </c>
      <c r="Q1831" s="3" t="s">
        <v>34</v>
      </c>
      <c r="R1831" s="3" t="s">
        <v>189</v>
      </c>
      <c r="S1831" s="3" t="s">
        <v>1341</v>
      </c>
      <c r="T1831" s="3" t="s">
        <v>34</v>
      </c>
      <c r="U1831" s="3" t="s">
        <v>1945</v>
      </c>
      <c r="V1831" s="3" t="s">
        <v>34</v>
      </c>
      <c r="W1831" s="3" t="s">
        <v>1758</v>
      </c>
      <c r="X1831" s="3" t="s">
        <v>34</v>
      </c>
      <c r="Y1831" s="3" t="s">
        <v>34</v>
      </c>
      <c r="Z1831" s="3" t="s">
        <v>34</v>
      </c>
      <c r="AA1831" s="3">
        <v>0</v>
      </c>
      <c r="AB1831" s="3" t="s">
        <v>29</v>
      </c>
      <c r="AC1831" s="3">
        <v>1</v>
      </c>
    </row>
    <row r="1832" spans="1:29" hidden="1" outlineLevel="1" collapsed="1" x14ac:dyDescent="0.25">
      <c r="A1832" t="s">
        <v>34</v>
      </c>
      <c r="B1832" s="2" t="s">
        <v>39</v>
      </c>
      <c r="C1832" s="2" t="s">
        <v>40</v>
      </c>
      <c r="D1832" s="2" t="s">
        <v>41</v>
      </c>
      <c r="E1832" s="2" t="s">
        <v>42</v>
      </c>
      <c r="F1832" s="2" t="s">
        <v>43</v>
      </c>
      <c r="G1832" s="2" t="s">
        <v>28</v>
      </c>
      <c r="H1832" s="2" t="s">
        <v>44</v>
      </c>
      <c r="I1832" s="2" t="s">
        <v>8</v>
      </c>
      <c r="J1832" s="2" t="s">
        <v>45</v>
      </c>
      <c r="K1832" s="2" t="s">
        <v>46</v>
      </c>
      <c r="L1832" s="2" t="s">
        <v>47</v>
      </c>
      <c r="M1832" s="2" t="s">
        <v>27</v>
      </c>
      <c r="N1832" s="2" t="s">
        <v>48</v>
      </c>
      <c r="O1832" s="2" t="s">
        <v>49</v>
      </c>
      <c r="P1832" s="2" t="s">
        <v>50</v>
      </c>
      <c r="Q1832" s="2" t="s">
        <v>51</v>
      </c>
    </row>
    <row r="1833" spans="1:29" hidden="1" outlineLevel="1" collapsed="1" x14ac:dyDescent="0.25">
      <c r="A1833" t="s">
        <v>34</v>
      </c>
      <c r="B1833" s="4" t="s">
        <v>29</v>
      </c>
      <c r="C1833" s="4" t="s">
        <v>1947</v>
      </c>
      <c r="D1833" s="4" t="s">
        <v>34</v>
      </c>
      <c r="E1833" s="4">
        <v>6.8560600000000001E-7</v>
      </c>
      <c r="F1833" s="4">
        <v>1.5434800000000001E-4</v>
      </c>
      <c r="G1833" s="4">
        <v>1</v>
      </c>
      <c r="H1833" s="4">
        <v>1</v>
      </c>
      <c r="I1833" s="4">
        <v>12</v>
      </c>
      <c r="J1833" s="4" t="s">
        <v>1945</v>
      </c>
      <c r="K1833" s="4">
        <v>1</v>
      </c>
      <c r="L1833" s="4">
        <v>1275.7783300000001</v>
      </c>
      <c r="M1833" s="4" t="s">
        <v>29</v>
      </c>
      <c r="N1833" s="4" t="s">
        <v>29</v>
      </c>
      <c r="O1833" s="4">
        <v>6.5770000000000002E-5</v>
      </c>
      <c r="P1833" s="4">
        <v>1.376E-8</v>
      </c>
      <c r="Q1833" s="4">
        <v>3.92</v>
      </c>
    </row>
    <row r="1834" spans="1:29" hidden="1" outlineLevel="1" collapsed="1" x14ac:dyDescent="0.25">
      <c r="A1834" t="s">
        <v>34</v>
      </c>
      <c r="B1834" s="4" t="s">
        <v>29</v>
      </c>
      <c r="C1834" s="4" t="s">
        <v>1948</v>
      </c>
      <c r="D1834" s="4" t="s">
        <v>34</v>
      </c>
      <c r="E1834" s="4">
        <v>4.9385000000000002E-5</v>
      </c>
      <c r="F1834" s="4">
        <v>1.5434800000000001E-4</v>
      </c>
      <c r="G1834" s="4">
        <v>1</v>
      </c>
      <c r="H1834" s="4">
        <v>1</v>
      </c>
      <c r="I1834" s="4">
        <v>6</v>
      </c>
      <c r="J1834" s="4" t="s">
        <v>1945</v>
      </c>
      <c r="K1834" s="4">
        <v>2</v>
      </c>
      <c r="L1834" s="4">
        <v>2870.6403300000002</v>
      </c>
      <c r="M1834" s="4" t="s">
        <v>29</v>
      </c>
      <c r="N1834" s="4" t="s">
        <v>29</v>
      </c>
      <c r="O1834" s="4">
        <v>6.5770000000000002E-5</v>
      </c>
      <c r="P1834" s="4">
        <v>2.4399999999999999E-6</v>
      </c>
      <c r="Q1834" s="4">
        <v>4.03</v>
      </c>
    </row>
    <row r="1835" spans="1:29" hidden="1" outlineLevel="1" collapsed="1" x14ac:dyDescent="0.25">
      <c r="A1835" t="s">
        <v>34</v>
      </c>
      <c r="B1835" s="4" t="s">
        <v>29</v>
      </c>
      <c r="C1835" s="4" t="s">
        <v>1949</v>
      </c>
      <c r="D1835" s="4" t="s">
        <v>34</v>
      </c>
      <c r="E1835" s="4">
        <v>5.6891100000000002E-5</v>
      </c>
      <c r="F1835" s="4">
        <v>1.5434800000000001E-4</v>
      </c>
      <c r="G1835" s="4">
        <v>1</v>
      </c>
      <c r="H1835" s="4">
        <v>1</v>
      </c>
      <c r="I1835" s="4">
        <v>1</v>
      </c>
      <c r="J1835" s="4" t="s">
        <v>1945</v>
      </c>
      <c r="K1835" s="4">
        <v>1</v>
      </c>
      <c r="L1835" s="4">
        <v>1565.8070700000001</v>
      </c>
      <c r="M1835" s="4" t="s">
        <v>29</v>
      </c>
      <c r="N1835" s="4" t="s">
        <v>29</v>
      </c>
      <c r="O1835" s="4">
        <v>6.5770000000000002E-5</v>
      </c>
      <c r="P1835" s="4">
        <v>2.8820000000000001E-6</v>
      </c>
      <c r="Q1835" s="4">
        <v>3.56</v>
      </c>
    </row>
    <row r="1836" spans="1:29" hidden="1" outlineLevel="1" collapsed="1" x14ac:dyDescent="0.25">
      <c r="A1836" t="s">
        <v>34</v>
      </c>
      <c r="B1836" s="4" t="s">
        <v>29</v>
      </c>
      <c r="C1836" s="4" t="s">
        <v>1356</v>
      </c>
      <c r="D1836" s="4" t="s">
        <v>34</v>
      </c>
      <c r="E1836" s="4">
        <v>1.15435E-10</v>
      </c>
      <c r="F1836" s="4">
        <v>1.5434800000000001E-4</v>
      </c>
      <c r="G1836" s="4">
        <v>2</v>
      </c>
      <c r="H1836" s="4">
        <v>2</v>
      </c>
      <c r="I1836" s="4">
        <v>165</v>
      </c>
      <c r="J1836" s="4" t="s">
        <v>1357</v>
      </c>
      <c r="K1836" s="4">
        <v>0</v>
      </c>
      <c r="L1836" s="4">
        <v>2253.1509900000001</v>
      </c>
      <c r="M1836" s="4" t="s">
        <v>29</v>
      </c>
      <c r="N1836" s="4" t="s">
        <v>29</v>
      </c>
      <c r="O1836" s="4">
        <v>6.5770000000000002E-5</v>
      </c>
      <c r="P1836" s="4">
        <v>3.7220000000000002E-13</v>
      </c>
      <c r="Q1836" s="4">
        <v>5.47</v>
      </c>
    </row>
    <row r="1837" spans="1:29" hidden="1" outlineLevel="1" collapsed="1" x14ac:dyDescent="0.25">
      <c r="A1837" t="s">
        <v>34</v>
      </c>
      <c r="B1837" s="4" t="s">
        <v>29</v>
      </c>
      <c r="C1837" s="4" t="s">
        <v>1950</v>
      </c>
      <c r="D1837" s="4" t="s">
        <v>34</v>
      </c>
      <c r="E1837" s="4">
        <v>1.3644499999999999E-6</v>
      </c>
      <c r="F1837" s="4">
        <v>1.5434800000000001E-4</v>
      </c>
      <c r="G1837" s="4">
        <v>1</v>
      </c>
      <c r="H1837" s="4">
        <v>1</v>
      </c>
      <c r="I1837" s="4">
        <v>5</v>
      </c>
      <c r="J1837" s="4" t="s">
        <v>1945</v>
      </c>
      <c r="K1837" s="4">
        <v>1</v>
      </c>
      <c r="L1837" s="4">
        <v>2502.3867399999999</v>
      </c>
      <c r="M1837" s="4" t="s">
        <v>29</v>
      </c>
      <c r="N1837" s="4" t="s">
        <v>29</v>
      </c>
      <c r="O1837" s="4">
        <v>6.5770000000000002E-5</v>
      </c>
      <c r="P1837" s="4">
        <v>3.1720000000000002E-8</v>
      </c>
      <c r="Q1837" s="4">
        <v>5.29</v>
      </c>
    </row>
    <row r="1838" spans="1:29" hidden="1" outlineLevel="1" collapsed="1" x14ac:dyDescent="0.25">
      <c r="A1838" t="s">
        <v>34</v>
      </c>
      <c r="B1838" s="4" t="s">
        <v>29</v>
      </c>
      <c r="C1838" s="4" t="s">
        <v>1951</v>
      </c>
      <c r="D1838" s="4" t="s">
        <v>34</v>
      </c>
      <c r="E1838" s="4">
        <v>5.4389599999999999E-7</v>
      </c>
      <c r="F1838" s="4">
        <v>1.5434800000000001E-4</v>
      </c>
      <c r="G1838" s="4">
        <v>1</v>
      </c>
      <c r="H1838" s="4">
        <v>1</v>
      </c>
      <c r="I1838" s="4">
        <v>3</v>
      </c>
      <c r="J1838" s="4" t="s">
        <v>1945</v>
      </c>
      <c r="K1838" s="4">
        <v>0</v>
      </c>
      <c r="L1838" s="4">
        <v>2346.2856299999999</v>
      </c>
      <c r="M1838" s="4" t="s">
        <v>29</v>
      </c>
      <c r="N1838" s="4" t="s">
        <v>29</v>
      </c>
      <c r="O1838" s="4">
        <v>6.5770000000000002E-5</v>
      </c>
      <c r="P1838" s="4">
        <v>1.043E-8</v>
      </c>
      <c r="Q1838" s="4">
        <v>6.58</v>
      </c>
    </row>
    <row r="1839" spans="1:29" hidden="1" outlineLevel="1" collapsed="1" x14ac:dyDescent="0.25">
      <c r="A1839" t="s">
        <v>34</v>
      </c>
      <c r="B1839" s="4" t="s">
        <v>29</v>
      </c>
      <c r="C1839" s="4" t="s">
        <v>1952</v>
      </c>
      <c r="D1839" s="4" t="s">
        <v>34</v>
      </c>
      <c r="E1839" s="4">
        <v>2.5627499999999998E-10</v>
      </c>
      <c r="F1839" s="4">
        <v>1.5434800000000001E-4</v>
      </c>
      <c r="G1839" s="4">
        <v>1</v>
      </c>
      <c r="H1839" s="4">
        <v>1</v>
      </c>
      <c r="I1839" s="4">
        <v>17</v>
      </c>
      <c r="J1839" s="4" t="s">
        <v>1945</v>
      </c>
      <c r="K1839" s="4">
        <v>0</v>
      </c>
      <c r="L1839" s="4">
        <v>1931.93451</v>
      </c>
      <c r="M1839" s="4" t="s">
        <v>29</v>
      </c>
      <c r="N1839" s="4" t="s">
        <v>29</v>
      </c>
      <c r="O1839" s="4">
        <v>6.5770000000000002E-5</v>
      </c>
      <c r="P1839" s="4">
        <v>9.778999999999999E-13</v>
      </c>
      <c r="Q1839" s="4">
        <v>4.75</v>
      </c>
    </row>
    <row r="1840" spans="1:29" hidden="1" outlineLevel="1" collapsed="1" x14ac:dyDescent="0.25">
      <c r="A1840" t="s">
        <v>34</v>
      </c>
      <c r="B1840" s="4" t="s">
        <v>29</v>
      </c>
      <c r="C1840" s="4" t="s">
        <v>1359</v>
      </c>
      <c r="D1840" s="4" t="s">
        <v>34</v>
      </c>
      <c r="E1840" s="4">
        <v>1.37963E-3</v>
      </c>
      <c r="F1840" s="4">
        <v>1.5434800000000001E-4</v>
      </c>
      <c r="G1840" s="4">
        <v>2</v>
      </c>
      <c r="H1840" s="4">
        <v>2</v>
      </c>
      <c r="I1840" s="4">
        <v>1</v>
      </c>
      <c r="J1840" s="4" t="s">
        <v>1357</v>
      </c>
      <c r="K1840" s="4">
        <v>0</v>
      </c>
      <c r="L1840" s="4">
        <v>1351.5661700000001</v>
      </c>
      <c r="M1840" s="4" t="s">
        <v>29</v>
      </c>
      <c r="N1840" s="4" t="s">
        <v>29</v>
      </c>
      <c r="O1840" s="4">
        <v>6.5770000000000002E-5</v>
      </c>
      <c r="P1840" s="4">
        <v>1.349E-4</v>
      </c>
      <c r="Q1840" s="4">
        <v>3.23</v>
      </c>
    </row>
    <row r="1841" spans="1:17" hidden="1" outlineLevel="1" collapsed="1" x14ac:dyDescent="0.25">
      <c r="A1841" t="s">
        <v>34</v>
      </c>
      <c r="B1841" s="4" t="s">
        <v>29</v>
      </c>
      <c r="C1841" s="4" t="s">
        <v>1360</v>
      </c>
      <c r="D1841" s="4" t="s">
        <v>34</v>
      </c>
      <c r="E1841" s="4">
        <v>1.68708E-6</v>
      </c>
      <c r="F1841" s="4">
        <v>1.5434800000000001E-4</v>
      </c>
      <c r="G1841" s="4">
        <v>2</v>
      </c>
      <c r="H1841" s="4">
        <v>2</v>
      </c>
      <c r="I1841" s="4">
        <v>5</v>
      </c>
      <c r="J1841" s="4" t="s">
        <v>1357</v>
      </c>
      <c r="K1841" s="4">
        <v>2</v>
      </c>
      <c r="L1841" s="4">
        <v>1976.0923499999999</v>
      </c>
      <c r="M1841" s="4" t="s">
        <v>29</v>
      </c>
      <c r="N1841" s="4" t="s">
        <v>29</v>
      </c>
      <c r="O1841" s="4">
        <v>6.5770000000000002E-5</v>
      </c>
      <c r="P1841" s="4">
        <v>4.1080000000000001E-8</v>
      </c>
      <c r="Q1841" s="4">
        <v>3.42</v>
      </c>
    </row>
    <row r="1842" spans="1:17" hidden="1" outlineLevel="1" collapsed="1" x14ac:dyDescent="0.25">
      <c r="A1842" t="s">
        <v>34</v>
      </c>
      <c r="B1842" s="4" t="s">
        <v>29</v>
      </c>
      <c r="C1842" s="4" t="s">
        <v>1361</v>
      </c>
      <c r="D1842" s="4" t="s">
        <v>34</v>
      </c>
      <c r="E1842" s="4">
        <v>4.1514499999999998E-8</v>
      </c>
      <c r="F1842" s="4">
        <v>1.5434800000000001E-4</v>
      </c>
      <c r="G1842" s="4">
        <v>2</v>
      </c>
      <c r="H1842" s="4">
        <v>2</v>
      </c>
      <c r="I1842" s="4">
        <v>51</v>
      </c>
      <c r="J1842" s="4" t="s">
        <v>1357</v>
      </c>
      <c r="K1842" s="4">
        <v>1</v>
      </c>
      <c r="L1842" s="4">
        <v>1819.9912400000001</v>
      </c>
      <c r="M1842" s="4" t="s">
        <v>29</v>
      </c>
      <c r="N1842" s="4" t="s">
        <v>29</v>
      </c>
      <c r="O1842" s="4">
        <v>6.5770000000000002E-5</v>
      </c>
      <c r="P1842" s="4">
        <v>4.635E-10</v>
      </c>
      <c r="Q1842" s="4">
        <v>5.12</v>
      </c>
    </row>
    <row r="1843" spans="1:17" hidden="1" outlineLevel="1" collapsed="1" x14ac:dyDescent="0.25">
      <c r="A1843" t="s">
        <v>34</v>
      </c>
      <c r="B1843" s="4" t="s">
        <v>29</v>
      </c>
      <c r="C1843" s="4" t="s">
        <v>1953</v>
      </c>
      <c r="D1843" s="4" t="s">
        <v>34</v>
      </c>
      <c r="E1843" s="4">
        <v>5.6529899999999999E-8</v>
      </c>
      <c r="F1843" s="4">
        <v>1.5434800000000001E-4</v>
      </c>
      <c r="G1843" s="4">
        <v>1</v>
      </c>
      <c r="H1843" s="4">
        <v>1</v>
      </c>
      <c r="I1843" s="4">
        <v>3</v>
      </c>
      <c r="J1843" s="4" t="s">
        <v>1945</v>
      </c>
      <c r="K1843" s="4">
        <v>1</v>
      </c>
      <c r="L1843" s="4">
        <v>3541.7445299999999</v>
      </c>
      <c r="M1843" s="4" t="s">
        <v>29</v>
      </c>
      <c r="N1843" s="4" t="s">
        <v>29</v>
      </c>
      <c r="O1843" s="4">
        <v>6.5770000000000002E-5</v>
      </c>
      <c r="P1843" s="4">
        <v>6.6960000000000005E-10</v>
      </c>
      <c r="Q1843" s="4">
        <v>6.22</v>
      </c>
    </row>
    <row r="1844" spans="1:17" hidden="1" outlineLevel="1" collapsed="1" x14ac:dyDescent="0.25">
      <c r="A1844" t="s">
        <v>34</v>
      </c>
      <c r="B1844" s="4" t="s">
        <v>29</v>
      </c>
      <c r="C1844" s="4" t="s">
        <v>1954</v>
      </c>
      <c r="D1844" s="4" t="s">
        <v>34</v>
      </c>
      <c r="E1844" s="4">
        <v>5.9133600000000001E-10</v>
      </c>
      <c r="F1844" s="4">
        <v>1.5434800000000001E-4</v>
      </c>
      <c r="G1844" s="4">
        <v>1</v>
      </c>
      <c r="H1844" s="4">
        <v>1</v>
      </c>
      <c r="I1844" s="4">
        <v>5</v>
      </c>
      <c r="J1844" s="4" t="s">
        <v>1945</v>
      </c>
      <c r="K1844" s="4">
        <v>0</v>
      </c>
      <c r="L1844" s="4">
        <v>3413.64957</v>
      </c>
      <c r="M1844" s="4" t="s">
        <v>29</v>
      </c>
      <c r="N1844" s="4" t="s">
        <v>29</v>
      </c>
      <c r="O1844" s="4">
        <v>6.5770000000000002E-5</v>
      </c>
      <c r="P1844" s="4">
        <v>2.694E-12</v>
      </c>
      <c r="Q1844" s="4">
        <v>7.07</v>
      </c>
    </row>
    <row r="1845" spans="1:17" hidden="1" outlineLevel="1" collapsed="1" x14ac:dyDescent="0.25">
      <c r="A1845" t="s">
        <v>34</v>
      </c>
      <c r="B1845" s="4" t="s">
        <v>29</v>
      </c>
      <c r="C1845" s="4" t="s">
        <v>1955</v>
      </c>
      <c r="D1845" s="4" t="s">
        <v>34</v>
      </c>
      <c r="E1845" s="4">
        <v>1.3297999999999999E-8</v>
      </c>
      <c r="F1845" s="4">
        <v>1.5434800000000001E-4</v>
      </c>
      <c r="G1845" s="4">
        <v>1</v>
      </c>
      <c r="H1845" s="4">
        <v>1</v>
      </c>
      <c r="I1845" s="4">
        <v>2</v>
      </c>
      <c r="J1845" s="4" t="s">
        <v>1945</v>
      </c>
      <c r="K1845" s="4">
        <v>0</v>
      </c>
      <c r="L1845" s="4">
        <v>1902.6936700000001</v>
      </c>
      <c r="M1845" s="4" t="s">
        <v>29</v>
      </c>
      <c r="N1845" s="4" t="s">
        <v>29</v>
      </c>
      <c r="O1845" s="4">
        <v>6.5770000000000002E-5</v>
      </c>
      <c r="P1845" s="4">
        <v>1.168E-10</v>
      </c>
      <c r="Q1845" s="4">
        <v>3.94</v>
      </c>
    </row>
    <row r="1846" spans="1:17" hidden="1" outlineLevel="1" collapsed="1" x14ac:dyDescent="0.25">
      <c r="A1846" t="s">
        <v>34</v>
      </c>
      <c r="B1846" s="4" t="s">
        <v>29</v>
      </c>
      <c r="C1846" s="4" t="s">
        <v>1956</v>
      </c>
      <c r="D1846" s="4" t="s">
        <v>34</v>
      </c>
      <c r="E1846" s="4">
        <v>1.7719700000000001E-3</v>
      </c>
      <c r="F1846" s="4">
        <v>1.5434800000000001E-4</v>
      </c>
      <c r="G1846" s="4">
        <v>1</v>
      </c>
      <c r="H1846" s="4">
        <v>1</v>
      </c>
      <c r="I1846" s="4">
        <v>1</v>
      </c>
      <c r="J1846" s="4" t="s">
        <v>1945</v>
      </c>
      <c r="K1846" s="4">
        <v>1</v>
      </c>
      <c r="L1846" s="4">
        <v>2356.9225000000001</v>
      </c>
      <c r="M1846" s="4" t="s">
        <v>29</v>
      </c>
      <c r="N1846" s="4" t="s">
        <v>29</v>
      </c>
      <c r="O1846" s="4">
        <v>6.5770000000000002E-5</v>
      </c>
      <c r="P1846" s="4">
        <v>1.8220000000000001E-4</v>
      </c>
      <c r="Q1846" s="4">
        <v>2.39</v>
      </c>
    </row>
    <row r="1847" spans="1:17" hidden="1" outlineLevel="1" collapsed="1" x14ac:dyDescent="0.25">
      <c r="A1847" t="s">
        <v>34</v>
      </c>
      <c r="B1847" s="4" t="s">
        <v>29</v>
      </c>
      <c r="C1847" s="4" t="s">
        <v>1957</v>
      </c>
      <c r="D1847" s="4" t="s">
        <v>244</v>
      </c>
      <c r="E1847" s="4">
        <v>1.0481800000000001E-7</v>
      </c>
      <c r="F1847" s="4">
        <v>1.5434800000000001E-4</v>
      </c>
      <c r="G1847" s="4">
        <v>1</v>
      </c>
      <c r="H1847" s="4">
        <v>1</v>
      </c>
      <c r="I1847" s="4">
        <v>13</v>
      </c>
      <c r="J1847" s="4" t="s">
        <v>1945</v>
      </c>
      <c r="K1847" s="4">
        <v>0</v>
      </c>
      <c r="L1847" s="4">
        <v>2466.1102599999999</v>
      </c>
      <c r="M1847" s="4" t="s">
        <v>29</v>
      </c>
      <c r="N1847" s="4" t="s">
        <v>29</v>
      </c>
      <c r="O1847" s="4">
        <v>6.5770000000000002E-5</v>
      </c>
      <c r="P1847" s="4">
        <v>1.4229999999999999E-9</v>
      </c>
      <c r="Q1847" s="4">
        <v>3.87</v>
      </c>
    </row>
    <row r="1848" spans="1:17" hidden="1" outlineLevel="1" collapsed="1" x14ac:dyDescent="0.25">
      <c r="A1848" t="s">
        <v>34</v>
      </c>
      <c r="B1848" s="4" t="s">
        <v>29</v>
      </c>
      <c r="C1848" s="4" t="s">
        <v>1957</v>
      </c>
      <c r="D1848" s="4" t="s">
        <v>34</v>
      </c>
      <c r="E1848" s="4">
        <v>1.3212499999999999E-5</v>
      </c>
      <c r="F1848" s="4">
        <v>1.5434800000000001E-4</v>
      </c>
      <c r="G1848" s="4">
        <v>1</v>
      </c>
      <c r="H1848" s="4">
        <v>1</v>
      </c>
      <c r="I1848" s="4">
        <v>1</v>
      </c>
      <c r="J1848" s="4" t="s">
        <v>1945</v>
      </c>
      <c r="K1848" s="4">
        <v>0</v>
      </c>
      <c r="L1848" s="4">
        <v>2450.11535</v>
      </c>
      <c r="M1848" s="4" t="s">
        <v>29</v>
      </c>
      <c r="N1848" s="4" t="s">
        <v>29</v>
      </c>
      <c r="O1848" s="4">
        <v>6.5770000000000002E-5</v>
      </c>
      <c r="P1848" s="4">
        <v>4.9299999999999998E-7</v>
      </c>
      <c r="Q1848" s="4">
        <v>3.99</v>
      </c>
    </row>
    <row r="1849" spans="1:17" hidden="1" outlineLevel="1" collapsed="1" x14ac:dyDescent="0.25">
      <c r="A1849" t="s">
        <v>34</v>
      </c>
      <c r="B1849" s="4" t="s">
        <v>29</v>
      </c>
      <c r="C1849" s="4" t="s">
        <v>1365</v>
      </c>
      <c r="D1849" s="4" t="s">
        <v>34</v>
      </c>
      <c r="E1849" s="4">
        <v>7.6969800000000003E-5</v>
      </c>
      <c r="F1849" s="4">
        <v>1.5434800000000001E-4</v>
      </c>
      <c r="G1849" s="4">
        <v>2</v>
      </c>
      <c r="H1849" s="4">
        <v>2</v>
      </c>
      <c r="I1849" s="4">
        <v>4</v>
      </c>
      <c r="J1849" s="4" t="s">
        <v>1357</v>
      </c>
      <c r="K1849" s="4">
        <v>1</v>
      </c>
      <c r="L1849" s="4">
        <v>986.62446</v>
      </c>
      <c r="M1849" s="4" t="s">
        <v>29</v>
      </c>
      <c r="N1849" s="4" t="s">
        <v>29</v>
      </c>
      <c r="O1849" s="4">
        <v>6.5770000000000002E-5</v>
      </c>
      <c r="P1849" s="4">
        <v>4.1620000000000001E-6</v>
      </c>
      <c r="Q1849" s="4">
        <v>3.2</v>
      </c>
    </row>
    <row r="1850" spans="1:17" hidden="1" outlineLevel="1" collapsed="1" x14ac:dyDescent="0.25">
      <c r="A1850" t="s">
        <v>34</v>
      </c>
      <c r="B1850" s="4" t="s">
        <v>29</v>
      </c>
      <c r="C1850" s="4" t="s">
        <v>1958</v>
      </c>
      <c r="D1850" s="4" t="s">
        <v>259</v>
      </c>
      <c r="E1850" s="4">
        <v>6.6819499999999998E-8</v>
      </c>
      <c r="F1850" s="4">
        <v>1.5434800000000001E-4</v>
      </c>
      <c r="G1850" s="4">
        <v>1</v>
      </c>
      <c r="H1850" s="4">
        <v>1</v>
      </c>
      <c r="I1850" s="4">
        <v>2</v>
      </c>
      <c r="J1850" s="4" t="s">
        <v>1945</v>
      </c>
      <c r="K1850" s="4">
        <v>1</v>
      </c>
      <c r="L1850" s="4">
        <v>2751.25396</v>
      </c>
      <c r="M1850" s="4" t="s">
        <v>29</v>
      </c>
      <c r="N1850" s="4" t="s">
        <v>29</v>
      </c>
      <c r="O1850" s="4">
        <v>6.5770000000000002E-5</v>
      </c>
      <c r="P1850" s="4">
        <v>8.2020000000000002E-10</v>
      </c>
      <c r="Q1850" s="4">
        <v>4.7300000000000004</v>
      </c>
    </row>
    <row r="1851" spans="1:17" hidden="1" outlineLevel="1" collapsed="1" x14ac:dyDescent="0.25">
      <c r="A1851" t="s">
        <v>34</v>
      </c>
      <c r="B1851" s="4" t="s">
        <v>29</v>
      </c>
      <c r="C1851" s="4" t="s">
        <v>1959</v>
      </c>
      <c r="D1851" s="4" t="s">
        <v>34</v>
      </c>
      <c r="E1851" s="4">
        <v>1.0809400000000001E-3</v>
      </c>
      <c r="F1851" s="4">
        <v>1.5434800000000001E-4</v>
      </c>
      <c r="G1851" s="4">
        <v>1</v>
      </c>
      <c r="H1851" s="4">
        <v>1</v>
      </c>
      <c r="I1851" s="4">
        <v>2</v>
      </c>
      <c r="J1851" s="4" t="s">
        <v>1945</v>
      </c>
      <c r="K1851" s="4">
        <v>0</v>
      </c>
      <c r="L1851" s="4">
        <v>1165.6000300000001</v>
      </c>
      <c r="M1851" s="4" t="s">
        <v>29</v>
      </c>
      <c r="N1851" s="4" t="s">
        <v>29</v>
      </c>
      <c r="O1851" s="4">
        <v>6.5770000000000002E-5</v>
      </c>
      <c r="P1851" s="4">
        <v>1.014E-4</v>
      </c>
      <c r="Q1851" s="4">
        <v>2.38</v>
      </c>
    </row>
    <row r="1852" spans="1:17" hidden="1" outlineLevel="1" collapsed="1" x14ac:dyDescent="0.25">
      <c r="A1852" t="s">
        <v>34</v>
      </c>
      <c r="B1852" s="4" t="s">
        <v>29</v>
      </c>
      <c r="C1852" s="4" t="s">
        <v>1370</v>
      </c>
      <c r="D1852" s="4" t="s">
        <v>34</v>
      </c>
      <c r="E1852" s="4">
        <v>5.2298100000000005E-4</v>
      </c>
      <c r="F1852" s="4">
        <v>1.5434800000000001E-4</v>
      </c>
      <c r="G1852" s="4">
        <v>2</v>
      </c>
      <c r="H1852" s="4">
        <v>2</v>
      </c>
      <c r="I1852" s="4">
        <v>5</v>
      </c>
      <c r="J1852" s="4" t="s">
        <v>1357</v>
      </c>
      <c r="K1852" s="4">
        <v>1</v>
      </c>
      <c r="L1852" s="4">
        <v>1760.9653599999999</v>
      </c>
      <c r="M1852" s="4" t="s">
        <v>29</v>
      </c>
      <c r="N1852" s="4" t="s">
        <v>29</v>
      </c>
      <c r="O1852" s="4">
        <v>6.5770000000000002E-5</v>
      </c>
      <c r="P1852" s="4">
        <v>4.21E-5</v>
      </c>
      <c r="Q1852" s="4">
        <v>3.41</v>
      </c>
    </row>
    <row r="1853" spans="1:17" hidden="1" outlineLevel="1" collapsed="1" x14ac:dyDescent="0.25">
      <c r="A1853" t="s">
        <v>34</v>
      </c>
      <c r="B1853" s="4" t="s">
        <v>29</v>
      </c>
      <c r="C1853" s="4" t="s">
        <v>1371</v>
      </c>
      <c r="D1853" s="4" t="s">
        <v>34</v>
      </c>
      <c r="E1853" s="4">
        <v>1.2469700000000001E-9</v>
      </c>
      <c r="F1853" s="4">
        <v>1.5434800000000001E-4</v>
      </c>
      <c r="G1853" s="4">
        <v>2</v>
      </c>
      <c r="H1853" s="4">
        <v>2</v>
      </c>
      <c r="I1853" s="4">
        <v>115</v>
      </c>
      <c r="J1853" s="4" t="s">
        <v>1357</v>
      </c>
      <c r="K1853" s="4">
        <v>0</v>
      </c>
      <c r="L1853" s="4">
        <v>1604.8642500000001</v>
      </c>
      <c r="M1853" s="4" t="s">
        <v>29</v>
      </c>
      <c r="N1853" s="4" t="s">
        <v>29</v>
      </c>
      <c r="O1853" s="4">
        <v>6.5770000000000002E-5</v>
      </c>
      <c r="P1853" s="4">
        <v>6.674E-12</v>
      </c>
      <c r="Q1853" s="4">
        <v>4.41</v>
      </c>
    </row>
    <row r="1854" spans="1:17" hidden="1" outlineLevel="1" collapsed="1" x14ac:dyDescent="0.25">
      <c r="A1854" t="s">
        <v>34</v>
      </c>
      <c r="B1854" s="4" t="s">
        <v>29</v>
      </c>
      <c r="C1854" s="4" t="s">
        <v>1373</v>
      </c>
      <c r="D1854" s="4" t="s">
        <v>34</v>
      </c>
      <c r="E1854" s="4">
        <v>1.5685899999999999E-3</v>
      </c>
      <c r="F1854" s="4">
        <v>1.5434800000000001E-4</v>
      </c>
      <c r="G1854" s="4">
        <v>2</v>
      </c>
      <c r="H1854" s="4">
        <v>2</v>
      </c>
      <c r="I1854" s="4">
        <v>2</v>
      </c>
      <c r="J1854" s="4" t="s">
        <v>1357</v>
      </c>
      <c r="K1854" s="4">
        <v>1</v>
      </c>
      <c r="L1854" s="4">
        <v>986.62446</v>
      </c>
      <c r="M1854" s="4" t="s">
        <v>29</v>
      </c>
      <c r="N1854" s="4" t="s">
        <v>29</v>
      </c>
      <c r="O1854" s="4">
        <v>6.5770000000000002E-5</v>
      </c>
      <c r="P1854" s="4">
        <v>1.5789999999999999E-4</v>
      </c>
      <c r="Q1854" s="4">
        <v>2.16</v>
      </c>
    </row>
    <row r="1855" spans="1:17" hidden="1" outlineLevel="1" collapsed="1" x14ac:dyDescent="0.25">
      <c r="A1855" t="s">
        <v>34</v>
      </c>
      <c r="B1855" s="4" t="s">
        <v>29</v>
      </c>
      <c r="C1855" s="4" t="s">
        <v>1374</v>
      </c>
      <c r="D1855" s="4" t="s">
        <v>34</v>
      </c>
      <c r="E1855" s="4">
        <v>2.02746E-3</v>
      </c>
      <c r="F1855" s="4">
        <v>1.5434800000000001E-4</v>
      </c>
      <c r="G1855" s="4">
        <v>2</v>
      </c>
      <c r="H1855" s="4">
        <v>2</v>
      </c>
      <c r="I1855" s="4">
        <v>2</v>
      </c>
      <c r="J1855" s="4" t="s">
        <v>1357</v>
      </c>
      <c r="K1855" s="4">
        <v>0</v>
      </c>
      <c r="L1855" s="4">
        <v>858.52949000000001</v>
      </c>
      <c r="M1855" s="4" t="s">
        <v>29</v>
      </c>
      <c r="N1855" s="4" t="s">
        <v>29</v>
      </c>
      <c r="O1855" s="4">
        <v>6.5770000000000002E-5</v>
      </c>
      <c r="P1855" s="4">
        <v>2.1359999999999999E-4</v>
      </c>
      <c r="Q1855" s="4">
        <v>2.56</v>
      </c>
    </row>
    <row r="1856" spans="1:17" hidden="1" outlineLevel="1" collapsed="1" x14ac:dyDescent="0.25">
      <c r="A1856" t="s">
        <v>34</v>
      </c>
      <c r="B1856" s="4" t="s">
        <v>29</v>
      </c>
      <c r="C1856" s="4" t="s">
        <v>1960</v>
      </c>
      <c r="D1856" s="4" t="s">
        <v>34</v>
      </c>
      <c r="E1856" s="4">
        <v>5.0644000000000004E-4</v>
      </c>
      <c r="F1856" s="4">
        <v>1.5434800000000001E-4</v>
      </c>
      <c r="G1856" s="4">
        <v>1</v>
      </c>
      <c r="H1856" s="4">
        <v>1</v>
      </c>
      <c r="I1856" s="4">
        <v>2</v>
      </c>
      <c r="J1856" s="4" t="s">
        <v>1945</v>
      </c>
      <c r="K1856" s="4">
        <v>2</v>
      </c>
      <c r="L1856" s="4">
        <v>2953.3208</v>
      </c>
      <c r="M1856" s="4" t="s">
        <v>29</v>
      </c>
      <c r="N1856" s="4" t="s">
        <v>29</v>
      </c>
      <c r="O1856" s="4">
        <v>6.5770000000000002E-5</v>
      </c>
      <c r="P1856" s="4">
        <v>4.057E-5</v>
      </c>
      <c r="Q1856" s="4">
        <v>3.54</v>
      </c>
    </row>
    <row r="1857" spans="1:29" hidden="1" outlineLevel="1" collapsed="1" x14ac:dyDescent="0.25">
      <c r="A1857" t="s">
        <v>34</v>
      </c>
      <c r="B1857" s="4" t="s">
        <v>29</v>
      </c>
      <c r="C1857" s="4" t="s">
        <v>1961</v>
      </c>
      <c r="D1857" s="4" t="s">
        <v>1381</v>
      </c>
      <c r="E1857" s="4">
        <v>3.4229399999999998E-7</v>
      </c>
      <c r="F1857" s="4">
        <v>1.5434800000000001E-4</v>
      </c>
      <c r="G1857" s="4">
        <v>1</v>
      </c>
      <c r="H1857" s="4">
        <v>1</v>
      </c>
      <c r="I1857" s="4">
        <v>2</v>
      </c>
      <c r="J1857" s="4" t="s">
        <v>1945</v>
      </c>
      <c r="K1857" s="4">
        <v>1</v>
      </c>
      <c r="L1857" s="4">
        <v>4170.0522099999998</v>
      </c>
      <c r="M1857" s="4" t="s">
        <v>29</v>
      </c>
      <c r="N1857" s="4" t="s">
        <v>29</v>
      </c>
      <c r="O1857" s="4">
        <v>6.5770000000000002E-5</v>
      </c>
      <c r="P1857" s="4">
        <v>5.9330000000000001E-9</v>
      </c>
      <c r="Q1857" s="4">
        <v>6.52</v>
      </c>
    </row>
    <row r="1858" spans="1:29" hidden="1" outlineLevel="1" collapsed="1" x14ac:dyDescent="0.25">
      <c r="A1858" t="s">
        <v>34</v>
      </c>
      <c r="B1858" s="4" t="s">
        <v>29</v>
      </c>
      <c r="C1858" s="4" t="s">
        <v>1382</v>
      </c>
      <c r="D1858" s="4" t="s">
        <v>34</v>
      </c>
      <c r="E1858" s="4">
        <v>7.5986099999999994E-5</v>
      </c>
      <c r="F1858" s="4">
        <v>1.5434800000000001E-4</v>
      </c>
      <c r="G1858" s="4">
        <v>2</v>
      </c>
      <c r="H1858" s="4">
        <v>2</v>
      </c>
      <c r="I1858" s="4">
        <v>4</v>
      </c>
      <c r="J1858" s="4" t="s">
        <v>1357</v>
      </c>
      <c r="K1858" s="4">
        <v>0</v>
      </c>
      <c r="L1858" s="4">
        <v>829.48902999999996</v>
      </c>
      <c r="M1858" s="4" t="s">
        <v>29</v>
      </c>
      <c r="N1858" s="4" t="s">
        <v>29</v>
      </c>
      <c r="O1858" s="4">
        <v>6.5770000000000002E-5</v>
      </c>
      <c r="P1858" s="4">
        <v>4.1160000000000001E-6</v>
      </c>
      <c r="Q1858" s="4">
        <v>2.6</v>
      </c>
    </row>
    <row r="1859" spans="1:29" hidden="1" outlineLevel="1" collapsed="1" x14ac:dyDescent="0.25">
      <c r="A1859" t="s">
        <v>34</v>
      </c>
      <c r="B1859" s="4" t="s">
        <v>29</v>
      </c>
      <c r="C1859" s="4" t="s">
        <v>1962</v>
      </c>
      <c r="D1859" s="4" t="s">
        <v>34</v>
      </c>
      <c r="E1859" s="4">
        <v>1.5218600000000001E-4</v>
      </c>
      <c r="F1859" s="4">
        <v>1.5434800000000001E-4</v>
      </c>
      <c r="G1859" s="4">
        <v>1</v>
      </c>
      <c r="H1859" s="4">
        <v>1</v>
      </c>
      <c r="I1859" s="4">
        <v>4</v>
      </c>
      <c r="J1859" s="4" t="s">
        <v>1945</v>
      </c>
      <c r="K1859" s="4">
        <v>2</v>
      </c>
      <c r="L1859" s="4">
        <v>1962.1898799999999</v>
      </c>
      <c r="M1859" s="4" t="s">
        <v>29</v>
      </c>
      <c r="N1859" s="4" t="s">
        <v>29</v>
      </c>
      <c r="O1859" s="4">
        <v>6.5770000000000002E-5</v>
      </c>
      <c r="P1859" s="4">
        <v>9.5259999999999999E-6</v>
      </c>
      <c r="Q1859" s="4">
        <v>2.59</v>
      </c>
    </row>
    <row r="1860" spans="1:29" hidden="1" outlineLevel="1" collapsed="1" x14ac:dyDescent="0.25">
      <c r="A1860" t="s">
        <v>34</v>
      </c>
      <c r="B1860" s="4" t="s">
        <v>29</v>
      </c>
      <c r="C1860" s="4" t="s">
        <v>1384</v>
      </c>
      <c r="D1860" s="4" t="s">
        <v>34</v>
      </c>
      <c r="E1860" s="4">
        <v>2.2679100000000002E-6</v>
      </c>
      <c r="F1860" s="4">
        <v>1.5434800000000001E-4</v>
      </c>
      <c r="G1860" s="4">
        <v>2</v>
      </c>
      <c r="H1860" s="4">
        <v>2</v>
      </c>
      <c r="I1860" s="4">
        <v>6</v>
      </c>
      <c r="J1860" s="4" t="s">
        <v>1357</v>
      </c>
      <c r="K1860" s="4">
        <v>1</v>
      </c>
      <c r="L1860" s="4">
        <v>1479.66113</v>
      </c>
      <c r="M1860" s="4" t="s">
        <v>29</v>
      </c>
      <c r="N1860" s="4" t="s">
        <v>29</v>
      </c>
      <c r="O1860" s="4">
        <v>6.5770000000000002E-5</v>
      </c>
      <c r="P1860" s="4">
        <v>5.8509999999999999E-8</v>
      </c>
      <c r="Q1860" s="4">
        <v>3.9</v>
      </c>
    </row>
    <row r="1861" spans="1:29" hidden="1" outlineLevel="1" collapsed="1" x14ac:dyDescent="0.25">
      <c r="A1861" t="s">
        <v>34</v>
      </c>
      <c r="B1861" s="4" t="s">
        <v>29</v>
      </c>
      <c r="C1861" s="4" t="s">
        <v>1389</v>
      </c>
      <c r="D1861" s="4" t="s">
        <v>34</v>
      </c>
      <c r="E1861" s="4">
        <v>3.7981199999999999E-3</v>
      </c>
      <c r="F1861" s="4">
        <v>3.0793500000000001E-4</v>
      </c>
      <c r="G1861" s="4">
        <v>2</v>
      </c>
      <c r="H1861" s="4">
        <v>2</v>
      </c>
      <c r="I1861" s="4">
        <v>2</v>
      </c>
      <c r="J1861" s="4" t="s">
        <v>1357</v>
      </c>
      <c r="K1861" s="4">
        <v>2</v>
      </c>
      <c r="L1861" s="4">
        <v>1114.7194199999999</v>
      </c>
      <c r="M1861" s="4" t="s">
        <v>29</v>
      </c>
      <c r="N1861" s="4" t="s">
        <v>29</v>
      </c>
      <c r="O1861" s="4">
        <v>1.192E-4</v>
      </c>
      <c r="P1861" s="4">
        <v>4.4509999999999998E-4</v>
      </c>
      <c r="Q1861" s="4">
        <v>3.12</v>
      </c>
    </row>
    <row r="1862" spans="1:29" hidden="1" outlineLevel="1" collapsed="1" x14ac:dyDescent="0.25">
      <c r="A1862" t="s">
        <v>34</v>
      </c>
      <c r="B1862" s="4" t="s">
        <v>29</v>
      </c>
      <c r="C1862" s="4" t="s">
        <v>1963</v>
      </c>
      <c r="D1862" s="4" t="s">
        <v>34</v>
      </c>
      <c r="E1862" s="4">
        <v>3.5399899999999998E-3</v>
      </c>
      <c r="F1862" s="4">
        <v>3.0793500000000001E-4</v>
      </c>
      <c r="G1862" s="4">
        <v>1</v>
      </c>
      <c r="H1862" s="4">
        <v>1</v>
      </c>
      <c r="I1862" s="4">
        <v>1</v>
      </c>
      <c r="J1862" s="4" t="s">
        <v>1945</v>
      </c>
      <c r="K1862" s="4">
        <v>1</v>
      </c>
      <c r="L1862" s="4">
        <v>2115.8162499999999</v>
      </c>
      <c r="M1862" s="4" t="s">
        <v>29</v>
      </c>
      <c r="N1862" s="4" t="s">
        <v>29</v>
      </c>
      <c r="O1862" s="4">
        <v>1.192E-4</v>
      </c>
      <c r="P1862" s="4">
        <v>4.1140000000000003E-4</v>
      </c>
      <c r="Q1862" s="4">
        <v>3.08</v>
      </c>
    </row>
    <row r="1863" spans="1:29" hidden="1" outlineLevel="1" collapsed="1" x14ac:dyDescent="0.25">
      <c r="A1863" t="s">
        <v>34</v>
      </c>
      <c r="B1863" s="4" t="s">
        <v>29</v>
      </c>
      <c r="C1863" s="4" t="s">
        <v>1391</v>
      </c>
      <c r="D1863" s="4" t="s">
        <v>197</v>
      </c>
      <c r="E1863" s="4">
        <v>1.24225E-2</v>
      </c>
      <c r="F1863" s="4">
        <v>4.3565599999999998E-4</v>
      </c>
      <c r="G1863" s="4">
        <v>2</v>
      </c>
      <c r="H1863" s="4">
        <v>2</v>
      </c>
      <c r="I1863" s="4">
        <v>5</v>
      </c>
      <c r="J1863" s="4" t="s">
        <v>1357</v>
      </c>
      <c r="K1863" s="4">
        <v>0</v>
      </c>
      <c r="L1863" s="4">
        <v>880.49992999999995</v>
      </c>
      <c r="M1863" s="4" t="s">
        <v>29</v>
      </c>
      <c r="N1863" s="4" t="s">
        <v>29</v>
      </c>
      <c r="O1863" s="4">
        <v>1.639E-4</v>
      </c>
      <c r="P1863" s="4">
        <v>1.82E-3</v>
      </c>
      <c r="Q1863" s="4">
        <v>1.98</v>
      </c>
    </row>
    <row r="1864" spans="1:29" hidden="1" outlineLevel="1" collapsed="1" x14ac:dyDescent="0.25">
      <c r="A1864" t="s">
        <v>34</v>
      </c>
      <c r="B1864" s="4" t="s">
        <v>29</v>
      </c>
      <c r="C1864" s="4" t="s">
        <v>1392</v>
      </c>
      <c r="D1864" s="4" t="s">
        <v>34</v>
      </c>
      <c r="E1864" s="4">
        <v>8.4335999999999994E-3</v>
      </c>
      <c r="F1864" s="4">
        <v>4.3565599999999998E-4</v>
      </c>
      <c r="G1864" s="4">
        <v>2</v>
      </c>
      <c r="H1864" s="4">
        <v>2</v>
      </c>
      <c r="I1864" s="4">
        <v>1</v>
      </c>
      <c r="J1864" s="4" t="s">
        <v>1357</v>
      </c>
      <c r="K1864" s="4">
        <v>0</v>
      </c>
      <c r="L1864" s="4">
        <v>854.45191</v>
      </c>
      <c r="M1864" s="4" t="s">
        <v>29</v>
      </c>
      <c r="N1864" s="4" t="s">
        <v>29</v>
      </c>
      <c r="O1864" s="4">
        <v>1.639E-4</v>
      </c>
      <c r="P1864" s="4">
        <v>1.1349999999999999E-3</v>
      </c>
      <c r="Q1864" s="4">
        <v>2.09</v>
      </c>
    </row>
    <row r="1865" spans="1:29" hidden="1" outlineLevel="1" collapsed="1" x14ac:dyDescent="0.25">
      <c r="A1865" t="s">
        <v>34</v>
      </c>
      <c r="B1865" s="4" t="s">
        <v>29</v>
      </c>
      <c r="C1865" s="4" t="s">
        <v>1957</v>
      </c>
      <c r="D1865" s="4" t="s">
        <v>1964</v>
      </c>
      <c r="E1865" s="4">
        <v>1.8030399999999999E-2</v>
      </c>
      <c r="F1865" s="4">
        <v>5.7957899999999999E-4</v>
      </c>
      <c r="G1865" s="4">
        <v>1</v>
      </c>
      <c r="H1865" s="4">
        <v>1</v>
      </c>
      <c r="I1865" s="4">
        <v>1</v>
      </c>
      <c r="J1865" s="4" t="s">
        <v>1945</v>
      </c>
      <c r="K1865" s="4">
        <v>0</v>
      </c>
      <c r="L1865" s="4">
        <v>2546.0765900000001</v>
      </c>
      <c r="M1865" s="4" t="s">
        <v>29</v>
      </c>
      <c r="N1865" s="4" t="s">
        <v>29</v>
      </c>
      <c r="O1865" s="4">
        <v>2.1489999999999999E-4</v>
      </c>
      <c r="P1865" s="4">
        <v>2.8739999999999998E-3</v>
      </c>
      <c r="Q1865" s="4">
        <v>3.52</v>
      </c>
    </row>
    <row r="1866" spans="1:29" hidden="1" outlineLevel="1" collapsed="1" x14ac:dyDescent="0.25">
      <c r="A1866" t="s">
        <v>34</v>
      </c>
      <c r="B1866" s="4" t="s">
        <v>29</v>
      </c>
      <c r="C1866" s="4" t="s">
        <v>1965</v>
      </c>
      <c r="D1866" s="4" t="s">
        <v>34</v>
      </c>
      <c r="E1866" s="4">
        <v>2.8119000000000002E-2</v>
      </c>
      <c r="F1866" s="4">
        <v>1.14003E-3</v>
      </c>
      <c r="G1866" s="4">
        <v>1</v>
      </c>
      <c r="H1866" s="4">
        <v>1</v>
      </c>
      <c r="I1866" s="4">
        <v>3</v>
      </c>
      <c r="J1866" s="4" t="s">
        <v>1945</v>
      </c>
      <c r="K1866" s="4">
        <v>0</v>
      </c>
      <c r="L1866" s="4">
        <v>1048.6149600000001</v>
      </c>
      <c r="M1866" s="4" t="s">
        <v>29</v>
      </c>
      <c r="N1866" s="4" t="s">
        <v>29</v>
      </c>
      <c r="O1866" s="4">
        <v>4.1320000000000001E-4</v>
      </c>
      <c r="P1866" s="4">
        <v>5.019E-3</v>
      </c>
      <c r="Q1866" s="4">
        <v>1.5</v>
      </c>
    </row>
    <row r="1867" spans="1:29" collapsed="1" x14ac:dyDescent="0.25">
      <c r="A1867" s="3" t="s">
        <v>29</v>
      </c>
      <c r="B1867" s="3" t="s">
        <v>30</v>
      </c>
      <c r="C1867" s="3" t="s">
        <v>1966</v>
      </c>
      <c r="D1867" s="3" t="s">
        <v>1967</v>
      </c>
      <c r="E1867" s="3">
        <v>0</v>
      </c>
      <c r="F1867" s="3">
        <v>297.61</v>
      </c>
      <c r="G1867" s="3">
        <v>51</v>
      </c>
      <c r="H1867" s="3">
        <v>25</v>
      </c>
      <c r="I1867" s="3">
        <v>88</v>
      </c>
      <c r="J1867" s="3">
        <v>8</v>
      </c>
      <c r="K1867" s="3">
        <v>523</v>
      </c>
      <c r="L1867" s="3">
        <v>56.5</v>
      </c>
      <c r="M1867" s="3">
        <v>7.4</v>
      </c>
      <c r="N1867" s="3">
        <v>353.18</v>
      </c>
      <c r="O1867" s="3">
        <v>25</v>
      </c>
      <c r="P1867" s="3" t="s">
        <v>315</v>
      </c>
      <c r="Q1867" s="3" t="s">
        <v>1968</v>
      </c>
      <c r="R1867" s="3" t="s">
        <v>1969</v>
      </c>
      <c r="S1867" s="3" t="s">
        <v>1970</v>
      </c>
      <c r="T1867" s="3" t="s">
        <v>1971</v>
      </c>
      <c r="U1867" s="3" t="s">
        <v>1966</v>
      </c>
      <c r="V1867" s="3" t="s">
        <v>1972</v>
      </c>
      <c r="W1867" s="3" t="s">
        <v>976</v>
      </c>
      <c r="X1867" s="3" t="s">
        <v>1973</v>
      </c>
      <c r="Y1867" s="3" t="s">
        <v>34</v>
      </c>
      <c r="Z1867" s="3" t="s">
        <v>1974</v>
      </c>
      <c r="AA1867" s="3">
        <v>5</v>
      </c>
      <c r="AB1867" s="3" t="s">
        <v>29</v>
      </c>
      <c r="AC1867" s="3">
        <v>1</v>
      </c>
    </row>
    <row r="1868" spans="1:29" hidden="1" outlineLevel="1" collapsed="1" x14ac:dyDescent="0.25">
      <c r="A1868" t="s">
        <v>34</v>
      </c>
      <c r="B1868" s="2" t="s">
        <v>39</v>
      </c>
      <c r="C1868" s="2" t="s">
        <v>40</v>
      </c>
      <c r="D1868" s="2" t="s">
        <v>41</v>
      </c>
      <c r="E1868" s="2" t="s">
        <v>42</v>
      </c>
      <c r="F1868" s="2" t="s">
        <v>43</v>
      </c>
      <c r="G1868" s="2" t="s">
        <v>28</v>
      </c>
      <c r="H1868" s="2" t="s">
        <v>44</v>
      </c>
      <c r="I1868" s="2" t="s">
        <v>8</v>
      </c>
      <c r="J1868" s="2" t="s">
        <v>45</v>
      </c>
      <c r="K1868" s="2" t="s">
        <v>46</v>
      </c>
      <c r="L1868" s="2" t="s">
        <v>47</v>
      </c>
      <c r="M1868" s="2" t="s">
        <v>27</v>
      </c>
      <c r="N1868" s="2" t="s">
        <v>48</v>
      </c>
      <c r="O1868" s="2" t="s">
        <v>49</v>
      </c>
      <c r="P1868" s="2" t="s">
        <v>50</v>
      </c>
      <c r="Q1868" s="2" t="s">
        <v>51</v>
      </c>
    </row>
    <row r="1869" spans="1:29" hidden="1" outlineLevel="1" collapsed="1" x14ac:dyDescent="0.25">
      <c r="A1869" t="s">
        <v>34</v>
      </c>
      <c r="B1869" s="4" t="s">
        <v>29</v>
      </c>
      <c r="C1869" s="4" t="s">
        <v>1975</v>
      </c>
      <c r="D1869" s="4" t="s">
        <v>34</v>
      </c>
      <c r="E1869" s="4">
        <v>5.2331600000000001E-11</v>
      </c>
      <c r="F1869" s="4">
        <v>1.5434800000000001E-4</v>
      </c>
      <c r="G1869" s="4">
        <v>2</v>
      </c>
      <c r="H1869" s="4">
        <v>3</v>
      </c>
      <c r="I1869" s="4">
        <v>3</v>
      </c>
      <c r="J1869" s="4" t="s">
        <v>1976</v>
      </c>
      <c r="K1869" s="4">
        <v>0</v>
      </c>
      <c r="L1869" s="4">
        <v>1941.0287499999999</v>
      </c>
      <c r="M1869" s="4" t="s">
        <v>29</v>
      </c>
      <c r="N1869" s="4" t="s">
        <v>29</v>
      </c>
      <c r="O1869" s="4">
        <v>6.5770000000000002E-5</v>
      </c>
      <c r="P1869" s="4">
        <v>1.43E-13</v>
      </c>
      <c r="Q1869" s="4">
        <v>6.14</v>
      </c>
    </row>
    <row r="1870" spans="1:29" hidden="1" outlineLevel="1" collapsed="1" x14ac:dyDescent="0.25">
      <c r="A1870" t="s">
        <v>34</v>
      </c>
      <c r="B1870" s="4" t="s">
        <v>29</v>
      </c>
      <c r="C1870" s="4" t="s">
        <v>1977</v>
      </c>
      <c r="D1870" s="4" t="s">
        <v>34</v>
      </c>
      <c r="E1870" s="4">
        <v>3.1484199999999999E-10</v>
      </c>
      <c r="F1870" s="4">
        <v>1.5434800000000001E-4</v>
      </c>
      <c r="G1870" s="4">
        <v>2</v>
      </c>
      <c r="H1870" s="4">
        <v>3</v>
      </c>
      <c r="I1870" s="4">
        <v>5</v>
      </c>
      <c r="J1870" s="4" t="s">
        <v>1976</v>
      </c>
      <c r="K1870" s="4">
        <v>1</v>
      </c>
      <c r="L1870" s="4">
        <v>2069.1237099999998</v>
      </c>
      <c r="M1870" s="4" t="s">
        <v>29</v>
      </c>
      <c r="N1870" s="4" t="s">
        <v>29</v>
      </c>
      <c r="O1870" s="4">
        <v>6.5770000000000002E-5</v>
      </c>
      <c r="P1870" s="4">
        <v>1.253E-12</v>
      </c>
      <c r="Q1870" s="4">
        <v>4.54</v>
      </c>
    </row>
    <row r="1871" spans="1:29" hidden="1" outlineLevel="1" collapsed="1" x14ac:dyDescent="0.25">
      <c r="A1871" t="s">
        <v>34</v>
      </c>
      <c r="B1871" s="4" t="s">
        <v>29</v>
      </c>
      <c r="C1871" s="4" t="s">
        <v>1978</v>
      </c>
      <c r="D1871" s="4" t="s">
        <v>34</v>
      </c>
      <c r="E1871" s="4">
        <v>1.42726E-5</v>
      </c>
      <c r="F1871" s="4">
        <v>1.5434800000000001E-4</v>
      </c>
      <c r="G1871" s="4">
        <v>3</v>
      </c>
      <c r="H1871" s="4">
        <v>3</v>
      </c>
      <c r="I1871" s="4">
        <v>3</v>
      </c>
      <c r="J1871" s="4" t="s">
        <v>1979</v>
      </c>
      <c r="K1871" s="4">
        <v>0</v>
      </c>
      <c r="L1871" s="4">
        <v>1034.5265300000001</v>
      </c>
      <c r="M1871" s="4" t="s">
        <v>29</v>
      </c>
      <c r="N1871" s="4" t="s">
        <v>29</v>
      </c>
      <c r="O1871" s="4">
        <v>6.5770000000000002E-5</v>
      </c>
      <c r="P1871" s="4">
        <v>5.4379999999999999E-7</v>
      </c>
      <c r="Q1871" s="4">
        <v>2.63</v>
      </c>
    </row>
    <row r="1872" spans="1:29" hidden="1" outlineLevel="1" collapsed="1" x14ac:dyDescent="0.25">
      <c r="A1872" t="s">
        <v>34</v>
      </c>
      <c r="B1872" s="4" t="s">
        <v>29</v>
      </c>
      <c r="C1872" s="4" t="s">
        <v>1980</v>
      </c>
      <c r="D1872" s="4" t="s">
        <v>740</v>
      </c>
      <c r="E1872" s="4">
        <v>4.7824699999999997E-8</v>
      </c>
      <c r="F1872" s="4">
        <v>1.5434800000000001E-4</v>
      </c>
      <c r="G1872" s="4">
        <v>1</v>
      </c>
      <c r="H1872" s="4">
        <v>1</v>
      </c>
      <c r="I1872" s="4">
        <v>3</v>
      </c>
      <c r="J1872" s="4" t="s">
        <v>1966</v>
      </c>
      <c r="K1872" s="4">
        <v>1</v>
      </c>
      <c r="L1872" s="4">
        <v>1830.9378200000001</v>
      </c>
      <c r="M1872" s="4" t="s">
        <v>29</v>
      </c>
      <c r="N1872" s="4" t="s">
        <v>29</v>
      </c>
      <c r="O1872" s="4">
        <v>6.5770000000000002E-5</v>
      </c>
      <c r="P1872" s="4">
        <v>5.5009999999999999E-10</v>
      </c>
      <c r="Q1872" s="4">
        <v>4.17</v>
      </c>
    </row>
    <row r="1873" spans="1:17" hidden="1" outlineLevel="1" collapsed="1" x14ac:dyDescent="0.25">
      <c r="A1873" t="s">
        <v>34</v>
      </c>
      <c r="B1873" s="4" t="s">
        <v>29</v>
      </c>
      <c r="C1873" s="4" t="s">
        <v>1981</v>
      </c>
      <c r="D1873" s="4" t="s">
        <v>241</v>
      </c>
      <c r="E1873" s="4">
        <v>3.4450400000000003E-8</v>
      </c>
      <c r="F1873" s="4">
        <v>1.5434800000000001E-4</v>
      </c>
      <c r="G1873" s="4">
        <v>2</v>
      </c>
      <c r="H1873" s="4">
        <v>2</v>
      </c>
      <c r="I1873" s="4">
        <v>8</v>
      </c>
      <c r="J1873" s="4" t="s">
        <v>1982</v>
      </c>
      <c r="K1873" s="4">
        <v>0</v>
      </c>
      <c r="L1873" s="4">
        <v>1774.93676</v>
      </c>
      <c r="M1873" s="4" t="s">
        <v>29</v>
      </c>
      <c r="N1873" s="4" t="s">
        <v>29</v>
      </c>
      <c r="O1873" s="4">
        <v>6.5770000000000002E-5</v>
      </c>
      <c r="P1873" s="4">
        <v>3.7020000000000002E-10</v>
      </c>
      <c r="Q1873" s="4">
        <v>5.09</v>
      </c>
    </row>
    <row r="1874" spans="1:17" hidden="1" outlineLevel="1" collapsed="1" x14ac:dyDescent="0.25">
      <c r="A1874" t="s">
        <v>34</v>
      </c>
      <c r="B1874" s="4" t="s">
        <v>29</v>
      </c>
      <c r="C1874" s="4" t="s">
        <v>1983</v>
      </c>
      <c r="D1874" s="4" t="s">
        <v>34</v>
      </c>
      <c r="E1874" s="4">
        <v>7.0348299999999996E-10</v>
      </c>
      <c r="F1874" s="4">
        <v>1.5434800000000001E-4</v>
      </c>
      <c r="G1874" s="4">
        <v>1</v>
      </c>
      <c r="H1874" s="4">
        <v>1</v>
      </c>
      <c r="I1874" s="4">
        <v>7</v>
      </c>
      <c r="J1874" s="4" t="s">
        <v>1966</v>
      </c>
      <c r="K1874" s="4">
        <v>1</v>
      </c>
      <c r="L1874" s="4">
        <v>3153.6466599999999</v>
      </c>
      <c r="M1874" s="4" t="s">
        <v>29</v>
      </c>
      <c r="N1874" s="4" t="s">
        <v>29</v>
      </c>
      <c r="O1874" s="4">
        <v>6.5770000000000002E-5</v>
      </c>
      <c r="P1874" s="4">
        <v>3.3389999999999998E-12</v>
      </c>
      <c r="Q1874" s="4">
        <v>5.51</v>
      </c>
    </row>
    <row r="1875" spans="1:17" hidden="1" outlineLevel="1" collapsed="1" x14ac:dyDescent="0.25">
      <c r="A1875" t="s">
        <v>34</v>
      </c>
      <c r="B1875" s="4" t="s">
        <v>29</v>
      </c>
      <c r="C1875" s="4" t="s">
        <v>1984</v>
      </c>
      <c r="D1875" s="4" t="s">
        <v>34</v>
      </c>
      <c r="E1875" s="4">
        <v>9.0402800000000008E-6</v>
      </c>
      <c r="F1875" s="4">
        <v>1.5434800000000001E-4</v>
      </c>
      <c r="G1875" s="4">
        <v>3</v>
      </c>
      <c r="H1875" s="4">
        <v>4</v>
      </c>
      <c r="I1875" s="4">
        <v>1</v>
      </c>
      <c r="J1875" s="4" t="s">
        <v>1979</v>
      </c>
      <c r="K1875" s="4">
        <v>2</v>
      </c>
      <c r="L1875" s="4">
        <v>2670.39849</v>
      </c>
      <c r="M1875" s="4" t="s">
        <v>29</v>
      </c>
      <c r="N1875" s="4" t="s">
        <v>29</v>
      </c>
      <c r="O1875" s="4">
        <v>6.5770000000000002E-5</v>
      </c>
      <c r="P1875" s="4">
        <v>3.1310000000000002E-7</v>
      </c>
      <c r="Q1875" s="4">
        <v>4.5599999999999996</v>
      </c>
    </row>
    <row r="1876" spans="1:17" hidden="1" outlineLevel="1" collapsed="1" x14ac:dyDescent="0.25">
      <c r="A1876" t="s">
        <v>34</v>
      </c>
      <c r="B1876" s="4" t="s">
        <v>29</v>
      </c>
      <c r="C1876" s="4" t="s">
        <v>1985</v>
      </c>
      <c r="D1876" s="4" t="s">
        <v>34</v>
      </c>
      <c r="E1876" s="4">
        <v>1.4645000000000001E-9</v>
      </c>
      <c r="F1876" s="4">
        <v>1.5434800000000001E-4</v>
      </c>
      <c r="G1876" s="4">
        <v>3</v>
      </c>
      <c r="H1876" s="4">
        <v>4</v>
      </c>
      <c r="I1876" s="4">
        <v>2</v>
      </c>
      <c r="J1876" s="4" t="s">
        <v>1979</v>
      </c>
      <c r="K1876" s="4">
        <v>0</v>
      </c>
      <c r="L1876" s="4">
        <v>2157.0709999999999</v>
      </c>
      <c r="M1876" s="4" t="s">
        <v>29</v>
      </c>
      <c r="N1876" s="4" t="s">
        <v>29</v>
      </c>
      <c r="O1876" s="4">
        <v>6.5770000000000002E-5</v>
      </c>
      <c r="P1876" s="4">
        <v>8.1070000000000001E-12</v>
      </c>
      <c r="Q1876" s="4">
        <v>5.79</v>
      </c>
    </row>
    <row r="1877" spans="1:17" hidden="1" outlineLevel="1" collapsed="1" x14ac:dyDescent="0.25">
      <c r="A1877" t="s">
        <v>34</v>
      </c>
      <c r="B1877" s="4" t="s">
        <v>29</v>
      </c>
      <c r="C1877" s="4" t="s">
        <v>1986</v>
      </c>
      <c r="D1877" s="4" t="s">
        <v>34</v>
      </c>
      <c r="E1877" s="4">
        <v>1.9814100000000001E-9</v>
      </c>
      <c r="F1877" s="4">
        <v>1.5434800000000001E-4</v>
      </c>
      <c r="G1877" s="4">
        <v>3</v>
      </c>
      <c r="H1877" s="4">
        <v>4</v>
      </c>
      <c r="I1877" s="4">
        <v>1</v>
      </c>
      <c r="J1877" s="4" t="s">
        <v>1979</v>
      </c>
      <c r="K1877" s="4">
        <v>1</v>
      </c>
      <c r="L1877" s="4">
        <v>2542.3035199999999</v>
      </c>
      <c r="M1877" s="4" t="s">
        <v>29</v>
      </c>
      <c r="N1877" s="4" t="s">
        <v>29</v>
      </c>
      <c r="O1877" s="4">
        <v>6.5770000000000002E-5</v>
      </c>
      <c r="P1877" s="4">
        <v>1.163E-11</v>
      </c>
      <c r="Q1877" s="4">
        <v>4.7</v>
      </c>
    </row>
    <row r="1878" spans="1:17" hidden="1" outlineLevel="1" collapsed="1" x14ac:dyDescent="0.25">
      <c r="A1878" t="s">
        <v>34</v>
      </c>
      <c r="B1878" s="4" t="s">
        <v>29</v>
      </c>
      <c r="C1878" s="4" t="s">
        <v>1987</v>
      </c>
      <c r="D1878" s="4" t="s">
        <v>34</v>
      </c>
      <c r="E1878" s="4">
        <v>1.76477E-6</v>
      </c>
      <c r="F1878" s="4">
        <v>1.5434800000000001E-4</v>
      </c>
      <c r="G1878" s="4">
        <v>3</v>
      </c>
      <c r="H1878" s="4">
        <v>3</v>
      </c>
      <c r="I1878" s="4">
        <v>4</v>
      </c>
      <c r="J1878" s="4" t="s">
        <v>1979</v>
      </c>
      <c r="K1878" s="4">
        <v>1</v>
      </c>
      <c r="L1878" s="4">
        <v>2097.0471899999998</v>
      </c>
      <c r="M1878" s="4" t="s">
        <v>29</v>
      </c>
      <c r="N1878" s="4" t="s">
        <v>29</v>
      </c>
      <c r="O1878" s="4">
        <v>6.5770000000000002E-5</v>
      </c>
      <c r="P1878" s="4">
        <v>4.3229999999999997E-8</v>
      </c>
      <c r="Q1878" s="4">
        <v>4</v>
      </c>
    </row>
    <row r="1879" spans="1:17" hidden="1" outlineLevel="1" collapsed="1" x14ac:dyDescent="0.25">
      <c r="A1879" t="s">
        <v>34</v>
      </c>
      <c r="B1879" s="4" t="s">
        <v>29</v>
      </c>
      <c r="C1879" s="4" t="s">
        <v>1988</v>
      </c>
      <c r="D1879" s="4" t="s">
        <v>34</v>
      </c>
      <c r="E1879" s="4">
        <v>1.5921999999999999E-7</v>
      </c>
      <c r="F1879" s="4">
        <v>1.5434800000000001E-4</v>
      </c>
      <c r="G1879" s="4">
        <v>3</v>
      </c>
      <c r="H1879" s="4">
        <v>3</v>
      </c>
      <c r="I1879" s="4">
        <v>6</v>
      </c>
      <c r="J1879" s="4" t="s">
        <v>1979</v>
      </c>
      <c r="K1879" s="4">
        <v>0</v>
      </c>
      <c r="L1879" s="4">
        <v>1940.9460799999999</v>
      </c>
      <c r="M1879" s="4" t="s">
        <v>29</v>
      </c>
      <c r="N1879" s="4" t="s">
        <v>29</v>
      </c>
      <c r="O1879" s="4">
        <v>6.5770000000000002E-5</v>
      </c>
      <c r="P1879" s="4">
        <v>2.3480000000000002E-9</v>
      </c>
      <c r="Q1879" s="4">
        <v>4.3899999999999997</v>
      </c>
    </row>
    <row r="1880" spans="1:17" hidden="1" outlineLevel="1" collapsed="1" x14ac:dyDescent="0.25">
      <c r="A1880" t="s">
        <v>34</v>
      </c>
      <c r="B1880" s="4" t="s">
        <v>29</v>
      </c>
      <c r="C1880" s="4" t="s">
        <v>1989</v>
      </c>
      <c r="D1880" s="4" t="s">
        <v>388</v>
      </c>
      <c r="E1880" s="4">
        <v>1.3998E-4</v>
      </c>
      <c r="F1880" s="4">
        <v>1.5434800000000001E-4</v>
      </c>
      <c r="G1880" s="4">
        <v>2</v>
      </c>
      <c r="H1880" s="4">
        <v>2</v>
      </c>
      <c r="I1880" s="4">
        <v>3</v>
      </c>
      <c r="J1880" s="4" t="s">
        <v>1976</v>
      </c>
      <c r="K1880" s="4">
        <v>1</v>
      </c>
      <c r="L1880" s="4">
        <v>1638.81558</v>
      </c>
      <c r="M1880" s="4" t="s">
        <v>29</v>
      </c>
      <c r="N1880" s="4" t="s">
        <v>29</v>
      </c>
      <c r="O1880" s="4">
        <v>6.5770000000000002E-5</v>
      </c>
      <c r="P1880" s="4">
        <v>8.6260000000000001E-6</v>
      </c>
      <c r="Q1880" s="4">
        <v>3.24</v>
      </c>
    </row>
    <row r="1881" spans="1:17" hidden="1" outlineLevel="1" collapsed="1" x14ac:dyDescent="0.25">
      <c r="A1881" t="s">
        <v>34</v>
      </c>
      <c r="B1881" s="4" t="s">
        <v>29</v>
      </c>
      <c r="C1881" s="4" t="s">
        <v>1990</v>
      </c>
      <c r="D1881" s="4" t="s">
        <v>259</v>
      </c>
      <c r="E1881" s="4">
        <v>2.5137600000000001E-8</v>
      </c>
      <c r="F1881" s="4">
        <v>1.5434800000000001E-4</v>
      </c>
      <c r="G1881" s="4">
        <v>2</v>
      </c>
      <c r="H1881" s="4">
        <v>3</v>
      </c>
      <c r="I1881" s="4">
        <v>8</v>
      </c>
      <c r="J1881" s="4" t="s">
        <v>1976</v>
      </c>
      <c r="K1881" s="4">
        <v>0</v>
      </c>
      <c r="L1881" s="4">
        <v>2110.0372600000001</v>
      </c>
      <c r="M1881" s="4" t="s">
        <v>29</v>
      </c>
      <c r="N1881" s="4" t="s">
        <v>29</v>
      </c>
      <c r="O1881" s="4">
        <v>6.5770000000000002E-5</v>
      </c>
      <c r="P1881" s="4">
        <v>2.5239999999999998E-10</v>
      </c>
      <c r="Q1881" s="4">
        <v>5.74</v>
      </c>
    </row>
    <row r="1882" spans="1:17" hidden="1" outlineLevel="1" collapsed="1" x14ac:dyDescent="0.25">
      <c r="A1882" t="s">
        <v>34</v>
      </c>
      <c r="B1882" s="4" t="s">
        <v>29</v>
      </c>
      <c r="C1882" s="4" t="s">
        <v>1991</v>
      </c>
      <c r="D1882" s="4" t="s">
        <v>259</v>
      </c>
      <c r="E1882" s="4">
        <v>2.3414400000000001E-4</v>
      </c>
      <c r="F1882" s="4">
        <v>1.5434800000000001E-4</v>
      </c>
      <c r="G1882" s="4">
        <v>2</v>
      </c>
      <c r="H1882" s="4">
        <v>3</v>
      </c>
      <c r="I1882" s="4">
        <v>1</v>
      </c>
      <c r="J1882" s="4" t="s">
        <v>1976</v>
      </c>
      <c r="K1882" s="4">
        <v>2</v>
      </c>
      <c r="L1882" s="4">
        <v>4160.1431300000004</v>
      </c>
      <c r="M1882" s="4" t="s">
        <v>29</v>
      </c>
      <c r="N1882" s="4" t="s">
        <v>29</v>
      </c>
      <c r="O1882" s="4">
        <v>6.5770000000000002E-5</v>
      </c>
      <c r="P1882" s="4">
        <v>1.6010000000000001E-5</v>
      </c>
      <c r="Q1882" s="4">
        <v>4.78</v>
      </c>
    </row>
    <row r="1883" spans="1:17" hidden="1" outlineLevel="1" collapsed="1" x14ac:dyDescent="0.25">
      <c r="A1883" t="s">
        <v>34</v>
      </c>
      <c r="B1883" s="4" t="s">
        <v>29</v>
      </c>
      <c r="C1883" s="4" t="s">
        <v>1992</v>
      </c>
      <c r="D1883" s="4" t="s">
        <v>34</v>
      </c>
      <c r="E1883" s="4">
        <v>1.1543300000000001E-6</v>
      </c>
      <c r="F1883" s="4">
        <v>1.5434800000000001E-4</v>
      </c>
      <c r="G1883" s="4">
        <v>1</v>
      </c>
      <c r="H1883" s="4">
        <v>1</v>
      </c>
      <c r="I1883" s="4">
        <v>5</v>
      </c>
      <c r="J1883" s="4" t="s">
        <v>1966</v>
      </c>
      <c r="K1883" s="4">
        <v>1</v>
      </c>
      <c r="L1883" s="4">
        <v>1543.75397</v>
      </c>
      <c r="M1883" s="4" t="s">
        <v>29</v>
      </c>
      <c r="N1883" s="4" t="s">
        <v>29</v>
      </c>
      <c r="O1883" s="4">
        <v>6.5770000000000002E-5</v>
      </c>
      <c r="P1883" s="4">
        <v>2.5880000000000001E-8</v>
      </c>
      <c r="Q1883" s="4">
        <v>4.3899999999999997</v>
      </c>
    </row>
    <row r="1884" spans="1:17" hidden="1" outlineLevel="1" collapsed="1" x14ac:dyDescent="0.25">
      <c r="A1884" t="s">
        <v>34</v>
      </c>
      <c r="B1884" s="4" t="s">
        <v>29</v>
      </c>
      <c r="C1884" s="4" t="s">
        <v>1993</v>
      </c>
      <c r="D1884" s="4" t="s">
        <v>34</v>
      </c>
      <c r="E1884" s="4">
        <v>9.0987400000000001E-8</v>
      </c>
      <c r="F1884" s="4">
        <v>1.5434800000000001E-4</v>
      </c>
      <c r="G1884" s="4">
        <v>3</v>
      </c>
      <c r="H1884" s="4">
        <v>4</v>
      </c>
      <c r="I1884" s="4">
        <v>4</v>
      </c>
      <c r="J1884" s="4" t="s">
        <v>1979</v>
      </c>
      <c r="K1884" s="4">
        <v>0</v>
      </c>
      <c r="L1884" s="4">
        <v>1469.7706800000001</v>
      </c>
      <c r="M1884" s="4" t="s">
        <v>29</v>
      </c>
      <c r="N1884" s="4" t="s">
        <v>29</v>
      </c>
      <c r="O1884" s="4">
        <v>6.5770000000000002E-5</v>
      </c>
      <c r="P1884" s="4">
        <v>1.2E-9</v>
      </c>
      <c r="Q1884" s="4">
        <v>3.83</v>
      </c>
    </row>
    <row r="1885" spans="1:17" hidden="1" outlineLevel="1" collapsed="1" x14ac:dyDescent="0.25">
      <c r="A1885" t="s">
        <v>34</v>
      </c>
      <c r="B1885" s="4" t="s">
        <v>29</v>
      </c>
      <c r="C1885" s="4" t="s">
        <v>1994</v>
      </c>
      <c r="D1885" s="4" t="s">
        <v>249</v>
      </c>
      <c r="E1885" s="4">
        <v>1.8819699999999999E-5</v>
      </c>
      <c r="F1885" s="4">
        <v>1.5434800000000001E-4</v>
      </c>
      <c r="G1885" s="4">
        <v>2</v>
      </c>
      <c r="H1885" s="4">
        <v>2</v>
      </c>
      <c r="I1885" s="4">
        <v>3</v>
      </c>
      <c r="J1885" s="4" t="s">
        <v>1982</v>
      </c>
      <c r="K1885" s="4">
        <v>1</v>
      </c>
      <c r="L1885" s="4">
        <v>1960.0531900000001</v>
      </c>
      <c r="M1885" s="4" t="s">
        <v>29</v>
      </c>
      <c r="N1885" s="4" t="s">
        <v>29</v>
      </c>
      <c r="O1885" s="4">
        <v>6.5770000000000002E-5</v>
      </c>
      <c r="P1885" s="4">
        <v>7.5659999999999999E-7</v>
      </c>
      <c r="Q1885" s="4">
        <v>4.26</v>
      </c>
    </row>
    <row r="1886" spans="1:17" hidden="1" outlineLevel="1" collapsed="1" x14ac:dyDescent="0.25">
      <c r="A1886" t="s">
        <v>34</v>
      </c>
      <c r="B1886" s="4" t="s">
        <v>29</v>
      </c>
      <c r="C1886" s="4" t="s">
        <v>1995</v>
      </c>
      <c r="D1886" s="4" t="s">
        <v>34</v>
      </c>
      <c r="E1886" s="4">
        <v>1.0020299999999999E-8</v>
      </c>
      <c r="F1886" s="4">
        <v>1.5434800000000001E-4</v>
      </c>
      <c r="G1886" s="4">
        <v>1</v>
      </c>
      <c r="H1886" s="4">
        <v>1</v>
      </c>
      <c r="I1886" s="4">
        <v>2</v>
      </c>
      <c r="J1886" s="4" t="s">
        <v>1966</v>
      </c>
      <c r="K1886" s="4">
        <v>0</v>
      </c>
      <c r="L1886" s="4">
        <v>2896.4978700000001</v>
      </c>
      <c r="M1886" s="4" t="s">
        <v>29</v>
      </c>
      <c r="N1886" s="4" t="s">
        <v>29</v>
      </c>
      <c r="O1886" s="4">
        <v>6.5770000000000002E-5</v>
      </c>
      <c r="P1886" s="4">
        <v>8.2630000000000003E-11</v>
      </c>
      <c r="Q1886" s="4">
        <v>6.03</v>
      </c>
    </row>
    <row r="1887" spans="1:17" hidden="1" outlineLevel="1" collapsed="1" x14ac:dyDescent="0.25">
      <c r="A1887" t="s">
        <v>34</v>
      </c>
      <c r="B1887" s="4" t="s">
        <v>29</v>
      </c>
      <c r="C1887" s="4" t="s">
        <v>1996</v>
      </c>
      <c r="D1887" s="4" t="s">
        <v>58</v>
      </c>
      <c r="E1887" s="4">
        <v>7.3115200000000003E-7</v>
      </c>
      <c r="F1887" s="4">
        <v>1.5434800000000001E-4</v>
      </c>
      <c r="G1887" s="4">
        <v>1</v>
      </c>
      <c r="H1887" s="4">
        <v>1</v>
      </c>
      <c r="I1887" s="4">
        <v>4</v>
      </c>
      <c r="J1887" s="4" t="s">
        <v>1966</v>
      </c>
      <c r="K1887" s="4">
        <v>0</v>
      </c>
      <c r="L1887" s="4">
        <v>1450.70939</v>
      </c>
      <c r="M1887" s="4" t="s">
        <v>29</v>
      </c>
      <c r="N1887" s="4" t="s">
        <v>29</v>
      </c>
      <c r="O1887" s="4">
        <v>6.5770000000000002E-5</v>
      </c>
      <c r="P1887" s="4">
        <v>1.494E-8</v>
      </c>
      <c r="Q1887" s="4">
        <v>3.8</v>
      </c>
    </row>
    <row r="1888" spans="1:17" hidden="1" outlineLevel="1" collapsed="1" x14ac:dyDescent="0.25">
      <c r="A1888" t="s">
        <v>34</v>
      </c>
      <c r="B1888" s="4" t="s">
        <v>29</v>
      </c>
      <c r="C1888" s="4" t="s">
        <v>1997</v>
      </c>
      <c r="D1888" s="4" t="s">
        <v>1998</v>
      </c>
      <c r="E1888" s="4">
        <v>1.1322800000000001E-8</v>
      </c>
      <c r="F1888" s="4">
        <v>1.5434800000000001E-4</v>
      </c>
      <c r="G1888" s="4">
        <v>2</v>
      </c>
      <c r="H1888" s="4">
        <v>2</v>
      </c>
      <c r="I1888" s="4">
        <v>6</v>
      </c>
      <c r="J1888" s="4" t="s">
        <v>1976</v>
      </c>
      <c r="K1888" s="4">
        <v>1</v>
      </c>
      <c r="L1888" s="4">
        <v>3373.5385000000001</v>
      </c>
      <c r="M1888" s="4" t="s">
        <v>29</v>
      </c>
      <c r="N1888" s="4" t="s">
        <v>29</v>
      </c>
      <c r="O1888" s="4">
        <v>6.5770000000000002E-5</v>
      </c>
      <c r="P1888" s="4">
        <v>9.5750000000000005E-11</v>
      </c>
      <c r="Q1888" s="4">
        <v>4.8099999999999996</v>
      </c>
    </row>
    <row r="1889" spans="1:29" hidden="1" outlineLevel="1" collapsed="1" x14ac:dyDescent="0.25">
      <c r="A1889" t="s">
        <v>34</v>
      </c>
      <c r="B1889" s="4" t="s">
        <v>29</v>
      </c>
      <c r="C1889" s="4" t="s">
        <v>1997</v>
      </c>
      <c r="D1889" s="4" t="s">
        <v>1999</v>
      </c>
      <c r="E1889" s="4">
        <v>9.9550100000000001E-5</v>
      </c>
      <c r="F1889" s="4">
        <v>1.5434800000000001E-4</v>
      </c>
      <c r="G1889" s="4">
        <v>2</v>
      </c>
      <c r="H1889" s="4">
        <v>2</v>
      </c>
      <c r="I1889" s="4">
        <v>1</v>
      </c>
      <c r="J1889" s="4" t="s">
        <v>1976</v>
      </c>
      <c r="K1889" s="4">
        <v>1</v>
      </c>
      <c r="L1889" s="4">
        <v>3357.5435900000002</v>
      </c>
      <c r="M1889" s="4" t="s">
        <v>29</v>
      </c>
      <c r="N1889" s="4" t="s">
        <v>29</v>
      </c>
      <c r="O1889" s="4">
        <v>6.5770000000000002E-5</v>
      </c>
      <c r="P1889" s="4">
        <v>5.6899999999999997E-6</v>
      </c>
      <c r="Q1889" s="4">
        <v>4.66</v>
      </c>
    </row>
    <row r="1890" spans="1:29" hidden="1" outlineLevel="1" collapsed="1" x14ac:dyDescent="0.25">
      <c r="A1890" t="s">
        <v>34</v>
      </c>
      <c r="B1890" s="4" t="s">
        <v>29</v>
      </c>
      <c r="C1890" s="4" t="s">
        <v>2000</v>
      </c>
      <c r="D1890" s="4" t="s">
        <v>1998</v>
      </c>
      <c r="E1890" s="4">
        <v>5.4389900000000001E-8</v>
      </c>
      <c r="F1890" s="4">
        <v>1.5434800000000001E-4</v>
      </c>
      <c r="G1890" s="4">
        <v>2</v>
      </c>
      <c r="H1890" s="4">
        <v>2</v>
      </c>
      <c r="I1890" s="4">
        <v>2</v>
      </c>
      <c r="J1890" s="4" t="s">
        <v>1976</v>
      </c>
      <c r="K1890" s="4">
        <v>0</v>
      </c>
      <c r="L1890" s="4">
        <v>3217.4373900000001</v>
      </c>
      <c r="M1890" s="4" t="s">
        <v>29</v>
      </c>
      <c r="N1890" s="4" t="s">
        <v>29</v>
      </c>
      <c r="O1890" s="4">
        <v>6.5770000000000002E-5</v>
      </c>
      <c r="P1890" s="4">
        <v>6.4299999999999995E-10</v>
      </c>
      <c r="Q1890" s="4">
        <v>6.61</v>
      </c>
    </row>
    <row r="1891" spans="1:29" hidden="1" outlineLevel="1" collapsed="1" x14ac:dyDescent="0.25">
      <c r="A1891" t="s">
        <v>34</v>
      </c>
      <c r="B1891" s="4" t="s">
        <v>29</v>
      </c>
      <c r="C1891" s="4" t="s">
        <v>2001</v>
      </c>
      <c r="D1891" s="4" t="s">
        <v>154</v>
      </c>
      <c r="E1891" s="4">
        <v>3.6785400000000001E-3</v>
      </c>
      <c r="F1891" s="4">
        <v>3.0793500000000001E-4</v>
      </c>
      <c r="G1891" s="4">
        <v>1</v>
      </c>
      <c r="H1891" s="4">
        <v>1</v>
      </c>
      <c r="I1891" s="4">
        <v>3</v>
      </c>
      <c r="J1891" s="4" t="s">
        <v>1966</v>
      </c>
      <c r="K1891" s="4">
        <v>0</v>
      </c>
      <c r="L1891" s="4">
        <v>892.49206000000004</v>
      </c>
      <c r="M1891" s="4" t="s">
        <v>29</v>
      </c>
      <c r="N1891" s="4" t="s">
        <v>29</v>
      </c>
      <c r="O1891" s="4">
        <v>1.192E-4</v>
      </c>
      <c r="P1891" s="4">
        <v>4.3110000000000002E-4</v>
      </c>
      <c r="Q1891" s="4">
        <v>2.34</v>
      </c>
    </row>
    <row r="1892" spans="1:29" hidden="1" outlineLevel="1" collapsed="1" x14ac:dyDescent="0.25">
      <c r="A1892" t="s">
        <v>34</v>
      </c>
      <c r="B1892" s="4" t="s">
        <v>29</v>
      </c>
      <c r="C1892" s="4" t="s">
        <v>2002</v>
      </c>
      <c r="D1892" s="4" t="s">
        <v>34</v>
      </c>
      <c r="E1892" s="4">
        <v>1.0467799999999999E-2</v>
      </c>
      <c r="F1892" s="4">
        <v>4.3565599999999998E-4</v>
      </c>
      <c r="G1892" s="4">
        <v>1</v>
      </c>
      <c r="H1892" s="4">
        <v>2</v>
      </c>
      <c r="I1892" s="4">
        <v>1</v>
      </c>
      <c r="J1892" s="4" t="s">
        <v>1966</v>
      </c>
      <c r="K1892" s="4">
        <v>1</v>
      </c>
      <c r="L1892" s="4">
        <v>1416.80567</v>
      </c>
      <c r="M1892" s="4" t="s">
        <v>29</v>
      </c>
      <c r="N1892" s="4" t="s">
        <v>29</v>
      </c>
      <c r="O1892" s="4">
        <v>1.639E-4</v>
      </c>
      <c r="P1892" s="4">
        <v>1.4729999999999999E-3</v>
      </c>
      <c r="Q1892" s="4">
        <v>3.16</v>
      </c>
    </row>
    <row r="1893" spans="1:29" hidden="1" outlineLevel="1" collapsed="1" x14ac:dyDescent="0.25">
      <c r="A1893" t="s">
        <v>34</v>
      </c>
      <c r="B1893" s="4" t="s">
        <v>29</v>
      </c>
      <c r="C1893" s="4" t="s">
        <v>2003</v>
      </c>
      <c r="D1893" s="4" t="s">
        <v>259</v>
      </c>
      <c r="E1893" s="4">
        <v>2.7427699999999999E-2</v>
      </c>
      <c r="F1893" s="4">
        <v>1.14003E-3</v>
      </c>
      <c r="G1893" s="4">
        <v>2</v>
      </c>
      <c r="H1893" s="4">
        <v>3</v>
      </c>
      <c r="I1893" s="4">
        <v>1</v>
      </c>
      <c r="J1893" s="4" t="s">
        <v>1976</v>
      </c>
      <c r="K1893" s="4">
        <v>1</v>
      </c>
      <c r="L1893" s="4">
        <v>4032.04817</v>
      </c>
      <c r="M1893" s="4" t="s">
        <v>29</v>
      </c>
      <c r="N1893" s="4" t="s">
        <v>29</v>
      </c>
      <c r="O1893" s="4">
        <v>4.1320000000000001E-4</v>
      </c>
      <c r="P1893" s="4">
        <v>4.8609999999999999E-3</v>
      </c>
      <c r="Q1893" s="4">
        <v>3.76</v>
      </c>
    </row>
    <row r="1894" spans="1:29" hidden="1" outlineLevel="1" collapsed="1" x14ac:dyDescent="0.25">
      <c r="A1894" t="s">
        <v>34</v>
      </c>
      <c r="B1894" s="4" t="s">
        <v>29</v>
      </c>
      <c r="C1894" s="4" t="s">
        <v>2004</v>
      </c>
      <c r="D1894" s="4" t="s">
        <v>34</v>
      </c>
      <c r="E1894" s="4">
        <v>0.13034299999999999</v>
      </c>
      <c r="F1894" s="4">
        <v>4.3961599999999997E-3</v>
      </c>
      <c r="G1894" s="4">
        <v>1</v>
      </c>
      <c r="H1894" s="4">
        <v>1</v>
      </c>
      <c r="I1894" s="4">
        <v>1</v>
      </c>
      <c r="J1894" s="4" t="s">
        <v>1966</v>
      </c>
      <c r="K1894" s="4">
        <v>1</v>
      </c>
      <c r="L1894" s="4">
        <v>1185.61502</v>
      </c>
      <c r="M1894" s="4" t="s">
        <v>29</v>
      </c>
      <c r="N1894" s="4" t="s">
        <v>29</v>
      </c>
      <c r="O1894" s="4">
        <v>1.573E-3</v>
      </c>
      <c r="P1894" s="4">
        <v>4.0349999999999997E-2</v>
      </c>
      <c r="Q1894" s="4">
        <v>1.05</v>
      </c>
    </row>
    <row r="1895" spans="1:29" collapsed="1" x14ac:dyDescent="0.25">
      <c r="A1895" s="3" t="s">
        <v>29</v>
      </c>
      <c r="B1895" s="3" t="s">
        <v>30</v>
      </c>
      <c r="C1895" s="3" t="s">
        <v>2005</v>
      </c>
      <c r="D1895" s="3" t="s">
        <v>2006</v>
      </c>
      <c r="E1895" s="3">
        <v>0</v>
      </c>
      <c r="F1895" s="3">
        <v>289.10899999999998</v>
      </c>
      <c r="G1895" s="3">
        <v>70</v>
      </c>
      <c r="H1895" s="3">
        <v>28</v>
      </c>
      <c r="I1895" s="3">
        <v>129</v>
      </c>
      <c r="J1895" s="3">
        <v>28</v>
      </c>
      <c r="K1895" s="3">
        <v>289</v>
      </c>
      <c r="L1895" s="3">
        <v>33.200000000000003</v>
      </c>
      <c r="M1895" s="3">
        <v>5.24</v>
      </c>
      <c r="N1895" s="3">
        <v>484.63</v>
      </c>
      <c r="O1895" s="3">
        <v>28</v>
      </c>
      <c r="P1895" s="3" t="s">
        <v>1405</v>
      </c>
      <c r="Q1895" s="3" t="s">
        <v>2007</v>
      </c>
      <c r="R1895" s="3" t="s">
        <v>189</v>
      </c>
      <c r="S1895" s="3" t="s">
        <v>2008</v>
      </c>
      <c r="T1895" s="3" t="s">
        <v>2009</v>
      </c>
      <c r="U1895" s="3" t="s">
        <v>2005</v>
      </c>
      <c r="V1895" s="3" t="s">
        <v>2010</v>
      </c>
      <c r="W1895" s="3" t="s">
        <v>1503</v>
      </c>
      <c r="X1895" s="3" t="s">
        <v>34</v>
      </c>
      <c r="Y1895" s="3" t="s">
        <v>34</v>
      </c>
      <c r="Z1895" s="3" t="s">
        <v>34</v>
      </c>
      <c r="AA1895" s="3">
        <v>0</v>
      </c>
      <c r="AB1895" s="3" t="s">
        <v>29</v>
      </c>
      <c r="AC1895" s="3">
        <v>1</v>
      </c>
    </row>
    <row r="1896" spans="1:29" hidden="1" outlineLevel="1" collapsed="1" x14ac:dyDescent="0.25">
      <c r="A1896" t="s">
        <v>34</v>
      </c>
      <c r="B1896" s="2" t="s">
        <v>39</v>
      </c>
      <c r="C1896" s="2" t="s">
        <v>40</v>
      </c>
      <c r="D1896" s="2" t="s">
        <v>41</v>
      </c>
      <c r="E1896" s="2" t="s">
        <v>42</v>
      </c>
      <c r="F1896" s="2" t="s">
        <v>43</v>
      </c>
      <c r="G1896" s="2" t="s">
        <v>28</v>
      </c>
      <c r="H1896" s="2" t="s">
        <v>44</v>
      </c>
      <c r="I1896" s="2" t="s">
        <v>8</v>
      </c>
      <c r="J1896" s="2" t="s">
        <v>45</v>
      </c>
      <c r="K1896" s="2" t="s">
        <v>46</v>
      </c>
      <c r="L1896" s="2" t="s">
        <v>47</v>
      </c>
      <c r="M1896" s="2" t="s">
        <v>27</v>
      </c>
      <c r="N1896" s="2" t="s">
        <v>48</v>
      </c>
      <c r="O1896" s="2" t="s">
        <v>49</v>
      </c>
      <c r="P1896" s="2" t="s">
        <v>50</v>
      </c>
      <c r="Q1896" s="2" t="s">
        <v>51</v>
      </c>
    </row>
    <row r="1897" spans="1:29" hidden="1" outlineLevel="1" collapsed="1" x14ac:dyDescent="0.25">
      <c r="A1897" t="s">
        <v>34</v>
      </c>
      <c r="B1897" s="4" t="s">
        <v>29</v>
      </c>
      <c r="C1897" s="4" t="s">
        <v>2011</v>
      </c>
      <c r="D1897" s="4" t="s">
        <v>34</v>
      </c>
      <c r="E1897" s="4">
        <v>9.6408299999999996E-6</v>
      </c>
      <c r="F1897" s="4">
        <v>1.5434800000000001E-4</v>
      </c>
      <c r="G1897" s="4">
        <v>1</v>
      </c>
      <c r="H1897" s="4">
        <v>1</v>
      </c>
      <c r="I1897" s="4">
        <v>1</v>
      </c>
      <c r="J1897" s="4" t="s">
        <v>2005</v>
      </c>
      <c r="K1897" s="4">
        <v>1</v>
      </c>
      <c r="L1897" s="4">
        <v>1409.77873</v>
      </c>
      <c r="M1897" s="4" t="s">
        <v>29</v>
      </c>
      <c r="N1897" s="4" t="s">
        <v>29</v>
      </c>
      <c r="O1897" s="4">
        <v>6.5770000000000002E-5</v>
      </c>
      <c r="P1897" s="4">
        <v>3.3869999999999998E-7</v>
      </c>
      <c r="Q1897" s="4">
        <v>4.12</v>
      </c>
    </row>
    <row r="1898" spans="1:29" hidden="1" outlineLevel="1" collapsed="1" x14ac:dyDescent="0.25">
      <c r="A1898" t="s">
        <v>34</v>
      </c>
      <c r="B1898" s="4" t="s">
        <v>29</v>
      </c>
      <c r="C1898" s="4" t="s">
        <v>2012</v>
      </c>
      <c r="D1898" s="4" t="s">
        <v>34</v>
      </c>
      <c r="E1898" s="4">
        <v>4.9703700000000003E-5</v>
      </c>
      <c r="F1898" s="4">
        <v>1.5434800000000001E-4</v>
      </c>
      <c r="G1898" s="4">
        <v>1</v>
      </c>
      <c r="H1898" s="4">
        <v>1</v>
      </c>
      <c r="I1898" s="4">
        <v>1</v>
      </c>
      <c r="J1898" s="4" t="s">
        <v>2005</v>
      </c>
      <c r="K1898" s="4">
        <v>1</v>
      </c>
      <c r="L1898" s="4">
        <v>1948.0286900000001</v>
      </c>
      <c r="M1898" s="4" t="s">
        <v>29</v>
      </c>
      <c r="N1898" s="4" t="s">
        <v>29</v>
      </c>
      <c r="O1898" s="4">
        <v>6.5770000000000002E-5</v>
      </c>
      <c r="P1898" s="4">
        <v>2.4480000000000001E-6</v>
      </c>
      <c r="Q1898" s="4">
        <v>4.01</v>
      </c>
    </row>
    <row r="1899" spans="1:29" hidden="1" outlineLevel="1" collapsed="1" x14ac:dyDescent="0.25">
      <c r="A1899" t="s">
        <v>34</v>
      </c>
      <c r="B1899" s="4" t="s">
        <v>29</v>
      </c>
      <c r="C1899" s="4" t="s">
        <v>2013</v>
      </c>
      <c r="D1899" s="4" t="s">
        <v>34</v>
      </c>
      <c r="E1899" s="4">
        <v>4.2321299999999997E-5</v>
      </c>
      <c r="F1899" s="4">
        <v>1.5434800000000001E-4</v>
      </c>
      <c r="G1899" s="4">
        <v>1</v>
      </c>
      <c r="H1899" s="4">
        <v>1</v>
      </c>
      <c r="I1899" s="4">
        <v>5</v>
      </c>
      <c r="J1899" s="4" t="s">
        <v>2005</v>
      </c>
      <c r="K1899" s="4">
        <v>0</v>
      </c>
      <c r="L1899" s="4">
        <v>1465.73217</v>
      </c>
      <c r="M1899" s="4" t="s">
        <v>29</v>
      </c>
      <c r="N1899" s="4" t="s">
        <v>29</v>
      </c>
      <c r="O1899" s="4">
        <v>6.5770000000000002E-5</v>
      </c>
      <c r="P1899" s="4">
        <v>2.0229999999999999E-6</v>
      </c>
      <c r="Q1899" s="4">
        <v>2.97</v>
      </c>
    </row>
    <row r="1900" spans="1:29" hidden="1" outlineLevel="1" collapsed="1" x14ac:dyDescent="0.25">
      <c r="A1900" t="s">
        <v>34</v>
      </c>
      <c r="B1900" s="4" t="s">
        <v>29</v>
      </c>
      <c r="C1900" s="4" t="s">
        <v>2014</v>
      </c>
      <c r="D1900" s="4" t="s">
        <v>317</v>
      </c>
      <c r="E1900" s="4">
        <v>5.4389200000000003E-6</v>
      </c>
      <c r="F1900" s="4">
        <v>1.5434800000000001E-4</v>
      </c>
      <c r="G1900" s="4">
        <v>1</v>
      </c>
      <c r="H1900" s="4">
        <v>1</v>
      </c>
      <c r="I1900" s="4">
        <v>4</v>
      </c>
      <c r="J1900" s="4" t="s">
        <v>2005</v>
      </c>
      <c r="K1900" s="4">
        <v>1</v>
      </c>
      <c r="L1900" s="4">
        <v>2418.3159999999998</v>
      </c>
      <c r="M1900" s="4" t="s">
        <v>29</v>
      </c>
      <c r="N1900" s="4" t="s">
        <v>29</v>
      </c>
      <c r="O1900" s="4">
        <v>6.5770000000000002E-5</v>
      </c>
      <c r="P1900" s="4">
        <v>1.687E-7</v>
      </c>
      <c r="Q1900" s="4">
        <v>2.56</v>
      </c>
    </row>
    <row r="1901" spans="1:29" hidden="1" outlineLevel="1" collapsed="1" x14ac:dyDescent="0.25">
      <c r="A1901" t="s">
        <v>34</v>
      </c>
      <c r="B1901" s="4" t="s">
        <v>29</v>
      </c>
      <c r="C1901" s="4" t="s">
        <v>2015</v>
      </c>
      <c r="D1901" s="4" t="s">
        <v>317</v>
      </c>
      <c r="E1901" s="4">
        <v>4.2323299999999998E-8</v>
      </c>
      <c r="F1901" s="4">
        <v>1.5434800000000001E-4</v>
      </c>
      <c r="G1901" s="4">
        <v>1</v>
      </c>
      <c r="H1901" s="4">
        <v>1</v>
      </c>
      <c r="I1901" s="4">
        <v>6</v>
      </c>
      <c r="J1901" s="4" t="s">
        <v>2005</v>
      </c>
      <c r="K1901" s="4">
        <v>0</v>
      </c>
      <c r="L1901" s="4">
        <v>2290.2210399999999</v>
      </c>
      <c r="M1901" s="4" t="s">
        <v>29</v>
      </c>
      <c r="N1901" s="4" t="s">
        <v>29</v>
      </c>
      <c r="O1901" s="4">
        <v>6.5770000000000002E-5</v>
      </c>
      <c r="P1901" s="4">
        <v>4.7300000000000002E-10</v>
      </c>
      <c r="Q1901" s="4">
        <v>5.5</v>
      </c>
    </row>
    <row r="1902" spans="1:29" hidden="1" outlineLevel="1" collapsed="1" x14ac:dyDescent="0.25">
      <c r="A1902" t="s">
        <v>34</v>
      </c>
      <c r="B1902" s="4" t="s">
        <v>29</v>
      </c>
      <c r="C1902" s="4" t="s">
        <v>2015</v>
      </c>
      <c r="D1902" s="4" t="s">
        <v>34</v>
      </c>
      <c r="E1902" s="4">
        <v>6.30129E-4</v>
      </c>
      <c r="F1902" s="4">
        <v>1.5434800000000001E-4</v>
      </c>
      <c r="G1902" s="4">
        <v>1</v>
      </c>
      <c r="H1902" s="4">
        <v>1</v>
      </c>
      <c r="I1902" s="4">
        <v>3</v>
      </c>
      <c r="J1902" s="4" t="s">
        <v>2005</v>
      </c>
      <c r="K1902" s="4">
        <v>0</v>
      </c>
      <c r="L1902" s="4">
        <v>2274.2261199999998</v>
      </c>
      <c r="M1902" s="4" t="s">
        <v>29</v>
      </c>
      <c r="N1902" s="4" t="s">
        <v>29</v>
      </c>
      <c r="O1902" s="4">
        <v>6.5770000000000002E-5</v>
      </c>
      <c r="P1902" s="4">
        <v>5.295E-5</v>
      </c>
      <c r="Q1902" s="4">
        <v>4.1100000000000003</v>
      </c>
    </row>
    <row r="1903" spans="1:29" hidden="1" outlineLevel="1" collapsed="1" x14ac:dyDescent="0.25">
      <c r="A1903" t="s">
        <v>34</v>
      </c>
      <c r="B1903" s="4" t="s">
        <v>29</v>
      </c>
      <c r="C1903" s="4" t="s">
        <v>2016</v>
      </c>
      <c r="D1903" s="4" t="s">
        <v>34</v>
      </c>
      <c r="E1903" s="4">
        <v>2.8223099999999999E-9</v>
      </c>
      <c r="F1903" s="4">
        <v>1.5434800000000001E-4</v>
      </c>
      <c r="G1903" s="4">
        <v>1</v>
      </c>
      <c r="H1903" s="4">
        <v>1</v>
      </c>
      <c r="I1903" s="4">
        <v>10</v>
      </c>
      <c r="J1903" s="4" t="s">
        <v>2005</v>
      </c>
      <c r="K1903" s="4">
        <v>0</v>
      </c>
      <c r="L1903" s="4">
        <v>2256.0877799999998</v>
      </c>
      <c r="M1903" s="4" t="s">
        <v>29</v>
      </c>
      <c r="N1903" s="4" t="s">
        <v>29</v>
      </c>
      <c r="O1903" s="4">
        <v>6.5770000000000002E-5</v>
      </c>
      <c r="P1903" s="4">
        <v>1.7880000000000001E-11</v>
      </c>
      <c r="Q1903" s="4">
        <v>6.15</v>
      </c>
    </row>
    <row r="1904" spans="1:29" hidden="1" outlineLevel="1" collapsed="1" x14ac:dyDescent="0.25">
      <c r="A1904" t="s">
        <v>34</v>
      </c>
      <c r="B1904" s="4" t="s">
        <v>29</v>
      </c>
      <c r="C1904" s="4" t="s">
        <v>2017</v>
      </c>
      <c r="D1904" s="4" t="s">
        <v>34</v>
      </c>
      <c r="E1904" s="4">
        <v>1.5485900000000001E-3</v>
      </c>
      <c r="F1904" s="4">
        <v>1.5434800000000001E-4</v>
      </c>
      <c r="G1904" s="4">
        <v>1</v>
      </c>
      <c r="H1904" s="4">
        <v>1</v>
      </c>
      <c r="I1904" s="4">
        <v>2</v>
      </c>
      <c r="J1904" s="4" t="s">
        <v>2005</v>
      </c>
      <c r="K1904" s="4">
        <v>0</v>
      </c>
      <c r="L1904" s="4">
        <v>1034.55169</v>
      </c>
      <c r="M1904" s="4" t="s">
        <v>29</v>
      </c>
      <c r="N1904" s="4" t="s">
        <v>29</v>
      </c>
      <c r="O1904" s="4">
        <v>6.5770000000000002E-5</v>
      </c>
      <c r="P1904" s="4">
        <v>1.5569999999999999E-4</v>
      </c>
      <c r="Q1904" s="4">
        <v>2.81</v>
      </c>
    </row>
    <row r="1905" spans="1:17" hidden="1" outlineLevel="1" collapsed="1" x14ac:dyDescent="0.25">
      <c r="A1905" t="s">
        <v>34</v>
      </c>
      <c r="B1905" s="4" t="s">
        <v>29</v>
      </c>
      <c r="C1905" s="4" t="s">
        <v>2018</v>
      </c>
      <c r="D1905" s="4" t="s">
        <v>34</v>
      </c>
      <c r="E1905" s="4">
        <v>5.7627599999999997E-5</v>
      </c>
      <c r="F1905" s="4">
        <v>1.5434800000000001E-4</v>
      </c>
      <c r="G1905" s="4">
        <v>1</v>
      </c>
      <c r="H1905" s="4">
        <v>1</v>
      </c>
      <c r="I1905" s="4">
        <v>4</v>
      </c>
      <c r="J1905" s="4" t="s">
        <v>2005</v>
      </c>
      <c r="K1905" s="4">
        <v>0</v>
      </c>
      <c r="L1905" s="4">
        <v>2511.2712200000001</v>
      </c>
      <c r="M1905" s="4" t="s">
        <v>29</v>
      </c>
      <c r="N1905" s="4" t="s">
        <v>29</v>
      </c>
      <c r="O1905" s="4">
        <v>6.5770000000000002E-5</v>
      </c>
      <c r="P1905" s="4">
        <v>2.9469999999999999E-6</v>
      </c>
      <c r="Q1905" s="4">
        <v>5.8</v>
      </c>
    </row>
    <row r="1906" spans="1:17" hidden="1" outlineLevel="1" collapsed="1" x14ac:dyDescent="0.25">
      <c r="A1906" t="s">
        <v>34</v>
      </c>
      <c r="B1906" s="4" t="s">
        <v>29</v>
      </c>
      <c r="C1906" s="4" t="s">
        <v>2019</v>
      </c>
      <c r="D1906" s="4" t="s">
        <v>34</v>
      </c>
      <c r="E1906" s="4">
        <v>6.3061100000000003E-7</v>
      </c>
      <c r="F1906" s="4">
        <v>1.5434800000000001E-4</v>
      </c>
      <c r="G1906" s="4">
        <v>1</v>
      </c>
      <c r="H1906" s="4">
        <v>1</v>
      </c>
      <c r="I1906" s="4">
        <v>3</v>
      </c>
      <c r="J1906" s="4" t="s">
        <v>2005</v>
      </c>
      <c r="K1906" s="4">
        <v>2</v>
      </c>
      <c r="L1906" s="4">
        <v>1938.9654800000001</v>
      </c>
      <c r="M1906" s="4" t="s">
        <v>29</v>
      </c>
      <c r="N1906" s="4" t="s">
        <v>29</v>
      </c>
      <c r="O1906" s="4">
        <v>6.5770000000000002E-5</v>
      </c>
      <c r="P1906" s="4">
        <v>1.242E-8</v>
      </c>
      <c r="Q1906" s="4">
        <v>4.32</v>
      </c>
    </row>
    <row r="1907" spans="1:17" hidden="1" outlineLevel="1" collapsed="1" x14ac:dyDescent="0.25">
      <c r="A1907" t="s">
        <v>34</v>
      </c>
      <c r="B1907" s="4" t="s">
        <v>29</v>
      </c>
      <c r="C1907" s="4" t="s">
        <v>2020</v>
      </c>
      <c r="D1907" s="4" t="s">
        <v>34</v>
      </c>
      <c r="E1907" s="4">
        <v>4.5423899999999997E-5</v>
      </c>
      <c r="F1907" s="4">
        <v>1.5434800000000001E-4</v>
      </c>
      <c r="G1907" s="4">
        <v>1</v>
      </c>
      <c r="H1907" s="4">
        <v>1</v>
      </c>
      <c r="I1907" s="4">
        <v>2</v>
      </c>
      <c r="J1907" s="4" t="s">
        <v>2005</v>
      </c>
      <c r="K1907" s="4">
        <v>1</v>
      </c>
      <c r="L1907" s="4">
        <v>1496.7114899999999</v>
      </c>
      <c r="M1907" s="4" t="s">
        <v>29</v>
      </c>
      <c r="N1907" s="4" t="s">
        <v>29</v>
      </c>
      <c r="O1907" s="4">
        <v>6.5770000000000002E-5</v>
      </c>
      <c r="P1907" s="4">
        <v>2.204E-6</v>
      </c>
      <c r="Q1907" s="4">
        <v>4.0999999999999996</v>
      </c>
    </row>
    <row r="1908" spans="1:17" hidden="1" outlineLevel="1" collapsed="1" x14ac:dyDescent="0.25">
      <c r="A1908" t="s">
        <v>34</v>
      </c>
      <c r="B1908" s="4" t="s">
        <v>29</v>
      </c>
      <c r="C1908" s="4" t="s">
        <v>2021</v>
      </c>
      <c r="D1908" s="4" t="s">
        <v>2022</v>
      </c>
      <c r="E1908" s="4">
        <v>3.1483799999999998E-7</v>
      </c>
      <c r="F1908" s="4">
        <v>1.5434800000000001E-4</v>
      </c>
      <c r="G1908" s="4">
        <v>1</v>
      </c>
      <c r="H1908" s="4">
        <v>1</v>
      </c>
      <c r="I1908" s="4">
        <v>1</v>
      </c>
      <c r="J1908" s="4" t="s">
        <v>2005</v>
      </c>
      <c r="K1908" s="4">
        <v>0</v>
      </c>
      <c r="L1908" s="4">
        <v>3361.7235900000001</v>
      </c>
      <c r="M1908" s="4" t="s">
        <v>29</v>
      </c>
      <c r="N1908" s="4" t="s">
        <v>29</v>
      </c>
      <c r="O1908" s="4">
        <v>6.5770000000000002E-5</v>
      </c>
      <c r="P1908" s="4">
        <v>5.3860000000000002E-9</v>
      </c>
      <c r="Q1908" s="4">
        <v>5.08</v>
      </c>
    </row>
    <row r="1909" spans="1:17" hidden="1" outlineLevel="1" collapsed="1" x14ac:dyDescent="0.25">
      <c r="A1909" t="s">
        <v>34</v>
      </c>
      <c r="B1909" s="4" t="s">
        <v>29</v>
      </c>
      <c r="C1909" s="4" t="s">
        <v>2023</v>
      </c>
      <c r="D1909" s="4" t="s">
        <v>34</v>
      </c>
      <c r="E1909" s="4">
        <v>1.3885099999999999E-3</v>
      </c>
      <c r="F1909" s="4">
        <v>1.5434800000000001E-4</v>
      </c>
      <c r="G1909" s="4">
        <v>1</v>
      </c>
      <c r="H1909" s="4">
        <v>1</v>
      </c>
      <c r="I1909" s="4">
        <v>3</v>
      </c>
      <c r="J1909" s="4" t="s">
        <v>2005</v>
      </c>
      <c r="K1909" s="4">
        <v>2</v>
      </c>
      <c r="L1909" s="4">
        <v>1887.9909600000001</v>
      </c>
      <c r="M1909" s="4" t="s">
        <v>29</v>
      </c>
      <c r="N1909" s="4" t="s">
        <v>29</v>
      </c>
      <c r="O1909" s="4">
        <v>6.5770000000000002E-5</v>
      </c>
      <c r="P1909" s="4">
        <v>1.359E-4</v>
      </c>
      <c r="Q1909" s="4">
        <v>2.64</v>
      </c>
    </row>
    <row r="1910" spans="1:17" hidden="1" outlineLevel="1" collapsed="1" x14ac:dyDescent="0.25">
      <c r="A1910" t="s">
        <v>34</v>
      </c>
      <c r="B1910" s="4" t="s">
        <v>29</v>
      </c>
      <c r="C1910" s="4" t="s">
        <v>2024</v>
      </c>
      <c r="D1910" s="4" t="s">
        <v>34</v>
      </c>
      <c r="E1910" s="4">
        <v>1.4805599999999999E-3</v>
      </c>
      <c r="F1910" s="4">
        <v>1.5434800000000001E-4</v>
      </c>
      <c r="G1910" s="4">
        <v>1</v>
      </c>
      <c r="H1910" s="4">
        <v>1</v>
      </c>
      <c r="I1910" s="4">
        <v>4</v>
      </c>
      <c r="J1910" s="4" t="s">
        <v>2005</v>
      </c>
      <c r="K1910" s="4">
        <v>1</v>
      </c>
      <c r="L1910" s="4">
        <v>1414.7787900000001</v>
      </c>
      <c r="M1910" s="4" t="s">
        <v>29</v>
      </c>
      <c r="N1910" s="4" t="s">
        <v>29</v>
      </c>
      <c r="O1910" s="4">
        <v>6.5770000000000002E-5</v>
      </c>
      <c r="P1910" s="4">
        <v>1.472E-4</v>
      </c>
      <c r="Q1910" s="4">
        <v>2.61</v>
      </c>
    </row>
    <row r="1911" spans="1:17" hidden="1" outlineLevel="1" collapsed="1" x14ac:dyDescent="0.25">
      <c r="A1911" t="s">
        <v>34</v>
      </c>
      <c r="B1911" s="4" t="s">
        <v>29</v>
      </c>
      <c r="C1911" s="4" t="s">
        <v>2025</v>
      </c>
      <c r="D1911" s="4" t="s">
        <v>34</v>
      </c>
      <c r="E1911" s="4">
        <v>9.7537299999999997E-4</v>
      </c>
      <c r="F1911" s="4">
        <v>1.5434800000000001E-4</v>
      </c>
      <c r="G1911" s="4">
        <v>1</v>
      </c>
      <c r="H1911" s="4">
        <v>1</v>
      </c>
      <c r="I1911" s="4">
        <v>2</v>
      </c>
      <c r="J1911" s="4" t="s">
        <v>2005</v>
      </c>
      <c r="K1911" s="4">
        <v>0</v>
      </c>
      <c r="L1911" s="4">
        <v>1286.68382</v>
      </c>
      <c r="M1911" s="4" t="s">
        <v>29</v>
      </c>
      <c r="N1911" s="4" t="s">
        <v>29</v>
      </c>
      <c r="O1911" s="4">
        <v>6.5770000000000002E-5</v>
      </c>
      <c r="P1911" s="4">
        <v>8.9320000000000005E-5</v>
      </c>
      <c r="Q1911" s="4">
        <v>2.83</v>
      </c>
    </row>
    <row r="1912" spans="1:17" hidden="1" outlineLevel="1" collapsed="1" x14ac:dyDescent="0.25">
      <c r="A1912" t="s">
        <v>34</v>
      </c>
      <c r="B1912" s="4" t="s">
        <v>29</v>
      </c>
      <c r="C1912" s="4" t="s">
        <v>2026</v>
      </c>
      <c r="D1912" s="4" t="s">
        <v>34</v>
      </c>
      <c r="E1912" s="4">
        <v>6.5541800000000002E-6</v>
      </c>
      <c r="F1912" s="4">
        <v>1.5434800000000001E-4</v>
      </c>
      <c r="G1912" s="4">
        <v>1</v>
      </c>
      <c r="H1912" s="4">
        <v>1</v>
      </c>
      <c r="I1912" s="4">
        <v>2</v>
      </c>
      <c r="J1912" s="4" t="s">
        <v>2005</v>
      </c>
      <c r="K1912" s="4">
        <v>2</v>
      </c>
      <c r="L1912" s="4">
        <v>1419.78421</v>
      </c>
      <c r="M1912" s="4" t="s">
        <v>29</v>
      </c>
      <c r="N1912" s="4" t="s">
        <v>29</v>
      </c>
      <c r="O1912" s="4">
        <v>6.5770000000000002E-5</v>
      </c>
      <c r="P1912" s="4">
        <v>2.124E-7</v>
      </c>
      <c r="Q1912" s="4">
        <v>4.6500000000000004</v>
      </c>
    </row>
    <row r="1913" spans="1:17" hidden="1" outlineLevel="1" collapsed="1" x14ac:dyDescent="0.25">
      <c r="A1913" t="s">
        <v>34</v>
      </c>
      <c r="B1913" s="4" t="s">
        <v>29</v>
      </c>
      <c r="C1913" s="4" t="s">
        <v>2027</v>
      </c>
      <c r="D1913" s="4" t="s">
        <v>34</v>
      </c>
      <c r="E1913" s="4">
        <v>2.3414400000000001E-4</v>
      </c>
      <c r="F1913" s="4">
        <v>1.5434800000000001E-4</v>
      </c>
      <c r="G1913" s="4">
        <v>1</v>
      </c>
      <c r="H1913" s="4">
        <v>1</v>
      </c>
      <c r="I1913" s="4">
        <v>2</v>
      </c>
      <c r="J1913" s="4" t="s">
        <v>2005</v>
      </c>
      <c r="K1913" s="4">
        <v>1</v>
      </c>
      <c r="L1913" s="4">
        <v>1291.6892399999999</v>
      </c>
      <c r="M1913" s="4" t="s">
        <v>29</v>
      </c>
      <c r="N1913" s="4" t="s">
        <v>29</v>
      </c>
      <c r="O1913" s="4">
        <v>6.5770000000000002E-5</v>
      </c>
      <c r="P1913" s="4">
        <v>1.5979999999999999E-5</v>
      </c>
      <c r="Q1913" s="4">
        <v>3.44</v>
      </c>
    </row>
    <row r="1914" spans="1:17" hidden="1" outlineLevel="1" collapsed="1" x14ac:dyDescent="0.25">
      <c r="A1914" t="s">
        <v>34</v>
      </c>
      <c r="B1914" s="4" t="s">
        <v>29</v>
      </c>
      <c r="C1914" s="4" t="s">
        <v>2028</v>
      </c>
      <c r="D1914" s="4" t="s">
        <v>34</v>
      </c>
      <c r="E1914" s="4">
        <v>3.5805699999999999E-7</v>
      </c>
      <c r="F1914" s="4">
        <v>1.5434800000000001E-4</v>
      </c>
      <c r="G1914" s="4">
        <v>1</v>
      </c>
      <c r="H1914" s="4">
        <v>1</v>
      </c>
      <c r="I1914" s="4">
        <v>4</v>
      </c>
      <c r="J1914" s="4" t="s">
        <v>2005</v>
      </c>
      <c r="K1914" s="4">
        <v>2</v>
      </c>
      <c r="L1914" s="4">
        <v>2027.1019100000001</v>
      </c>
      <c r="M1914" s="4" t="s">
        <v>29</v>
      </c>
      <c r="N1914" s="4" t="s">
        <v>29</v>
      </c>
      <c r="O1914" s="4">
        <v>6.5770000000000002E-5</v>
      </c>
      <c r="P1914" s="4">
        <v>6.2609999999999998E-9</v>
      </c>
      <c r="Q1914" s="4">
        <v>5.21</v>
      </c>
    </row>
    <row r="1915" spans="1:17" hidden="1" outlineLevel="1" collapsed="1" x14ac:dyDescent="0.25">
      <c r="A1915" t="s">
        <v>34</v>
      </c>
      <c r="B1915" s="4" t="s">
        <v>29</v>
      </c>
      <c r="C1915" s="4" t="s">
        <v>2029</v>
      </c>
      <c r="D1915" s="4" t="s">
        <v>34</v>
      </c>
      <c r="E1915" s="4">
        <v>2.68075E-8</v>
      </c>
      <c r="F1915" s="4">
        <v>1.5434800000000001E-4</v>
      </c>
      <c r="G1915" s="4">
        <v>1</v>
      </c>
      <c r="H1915" s="4">
        <v>1</v>
      </c>
      <c r="I1915" s="4">
        <v>5</v>
      </c>
      <c r="J1915" s="4" t="s">
        <v>2005</v>
      </c>
      <c r="K1915" s="4">
        <v>1</v>
      </c>
      <c r="L1915" s="4">
        <v>1899.00695</v>
      </c>
      <c r="M1915" s="4" t="s">
        <v>29</v>
      </c>
      <c r="N1915" s="4" t="s">
        <v>29</v>
      </c>
      <c r="O1915" s="4">
        <v>6.5770000000000002E-5</v>
      </c>
      <c r="P1915" s="4">
        <v>2.7299999999999999E-10</v>
      </c>
      <c r="Q1915" s="4">
        <v>4.9400000000000004</v>
      </c>
    </row>
    <row r="1916" spans="1:17" hidden="1" outlineLevel="1" collapsed="1" x14ac:dyDescent="0.25">
      <c r="A1916" t="s">
        <v>34</v>
      </c>
      <c r="B1916" s="4" t="s">
        <v>29</v>
      </c>
      <c r="C1916" s="4" t="s">
        <v>2030</v>
      </c>
      <c r="D1916" s="4" t="s">
        <v>34</v>
      </c>
      <c r="E1916" s="4">
        <v>1.81077E-7</v>
      </c>
      <c r="F1916" s="4">
        <v>1.5434800000000001E-4</v>
      </c>
      <c r="G1916" s="4">
        <v>1</v>
      </c>
      <c r="H1916" s="4">
        <v>1</v>
      </c>
      <c r="I1916" s="4">
        <v>39</v>
      </c>
      <c r="J1916" s="4" t="s">
        <v>2005</v>
      </c>
      <c r="K1916" s="4">
        <v>2</v>
      </c>
      <c r="L1916" s="4">
        <v>2637.4134100000001</v>
      </c>
      <c r="M1916" s="4" t="s">
        <v>29</v>
      </c>
      <c r="N1916" s="4" t="s">
        <v>29</v>
      </c>
      <c r="O1916" s="4">
        <v>6.5770000000000002E-5</v>
      </c>
      <c r="P1916" s="4">
        <v>2.7539999999999998E-9</v>
      </c>
      <c r="Q1916" s="4">
        <v>3.82</v>
      </c>
    </row>
    <row r="1917" spans="1:17" hidden="1" outlineLevel="1" collapsed="1" x14ac:dyDescent="0.25">
      <c r="A1917" t="s">
        <v>34</v>
      </c>
      <c r="B1917" s="4" t="s">
        <v>29</v>
      </c>
      <c r="C1917" s="4" t="s">
        <v>2031</v>
      </c>
      <c r="D1917" s="4" t="s">
        <v>34</v>
      </c>
      <c r="E1917" s="4">
        <v>1.8064000000000001E-3</v>
      </c>
      <c r="F1917" s="4">
        <v>1.5434800000000001E-4</v>
      </c>
      <c r="G1917" s="4">
        <v>1</v>
      </c>
      <c r="H1917" s="4">
        <v>1</v>
      </c>
      <c r="I1917" s="4">
        <v>1</v>
      </c>
      <c r="J1917" s="4" t="s">
        <v>2005</v>
      </c>
      <c r="K1917" s="4">
        <v>0</v>
      </c>
      <c r="L1917" s="4">
        <v>1246.6525200000001</v>
      </c>
      <c r="M1917" s="4" t="s">
        <v>29</v>
      </c>
      <c r="N1917" s="4" t="s">
        <v>29</v>
      </c>
      <c r="O1917" s="4">
        <v>6.5770000000000002E-5</v>
      </c>
      <c r="P1917" s="4">
        <v>1.864E-4</v>
      </c>
      <c r="Q1917" s="4">
        <v>2.76</v>
      </c>
    </row>
    <row r="1918" spans="1:17" hidden="1" outlineLevel="1" collapsed="1" x14ac:dyDescent="0.25">
      <c r="A1918" t="s">
        <v>34</v>
      </c>
      <c r="B1918" s="4" t="s">
        <v>29</v>
      </c>
      <c r="C1918" s="4" t="s">
        <v>2032</v>
      </c>
      <c r="D1918" s="4" t="s">
        <v>34</v>
      </c>
      <c r="E1918" s="4">
        <v>5.3694700000000002E-8</v>
      </c>
      <c r="F1918" s="4">
        <v>1.5434800000000001E-4</v>
      </c>
      <c r="G1918" s="4">
        <v>1</v>
      </c>
      <c r="H1918" s="4">
        <v>1</v>
      </c>
      <c r="I1918" s="4">
        <v>4</v>
      </c>
      <c r="J1918" s="4" t="s">
        <v>2005</v>
      </c>
      <c r="K1918" s="4">
        <v>2</v>
      </c>
      <c r="L1918" s="4">
        <v>2070.08257</v>
      </c>
      <c r="M1918" s="4" t="s">
        <v>29</v>
      </c>
      <c r="N1918" s="4" t="s">
        <v>29</v>
      </c>
      <c r="O1918" s="4">
        <v>6.5770000000000002E-5</v>
      </c>
      <c r="P1918" s="4">
        <v>6.2959999999999998E-10</v>
      </c>
      <c r="Q1918" s="4">
        <v>4.1399999999999997</v>
      </c>
    </row>
    <row r="1919" spans="1:17" hidden="1" outlineLevel="1" collapsed="1" x14ac:dyDescent="0.25">
      <c r="A1919" t="s">
        <v>34</v>
      </c>
      <c r="B1919" s="4" t="s">
        <v>29</v>
      </c>
      <c r="C1919" s="4" t="s">
        <v>2033</v>
      </c>
      <c r="D1919" s="4" t="s">
        <v>34</v>
      </c>
      <c r="E1919" s="4">
        <v>3.8167399999999998E-4</v>
      </c>
      <c r="F1919" s="4">
        <v>1.5434800000000001E-4</v>
      </c>
      <c r="G1919" s="4">
        <v>1</v>
      </c>
      <c r="H1919" s="4">
        <v>1</v>
      </c>
      <c r="I1919" s="4">
        <v>2</v>
      </c>
      <c r="J1919" s="4" t="s">
        <v>2005</v>
      </c>
      <c r="K1919" s="4">
        <v>1</v>
      </c>
      <c r="L1919" s="4">
        <v>1216.6419599999999</v>
      </c>
      <c r="M1919" s="4" t="s">
        <v>29</v>
      </c>
      <c r="N1919" s="4" t="s">
        <v>29</v>
      </c>
      <c r="O1919" s="4">
        <v>6.5770000000000002E-5</v>
      </c>
      <c r="P1919" s="4">
        <v>2.8860000000000002E-5</v>
      </c>
      <c r="Q1919" s="4">
        <v>3.06</v>
      </c>
    </row>
    <row r="1920" spans="1:17" hidden="1" outlineLevel="1" collapsed="1" x14ac:dyDescent="0.25">
      <c r="A1920" t="s">
        <v>34</v>
      </c>
      <c r="B1920" s="4" t="s">
        <v>29</v>
      </c>
      <c r="C1920" s="4" t="s">
        <v>2034</v>
      </c>
      <c r="D1920" s="4" t="s">
        <v>34</v>
      </c>
      <c r="E1920" s="4">
        <v>6.9448200000000001E-7</v>
      </c>
      <c r="F1920" s="4">
        <v>1.5434800000000001E-4</v>
      </c>
      <c r="G1920" s="4">
        <v>1</v>
      </c>
      <c r="H1920" s="4">
        <v>1</v>
      </c>
      <c r="I1920" s="4">
        <v>3</v>
      </c>
      <c r="J1920" s="4" t="s">
        <v>2005</v>
      </c>
      <c r="K1920" s="4">
        <v>1</v>
      </c>
      <c r="L1920" s="4">
        <v>1723.8384900000001</v>
      </c>
      <c r="M1920" s="4" t="s">
        <v>29</v>
      </c>
      <c r="N1920" s="4" t="s">
        <v>29</v>
      </c>
      <c r="O1920" s="4">
        <v>6.5770000000000002E-5</v>
      </c>
      <c r="P1920" s="4">
        <v>1.4009999999999999E-8</v>
      </c>
      <c r="Q1920" s="4">
        <v>4.6100000000000003</v>
      </c>
    </row>
    <row r="1921" spans="1:29" hidden="1" outlineLevel="1" collapsed="1" x14ac:dyDescent="0.25">
      <c r="A1921" t="s">
        <v>34</v>
      </c>
      <c r="B1921" s="4" t="s">
        <v>29</v>
      </c>
      <c r="C1921" s="4" t="s">
        <v>2035</v>
      </c>
      <c r="D1921" s="4" t="s">
        <v>34</v>
      </c>
      <c r="E1921" s="4">
        <v>2.1129599999999998E-5</v>
      </c>
      <c r="F1921" s="4">
        <v>1.5434800000000001E-4</v>
      </c>
      <c r="G1921" s="4">
        <v>1</v>
      </c>
      <c r="H1921" s="4">
        <v>1</v>
      </c>
      <c r="I1921" s="4">
        <v>1</v>
      </c>
      <c r="J1921" s="4" t="s">
        <v>2005</v>
      </c>
      <c r="K1921" s="4">
        <v>0</v>
      </c>
      <c r="L1921" s="4">
        <v>1281.5844999999999</v>
      </c>
      <c r="M1921" s="4" t="s">
        <v>29</v>
      </c>
      <c r="N1921" s="4" t="s">
        <v>29</v>
      </c>
      <c r="O1921" s="4">
        <v>6.5770000000000002E-5</v>
      </c>
      <c r="P1921" s="4">
        <v>8.723E-7</v>
      </c>
      <c r="Q1921" s="4">
        <v>3.68</v>
      </c>
    </row>
    <row r="1922" spans="1:29" hidden="1" outlineLevel="1" collapsed="1" x14ac:dyDescent="0.25">
      <c r="A1922" t="s">
        <v>34</v>
      </c>
      <c r="B1922" s="4" t="s">
        <v>29</v>
      </c>
      <c r="C1922" s="4" t="s">
        <v>2036</v>
      </c>
      <c r="D1922" s="4" t="s">
        <v>34</v>
      </c>
      <c r="E1922" s="4">
        <v>1.5615099999999999E-4</v>
      </c>
      <c r="F1922" s="4">
        <v>1.5434800000000001E-4</v>
      </c>
      <c r="G1922" s="4">
        <v>1</v>
      </c>
      <c r="H1922" s="4">
        <v>1</v>
      </c>
      <c r="I1922" s="4">
        <v>2</v>
      </c>
      <c r="J1922" s="4" t="s">
        <v>2005</v>
      </c>
      <c r="K1922" s="4">
        <v>2</v>
      </c>
      <c r="L1922" s="4">
        <v>1344.7369200000001</v>
      </c>
      <c r="M1922" s="4" t="s">
        <v>29</v>
      </c>
      <c r="N1922" s="4" t="s">
        <v>29</v>
      </c>
      <c r="O1922" s="4">
        <v>6.5770000000000002E-5</v>
      </c>
      <c r="P1922" s="4">
        <v>9.7920000000000004E-6</v>
      </c>
      <c r="Q1922" s="4">
        <v>3.29</v>
      </c>
    </row>
    <row r="1923" spans="1:29" hidden="1" outlineLevel="1" collapsed="1" x14ac:dyDescent="0.25">
      <c r="A1923" t="s">
        <v>34</v>
      </c>
      <c r="B1923" s="4" t="s">
        <v>29</v>
      </c>
      <c r="C1923" s="4" t="s">
        <v>2037</v>
      </c>
      <c r="D1923" s="4" t="s">
        <v>34</v>
      </c>
      <c r="E1923" s="4">
        <v>7.4540599999999998E-10</v>
      </c>
      <c r="F1923" s="4">
        <v>1.5434800000000001E-4</v>
      </c>
      <c r="G1923" s="4">
        <v>1</v>
      </c>
      <c r="H1923" s="4">
        <v>1</v>
      </c>
      <c r="I1923" s="4">
        <v>9</v>
      </c>
      <c r="J1923" s="4" t="s">
        <v>2005</v>
      </c>
      <c r="K1923" s="4">
        <v>1</v>
      </c>
      <c r="L1923" s="4">
        <v>2384.1827400000002</v>
      </c>
      <c r="M1923" s="4" t="s">
        <v>29</v>
      </c>
      <c r="N1923" s="4" t="s">
        <v>29</v>
      </c>
      <c r="O1923" s="4">
        <v>6.5770000000000002E-5</v>
      </c>
      <c r="P1923" s="4">
        <v>3.5649999999999999E-12</v>
      </c>
      <c r="Q1923" s="4">
        <v>4.95</v>
      </c>
    </row>
    <row r="1924" spans="1:29" hidden="1" outlineLevel="1" collapsed="1" x14ac:dyDescent="0.25">
      <c r="A1924" t="s">
        <v>34</v>
      </c>
      <c r="B1924" s="4" t="s">
        <v>29</v>
      </c>
      <c r="C1924" s="4" t="s">
        <v>2038</v>
      </c>
      <c r="D1924" s="4" t="s">
        <v>34</v>
      </c>
      <c r="E1924" s="4">
        <v>6.1329000000000002E-3</v>
      </c>
      <c r="F1924" s="4">
        <v>4.3565599999999998E-4</v>
      </c>
      <c r="G1924" s="4">
        <v>1</v>
      </c>
      <c r="H1924" s="4">
        <v>1</v>
      </c>
      <c r="I1924" s="4">
        <v>2</v>
      </c>
      <c r="J1924" s="4" t="s">
        <v>2005</v>
      </c>
      <c r="K1924" s="4">
        <v>0</v>
      </c>
      <c r="L1924" s="4">
        <v>905.54548</v>
      </c>
      <c r="M1924" s="4" t="s">
        <v>29</v>
      </c>
      <c r="N1924" s="4" t="s">
        <v>29</v>
      </c>
      <c r="O1924" s="4">
        <v>1.639E-4</v>
      </c>
      <c r="P1924" s="4">
        <v>7.8100000000000001E-4</v>
      </c>
      <c r="Q1924" s="4">
        <v>1.98</v>
      </c>
    </row>
    <row r="1925" spans="1:29" hidden="1" outlineLevel="1" collapsed="1" x14ac:dyDescent="0.25">
      <c r="A1925" t="s">
        <v>34</v>
      </c>
      <c r="B1925" s="4" t="s">
        <v>29</v>
      </c>
      <c r="C1925" s="4" t="s">
        <v>2039</v>
      </c>
      <c r="D1925" s="4" t="s">
        <v>34</v>
      </c>
      <c r="E1925" s="4">
        <v>1.4098400000000001E-2</v>
      </c>
      <c r="F1925" s="4">
        <v>4.3565599999999998E-4</v>
      </c>
      <c r="G1925" s="4">
        <v>1</v>
      </c>
      <c r="H1925" s="4">
        <v>1</v>
      </c>
      <c r="I1925" s="4">
        <v>2</v>
      </c>
      <c r="J1925" s="4" t="s">
        <v>2005</v>
      </c>
      <c r="K1925" s="4">
        <v>1</v>
      </c>
      <c r="L1925" s="4">
        <v>2078.0552899999998</v>
      </c>
      <c r="M1925" s="4" t="s">
        <v>29</v>
      </c>
      <c r="N1925" s="4" t="s">
        <v>29</v>
      </c>
      <c r="O1925" s="4">
        <v>1.639E-4</v>
      </c>
      <c r="P1925" s="4">
        <v>2.1259999999999999E-3</v>
      </c>
      <c r="Q1925" s="4">
        <v>2.44</v>
      </c>
    </row>
    <row r="1926" spans="1:29" collapsed="1" x14ac:dyDescent="0.25">
      <c r="A1926" s="3" t="s">
        <v>29</v>
      </c>
      <c r="B1926" s="3" t="s">
        <v>30</v>
      </c>
      <c r="C1926" s="3" t="s">
        <v>2040</v>
      </c>
      <c r="D1926" s="3" t="s">
        <v>2041</v>
      </c>
      <c r="E1926" s="3">
        <v>0</v>
      </c>
      <c r="F1926" s="3">
        <v>288.536</v>
      </c>
      <c r="G1926" s="3">
        <v>100</v>
      </c>
      <c r="H1926" s="3">
        <v>17</v>
      </c>
      <c r="I1926" s="3">
        <v>226</v>
      </c>
      <c r="J1926" s="3">
        <v>17</v>
      </c>
      <c r="K1926" s="3">
        <v>147</v>
      </c>
      <c r="L1926" s="3">
        <v>16.100000000000001</v>
      </c>
      <c r="M1926" s="3">
        <v>4.3</v>
      </c>
      <c r="N1926" s="3">
        <v>1084.0899999999999</v>
      </c>
      <c r="O1926" s="3">
        <v>17</v>
      </c>
      <c r="P1926" s="3" t="s">
        <v>34</v>
      </c>
      <c r="Q1926" s="3" t="s">
        <v>34</v>
      </c>
      <c r="R1926" s="3" t="s">
        <v>2042</v>
      </c>
      <c r="S1926" s="3" t="s">
        <v>2043</v>
      </c>
      <c r="T1926" s="3" t="s">
        <v>34</v>
      </c>
      <c r="U1926" s="3" t="s">
        <v>2044</v>
      </c>
      <c r="V1926" s="3" t="s">
        <v>34</v>
      </c>
      <c r="W1926" s="3" t="s">
        <v>193</v>
      </c>
      <c r="X1926" s="3" t="s">
        <v>34</v>
      </c>
      <c r="Y1926" s="3" t="s">
        <v>34</v>
      </c>
      <c r="Z1926" s="3" t="s">
        <v>34</v>
      </c>
      <c r="AA1926" s="3">
        <v>0</v>
      </c>
      <c r="AB1926" s="3" t="s">
        <v>29</v>
      </c>
      <c r="AC1926" s="3">
        <v>1</v>
      </c>
    </row>
    <row r="1927" spans="1:29" hidden="1" outlineLevel="1" collapsed="1" x14ac:dyDescent="0.25">
      <c r="A1927" t="s">
        <v>34</v>
      </c>
      <c r="B1927" s="2" t="s">
        <v>39</v>
      </c>
      <c r="C1927" s="2" t="s">
        <v>40</v>
      </c>
      <c r="D1927" s="2" t="s">
        <v>41</v>
      </c>
      <c r="E1927" s="2" t="s">
        <v>42</v>
      </c>
      <c r="F1927" s="2" t="s">
        <v>43</v>
      </c>
      <c r="G1927" s="2" t="s">
        <v>28</v>
      </c>
      <c r="H1927" s="2" t="s">
        <v>44</v>
      </c>
      <c r="I1927" s="2" t="s">
        <v>8</v>
      </c>
      <c r="J1927" s="2" t="s">
        <v>45</v>
      </c>
      <c r="K1927" s="2" t="s">
        <v>46</v>
      </c>
      <c r="L1927" s="2" t="s">
        <v>47</v>
      </c>
      <c r="M1927" s="2" t="s">
        <v>27</v>
      </c>
      <c r="N1927" s="2" t="s">
        <v>48</v>
      </c>
      <c r="O1927" s="2" t="s">
        <v>49</v>
      </c>
      <c r="P1927" s="2" t="s">
        <v>50</v>
      </c>
      <c r="Q1927" s="2" t="s">
        <v>51</v>
      </c>
    </row>
    <row r="1928" spans="1:29" hidden="1" outlineLevel="1" collapsed="1" x14ac:dyDescent="0.25">
      <c r="A1928" t="s">
        <v>34</v>
      </c>
      <c r="B1928" s="4" t="s">
        <v>29</v>
      </c>
      <c r="C1928" s="4" t="s">
        <v>2045</v>
      </c>
      <c r="D1928" s="4" t="s">
        <v>2046</v>
      </c>
      <c r="E1928" s="4">
        <v>2.8958300000000001E-7</v>
      </c>
      <c r="F1928" s="4">
        <v>1.5434800000000001E-4</v>
      </c>
      <c r="G1928" s="4">
        <v>1</v>
      </c>
      <c r="H1928" s="4">
        <v>1</v>
      </c>
      <c r="I1928" s="4">
        <v>7</v>
      </c>
      <c r="J1928" s="4" t="s">
        <v>2040</v>
      </c>
      <c r="K1928" s="4">
        <v>2</v>
      </c>
      <c r="L1928" s="4">
        <v>4136.96047</v>
      </c>
      <c r="M1928" s="4" t="s">
        <v>29</v>
      </c>
      <c r="N1928" s="4" t="s">
        <v>29</v>
      </c>
      <c r="O1928" s="4">
        <v>6.5770000000000002E-5</v>
      </c>
      <c r="P1928" s="4">
        <v>4.8650000000000001E-9</v>
      </c>
      <c r="Q1928" s="4">
        <v>5.39</v>
      </c>
    </row>
    <row r="1929" spans="1:29" hidden="1" outlineLevel="1" collapsed="1" x14ac:dyDescent="0.25">
      <c r="A1929" t="s">
        <v>34</v>
      </c>
      <c r="B1929" s="4" t="s">
        <v>29</v>
      </c>
      <c r="C1929" s="4" t="s">
        <v>2047</v>
      </c>
      <c r="D1929" s="4" t="s">
        <v>72</v>
      </c>
      <c r="E1929" s="4">
        <v>1.82245E-6</v>
      </c>
      <c r="F1929" s="4">
        <v>1.5434800000000001E-4</v>
      </c>
      <c r="G1929" s="4">
        <v>1</v>
      </c>
      <c r="H1929" s="4">
        <v>1</v>
      </c>
      <c r="I1929" s="4">
        <v>8</v>
      </c>
      <c r="J1929" s="4" t="s">
        <v>2040</v>
      </c>
      <c r="K1929" s="4">
        <v>0</v>
      </c>
      <c r="L1929" s="4">
        <v>1537.73804</v>
      </c>
      <c r="M1929" s="4" t="s">
        <v>29</v>
      </c>
      <c r="N1929" s="4" t="s">
        <v>29</v>
      </c>
      <c r="O1929" s="4">
        <v>6.5770000000000002E-5</v>
      </c>
      <c r="P1929" s="4">
        <v>4.5069999999999999E-8</v>
      </c>
      <c r="Q1929" s="4">
        <v>4.33</v>
      </c>
    </row>
    <row r="1930" spans="1:29" hidden="1" outlineLevel="1" collapsed="1" x14ac:dyDescent="0.25">
      <c r="A1930" t="s">
        <v>34</v>
      </c>
      <c r="B1930" s="4" t="s">
        <v>29</v>
      </c>
      <c r="C1930" s="4" t="s">
        <v>2047</v>
      </c>
      <c r="D1930" s="4" t="s">
        <v>197</v>
      </c>
      <c r="E1930" s="4">
        <v>5.4354299999999996E-4</v>
      </c>
      <c r="F1930" s="4">
        <v>1.5434800000000001E-4</v>
      </c>
      <c r="G1930" s="4">
        <v>1</v>
      </c>
      <c r="H1930" s="4">
        <v>1</v>
      </c>
      <c r="I1930" s="4">
        <v>1</v>
      </c>
      <c r="J1930" s="4" t="s">
        <v>2040</v>
      </c>
      <c r="K1930" s="4">
        <v>0</v>
      </c>
      <c r="L1930" s="4">
        <v>1495.72748</v>
      </c>
      <c r="M1930" s="4" t="s">
        <v>29</v>
      </c>
      <c r="N1930" s="4" t="s">
        <v>29</v>
      </c>
      <c r="O1930" s="4">
        <v>6.5770000000000002E-5</v>
      </c>
      <c r="P1930" s="4">
        <v>4.4190000000000002E-5</v>
      </c>
      <c r="Q1930" s="4">
        <v>2.34</v>
      </c>
    </row>
    <row r="1931" spans="1:29" hidden="1" outlineLevel="1" collapsed="1" x14ac:dyDescent="0.25">
      <c r="A1931" t="s">
        <v>34</v>
      </c>
      <c r="B1931" s="4" t="s">
        <v>29</v>
      </c>
      <c r="C1931" s="4" t="s">
        <v>2048</v>
      </c>
      <c r="D1931" s="4" t="s">
        <v>34</v>
      </c>
      <c r="E1931" s="4">
        <v>4.4843299999999998E-5</v>
      </c>
      <c r="F1931" s="4">
        <v>1.5434800000000001E-4</v>
      </c>
      <c r="G1931" s="4">
        <v>1</v>
      </c>
      <c r="H1931" s="4">
        <v>1</v>
      </c>
      <c r="I1931" s="4">
        <v>1</v>
      </c>
      <c r="J1931" s="4" t="s">
        <v>2040</v>
      </c>
      <c r="K1931" s="4">
        <v>0</v>
      </c>
      <c r="L1931" s="4">
        <v>1187.62664</v>
      </c>
      <c r="M1931" s="4" t="s">
        <v>29</v>
      </c>
      <c r="N1931" s="4" t="s">
        <v>29</v>
      </c>
      <c r="O1931" s="4">
        <v>6.5770000000000002E-5</v>
      </c>
      <c r="P1931" s="4">
        <v>2.1730000000000002E-6</v>
      </c>
      <c r="Q1931" s="4">
        <v>3.8</v>
      </c>
    </row>
    <row r="1932" spans="1:29" hidden="1" outlineLevel="1" collapsed="1" x14ac:dyDescent="0.25">
      <c r="A1932" t="s">
        <v>34</v>
      </c>
      <c r="B1932" s="4" t="s">
        <v>29</v>
      </c>
      <c r="C1932" s="4" t="s">
        <v>2049</v>
      </c>
      <c r="D1932" s="4" t="s">
        <v>34</v>
      </c>
      <c r="E1932" s="4">
        <v>1.81041E-4</v>
      </c>
      <c r="F1932" s="4">
        <v>1.5434800000000001E-4</v>
      </c>
      <c r="G1932" s="4">
        <v>1</v>
      </c>
      <c r="H1932" s="4">
        <v>1</v>
      </c>
      <c r="I1932" s="4">
        <v>2</v>
      </c>
      <c r="J1932" s="4" t="s">
        <v>2040</v>
      </c>
      <c r="K1932" s="4">
        <v>1</v>
      </c>
      <c r="L1932" s="4">
        <v>1878.94435</v>
      </c>
      <c r="M1932" s="4" t="s">
        <v>29</v>
      </c>
      <c r="N1932" s="4" t="s">
        <v>29</v>
      </c>
      <c r="O1932" s="4">
        <v>6.5770000000000002E-5</v>
      </c>
      <c r="P1932" s="4">
        <v>1.1759999999999999E-5</v>
      </c>
      <c r="Q1932" s="4">
        <v>4.51</v>
      </c>
    </row>
    <row r="1933" spans="1:29" hidden="1" outlineLevel="1" collapsed="1" x14ac:dyDescent="0.25">
      <c r="A1933" t="s">
        <v>34</v>
      </c>
      <c r="B1933" s="4" t="s">
        <v>29</v>
      </c>
      <c r="C1933" s="4" t="s">
        <v>2050</v>
      </c>
      <c r="D1933" s="4" t="s">
        <v>199</v>
      </c>
      <c r="E1933" s="4">
        <v>5.1002900000000003E-13</v>
      </c>
      <c r="F1933" s="4">
        <v>1.5434800000000001E-4</v>
      </c>
      <c r="G1933" s="4">
        <v>1</v>
      </c>
      <c r="H1933" s="4">
        <v>1</v>
      </c>
      <c r="I1933" s="4">
        <v>34</v>
      </c>
      <c r="J1933" s="4" t="s">
        <v>2040</v>
      </c>
      <c r="K1933" s="4">
        <v>1</v>
      </c>
      <c r="L1933" s="4">
        <v>3380.6526100000001</v>
      </c>
      <c r="M1933" s="4" t="s">
        <v>29</v>
      </c>
      <c r="N1933" s="4" t="s">
        <v>29</v>
      </c>
      <c r="O1933" s="4">
        <v>6.5770000000000002E-5</v>
      </c>
      <c r="P1933" s="4">
        <v>5.2850000000000001E-16</v>
      </c>
      <c r="Q1933" s="4">
        <v>8.36</v>
      </c>
    </row>
    <row r="1934" spans="1:29" hidden="1" outlineLevel="1" collapsed="1" x14ac:dyDescent="0.25">
      <c r="A1934" t="s">
        <v>34</v>
      </c>
      <c r="B1934" s="4" t="s">
        <v>29</v>
      </c>
      <c r="C1934" s="4" t="s">
        <v>2050</v>
      </c>
      <c r="D1934" s="4" t="s">
        <v>34</v>
      </c>
      <c r="E1934" s="4">
        <v>3.4010199999999999E-9</v>
      </c>
      <c r="F1934" s="4">
        <v>1.5434800000000001E-4</v>
      </c>
      <c r="G1934" s="4">
        <v>1</v>
      </c>
      <c r="H1934" s="4">
        <v>1</v>
      </c>
      <c r="I1934" s="4">
        <v>2</v>
      </c>
      <c r="J1934" s="4" t="s">
        <v>2040</v>
      </c>
      <c r="K1934" s="4">
        <v>1</v>
      </c>
      <c r="L1934" s="4">
        <v>3364.65769</v>
      </c>
      <c r="M1934" s="4" t="s">
        <v>29</v>
      </c>
      <c r="N1934" s="4" t="s">
        <v>29</v>
      </c>
      <c r="O1934" s="4">
        <v>6.5770000000000002E-5</v>
      </c>
      <c r="P1934" s="4">
        <v>2.2369999999999999E-11</v>
      </c>
      <c r="Q1934" s="4">
        <v>7.26</v>
      </c>
    </row>
    <row r="1935" spans="1:29" hidden="1" outlineLevel="1" collapsed="1" x14ac:dyDescent="0.25">
      <c r="A1935" t="s">
        <v>34</v>
      </c>
      <c r="B1935" s="4" t="s">
        <v>29</v>
      </c>
      <c r="C1935" s="4" t="s">
        <v>2051</v>
      </c>
      <c r="D1935" s="4" t="s">
        <v>199</v>
      </c>
      <c r="E1935" s="4">
        <v>9.1573199999999993E-6</v>
      </c>
      <c r="F1935" s="4">
        <v>1.5434800000000001E-4</v>
      </c>
      <c r="G1935" s="4">
        <v>1</v>
      </c>
      <c r="H1935" s="4">
        <v>1</v>
      </c>
      <c r="I1935" s="4">
        <v>10</v>
      </c>
      <c r="J1935" s="4" t="s">
        <v>2040</v>
      </c>
      <c r="K1935" s="4">
        <v>0</v>
      </c>
      <c r="L1935" s="4">
        <v>1293.5991100000001</v>
      </c>
      <c r="M1935" s="4" t="s">
        <v>29</v>
      </c>
      <c r="N1935" s="4" t="s">
        <v>29</v>
      </c>
      <c r="O1935" s="4">
        <v>6.5770000000000002E-5</v>
      </c>
      <c r="P1935" s="4">
        <v>3.1740000000000002E-7</v>
      </c>
      <c r="Q1935" s="4">
        <v>3.86</v>
      </c>
    </row>
    <row r="1936" spans="1:29" hidden="1" outlineLevel="1" collapsed="1" x14ac:dyDescent="0.25">
      <c r="A1936" t="s">
        <v>34</v>
      </c>
      <c r="B1936" s="4" t="s">
        <v>29</v>
      </c>
      <c r="C1936" s="4" t="s">
        <v>2051</v>
      </c>
      <c r="D1936" s="4" t="s">
        <v>34</v>
      </c>
      <c r="E1936" s="4">
        <v>3.37788E-4</v>
      </c>
      <c r="F1936" s="4">
        <v>1.5434800000000001E-4</v>
      </c>
      <c r="G1936" s="4">
        <v>1</v>
      </c>
      <c r="H1936" s="4">
        <v>1</v>
      </c>
      <c r="I1936" s="4">
        <v>1</v>
      </c>
      <c r="J1936" s="4" t="s">
        <v>2040</v>
      </c>
      <c r="K1936" s="4">
        <v>0</v>
      </c>
      <c r="L1936" s="4">
        <v>1277.60419</v>
      </c>
      <c r="M1936" s="4" t="s">
        <v>29</v>
      </c>
      <c r="N1936" s="4" t="s">
        <v>29</v>
      </c>
      <c r="O1936" s="4">
        <v>6.5770000000000002E-5</v>
      </c>
      <c r="P1936" s="4">
        <v>2.4899999999999999E-5</v>
      </c>
      <c r="Q1936" s="4">
        <v>4.08</v>
      </c>
    </row>
    <row r="1937" spans="1:29" hidden="1" outlineLevel="1" collapsed="1" x14ac:dyDescent="0.25">
      <c r="A1937" t="s">
        <v>34</v>
      </c>
      <c r="B1937" s="4" t="s">
        <v>29</v>
      </c>
      <c r="C1937" s="4" t="s">
        <v>2052</v>
      </c>
      <c r="D1937" s="4" t="s">
        <v>34</v>
      </c>
      <c r="E1937" s="4">
        <v>2.8404899999999998E-7</v>
      </c>
      <c r="F1937" s="4">
        <v>1.5434800000000001E-4</v>
      </c>
      <c r="G1937" s="4">
        <v>1</v>
      </c>
      <c r="H1937" s="4">
        <v>1</v>
      </c>
      <c r="I1937" s="4">
        <v>8</v>
      </c>
      <c r="J1937" s="4" t="s">
        <v>2040</v>
      </c>
      <c r="K1937" s="4">
        <v>1</v>
      </c>
      <c r="L1937" s="4">
        <v>1676.8853799999999</v>
      </c>
      <c r="M1937" s="4" t="s">
        <v>29</v>
      </c>
      <c r="N1937" s="4" t="s">
        <v>29</v>
      </c>
      <c r="O1937" s="4">
        <v>6.5770000000000002E-5</v>
      </c>
      <c r="P1937" s="4">
        <v>4.7280000000000002E-9</v>
      </c>
      <c r="Q1937" s="4">
        <v>4.28</v>
      </c>
    </row>
    <row r="1938" spans="1:29" hidden="1" outlineLevel="1" collapsed="1" x14ac:dyDescent="0.25">
      <c r="A1938" t="s">
        <v>34</v>
      </c>
      <c r="B1938" s="4" t="s">
        <v>29</v>
      </c>
      <c r="C1938" s="4" t="s">
        <v>2053</v>
      </c>
      <c r="D1938" s="4" t="s">
        <v>2054</v>
      </c>
      <c r="E1938" s="4">
        <v>5.8377600000000003E-9</v>
      </c>
      <c r="F1938" s="4">
        <v>1.5434800000000001E-4</v>
      </c>
      <c r="G1938" s="4">
        <v>1</v>
      </c>
      <c r="H1938" s="4">
        <v>1</v>
      </c>
      <c r="I1938" s="4">
        <v>32</v>
      </c>
      <c r="J1938" s="4" t="s">
        <v>2040</v>
      </c>
      <c r="K1938" s="4">
        <v>0</v>
      </c>
      <c r="L1938" s="4">
        <v>4138.9219800000001</v>
      </c>
      <c r="M1938" s="4" t="s">
        <v>29</v>
      </c>
      <c r="N1938" s="4" t="s">
        <v>29</v>
      </c>
      <c r="O1938" s="4">
        <v>6.5770000000000002E-5</v>
      </c>
      <c r="P1938" s="4">
        <v>4.2980000000000003E-11</v>
      </c>
      <c r="Q1938" s="4">
        <v>6.92</v>
      </c>
    </row>
    <row r="1939" spans="1:29" hidden="1" outlineLevel="1" collapsed="1" x14ac:dyDescent="0.25">
      <c r="A1939" t="s">
        <v>34</v>
      </c>
      <c r="B1939" s="4" t="s">
        <v>29</v>
      </c>
      <c r="C1939" s="4" t="s">
        <v>2053</v>
      </c>
      <c r="D1939" s="4" t="s">
        <v>249</v>
      </c>
      <c r="E1939" s="4">
        <v>6.5965800000000004E-9</v>
      </c>
      <c r="F1939" s="4">
        <v>1.5434800000000001E-4</v>
      </c>
      <c r="G1939" s="4">
        <v>1</v>
      </c>
      <c r="H1939" s="4">
        <v>1</v>
      </c>
      <c r="I1939" s="4">
        <v>1</v>
      </c>
      <c r="J1939" s="4" t="s">
        <v>2040</v>
      </c>
      <c r="K1939" s="4">
        <v>0</v>
      </c>
      <c r="L1939" s="4">
        <v>4122.9270699999997</v>
      </c>
      <c r="M1939" s="4" t="s">
        <v>29</v>
      </c>
      <c r="N1939" s="4" t="s">
        <v>29</v>
      </c>
      <c r="O1939" s="4">
        <v>6.5770000000000002E-5</v>
      </c>
      <c r="P1939" s="4">
        <v>4.9979999999999998E-11</v>
      </c>
      <c r="Q1939" s="4">
        <v>6.91</v>
      </c>
    </row>
    <row r="1940" spans="1:29" hidden="1" outlineLevel="1" collapsed="1" x14ac:dyDescent="0.25">
      <c r="A1940" t="s">
        <v>34</v>
      </c>
      <c r="B1940" s="4" t="s">
        <v>29</v>
      </c>
      <c r="C1940" s="4" t="s">
        <v>2055</v>
      </c>
      <c r="D1940" s="4" t="s">
        <v>34</v>
      </c>
      <c r="E1940" s="4">
        <v>2.37238E-8</v>
      </c>
      <c r="F1940" s="4">
        <v>1.5434800000000001E-4</v>
      </c>
      <c r="G1940" s="4">
        <v>1</v>
      </c>
      <c r="H1940" s="4">
        <v>1</v>
      </c>
      <c r="I1940" s="4">
        <v>12</v>
      </c>
      <c r="J1940" s="4" t="s">
        <v>2040</v>
      </c>
      <c r="K1940" s="4">
        <v>2</v>
      </c>
      <c r="L1940" s="4">
        <v>3167.5742799999998</v>
      </c>
      <c r="M1940" s="4" t="s">
        <v>29</v>
      </c>
      <c r="N1940" s="4" t="s">
        <v>29</v>
      </c>
      <c r="O1940" s="4">
        <v>6.5770000000000002E-5</v>
      </c>
      <c r="P1940" s="4">
        <v>2.3500000000000002E-10</v>
      </c>
      <c r="Q1940" s="4">
        <v>4.3499999999999996</v>
      </c>
    </row>
    <row r="1941" spans="1:29" hidden="1" outlineLevel="1" collapsed="1" x14ac:dyDescent="0.25">
      <c r="A1941" t="s">
        <v>34</v>
      </c>
      <c r="B1941" s="4" t="s">
        <v>29</v>
      </c>
      <c r="C1941" s="4" t="s">
        <v>2056</v>
      </c>
      <c r="D1941" s="4" t="s">
        <v>34</v>
      </c>
      <c r="E1941" s="4">
        <v>8.0520599999999999E-7</v>
      </c>
      <c r="F1941" s="4">
        <v>1.5434800000000001E-4</v>
      </c>
      <c r="G1941" s="4">
        <v>1</v>
      </c>
      <c r="H1941" s="4">
        <v>1</v>
      </c>
      <c r="I1941" s="4">
        <v>7</v>
      </c>
      <c r="J1941" s="4" t="s">
        <v>2040</v>
      </c>
      <c r="K1941" s="4">
        <v>1</v>
      </c>
      <c r="L1941" s="4">
        <v>1998.9654800000001</v>
      </c>
      <c r="M1941" s="4" t="s">
        <v>29</v>
      </c>
      <c r="N1941" s="4" t="s">
        <v>29</v>
      </c>
      <c r="O1941" s="4">
        <v>6.5770000000000002E-5</v>
      </c>
      <c r="P1941" s="4">
        <v>1.6730000000000002E-8</v>
      </c>
      <c r="Q1941" s="4">
        <v>4.33</v>
      </c>
    </row>
    <row r="1942" spans="1:29" hidden="1" outlineLevel="1" collapsed="1" x14ac:dyDescent="0.25">
      <c r="A1942" t="s">
        <v>34</v>
      </c>
      <c r="B1942" s="4" t="s">
        <v>29</v>
      </c>
      <c r="C1942" s="4" t="s">
        <v>2057</v>
      </c>
      <c r="D1942" s="4" t="s">
        <v>34</v>
      </c>
      <c r="E1942" s="4">
        <v>4.4272199999999999E-7</v>
      </c>
      <c r="F1942" s="4">
        <v>1.5434800000000001E-4</v>
      </c>
      <c r="G1942" s="4">
        <v>1</v>
      </c>
      <c r="H1942" s="4">
        <v>1</v>
      </c>
      <c r="I1942" s="4">
        <v>13</v>
      </c>
      <c r="J1942" s="4" t="s">
        <v>2040</v>
      </c>
      <c r="K1942" s="4">
        <v>0</v>
      </c>
      <c r="L1942" s="4">
        <v>1509.7067400000001</v>
      </c>
      <c r="M1942" s="4" t="s">
        <v>29</v>
      </c>
      <c r="N1942" s="4" t="s">
        <v>29</v>
      </c>
      <c r="O1942" s="4">
        <v>6.5770000000000002E-5</v>
      </c>
      <c r="P1942" s="4">
        <v>8.1050000000000004E-9</v>
      </c>
      <c r="Q1942" s="4">
        <v>4.47</v>
      </c>
    </row>
    <row r="1943" spans="1:29" hidden="1" outlineLevel="1" collapsed="1" x14ac:dyDescent="0.25">
      <c r="A1943" t="s">
        <v>34</v>
      </c>
      <c r="B1943" s="4" t="s">
        <v>29</v>
      </c>
      <c r="C1943" s="4" t="s">
        <v>2058</v>
      </c>
      <c r="D1943" s="4" t="s">
        <v>34</v>
      </c>
      <c r="E1943" s="4">
        <v>1.02154E-5</v>
      </c>
      <c r="F1943" s="4">
        <v>1.5434800000000001E-4</v>
      </c>
      <c r="G1943" s="4">
        <v>1</v>
      </c>
      <c r="H1943" s="4">
        <v>1</v>
      </c>
      <c r="I1943" s="4">
        <v>2</v>
      </c>
      <c r="J1943" s="4" t="s">
        <v>2040</v>
      </c>
      <c r="K1943" s="4">
        <v>1</v>
      </c>
      <c r="L1943" s="4">
        <v>2602.2453599999999</v>
      </c>
      <c r="M1943" s="4" t="s">
        <v>29</v>
      </c>
      <c r="N1943" s="4" t="s">
        <v>29</v>
      </c>
      <c r="O1943" s="4">
        <v>6.5770000000000002E-5</v>
      </c>
      <c r="P1943" s="4">
        <v>3.6320000000000002E-7</v>
      </c>
      <c r="Q1943" s="4">
        <v>3.94</v>
      </c>
    </row>
    <row r="1944" spans="1:29" hidden="1" outlineLevel="1" collapsed="1" x14ac:dyDescent="0.25">
      <c r="A1944" t="s">
        <v>34</v>
      </c>
      <c r="B1944" s="4" t="s">
        <v>29</v>
      </c>
      <c r="C1944" s="4" t="s">
        <v>2058</v>
      </c>
      <c r="D1944" s="4" t="s">
        <v>1520</v>
      </c>
      <c r="E1944" s="4">
        <v>1.6336900000000001E-7</v>
      </c>
      <c r="F1944" s="4">
        <v>1.5434800000000001E-4</v>
      </c>
      <c r="G1944" s="4">
        <v>1</v>
      </c>
      <c r="H1944" s="4">
        <v>1</v>
      </c>
      <c r="I1944" s="4">
        <v>14</v>
      </c>
      <c r="J1944" s="4" t="s">
        <v>2040</v>
      </c>
      <c r="K1944" s="4">
        <v>1</v>
      </c>
      <c r="L1944" s="4">
        <v>2618.2402699999998</v>
      </c>
      <c r="M1944" s="4" t="s">
        <v>29</v>
      </c>
      <c r="N1944" s="4" t="s">
        <v>29</v>
      </c>
      <c r="O1944" s="4">
        <v>6.5770000000000002E-5</v>
      </c>
      <c r="P1944" s="4">
        <v>2.4330000000000002E-9</v>
      </c>
      <c r="Q1944" s="4">
        <v>5.65</v>
      </c>
    </row>
    <row r="1945" spans="1:29" hidden="1" outlineLevel="1" collapsed="1" x14ac:dyDescent="0.25">
      <c r="A1945" t="s">
        <v>34</v>
      </c>
      <c r="B1945" s="4" t="s">
        <v>29</v>
      </c>
      <c r="C1945" s="4" t="s">
        <v>2059</v>
      </c>
      <c r="D1945" s="4" t="s">
        <v>34</v>
      </c>
      <c r="E1945" s="4">
        <v>1.86527E-3</v>
      </c>
      <c r="F1945" s="4">
        <v>1.5434800000000001E-4</v>
      </c>
      <c r="G1945" s="4">
        <v>1</v>
      </c>
      <c r="H1945" s="4">
        <v>1</v>
      </c>
      <c r="I1945" s="4">
        <v>1</v>
      </c>
      <c r="J1945" s="4" t="s">
        <v>2040</v>
      </c>
      <c r="K1945" s="4">
        <v>0</v>
      </c>
      <c r="L1945" s="4">
        <v>940.47745999999995</v>
      </c>
      <c r="M1945" s="4" t="s">
        <v>29</v>
      </c>
      <c r="N1945" s="4" t="s">
        <v>29</v>
      </c>
      <c r="O1945" s="4">
        <v>6.5770000000000002E-5</v>
      </c>
      <c r="P1945" s="4">
        <v>1.9330000000000001E-4</v>
      </c>
      <c r="Q1945" s="4">
        <v>2.37</v>
      </c>
    </row>
    <row r="1946" spans="1:29" hidden="1" outlineLevel="1" collapsed="1" x14ac:dyDescent="0.25">
      <c r="A1946" t="s">
        <v>34</v>
      </c>
      <c r="B1946" s="4" t="s">
        <v>29</v>
      </c>
      <c r="C1946" s="4" t="s">
        <v>2060</v>
      </c>
      <c r="D1946" s="4" t="s">
        <v>401</v>
      </c>
      <c r="E1946" s="4">
        <v>6.3878399999999997E-10</v>
      </c>
      <c r="F1946" s="4">
        <v>1.5434800000000001E-4</v>
      </c>
      <c r="G1946" s="4">
        <v>1</v>
      </c>
      <c r="H1946" s="4">
        <v>1</v>
      </c>
      <c r="I1946" s="4">
        <v>23</v>
      </c>
      <c r="J1946" s="4" t="s">
        <v>2040</v>
      </c>
      <c r="K1946" s="4">
        <v>2</v>
      </c>
      <c r="L1946" s="4">
        <v>4345.1867899999997</v>
      </c>
      <c r="M1946" s="4" t="s">
        <v>29</v>
      </c>
      <c r="N1946" s="4" t="s">
        <v>29</v>
      </c>
      <c r="O1946" s="4">
        <v>6.5770000000000002E-5</v>
      </c>
      <c r="P1946" s="4">
        <v>2.969E-12</v>
      </c>
      <c r="Q1946" s="4">
        <v>7.76</v>
      </c>
    </row>
    <row r="1947" spans="1:29" hidden="1" outlineLevel="1" collapsed="1" x14ac:dyDescent="0.25">
      <c r="A1947" t="s">
        <v>34</v>
      </c>
      <c r="B1947" s="4" t="s">
        <v>29</v>
      </c>
      <c r="C1947" s="4" t="s">
        <v>2061</v>
      </c>
      <c r="D1947" s="4" t="s">
        <v>401</v>
      </c>
      <c r="E1947" s="4">
        <v>4.6014499999999997E-9</v>
      </c>
      <c r="F1947" s="4">
        <v>1.5434800000000001E-4</v>
      </c>
      <c r="G1947" s="4">
        <v>1</v>
      </c>
      <c r="H1947" s="4">
        <v>1</v>
      </c>
      <c r="I1947" s="4">
        <v>10</v>
      </c>
      <c r="J1947" s="4" t="s">
        <v>2040</v>
      </c>
      <c r="K1947" s="4">
        <v>1</v>
      </c>
      <c r="L1947" s="4">
        <v>2258.1332900000002</v>
      </c>
      <c r="M1947" s="4" t="s">
        <v>29</v>
      </c>
      <c r="N1947" s="4" t="s">
        <v>29</v>
      </c>
      <c r="O1947" s="4">
        <v>6.5770000000000002E-5</v>
      </c>
      <c r="P1947" s="4">
        <v>3.2200000000000003E-11</v>
      </c>
      <c r="Q1947" s="4">
        <v>4.72</v>
      </c>
    </row>
    <row r="1948" spans="1:29" hidden="1" outlineLevel="1" collapsed="1" x14ac:dyDescent="0.25">
      <c r="A1948" t="s">
        <v>34</v>
      </c>
      <c r="B1948" s="4" t="s">
        <v>29</v>
      </c>
      <c r="C1948" s="4" t="s">
        <v>2062</v>
      </c>
      <c r="D1948" s="4" t="s">
        <v>34</v>
      </c>
      <c r="E1948" s="4">
        <v>1.19204E-5</v>
      </c>
      <c r="F1948" s="4">
        <v>1.5434800000000001E-4</v>
      </c>
      <c r="G1948" s="4">
        <v>1</v>
      </c>
      <c r="H1948" s="4">
        <v>1</v>
      </c>
      <c r="I1948" s="4">
        <v>9</v>
      </c>
      <c r="J1948" s="4" t="s">
        <v>2040</v>
      </c>
      <c r="K1948" s="4">
        <v>0</v>
      </c>
      <c r="L1948" s="4">
        <v>983.55201999999997</v>
      </c>
      <c r="M1948" s="4" t="s">
        <v>29</v>
      </c>
      <c r="N1948" s="4" t="s">
        <v>29</v>
      </c>
      <c r="O1948" s="4">
        <v>6.5770000000000002E-5</v>
      </c>
      <c r="P1948" s="4">
        <v>4.355E-7</v>
      </c>
      <c r="Q1948" s="4">
        <v>3.07</v>
      </c>
    </row>
    <row r="1949" spans="1:29" hidden="1" outlineLevel="1" collapsed="1" x14ac:dyDescent="0.25">
      <c r="A1949" t="s">
        <v>34</v>
      </c>
      <c r="B1949" s="4" t="s">
        <v>29</v>
      </c>
      <c r="C1949" s="4" t="s">
        <v>2063</v>
      </c>
      <c r="D1949" s="4" t="s">
        <v>34</v>
      </c>
      <c r="E1949" s="4">
        <v>1.9435599999999999E-11</v>
      </c>
      <c r="F1949" s="4">
        <v>1.5434800000000001E-4</v>
      </c>
      <c r="G1949" s="4">
        <v>1</v>
      </c>
      <c r="H1949" s="4">
        <v>1</v>
      </c>
      <c r="I1949" s="4">
        <v>28</v>
      </c>
      <c r="J1949" s="4" t="s">
        <v>2040</v>
      </c>
      <c r="K1949" s="4">
        <v>0</v>
      </c>
      <c r="L1949" s="4">
        <v>2106.07134</v>
      </c>
      <c r="M1949" s="4" t="s">
        <v>29</v>
      </c>
      <c r="N1949" s="4" t="s">
        <v>29</v>
      </c>
      <c r="O1949" s="4">
        <v>6.5770000000000002E-5</v>
      </c>
      <c r="P1949" s="4">
        <v>4.3240000000000001E-14</v>
      </c>
      <c r="Q1949" s="4">
        <v>6.89</v>
      </c>
    </row>
    <row r="1950" spans="1:29" collapsed="1" x14ac:dyDescent="0.25">
      <c r="A1950" s="3" t="s">
        <v>29</v>
      </c>
      <c r="B1950" s="3" t="s">
        <v>30</v>
      </c>
      <c r="C1950" s="3" t="s">
        <v>2064</v>
      </c>
      <c r="D1950" s="3" t="s">
        <v>2065</v>
      </c>
      <c r="E1950" s="3">
        <v>0</v>
      </c>
      <c r="F1950" s="3">
        <v>274.29000000000002</v>
      </c>
      <c r="G1950" s="3">
        <v>26</v>
      </c>
      <c r="H1950" s="3">
        <v>38</v>
      </c>
      <c r="I1950" s="3">
        <v>84</v>
      </c>
      <c r="J1950" s="3">
        <v>16</v>
      </c>
      <c r="K1950" s="3">
        <v>1876</v>
      </c>
      <c r="L1950" s="3">
        <v>214.7</v>
      </c>
      <c r="M1950" s="3">
        <v>7.23</v>
      </c>
      <c r="N1950" s="3">
        <v>303.33</v>
      </c>
      <c r="O1950" s="3">
        <v>38</v>
      </c>
      <c r="P1950" s="3" t="s">
        <v>315</v>
      </c>
      <c r="Q1950" s="3" t="s">
        <v>2066</v>
      </c>
      <c r="R1950" s="3" t="s">
        <v>1854</v>
      </c>
      <c r="S1950" s="3" t="s">
        <v>2067</v>
      </c>
      <c r="T1950" s="3" t="s">
        <v>34</v>
      </c>
      <c r="U1950" s="3" t="s">
        <v>2064</v>
      </c>
      <c r="V1950" s="3" t="s">
        <v>34</v>
      </c>
      <c r="W1950" s="3" t="s">
        <v>976</v>
      </c>
      <c r="X1950" s="3" t="s">
        <v>34</v>
      </c>
      <c r="Y1950" s="3" t="s">
        <v>34</v>
      </c>
      <c r="Z1950" s="3" t="s">
        <v>34</v>
      </c>
      <c r="AA1950" s="3">
        <v>0</v>
      </c>
      <c r="AB1950" s="3" t="s">
        <v>29</v>
      </c>
      <c r="AC1950" s="3">
        <v>1</v>
      </c>
    </row>
    <row r="1951" spans="1:29" hidden="1" outlineLevel="1" collapsed="1" x14ac:dyDescent="0.25">
      <c r="A1951" t="s">
        <v>34</v>
      </c>
      <c r="B1951" s="2" t="s">
        <v>39</v>
      </c>
      <c r="C1951" s="2" t="s">
        <v>40</v>
      </c>
      <c r="D1951" s="2" t="s">
        <v>41</v>
      </c>
      <c r="E1951" s="2" t="s">
        <v>42</v>
      </c>
      <c r="F1951" s="2" t="s">
        <v>43</v>
      </c>
      <c r="G1951" s="2" t="s">
        <v>28</v>
      </c>
      <c r="H1951" s="2" t="s">
        <v>44</v>
      </c>
      <c r="I1951" s="2" t="s">
        <v>8</v>
      </c>
      <c r="J1951" s="2" t="s">
        <v>45</v>
      </c>
      <c r="K1951" s="2" t="s">
        <v>46</v>
      </c>
      <c r="L1951" s="2" t="s">
        <v>47</v>
      </c>
      <c r="M1951" s="2" t="s">
        <v>27</v>
      </c>
      <c r="N1951" s="2" t="s">
        <v>48</v>
      </c>
      <c r="O1951" s="2" t="s">
        <v>49</v>
      </c>
      <c r="P1951" s="2" t="s">
        <v>50</v>
      </c>
      <c r="Q1951" s="2" t="s">
        <v>51</v>
      </c>
    </row>
    <row r="1952" spans="1:29" hidden="1" outlineLevel="1" collapsed="1" x14ac:dyDescent="0.25">
      <c r="A1952" t="s">
        <v>34</v>
      </c>
      <c r="B1952" s="4" t="s">
        <v>29</v>
      </c>
      <c r="C1952" s="4" t="s">
        <v>2068</v>
      </c>
      <c r="D1952" s="4" t="s">
        <v>196</v>
      </c>
      <c r="E1952" s="4">
        <v>5.8377099999999997E-7</v>
      </c>
      <c r="F1952" s="4">
        <v>1.5434800000000001E-4</v>
      </c>
      <c r="G1952" s="4">
        <v>1</v>
      </c>
      <c r="H1952" s="4">
        <v>1</v>
      </c>
      <c r="I1952" s="4">
        <v>4</v>
      </c>
      <c r="J1952" s="4" t="s">
        <v>2064</v>
      </c>
      <c r="K1952" s="4">
        <v>1</v>
      </c>
      <c r="L1952" s="4">
        <v>2624.2660900000001</v>
      </c>
      <c r="M1952" s="4" t="s">
        <v>29</v>
      </c>
      <c r="N1952" s="4" t="s">
        <v>29</v>
      </c>
      <c r="O1952" s="4">
        <v>6.5770000000000002E-5</v>
      </c>
      <c r="P1952" s="4">
        <v>1.1339999999999999E-8</v>
      </c>
      <c r="Q1952" s="4">
        <v>4.07</v>
      </c>
    </row>
    <row r="1953" spans="1:17" hidden="1" outlineLevel="1" collapsed="1" x14ac:dyDescent="0.25">
      <c r="A1953" t="s">
        <v>34</v>
      </c>
      <c r="B1953" s="4" t="s">
        <v>29</v>
      </c>
      <c r="C1953" s="4" t="s">
        <v>2069</v>
      </c>
      <c r="D1953" s="4" t="s">
        <v>34</v>
      </c>
      <c r="E1953" s="4">
        <v>1.8415E-3</v>
      </c>
      <c r="F1953" s="4">
        <v>1.5434800000000001E-4</v>
      </c>
      <c r="G1953" s="4">
        <v>2</v>
      </c>
      <c r="H1953" s="4">
        <v>2</v>
      </c>
      <c r="I1953" s="4">
        <v>2</v>
      </c>
      <c r="J1953" s="4" t="s">
        <v>2070</v>
      </c>
      <c r="K1953" s="4">
        <v>0</v>
      </c>
      <c r="L1953" s="4">
        <v>1095.6197099999999</v>
      </c>
      <c r="M1953" s="4" t="s">
        <v>29</v>
      </c>
      <c r="N1953" s="4" t="s">
        <v>29</v>
      </c>
      <c r="O1953" s="4">
        <v>6.5770000000000002E-5</v>
      </c>
      <c r="P1953" s="4">
        <v>1.907E-4</v>
      </c>
      <c r="Q1953" s="4">
        <v>2.4500000000000002</v>
      </c>
    </row>
    <row r="1954" spans="1:17" hidden="1" outlineLevel="1" collapsed="1" x14ac:dyDescent="0.25">
      <c r="A1954" t="s">
        <v>34</v>
      </c>
      <c r="B1954" s="4" t="s">
        <v>29</v>
      </c>
      <c r="C1954" s="4" t="s">
        <v>2071</v>
      </c>
      <c r="D1954" s="4" t="s">
        <v>34</v>
      </c>
      <c r="E1954" s="4">
        <v>6.5070500000000001E-4</v>
      </c>
      <c r="F1954" s="4">
        <v>1.5434800000000001E-4</v>
      </c>
      <c r="G1954" s="4">
        <v>1</v>
      </c>
      <c r="H1954" s="4">
        <v>1</v>
      </c>
      <c r="I1954" s="4">
        <v>2</v>
      </c>
      <c r="J1954" s="4" t="s">
        <v>2064</v>
      </c>
      <c r="K1954" s="4">
        <v>0</v>
      </c>
      <c r="L1954" s="4">
        <v>1111.6357499999999</v>
      </c>
      <c r="M1954" s="4" t="s">
        <v>29</v>
      </c>
      <c r="N1954" s="4" t="s">
        <v>29</v>
      </c>
      <c r="O1954" s="4">
        <v>6.5770000000000002E-5</v>
      </c>
      <c r="P1954" s="4">
        <v>5.4790000000000002E-5</v>
      </c>
      <c r="Q1954" s="4">
        <v>2.66</v>
      </c>
    </row>
    <row r="1955" spans="1:17" hidden="1" outlineLevel="1" collapsed="1" x14ac:dyDescent="0.25">
      <c r="A1955" t="s">
        <v>34</v>
      </c>
      <c r="B1955" s="4" t="s">
        <v>29</v>
      </c>
      <c r="C1955" s="4" t="s">
        <v>2072</v>
      </c>
      <c r="D1955" s="4" t="s">
        <v>128</v>
      </c>
      <c r="E1955" s="4">
        <v>3.0281500000000001E-4</v>
      </c>
      <c r="F1955" s="4">
        <v>1.5434800000000001E-4</v>
      </c>
      <c r="G1955" s="4">
        <v>2</v>
      </c>
      <c r="H1955" s="4">
        <v>2</v>
      </c>
      <c r="I1955" s="4">
        <v>2</v>
      </c>
      <c r="J1955" s="4" t="s">
        <v>2070</v>
      </c>
      <c r="K1955" s="4">
        <v>0</v>
      </c>
      <c r="L1955" s="4">
        <v>1150.6024</v>
      </c>
      <c r="M1955" s="4" t="s">
        <v>29</v>
      </c>
      <c r="N1955" s="4" t="s">
        <v>29</v>
      </c>
      <c r="O1955" s="4">
        <v>6.5770000000000002E-5</v>
      </c>
      <c r="P1955" s="4">
        <v>2.1849999999999999E-5</v>
      </c>
      <c r="Q1955" s="4">
        <v>2.4300000000000002</v>
      </c>
    </row>
    <row r="1956" spans="1:17" hidden="1" outlineLevel="1" collapsed="1" x14ac:dyDescent="0.25">
      <c r="A1956" t="s">
        <v>34</v>
      </c>
      <c r="B1956" s="4" t="s">
        <v>29</v>
      </c>
      <c r="C1956" s="4" t="s">
        <v>2073</v>
      </c>
      <c r="D1956" s="4" t="s">
        <v>34</v>
      </c>
      <c r="E1956" s="4">
        <v>3.9177900000000003E-5</v>
      </c>
      <c r="F1956" s="4">
        <v>1.5434800000000001E-4</v>
      </c>
      <c r="G1956" s="4">
        <v>1</v>
      </c>
      <c r="H1956" s="4">
        <v>1</v>
      </c>
      <c r="I1956" s="4">
        <v>1</v>
      </c>
      <c r="J1956" s="4" t="s">
        <v>2064</v>
      </c>
      <c r="K1956" s="4">
        <v>1</v>
      </c>
      <c r="L1956" s="4">
        <v>2537.1889500000002</v>
      </c>
      <c r="M1956" s="4" t="s">
        <v>29</v>
      </c>
      <c r="N1956" s="4" t="s">
        <v>29</v>
      </c>
      <c r="O1956" s="4">
        <v>6.5770000000000002E-5</v>
      </c>
      <c r="P1956" s="4">
        <v>1.846E-6</v>
      </c>
      <c r="Q1956" s="4">
        <v>4.68</v>
      </c>
    </row>
    <row r="1957" spans="1:17" hidden="1" outlineLevel="1" collapsed="1" x14ac:dyDescent="0.25">
      <c r="A1957" t="s">
        <v>34</v>
      </c>
      <c r="B1957" s="4" t="s">
        <v>29</v>
      </c>
      <c r="C1957" s="4" t="s">
        <v>2074</v>
      </c>
      <c r="D1957" s="4" t="s">
        <v>34</v>
      </c>
      <c r="E1957" s="4">
        <v>2.6464600000000002E-6</v>
      </c>
      <c r="F1957" s="4">
        <v>1.5434800000000001E-4</v>
      </c>
      <c r="G1957" s="4">
        <v>2</v>
      </c>
      <c r="H1957" s="4">
        <v>2</v>
      </c>
      <c r="I1957" s="4">
        <v>3</v>
      </c>
      <c r="J1957" s="4" t="s">
        <v>2070</v>
      </c>
      <c r="K1957" s="4">
        <v>1</v>
      </c>
      <c r="L1957" s="4">
        <v>1668.90678</v>
      </c>
      <c r="M1957" s="4" t="s">
        <v>29</v>
      </c>
      <c r="N1957" s="4" t="s">
        <v>29</v>
      </c>
      <c r="O1957" s="4">
        <v>6.5770000000000002E-5</v>
      </c>
      <c r="P1957" s="4">
        <v>7.0879999999999997E-8</v>
      </c>
      <c r="Q1957" s="4">
        <v>3.97</v>
      </c>
    </row>
    <row r="1958" spans="1:17" hidden="1" outlineLevel="1" collapsed="1" x14ac:dyDescent="0.25">
      <c r="A1958" t="s">
        <v>34</v>
      </c>
      <c r="B1958" s="4" t="s">
        <v>29</v>
      </c>
      <c r="C1958" s="4" t="s">
        <v>2075</v>
      </c>
      <c r="D1958" s="4" t="s">
        <v>421</v>
      </c>
      <c r="E1958" s="4">
        <v>1.8819699999999999E-5</v>
      </c>
      <c r="F1958" s="4">
        <v>1.5434800000000001E-4</v>
      </c>
      <c r="G1958" s="4">
        <v>1</v>
      </c>
      <c r="H1958" s="4">
        <v>1</v>
      </c>
      <c r="I1958" s="4">
        <v>1</v>
      </c>
      <c r="J1958" s="4" t="s">
        <v>2064</v>
      </c>
      <c r="K1958" s="4">
        <v>0</v>
      </c>
      <c r="L1958" s="4">
        <v>1945.94364</v>
      </c>
      <c r="M1958" s="4" t="s">
        <v>29</v>
      </c>
      <c r="N1958" s="4" t="s">
        <v>29</v>
      </c>
      <c r="O1958" s="4">
        <v>6.5770000000000002E-5</v>
      </c>
      <c r="P1958" s="4">
        <v>7.6120000000000001E-7</v>
      </c>
      <c r="Q1958" s="4">
        <v>3.97</v>
      </c>
    </row>
    <row r="1959" spans="1:17" hidden="1" outlineLevel="1" collapsed="1" x14ac:dyDescent="0.25">
      <c r="A1959" t="s">
        <v>34</v>
      </c>
      <c r="B1959" s="4" t="s">
        <v>29</v>
      </c>
      <c r="C1959" s="4" t="s">
        <v>2076</v>
      </c>
      <c r="D1959" s="4" t="s">
        <v>34</v>
      </c>
      <c r="E1959" s="4">
        <v>6.9836599999999996E-4</v>
      </c>
      <c r="F1959" s="4">
        <v>1.5434800000000001E-4</v>
      </c>
      <c r="G1959" s="4">
        <v>1</v>
      </c>
      <c r="H1959" s="4">
        <v>1</v>
      </c>
      <c r="I1959" s="4">
        <v>1</v>
      </c>
      <c r="J1959" s="4" t="s">
        <v>2064</v>
      </c>
      <c r="K1959" s="4">
        <v>1</v>
      </c>
      <c r="L1959" s="4">
        <v>1967.1059299999999</v>
      </c>
      <c r="M1959" s="4" t="s">
        <v>29</v>
      </c>
      <c r="N1959" s="4" t="s">
        <v>29</v>
      </c>
      <c r="O1959" s="4">
        <v>6.5770000000000002E-5</v>
      </c>
      <c r="P1959" s="4">
        <v>6.0040000000000001E-5</v>
      </c>
      <c r="Q1959" s="4">
        <v>3.24</v>
      </c>
    </row>
    <row r="1960" spans="1:17" hidden="1" outlineLevel="1" collapsed="1" x14ac:dyDescent="0.25">
      <c r="A1960" t="s">
        <v>34</v>
      </c>
      <c r="B1960" s="4" t="s">
        <v>29</v>
      </c>
      <c r="C1960" s="4" t="s">
        <v>2077</v>
      </c>
      <c r="D1960" s="4" t="s">
        <v>34</v>
      </c>
      <c r="E1960" s="4">
        <v>1.86996E-8</v>
      </c>
      <c r="F1960" s="4">
        <v>1.5434800000000001E-4</v>
      </c>
      <c r="G1960" s="4">
        <v>1</v>
      </c>
      <c r="H1960" s="4">
        <v>1</v>
      </c>
      <c r="I1960" s="4">
        <v>5</v>
      </c>
      <c r="J1960" s="4" t="s">
        <v>2064</v>
      </c>
      <c r="K1960" s="4">
        <v>0</v>
      </c>
      <c r="L1960" s="4">
        <v>2241.1226499999998</v>
      </c>
      <c r="M1960" s="4" t="s">
        <v>29</v>
      </c>
      <c r="N1960" s="4" t="s">
        <v>29</v>
      </c>
      <c r="O1960" s="4">
        <v>6.5770000000000002E-5</v>
      </c>
      <c r="P1960" s="4">
        <v>1.7650000000000001E-10</v>
      </c>
      <c r="Q1960" s="4">
        <v>5.38</v>
      </c>
    </row>
    <row r="1961" spans="1:17" hidden="1" outlineLevel="1" collapsed="1" x14ac:dyDescent="0.25">
      <c r="A1961" t="s">
        <v>34</v>
      </c>
      <c r="B1961" s="4" t="s">
        <v>29</v>
      </c>
      <c r="C1961" s="4" t="s">
        <v>2078</v>
      </c>
      <c r="D1961" s="4" t="s">
        <v>199</v>
      </c>
      <c r="E1961" s="4">
        <v>1.4181499999999999E-9</v>
      </c>
      <c r="F1961" s="4">
        <v>1.5434800000000001E-4</v>
      </c>
      <c r="G1961" s="4">
        <v>1</v>
      </c>
      <c r="H1961" s="4">
        <v>1</v>
      </c>
      <c r="I1961" s="4">
        <v>5</v>
      </c>
      <c r="J1961" s="4" t="s">
        <v>2064</v>
      </c>
      <c r="K1961" s="4">
        <v>0</v>
      </c>
      <c r="L1961" s="4">
        <v>2104.9967900000001</v>
      </c>
      <c r="M1961" s="4" t="s">
        <v>29</v>
      </c>
      <c r="N1961" s="4" t="s">
        <v>29</v>
      </c>
      <c r="O1961" s="4">
        <v>6.5770000000000002E-5</v>
      </c>
      <c r="P1961" s="4">
        <v>7.7829999999999995E-12</v>
      </c>
      <c r="Q1961" s="4">
        <v>5.73</v>
      </c>
    </row>
    <row r="1962" spans="1:17" hidden="1" outlineLevel="1" collapsed="1" x14ac:dyDescent="0.25">
      <c r="A1962" t="s">
        <v>34</v>
      </c>
      <c r="B1962" s="4" t="s">
        <v>29</v>
      </c>
      <c r="C1962" s="4" t="s">
        <v>2079</v>
      </c>
      <c r="D1962" s="4" t="s">
        <v>34</v>
      </c>
      <c r="E1962" s="4">
        <v>9.2758800000000007E-6</v>
      </c>
      <c r="F1962" s="4">
        <v>1.5434800000000001E-4</v>
      </c>
      <c r="G1962" s="4">
        <v>1</v>
      </c>
      <c r="H1962" s="4">
        <v>1</v>
      </c>
      <c r="I1962" s="4">
        <v>3</v>
      </c>
      <c r="J1962" s="4" t="s">
        <v>2064</v>
      </c>
      <c r="K1962" s="4">
        <v>0</v>
      </c>
      <c r="L1962" s="4">
        <v>1784.8925899999999</v>
      </c>
      <c r="M1962" s="4" t="s">
        <v>29</v>
      </c>
      <c r="N1962" s="4" t="s">
        <v>29</v>
      </c>
      <c r="O1962" s="4">
        <v>6.5770000000000002E-5</v>
      </c>
      <c r="P1962" s="4">
        <v>3.2319999999999998E-7</v>
      </c>
      <c r="Q1962" s="4">
        <v>4.7300000000000004</v>
      </c>
    </row>
    <row r="1963" spans="1:17" hidden="1" outlineLevel="1" collapsed="1" x14ac:dyDescent="0.25">
      <c r="A1963" t="s">
        <v>34</v>
      </c>
      <c r="B1963" s="4" t="s">
        <v>29</v>
      </c>
      <c r="C1963" s="4" t="s">
        <v>2080</v>
      </c>
      <c r="D1963" s="4" t="s">
        <v>34</v>
      </c>
      <c r="E1963" s="4">
        <v>1.1019599999999999E-3</v>
      </c>
      <c r="F1963" s="4">
        <v>1.5434800000000001E-4</v>
      </c>
      <c r="G1963" s="4">
        <v>2</v>
      </c>
      <c r="H1963" s="4">
        <v>2</v>
      </c>
      <c r="I1963" s="4">
        <v>2</v>
      </c>
      <c r="J1963" s="4" t="s">
        <v>2070</v>
      </c>
      <c r="K1963" s="4">
        <v>0</v>
      </c>
      <c r="L1963" s="4">
        <v>1297.7110399999999</v>
      </c>
      <c r="M1963" s="4" t="s">
        <v>29</v>
      </c>
      <c r="N1963" s="4" t="s">
        <v>29</v>
      </c>
      <c r="O1963" s="4">
        <v>6.5770000000000002E-5</v>
      </c>
      <c r="P1963" s="4">
        <v>1.036E-4</v>
      </c>
      <c r="Q1963" s="4">
        <v>2.79</v>
      </c>
    </row>
    <row r="1964" spans="1:17" hidden="1" outlineLevel="1" collapsed="1" x14ac:dyDescent="0.25">
      <c r="A1964" t="s">
        <v>34</v>
      </c>
      <c r="B1964" s="4" t="s">
        <v>29</v>
      </c>
      <c r="C1964" s="4" t="s">
        <v>2081</v>
      </c>
      <c r="D1964" s="4" t="s">
        <v>421</v>
      </c>
      <c r="E1964" s="4">
        <v>2.5619899999999998E-4</v>
      </c>
      <c r="F1964" s="4">
        <v>1.5434800000000001E-4</v>
      </c>
      <c r="G1964" s="4">
        <v>2</v>
      </c>
      <c r="H1964" s="4">
        <v>2</v>
      </c>
      <c r="I1964" s="4">
        <v>1</v>
      </c>
      <c r="J1964" s="4" t="s">
        <v>2070</v>
      </c>
      <c r="K1964" s="4">
        <v>0</v>
      </c>
      <c r="L1964" s="4">
        <v>1702.8145199999999</v>
      </c>
      <c r="M1964" s="4" t="s">
        <v>29</v>
      </c>
      <c r="N1964" s="4" t="s">
        <v>29</v>
      </c>
      <c r="O1964" s="4">
        <v>6.5770000000000002E-5</v>
      </c>
      <c r="P1964" s="4">
        <v>1.785E-5</v>
      </c>
      <c r="Q1964" s="4">
        <v>3.04</v>
      </c>
    </row>
    <row r="1965" spans="1:17" hidden="1" outlineLevel="1" collapsed="1" x14ac:dyDescent="0.25">
      <c r="A1965" t="s">
        <v>34</v>
      </c>
      <c r="B1965" s="4" t="s">
        <v>29</v>
      </c>
      <c r="C1965" s="4" t="s">
        <v>2082</v>
      </c>
      <c r="D1965" s="4" t="s">
        <v>34</v>
      </c>
      <c r="E1965" s="4">
        <v>1.6655299999999999E-8</v>
      </c>
      <c r="F1965" s="4">
        <v>1.5434800000000001E-4</v>
      </c>
      <c r="G1965" s="4">
        <v>1</v>
      </c>
      <c r="H1965" s="4">
        <v>1</v>
      </c>
      <c r="I1965" s="4">
        <v>5</v>
      </c>
      <c r="J1965" s="4" t="s">
        <v>2064</v>
      </c>
      <c r="K1965" s="4">
        <v>0</v>
      </c>
      <c r="L1965" s="4">
        <v>2474.2561799999999</v>
      </c>
      <c r="M1965" s="4" t="s">
        <v>29</v>
      </c>
      <c r="N1965" s="4" t="s">
        <v>29</v>
      </c>
      <c r="O1965" s="4">
        <v>6.5770000000000002E-5</v>
      </c>
      <c r="P1965" s="4">
        <v>1.526E-10</v>
      </c>
      <c r="Q1965" s="4">
        <v>5.7</v>
      </c>
    </row>
    <row r="1966" spans="1:17" hidden="1" outlineLevel="1" collapsed="1" x14ac:dyDescent="0.25">
      <c r="A1966" t="s">
        <v>34</v>
      </c>
      <c r="B1966" s="4" t="s">
        <v>29</v>
      </c>
      <c r="C1966" s="4" t="s">
        <v>2083</v>
      </c>
      <c r="D1966" s="4" t="s">
        <v>34</v>
      </c>
      <c r="E1966" s="4">
        <v>1.8816300000000001E-4</v>
      </c>
      <c r="F1966" s="4">
        <v>1.5434800000000001E-4</v>
      </c>
      <c r="G1966" s="4">
        <v>2</v>
      </c>
      <c r="H1966" s="4">
        <v>2</v>
      </c>
      <c r="I1966" s="4">
        <v>3</v>
      </c>
      <c r="J1966" s="4" t="s">
        <v>2070</v>
      </c>
      <c r="K1966" s="4">
        <v>1</v>
      </c>
      <c r="L1966" s="4">
        <v>1639.88023</v>
      </c>
      <c r="M1966" s="4" t="s">
        <v>29</v>
      </c>
      <c r="N1966" s="4" t="s">
        <v>29</v>
      </c>
      <c r="O1966" s="4">
        <v>6.5770000000000002E-5</v>
      </c>
      <c r="P1966" s="4">
        <v>1.2310000000000001E-5</v>
      </c>
      <c r="Q1966" s="4">
        <v>3.67</v>
      </c>
    </row>
    <row r="1967" spans="1:17" hidden="1" outlineLevel="1" collapsed="1" x14ac:dyDescent="0.25">
      <c r="A1967" t="s">
        <v>34</v>
      </c>
      <c r="B1967" s="4" t="s">
        <v>29</v>
      </c>
      <c r="C1967" s="4" t="s">
        <v>2084</v>
      </c>
      <c r="D1967" s="4" t="s">
        <v>74</v>
      </c>
      <c r="E1967" s="4">
        <v>1.4805599999999999E-3</v>
      </c>
      <c r="F1967" s="4">
        <v>1.5434800000000001E-4</v>
      </c>
      <c r="G1967" s="4">
        <v>1</v>
      </c>
      <c r="H1967" s="4">
        <v>1</v>
      </c>
      <c r="I1967" s="4">
        <v>1</v>
      </c>
      <c r="J1967" s="4" t="s">
        <v>2064</v>
      </c>
      <c r="K1967" s="4">
        <v>2</v>
      </c>
      <c r="L1967" s="4">
        <v>3382.5227100000002</v>
      </c>
      <c r="M1967" s="4" t="s">
        <v>29</v>
      </c>
      <c r="N1967" s="4" t="s">
        <v>29</v>
      </c>
      <c r="O1967" s="4">
        <v>6.5770000000000002E-5</v>
      </c>
      <c r="P1967" s="4">
        <v>1.4660000000000001E-4</v>
      </c>
      <c r="Q1967" s="4">
        <v>4.1399999999999997</v>
      </c>
    </row>
    <row r="1968" spans="1:17" hidden="1" outlineLevel="1" collapsed="1" x14ac:dyDescent="0.25">
      <c r="A1968" t="s">
        <v>34</v>
      </c>
      <c r="B1968" s="4" t="s">
        <v>29</v>
      </c>
      <c r="C1968" s="4" t="s">
        <v>2085</v>
      </c>
      <c r="D1968" s="4" t="s">
        <v>34</v>
      </c>
      <c r="E1968" s="4">
        <v>2.49693E-4</v>
      </c>
      <c r="F1968" s="4">
        <v>1.5434800000000001E-4</v>
      </c>
      <c r="G1968" s="4">
        <v>2</v>
      </c>
      <c r="H1968" s="4">
        <v>2</v>
      </c>
      <c r="I1968" s="4">
        <v>1</v>
      </c>
      <c r="J1968" s="4" t="s">
        <v>2070</v>
      </c>
      <c r="K1968" s="4">
        <v>1</v>
      </c>
      <c r="L1968" s="4">
        <v>1600.88057</v>
      </c>
      <c r="M1968" s="4" t="s">
        <v>29</v>
      </c>
      <c r="N1968" s="4" t="s">
        <v>29</v>
      </c>
      <c r="O1968" s="4">
        <v>6.5770000000000002E-5</v>
      </c>
      <c r="P1968" s="4">
        <v>1.73E-5</v>
      </c>
      <c r="Q1968" s="4">
        <v>3.28</v>
      </c>
    </row>
    <row r="1969" spans="1:17" hidden="1" outlineLevel="1" collapsed="1" x14ac:dyDescent="0.25">
      <c r="A1969" t="s">
        <v>34</v>
      </c>
      <c r="B1969" s="4" t="s">
        <v>29</v>
      </c>
      <c r="C1969" s="4" t="s">
        <v>2086</v>
      </c>
      <c r="D1969" s="4" t="s">
        <v>34</v>
      </c>
      <c r="E1969" s="4">
        <v>9.6409300000000003E-7</v>
      </c>
      <c r="F1969" s="4">
        <v>1.5434800000000001E-4</v>
      </c>
      <c r="G1969" s="4">
        <v>2</v>
      </c>
      <c r="H1969" s="4">
        <v>2</v>
      </c>
      <c r="I1969" s="4">
        <v>5</v>
      </c>
      <c r="J1969" s="4" t="s">
        <v>2070</v>
      </c>
      <c r="K1969" s="4">
        <v>0</v>
      </c>
      <c r="L1969" s="4">
        <v>1742.9224300000001</v>
      </c>
      <c r="M1969" s="4" t="s">
        <v>29</v>
      </c>
      <c r="N1969" s="4" t="s">
        <v>29</v>
      </c>
      <c r="O1969" s="4">
        <v>6.5770000000000002E-5</v>
      </c>
      <c r="P1969" s="4">
        <v>2.082E-8</v>
      </c>
      <c r="Q1969" s="4">
        <v>5.18</v>
      </c>
    </row>
    <row r="1970" spans="1:17" hidden="1" outlineLevel="1" collapsed="1" x14ac:dyDescent="0.25">
      <c r="A1970" t="s">
        <v>34</v>
      </c>
      <c r="B1970" s="4" t="s">
        <v>29</v>
      </c>
      <c r="C1970" s="4" t="s">
        <v>2087</v>
      </c>
      <c r="D1970" s="4" t="s">
        <v>34</v>
      </c>
      <c r="E1970" s="4">
        <v>1.3360500000000001E-3</v>
      </c>
      <c r="F1970" s="4">
        <v>1.5434800000000001E-4</v>
      </c>
      <c r="G1970" s="4">
        <v>2</v>
      </c>
      <c r="H1970" s="4">
        <v>2</v>
      </c>
      <c r="I1970" s="4">
        <v>2</v>
      </c>
      <c r="J1970" s="4" t="s">
        <v>2070</v>
      </c>
      <c r="K1970" s="4">
        <v>1</v>
      </c>
      <c r="L1970" s="4">
        <v>3006.48434</v>
      </c>
      <c r="M1970" s="4" t="s">
        <v>29</v>
      </c>
      <c r="N1970" s="4" t="s">
        <v>29</v>
      </c>
      <c r="O1970" s="4">
        <v>6.5770000000000002E-5</v>
      </c>
      <c r="P1970" s="4">
        <v>1.306E-4</v>
      </c>
      <c r="Q1970" s="4">
        <v>3.83</v>
      </c>
    </row>
    <row r="1971" spans="1:17" hidden="1" outlineLevel="1" collapsed="1" x14ac:dyDescent="0.25">
      <c r="A1971" t="s">
        <v>34</v>
      </c>
      <c r="B1971" s="4" t="s">
        <v>29</v>
      </c>
      <c r="C1971" s="4" t="s">
        <v>2088</v>
      </c>
      <c r="D1971" s="4" t="s">
        <v>34</v>
      </c>
      <c r="E1971" s="4">
        <v>1.1035199999999999E-7</v>
      </c>
      <c r="F1971" s="4">
        <v>1.5434800000000001E-4</v>
      </c>
      <c r="G1971" s="4">
        <v>2</v>
      </c>
      <c r="H1971" s="4">
        <v>2</v>
      </c>
      <c r="I1971" s="4">
        <v>2</v>
      </c>
      <c r="J1971" s="4" t="s">
        <v>2070</v>
      </c>
      <c r="K1971" s="4">
        <v>0</v>
      </c>
      <c r="L1971" s="4">
        <v>1855.90723</v>
      </c>
      <c r="M1971" s="4" t="s">
        <v>29</v>
      </c>
      <c r="N1971" s="4" t="s">
        <v>29</v>
      </c>
      <c r="O1971" s="4">
        <v>6.5770000000000002E-5</v>
      </c>
      <c r="P1971" s="4">
        <v>1.5159999999999999E-9</v>
      </c>
      <c r="Q1971" s="4">
        <v>4.1500000000000004</v>
      </c>
    </row>
    <row r="1972" spans="1:17" hidden="1" outlineLevel="1" collapsed="1" x14ac:dyDescent="0.25">
      <c r="A1972" t="s">
        <v>34</v>
      </c>
      <c r="B1972" s="4" t="s">
        <v>29</v>
      </c>
      <c r="C1972" s="4" t="s">
        <v>2089</v>
      </c>
      <c r="D1972" s="4" t="s">
        <v>454</v>
      </c>
      <c r="E1972" s="4">
        <v>3.1081400000000002E-7</v>
      </c>
      <c r="F1972" s="4">
        <v>1.5434800000000001E-4</v>
      </c>
      <c r="G1972" s="4">
        <v>2</v>
      </c>
      <c r="H1972" s="4">
        <v>2</v>
      </c>
      <c r="I1972" s="4">
        <v>2</v>
      </c>
      <c r="J1972" s="4" t="s">
        <v>2070</v>
      </c>
      <c r="K1972" s="4">
        <v>0</v>
      </c>
      <c r="L1972" s="4">
        <v>2428.1336799999999</v>
      </c>
      <c r="M1972" s="4" t="s">
        <v>29</v>
      </c>
      <c r="N1972" s="4" t="s">
        <v>29</v>
      </c>
      <c r="O1972" s="4">
        <v>6.5770000000000002E-5</v>
      </c>
      <c r="P1972" s="4">
        <v>5.2700000000000002E-9</v>
      </c>
      <c r="Q1972" s="4">
        <v>5.0999999999999996</v>
      </c>
    </row>
    <row r="1973" spans="1:17" hidden="1" outlineLevel="1" collapsed="1" x14ac:dyDescent="0.25">
      <c r="A1973" t="s">
        <v>34</v>
      </c>
      <c r="B1973" s="4" t="s">
        <v>29</v>
      </c>
      <c r="C1973" s="4" t="s">
        <v>2090</v>
      </c>
      <c r="D1973" s="4" t="s">
        <v>34</v>
      </c>
      <c r="E1973" s="4">
        <v>6.0284899999999995E-7</v>
      </c>
      <c r="F1973" s="4">
        <v>1.5434800000000001E-4</v>
      </c>
      <c r="G1973" s="4">
        <v>2</v>
      </c>
      <c r="H1973" s="4">
        <v>2</v>
      </c>
      <c r="I1973" s="4">
        <v>2</v>
      </c>
      <c r="J1973" s="4" t="s">
        <v>2070</v>
      </c>
      <c r="K1973" s="4">
        <v>1</v>
      </c>
      <c r="L1973" s="4">
        <v>1714.92752</v>
      </c>
      <c r="M1973" s="4" t="s">
        <v>29</v>
      </c>
      <c r="N1973" s="4" t="s">
        <v>29</v>
      </c>
      <c r="O1973" s="4">
        <v>6.5770000000000002E-5</v>
      </c>
      <c r="P1973" s="4">
        <v>1.181E-8</v>
      </c>
      <c r="Q1973" s="4">
        <v>4.38</v>
      </c>
    </row>
    <row r="1974" spans="1:17" hidden="1" outlineLevel="1" collapsed="1" x14ac:dyDescent="0.25">
      <c r="A1974" t="s">
        <v>34</v>
      </c>
      <c r="B1974" s="4" t="s">
        <v>29</v>
      </c>
      <c r="C1974" s="4" t="s">
        <v>2091</v>
      </c>
      <c r="D1974" s="4" t="s">
        <v>154</v>
      </c>
      <c r="E1974" s="4">
        <v>3.5348199999999998E-8</v>
      </c>
      <c r="F1974" s="4">
        <v>1.5434800000000001E-4</v>
      </c>
      <c r="G1974" s="4">
        <v>1</v>
      </c>
      <c r="H1974" s="4">
        <v>1</v>
      </c>
      <c r="I1974" s="4">
        <v>2</v>
      </c>
      <c r="J1974" s="4" t="s">
        <v>2064</v>
      </c>
      <c r="K1974" s="4">
        <v>1</v>
      </c>
      <c r="L1974" s="4">
        <v>3254.4277499999998</v>
      </c>
      <c r="M1974" s="4" t="s">
        <v>29</v>
      </c>
      <c r="N1974" s="4" t="s">
        <v>29</v>
      </c>
      <c r="O1974" s="4">
        <v>6.5770000000000002E-5</v>
      </c>
      <c r="P1974" s="4">
        <v>3.799E-10</v>
      </c>
      <c r="Q1974" s="4">
        <v>4.9400000000000004</v>
      </c>
    </row>
    <row r="1975" spans="1:17" hidden="1" outlineLevel="1" collapsed="1" x14ac:dyDescent="0.25">
      <c r="A1975" t="s">
        <v>34</v>
      </c>
      <c r="B1975" s="4" t="s">
        <v>29</v>
      </c>
      <c r="C1975" s="4" t="s">
        <v>2092</v>
      </c>
      <c r="D1975" s="4" t="s">
        <v>244</v>
      </c>
      <c r="E1975" s="4">
        <v>8.0004400000000001E-7</v>
      </c>
      <c r="F1975" s="4">
        <v>1.5434800000000001E-4</v>
      </c>
      <c r="G1975" s="4">
        <v>2</v>
      </c>
      <c r="H1975" s="4">
        <v>2</v>
      </c>
      <c r="I1975" s="4">
        <v>2</v>
      </c>
      <c r="J1975" s="4" t="s">
        <v>2070</v>
      </c>
      <c r="K1975" s="4">
        <v>0</v>
      </c>
      <c r="L1975" s="4">
        <v>2036.96471</v>
      </c>
      <c r="M1975" s="4" t="s">
        <v>29</v>
      </c>
      <c r="N1975" s="4" t="s">
        <v>29</v>
      </c>
      <c r="O1975" s="4">
        <v>6.5770000000000002E-5</v>
      </c>
      <c r="P1975" s="4">
        <v>1.6540000000000001E-8</v>
      </c>
      <c r="Q1975" s="4">
        <v>5.31</v>
      </c>
    </row>
    <row r="1976" spans="1:17" hidden="1" outlineLevel="1" collapsed="1" x14ac:dyDescent="0.25">
      <c r="A1976" t="s">
        <v>34</v>
      </c>
      <c r="B1976" s="4" t="s">
        <v>29</v>
      </c>
      <c r="C1976" s="4" t="s">
        <v>2093</v>
      </c>
      <c r="D1976" s="4" t="s">
        <v>2094</v>
      </c>
      <c r="E1976" s="4">
        <v>4.7824500000000001E-7</v>
      </c>
      <c r="F1976" s="4">
        <v>1.5434800000000001E-4</v>
      </c>
      <c r="G1976" s="4">
        <v>2</v>
      </c>
      <c r="H1976" s="4">
        <v>2</v>
      </c>
      <c r="I1976" s="4">
        <v>4</v>
      </c>
      <c r="J1976" s="4" t="s">
        <v>2070</v>
      </c>
      <c r="K1976" s="4">
        <v>0</v>
      </c>
      <c r="L1976" s="4">
        <v>1281.59258</v>
      </c>
      <c r="M1976" s="4" t="s">
        <v>29</v>
      </c>
      <c r="N1976" s="4" t="s">
        <v>29</v>
      </c>
      <c r="O1976" s="4">
        <v>6.5770000000000002E-5</v>
      </c>
      <c r="P1976" s="4">
        <v>8.9280000000000006E-9</v>
      </c>
      <c r="Q1976" s="4">
        <v>3.32</v>
      </c>
    </row>
    <row r="1977" spans="1:17" hidden="1" outlineLevel="1" collapsed="1" x14ac:dyDescent="0.25">
      <c r="A1977" t="s">
        <v>34</v>
      </c>
      <c r="B1977" s="4" t="s">
        <v>29</v>
      </c>
      <c r="C1977" s="4" t="s">
        <v>2095</v>
      </c>
      <c r="D1977" s="4" t="s">
        <v>34</v>
      </c>
      <c r="E1977" s="4">
        <v>4.2595999999999998E-6</v>
      </c>
      <c r="F1977" s="4">
        <v>1.5434800000000001E-4</v>
      </c>
      <c r="G1977" s="4">
        <v>1</v>
      </c>
      <c r="H1977" s="4">
        <v>1</v>
      </c>
      <c r="I1977" s="4">
        <v>2</v>
      </c>
      <c r="J1977" s="4" t="s">
        <v>2064</v>
      </c>
      <c r="K1977" s="4">
        <v>0</v>
      </c>
      <c r="L1977" s="4">
        <v>1439.72054</v>
      </c>
      <c r="M1977" s="4" t="s">
        <v>29</v>
      </c>
      <c r="N1977" s="4" t="s">
        <v>29</v>
      </c>
      <c r="O1977" s="4">
        <v>6.5770000000000002E-5</v>
      </c>
      <c r="P1977" s="4">
        <v>1.254E-7</v>
      </c>
      <c r="Q1977" s="4">
        <v>3.99</v>
      </c>
    </row>
    <row r="1978" spans="1:17" hidden="1" outlineLevel="1" collapsed="1" x14ac:dyDescent="0.25">
      <c r="A1978" t="s">
        <v>34</v>
      </c>
      <c r="B1978" s="4" t="s">
        <v>29</v>
      </c>
      <c r="C1978" s="4" t="s">
        <v>2096</v>
      </c>
      <c r="D1978" s="4" t="s">
        <v>34</v>
      </c>
      <c r="E1978" s="4">
        <v>3.9943000000000002E-8</v>
      </c>
      <c r="F1978" s="4">
        <v>1.5434800000000001E-4</v>
      </c>
      <c r="G1978" s="4">
        <v>1</v>
      </c>
      <c r="H1978" s="4">
        <v>1</v>
      </c>
      <c r="I1978" s="4">
        <v>3</v>
      </c>
      <c r="J1978" s="4" t="s">
        <v>2064</v>
      </c>
      <c r="K1978" s="4">
        <v>0</v>
      </c>
      <c r="L1978" s="4">
        <v>2645.26172</v>
      </c>
      <c r="M1978" s="4" t="s">
        <v>29</v>
      </c>
      <c r="N1978" s="4" t="s">
        <v>29</v>
      </c>
      <c r="O1978" s="4">
        <v>6.5770000000000002E-5</v>
      </c>
      <c r="P1978" s="4">
        <v>4.4230000000000001E-10</v>
      </c>
      <c r="Q1978" s="4">
        <v>5.22</v>
      </c>
    </row>
    <row r="1979" spans="1:17" hidden="1" outlineLevel="1" collapsed="1" x14ac:dyDescent="0.25">
      <c r="A1979" t="s">
        <v>34</v>
      </c>
      <c r="B1979" s="4" t="s">
        <v>29</v>
      </c>
      <c r="C1979" s="4" t="s">
        <v>2097</v>
      </c>
      <c r="D1979" s="4" t="s">
        <v>34</v>
      </c>
      <c r="E1979" s="4">
        <v>1.9560800000000001E-9</v>
      </c>
      <c r="F1979" s="4">
        <v>1.5434800000000001E-4</v>
      </c>
      <c r="G1979" s="4">
        <v>2</v>
      </c>
      <c r="H1979" s="4">
        <v>2</v>
      </c>
      <c r="I1979" s="4">
        <v>6</v>
      </c>
      <c r="J1979" s="4" t="s">
        <v>2070</v>
      </c>
      <c r="K1979" s="4">
        <v>0</v>
      </c>
      <c r="L1979" s="4">
        <v>2408.0829699999999</v>
      </c>
      <c r="M1979" s="4" t="s">
        <v>29</v>
      </c>
      <c r="N1979" s="4" t="s">
        <v>29</v>
      </c>
      <c r="O1979" s="4">
        <v>6.5770000000000002E-5</v>
      </c>
      <c r="P1979" s="4">
        <v>1.148E-11</v>
      </c>
      <c r="Q1979" s="4">
        <v>5.65</v>
      </c>
    </row>
    <row r="1980" spans="1:17" hidden="1" outlineLevel="1" collapsed="1" x14ac:dyDescent="0.25">
      <c r="A1980" t="s">
        <v>34</v>
      </c>
      <c r="B1980" s="4" t="s">
        <v>29</v>
      </c>
      <c r="C1980" s="4" t="s">
        <v>2098</v>
      </c>
      <c r="D1980" s="4" t="s">
        <v>34</v>
      </c>
      <c r="E1980" s="4">
        <v>5.2618700000000001E-3</v>
      </c>
      <c r="F1980" s="4">
        <v>3.0793500000000001E-4</v>
      </c>
      <c r="G1980" s="4">
        <v>2</v>
      </c>
      <c r="H1980" s="4">
        <v>2</v>
      </c>
      <c r="I1980" s="4">
        <v>1</v>
      </c>
      <c r="J1980" s="4" t="s">
        <v>2070</v>
      </c>
      <c r="K1980" s="4">
        <v>0</v>
      </c>
      <c r="L1980" s="4">
        <v>1007.51564</v>
      </c>
      <c r="M1980" s="4" t="s">
        <v>29</v>
      </c>
      <c r="N1980" s="4" t="s">
        <v>29</v>
      </c>
      <c r="O1980" s="4">
        <v>1.192E-4</v>
      </c>
      <c r="P1980" s="4">
        <v>6.5410000000000002E-4</v>
      </c>
      <c r="Q1980" s="4">
        <v>1.84</v>
      </c>
    </row>
    <row r="1981" spans="1:17" hidden="1" outlineLevel="1" collapsed="1" x14ac:dyDescent="0.25">
      <c r="A1981" t="s">
        <v>34</v>
      </c>
      <c r="B1981" s="4" t="s">
        <v>29</v>
      </c>
      <c r="C1981" s="4" t="s">
        <v>2099</v>
      </c>
      <c r="D1981" s="4" t="s">
        <v>34</v>
      </c>
      <c r="E1981" s="4">
        <v>1.06015E-2</v>
      </c>
      <c r="F1981" s="4">
        <v>4.3565599999999998E-4</v>
      </c>
      <c r="G1981" s="4">
        <v>2</v>
      </c>
      <c r="H1981" s="4">
        <v>2</v>
      </c>
      <c r="I1981" s="4">
        <v>1</v>
      </c>
      <c r="J1981" s="4" t="s">
        <v>2070</v>
      </c>
      <c r="K1981" s="4">
        <v>0</v>
      </c>
      <c r="L1981" s="4">
        <v>994.51049</v>
      </c>
      <c r="M1981" s="4" t="s">
        <v>29</v>
      </c>
      <c r="N1981" s="4" t="s">
        <v>29</v>
      </c>
      <c r="O1981" s="4">
        <v>1.639E-4</v>
      </c>
      <c r="P1981" s="4">
        <v>1.498E-3</v>
      </c>
      <c r="Q1981" s="4">
        <v>2.16</v>
      </c>
    </row>
    <row r="1982" spans="1:17" hidden="1" outlineLevel="1" collapsed="1" x14ac:dyDescent="0.25">
      <c r="A1982" t="s">
        <v>34</v>
      </c>
      <c r="B1982" s="4" t="s">
        <v>29</v>
      </c>
      <c r="C1982" s="4" t="s">
        <v>2100</v>
      </c>
      <c r="D1982" s="4" t="s">
        <v>66</v>
      </c>
      <c r="E1982" s="4">
        <v>1.23441E-2</v>
      </c>
      <c r="F1982" s="4">
        <v>4.3565599999999998E-4</v>
      </c>
      <c r="G1982" s="4">
        <v>2</v>
      </c>
      <c r="H1982" s="4">
        <v>2</v>
      </c>
      <c r="I1982" s="4">
        <v>1</v>
      </c>
      <c r="J1982" s="4" t="s">
        <v>2070</v>
      </c>
      <c r="K1982" s="4">
        <v>0</v>
      </c>
      <c r="L1982" s="4">
        <v>1191.54628</v>
      </c>
      <c r="M1982" s="4" t="s">
        <v>29</v>
      </c>
      <c r="N1982" s="4" t="s">
        <v>29</v>
      </c>
      <c r="O1982" s="4">
        <v>1.639E-4</v>
      </c>
      <c r="P1982" s="4">
        <v>1.797E-3</v>
      </c>
      <c r="Q1982" s="4">
        <v>2.6</v>
      </c>
    </row>
    <row r="1983" spans="1:17" hidden="1" outlineLevel="1" collapsed="1" x14ac:dyDescent="0.25">
      <c r="A1983" t="s">
        <v>34</v>
      </c>
      <c r="B1983" s="4" t="s">
        <v>29</v>
      </c>
      <c r="C1983" s="4" t="s">
        <v>2101</v>
      </c>
      <c r="D1983" s="4" t="s">
        <v>2102</v>
      </c>
      <c r="E1983" s="4">
        <v>7.4253699999999997E-3</v>
      </c>
      <c r="F1983" s="4">
        <v>4.3565599999999998E-4</v>
      </c>
      <c r="G1983" s="4">
        <v>1</v>
      </c>
      <c r="H1983" s="4">
        <v>1</v>
      </c>
      <c r="I1983" s="4">
        <v>1</v>
      </c>
      <c r="J1983" s="4" t="s">
        <v>2064</v>
      </c>
      <c r="K1983" s="4">
        <v>2</v>
      </c>
      <c r="L1983" s="4">
        <v>4220.9856300000001</v>
      </c>
      <c r="M1983" s="4" t="s">
        <v>29</v>
      </c>
      <c r="N1983" s="4" t="s">
        <v>29</v>
      </c>
      <c r="O1983" s="4">
        <v>1.639E-4</v>
      </c>
      <c r="P1983" s="4">
        <v>9.7769999999999997E-4</v>
      </c>
      <c r="Q1983" s="4">
        <v>3.15</v>
      </c>
    </row>
    <row r="1984" spans="1:17" hidden="1" outlineLevel="1" collapsed="1" x14ac:dyDescent="0.25">
      <c r="A1984" t="s">
        <v>34</v>
      </c>
      <c r="B1984" s="4" t="s">
        <v>29</v>
      </c>
      <c r="C1984" s="4" t="s">
        <v>2103</v>
      </c>
      <c r="D1984" s="4" t="s">
        <v>34</v>
      </c>
      <c r="E1984" s="4">
        <v>8.6509599999999992E-3</v>
      </c>
      <c r="F1984" s="4">
        <v>4.3565599999999998E-4</v>
      </c>
      <c r="G1984" s="4">
        <v>2</v>
      </c>
      <c r="H1984" s="4">
        <v>3</v>
      </c>
      <c r="I1984" s="4">
        <v>1</v>
      </c>
      <c r="J1984" s="4" t="s">
        <v>2070</v>
      </c>
      <c r="K1984" s="4">
        <v>0</v>
      </c>
      <c r="L1984" s="4">
        <v>1169.5949499999999</v>
      </c>
      <c r="M1984" s="4" t="s">
        <v>29</v>
      </c>
      <c r="N1984" s="4" t="s">
        <v>29</v>
      </c>
      <c r="O1984" s="4">
        <v>1.639E-4</v>
      </c>
      <c r="P1984" s="4">
        <v>1.17E-3</v>
      </c>
      <c r="Q1984" s="4">
        <v>1.76</v>
      </c>
    </row>
    <row r="1985" spans="1:29" hidden="1" outlineLevel="1" collapsed="1" x14ac:dyDescent="0.25">
      <c r="A1985" t="s">
        <v>34</v>
      </c>
      <c r="B1985" s="4" t="s">
        <v>29</v>
      </c>
      <c r="C1985" s="4" t="s">
        <v>2104</v>
      </c>
      <c r="D1985" s="4" t="s">
        <v>34</v>
      </c>
      <c r="E1985" s="4">
        <v>2.1496999999999999E-2</v>
      </c>
      <c r="F1985" s="4">
        <v>7.2030900000000003E-4</v>
      </c>
      <c r="G1985" s="4">
        <v>2</v>
      </c>
      <c r="H1985" s="4">
        <v>2</v>
      </c>
      <c r="I1985" s="4">
        <v>1</v>
      </c>
      <c r="J1985" s="4" t="s">
        <v>2070</v>
      </c>
      <c r="K1985" s="4">
        <v>1</v>
      </c>
      <c r="L1985" s="4">
        <v>2756.4114500000001</v>
      </c>
      <c r="M1985" s="4" t="s">
        <v>29</v>
      </c>
      <c r="N1985" s="4" t="s">
        <v>29</v>
      </c>
      <c r="O1985" s="4">
        <v>2.6459999999999998E-4</v>
      </c>
      <c r="P1985" s="4">
        <v>3.5899999999999999E-3</v>
      </c>
      <c r="Q1985" s="4">
        <v>2.2200000000000002</v>
      </c>
    </row>
    <row r="1986" spans="1:29" hidden="1" outlineLevel="1" collapsed="1" x14ac:dyDescent="0.25">
      <c r="A1986" t="s">
        <v>34</v>
      </c>
      <c r="B1986" s="4" t="s">
        <v>29</v>
      </c>
      <c r="C1986" s="4" t="s">
        <v>2105</v>
      </c>
      <c r="D1986" s="4" t="s">
        <v>108</v>
      </c>
      <c r="E1986" s="4">
        <v>2.31746E-2</v>
      </c>
      <c r="F1986" s="4">
        <v>8.6581600000000005E-4</v>
      </c>
      <c r="G1986" s="4">
        <v>1</v>
      </c>
      <c r="H1986" s="4">
        <v>1</v>
      </c>
      <c r="I1986" s="4">
        <v>1</v>
      </c>
      <c r="J1986" s="4" t="s">
        <v>2064</v>
      </c>
      <c r="K1986" s="4">
        <v>1</v>
      </c>
      <c r="L1986" s="4">
        <v>2821.4090099999999</v>
      </c>
      <c r="M1986" s="4" t="s">
        <v>29</v>
      </c>
      <c r="N1986" s="4" t="s">
        <v>29</v>
      </c>
      <c r="O1986" s="4">
        <v>3.1629999999999999E-4</v>
      </c>
      <c r="P1986" s="4">
        <v>3.9319999999999997E-3</v>
      </c>
      <c r="Q1986" s="4">
        <v>2.41</v>
      </c>
    </row>
    <row r="1987" spans="1:29" hidden="1" outlineLevel="1" collapsed="1" x14ac:dyDescent="0.25">
      <c r="A1987" t="s">
        <v>34</v>
      </c>
      <c r="B1987" s="4" t="s">
        <v>29</v>
      </c>
      <c r="C1987" s="4" t="s">
        <v>2106</v>
      </c>
      <c r="D1987" s="4" t="s">
        <v>34</v>
      </c>
      <c r="E1987" s="4">
        <v>3.0484000000000001E-2</v>
      </c>
      <c r="F1987" s="4">
        <v>1.14003E-3</v>
      </c>
      <c r="G1987" s="4">
        <v>2</v>
      </c>
      <c r="H1987" s="4">
        <v>2</v>
      </c>
      <c r="I1987" s="4">
        <v>1</v>
      </c>
      <c r="J1987" s="4" t="s">
        <v>2070</v>
      </c>
      <c r="K1987" s="4">
        <v>0</v>
      </c>
      <c r="L1987" s="4">
        <v>1214.7255700000001</v>
      </c>
      <c r="M1987" s="4" t="s">
        <v>29</v>
      </c>
      <c r="N1987" s="4" t="s">
        <v>29</v>
      </c>
      <c r="O1987" s="4">
        <v>4.1320000000000001E-4</v>
      </c>
      <c r="P1987" s="4">
        <v>5.5770000000000004E-3</v>
      </c>
      <c r="Q1987" s="4">
        <v>2.79</v>
      </c>
    </row>
    <row r="1988" spans="1:29" hidden="1" outlineLevel="1" collapsed="1" x14ac:dyDescent="0.25">
      <c r="A1988" t="s">
        <v>34</v>
      </c>
      <c r="B1988" s="4" t="s">
        <v>29</v>
      </c>
      <c r="C1988" s="4" t="s">
        <v>2107</v>
      </c>
      <c r="D1988" s="4" t="s">
        <v>2108</v>
      </c>
      <c r="E1988" s="4">
        <v>3.1056400000000001E-2</v>
      </c>
      <c r="F1988" s="4">
        <v>1.14003E-3</v>
      </c>
      <c r="G1988" s="4">
        <v>2</v>
      </c>
      <c r="H1988" s="4">
        <v>2</v>
      </c>
      <c r="I1988" s="4">
        <v>1</v>
      </c>
      <c r="J1988" s="4" t="s">
        <v>2070</v>
      </c>
      <c r="K1988" s="4">
        <v>2</v>
      </c>
      <c r="L1988" s="4">
        <v>2902.4549699999998</v>
      </c>
      <c r="M1988" s="4" t="s">
        <v>29</v>
      </c>
      <c r="N1988" s="4" t="s">
        <v>29</v>
      </c>
      <c r="O1988" s="4">
        <v>4.1320000000000001E-4</v>
      </c>
      <c r="P1988" s="4">
        <v>5.7019999999999996E-3</v>
      </c>
      <c r="Q1988" s="4">
        <v>2.83</v>
      </c>
    </row>
    <row r="1989" spans="1:29" hidden="1" outlineLevel="1" collapsed="1" x14ac:dyDescent="0.25">
      <c r="A1989" t="s">
        <v>34</v>
      </c>
      <c r="B1989" s="4" t="s">
        <v>29</v>
      </c>
      <c r="C1989" s="4" t="s">
        <v>2109</v>
      </c>
      <c r="D1989" s="4" t="s">
        <v>2110</v>
      </c>
      <c r="E1989" s="4">
        <v>7.1459800000000004E-2</v>
      </c>
      <c r="F1989" s="4">
        <v>2.6094199999999999E-3</v>
      </c>
      <c r="G1989" s="4">
        <v>1</v>
      </c>
      <c r="H1989" s="4">
        <v>1</v>
      </c>
      <c r="I1989" s="4">
        <v>1</v>
      </c>
      <c r="J1989" s="4" t="s">
        <v>2064</v>
      </c>
      <c r="K1989" s="4">
        <v>0</v>
      </c>
      <c r="L1989" s="4">
        <v>1949.9207899999999</v>
      </c>
      <c r="M1989" s="4" t="s">
        <v>29</v>
      </c>
      <c r="N1989" s="4" t="s">
        <v>29</v>
      </c>
      <c r="O1989" s="4">
        <v>9.3420000000000005E-4</v>
      </c>
      <c r="P1989" s="4">
        <v>1.7229999999999999E-2</v>
      </c>
      <c r="Q1989" s="4">
        <v>3.01</v>
      </c>
    </row>
    <row r="1990" spans="1:29" collapsed="1" x14ac:dyDescent="0.25">
      <c r="A1990" s="3" t="s">
        <v>29</v>
      </c>
      <c r="B1990" s="3" t="s">
        <v>30</v>
      </c>
      <c r="C1990" s="3" t="s">
        <v>2111</v>
      </c>
      <c r="D1990" s="3" t="s">
        <v>2112</v>
      </c>
      <c r="E1990" s="3">
        <v>0</v>
      </c>
      <c r="F1990" s="3">
        <v>262.89800000000002</v>
      </c>
      <c r="G1990" s="3">
        <v>68</v>
      </c>
      <c r="H1990" s="3">
        <v>26</v>
      </c>
      <c r="I1990" s="3">
        <v>155</v>
      </c>
      <c r="J1990" s="3">
        <v>26</v>
      </c>
      <c r="K1990" s="3">
        <v>327</v>
      </c>
      <c r="L1990" s="3">
        <v>34.4</v>
      </c>
      <c r="M1990" s="3">
        <v>10.24</v>
      </c>
      <c r="N1990" s="3">
        <v>523.38</v>
      </c>
      <c r="O1990" s="3">
        <v>26</v>
      </c>
      <c r="P1990" s="3" t="s">
        <v>315</v>
      </c>
      <c r="Q1990" s="3" t="s">
        <v>34</v>
      </c>
      <c r="R1990" s="3" t="s">
        <v>2113</v>
      </c>
      <c r="S1990" s="3" t="s">
        <v>2114</v>
      </c>
      <c r="T1990" s="3" t="s">
        <v>34</v>
      </c>
      <c r="U1990" s="3" t="s">
        <v>2115</v>
      </c>
      <c r="V1990" s="3" t="s">
        <v>34</v>
      </c>
      <c r="W1990" s="3" t="s">
        <v>38</v>
      </c>
      <c r="X1990" s="3" t="s">
        <v>34</v>
      </c>
      <c r="Y1990" s="3" t="s">
        <v>34</v>
      </c>
      <c r="Z1990" s="3" t="s">
        <v>34</v>
      </c>
      <c r="AA1990" s="3">
        <v>0</v>
      </c>
      <c r="AB1990" s="3" t="s">
        <v>29</v>
      </c>
      <c r="AC1990" s="3">
        <v>1</v>
      </c>
    </row>
    <row r="1991" spans="1:29" hidden="1" outlineLevel="1" collapsed="1" x14ac:dyDescent="0.25">
      <c r="A1991" t="s">
        <v>34</v>
      </c>
      <c r="B1991" s="2" t="s">
        <v>39</v>
      </c>
      <c r="C1991" s="2" t="s">
        <v>40</v>
      </c>
      <c r="D1991" s="2" t="s">
        <v>41</v>
      </c>
      <c r="E1991" s="2" t="s">
        <v>42</v>
      </c>
      <c r="F1991" s="2" t="s">
        <v>43</v>
      </c>
      <c r="G1991" s="2" t="s">
        <v>28</v>
      </c>
      <c r="H1991" s="2" t="s">
        <v>44</v>
      </c>
      <c r="I1991" s="2" t="s">
        <v>8</v>
      </c>
      <c r="J1991" s="2" t="s">
        <v>45</v>
      </c>
      <c r="K1991" s="2" t="s">
        <v>46</v>
      </c>
      <c r="L1991" s="2" t="s">
        <v>47</v>
      </c>
      <c r="M1991" s="2" t="s">
        <v>27</v>
      </c>
      <c r="N1991" s="2" t="s">
        <v>48</v>
      </c>
      <c r="O1991" s="2" t="s">
        <v>49</v>
      </c>
      <c r="P1991" s="2" t="s">
        <v>50</v>
      </c>
      <c r="Q1991" s="2" t="s">
        <v>51</v>
      </c>
    </row>
    <row r="1992" spans="1:29" hidden="1" outlineLevel="1" collapsed="1" x14ac:dyDescent="0.25">
      <c r="A1992" t="s">
        <v>34</v>
      </c>
      <c r="B1992" s="4" t="s">
        <v>29</v>
      </c>
      <c r="C1992" s="4" t="s">
        <v>2116</v>
      </c>
      <c r="D1992" s="4" t="s">
        <v>154</v>
      </c>
      <c r="E1992" s="4">
        <v>4.7824500000000001E-7</v>
      </c>
      <c r="F1992" s="4">
        <v>1.5434800000000001E-4</v>
      </c>
      <c r="G1992" s="4">
        <v>1</v>
      </c>
      <c r="H1992" s="4">
        <v>1</v>
      </c>
      <c r="I1992" s="4">
        <v>6</v>
      </c>
      <c r="J1992" s="4" t="s">
        <v>2111</v>
      </c>
      <c r="K1992" s="4">
        <v>1</v>
      </c>
      <c r="L1992" s="4">
        <v>1453.674</v>
      </c>
      <c r="M1992" s="4" t="s">
        <v>29</v>
      </c>
      <c r="N1992" s="4" t="s">
        <v>29</v>
      </c>
      <c r="O1992" s="4">
        <v>6.5770000000000002E-5</v>
      </c>
      <c r="P1992" s="4">
        <v>8.8960000000000007E-9</v>
      </c>
      <c r="Q1992" s="4">
        <v>4.03</v>
      </c>
    </row>
    <row r="1993" spans="1:29" hidden="1" outlineLevel="1" collapsed="1" x14ac:dyDescent="0.25">
      <c r="A1993" t="s">
        <v>34</v>
      </c>
      <c r="B1993" s="4" t="s">
        <v>29</v>
      </c>
      <c r="C1993" s="4" t="s">
        <v>2117</v>
      </c>
      <c r="D1993" s="4" t="s">
        <v>154</v>
      </c>
      <c r="E1993" s="4">
        <v>1.2388000000000001E-4</v>
      </c>
      <c r="F1993" s="4">
        <v>1.5434800000000001E-4</v>
      </c>
      <c r="G1993" s="4">
        <v>1</v>
      </c>
      <c r="H1993" s="4">
        <v>1</v>
      </c>
      <c r="I1993" s="4">
        <v>3</v>
      </c>
      <c r="J1993" s="4" t="s">
        <v>2111</v>
      </c>
      <c r="K1993" s="4">
        <v>0</v>
      </c>
      <c r="L1993" s="4">
        <v>1297.5728899999999</v>
      </c>
      <c r="M1993" s="4" t="s">
        <v>29</v>
      </c>
      <c r="N1993" s="4" t="s">
        <v>29</v>
      </c>
      <c r="O1993" s="4">
        <v>6.5770000000000002E-5</v>
      </c>
      <c r="P1993" s="4">
        <v>7.3869999999999997E-6</v>
      </c>
      <c r="Q1993" s="4">
        <v>2.63</v>
      </c>
    </row>
    <row r="1994" spans="1:29" hidden="1" outlineLevel="1" collapsed="1" x14ac:dyDescent="0.25">
      <c r="A1994" t="s">
        <v>34</v>
      </c>
      <c r="B1994" s="4" t="s">
        <v>29</v>
      </c>
      <c r="C1994" s="4" t="s">
        <v>2118</v>
      </c>
      <c r="D1994" s="4" t="s">
        <v>34</v>
      </c>
      <c r="E1994" s="4">
        <v>5.7962400000000005E-4</v>
      </c>
      <c r="F1994" s="4">
        <v>1.5434800000000001E-4</v>
      </c>
      <c r="G1994" s="4">
        <v>1</v>
      </c>
      <c r="H1994" s="4">
        <v>1</v>
      </c>
      <c r="I1994" s="4">
        <v>4</v>
      </c>
      <c r="J1994" s="4" t="s">
        <v>2111</v>
      </c>
      <c r="K1994" s="4">
        <v>2</v>
      </c>
      <c r="L1994" s="4">
        <v>1867.9759799999999</v>
      </c>
      <c r="M1994" s="4" t="s">
        <v>29</v>
      </c>
      <c r="N1994" s="4" t="s">
        <v>29</v>
      </c>
      <c r="O1994" s="4">
        <v>6.5770000000000002E-5</v>
      </c>
      <c r="P1994" s="4">
        <v>4.7870000000000001E-5</v>
      </c>
      <c r="Q1994" s="4">
        <v>2.88</v>
      </c>
    </row>
    <row r="1995" spans="1:29" hidden="1" outlineLevel="1" collapsed="1" x14ac:dyDescent="0.25">
      <c r="A1995" t="s">
        <v>34</v>
      </c>
      <c r="B1995" s="4" t="s">
        <v>29</v>
      </c>
      <c r="C1995" s="4" t="s">
        <v>2119</v>
      </c>
      <c r="D1995" s="4" t="s">
        <v>34</v>
      </c>
      <c r="E1995" s="4">
        <v>6.6386399999999999E-5</v>
      </c>
      <c r="F1995" s="4">
        <v>1.5434800000000001E-4</v>
      </c>
      <c r="G1995" s="4">
        <v>1</v>
      </c>
      <c r="H1995" s="4">
        <v>1</v>
      </c>
      <c r="I1995" s="4">
        <v>3</v>
      </c>
      <c r="J1995" s="4" t="s">
        <v>2111</v>
      </c>
      <c r="K1995" s="4">
        <v>0</v>
      </c>
      <c r="L1995" s="4">
        <v>1406.81142</v>
      </c>
      <c r="M1995" s="4" t="s">
        <v>29</v>
      </c>
      <c r="N1995" s="4" t="s">
        <v>29</v>
      </c>
      <c r="O1995" s="4">
        <v>6.5770000000000002E-5</v>
      </c>
      <c r="P1995" s="4">
        <v>3.4750000000000002E-6</v>
      </c>
      <c r="Q1995" s="4">
        <v>3.6</v>
      </c>
    </row>
    <row r="1996" spans="1:29" hidden="1" outlineLevel="1" collapsed="1" x14ac:dyDescent="0.25">
      <c r="A1996" t="s">
        <v>34</v>
      </c>
      <c r="B1996" s="4" t="s">
        <v>29</v>
      </c>
      <c r="C1996" s="4" t="s">
        <v>2120</v>
      </c>
      <c r="D1996" s="4" t="s">
        <v>766</v>
      </c>
      <c r="E1996" s="4">
        <v>8.9248199999999996E-7</v>
      </c>
      <c r="F1996" s="4">
        <v>1.5434800000000001E-4</v>
      </c>
      <c r="G1996" s="4">
        <v>1</v>
      </c>
      <c r="H1996" s="4">
        <v>1</v>
      </c>
      <c r="I1996" s="4">
        <v>4</v>
      </c>
      <c r="J1996" s="4" t="s">
        <v>2111</v>
      </c>
      <c r="K1996" s="4">
        <v>1</v>
      </c>
      <c r="L1996" s="4">
        <v>2665.4130300000002</v>
      </c>
      <c r="M1996" s="4" t="s">
        <v>29</v>
      </c>
      <c r="N1996" s="4" t="s">
        <v>29</v>
      </c>
      <c r="O1996" s="4">
        <v>6.5770000000000002E-5</v>
      </c>
      <c r="P1996" s="4">
        <v>1.8959999999999999E-8</v>
      </c>
      <c r="Q1996" s="4">
        <v>2.83</v>
      </c>
    </row>
    <row r="1997" spans="1:29" hidden="1" outlineLevel="1" collapsed="1" x14ac:dyDescent="0.25">
      <c r="A1997" t="s">
        <v>34</v>
      </c>
      <c r="B1997" s="4" t="s">
        <v>29</v>
      </c>
      <c r="C1997" s="4" t="s">
        <v>2121</v>
      </c>
      <c r="D1997" s="4" t="s">
        <v>34</v>
      </c>
      <c r="E1997" s="4">
        <v>2.1266399999999999E-6</v>
      </c>
      <c r="F1997" s="4">
        <v>1.5434800000000001E-4</v>
      </c>
      <c r="G1997" s="4">
        <v>1</v>
      </c>
      <c r="H1997" s="4">
        <v>1</v>
      </c>
      <c r="I1997" s="4">
        <v>6</v>
      </c>
      <c r="J1997" s="4" t="s">
        <v>2111</v>
      </c>
      <c r="K1997" s="4">
        <v>0</v>
      </c>
      <c r="L1997" s="4">
        <v>1728.9530600000001</v>
      </c>
      <c r="M1997" s="4" t="s">
        <v>29</v>
      </c>
      <c r="N1997" s="4" t="s">
        <v>29</v>
      </c>
      <c r="O1997" s="4">
        <v>6.5770000000000002E-5</v>
      </c>
      <c r="P1997" s="4">
        <v>5.4200000000000002E-8</v>
      </c>
      <c r="Q1997" s="4">
        <v>4.7699999999999996</v>
      </c>
    </row>
    <row r="1998" spans="1:29" hidden="1" outlineLevel="1" collapsed="1" x14ac:dyDescent="0.25">
      <c r="A1998" t="s">
        <v>34</v>
      </c>
      <c r="B1998" s="4" t="s">
        <v>29</v>
      </c>
      <c r="C1998" s="4" t="s">
        <v>2122</v>
      </c>
      <c r="D1998" s="4" t="s">
        <v>166</v>
      </c>
      <c r="E1998" s="4">
        <v>5.0024400000000002E-5</v>
      </c>
      <c r="F1998" s="4">
        <v>1.5434800000000001E-4</v>
      </c>
      <c r="G1998" s="4">
        <v>1</v>
      </c>
      <c r="H1998" s="4">
        <v>1</v>
      </c>
      <c r="I1998" s="4">
        <v>3</v>
      </c>
      <c r="J1998" s="4" t="s">
        <v>2111</v>
      </c>
      <c r="K1998" s="4">
        <v>1</v>
      </c>
      <c r="L1998" s="4">
        <v>2299.2842500000002</v>
      </c>
      <c r="M1998" s="4" t="s">
        <v>29</v>
      </c>
      <c r="N1998" s="4" t="s">
        <v>29</v>
      </c>
      <c r="O1998" s="4">
        <v>6.5770000000000002E-5</v>
      </c>
      <c r="P1998" s="4">
        <v>2.4830000000000002E-6</v>
      </c>
      <c r="Q1998" s="4">
        <v>2.58</v>
      </c>
    </row>
    <row r="1999" spans="1:29" hidden="1" outlineLevel="1" collapsed="1" x14ac:dyDescent="0.25">
      <c r="A1999" t="s">
        <v>34</v>
      </c>
      <c r="B1999" s="4" t="s">
        <v>29</v>
      </c>
      <c r="C1999" s="4" t="s">
        <v>2123</v>
      </c>
      <c r="D1999" s="4" t="s">
        <v>166</v>
      </c>
      <c r="E1999" s="4">
        <v>3.2710299999999997E-4</v>
      </c>
      <c r="F1999" s="4">
        <v>1.5434800000000001E-4</v>
      </c>
      <c r="G1999" s="4">
        <v>1</v>
      </c>
      <c r="H1999" s="4">
        <v>1</v>
      </c>
      <c r="I1999" s="4">
        <v>9</v>
      </c>
      <c r="J1999" s="4" t="s">
        <v>2111</v>
      </c>
      <c r="K1999" s="4">
        <v>0</v>
      </c>
      <c r="L1999" s="4">
        <v>1302.7238500000001</v>
      </c>
      <c r="M1999" s="4" t="s">
        <v>29</v>
      </c>
      <c r="N1999" s="4" t="s">
        <v>29</v>
      </c>
      <c r="O1999" s="4">
        <v>6.5770000000000002E-5</v>
      </c>
      <c r="P1999" s="4">
        <v>2.406E-5</v>
      </c>
      <c r="Q1999" s="4">
        <v>3.33</v>
      </c>
    </row>
    <row r="2000" spans="1:29" hidden="1" outlineLevel="1" collapsed="1" x14ac:dyDescent="0.25">
      <c r="A2000" t="s">
        <v>34</v>
      </c>
      <c r="B2000" s="4" t="s">
        <v>29</v>
      </c>
      <c r="C2000" s="4" t="s">
        <v>2123</v>
      </c>
      <c r="D2000" s="4" t="s">
        <v>34</v>
      </c>
      <c r="E2000" s="4">
        <v>4.65842E-4</v>
      </c>
      <c r="F2000" s="4">
        <v>1.5434800000000001E-4</v>
      </c>
      <c r="G2000" s="4">
        <v>1</v>
      </c>
      <c r="H2000" s="4">
        <v>1</v>
      </c>
      <c r="I2000" s="4">
        <v>1</v>
      </c>
      <c r="J2000" s="4" t="s">
        <v>2111</v>
      </c>
      <c r="K2000" s="4">
        <v>0</v>
      </c>
      <c r="L2000" s="4">
        <v>1286.72894</v>
      </c>
      <c r="M2000" s="4" t="s">
        <v>29</v>
      </c>
      <c r="N2000" s="4" t="s">
        <v>29</v>
      </c>
      <c r="O2000" s="4">
        <v>6.5770000000000002E-5</v>
      </c>
      <c r="P2000" s="4">
        <v>3.667E-5</v>
      </c>
      <c r="Q2000" s="4">
        <v>3.36</v>
      </c>
    </row>
    <row r="2001" spans="1:17" hidden="1" outlineLevel="1" collapsed="1" x14ac:dyDescent="0.25">
      <c r="A2001" t="s">
        <v>34</v>
      </c>
      <c r="B2001" s="4" t="s">
        <v>29</v>
      </c>
      <c r="C2001" s="4" t="s">
        <v>2124</v>
      </c>
      <c r="D2001" s="4" t="s">
        <v>2125</v>
      </c>
      <c r="E2001" s="4">
        <v>4.9388099999999996E-10</v>
      </c>
      <c r="F2001" s="4">
        <v>1.5434800000000001E-4</v>
      </c>
      <c r="G2001" s="4">
        <v>1</v>
      </c>
      <c r="H2001" s="4">
        <v>1</v>
      </c>
      <c r="I2001" s="4">
        <v>18</v>
      </c>
      <c r="J2001" s="4" t="s">
        <v>2111</v>
      </c>
      <c r="K2001" s="4">
        <v>0</v>
      </c>
      <c r="L2001" s="4">
        <v>2268.04574</v>
      </c>
      <c r="M2001" s="4" t="s">
        <v>29</v>
      </c>
      <c r="N2001" s="4" t="s">
        <v>29</v>
      </c>
      <c r="O2001" s="4">
        <v>6.5770000000000002E-5</v>
      </c>
      <c r="P2001" s="4">
        <v>2.1699999999999998E-12</v>
      </c>
      <c r="Q2001" s="4">
        <v>4.83</v>
      </c>
    </row>
    <row r="2002" spans="1:17" hidden="1" outlineLevel="1" collapsed="1" x14ac:dyDescent="0.25">
      <c r="A2002" t="s">
        <v>34</v>
      </c>
      <c r="B2002" s="4" t="s">
        <v>29</v>
      </c>
      <c r="C2002" s="4" t="s">
        <v>2124</v>
      </c>
      <c r="D2002" s="4" t="s">
        <v>2126</v>
      </c>
      <c r="E2002" s="4">
        <v>5.4386699999999999E-5</v>
      </c>
      <c r="F2002" s="4">
        <v>1.5434800000000001E-4</v>
      </c>
      <c r="G2002" s="4">
        <v>1</v>
      </c>
      <c r="H2002" s="4">
        <v>1</v>
      </c>
      <c r="I2002" s="4">
        <v>4</v>
      </c>
      <c r="J2002" s="4" t="s">
        <v>2111</v>
      </c>
      <c r="K2002" s="4">
        <v>0</v>
      </c>
      <c r="L2002" s="4">
        <v>2252.0508199999999</v>
      </c>
      <c r="M2002" s="4" t="s">
        <v>29</v>
      </c>
      <c r="N2002" s="4" t="s">
        <v>29</v>
      </c>
      <c r="O2002" s="4">
        <v>6.5770000000000002E-5</v>
      </c>
      <c r="P2002" s="4">
        <v>2.7439999999999999E-6</v>
      </c>
      <c r="Q2002" s="4">
        <v>3.48</v>
      </c>
    </row>
    <row r="2003" spans="1:17" hidden="1" outlineLevel="1" collapsed="1" x14ac:dyDescent="0.25">
      <c r="A2003" t="s">
        <v>34</v>
      </c>
      <c r="B2003" s="4" t="s">
        <v>29</v>
      </c>
      <c r="C2003" s="4" t="s">
        <v>2127</v>
      </c>
      <c r="D2003" s="4" t="s">
        <v>34</v>
      </c>
      <c r="E2003" s="4">
        <v>6.7683799999999997E-6</v>
      </c>
      <c r="F2003" s="4">
        <v>1.5434800000000001E-4</v>
      </c>
      <c r="G2003" s="4">
        <v>1</v>
      </c>
      <c r="H2003" s="4">
        <v>1</v>
      </c>
      <c r="I2003" s="4">
        <v>11</v>
      </c>
      <c r="J2003" s="4" t="s">
        <v>2111</v>
      </c>
      <c r="K2003" s="4">
        <v>1</v>
      </c>
      <c r="L2003" s="4">
        <v>1711.8748700000001</v>
      </c>
      <c r="M2003" s="4" t="s">
        <v>29</v>
      </c>
      <c r="N2003" s="4" t="s">
        <v>29</v>
      </c>
      <c r="O2003" s="4">
        <v>6.5770000000000002E-5</v>
      </c>
      <c r="P2003" s="4">
        <v>2.2030000000000001E-7</v>
      </c>
      <c r="Q2003" s="4">
        <v>3.77</v>
      </c>
    </row>
    <row r="2004" spans="1:17" hidden="1" outlineLevel="1" collapsed="1" x14ac:dyDescent="0.25">
      <c r="A2004" t="s">
        <v>34</v>
      </c>
      <c r="B2004" s="4" t="s">
        <v>29</v>
      </c>
      <c r="C2004" s="4" t="s">
        <v>2128</v>
      </c>
      <c r="D2004" s="4" t="s">
        <v>34</v>
      </c>
      <c r="E2004" s="4">
        <v>2.0330100000000001E-6</v>
      </c>
      <c r="F2004" s="4">
        <v>1.5434800000000001E-4</v>
      </c>
      <c r="G2004" s="4">
        <v>1</v>
      </c>
      <c r="H2004" s="4">
        <v>1</v>
      </c>
      <c r="I2004" s="4">
        <v>20</v>
      </c>
      <c r="J2004" s="4" t="s">
        <v>2111</v>
      </c>
      <c r="K2004" s="4">
        <v>2</v>
      </c>
      <c r="L2004" s="4">
        <v>2259.1503200000002</v>
      </c>
      <c r="M2004" s="4" t="s">
        <v>29</v>
      </c>
      <c r="N2004" s="4" t="s">
        <v>29</v>
      </c>
      <c r="O2004" s="4">
        <v>6.5770000000000002E-5</v>
      </c>
      <c r="P2004" s="4">
        <v>5.1310000000000001E-8</v>
      </c>
      <c r="Q2004" s="4">
        <v>3.77</v>
      </c>
    </row>
    <row r="2005" spans="1:17" hidden="1" outlineLevel="1" collapsed="1" x14ac:dyDescent="0.25">
      <c r="A2005" t="s">
        <v>34</v>
      </c>
      <c r="B2005" s="4" t="s">
        <v>29</v>
      </c>
      <c r="C2005" s="4" t="s">
        <v>2129</v>
      </c>
      <c r="D2005" s="4" t="s">
        <v>34</v>
      </c>
      <c r="E2005" s="4">
        <v>5.7631700000000001E-10</v>
      </c>
      <c r="F2005" s="4">
        <v>1.5434800000000001E-4</v>
      </c>
      <c r="G2005" s="4">
        <v>1</v>
      </c>
      <c r="H2005" s="4">
        <v>1</v>
      </c>
      <c r="I2005" s="4">
        <v>9</v>
      </c>
      <c r="J2005" s="4" t="s">
        <v>2111</v>
      </c>
      <c r="K2005" s="4">
        <v>0</v>
      </c>
      <c r="L2005" s="4">
        <v>3698.8925300000001</v>
      </c>
      <c r="M2005" s="4" t="s">
        <v>29</v>
      </c>
      <c r="N2005" s="4" t="s">
        <v>29</v>
      </c>
      <c r="O2005" s="4">
        <v>6.5770000000000002E-5</v>
      </c>
      <c r="P2005" s="4">
        <v>2.6110000000000001E-12</v>
      </c>
      <c r="Q2005" s="4">
        <v>5.23</v>
      </c>
    </row>
    <row r="2006" spans="1:17" hidden="1" outlineLevel="1" collapsed="1" x14ac:dyDescent="0.25">
      <c r="A2006" t="s">
        <v>34</v>
      </c>
      <c r="B2006" s="4" t="s">
        <v>29</v>
      </c>
      <c r="C2006" s="4" t="s">
        <v>2130</v>
      </c>
      <c r="D2006" s="4" t="s">
        <v>34</v>
      </c>
      <c r="E2006" s="4">
        <v>6.2609299999999998E-4</v>
      </c>
      <c r="F2006" s="4">
        <v>1.5434800000000001E-4</v>
      </c>
      <c r="G2006" s="4">
        <v>1</v>
      </c>
      <c r="H2006" s="4">
        <v>1</v>
      </c>
      <c r="I2006" s="4">
        <v>2</v>
      </c>
      <c r="J2006" s="4" t="s">
        <v>2111</v>
      </c>
      <c r="K2006" s="4">
        <v>0</v>
      </c>
      <c r="L2006" s="4">
        <v>849.49410999999998</v>
      </c>
      <c r="M2006" s="4" t="s">
        <v>29</v>
      </c>
      <c r="N2006" s="4" t="s">
        <v>29</v>
      </c>
      <c r="O2006" s="4">
        <v>6.5770000000000002E-5</v>
      </c>
      <c r="P2006" s="4">
        <v>5.2309999999999999E-5</v>
      </c>
      <c r="Q2006" s="4">
        <v>2.02</v>
      </c>
    </row>
    <row r="2007" spans="1:17" hidden="1" outlineLevel="1" collapsed="1" x14ac:dyDescent="0.25">
      <c r="A2007" t="s">
        <v>34</v>
      </c>
      <c r="B2007" s="4" t="s">
        <v>29</v>
      </c>
      <c r="C2007" s="4" t="s">
        <v>2131</v>
      </c>
      <c r="D2007" s="4" t="s">
        <v>166</v>
      </c>
      <c r="E2007" s="4">
        <v>8.8677599999999995E-11</v>
      </c>
      <c r="F2007" s="4">
        <v>1.5434800000000001E-4</v>
      </c>
      <c r="G2007" s="4">
        <v>1</v>
      </c>
      <c r="H2007" s="4">
        <v>1</v>
      </c>
      <c r="I2007" s="4">
        <v>8</v>
      </c>
      <c r="J2007" s="4" t="s">
        <v>2111</v>
      </c>
      <c r="K2007" s="4">
        <v>2</v>
      </c>
      <c r="L2007" s="4">
        <v>2132.17839</v>
      </c>
      <c r="M2007" s="4" t="s">
        <v>29</v>
      </c>
      <c r="N2007" s="4" t="s">
        <v>29</v>
      </c>
      <c r="O2007" s="4">
        <v>6.5770000000000002E-5</v>
      </c>
      <c r="P2007" s="4">
        <v>2.7160000000000002E-13</v>
      </c>
      <c r="Q2007" s="4">
        <v>5.27</v>
      </c>
    </row>
    <row r="2008" spans="1:17" hidden="1" outlineLevel="1" collapsed="1" x14ac:dyDescent="0.25">
      <c r="A2008" t="s">
        <v>34</v>
      </c>
      <c r="B2008" s="4" t="s">
        <v>29</v>
      </c>
      <c r="C2008" s="4" t="s">
        <v>2132</v>
      </c>
      <c r="D2008" s="4" t="s">
        <v>166</v>
      </c>
      <c r="E2008" s="4">
        <v>5.4740200000000001E-6</v>
      </c>
      <c r="F2008" s="4">
        <v>1.5434800000000001E-4</v>
      </c>
      <c r="G2008" s="4">
        <v>1</v>
      </c>
      <c r="H2008" s="4">
        <v>1</v>
      </c>
      <c r="I2008" s="4">
        <v>1</v>
      </c>
      <c r="J2008" s="4" t="s">
        <v>2111</v>
      </c>
      <c r="K2008" s="4">
        <v>1</v>
      </c>
      <c r="L2008" s="4">
        <v>2004.0834199999999</v>
      </c>
      <c r="M2008" s="4" t="s">
        <v>29</v>
      </c>
      <c r="N2008" s="4" t="s">
        <v>29</v>
      </c>
      <c r="O2008" s="4">
        <v>6.5770000000000002E-5</v>
      </c>
      <c r="P2008" s="4">
        <v>1.6969999999999999E-7</v>
      </c>
      <c r="Q2008" s="4">
        <v>3.9</v>
      </c>
    </row>
    <row r="2009" spans="1:17" hidden="1" outlineLevel="1" collapsed="1" x14ac:dyDescent="0.25">
      <c r="A2009" t="s">
        <v>34</v>
      </c>
      <c r="B2009" s="4" t="s">
        <v>29</v>
      </c>
      <c r="C2009" s="4" t="s">
        <v>2133</v>
      </c>
      <c r="D2009" s="4" t="s">
        <v>34</v>
      </c>
      <c r="E2009" s="4">
        <v>3.4215999999999999E-4</v>
      </c>
      <c r="F2009" s="4">
        <v>1.5434800000000001E-4</v>
      </c>
      <c r="G2009" s="4">
        <v>1</v>
      </c>
      <c r="H2009" s="4">
        <v>1</v>
      </c>
      <c r="I2009" s="4">
        <v>2</v>
      </c>
      <c r="J2009" s="4" t="s">
        <v>2111</v>
      </c>
      <c r="K2009" s="4">
        <v>0</v>
      </c>
      <c r="L2009" s="4">
        <v>1015.5782400000001</v>
      </c>
      <c r="M2009" s="4" t="s">
        <v>29</v>
      </c>
      <c r="N2009" s="4" t="s">
        <v>29</v>
      </c>
      <c r="O2009" s="4">
        <v>6.5770000000000002E-5</v>
      </c>
      <c r="P2009" s="4">
        <v>2.5259999999999999E-5</v>
      </c>
      <c r="Q2009" s="4">
        <v>2.5299999999999998</v>
      </c>
    </row>
    <row r="2010" spans="1:17" hidden="1" outlineLevel="1" collapsed="1" x14ac:dyDescent="0.25">
      <c r="A2010" t="s">
        <v>34</v>
      </c>
      <c r="B2010" s="4" t="s">
        <v>29</v>
      </c>
      <c r="C2010" s="4" t="s">
        <v>2134</v>
      </c>
      <c r="D2010" s="4" t="s">
        <v>34</v>
      </c>
      <c r="E2010" s="4">
        <v>1.0671400000000001E-3</v>
      </c>
      <c r="F2010" s="4">
        <v>1.5434800000000001E-4</v>
      </c>
      <c r="G2010" s="4">
        <v>1</v>
      </c>
      <c r="H2010" s="4">
        <v>1</v>
      </c>
      <c r="I2010" s="4">
        <v>1</v>
      </c>
      <c r="J2010" s="4" t="s">
        <v>2111</v>
      </c>
      <c r="K2010" s="4">
        <v>0</v>
      </c>
      <c r="L2010" s="4">
        <v>886.48936000000003</v>
      </c>
      <c r="M2010" s="4" t="s">
        <v>29</v>
      </c>
      <c r="N2010" s="4" t="s">
        <v>29</v>
      </c>
      <c r="O2010" s="4">
        <v>6.5770000000000002E-5</v>
      </c>
      <c r="P2010" s="4">
        <v>9.9900000000000002E-5</v>
      </c>
      <c r="Q2010" s="4">
        <v>2.11</v>
      </c>
    </row>
    <row r="2011" spans="1:17" hidden="1" outlineLevel="1" collapsed="1" x14ac:dyDescent="0.25">
      <c r="A2011" t="s">
        <v>34</v>
      </c>
      <c r="B2011" s="4" t="s">
        <v>29</v>
      </c>
      <c r="C2011" s="4" t="s">
        <v>2135</v>
      </c>
      <c r="D2011" s="4" t="s">
        <v>34</v>
      </c>
      <c r="E2011" s="4">
        <v>1.2369799999999999E-3</v>
      </c>
      <c r="F2011" s="4">
        <v>1.5434800000000001E-4</v>
      </c>
      <c r="G2011" s="4">
        <v>1</v>
      </c>
      <c r="H2011" s="4">
        <v>1</v>
      </c>
      <c r="I2011" s="4">
        <v>2</v>
      </c>
      <c r="J2011" s="4" t="s">
        <v>2111</v>
      </c>
      <c r="K2011" s="4">
        <v>1</v>
      </c>
      <c r="L2011" s="4">
        <v>1002.58299</v>
      </c>
      <c r="M2011" s="4" t="s">
        <v>29</v>
      </c>
      <c r="N2011" s="4" t="s">
        <v>29</v>
      </c>
      <c r="O2011" s="4">
        <v>6.5770000000000002E-5</v>
      </c>
      <c r="P2011" s="4">
        <v>1.188E-4</v>
      </c>
      <c r="Q2011" s="4">
        <v>3.06</v>
      </c>
    </row>
    <row r="2012" spans="1:17" hidden="1" outlineLevel="1" collapsed="1" x14ac:dyDescent="0.25">
      <c r="A2012" t="s">
        <v>34</v>
      </c>
      <c r="B2012" s="4" t="s">
        <v>29</v>
      </c>
      <c r="C2012" s="4" t="s">
        <v>2136</v>
      </c>
      <c r="D2012" s="4" t="s">
        <v>617</v>
      </c>
      <c r="E2012" s="4">
        <v>6.26564E-6</v>
      </c>
      <c r="F2012" s="4">
        <v>1.5434800000000001E-4</v>
      </c>
      <c r="G2012" s="4">
        <v>1</v>
      </c>
      <c r="H2012" s="4">
        <v>1</v>
      </c>
      <c r="I2012" s="4">
        <v>7</v>
      </c>
      <c r="J2012" s="4" t="s">
        <v>2111</v>
      </c>
      <c r="K2012" s="4">
        <v>0</v>
      </c>
      <c r="L2012" s="4">
        <v>1768.8170399999999</v>
      </c>
      <c r="M2012" s="4" t="s">
        <v>29</v>
      </c>
      <c r="N2012" s="4" t="s">
        <v>29</v>
      </c>
      <c r="O2012" s="4">
        <v>6.5770000000000002E-5</v>
      </c>
      <c r="P2012" s="4">
        <v>2.0039999999999999E-7</v>
      </c>
      <c r="Q2012" s="4">
        <v>3.74</v>
      </c>
    </row>
    <row r="2013" spans="1:17" hidden="1" outlineLevel="1" collapsed="1" x14ac:dyDescent="0.25">
      <c r="A2013" t="s">
        <v>34</v>
      </c>
      <c r="B2013" s="4" t="s">
        <v>29</v>
      </c>
      <c r="C2013" s="4" t="s">
        <v>2137</v>
      </c>
      <c r="D2013" s="4" t="s">
        <v>34</v>
      </c>
      <c r="E2013" s="4">
        <v>1.21513E-4</v>
      </c>
      <c r="F2013" s="4">
        <v>1.5434800000000001E-4</v>
      </c>
      <c r="G2013" s="4">
        <v>1</v>
      </c>
      <c r="H2013" s="4">
        <v>1</v>
      </c>
      <c r="I2013" s="4">
        <v>3</v>
      </c>
      <c r="J2013" s="4" t="s">
        <v>2111</v>
      </c>
      <c r="K2013" s="4">
        <v>1</v>
      </c>
      <c r="L2013" s="4">
        <v>1534.9063900000001</v>
      </c>
      <c r="M2013" s="4" t="s">
        <v>29</v>
      </c>
      <c r="N2013" s="4" t="s">
        <v>29</v>
      </c>
      <c r="O2013" s="4">
        <v>6.5770000000000002E-5</v>
      </c>
      <c r="P2013" s="4">
        <v>7.2509999999999997E-6</v>
      </c>
      <c r="Q2013" s="4">
        <v>3.1</v>
      </c>
    </row>
    <row r="2014" spans="1:17" hidden="1" outlineLevel="1" collapsed="1" x14ac:dyDescent="0.25">
      <c r="A2014" t="s">
        <v>34</v>
      </c>
      <c r="B2014" s="4" t="s">
        <v>29</v>
      </c>
      <c r="C2014" s="4" t="s">
        <v>2138</v>
      </c>
      <c r="D2014" s="4" t="s">
        <v>34</v>
      </c>
      <c r="E2014" s="4">
        <v>1.21513E-4</v>
      </c>
      <c r="F2014" s="4">
        <v>1.5434800000000001E-4</v>
      </c>
      <c r="G2014" s="4">
        <v>1</v>
      </c>
      <c r="H2014" s="4">
        <v>1</v>
      </c>
      <c r="I2014" s="4">
        <v>11</v>
      </c>
      <c r="J2014" s="4" t="s">
        <v>2111</v>
      </c>
      <c r="K2014" s="4">
        <v>2</v>
      </c>
      <c r="L2014" s="4">
        <v>2025.1715999999999</v>
      </c>
      <c r="M2014" s="4" t="s">
        <v>29</v>
      </c>
      <c r="N2014" s="4" t="s">
        <v>29</v>
      </c>
      <c r="O2014" s="4">
        <v>6.5770000000000002E-5</v>
      </c>
      <c r="P2014" s="4">
        <v>7.2350000000000002E-6</v>
      </c>
      <c r="Q2014" s="4">
        <v>3.41</v>
      </c>
    </row>
    <row r="2015" spans="1:17" hidden="1" outlineLevel="1" collapsed="1" x14ac:dyDescent="0.25">
      <c r="A2015" t="s">
        <v>34</v>
      </c>
      <c r="B2015" s="4" t="s">
        <v>29</v>
      </c>
      <c r="C2015" s="4" t="s">
        <v>2139</v>
      </c>
      <c r="D2015" s="4" t="s">
        <v>66</v>
      </c>
      <c r="E2015" s="4">
        <v>2.1680899999999999E-8</v>
      </c>
      <c r="F2015" s="4">
        <v>1.5434800000000001E-4</v>
      </c>
      <c r="G2015" s="4">
        <v>1</v>
      </c>
      <c r="H2015" s="4">
        <v>1</v>
      </c>
      <c r="I2015" s="4">
        <v>4</v>
      </c>
      <c r="J2015" s="4" t="s">
        <v>2111</v>
      </c>
      <c r="K2015" s="4">
        <v>0</v>
      </c>
      <c r="L2015" s="4">
        <v>1788.95643</v>
      </c>
      <c r="M2015" s="4" t="s">
        <v>29</v>
      </c>
      <c r="N2015" s="4" t="s">
        <v>29</v>
      </c>
      <c r="O2015" s="4">
        <v>6.5770000000000002E-5</v>
      </c>
      <c r="P2015" s="4">
        <v>2.1089999999999999E-10</v>
      </c>
      <c r="Q2015" s="4">
        <v>4.87</v>
      </c>
    </row>
    <row r="2016" spans="1:17" hidden="1" outlineLevel="1" collapsed="1" x14ac:dyDescent="0.25">
      <c r="A2016" t="s">
        <v>34</v>
      </c>
      <c r="B2016" s="4" t="s">
        <v>29</v>
      </c>
      <c r="C2016" s="4" t="s">
        <v>2140</v>
      </c>
      <c r="D2016" s="4" t="s">
        <v>66</v>
      </c>
      <c r="E2016" s="4">
        <v>7.1259399999999997E-11</v>
      </c>
      <c r="F2016" s="4">
        <v>1.5434800000000001E-4</v>
      </c>
      <c r="G2016" s="4">
        <v>1</v>
      </c>
      <c r="H2016" s="4">
        <v>1</v>
      </c>
      <c r="I2016" s="4">
        <v>8</v>
      </c>
      <c r="J2016" s="4" t="s">
        <v>2111</v>
      </c>
      <c r="K2016" s="4">
        <v>1</v>
      </c>
      <c r="L2016" s="4">
        <v>1917.0514000000001</v>
      </c>
      <c r="M2016" s="4" t="s">
        <v>29</v>
      </c>
      <c r="N2016" s="4" t="s">
        <v>29</v>
      </c>
      <c r="O2016" s="4">
        <v>6.5770000000000002E-5</v>
      </c>
      <c r="P2016" s="4">
        <v>2.079E-13</v>
      </c>
      <c r="Q2016" s="4">
        <v>5.18</v>
      </c>
    </row>
    <row r="2017" spans="1:29" hidden="1" outlineLevel="1" collapsed="1" x14ac:dyDescent="0.25">
      <c r="A2017" t="s">
        <v>34</v>
      </c>
      <c r="B2017" s="4" t="s">
        <v>29</v>
      </c>
      <c r="C2017" s="4" t="s">
        <v>2141</v>
      </c>
      <c r="D2017" s="4" t="s">
        <v>94</v>
      </c>
      <c r="E2017" s="4">
        <v>9.5165800000000002E-3</v>
      </c>
      <c r="F2017" s="4">
        <v>4.3565599999999998E-4</v>
      </c>
      <c r="G2017" s="4">
        <v>1</v>
      </c>
      <c r="H2017" s="4">
        <v>1</v>
      </c>
      <c r="I2017" s="4">
        <v>1</v>
      </c>
      <c r="J2017" s="4" t="s">
        <v>2111</v>
      </c>
      <c r="K2017" s="4">
        <v>0</v>
      </c>
      <c r="L2017" s="4">
        <v>807.42807000000005</v>
      </c>
      <c r="M2017" s="4" t="s">
        <v>29</v>
      </c>
      <c r="N2017" s="4" t="s">
        <v>29</v>
      </c>
      <c r="O2017" s="4">
        <v>1.639E-4</v>
      </c>
      <c r="P2017" s="4">
        <v>1.3159999999999999E-3</v>
      </c>
      <c r="Q2017" s="4">
        <v>1.75</v>
      </c>
    </row>
    <row r="2018" spans="1:29" hidden="1" outlineLevel="1" collapsed="1" x14ac:dyDescent="0.25">
      <c r="A2018" t="s">
        <v>34</v>
      </c>
      <c r="B2018" s="4" t="s">
        <v>29</v>
      </c>
      <c r="C2018" s="4" t="s">
        <v>2142</v>
      </c>
      <c r="D2018" s="4" t="s">
        <v>34</v>
      </c>
      <c r="E2018" s="4">
        <v>1.8030399999999999E-2</v>
      </c>
      <c r="F2018" s="4">
        <v>5.7957899999999999E-4</v>
      </c>
      <c r="G2018" s="4">
        <v>1</v>
      </c>
      <c r="H2018" s="4">
        <v>1</v>
      </c>
      <c r="I2018" s="4">
        <v>1</v>
      </c>
      <c r="J2018" s="4" t="s">
        <v>2111</v>
      </c>
      <c r="K2018" s="4">
        <v>1</v>
      </c>
      <c r="L2018" s="4">
        <v>1897.07664</v>
      </c>
      <c r="M2018" s="4" t="s">
        <v>29</v>
      </c>
      <c r="N2018" s="4" t="s">
        <v>29</v>
      </c>
      <c r="O2018" s="4">
        <v>2.1489999999999999E-4</v>
      </c>
      <c r="P2018" s="4">
        <v>2.8660000000000001E-3</v>
      </c>
      <c r="Q2018" s="4">
        <v>2.93</v>
      </c>
    </row>
    <row r="2019" spans="1:29" hidden="1" outlineLevel="1" collapsed="1" x14ac:dyDescent="0.25">
      <c r="A2019" t="s">
        <v>34</v>
      </c>
      <c r="B2019" s="4" t="s">
        <v>29</v>
      </c>
      <c r="C2019" s="4" t="s">
        <v>2143</v>
      </c>
      <c r="D2019" s="4" t="s">
        <v>34</v>
      </c>
      <c r="E2019" s="4">
        <v>4.6890599999999998E-2</v>
      </c>
      <c r="F2019" s="4">
        <v>1.52893E-3</v>
      </c>
      <c r="G2019" s="4">
        <v>1</v>
      </c>
      <c r="H2019" s="4">
        <v>1</v>
      </c>
      <c r="I2019" s="4">
        <v>3</v>
      </c>
      <c r="J2019" s="4" t="s">
        <v>2111</v>
      </c>
      <c r="K2019" s="4">
        <v>0</v>
      </c>
      <c r="L2019" s="4">
        <v>818.43078000000003</v>
      </c>
      <c r="M2019" s="4" t="s">
        <v>29</v>
      </c>
      <c r="N2019" s="4" t="s">
        <v>29</v>
      </c>
      <c r="O2019" s="4">
        <v>5.5110000000000001E-4</v>
      </c>
      <c r="P2019" s="4">
        <v>9.7879999999999998E-3</v>
      </c>
      <c r="Q2019" s="4">
        <v>1.55</v>
      </c>
    </row>
    <row r="2020" spans="1:29" collapsed="1" x14ac:dyDescent="0.25">
      <c r="A2020" s="3" t="s">
        <v>29</v>
      </c>
      <c r="B2020" s="3" t="s">
        <v>30</v>
      </c>
      <c r="C2020" s="3" t="s">
        <v>2144</v>
      </c>
      <c r="D2020" s="3" t="s">
        <v>2145</v>
      </c>
      <c r="E2020" s="3">
        <v>0</v>
      </c>
      <c r="F2020" s="3">
        <v>245.75399999999999</v>
      </c>
      <c r="G2020" s="3">
        <v>71</v>
      </c>
      <c r="H2020" s="3">
        <v>33</v>
      </c>
      <c r="I2020" s="3">
        <v>77</v>
      </c>
      <c r="J2020" s="3">
        <v>33</v>
      </c>
      <c r="K2020" s="3">
        <v>517</v>
      </c>
      <c r="L2020" s="3">
        <v>57.7</v>
      </c>
      <c r="M2020" s="3">
        <v>5.07</v>
      </c>
      <c r="N2020" s="3">
        <v>277.47000000000003</v>
      </c>
      <c r="O2020" s="3">
        <v>33</v>
      </c>
      <c r="P2020" s="3" t="s">
        <v>2146</v>
      </c>
      <c r="Q2020" s="3" t="s">
        <v>34</v>
      </c>
      <c r="R2020" s="3" t="s">
        <v>2147</v>
      </c>
      <c r="S2020" s="3" t="s">
        <v>2148</v>
      </c>
      <c r="T2020" s="3" t="s">
        <v>34</v>
      </c>
      <c r="U2020" s="3" t="s">
        <v>2149</v>
      </c>
      <c r="V2020" s="3" t="s">
        <v>34</v>
      </c>
      <c r="W2020" s="3" t="s">
        <v>193</v>
      </c>
      <c r="X2020" s="3" t="s">
        <v>34</v>
      </c>
      <c r="Y2020" s="3" t="s">
        <v>34</v>
      </c>
      <c r="Z2020" s="3" t="s">
        <v>34</v>
      </c>
      <c r="AA2020" s="3">
        <v>0</v>
      </c>
      <c r="AB2020" s="3" t="s">
        <v>29</v>
      </c>
      <c r="AC2020" s="3">
        <v>1</v>
      </c>
    </row>
    <row r="2021" spans="1:29" hidden="1" outlineLevel="1" collapsed="1" x14ac:dyDescent="0.25">
      <c r="A2021" t="s">
        <v>34</v>
      </c>
      <c r="B2021" s="2" t="s">
        <v>39</v>
      </c>
      <c r="C2021" s="2" t="s">
        <v>40</v>
      </c>
      <c r="D2021" s="2" t="s">
        <v>41</v>
      </c>
      <c r="E2021" s="2" t="s">
        <v>42</v>
      </c>
      <c r="F2021" s="2" t="s">
        <v>43</v>
      </c>
      <c r="G2021" s="2" t="s">
        <v>28</v>
      </c>
      <c r="H2021" s="2" t="s">
        <v>44</v>
      </c>
      <c r="I2021" s="2" t="s">
        <v>8</v>
      </c>
      <c r="J2021" s="2" t="s">
        <v>45</v>
      </c>
      <c r="K2021" s="2" t="s">
        <v>46</v>
      </c>
      <c r="L2021" s="2" t="s">
        <v>47</v>
      </c>
      <c r="M2021" s="2" t="s">
        <v>27</v>
      </c>
      <c r="N2021" s="2" t="s">
        <v>48</v>
      </c>
      <c r="O2021" s="2" t="s">
        <v>49</v>
      </c>
      <c r="P2021" s="2" t="s">
        <v>50</v>
      </c>
      <c r="Q2021" s="2" t="s">
        <v>51</v>
      </c>
    </row>
    <row r="2022" spans="1:29" hidden="1" outlineLevel="1" collapsed="1" x14ac:dyDescent="0.25">
      <c r="A2022" t="s">
        <v>34</v>
      </c>
      <c r="B2022" s="4" t="s">
        <v>29</v>
      </c>
      <c r="C2022" s="4" t="s">
        <v>2150</v>
      </c>
      <c r="D2022" s="4" t="s">
        <v>197</v>
      </c>
      <c r="E2022" s="4">
        <v>1.00839E-4</v>
      </c>
      <c r="F2022" s="4">
        <v>1.5434800000000001E-4</v>
      </c>
      <c r="G2022" s="4">
        <v>1</v>
      </c>
      <c r="H2022" s="4">
        <v>1</v>
      </c>
      <c r="I2022" s="4">
        <v>1</v>
      </c>
      <c r="J2022" s="4" t="s">
        <v>2144</v>
      </c>
      <c r="K2022" s="4">
        <v>2</v>
      </c>
      <c r="L2022" s="4">
        <v>1504.8733500000001</v>
      </c>
      <c r="M2022" s="4" t="s">
        <v>29</v>
      </c>
      <c r="N2022" s="4" t="s">
        <v>29</v>
      </c>
      <c r="O2022" s="4">
        <v>6.5770000000000002E-5</v>
      </c>
      <c r="P2022" s="4">
        <v>5.7810000000000002E-6</v>
      </c>
      <c r="Q2022" s="4">
        <v>2.96</v>
      </c>
    </row>
    <row r="2023" spans="1:29" hidden="1" outlineLevel="1" collapsed="1" x14ac:dyDescent="0.25">
      <c r="A2023" t="s">
        <v>34</v>
      </c>
      <c r="B2023" s="4" t="s">
        <v>29</v>
      </c>
      <c r="C2023" s="4" t="s">
        <v>2151</v>
      </c>
      <c r="D2023" s="4" t="s">
        <v>128</v>
      </c>
      <c r="E2023" s="4">
        <v>1.34699E-5</v>
      </c>
      <c r="F2023" s="4">
        <v>1.5434800000000001E-4</v>
      </c>
      <c r="G2023" s="4">
        <v>1</v>
      </c>
      <c r="H2023" s="4">
        <v>1</v>
      </c>
      <c r="I2023" s="4">
        <v>1</v>
      </c>
      <c r="J2023" s="4" t="s">
        <v>2144</v>
      </c>
      <c r="K2023" s="4">
        <v>1</v>
      </c>
      <c r="L2023" s="4">
        <v>2100.9695200000001</v>
      </c>
      <c r="M2023" s="4" t="s">
        <v>29</v>
      </c>
      <c r="N2023" s="4" t="s">
        <v>29</v>
      </c>
      <c r="O2023" s="4">
        <v>6.5770000000000002E-5</v>
      </c>
      <c r="P2023" s="4">
        <v>5.059E-7</v>
      </c>
      <c r="Q2023" s="4">
        <v>3.96</v>
      </c>
    </row>
    <row r="2024" spans="1:29" hidden="1" outlineLevel="1" collapsed="1" x14ac:dyDescent="0.25">
      <c r="A2024" t="s">
        <v>34</v>
      </c>
      <c r="B2024" s="4" t="s">
        <v>29</v>
      </c>
      <c r="C2024" s="4" t="s">
        <v>2152</v>
      </c>
      <c r="D2024" s="4" t="s">
        <v>34</v>
      </c>
      <c r="E2024" s="4">
        <v>4.6911000000000001E-9</v>
      </c>
      <c r="F2024" s="4">
        <v>1.5434800000000001E-4</v>
      </c>
      <c r="G2024" s="4">
        <v>1</v>
      </c>
      <c r="H2024" s="4">
        <v>1</v>
      </c>
      <c r="I2024" s="4">
        <v>3</v>
      </c>
      <c r="J2024" s="4" t="s">
        <v>2144</v>
      </c>
      <c r="K2024" s="4">
        <v>2</v>
      </c>
      <c r="L2024" s="4">
        <v>2557.4500699999999</v>
      </c>
      <c r="M2024" s="4" t="s">
        <v>29</v>
      </c>
      <c r="N2024" s="4" t="s">
        <v>29</v>
      </c>
      <c r="O2024" s="4">
        <v>6.5770000000000002E-5</v>
      </c>
      <c r="P2024" s="4">
        <v>3.3089999999999999E-11</v>
      </c>
      <c r="Q2024" s="4">
        <v>5.74</v>
      </c>
    </row>
    <row r="2025" spans="1:29" hidden="1" outlineLevel="1" collapsed="1" x14ac:dyDescent="0.25">
      <c r="A2025" t="s">
        <v>34</v>
      </c>
      <c r="B2025" s="4" t="s">
        <v>29</v>
      </c>
      <c r="C2025" s="4" t="s">
        <v>2153</v>
      </c>
      <c r="D2025" s="4" t="s">
        <v>34</v>
      </c>
      <c r="E2025" s="4">
        <v>1.71996E-8</v>
      </c>
      <c r="F2025" s="4">
        <v>1.5434800000000001E-4</v>
      </c>
      <c r="G2025" s="4">
        <v>1</v>
      </c>
      <c r="H2025" s="4">
        <v>1</v>
      </c>
      <c r="I2025" s="4">
        <v>3</v>
      </c>
      <c r="J2025" s="4" t="s">
        <v>2144</v>
      </c>
      <c r="K2025" s="4">
        <v>0</v>
      </c>
      <c r="L2025" s="4">
        <v>1930.0644</v>
      </c>
      <c r="M2025" s="4" t="s">
        <v>29</v>
      </c>
      <c r="N2025" s="4" t="s">
        <v>29</v>
      </c>
      <c r="O2025" s="4">
        <v>6.5770000000000002E-5</v>
      </c>
      <c r="P2025" s="4">
        <v>1.5930000000000001E-10</v>
      </c>
      <c r="Q2025" s="4">
        <v>5.43</v>
      </c>
    </row>
    <row r="2026" spans="1:29" hidden="1" outlineLevel="1" collapsed="1" x14ac:dyDescent="0.25">
      <c r="A2026" t="s">
        <v>34</v>
      </c>
      <c r="B2026" s="4" t="s">
        <v>29</v>
      </c>
      <c r="C2026" s="4" t="s">
        <v>2154</v>
      </c>
      <c r="D2026" s="4" t="s">
        <v>546</v>
      </c>
      <c r="E2026" s="4">
        <v>1.3644300000000001E-5</v>
      </c>
      <c r="F2026" s="4">
        <v>1.5434800000000001E-4</v>
      </c>
      <c r="G2026" s="4">
        <v>1</v>
      </c>
      <c r="H2026" s="4">
        <v>1</v>
      </c>
      <c r="I2026" s="4">
        <v>3</v>
      </c>
      <c r="J2026" s="4" t="s">
        <v>2144</v>
      </c>
      <c r="K2026" s="4">
        <v>0</v>
      </c>
      <c r="L2026" s="4">
        <v>2194.1437299999998</v>
      </c>
      <c r="M2026" s="4" t="s">
        <v>29</v>
      </c>
      <c r="N2026" s="4" t="s">
        <v>29</v>
      </c>
      <c r="O2026" s="4">
        <v>6.5770000000000002E-5</v>
      </c>
      <c r="P2026" s="4">
        <v>5.1340000000000003E-7</v>
      </c>
      <c r="Q2026" s="4">
        <v>2.84</v>
      </c>
    </row>
    <row r="2027" spans="1:29" hidden="1" outlineLevel="1" collapsed="1" x14ac:dyDescent="0.25">
      <c r="A2027" t="s">
        <v>34</v>
      </c>
      <c r="B2027" s="4" t="s">
        <v>29</v>
      </c>
      <c r="C2027" s="4" t="s">
        <v>2155</v>
      </c>
      <c r="D2027" s="4" t="s">
        <v>128</v>
      </c>
      <c r="E2027" s="4">
        <v>1.2369799999999999E-3</v>
      </c>
      <c r="F2027" s="4">
        <v>1.5434800000000001E-4</v>
      </c>
      <c r="G2027" s="4">
        <v>1</v>
      </c>
      <c r="H2027" s="4">
        <v>1</v>
      </c>
      <c r="I2027" s="4">
        <v>3</v>
      </c>
      <c r="J2027" s="4" t="s">
        <v>2144</v>
      </c>
      <c r="K2027" s="4">
        <v>0</v>
      </c>
      <c r="L2027" s="4">
        <v>1132.5666900000001</v>
      </c>
      <c r="M2027" s="4" t="s">
        <v>29</v>
      </c>
      <c r="N2027" s="4" t="s">
        <v>29</v>
      </c>
      <c r="O2027" s="4">
        <v>6.5770000000000002E-5</v>
      </c>
      <c r="P2027" s="4">
        <v>1.1900000000000001E-4</v>
      </c>
      <c r="Q2027" s="4">
        <v>2.02</v>
      </c>
    </row>
    <row r="2028" spans="1:29" hidden="1" outlineLevel="1" collapsed="1" x14ac:dyDescent="0.25">
      <c r="A2028" t="s">
        <v>34</v>
      </c>
      <c r="B2028" s="4" t="s">
        <v>29</v>
      </c>
      <c r="C2028" s="4" t="s">
        <v>2156</v>
      </c>
      <c r="D2028" s="4" t="s">
        <v>2157</v>
      </c>
      <c r="E2028" s="4">
        <v>4.2871499999999996E-9</v>
      </c>
      <c r="F2028" s="4">
        <v>1.5434800000000001E-4</v>
      </c>
      <c r="G2028" s="4">
        <v>1</v>
      </c>
      <c r="H2028" s="4">
        <v>1</v>
      </c>
      <c r="I2028" s="4">
        <v>8</v>
      </c>
      <c r="J2028" s="4" t="s">
        <v>2144</v>
      </c>
      <c r="K2028" s="4">
        <v>0</v>
      </c>
      <c r="L2028" s="4">
        <v>2430.1527000000001</v>
      </c>
      <c r="M2028" s="4" t="s">
        <v>29</v>
      </c>
      <c r="N2028" s="4" t="s">
        <v>29</v>
      </c>
      <c r="O2028" s="4">
        <v>6.5770000000000002E-5</v>
      </c>
      <c r="P2028" s="4">
        <v>2.9659999999999998E-11</v>
      </c>
      <c r="Q2028" s="4">
        <v>5.27</v>
      </c>
    </row>
    <row r="2029" spans="1:29" hidden="1" outlineLevel="1" collapsed="1" x14ac:dyDescent="0.25">
      <c r="A2029" t="s">
        <v>34</v>
      </c>
      <c r="B2029" s="4" t="s">
        <v>29</v>
      </c>
      <c r="C2029" s="4" t="s">
        <v>2158</v>
      </c>
      <c r="D2029" s="4" t="s">
        <v>34</v>
      </c>
      <c r="E2029" s="4">
        <v>6.1065400000000004E-7</v>
      </c>
      <c r="F2029" s="4">
        <v>1.5434800000000001E-4</v>
      </c>
      <c r="G2029" s="4">
        <v>1</v>
      </c>
      <c r="H2029" s="4">
        <v>1</v>
      </c>
      <c r="I2029" s="4">
        <v>4</v>
      </c>
      <c r="J2029" s="4" t="s">
        <v>2144</v>
      </c>
      <c r="K2029" s="4">
        <v>0</v>
      </c>
      <c r="L2029" s="4">
        <v>2154.0502099999999</v>
      </c>
      <c r="M2029" s="4" t="s">
        <v>29</v>
      </c>
      <c r="N2029" s="4" t="s">
        <v>29</v>
      </c>
      <c r="O2029" s="4">
        <v>6.5770000000000002E-5</v>
      </c>
      <c r="P2029" s="4">
        <v>1.201E-8</v>
      </c>
      <c r="Q2029" s="4">
        <v>3.41</v>
      </c>
    </row>
    <row r="2030" spans="1:29" hidden="1" outlineLevel="1" collapsed="1" x14ac:dyDescent="0.25">
      <c r="A2030" t="s">
        <v>34</v>
      </c>
      <c r="B2030" s="4" t="s">
        <v>29</v>
      </c>
      <c r="C2030" s="4" t="s">
        <v>2159</v>
      </c>
      <c r="D2030" s="4" t="s">
        <v>34</v>
      </c>
      <c r="E2030" s="4">
        <v>8.20897E-8</v>
      </c>
      <c r="F2030" s="4">
        <v>1.5434800000000001E-4</v>
      </c>
      <c r="G2030" s="4">
        <v>1</v>
      </c>
      <c r="H2030" s="4">
        <v>1</v>
      </c>
      <c r="I2030" s="4">
        <v>2</v>
      </c>
      <c r="J2030" s="4" t="s">
        <v>2144</v>
      </c>
      <c r="K2030" s="4">
        <v>0</v>
      </c>
      <c r="L2030" s="4">
        <v>1703.8962799999999</v>
      </c>
      <c r="M2030" s="4" t="s">
        <v>29</v>
      </c>
      <c r="N2030" s="4" t="s">
        <v>29</v>
      </c>
      <c r="O2030" s="4">
        <v>6.5770000000000002E-5</v>
      </c>
      <c r="P2030" s="4">
        <v>1.0540000000000001E-9</v>
      </c>
      <c r="Q2030" s="4">
        <v>4.2699999999999996</v>
      </c>
    </row>
    <row r="2031" spans="1:29" hidden="1" outlineLevel="1" collapsed="1" x14ac:dyDescent="0.25">
      <c r="A2031" t="s">
        <v>34</v>
      </c>
      <c r="B2031" s="4" t="s">
        <v>29</v>
      </c>
      <c r="C2031" s="4" t="s">
        <v>2160</v>
      </c>
      <c r="D2031" s="4" t="s">
        <v>34</v>
      </c>
      <c r="E2031" s="4">
        <v>1.03477E-6</v>
      </c>
      <c r="F2031" s="4">
        <v>1.5434800000000001E-4</v>
      </c>
      <c r="G2031" s="4">
        <v>1</v>
      </c>
      <c r="H2031" s="4">
        <v>1</v>
      </c>
      <c r="I2031" s="4">
        <v>5</v>
      </c>
      <c r="J2031" s="4" t="s">
        <v>2144</v>
      </c>
      <c r="K2031" s="4">
        <v>0</v>
      </c>
      <c r="L2031" s="4">
        <v>1664.8642500000001</v>
      </c>
      <c r="M2031" s="4" t="s">
        <v>29</v>
      </c>
      <c r="N2031" s="4" t="s">
        <v>29</v>
      </c>
      <c r="O2031" s="4">
        <v>6.5770000000000002E-5</v>
      </c>
      <c r="P2031" s="4">
        <v>2.2679999999999999E-8</v>
      </c>
      <c r="Q2031" s="4">
        <v>4.16</v>
      </c>
    </row>
    <row r="2032" spans="1:29" hidden="1" outlineLevel="1" collapsed="1" x14ac:dyDescent="0.25">
      <c r="A2032" t="s">
        <v>34</v>
      </c>
      <c r="B2032" s="4" t="s">
        <v>29</v>
      </c>
      <c r="C2032" s="4" t="s">
        <v>2161</v>
      </c>
      <c r="D2032" s="4" t="s">
        <v>34</v>
      </c>
      <c r="E2032" s="4">
        <v>4.3145800000000003E-5</v>
      </c>
      <c r="F2032" s="4">
        <v>1.5434800000000001E-4</v>
      </c>
      <c r="G2032" s="4">
        <v>1</v>
      </c>
      <c r="H2032" s="4">
        <v>1</v>
      </c>
      <c r="I2032" s="4">
        <v>2</v>
      </c>
      <c r="J2032" s="4" t="s">
        <v>2144</v>
      </c>
      <c r="K2032" s="4">
        <v>0</v>
      </c>
      <c r="L2032" s="4">
        <v>1703.8962799999999</v>
      </c>
      <c r="M2032" s="4" t="s">
        <v>29</v>
      </c>
      <c r="N2032" s="4" t="s">
        <v>29</v>
      </c>
      <c r="O2032" s="4">
        <v>6.5770000000000002E-5</v>
      </c>
      <c r="P2032" s="4">
        <v>2.0669999999999999E-6</v>
      </c>
      <c r="Q2032" s="4">
        <v>3.78</v>
      </c>
    </row>
    <row r="2033" spans="1:17" hidden="1" outlineLevel="1" collapsed="1" x14ac:dyDescent="0.25">
      <c r="A2033" t="s">
        <v>34</v>
      </c>
      <c r="B2033" s="4" t="s">
        <v>29</v>
      </c>
      <c r="C2033" s="4" t="s">
        <v>2162</v>
      </c>
      <c r="D2033" s="4" t="s">
        <v>34</v>
      </c>
      <c r="E2033" s="4">
        <v>2.1069800000000001E-3</v>
      </c>
      <c r="F2033" s="4">
        <v>1.5434800000000001E-4</v>
      </c>
      <c r="G2033" s="4">
        <v>1</v>
      </c>
      <c r="H2033" s="4">
        <v>1</v>
      </c>
      <c r="I2033" s="4">
        <v>1</v>
      </c>
      <c r="J2033" s="4" t="s">
        <v>2144</v>
      </c>
      <c r="K2033" s="4">
        <v>0</v>
      </c>
      <c r="L2033" s="4">
        <v>1300.61681</v>
      </c>
      <c r="M2033" s="4" t="s">
        <v>29</v>
      </c>
      <c r="N2033" s="4" t="s">
        <v>29</v>
      </c>
      <c r="O2033" s="4">
        <v>6.5770000000000002E-5</v>
      </c>
      <c r="P2033" s="4">
        <v>2.2389999999999999E-4</v>
      </c>
      <c r="Q2033" s="4">
        <v>2.35</v>
      </c>
    </row>
    <row r="2034" spans="1:17" hidden="1" outlineLevel="1" collapsed="1" x14ac:dyDescent="0.25">
      <c r="A2034" t="s">
        <v>34</v>
      </c>
      <c r="B2034" s="4" t="s">
        <v>29</v>
      </c>
      <c r="C2034" s="4" t="s">
        <v>2163</v>
      </c>
      <c r="D2034" s="4" t="s">
        <v>66</v>
      </c>
      <c r="E2034" s="4">
        <v>5.8002799999999998E-7</v>
      </c>
      <c r="F2034" s="4">
        <v>1.5434800000000001E-4</v>
      </c>
      <c r="G2034" s="4">
        <v>1</v>
      </c>
      <c r="H2034" s="4">
        <v>1</v>
      </c>
      <c r="I2034" s="4">
        <v>2</v>
      </c>
      <c r="J2034" s="4" t="s">
        <v>2144</v>
      </c>
      <c r="K2034" s="4">
        <v>0</v>
      </c>
      <c r="L2034" s="4">
        <v>1944.86841</v>
      </c>
      <c r="M2034" s="4" t="s">
        <v>29</v>
      </c>
      <c r="N2034" s="4" t="s">
        <v>29</v>
      </c>
      <c r="O2034" s="4">
        <v>6.5770000000000002E-5</v>
      </c>
      <c r="P2034" s="4">
        <v>1.1269999999999999E-8</v>
      </c>
      <c r="Q2034" s="4">
        <v>4.0199999999999996</v>
      </c>
    </row>
    <row r="2035" spans="1:17" hidden="1" outlineLevel="1" collapsed="1" x14ac:dyDescent="0.25">
      <c r="A2035" t="s">
        <v>34</v>
      </c>
      <c r="B2035" s="4" t="s">
        <v>29</v>
      </c>
      <c r="C2035" s="4" t="s">
        <v>2164</v>
      </c>
      <c r="D2035" s="4" t="s">
        <v>34</v>
      </c>
      <c r="E2035" s="4">
        <v>8.4682699999999997E-4</v>
      </c>
      <c r="F2035" s="4">
        <v>1.5434800000000001E-4</v>
      </c>
      <c r="G2035" s="4">
        <v>1</v>
      </c>
      <c r="H2035" s="4">
        <v>1</v>
      </c>
      <c r="I2035" s="4">
        <v>3</v>
      </c>
      <c r="J2035" s="4" t="s">
        <v>2144</v>
      </c>
      <c r="K2035" s="4">
        <v>0</v>
      </c>
      <c r="L2035" s="4">
        <v>1525.8736899999999</v>
      </c>
      <c r="M2035" s="4" t="s">
        <v>29</v>
      </c>
      <c r="N2035" s="4" t="s">
        <v>29</v>
      </c>
      <c r="O2035" s="4">
        <v>6.5770000000000002E-5</v>
      </c>
      <c r="P2035" s="4">
        <v>7.5519999999999995E-5</v>
      </c>
      <c r="Q2035" s="4">
        <v>2.44</v>
      </c>
    </row>
    <row r="2036" spans="1:17" hidden="1" outlineLevel="1" collapsed="1" x14ac:dyDescent="0.25">
      <c r="A2036" t="s">
        <v>34</v>
      </c>
      <c r="B2036" s="4" t="s">
        <v>29</v>
      </c>
      <c r="C2036" s="4" t="s">
        <v>2165</v>
      </c>
      <c r="D2036" s="4" t="s">
        <v>199</v>
      </c>
      <c r="E2036" s="4">
        <v>4.3145800000000003E-5</v>
      </c>
      <c r="F2036" s="4">
        <v>1.5434800000000001E-4</v>
      </c>
      <c r="G2036" s="4">
        <v>1</v>
      </c>
      <c r="H2036" s="4">
        <v>1</v>
      </c>
      <c r="I2036" s="4">
        <v>2</v>
      </c>
      <c r="J2036" s="4" t="s">
        <v>2144</v>
      </c>
      <c r="K2036" s="4">
        <v>1</v>
      </c>
      <c r="L2036" s="4">
        <v>2535.2871599999999</v>
      </c>
      <c r="M2036" s="4" t="s">
        <v>29</v>
      </c>
      <c r="N2036" s="4" t="s">
        <v>29</v>
      </c>
      <c r="O2036" s="4">
        <v>6.5770000000000002E-5</v>
      </c>
      <c r="P2036" s="4">
        <v>2.0650000000000001E-6</v>
      </c>
      <c r="Q2036" s="4">
        <v>3.9</v>
      </c>
    </row>
    <row r="2037" spans="1:17" hidden="1" outlineLevel="1" collapsed="1" x14ac:dyDescent="0.25">
      <c r="A2037" t="s">
        <v>34</v>
      </c>
      <c r="B2037" s="4" t="s">
        <v>29</v>
      </c>
      <c r="C2037" s="4" t="s">
        <v>2166</v>
      </c>
      <c r="D2037" s="4" t="s">
        <v>199</v>
      </c>
      <c r="E2037" s="4">
        <v>4.0983699999999999E-7</v>
      </c>
      <c r="F2037" s="4">
        <v>1.5434800000000001E-4</v>
      </c>
      <c r="G2037" s="4">
        <v>1</v>
      </c>
      <c r="H2037" s="4">
        <v>1</v>
      </c>
      <c r="I2037" s="4">
        <v>4</v>
      </c>
      <c r="J2037" s="4" t="s">
        <v>2144</v>
      </c>
      <c r="K2037" s="4">
        <v>0</v>
      </c>
      <c r="L2037" s="4">
        <v>1921.9687899999999</v>
      </c>
      <c r="M2037" s="4" t="s">
        <v>29</v>
      </c>
      <c r="N2037" s="4" t="s">
        <v>29</v>
      </c>
      <c r="O2037" s="4">
        <v>6.5770000000000002E-5</v>
      </c>
      <c r="P2037" s="4">
        <v>7.3959999999999997E-9</v>
      </c>
      <c r="Q2037" s="4">
        <v>5.6</v>
      </c>
    </row>
    <row r="2038" spans="1:17" hidden="1" outlineLevel="1" collapsed="1" x14ac:dyDescent="0.25">
      <c r="A2038" t="s">
        <v>34</v>
      </c>
      <c r="B2038" s="4" t="s">
        <v>29</v>
      </c>
      <c r="C2038" s="4" t="s">
        <v>2167</v>
      </c>
      <c r="D2038" s="4" t="s">
        <v>34</v>
      </c>
      <c r="E2038" s="4">
        <v>5.95109E-5</v>
      </c>
      <c r="F2038" s="4">
        <v>1.5434800000000001E-4</v>
      </c>
      <c r="G2038" s="4">
        <v>1</v>
      </c>
      <c r="H2038" s="4">
        <v>1</v>
      </c>
      <c r="I2038" s="4">
        <v>2</v>
      </c>
      <c r="J2038" s="4" t="s">
        <v>2144</v>
      </c>
      <c r="K2038" s="4">
        <v>1</v>
      </c>
      <c r="L2038" s="4">
        <v>1745.81294</v>
      </c>
      <c r="M2038" s="4" t="s">
        <v>29</v>
      </c>
      <c r="N2038" s="4" t="s">
        <v>29</v>
      </c>
      <c r="O2038" s="4">
        <v>6.5770000000000002E-5</v>
      </c>
      <c r="P2038" s="4">
        <v>3.0620000000000001E-6</v>
      </c>
      <c r="Q2038" s="4">
        <v>4.8099999999999996</v>
      </c>
    </row>
    <row r="2039" spans="1:17" hidden="1" outlineLevel="1" collapsed="1" x14ac:dyDescent="0.25">
      <c r="A2039" t="s">
        <v>34</v>
      </c>
      <c r="B2039" s="4" t="s">
        <v>29</v>
      </c>
      <c r="C2039" s="4" t="s">
        <v>2168</v>
      </c>
      <c r="D2039" s="4" t="s">
        <v>34</v>
      </c>
      <c r="E2039" s="4">
        <v>2.4030800000000001E-7</v>
      </c>
      <c r="F2039" s="4">
        <v>1.5434800000000001E-4</v>
      </c>
      <c r="G2039" s="4">
        <v>1</v>
      </c>
      <c r="H2039" s="4">
        <v>1</v>
      </c>
      <c r="I2039" s="4">
        <v>4</v>
      </c>
      <c r="J2039" s="4" t="s">
        <v>2144</v>
      </c>
      <c r="K2039" s="4">
        <v>0</v>
      </c>
      <c r="L2039" s="4">
        <v>1742.8959400000001</v>
      </c>
      <c r="M2039" s="4" t="s">
        <v>29</v>
      </c>
      <c r="N2039" s="4" t="s">
        <v>29</v>
      </c>
      <c r="O2039" s="4">
        <v>6.5770000000000002E-5</v>
      </c>
      <c r="P2039" s="4">
        <v>3.8730000000000002E-9</v>
      </c>
      <c r="Q2039" s="4">
        <v>4.6500000000000004</v>
      </c>
    </row>
    <row r="2040" spans="1:17" hidden="1" outlineLevel="1" collapsed="1" x14ac:dyDescent="0.25">
      <c r="A2040" t="s">
        <v>34</v>
      </c>
      <c r="B2040" s="4" t="s">
        <v>29</v>
      </c>
      <c r="C2040" s="4" t="s">
        <v>2169</v>
      </c>
      <c r="D2040" s="4" t="s">
        <v>34</v>
      </c>
      <c r="E2040" s="4">
        <v>2.2533699999999999E-6</v>
      </c>
      <c r="F2040" s="4">
        <v>1.5434800000000001E-4</v>
      </c>
      <c r="G2040" s="4">
        <v>1</v>
      </c>
      <c r="H2040" s="4">
        <v>1</v>
      </c>
      <c r="I2040" s="4">
        <v>2</v>
      </c>
      <c r="J2040" s="4" t="s">
        <v>2144</v>
      </c>
      <c r="K2040" s="4">
        <v>1</v>
      </c>
      <c r="L2040" s="4">
        <v>1690.93741</v>
      </c>
      <c r="M2040" s="4" t="s">
        <v>29</v>
      </c>
      <c r="N2040" s="4" t="s">
        <v>29</v>
      </c>
      <c r="O2040" s="4">
        <v>6.5770000000000002E-5</v>
      </c>
      <c r="P2040" s="4">
        <v>5.7959999999999998E-8</v>
      </c>
      <c r="Q2040" s="4">
        <v>3.89</v>
      </c>
    </row>
    <row r="2041" spans="1:17" hidden="1" outlineLevel="1" collapsed="1" x14ac:dyDescent="0.25">
      <c r="A2041" t="s">
        <v>34</v>
      </c>
      <c r="B2041" s="4" t="s">
        <v>29</v>
      </c>
      <c r="C2041" s="4" t="s">
        <v>2170</v>
      </c>
      <c r="D2041" s="4" t="s">
        <v>34</v>
      </c>
      <c r="E2041" s="4">
        <v>2.7505999999999998E-7</v>
      </c>
      <c r="F2041" s="4">
        <v>1.5434800000000001E-4</v>
      </c>
      <c r="G2041" s="4">
        <v>1</v>
      </c>
      <c r="H2041" s="4">
        <v>1</v>
      </c>
      <c r="I2041" s="4">
        <v>4</v>
      </c>
      <c r="J2041" s="4" t="s">
        <v>2144</v>
      </c>
      <c r="K2041" s="4">
        <v>0</v>
      </c>
      <c r="L2041" s="4">
        <v>1562.8424500000001</v>
      </c>
      <c r="M2041" s="4" t="s">
        <v>29</v>
      </c>
      <c r="N2041" s="4" t="s">
        <v>29</v>
      </c>
      <c r="O2041" s="4">
        <v>6.5770000000000002E-5</v>
      </c>
      <c r="P2041" s="4">
        <v>4.5720000000000003E-9</v>
      </c>
      <c r="Q2041" s="4">
        <v>4.76</v>
      </c>
    </row>
    <row r="2042" spans="1:17" hidden="1" outlineLevel="1" collapsed="1" x14ac:dyDescent="0.25">
      <c r="A2042" t="s">
        <v>34</v>
      </c>
      <c r="B2042" s="4" t="s">
        <v>29</v>
      </c>
      <c r="C2042" s="4" t="s">
        <v>2171</v>
      </c>
      <c r="D2042" s="4" t="s">
        <v>34</v>
      </c>
      <c r="E2042" s="4">
        <v>4.42492E-4</v>
      </c>
      <c r="F2042" s="4">
        <v>1.5434800000000001E-4</v>
      </c>
      <c r="G2042" s="4">
        <v>1</v>
      </c>
      <c r="H2042" s="4">
        <v>1</v>
      </c>
      <c r="I2042" s="4">
        <v>1</v>
      </c>
      <c r="J2042" s="4" t="s">
        <v>2144</v>
      </c>
      <c r="K2042" s="4">
        <v>0</v>
      </c>
      <c r="L2042" s="4">
        <v>1472.7492199999999</v>
      </c>
      <c r="M2042" s="4" t="s">
        <v>29</v>
      </c>
      <c r="N2042" s="4" t="s">
        <v>29</v>
      </c>
      <c r="O2042" s="4">
        <v>6.5770000000000002E-5</v>
      </c>
      <c r="P2042" s="4">
        <v>3.464E-5</v>
      </c>
      <c r="Q2042" s="4">
        <v>2.48</v>
      </c>
    </row>
    <row r="2043" spans="1:17" hidden="1" outlineLevel="1" collapsed="1" x14ac:dyDescent="0.25">
      <c r="A2043" t="s">
        <v>34</v>
      </c>
      <c r="B2043" s="4" t="s">
        <v>29</v>
      </c>
      <c r="C2043" s="4" t="s">
        <v>2172</v>
      </c>
      <c r="D2043" s="4" t="s">
        <v>34</v>
      </c>
      <c r="E2043" s="4">
        <v>6.7628399999999998E-4</v>
      </c>
      <c r="F2043" s="4">
        <v>1.5434800000000001E-4</v>
      </c>
      <c r="G2043" s="4">
        <v>1</v>
      </c>
      <c r="H2043" s="4">
        <v>1</v>
      </c>
      <c r="I2043" s="4">
        <v>2</v>
      </c>
      <c r="J2043" s="4" t="s">
        <v>2144</v>
      </c>
      <c r="K2043" s="4">
        <v>1</v>
      </c>
      <c r="L2043" s="4">
        <v>1367.7165199999999</v>
      </c>
      <c r="M2043" s="4" t="s">
        <v>29</v>
      </c>
      <c r="N2043" s="4" t="s">
        <v>29</v>
      </c>
      <c r="O2043" s="4">
        <v>6.5770000000000002E-5</v>
      </c>
      <c r="P2043" s="4">
        <v>5.7580000000000001E-5</v>
      </c>
      <c r="Q2043" s="4">
        <v>3.37</v>
      </c>
    </row>
    <row r="2044" spans="1:17" hidden="1" outlineLevel="1" collapsed="1" x14ac:dyDescent="0.25">
      <c r="A2044" t="s">
        <v>34</v>
      </c>
      <c r="B2044" s="4" t="s">
        <v>29</v>
      </c>
      <c r="C2044" s="4" t="s">
        <v>2173</v>
      </c>
      <c r="D2044" s="4" t="s">
        <v>34</v>
      </c>
      <c r="E2044" s="4">
        <v>2.3723499999999998E-6</v>
      </c>
      <c r="F2044" s="4">
        <v>1.5434800000000001E-4</v>
      </c>
      <c r="G2044" s="4">
        <v>1</v>
      </c>
      <c r="H2044" s="4">
        <v>1</v>
      </c>
      <c r="I2044" s="4">
        <v>2</v>
      </c>
      <c r="J2044" s="4" t="s">
        <v>2144</v>
      </c>
      <c r="K2044" s="4">
        <v>2</v>
      </c>
      <c r="L2044" s="4">
        <v>2723.4389500000002</v>
      </c>
      <c r="M2044" s="4" t="s">
        <v>29</v>
      </c>
      <c r="N2044" s="4" t="s">
        <v>29</v>
      </c>
      <c r="O2044" s="4">
        <v>6.5770000000000002E-5</v>
      </c>
      <c r="P2044" s="4">
        <v>6.1999999999999999E-8</v>
      </c>
      <c r="Q2044" s="4">
        <v>4.0999999999999996</v>
      </c>
    </row>
    <row r="2045" spans="1:17" hidden="1" outlineLevel="1" collapsed="1" x14ac:dyDescent="0.25">
      <c r="A2045" t="s">
        <v>34</v>
      </c>
      <c r="B2045" s="4" t="s">
        <v>29</v>
      </c>
      <c r="C2045" s="4" t="s">
        <v>2174</v>
      </c>
      <c r="D2045" s="4" t="s">
        <v>34</v>
      </c>
      <c r="E2045" s="4">
        <v>1.5817199999999999E-4</v>
      </c>
      <c r="F2045" s="4">
        <v>1.5434800000000001E-4</v>
      </c>
      <c r="G2045" s="4">
        <v>1</v>
      </c>
      <c r="H2045" s="4">
        <v>1</v>
      </c>
      <c r="I2045" s="4">
        <v>2</v>
      </c>
      <c r="J2045" s="4" t="s">
        <v>2144</v>
      </c>
      <c r="K2045" s="4">
        <v>1</v>
      </c>
      <c r="L2045" s="4">
        <v>2319.2329800000002</v>
      </c>
      <c r="M2045" s="4" t="s">
        <v>29</v>
      </c>
      <c r="N2045" s="4" t="s">
        <v>29</v>
      </c>
      <c r="O2045" s="4">
        <v>6.5770000000000002E-5</v>
      </c>
      <c r="P2045" s="4">
        <v>9.9690000000000006E-6</v>
      </c>
      <c r="Q2045" s="4">
        <v>4.01</v>
      </c>
    </row>
    <row r="2046" spans="1:17" hidden="1" outlineLevel="1" collapsed="1" x14ac:dyDescent="0.25">
      <c r="A2046" t="s">
        <v>34</v>
      </c>
      <c r="B2046" s="4" t="s">
        <v>29</v>
      </c>
      <c r="C2046" s="4" t="s">
        <v>2175</v>
      </c>
      <c r="D2046" s="4" t="s">
        <v>320</v>
      </c>
      <c r="E2046" s="4">
        <v>1.4457700000000001E-7</v>
      </c>
      <c r="F2046" s="4">
        <v>1.5434800000000001E-4</v>
      </c>
      <c r="G2046" s="4">
        <v>1</v>
      </c>
      <c r="H2046" s="4">
        <v>1</v>
      </c>
      <c r="I2046" s="4">
        <v>2</v>
      </c>
      <c r="J2046" s="4" t="s">
        <v>2144</v>
      </c>
      <c r="K2046" s="4">
        <v>2</v>
      </c>
      <c r="L2046" s="4">
        <v>2481.2653599999999</v>
      </c>
      <c r="M2046" s="4" t="s">
        <v>29</v>
      </c>
      <c r="N2046" s="4" t="s">
        <v>29</v>
      </c>
      <c r="O2046" s="4">
        <v>6.5770000000000002E-5</v>
      </c>
      <c r="P2046" s="4">
        <v>2.09E-9</v>
      </c>
      <c r="Q2046" s="4">
        <v>5.09</v>
      </c>
    </row>
    <row r="2047" spans="1:17" hidden="1" outlineLevel="1" collapsed="1" x14ac:dyDescent="0.25">
      <c r="A2047" t="s">
        <v>34</v>
      </c>
      <c r="B2047" s="4" t="s">
        <v>29</v>
      </c>
      <c r="C2047" s="4" t="s">
        <v>2176</v>
      </c>
      <c r="D2047" s="4" t="s">
        <v>34</v>
      </c>
      <c r="E2047" s="4">
        <v>1.3974600000000001E-3</v>
      </c>
      <c r="F2047" s="4">
        <v>1.5434800000000001E-4</v>
      </c>
      <c r="G2047" s="4">
        <v>1</v>
      </c>
      <c r="H2047" s="4">
        <v>1</v>
      </c>
      <c r="I2047" s="4">
        <v>1</v>
      </c>
      <c r="J2047" s="4" t="s">
        <v>2144</v>
      </c>
      <c r="K2047" s="4">
        <v>0</v>
      </c>
      <c r="L2047" s="4">
        <v>1244.6746000000001</v>
      </c>
      <c r="M2047" s="4" t="s">
        <v>29</v>
      </c>
      <c r="N2047" s="4" t="s">
        <v>29</v>
      </c>
      <c r="O2047" s="4">
        <v>6.5770000000000002E-5</v>
      </c>
      <c r="P2047" s="4">
        <v>1.3779999999999999E-4</v>
      </c>
      <c r="Q2047" s="4">
        <v>2.8</v>
      </c>
    </row>
    <row r="2048" spans="1:17" hidden="1" outlineLevel="1" collapsed="1" x14ac:dyDescent="0.25">
      <c r="A2048" t="s">
        <v>34</v>
      </c>
      <c r="B2048" s="4" t="s">
        <v>29</v>
      </c>
      <c r="C2048" s="4" t="s">
        <v>2177</v>
      </c>
      <c r="D2048" s="4" t="s">
        <v>34</v>
      </c>
      <c r="E2048" s="4">
        <v>2.1905000000000001E-2</v>
      </c>
      <c r="F2048" s="4">
        <v>7.2030900000000003E-4</v>
      </c>
      <c r="G2048" s="4">
        <v>1</v>
      </c>
      <c r="H2048" s="4">
        <v>1</v>
      </c>
      <c r="I2048" s="4">
        <v>1</v>
      </c>
      <c r="J2048" s="4" t="s">
        <v>2144</v>
      </c>
      <c r="K2048" s="4">
        <v>1</v>
      </c>
      <c r="L2048" s="4">
        <v>1382.75659</v>
      </c>
      <c r="M2048" s="4" t="s">
        <v>29</v>
      </c>
      <c r="N2048" s="4" t="s">
        <v>29</v>
      </c>
      <c r="O2048" s="4">
        <v>2.6459999999999998E-4</v>
      </c>
      <c r="P2048" s="4">
        <v>3.6549999999999998E-3</v>
      </c>
      <c r="Q2048" s="4">
        <v>3.31</v>
      </c>
    </row>
    <row r="2049" spans="1:29" hidden="1" outlineLevel="1" collapsed="1" x14ac:dyDescent="0.25">
      <c r="A2049" t="s">
        <v>34</v>
      </c>
      <c r="B2049" s="4" t="s">
        <v>29</v>
      </c>
      <c r="C2049" s="4" t="s">
        <v>2178</v>
      </c>
      <c r="D2049" s="4" t="s">
        <v>34</v>
      </c>
      <c r="E2049" s="4">
        <v>1.9321700000000001E-2</v>
      </c>
      <c r="F2049" s="4">
        <v>7.2030900000000003E-4</v>
      </c>
      <c r="G2049" s="4">
        <v>1</v>
      </c>
      <c r="H2049" s="4">
        <v>1</v>
      </c>
      <c r="I2049" s="4">
        <v>1</v>
      </c>
      <c r="J2049" s="4" t="s">
        <v>2144</v>
      </c>
      <c r="K2049" s="4">
        <v>0</v>
      </c>
      <c r="L2049" s="4">
        <v>1346.6335200000001</v>
      </c>
      <c r="M2049" s="4" t="s">
        <v>29</v>
      </c>
      <c r="N2049" s="4" t="s">
        <v>29</v>
      </c>
      <c r="O2049" s="4">
        <v>2.6459999999999998E-4</v>
      </c>
      <c r="P2049" s="4">
        <v>3.1440000000000001E-3</v>
      </c>
      <c r="Q2049" s="4">
        <v>2.2400000000000002</v>
      </c>
    </row>
    <row r="2050" spans="1:29" hidden="1" outlineLevel="1" collapsed="1" x14ac:dyDescent="0.25">
      <c r="A2050" t="s">
        <v>34</v>
      </c>
      <c r="B2050" s="4" t="s">
        <v>29</v>
      </c>
      <c r="C2050" s="4" t="s">
        <v>2179</v>
      </c>
      <c r="D2050" s="4" t="s">
        <v>34</v>
      </c>
      <c r="E2050" s="4">
        <v>2.6920099999999999E-2</v>
      </c>
      <c r="F2050" s="4">
        <v>1.14003E-3</v>
      </c>
      <c r="G2050" s="4">
        <v>1</v>
      </c>
      <c r="H2050" s="4">
        <v>1</v>
      </c>
      <c r="I2050" s="4">
        <v>2</v>
      </c>
      <c r="J2050" s="4" t="s">
        <v>2144</v>
      </c>
      <c r="K2050" s="4">
        <v>0</v>
      </c>
      <c r="L2050" s="4">
        <v>1239.62156</v>
      </c>
      <c r="M2050" s="4" t="s">
        <v>29</v>
      </c>
      <c r="N2050" s="4" t="s">
        <v>29</v>
      </c>
      <c r="O2050" s="4">
        <v>4.1320000000000001E-4</v>
      </c>
      <c r="P2050" s="4">
        <v>4.7530000000000003E-3</v>
      </c>
      <c r="Q2050" s="4">
        <v>2.54</v>
      </c>
    </row>
    <row r="2051" spans="1:29" hidden="1" outlineLevel="1" collapsed="1" x14ac:dyDescent="0.25">
      <c r="A2051" t="s">
        <v>34</v>
      </c>
      <c r="B2051" s="4" t="s">
        <v>29</v>
      </c>
      <c r="C2051" s="4" t="s">
        <v>2180</v>
      </c>
      <c r="D2051" s="4" t="s">
        <v>34</v>
      </c>
      <c r="E2051" s="4">
        <v>4.57609E-2</v>
      </c>
      <c r="F2051" s="4">
        <v>1.52893E-3</v>
      </c>
      <c r="G2051" s="4">
        <v>1</v>
      </c>
      <c r="H2051" s="4">
        <v>1</v>
      </c>
      <c r="I2051" s="4">
        <v>1</v>
      </c>
      <c r="J2051" s="4" t="s">
        <v>2144</v>
      </c>
      <c r="K2051" s="4">
        <v>1</v>
      </c>
      <c r="L2051" s="4">
        <v>1270.68622</v>
      </c>
      <c r="M2051" s="4" t="s">
        <v>29</v>
      </c>
      <c r="N2051" s="4" t="s">
        <v>29</v>
      </c>
      <c r="O2051" s="4">
        <v>5.5110000000000001E-4</v>
      </c>
      <c r="P2051" s="4">
        <v>9.4549999999999999E-3</v>
      </c>
      <c r="Q2051" s="4">
        <v>2.06</v>
      </c>
    </row>
    <row r="2052" spans="1:29" hidden="1" outlineLevel="1" collapsed="1" x14ac:dyDescent="0.25">
      <c r="A2052" t="s">
        <v>34</v>
      </c>
      <c r="B2052" s="4" t="s">
        <v>29</v>
      </c>
      <c r="C2052" s="4" t="s">
        <v>2181</v>
      </c>
      <c r="D2052" s="4" t="s">
        <v>401</v>
      </c>
      <c r="E2052" s="4">
        <v>6.0457299999999999E-2</v>
      </c>
      <c r="F2052" s="4">
        <v>2.0709399999999998E-3</v>
      </c>
      <c r="G2052" s="4">
        <v>1</v>
      </c>
      <c r="H2052" s="4">
        <v>1</v>
      </c>
      <c r="I2052" s="4">
        <v>1</v>
      </c>
      <c r="J2052" s="4" t="s">
        <v>2144</v>
      </c>
      <c r="K2052" s="4">
        <v>1</v>
      </c>
      <c r="L2052" s="4">
        <v>2353.1704</v>
      </c>
      <c r="M2052" s="4" t="s">
        <v>29</v>
      </c>
      <c r="N2052" s="4" t="s">
        <v>29</v>
      </c>
      <c r="O2052" s="4">
        <v>7.4290000000000001E-4</v>
      </c>
      <c r="P2052" s="4">
        <v>1.3650000000000001E-2</v>
      </c>
      <c r="Q2052" s="4">
        <v>2.4500000000000002</v>
      </c>
    </row>
    <row r="2053" spans="1:29" hidden="1" outlineLevel="1" collapsed="1" x14ac:dyDescent="0.25">
      <c r="A2053" t="s">
        <v>34</v>
      </c>
      <c r="B2053" s="4" t="s">
        <v>29</v>
      </c>
      <c r="C2053" s="4" t="s">
        <v>2182</v>
      </c>
      <c r="D2053" s="4" t="s">
        <v>34</v>
      </c>
      <c r="E2053" s="4">
        <v>6.1926000000000002E-2</v>
      </c>
      <c r="F2053" s="4">
        <v>2.0709399999999998E-3</v>
      </c>
      <c r="G2053" s="4">
        <v>1</v>
      </c>
      <c r="H2053" s="4">
        <v>1</v>
      </c>
      <c r="I2053" s="4">
        <v>1</v>
      </c>
      <c r="J2053" s="4" t="s">
        <v>2144</v>
      </c>
      <c r="K2053" s="4">
        <v>1</v>
      </c>
      <c r="L2053" s="4">
        <v>1748.68417</v>
      </c>
      <c r="M2053" s="4" t="s">
        <v>29</v>
      </c>
      <c r="N2053" s="4" t="s">
        <v>29</v>
      </c>
      <c r="O2053" s="4">
        <v>7.4290000000000001E-4</v>
      </c>
      <c r="P2053" s="4">
        <v>1.417E-2</v>
      </c>
      <c r="Q2053" s="4">
        <v>1.46</v>
      </c>
    </row>
    <row r="2054" spans="1:29" hidden="1" outlineLevel="1" collapsed="1" x14ac:dyDescent="0.25">
      <c r="A2054" t="s">
        <v>34</v>
      </c>
      <c r="B2054" s="4" t="s">
        <v>29</v>
      </c>
      <c r="C2054" s="4" t="s">
        <v>2183</v>
      </c>
      <c r="D2054" s="4" t="s">
        <v>34</v>
      </c>
      <c r="E2054" s="4">
        <v>8.9364200000000005E-2</v>
      </c>
      <c r="F2054" s="4">
        <v>3.3951200000000002E-3</v>
      </c>
      <c r="G2054" s="4">
        <v>1</v>
      </c>
      <c r="H2054" s="4">
        <v>1</v>
      </c>
      <c r="I2054" s="4">
        <v>1</v>
      </c>
      <c r="J2054" s="4" t="s">
        <v>2144</v>
      </c>
      <c r="K2054" s="4">
        <v>0</v>
      </c>
      <c r="L2054" s="4">
        <v>1070.5153</v>
      </c>
      <c r="M2054" s="4" t="s">
        <v>29</v>
      </c>
      <c r="N2054" s="4" t="s">
        <v>29</v>
      </c>
      <c r="O2054" s="4">
        <v>1.2149999999999999E-3</v>
      </c>
      <c r="P2054" s="4">
        <v>2.3429999999999999E-2</v>
      </c>
      <c r="Q2054" s="4">
        <v>2.23</v>
      </c>
    </row>
    <row r="2055" spans="1:29" collapsed="1" x14ac:dyDescent="0.25">
      <c r="A2055" s="3" t="s">
        <v>29</v>
      </c>
      <c r="B2055" s="3" t="s">
        <v>30</v>
      </c>
      <c r="C2055" s="3" t="s">
        <v>2184</v>
      </c>
      <c r="D2055" s="3" t="s">
        <v>2185</v>
      </c>
      <c r="E2055" s="3">
        <v>0</v>
      </c>
      <c r="F2055" s="3">
        <v>244.798</v>
      </c>
      <c r="G2055" s="3">
        <v>59</v>
      </c>
      <c r="H2055" s="3">
        <v>21</v>
      </c>
      <c r="I2055" s="3">
        <v>136</v>
      </c>
      <c r="J2055" s="3">
        <v>21</v>
      </c>
      <c r="K2055" s="3">
        <v>458</v>
      </c>
      <c r="L2055" s="3">
        <v>50</v>
      </c>
      <c r="M2055" s="3">
        <v>9.0399999999999991</v>
      </c>
      <c r="N2055" s="3">
        <v>472.67</v>
      </c>
      <c r="O2055" s="3">
        <v>21</v>
      </c>
      <c r="P2055" s="3" t="s">
        <v>315</v>
      </c>
      <c r="Q2055" s="3" t="s">
        <v>2186</v>
      </c>
      <c r="R2055" s="3" t="s">
        <v>2187</v>
      </c>
      <c r="S2055" s="3" t="s">
        <v>2188</v>
      </c>
      <c r="T2055" s="3" t="s">
        <v>34</v>
      </c>
      <c r="U2055" s="3" t="s">
        <v>2189</v>
      </c>
      <c r="V2055" s="3" t="s">
        <v>34</v>
      </c>
      <c r="W2055" s="3" t="s">
        <v>2190</v>
      </c>
      <c r="X2055" s="3" t="s">
        <v>34</v>
      </c>
      <c r="Y2055" s="3" t="s">
        <v>34</v>
      </c>
      <c r="Z2055" s="3" t="s">
        <v>34</v>
      </c>
      <c r="AA2055" s="3">
        <v>0</v>
      </c>
      <c r="AB2055" s="3" t="s">
        <v>29</v>
      </c>
      <c r="AC2055" s="3">
        <v>1</v>
      </c>
    </row>
    <row r="2056" spans="1:29" hidden="1" outlineLevel="1" collapsed="1" x14ac:dyDescent="0.25">
      <c r="A2056" t="s">
        <v>34</v>
      </c>
      <c r="B2056" s="2" t="s">
        <v>39</v>
      </c>
      <c r="C2056" s="2" t="s">
        <v>40</v>
      </c>
      <c r="D2056" s="2" t="s">
        <v>41</v>
      </c>
      <c r="E2056" s="2" t="s">
        <v>42</v>
      </c>
      <c r="F2056" s="2" t="s">
        <v>43</v>
      </c>
      <c r="G2056" s="2" t="s">
        <v>28</v>
      </c>
      <c r="H2056" s="2" t="s">
        <v>44</v>
      </c>
      <c r="I2056" s="2" t="s">
        <v>8</v>
      </c>
      <c r="J2056" s="2" t="s">
        <v>45</v>
      </c>
      <c r="K2056" s="2" t="s">
        <v>46</v>
      </c>
      <c r="L2056" s="2" t="s">
        <v>47</v>
      </c>
      <c r="M2056" s="2" t="s">
        <v>27</v>
      </c>
      <c r="N2056" s="2" t="s">
        <v>48</v>
      </c>
      <c r="O2056" s="2" t="s">
        <v>49</v>
      </c>
      <c r="P2056" s="2" t="s">
        <v>50</v>
      </c>
      <c r="Q2056" s="2" t="s">
        <v>51</v>
      </c>
    </row>
    <row r="2057" spans="1:29" hidden="1" outlineLevel="1" collapsed="1" x14ac:dyDescent="0.25">
      <c r="A2057" t="s">
        <v>34</v>
      </c>
      <c r="B2057" s="4" t="s">
        <v>29</v>
      </c>
      <c r="C2057" s="4" t="s">
        <v>2191</v>
      </c>
      <c r="D2057" s="4" t="s">
        <v>2192</v>
      </c>
      <c r="E2057" s="4">
        <v>1.71997E-9</v>
      </c>
      <c r="F2057" s="4">
        <v>1.5434800000000001E-4</v>
      </c>
      <c r="G2057" s="4">
        <v>1</v>
      </c>
      <c r="H2057" s="4">
        <v>1</v>
      </c>
      <c r="I2057" s="4">
        <v>2</v>
      </c>
      <c r="J2057" s="4" t="s">
        <v>2184</v>
      </c>
      <c r="K2057" s="4">
        <v>0</v>
      </c>
      <c r="L2057" s="4">
        <v>2939.4488799999999</v>
      </c>
      <c r="M2057" s="4" t="s">
        <v>29</v>
      </c>
      <c r="N2057" s="4" t="s">
        <v>29</v>
      </c>
      <c r="O2057" s="4">
        <v>6.5770000000000002E-5</v>
      </c>
      <c r="P2057" s="4">
        <v>9.7930000000000008E-12</v>
      </c>
      <c r="Q2057" s="4">
        <v>6.29</v>
      </c>
    </row>
    <row r="2058" spans="1:29" hidden="1" outlineLevel="1" collapsed="1" x14ac:dyDescent="0.25">
      <c r="A2058" t="s">
        <v>34</v>
      </c>
      <c r="B2058" s="4" t="s">
        <v>29</v>
      </c>
      <c r="C2058" s="4" t="s">
        <v>2193</v>
      </c>
      <c r="D2058" s="4" t="s">
        <v>2194</v>
      </c>
      <c r="E2058" s="4">
        <v>3.0487500000000001E-8</v>
      </c>
      <c r="F2058" s="4">
        <v>1.5434800000000001E-4</v>
      </c>
      <c r="G2058" s="4">
        <v>1</v>
      </c>
      <c r="H2058" s="4">
        <v>1</v>
      </c>
      <c r="I2058" s="4">
        <v>4</v>
      </c>
      <c r="J2058" s="4" t="s">
        <v>2184</v>
      </c>
      <c r="K2058" s="4">
        <v>1</v>
      </c>
      <c r="L2058" s="4">
        <v>4445.1336000000001</v>
      </c>
      <c r="M2058" s="4" t="s">
        <v>29</v>
      </c>
      <c r="N2058" s="4" t="s">
        <v>29</v>
      </c>
      <c r="O2058" s="4">
        <v>6.5770000000000002E-5</v>
      </c>
      <c r="P2058" s="4">
        <v>3.1779999999999998E-10</v>
      </c>
      <c r="Q2058" s="4">
        <v>4.9800000000000004</v>
      </c>
    </row>
    <row r="2059" spans="1:29" hidden="1" outlineLevel="1" collapsed="1" x14ac:dyDescent="0.25">
      <c r="A2059" t="s">
        <v>34</v>
      </c>
      <c r="B2059" s="4" t="s">
        <v>29</v>
      </c>
      <c r="C2059" s="4" t="s">
        <v>2195</v>
      </c>
      <c r="D2059" s="4" t="s">
        <v>34</v>
      </c>
      <c r="E2059" s="4">
        <v>7.9925099999999995E-4</v>
      </c>
      <c r="F2059" s="4">
        <v>1.5434800000000001E-4</v>
      </c>
      <c r="G2059" s="4">
        <v>1</v>
      </c>
      <c r="H2059" s="4">
        <v>1</v>
      </c>
      <c r="I2059" s="4">
        <v>2</v>
      </c>
      <c r="J2059" s="4" t="s">
        <v>2184</v>
      </c>
      <c r="K2059" s="4">
        <v>0</v>
      </c>
      <c r="L2059" s="4">
        <v>914.56694000000005</v>
      </c>
      <c r="M2059" s="4" t="s">
        <v>29</v>
      </c>
      <c r="N2059" s="4" t="s">
        <v>29</v>
      </c>
      <c r="O2059" s="4">
        <v>6.5770000000000002E-5</v>
      </c>
      <c r="P2059" s="4">
        <v>7.0149999999999998E-5</v>
      </c>
      <c r="Q2059" s="4">
        <v>3.11</v>
      </c>
    </row>
    <row r="2060" spans="1:29" hidden="1" outlineLevel="1" collapsed="1" x14ac:dyDescent="0.25">
      <c r="A2060" t="s">
        <v>34</v>
      </c>
      <c r="B2060" s="4" t="s">
        <v>29</v>
      </c>
      <c r="C2060" s="4" t="s">
        <v>2196</v>
      </c>
      <c r="D2060" s="4" t="s">
        <v>58</v>
      </c>
      <c r="E2060" s="4">
        <v>8.3689000000000002E-8</v>
      </c>
      <c r="F2060" s="4">
        <v>1.5434800000000001E-4</v>
      </c>
      <c r="G2060" s="4">
        <v>1</v>
      </c>
      <c r="H2060" s="4">
        <v>1</v>
      </c>
      <c r="I2060" s="4">
        <v>19</v>
      </c>
      <c r="J2060" s="4" t="s">
        <v>2184</v>
      </c>
      <c r="K2060" s="4">
        <v>0</v>
      </c>
      <c r="L2060" s="4">
        <v>2446.3261699999998</v>
      </c>
      <c r="M2060" s="4" t="s">
        <v>29</v>
      </c>
      <c r="N2060" s="4" t="s">
        <v>29</v>
      </c>
      <c r="O2060" s="4">
        <v>6.5770000000000002E-5</v>
      </c>
      <c r="P2060" s="4">
        <v>1.0830000000000001E-9</v>
      </c>
      <c r="Q2060" s="4">
        <v>4.93</v>
      </c>
    </row>
    <row r="2061" spans="1:29" hidden="1" outlineLevel="1" collapsed="1" x14ac:dyDescent="0.25">
      <c r="A2061" t="s">
        <v>34</v>
      </c>
      <c r="B2061" s="4" t="s">
        <v>29</v>
      </c>
      <c r="C2061" s="4" t="s">
        <v>2196</v>
      </c>
      <c r="D2061" s="4" t="s">
        <v>34</v>
      </c>
      <c r="E2061" s="4">
        <v>6.6391399999999999E-9</v>
      </c>
      <c r="F2061" s="4">
        <v>1.5434800000000001E-4</v>
      </c>
      <c r="G2061" s="4">
        <v>1</v>
      </c>
      <c r="H2061" s="4">
        <v>1</v>
      </c>
      <c r="I2061" s="4">
        <v>2</v>
      </c>
      <c r="J2061" s="4" t="s">
        <v>2184</v>
      </c>
      <c r="K2061" s="4">
        <v>0</v>
      </c>
      <c r="L2061" s="4">
        <v>2430.3312599999999</v>
      </c>
      <c r="M2061" s="4" t="s">
        <v>29</v>
      </c>
      <c r="N2061" s="4" t="s">
        <v>29</v>
      </c>
      <c r="O2061" s="4">
        <v>6.5770000000000002E-5</v>
      </c>
      <c r="P2061" s="4">
        <v>5.0370000000000003E-11</v>
      </c>
      <c r="Q2061" s="4">
        <v>4.72</v>
      </c>
    </row>
    <row r="2062" spans="1:29" hidden="1" outlineLevel="1" collapsed="1" x14ac:dyDescent="0.25">
      <c r="A2062" t="s">
        <v>34</v>
      </c>
      <c r="B2062" s="4" t="s">
        <v>29</v>
      </c>
      <c r="C2062" s="4" t="s">
        <v>2197</v>
      </c>
      <c r="D2062" s="4" t="s">
        <v>249</v>
      </c>
      <c r="E2062" s="4">
        <v>9.8921800000000006E-7</v>
      </c>
      <c r="F2062" s="4">
        <v>1.5434800000000001E-4</v>
      </c>
      <c r="G2062" s="4">
        <v>1</v>
      </c>
      <c r="H2062" s="4">
        <v>1</v>
      </c>
      <c r="I2062" s="4">
        <v>5</v>
      </c>
      <c r="J2062" s="4" t="s">
        <v>2184</v>
      </c>
      <c r="K2062" s="4">
        <v>0</v>
      </c>
      <c r="L2062" s="4">
        <v>2924.3923599999998</v>
      </c>
      <c r="M2062" s="4" t="s">
        <v>29</v>
      </c>
      <c r="N2062" s="4" t="s">
        <v>29</v>
      </c>
      <c r="O2062" s="4">
        <v>6.5770000000000002E-5</v>
      </c>
      <c r="P2062" s="4">
        <v>2.1460000000000002E-8</v>
      </c>
      <c r="Q2062" s="4">
        <v>4.66</v>
      </c>
    </row>
    <row r="2063" spans="1:29" hidden="1" outlineLevel="1" collapsed="1" x14ac:dyDescent="0.25">
      <c r="A2063" t="s">
        <v>34</v>
      </c>
      <c r="B2063" s="4" t="s">
        <v>29</v>
      </c>
      <c r="C2063" s="4" t="s">
        <v>2198</v>
      </c>
      <c r="D2063" s="4" t="s">
        <v>34</v>
      </c>
      <c r="E2063" s="4">
        <v>1.6093800000000001E-3</v>
      </c>
      <c r="F2063" s="4">
        <v>1.5434800000000001E-4</v>
      </c>
      <c r="G2063" s="4">
        <v>1</v>
      </c>
      <c r="H2063" s="4">
        <v>1</v>
      </c>
      <c r="I2063" s="4">
        <v>2</v>
      </c>
      <c r="J2063" s="4" t="s">
        <v>2184</v>
      </c>
      <c r="K2063" s="4">
        <v>2</v>
      </c>
      <c r="L2063" s="4">
        <v>1491.8318200000001</v>
      </c>
      <c r="M2063" s="4" t="s">
        <v>29</v>
      </c>
      <c r="N2063" s="4" t="s">
        <v>29</v>
      </c>
      <c r="O2063" s="4">
        <v>6.5770000000000002E-5</v>
      </c>
      <c r="P2063" s="4">
        <v>1.63E-4</v>
      </c>
      <c r="Q2063" s="4">
        <v>2.85</v>
      </c>
    </row>
    <row r="2064" spans="1:29" hidden="1" outlineLevel="1" collapsed="1" x14ac:dyDescent="0.25">
      <c r="A2064" t="s">
        <v>34</v>
      </c>
      <c r="B2064" s="4" t="s">
        <v>29</v>
      </c>
      <c r="C2064" s="4" t="s">
        <v>2199</v>
      </c>
      <c r="D2064" s="4" t="s">
        <v>34</v>
      </c>
      <c r="E2064" s="4">
        <v>3.0871199999999999E-4</v>
      </c>
      <c r="F2064" s="4">
        <v>1.5434800000000001E-4</v>
      </c>
      <c r="G2064" s="4">
        <v>1</v>
      </c>
      <c r="H2064" s="4">
        <v>1</v>
      </c>
      <c r="I2064" s="4">
        <v>4</v>
      </c>
      <c r="J2064" s="4" t="s">
        <v>2184</v>
      </c>
      <c r="K2064" s="4">
        <v>1</v>
      </c>
      <c r="L2064" s="4">
        <v>1858.98101</v>
      </c>
      <c r="M2064" s="4" t="s">
        <v>29</v>
      </c>
      <c r="N2064" s="4" t="s">
        <v>29</v>
      </c>
      <c r="O2064" s="4">
        <v>6.5770000000000002E-5</v>
      </c>
      <c r="P2064" s="4">
        <v>2.2439999999999999E-5</v>
      </c>
      <c r="Q2064" s="4">
        <v>3.45</v>
      </c>
    </row>
    <row r="2065" spans="1:29" hidden="1" outlineLevel="1" collapsed="1" x14ac:dyDescent="0.25">
      <c r="A2065" t="s">
        <v>34</v>
      </c>
      <c r="B2065" s="4" t="s">
        <v>29</v>
      </c>
      <c r="C2065" s="4" t="s">
        <v>2200</v>
      </c>
      <c r="D2065" s="4" t="s">
        <v>34</v>
      </c>
      <c r="E2065" s="4">
        <v>1.19975E-6</v>
      </c>
      <c r="F2065" s="4">
        <v>1.5434800000000001E-4</v>
      </c>
      <c r="G2065" s="4">
        <v>1</v>
      </c>
      <c r="H2065" s="4">
        <v>1</v>
      </c>
      <c r="I2065" s="4">
        <v>4</v>
      </c>
      <c r="J2065" s="4" t="s">
        <v>2184</v>
      </c>
      <c r="K2065" s="4">
        <v>0</v>
      </c>
      <c r="L2065" s="4">
        <v>1355.7066199999999</v>
      </c>
      <c r="M2065" s="4" t="s">
        <v>29</v>
      </c>
      <c r="N2065" s="4" t="s">
        <v>29</v>
      </c>
      <c r="O2065" s="4">
        <v>6.5770000000000002E-5</v>
      </c>
      <c r="P2065" s="4">
        <v>2.7170000000000001E-8</v>
      </c>
      <c r="Q2065" s="4">
        <v>3.34</v>
      </c>
    </row>
    <row r="2066" spans="1:29" hidden="1" outlineLevel="1" collapsed="1" x14ac:dyDescent="0.25">
      <c r="A2066" t="s">
        <v>34</v>
      </c>
      <c r="B2066" s="4" t="s">
        <v>29</v>
      </c>
      <c r="C2066" s="4" t="s">
        <v>2201</v>
      </c>
      <c r="D2066" s="4" t="s">
        <v>34</v>
      </c>
      <c r="E2066" s="4">
        <v>5.6894900000000004E-9</v>
      </c>
      <c r="F2066" s="4">
        <v>1.5434800000000001E-4</v>
      </c>
      <c r="G2066" s="4">
        <v>1</v>
      </c>
      <c r="H2066" s="4">
        <v>1</v>
      </c>
      <c r="I2066" s="4">
        <v>29</v>
      </c>
      <c r="J2066" s="4" t="s">
        <v>2184</v>
      </c>
      <c r="K2066" s="4">
        <v>0</v>
      </c>
      <c r="L2066" s="4">
        <v>1560.8492699999999</v>
      </c>
      <c r="M2066" s="4" t="s">
        <v>29</v>
      </c>
      <c r="N2066" s="4" t="s">
        <v>29</v>
      </c>
      <c r="O2066" s="4">
        <v>6.5770000000000002E-5</v>
      </c>
      <c r="P2066" s="4">
        <v>4.1859999999999998E-11</v>
      </c>
      <c r="Q2066" s="4">
        <v>4.2</v>
      </c>
    </row>
    <row r="2067" spans="1:29" hidden="1" outlineLevel="1" collapsed="1" x14ac:dyDescent="0.25">
      <c r="A2067" t="s">
        <v>34</v>
      </c>
      <c r="B2067" s="4" t="s">
        <v>29</v>
      </c>
      <c r="C2067" s="4" t="s">
        <v>2202</v>
      </c>
      <c r="D2067" s="4" t="s">
        <v>34</v>
      </c>
      <c r="E2067" s="4">
        <v>3.72143E-6</v>
      </c>
      <c r="F2067" s="4">
        <v>1.5434800000000001E-4</v>
      </c>
      <c r="G2067" s="4">
        <v>1</v>
      </c>
      <c r="H2067" s="4">
        <v>1</v>
      </c>
      <c r="I2067" s="4">
        <v>17</v>
      </c>
      <c r="J2067" s="4" t="s">
        <v>2184</v>
      </c>
      <c r="K2067" s="4">
        <v>1</v>
      </c>
      <c r="L2067" s="4">
        <v>3319.82602</v>
      </c>
      <c r="M2067" s="4" t="s">
        <v>29</v>
      </c>
      <c r="N2067" s="4" t="s">
        <v>29</v>
      </c>
      <c r="O2067" s="4">
        <v>6.5770000000000002E-5</v>
      </c>
      <c r="P2067" s="4">
        <v>1.0649999999999999E-7</v>
      </c>
      <c r="Q2067" s="4">
        <v>3.95</v>
      </c>
    </row>
    <row r="2068" spans="1:29" hidden="1" outlineLevel="1" collapsed="1" x14ac:dyDescent="0.25">
      <c r="A2068" t="s">
        <v>34</v>
      </c>
      <c r="B2068" s="4" t="s">
        <v>29</v>
      </c>
      <c r="C2068" s="4" t="s">
        <v>2203</v>
      </c>
      <c r="D2068" s="4" t="s">
        <v>34</v>
      </c>
      <c r="E2068" s="4">
        <v>9.7657899999999995E-8</v>
      </c>
      <c r="F2068" s="4">
        <v>1.5434800000000001E-4</v>
      </c>
      <c r="G2068" s="4">
        <v>1</v>
      </c>
      <c r="H2068" s="4">
        <v>1</v>
      </c>
      <c r="I2068" s="4">
        <v>4</v>
      </c>
      <c r="J2068" s="4" t="s">
        <v>2184</v>
      </c>
      <c r="K2068" s="4">
        <v>0</v>
      </c>
      <c r="L2068" s="4">
        <v>2363.2928999999999</v>
      </c>
      <c r="M2068" s="4" t="s">
        <v>29</v>
      </c>
      <c r="N2068" s="4" t="s">
        <v>29</v>
      </c>
      <c r="O2068" s="4">
        <v>6.5770000000000002E-5</v>
      </c>
      <c r="P2068" s="4">
        <v>1.299E-9</v>
      </c>
      <c r="Q2068" s="4">
        <v>3.05</v>
      </c>
    </row>
    <row r="2069" spans="1:29" hidden="1" outlineLevel="1" collapsed="1" x14ac:dyDescent="0.25">
      <c r="A2069" t="s">
        <v>34</v>
      </c>
      <c r="B2069" s="4" t="s">
        <v>29</v>
      </c>
      <c r="C2069" s="4" t="s">
        <v>2204</v>
      </c>
      <c r="D2069" s="4" t="s">
        <v>388</v>
      </c>
      <c r="E2069" s="4">
        <v>3.58055E-6</v>
      </c>
      <c r="F2069" s="4">
        <v>1.5434800000000001E-4</v>
      </c>
      <c r="G2069" s="4">
        <v>1</v>
      </c>
      <c r="H2069" s="4">
        <v>1</v>
      </c>
      <c r="I2069" s="4">
        <v>18</v>
      </c>
      <c r="J2069" s="4" t="s">
        <v>2184</v>
      </c>
      <c r="K2069" s="4">
        <v>0</v>
      </c>
      <c r="L2069" s="4">
        <v>2566.1990799999999</v>
      </c>
      <c r="M2069" s="4" t="s">
        <v>29</v>
      </c>
      <c r="N2069" s="4" t="s">
        <v>29</v>
      </c>
      <c r="O2069" s="4">
        <v>6.5770000000000002E-5</v>
      </c>
      <c r="P2069" s="4">
        <v>1.02E-7</v>
      </c>
      <c r="Q2069" s="4">
        <v>3.27</v>
      </c>
    </row>
    <row r="2070" spans="1:29" hidden="1" outlineLevel="1" collapsed="1" x14ac:dyDescent="0.25">
      <c r="A2070" t="s">
        <v>34</v>
      </c>
      <c r="B2070" s="4" t="s">
        <v>29</v>
      </c>
      <c r="C2070" s="4" t="s">
        <v>2205</v>
      </c>
      <c r="D2070" s="4" t="s">
        <v>34</v>
      </c>
      <c r="E2070" s="4">
        <v>1.12489E-4</v>
      </c>
      <c r="F2070" s="4">
        <v>1.5434800000000001E-4</v>
      </c>
      <c r="G2070" s="4">
        <v>1</v>
      </c>
      <c r="H2070" s="4">
        <v>1</v>
      </c>
      <c r="I2070" s="4">
        <v>1</v>
      </c>
      <c r="J2070" s="4" t="s">
        <v>2184</v>
      </c>
      <c r="K2070" s="4">
        <v>2</v>
      </c>
      <c r="L2070" s="4">
        <v>1554.86788</v>
      </c>
      <c r="M2070" s="4" t="s">
        <v>29</v>
      </c>
      <c r="N2070" s="4" t="s">
        <v>29</v>
      </c>
      <c r="O2070" s="4">
        <v>6.5770000000000002E-5</v>
      </c>
      <c r="P2070" s="4">
        <v>6.6159999999999998E-6</v>
      </c>
      <c r="Q2070" s="4">
        <v>3.04</v>
      </c>
    </row>
    <row r="2071" spans="1:29" hidden="1" outlineLevel="1" collapsed="1" x14ac:dyDescent="0.25">
      <c r="A2071" t="s">
        <v>34</v>
      </c>
      <c r="B2071" s="4" t="s">
        <v>29</v>
      </c>
      <c r="C2071" s="4" t="s">
        <v>2206</v>
      </c>
      <c r="D2071" s="4" t="s">
        <v>278</v>
      </c>
      <c r="E2071" s="4">
        <v>3.5576299999999997E-8</v>
      </c>
      <c r="F2071" s="4">
        <v>1.5434800000000001E-4</v>
      </c>
      <c r="G2071" s="4">
        <v>1</v>
      </c>
      <c r="H2071" s="4">
        <v>1</v>
      </c>
      <c r="I2071" s="4">
        <v>11</v>
      </c>
      <c r="J2071" s="4" t="s">
        <v>2184</v>
      </c>
      <c r="K2071" s="4">
        <v>0</v>
      </c>
      <c r="L2071" s="4">
        <v>2327.1198899999999</v>
      </c>
      <c r="M2071" s="4" t="s">
        <v>29</v>
      </c>
      <c r="N2071" s="4" t="s">
        <v>29</v>
      </c>
      <c r="O2071" s="4">
        <v>6.5770000000000002E-5</v>
      </c>
      <c r="P2071" s="4">
        <v>3.8400000000000002E-10</v>
      </c>
      <c r="Q2071" s="4">
        <v>4.3099999999999996</v>
      </c>
    </row>
    <row r="2072" spans="1:29" hidden="1" outlineLevel="1" collapsed="1" x14ac:dyDescent="0.25">
      <c r="A2072" t="s">
        <v>34</v>
      </c>
      <c r="B2072" s="4" t="s">
        <v>29</v>
      </c>
      <c r="C2072" s="4" t="s">
        <v>2207</v>
      </c>
      <c r="D2072" s="4" t="s">
        <v>34</v>
      </c>
      <c r="E2072" s="4">
        <v>6.6337199999999996E-4</v>
      </c>
      <c r="F2072" s="4">
        <v>1.5434800000000001E-4</v>
      </c>
      <c r="G2072" s="4">
        <v>1</v>
      </c>
      <c r="H2072" s="4">
        <v>1</v>
      </c>
      <c r="I2072" s="4">
        <v>2</v>
      </c>
      <c r="J2072" s="4" t="s">
        <v>2184</v>
      </c>
      <c r="K2072" s="4">
        <v>2</v>
      </c>
      <c r="L2072" s="4">
        <v>3504.9424399999998</v>
      </c>
      <c r="M2072" s="4" t="s">
        <v>29</v>
      </c>
      <c r="N2072" s="4" t="s">
        <v>29</v>
      </c>
      <c r="O2072" s="4">
        <v>6.5770000000000002E-5</v>
      </c>
      <c r="P2072" s="4">
        <v>5.6400000000000002E-5</v>
      </c>
      <c r="Q2072" s="4">
        <v>4.0599999999999996</v>
      </c>
    </row>
    <row r="2073" spans="1:29" hidden="1" outlineLevel="1" collapsed="1" x14ac:dyDescent="0.25">
      <c r="A2073" t="s">
        <v>34</v>
      </c>
      <c r="B2073" s="4" t="s">
        <v>29</v>
      </c>
      <c r="C2073" s="4" t="s">
        <v>2208</v>
      </c>
      <c r="D2073" s="4" t="s">
        <v>2209</v>
      </c>
      <c r="E2073" s="4">
        <v>2.4342000000000001E-8</v>
      </c>
      <c r="F2073" s="4">
        <v>1.5434800000000001E-4</v>
      </c>
      <c r="G2073" s="4">
        <v>1</v>
      </c>
      <c r="H2073" s="4">
        <v>1</v>
      </c>
      <c r="I2073" s="4">
        <v>2</v>
      </c>
      <c r="J2073" s="4" t="s">
        <v>2184</v>
      </c>
      <c r="K2073" s="4">
        <v>0</v>
      </c>
      <c r="L2073" s="4">
        <v>3893.8632400000001</v>
      </c>
      <c r="M2073" s="4" t="s">
        <v>29</v>
      </c>
      <c r="N2073" s="4" t="s">
        <v>29</v>
      </c>
      <c r="O2073" s="4">
        <v>6.5770000000000002E-5</v>
      </c>
      <c r="P2073" s="4">
        <v>2.4160000000000002E-10</v>
      </c>
      <c r="Q2073" s="4">
        <v>4.12</v>
      </c>
    </row>
    <row r="2074" spans="1:29" hidden="1" outlineLevel="1" collapsed="1" x14ac:dyDescent="0.25">
      <c r="A2074" t="s">
        <v>34</v>
      </c>
      <c r="B2074" s="4" t="s">
        <v>29</v>
      </c>
      <c r="C2074" s="4" t="s">
        <v>2210</v>
      </c>
      <c r="D2074" s="4" t="s">
        <v>175</v>
      </c>
      <c r="E2074" s="4">
        <v>1.43647E-5</v>
      </c>
      <c r="F2074" s="4">
        <v>1.5434800000000001E-4</v>
      </c>
      <c r="G2074" s="4">
        <v>1</v>
      </c>
      <c r="H2074" s="4">
        <v>1</v>
      </c>
      <c r="I2074" s="4">
        <v>1</v>
      </c>
      <c r="J2074" s="4" t="s">
        <v>2184</v>
      </c>
      <c r="K2074" s="4">
        <v>1</v>
      </c>
      <c r="L2074" s="4">
        <v>3452.9185400000001</v>
      </c>
      <c r="M2074" s="4" t="s">
        <v>29</v>
      </c>
      <c r="N2074" s="4" t="s">
        <v>29</v>
      </c>
      <c r="O2074" s="4">
        <v>6.5770000000000002E-5</v>
      </c>
      <c r="P2074" s="4">
        <v>5.4750000000000005E-7</v>
      </c>
      <c r="Q2074" s="4">
        <v>3.22</v>
      </c>
    </row>
    <row r="2075" spans="1:29" hidden="1" outlineLevel="1" collapsed="1" x14ac:dyDescent="0.25">
      <c r="A2075" t="s">
        <v>34</v>
      </c>
      <c r="B2075" s="4" t="s">
        <v>29</v>
      </c>
      <c r="C2075" s="4" t="s">
        <v>2211</v>
      </c>
      <c r="D2075" s="4" t="s">
        <v>34</v>
      </c>
      <c r="E2075" s="4">
        <v>3.37788E-4</v>
      </c>
      <c r="F2075" s="4">
        <v>1.5434800000000001E-4</v>
      </c>
      <c r="G2075" s="4">
        <v>1</v>
      </c>
      <c r="H2075" s="4">
        <v>1</v>
      </c>
      <c r="I2075" s="4">
        <v>3</v>
      </c>
      <c r="J2075" s="4" t="s">
        <v>2184</v>
      </c>
      <c r="K2075" s="4">
        <v>0</v>
      </c>
      <c r="L2075" s="4">
        <v>1025.6102000000001</v>
      </c>
      <c r="M2075" s="4" t="s">
        <v>29</v>
      </c>
      <c r="N2075" s="4" t="s">
        <v>29</v>
      </c>
      <c r="O2075" s="4">
        <v>6.5770000000000002E-5</v>
      </c>
      <c r="P2075" s="4">
        <v>2.4859999999999999E-5</v>
      </c>
      <c r="Q2075" s="4">
        <v>2.99</v>
      </c>
    </row>
    <row r="2076" spans="1:29" hidden="1" outlineLevel="1" collapsed="1" x14ac:dyDescent="0.25">
      <c r="A2076" t="s">
        <v>34</v>
      </c>
      <c r="B2076" s="4" t="s">
        <v>29</v>
      </c>
      <c r="C2076" s="4" t="s">
        <v>2212</v>
      </c>
      <c r="D2076" s="4" t="s">
        <v>34</v>
      </c>
      <c r="E2076" s="4">
        <v>3.6785400000000001E-3</v>
      </c>
      <c r="F2076" s="4">
        <v>3.0793500000000001E-4</v>
      </c>
      <c r="G2076" s="4">
        <v>1</v>
      </c>
      <c r="H2076" s="4">
        <v>1</v>
      </c>
      <c r="I2076" s="4">
        <v>1</v>
      </c>
      <c r="J2076" s="4" t="s">
        <v>2184</v>
      </c>
      <c r="K2076" s="4">
        <v>0</v>
      </c>
      <c r="L2076" s="4">
        <v>975.55096000000003</v>
      </c>
      <c r="M2076" s="4" t="s">
        <v>29</v>
      </c>
      <c r="N2076" s="4" t="s">
        <v>29</v>
      </c>
      <c r="O2076" s="4">
        <v>1.192E-4</v>
      </c>
      <c r="P2076" s="4">
        <v>4.3070000000000001E-4</v>
      </c>
      <c r="Q2076" s="4">
        <v>2.58</v>
      </c>
    </row>
    <row r="2077" spans="1:29" hidden="1" outlineLevel="1" collapsed="1" x14ac:dyDescent="0.25">
      <c r="A2077" t="s">
        <v>34</v>
      </c>
      <c r="B2077" s="4" t="s">
        <v>29</v>
      </c>
      <c r="C2077" s="4" t="s">
        <v>2213</v>
      </c>
      <c r="D2077" s="4" t="s">
        <v>34</v>
      </c>
      <c r="E2077" s="4">
        <v>7.3782300000000004E-3</v>
      </c>
      <c r="F2077" s="4">
        <v>4.3565599999999998E-4</v>
      </c>
      <c r="G2077" s="4">
        <v>1</v>
      </c>
      <c r="H2077" s="4">
        <v>1</v>
      </c>
      <c r="I2077" s="4">
        <v>2</v>
      </c>
      <c r="J2077" s="4" t="s">
        <v>2184</v>
      </c>
      <c r="K2077" s="4">
        <v>0</v>
      </c>
      <c r="L2077" s="4">
        <v>893.46146999999996</v>
      </c>
      <c r="M2077" s="4" t="s">
        <v>29</v>
      </c>
      <c r="N2077" s="4" t="s">
        <v>29</v>
      </c>
      <c r="O2077" s="4">
        <v>1.639E-4</v>
      </c>
      <c r="P2077" s="4">
        <v>9.7300000000000002E-4</v>
      </c>
      <c r="Q2077" s="4">
        <v>1.91</v>
      </c>
    </row>
    <row r="2078" spans="1:29" hidden="1" outlineLevel="1" collapsed="1" x14ac:dyDescent="0.25">
      <c r="A2078" t="s">
        <v>34</v>
      </c>
      <c r="B2078" s="4" t="s">
        <v>29</v>
      </c>
      <c r="C2078" s="4" t="s">
        <v>2214</v>
      </c>
      <c r="D2078" s="4" t="s">
        <v>249</v>
      </c>
      <c r="E2078" s="4">
        <v>1.46432E-2</v>
      </c>
      <c r="F2078" s="4">
        <v>5.7957899999999999E-4</v>
      </c>
      <c r="G2078" s="4">
        <v>1</v>
      </c>
      <c r="H2078" s="4">
        <v>1</v>
      </c>
      <c r="I2078" s="4">
        <v>1</v>
      </c>
      <c r="J2078" s="4" t="s">
        <v>2184</v>
      </c>
      <c r="K2078" s="4">
        <v>1</v>
      </c>
      <c r="L2078" s="4">
        <v>3424.63069</v>
      </c>
      <c r="M2078" s="4" t="s">
        <v>29</v>
      </c>
      <c r="N2078" s="4" t="s">
        <v>29</v>
      </c>
      <c r="O2078" s="4">
        <v>1.639E-4</v>
      </c>
      <c r="P2078" s="4">
        <v>2.2190000000000001E-3</v>
      </c>
      <c r="Q2078" s="4">
        <v>3.3</v>
      </c>
    </row>
    <row r="2079" spans="1:29" collapsed="1" x14ac:dyDescent="0.25">
      <c r="A2079" s="3" t="s">
        <v>29</v>
      </c>
      <c r="B2079" s="3" t="s">
        <v>30</v>
      </c>
      <c r="C2079" s="3" t="s">
        <v>2215</v>
      </c>
      <c r="D2079" s="3" t="s">
        <v>2216</v>
      </c>
      <c r="E2079" s="3">
        <v>0</v>
      </c>
      <c r="F2079" s="3">
        <v>242.273</v>
      </c>
      <c r="G2079" s="3">
        <v>54</v>
      </c>
      <c r="H2079" s="3">
        <v>33</v>
      </c>
      <c r="I2079" s="3">
        <v>84</v>
      </c>
      <c r="J2079" s="3">
        <v>27</v>
      </c>
      <c r="K2079" s="3">
        <v>654</v>
      </c>
      <c r="L2079" s="3">
        <v>70.599999999999994</v>
      </c>
      <c r="M2079" s="3">
        <v>5.59</v>
      </c>
      <c r="N2079" s="3">
        <v>289.63</v>
      </c>
      <c r="O2079" s="3">
        <v>33</v>
      </c>
      <c r="P2079" s="3" t="s">
        <v>2217</v>
      </c>
      <c r="Q2079" s="3" t="s">
        <v>34</v>
      </c>
      <c r="R2079" s="3" t="s">
        <v>2218</v>
      </c>
      <c r="S2079" s="3" t="s">
        <v>1291</v>
      </c>
      <c r="T2079" s="3" t="s">
        <v>34</v>
      </c>
      <c r="U2079" s="3" t="s">
        <v>2215</v>
      </c>
      <c r="V2079" s="3" t="s">
        <v>34</v>
      </c>
      <c r="W2079" s="3" t="s">
        <v>1213</v>
      </c>
      <c r="X2079" s="3" t="s">
        <v>34</v>
      </c>
      <c r="Y2079" s="3" t="s">
        <v>34</v>
      </c>
      <c r="Z2079" s="3" t="s">
        <v>34</v>
      </c>
      <c r="AA2079" s="3">
        <v>0</v>
      </c>
      <c r="AB2079" s="3" t="s">
        <v>29</v>
      </c>
      <c r="AC2079" s="3">
        <v>1</v>
      </c>
    </row>
    <row r="2080" spans="1:29" hidden="1" outlineLevel="1" collapsed="1" x14ac:dyDescent="0.25">
      <c r="A2080" t="s">
        <v>34</v>
      </c>
      <c r="B2080" s="2" t="s">
        <v>39</v>
      </c>
      <c r="C2080" s="2" t="s">
        <v>40</v>
      </c>
      <c r="D2080" s="2" t="s">
        <v>41</v>
      </c>
      <c r="E2080" s="2" t="s">
        <v>42</v>
      </c>
      <c r="F2080" s="2" t="s">
        <v>43</v>
      </c>
      <c r="G2080" s="2" t="s">
        <v>28</v>
      </c>
      <c r="H2080" s="2" t="s">
        <v>44</v>
      </c>
      <c r="I2080" s="2" t="s">
        <v>8</v>
      </c>
      <c r="J2080" s="2" t="s">
        <v>45</v>
      </c>
      <c r="K2080" s="2" t="s">
        <v>46</v>
      </c>
      <c r="L2080" s="2" t="s">
        <v>47</v>
      </c>
      <c r="M2080" s="2" t="s">
        <v>27</v>
      </c>
      <c r="N2080" s="2" t="s">
        <v>48</v>
      </c>
      <c r="O2080" s="2" t="s">
        <v>49</v>
      </c>
      <c r="P2080" s="2" t="s">
        <v>50</v>
      </c>
      <c r="Q2080" s="2" t="s">
        <v>51</v>
      </c>
    </row>
    <row r="2081" spans="1:17" hidden="1" outlineLevel="1" collapsed="1" x14ac:dyDescent="0.25">
      <c r="A2081" t="s">
        <v>34</v>
      </c>
      <c r="B2081" s="4" t="s">
        <v>29</v>
      </c>
      <c r="C2081" s="4" t="s">
        <v>2219</v>
      </c>
      <c r="D2081" s="4" t="s">
        <v>34</v>
      </c>
      <c r="E2081" s="4">
        <v>1.0949099999999999E-3</v>
      </c>
      <c r="F2081" s="4">
        <v>1.5434800000000001E-4</v>
      </c>
      <c r="G2081" s="4">
        <v>1</v>
      </c>
      <c r="H2081" s="4">
        <v>1</v>
      </c>
      <c r="I2081" s="4">
        <v>1</v>
      </c>
      <c r="J2081" s="4" t="s">
        <v>2215</v>
      </c>
      <c r="K2081" s="4">
        <v>0</v>
      </c>
      <c r="L2081" s="4">
        <v>1680.83401</v>
      </c>
      <c r="M2081" s="4" t="s">
        <v>29</v>
      </c>
      <c r="N2081" s="4" t="s">
        <v>29</v>
      </c>
      <c r="O2081" s="4">
        <v>6.5770000000000002E-5</v>
      </c>
      <c r="P2081" s="4">
        <v>1.0230000000000001E-4</v>
      </c>
      <c r="Q2081" s="4">
        <v>2.5299999999999998</v>
      </c>
    </row>
    <row r="2082" spans="1:17" hidden="1" outlineLevel="1" collapsed="1" x14ac:dyDescent="0.25">
      <c r="A2082" t="s">
        <v>34</v>
      </c>
      <c r="B2082" s="4" t="s">
        <v>29</v>
      </c>
      <c r="C2082" s="4" t="s">
        <v>2220</v>
      </c>
      <c r="D2082" s="4" t="s">
        <v>34</v>
      </c>
      <c r="E2082" s="4">
        <v>1.5819799999999999E-6</v>
      </c>
      <c r="F2082" s="4">
        <v>1.5434800000000001E-4</v>
      </c>
      <c r="G2082" s="4">
        <v>1</v>
      </c>
      <c r="H2082" s="4">
        <v>1</v>
      </c>
      <c r="I2082" s="4">
        <v>2</v>
      </c>
      <c r="J2082" s="4" t="s">
        <v>2215</v>
      </c>
      <c r="K2082" s="4">
        <v>1</v>
      </c>
      <c r="L2082" s="4">
        <v>1687.9125899999999</v>
      </c>
      <c r="M2082" s="4" t="s">
        <v>29</v>
      </c>
      <c r="N2082" s="4" t="s">
        <v>29</v>
      </c>
      <c r="O2082" s="4">
        <v>6.5770000000000002E-5</v>
      </c>
      <c r="P2082" s="4">
        <v>3.7949999999999999E-8</v>
      </c>
      <c r="Q2082" s="4">
        <v>4.28</v>
      </c>
    </row>
    <row r="2083" spans="1:17" hidden="1" outlineLevel="1" collapsed="1" x14ac:dyDescent="0.25">
      <c r="A2083" t="s">
        <v>34</v>
      </c>
      <c r="B2083" s="4" t="s">
        <v>29</v>
      </c>
      <c r="C2083" s="4" t="s">
        <v>2221</v>
      </c>
      <c r="D2083" s="4" t="s">
        <v>34</v>
      </c>
      <c r="E2083" s="4">
        <v>6.4289799999999996E-7</v>
      </c>
      <c r="F2083" s="4">
        <v>1.5434800000000001E-4</v>
      </c>
      <c r="G2083" s="4">
        <v>1</v>
      </c>
      <c r="H2083" s="4">
        <v>1</v>
      </c>
      <c r="I2083" s="4">
        <v>3</v>
      </c>
      <c r="J2083" s="4" t="s">
        <v>2215</v>
      </c>
      <c r="K2083" s="4">
        <v>0</v>
      </c>
      <c r="L2083" s="4">
        <v>1531.8114800000001</v>
      </c>
      <c r="M2083" s="4" t="s">
        <v>29</v>
      </c>
      <c r="N2083" s="4" t="s">
        <v>29</v>
      </c>
      <c r="O2083" s="4">
        <v>6.5770000000000002E-5</v>
      </c>
      <c r="P2083" s="4">
        <v>1.275E-8</v>
      </c>
      <c r="Q2083" s="4">
        <v>4.3</v>
      </c>
    </row>
    <row r="2084" spans="1:17" hidden="1" outlineLevel="1" collapsed="1" x14ac:dyDescent="0.25">
      <c r="A2084" t="s">
        <v>34</v>
      </c>
      <c r="B2084" s="4" t="s">
        <v>29</v>
      </c>
      <c r="C2084" s="4" t="s">
        <v>2222</v>
      </c>
      <c r="D2084" s="4" t="s">
        <v>34</v>
      </c>
      <c r="E2084" s="4">
        <v>3.25125E-6</v>
      </c>
      <c r="F2084" s="4">
        <v>1.5434800000000001E-4</v>
      </c>
      <c r="G2084" s="4">
        <v>1</v>
      </c>
      <c r="H2084" s="4">
        <v>1</v>
      </c>
      <c r="I2084" s="4">
        <v>1</v>
      </c>
      <c r="J2084" s="4" t="s">
        <v>2215</v>
      </c>
      <c r="K2084" s="4">
        <v>2</v>
      </c>
      <c r="L2084" s="4">
        <v>2864.3908299999998</v>
      </c>
      <c r="M2084" s="4" t="s">
        <v>29</v>
      </c>
      <c r="N2084" s="4" t="s">
        <v>29</v>
      </c>
      <c r="O2084" s="4">
        <v>6.5770000000000002E-5</v>
      </c>
      <c r="P2084" s="4">
        <v>9.0730000000000006E-8</v>
      </c>
      <c r="Q2084" s="4">
        <v>3.96</v>
      </c>
    </row>
    <row r="2085" spans="1:17" hidden="1" outlineLevel="1" collapsed="1" x14ac:dyDescent="0.25">
      <c r="A2085" t="s">
        <v>34</v>
      </c>
      <c r="B2085" s="4" t="s">
        <v>29</v>
      </c>
      <c r="C2085" s="4" t="s">
        <v>2223</v>
      </c>
      <c r="D2085" s="4" t="s">
        <v>34</v>
      </c>
      <c r="E2085" s="4">
        <v>7.9925099999999995E-4</v>
      </c>
      <c r="F2085" s="4">
        <v>1.5434800000000001E-4</v>
      </c>
      <c r="G2085" s="4">
        <v>1</v>
      </c>
      <c r="H2085" s="4">
        <v>1</v>
      </c>
      <c r="I2085" s="4">
        <v>1</v>
      </c>
      <c r="J2085" s="4" t="s">
        <v>2215</v>
      </c>
      <c r="K2085" s="4">
        <v>1</v>
      </c>
      <c r="L2085" s="4">
        <v>2274.1208099999999</v>
      </c>
      <c r="M2085" s="4" t="s">
        <v>29</v>
      </c>
      <c r="N2085" s="4" t="s">
        <v>29</v>
      </c>
      <c r="O2085" s="4">
        <v>6.5770000000000002E-5</v>
      </c>
      <c r="P2085" s="4">
        <v>7.025E-5</v>
      </c>
      <c r="Q2085" s="4">
        <v>2.89</v>
      </c>
    </row>
    <row r="2086" spans="1:17" hidden="1" outlineLevel="1" collapsed="1" x14ac:dyDescent="0.25">
      <c r="A2086" t="s">
        <v>34</v>
      </c>
      <c r="B2086" s="4" t="s">
        <v>29</v>
      </c>
      <c r="C2086" s="4" t="s">
        <v>2224</v>
      </c>
      <c r="D2086" s="4" t="s">
        <v>34</v>
      </c>
      <c r="E2086" s="4">
        <v>8.3689000000000002E-8</v>
      </c>
      <c r="F2086" s="4">
        <v>1.5434800000000001E-4</v>
      </c>
      <c r="G2086" s="4">
        <v>2</v>
      </c>
      <c r="H2086" s="4">
        <v>2</v>
      </c>
      <c r="I2086" s="4">
        <v>6</v>
      </c>
      <c r="J2086" s="4" t="s">
        <v>2225</v>
      </c>
      <c r="K2086" s="4">
        <v>0</v>
      </c>
      <c r="L2086" s="4">
        <v>1508.8835300000001</v>
      </c>
      <c r="M2086" s="4" t="s">
        <v>29</v>
      </c>
      <c r="N2086" s="4" t="s">
        <v>29</v>
      </c>
      <c r="O2086" s="4">
        <v>6.5770000000000002E-5</v>
      </c>
      <c r="P2086" s="4">
        <v>1.0790000000000001E-9</v>
      </c>
      <c r="Q2086" s="4">
        <v>3.95</v>
      </c>
    </row>
    <row r="2087" spans="1:17" hidden="1" outlineLevel="1" collapsed="1" x14ac:dyDescent="0.25">
      <c r="A2087" t="s">
        <v>34</v>
      </c>
      <c r="B2087" s="4" t="s">
        <v>29</v>
      </c>
      <c r="C2087" s="4" t="s">
        <v>2226</v>
      </c>
      <c r="D2087" s="4" t="s">
        <v>34</v>
      </c>
      <c r="E2087" s="4">
        <v>3.9685099999999997E-5</v>
      </c>
      <c r="F2087" s="4">
        <v>1.5434800000000001E-4</v>
      </c>
      <c r="G2087" s="4">
        <v>1</v>
      </c>
      <c r="H2087" s="4">
        <v>1</v>
      </c>
      <c r="I2087" s="4">
        <v>2</v>
      </c>
      <c r="J2087" s="4" t="s">
        <v>2215</v>
      </c>
      <c r="K2087" s="4">
        <v>2</v>
      </c>
      <c r="L2087" s="4">
        <v>1627.9489799999999</v>
      </c>
      <c r="M2087" s="4" t="s">
        <v>29</v>
      </c>
      <c r="N2087" s="4" t="s">
        <v>29</v>
      </c>
      <c r="O2087" s="4">
        <v>6.5770000000000002E-5</v>
      </c>
      <c r="P2087" s="4">
        <v>1.8670000000000001E-6</v>
      </c>
      <c r="Q2087" s="4">
        <v>3.64</v>
      </c>
    </row>
    <row r="2088" spans="1:17" hidden="1" outlineLevel="1" collapsed="1" x14ac:dyDescent="0.25">
      <c r="A2088" t="s">
        <v>34</v>
      </c>
      <c r="B2088" s="4" t="s">
        <v>29</v>
      </c>
      <c r="C2088" s="4" t="s">
        <v>2227</v>
      </c>
      <c r="D2088" s="4" t="s">
        <v>619</v>
      </c>
      <c r="E2088" s="4">
        <v>1.5319500000000001E-10</v>
      </c>
      <c r="F2088" s="4">
        <v>1.5434800000000001E-4</v>
      </c>
      <c r="G2088" s="4">
        <v>1</v>
      </c>
      <c r="H2088" s="4">
        <v>1</v>
      </c>
      <c r="I2088" s="4">
        <v>4</v>
      </c>
      <c r="J2088" s="4" t="s">
        <v>2215</v>
      </c>
      <c r="K2088" s="4">
        <v>0</v>
      </c>
      <c r="L2088" s="4">
        <v>2276.1802400000001</v>
      </c>
      <c r="M2088" s="4" t="s">
        <v>29</v>
      </c>
      <c r="N2088" s="4" t="s">
        <v>29</v>
      </c>
      <c r="O2088" s="4">
        <v>6.5770000000000002E-5</v>
      </c>
      <c r="P2088" s="4">
        <v>5.2680000000000004E-13</v>
      </c>
      <c r="Q2088" s="4">
        <v>5.27</v>
      </c>
    </row>
    <row r="2089" spans="1:17" hidden="1" outlineLevel="1" collapsed="1" x14ac:dyDescent="0.25">
      <c r="A2089" t="s">
        <v>34</v>
      </c>
      <c r="B2089" s="4" t="s">
        <v>29</v>
      </c>
      <c r="C2089" s="4" t="s">
        <v>2227</v>
      </c>
      <c r="D2089" s="4" t="s">
        <v>34</v>
      </c>
      <c r="E2089" s="4">
        <v>1.5515E-4</v>
      </c>
      <c r="F2089" s="4">
        <v>1.5434800000000001E-4</v>
      </c>
      <c r="G2089" s="4">
        <v>1</v>
      </c>
      <c r="H2089" s="4">
        <v>1</v>
      </c>
      <c r="I2089" s="4">
        <v>2</v>
      </c>
      <c r="J2089" s="4" t="s">
        <v>2215</v>
      </c>
      <c r="K2089" s="4">
        <v>0</v>
      </c>
      <c r="L2089" s="4">
        <v>2260.18532</v>
      </c>
      <c r="M2089" s="4" t="s">
        <v>29</v>
      </c>
      <c r="N2089" s="4" t="s">
        <v>29</v>
      </c>
      <c r="O2089" s="4">
        <v>6.5770000000000002E-5</v>
      </c>
      <c r="P2089" s="4">
        <v>9.7089999999999997E-6</v>
      </c>
      <c r="Q2089" s="4">
        <v>4.0599999999999996</v>
      </c>
    </row>
    <row r="2090" spans="1:17" hidden="1" outlineLevel="1" collapsed="1" x14ac:dyDescent="0.25">
      <c r="A2090" t="s">
        <v>34</v>
      </c>
      <c r="B2090" s="4" t="s">
        <v>29</v>
      </c>
      <c r="C2090" s="4" t="s">
        <v>2228</v>
      </c>
      <c r="D2090" s="4" t="s">
        <v>34</v>
      </c>
      <c r="E2090" s="4">
        <v>1.78762E-6</v>
      </c>
      <c r="F2090" s="4">
        <v>1.5434800000000001E-4</v>
      </c>
      <c r="G2090" s="4">
        <v>1</v>
      </c>
      <c r="H2090" s="4">
        <v>1</v>
      </c>
      <c r="I2090" s="4">
        <v>2</v>
      </c>
      <c r="J2090" s="4" t="s">
        <v>2215</v>
      </c>
      <c r="K2090" s="4">
        <v>1</v>
      </c>
      <c r="L2090" s="4">
        <v>1630.82826</v>
      </c>
      <c r="M2090" s="4" t="s">
        <v>29</v>
      </c>
      <c r="N2090" s="4" t="s">
        <v>29</v>
      </c>
      <c r="O2090" s="4">
        <v>6.5770000000000002E-5</v>
      </c>
      <c r="P2090" s="4">
        <v>4.381E-8</v>
      </c>
      <c r="Q2090" s="4">
        <v>3.74</v>
      </c>
    </row>
    <row r="2091" spans="1:17" hidden="1" outlineLevel="1" collapsed="1" x14ac:dyDescent="0.25">
      <c r="A2091" t="s">
        <v>34</v>
      </c>
      <c r="B2091" s="4" t="s">
        <v>29</v>
      </c>
      <c r="C2091" s="4" t="s">
        <v>2229</v>
      </c>
      <c r="D2091" s="4" t="s">
        <v>34</v>
      </c>
      <c r="E2091" s="4">
        <v>3.8184099999999996E-6</v>
      </c>
      <c r="F2091" s="4">
        <v>1.5434800000000001E-4</v>
      </c>
      <c r="G2091" s="4">
        <v>1</v>
      </c>
      <c r="H2091" s="4">
        <v>1</v>
      </c>
      <c r="I2091" s="4">
        <v>1</v>
      </c>
      <c r="J2091" s="4" t="s">
        <v>2215</v>
      </c>
      <c r="K2091" s="4">
        <v>0</v>
      </c>
      <c r="L2091" s="4">
        <v>1401.68561</v>
      </c>
      <c r="M2091" s="4" t="s">
        <v>29</v>
      </c>
      <c r="N2091" s="4" t="s">
        <v>29</v>
      </c>
      <c r="O2091" s="4">
        <v>6.5770000000000002E-5</v>
      </c>
      <c r="P2091" s="4">
        <v>1.097E-7</v>
      </c>
      <c r="Q2091" s="4">
        <v>3.86</v>
      </c>
    </row>
    <row r="2092" spans="1:17" hidden="1" outlineLevel="1" collapsed="1" x14ac:dyDescent="0.25">
      <c r="A2092" t="s">
        <v>34</v>
      </c>
      <c r="B2092" s="4" t="s">
        <v>29</v>
      </c>
      <c r="C2092" s="4" t="s">
        <v>2230</v>
      </c>
      <c r="D2092" s="4" t="s">
        <v>34</v>
      </c>
      <c r="E2092" s="4">
        <v>5.4041199999999998E-8</v>
      </c>
      <c r="F2092" s="4">
        <v>1.5434800000000001E-4</v>
      </c>
      <c r="G2092" s="4">
        <v>1</v>
      </c>
      <c r="H2092" s="4">
        <v>1</v>
      </c>
      <c r="I2092" s="4">
        <v>2</v>
      </c>
      <c r="J2092" s="4" t="s">
        <v>2215</v>
      </c>
      <c r="K2092" s="4">
        <v>0</v>
      </c>
      <c r="L2092" s="4">
        <v>1645.8795600000001</v>
      </c>
      <c r="M2092" s="4" t="s">
        <v>29</v>
      </c>
      <c r="N2092" s="4" t="s">
        <v>29</v>
      </c>
      <c r="O2092" s="4">
        <v>6.5770000000000002E-5</v>
      </c>
      <c r="P2092" s="4">
        <v>6.3690000000000004E-10</v>
      </c>
      <c r="Q2092" s="4">
        <v>5.34</v>
      </c>
    </row>
    <row r="2093" spans="1:17" hidden="1" outlineLevel="1" collapsed="1" x14ac:dyDescent="0.25">
      <c r="A2093" t="s">
        <v>34</v>
      </c>
      <c r="B2093" s="4" t="s">
        <v>29</v>
      </c>
      <c r="C2093" s="4" t="s">
        <v>2231</v>
      </c>
      <c r="D2093" s="4" t="s">
        <v>34</v>
      </c>
      <c r="E2093" s="4">
        <v>4.6311200000000001E-8</v>
      </c>
      <c r="F2093" s="4">
        <v>1.5434800000000001E-4</v>
      </c>
      <c r="G2093" s="4">
        <v>1</v>
      </c>
      <c r="H2093" s="4">
        <v>1</v>
      </c>
      <c r="I2093" s="4">
        <v>1</v>
      </c>
      <c r="J2093" s="4" t="s">
        <v>2215</v>
      </c>
      <c r="K2093" s="4">
        <v>0</v>
      </c>
      <c r="L2093" s="4">
        <v>1765.9078999999999</v>
      </c>
      <c r="M2093" s="4" t="s">
        <v>29</v>
      </c>
      <c r="N2093" s="4" t="s">
        <v>29</v>
      </c>
      <c r="O2093" s="4">
        <v>6.5770000000000002E-5</v>
      </c>
      <c r="P2093" s="4">
        <v>5.2809999999999997E-10</v>
      </c>
      <c r="Q2093" s="4">
        <v>5.0999999999999996</v>
      </c>
    </row>
    <row r="2094" spans="1:17" hidden="1" outlineLevel="1" collapsed="1" x14ac:dyDescent="0.25">
      <c r="A2094" t="s">
        <v>34</v>
      </c>
      <c r="B2094" s="4" t="s">
        <v>29</v>
      </c>
      <c r="C2094" s="4" t="s">
        <v>2232</v>
      </c>
      <c r="D2094" s="4" t="s">
        <v>619</v>
      </c>
      <c r="E2094" s="4">
        <v>1.62321E-6</v>
      </c>
      <c r="F2094" s="4">
        <v>1.5434800000000001E-4</v>
      </c>
      <c r="G2094" s="4">
        <v>1</v>
      </c>
      <c r="H2094" s="4">
        <v>1</v>
      </c>
      <c r="I2094" s="4">
        <v>5</v>
      </c>
      <c r="J2094" s="4" t="s">
        <v>2215</v>
      </c>
      <c r="K2094" s="4">
        <v>0</v>
      </c>
      <c r="L2094" s="4">
        <v>2726.2308899999998</v>
      </c>
      <c r="M2094" s="4" t="s">
        <v>29</v>
      </c>
      <c r="N2094" s="4" t="s">
        <v>29</v>
      </c>
      <c r="O2094" s="4">
        <v>6.5770000000000002E-5</v>
      </c>
      <c r="P2094" s="4">
        <v>3.9029999999999999E-8</v>
      </c>
      <c r="Q2094" s="4">
        <v>4.2</v>
      </c>
    </row>
    <row r="2095" spans="1:17" hidden="1" outlineLevel="1" collapsed="1" x14ac:dyDescent="0.25">
      <c r="A2095" t="s">
        <v>34</v>
      </c>
      <c r="B2095" s="4" t="s">
        <v>29</v>
      </c>
      <c r="C2095" s="4" t="s">
        <v>2233</v>
      </c>
      <c r="D2095" s="4" t="s">
        <v>1012</v>
      </c>
      <c r="E2095" s="4">
        <v>6.1066000000000004E-9</v>
      </c>
      <c r="F2095" s="4">
        <v>1.5434800000000001E-4</v>
      </c>
      <c r="G2095" s="4">
        <v>1</v>
      </c>
      <c r="H2095" s="4">
        <v>1</v>
      </c>
      <c r="I2095" s="4">
        <v>3</v>
      </c>
      <c r="J2095" s="4" t="s">
        <v>2215</v>
      </c>
      <c r="K2095" s="4">
        <v>2</v>
      </c>
      <c r="L2095" s="4">
        <v>3241.69256</v>
      </c>
      <c r="M2095" s="4" t="s">
        <v>29</v>
      </c>
      <c r="N2095" s="4" t="s">
        <v>29</v>
      </c>
      <c r="O2095" s="4">
        <v>6.5770000000000002E-5</v>
      </c>
      <c r="P2095" s="4">
        <v>4.5649999999999999E-11</v>
      </c>
      <c r="Q2095" s="4">
        <v>5.6</v>
      </c>
    </row>
    <row r="2096" spans="1:17" hidden="1" outlineLevel="1" collapsed="1" x14ac:dyDescent="0.25">
      <c r="A2096" t="s">
        <v>34</v>
      </c>
      <c r="B2096" s="4" t="s">
        <v>29</v>
      </c>
      <c r="C2096" s="4" t="s">
        <v>2234</v>
      </c>
      <c r="D2096" s="4" t="s">
        <v>34</v>
      </c>
      <c r="E2096" s="4">
        <v>2.4809300000000001E-4</v>
      </c>
      <c r="F2096" s="4">
        <v>1.5434800000000001E-4</v>
      </c>
      <c r="G2096" s="4">
        <v>1</v>
      </c>
      <c r="H2096" s="4">
        <v>1</v>
      </c>
      <c r="I2096" s="4">
        <v>3</v>
      </c>
      <c r="J2096" s="4" t="s">
        <v>2215</v>
      </c>
      <c r="K2096" s="4">
        <v>1</v>
      </c>
      <c r="L2096" s="4">
        <v>1537.74928</v>
      </c>
      <c r="M2096" s="4" t="s">
        <v>29</v>
      </c>
      <c r="N2096" s="4" t="s">
        <v>29</v>
      </c>
      <c r="O2096" s="4">
        <v>6.5770000000000002E-5</v>
      </c>
      <c r="P2096" s="4">
        <v>1.721E-5</v>
      </c>
      <c r="Q2096" s="4">
        <v>3.21</v>
      </c>
    </row>
    <row r="2097" spans="1:17" hidden="1" outlineLevel="1" collapsed="1" x14ac:dyDescent="0.25">
      <c r="A2097" t="s">
        <v>34</v>
      </c>
      <c r="B2097" s="4" t="s">
        <v>29</v>
      </c>
      <c r="C2097" s="4" t="s">
        <v>2235</v>
      </c>
      <c r="D2097" s="4" t="s">
        <v>1263</v>
      </c>
      <c r="E2097" s="4">
        <v>7.3586299999999997E-6</v>
      </c>
      <c r="F2097" s="4">
        <v>1.5434800000000001E-4</v>
      </c>
      <c r="G2097" s="4">
        <v>1</v>
      </c>
      <c r="H2097" s="4">
        <v>1</v>
      </c>
      <c r="I2097" s="4">
        <v>4</v>
      </c>
      <c r="J2097" s="4" t="s">
        <v>2215</v>
      </c>
      <c r="K2097" s="4">
        <v>2</v>
      </c>
      <c r="L2097" s="4">
        <v>3383.57548</v>
      </c>
      <c r="M2097" s="4" t="s">
        <v>29</v>
      </c>
      <c r="N2097" s="4" t="s">
        <v>29</v>
      </c>
      <c r="O2097" s="4">
        <v>6.5770000000000002E-5</v>
      </c>
      <c r="P2097" s="4">
        <v>2.4419999999999998E-7</v>
      </c>
      <c r="Q2097" s="4">
        <v>4.7</v>
      </c>
    </row>
    <row r="2098" spans="1:17" hidden="1" outlineLevel="1" collapsed="1" x14ac:dyDescent="0.25">
      <c r="A2098" t="s">
        <v>34</v>
      </c>
      <c r="B2098" s="4" t="s">
        <v>29</v>
      </c>
      <c r="C2098" s="4" t="s">
        <v>2236</v>
      </c>
      <c r="D2098" s="4" t="s">
        <v>34</v>
      </c>
      <c r="E2098" s="4">
        <v>1.76477E-6</v>
      </c>
      <c r="F2098" s="4">
        <v>1.5434800000000001E-4</v>
      </c>
      <c r="G2098" s="4">
        <v>1</v>
      </c>
      <c r="H2098" s="4">
        <v>1</v>
      </c>
      <c r="I2098" s="4">
        <v>8</v>
      </c>
      <c r="J2098" s="4" t="s">
        <v>2215</v>
      </c>
      <c r="K2098" s="4">
        <v>0</v>
      </c>
      <c r="L2098" s="4">
        <v>2490.29738</v>
      </c>
      <c r="M2098" s="4" t="s">
        <v>29</v>
      </c>
      <c r="N2098" s="4" t="s">
        <v>29</v>
      </c>
      <c r="O2098" s="4">
        <v>6.5770000000000002E-5</v>
      </c>
      <c r="P2098" s="4">
        <v>4.3189999999999998E-8</v>
      </c>
      <c r="Q2098" s="4">
        <v>4.58</v>
      </c>
    </row>
    <row r="2099" spans="1:17" hidden="1" outlineLevel="1" collapsed="1" x14ac:dyDescent="0.25">
      <c r="A2099" t="s">
        <v>34</v>
      </c>
      <c r="B2099" s="4" t="s">
        <v>29</v>
      </c>
      <c r="C2099" s="4" t="s">
        <v>2237</v>
      </c>
      <c r="D2099" s="4" t="s">
        <v>34</v>
      </c>
      <c r="E2099" s="4">
        <v>5.3347399999999997E-5</v>
      </c>
      <c r="F2099" s="4">
        <v>1.5434800000000001E-4</v>
      </c>
      <c r="G2099" s="4">
        <v>1</v>
      </c>
      <c r="H2099" s="4">
        <v>1</v>
      </c>
      <c r="I2099" s="4">
        <v>1</v>
      </c>
      <c r="J2099" s="4" t="s">
        <v>2215</v>
      </c>
      <c r="K2099" s="4">
        <v>2</v>
      </c>
      <c r="L2099" s="4">
        <v>2351.1361200000001</v>
      </c>
      <c r="M2099" s="4" t="s">
        <v>29</v>
      </c>
      <c r="N2099" s="4" t="s">
        <v>29</v>
      </c>
      <c r="O2099" s="4">
        <v>6.5770000000000002E-5</v>
      </c>
      <c r="P2099" s="4">
        <v>2.6709999999999999E-6</v>
      </c>
      <c r="Q2099" s="4">
        <v>3.67</v>
      </c>
    </row>
    <row r="2100" spans="1:17" hidden="1" outlineLevel="1" collapsed="1" x14ac:dyDescent="0.25">
      <c r="A2100" t="s">
        <v>34</v>
      </c>
      <c r="B2100" s="4" t="s">
        <v>29</v>
      </c>
      <c r="C2100" s="4" t="s">
        <v>2238</v>
      </c>
      <c r="D2100" s="4" t="s">
        <v>34</v>
      </c>
      <c r="E2100" s="4">
        <v>3.5121199999999999E-6</v>
      </c>
      <c r="F2100" s="4">
        <v>1.5434800000000001E-4</v>
      </c>
      <c r="G2100" s="4">
        <v>1</v>
      </c>
      <c r="H2100" s="4">
        <v>1</v>
      </c>
      <c r="I2100" s="4">
        <v>10</v>
      </c>
      <c r="J2100" s="4" t="s">
        <v>2215</v>
      </c>
      <c r="K2100" s="4">
        <v>1</v>
      </c>
      <c r="L2100" s="4">
        <v>2689.4294500000001</v>
      </c>
      <c r="M2100" s="4" t="s">
        <v>29</v>
      </c>
      <c r="N2100" s="4" t="s">
        <v>29</v>
      </c>
      <c r="O2100" s="4">
        <v>6.5770000000000002E-5</v>
      </c>
      <c r="P2100" s="4">
        <v>9.9099999999999994E-8</v>
      </c>
      <c r="Q2100" s="4">
        <v>3.77</v>
      </c>
    </row>
    <row r="2101" spans="1:17" hidden="1" outlineLevel="1" collapsed="1" x14ac:dyDescent="0.25">
      <c r="A2101" t="s">
        <v>34</v>
      </c>
      <c r="B2101" s="4" t="s">
        <v>29</v>
      </c>
      <c r="C2101" s="4" t="s">
        <v>2239</v>
      </c>
      <c r="D2101" s="4" t="s">
        <v>592</v>
      </c>
      <c r="E2101" s="4">
        <v>2.8957499999999998E-5</v>
      </c>
      <c r="F2101" s="4">
        <v>1.5434800000000001E-4</v>
      </c>
      <c r="G2101" s="4">
        <v>1</v>
      </c>
      <c r="H2101" s="4">
        <v>1</v>
      </c>
      <c r="I2101" s="4">
        <v>2</v>
      </c>
      <c r="J2101" s="4" t="s">
        <v>2215</v>
      </c>
      <c r="K2101" s="4">
        <v>1</v>
      </c>
      <c r="L2101" s="4">
        <v>3140.4535700000001</v>
      </c>
      <c r="M2101" s="4" t="s">
        <v>29</v>
      </c>
      <c r="N2101" s="4" t="s">
        <v>29</v>
      </c>
      <c r="O2101" s="4">
        <v>6.5770000000000002E-5</v>
      </c>
      <c r="P2101" s="4">
        <v>1.2780000000000001E-6</v>
      </c>
      <c r="Q2101" s="4">
        <v>3.89</v>
      </c>
    </row>
    <row r="2102" spans="1:17" hidden="1" outlineLevel="1" collapsed="1" x14ac:dyDescent="0.25">
      <c r="A2102" t="s">
        <v>34</v>
      </c>
      <c r="B2102" s="4" t="s">
        <v>29</v>
      </c>
      <c r="C2102" s="4" t="s">
        <v>2240</v>
      </c>
      <c r="D2102" s="4" t="s">
        <v>401</v>
      </c>
      <c r="E2102" s="4">
        <v>8.5862300000000006E-5</v>
      </c>
      <c r="F2102" s="4">
        <v>1.5434800000000001E-4</v>
      </c>
      <c r="G2102" s="4">
        <v>1</v>
      </c>
      <c r="H2102" s="4">
        <v>1</v>
      </c>
      <c r="I2102" s="4">
        <v>1</v>
      </c>
      <c r="J2102" s="4" t="s">
        <v>2215</v>
      </c>
      <c r="K2102" s="4">
        <v>0</v>
      </c>
      <c r="L2102" s="4">
        <v>2023.0012099999999</v>
      </c>
      <c r="M2102" s="4" t="s">
        <v>29</v>
      </c>
      <c r="N2102" s="4" t="s">
        <v>29</v>
      </c>
      <c r="O2102" s="4">
        <v>6.5770000000000002E-5</v>
      </c>
      <c r="P2102" s="4">
        <v>4.7530000000000001E-6</v>
      </c>
      <c r="Q2102" s="4">
        <v>3.48</v>
      </c>
    </row>
    <row r="2103" spans="1:17" hidden="1" outlineLevel="1" collapsed="1" x14ac:dyDescent="0.25">
      <c r="A2103" t="s">
        <v>34</v>
      </c>
      <c r="B2103" s="4" t="s">
        <v>29</v>
      </c>
      <c r="C2103" s="4" t="s">
        <v>2241</v>
      </c>
      <c r="D2103" s="4" t="s">
        <v>34</v>
      </c>
      <c r="E2103" s="4">
        <v>1.2231100000000001E-5</v>
      </c>
      <c r="F2103" s="4">
        <v>1.5434800000000001E-4</v>
      </c>
      <c r="G2103" s="4">
        <v>1</v>
      </c>
      <c r="H2103" s="4">
        <v>1</v>
      </c>
      <c r="I2103" s="4">
        <v>2</v>
      </c>
      <c r="J2103" s="4" t="s">
        <v>2215</v>
      </c>
      <c r="K2103" s="4">
        <v>0</v>
      </c>
      <c r="L2103" s="4">
        <v>1254.7164600000001</v>
      </c>
      <c r="M2103" s="4" t="s">
        <v>29</v>
      </c>
      <c r="N2103" s="4" t="s">
        <v>29</v>
      </c>
      <c r="O2103" s="4">
        <v>6.5770000000000002E-5</v>
      </c>
      <c r="P2103" s="4">
        <v>4.4869999999999999E-7</v>
      </c>
      <c r="Q2103" s="4">
        <v>3.37</v>
      </c>
    </row>
    <row r="2104" spans="1:17" hidden="1" outlineLevel="1" collapsed="1" x14ac:dyDescent="0.25">
      <c r="A2104" t="s">
        <v>34</v>
      </c>
      <c r="B2104" s="4" t="s">
        <v>29</v>
      </c>
      <c r="C2104" s="4" t="s">
        <v>2242</v>
      </c>
      <c r="D2104" s="4" t="s">
        <v>34</v>
      </c>
      <c r="E2104" s="4">
        <v>2.8404899999999998E-7</v>
      </c>
      <c r="F2104" s="4">
        <v>1.5434800000000001E-4</v>
      </c>
      <c r="G2104" s="4">
        <v>1</v>
      </c>
      <c r="H2104" s="4">
        <v>1</v>
      </c>
      <c r="I2104" s="4">
        <v>2</v>
      </c>
      <c r="J2104" s="4" t="s">
        <v>2215</v>
      </c>
      <c r="K2104" s="4">
        <v>1</v>
      </c>
      <c r="L2104" s="4">
        <v>1894.00287</v>
      </c>
      <c r="M2104" s="4" t="s">
        <v>29</v>
      </c>
      <c r="N2104" s="4" t="s">
        <v>29</v>
      </c>
      <c r="O2104" s="4">
        <v>6.5770000000000002E-5</v>
      </c>
      <c r="P2104" s="4">
        <v>4.7529999999999996E-9</v>
      </c>
      <c r="Q2104" s="4">
        <v>5.16</v>
      </c>
    </row>
    <row r="2105" spans="1:17" hidden="1" outlineLevel="1" collapsed="1" x14ac:dyDescent="0.25">
      <c r="A2105" t="s">
        <v>34</v>
      </c>
      <c r="B2105" s="4" t="s">
        <v>29</v>
      </c>
      <c r="C2105" s="4" t="s">
        <v>2243</v>
      </c>
      <c r="D2105" s="4" t="s">
        <v>34</v>
      </c>
      <c r="E2105" s="4">
        <v>1.9809600000000001E-4</v>
      </c>
      <c r="F2105" s="4">
        <v>1.5434800000000001E-4</v>
      </c>
      <c r="G2105" s="4">
        <v>1</v>
      </c>
      <c r="H2105" s="4">
        <v>1</v>
      </c>
      <c r="I2105" s="4">
        <v>3</v>
      </c>
      <c r="J2105" s="4" t="s">
        <v>2215</v>
      </c>
      <c r="K2105" s="4">
        <v>1</v>
      </c>
      <c r="L2105" s="4">
        <v>1473.84239</v>
      </c>
      <c r="M2105" s="4" t="s">
        <v>29</v>
      </c>
      <c r="N2105" s="4" t="s">
        <v>29</v>
      </c>
      <c r="O2105" s="4">
        <v>6.5770000000000002E-5</v>
      </c>
      <c r="P2105" s="4">
        <v>1.3040000000000001E-5</v>
      </c>
      <c r="Q2105" s="4">
        <v>3.5</v>
      </c>
    </row>
    <row r="2106" spans="1:17" hidden="1" outlineLevel="1" collapsed="1" x14ac:dyDescent="0.25">
      <c r="A2106" t="s">
        <v>34</v>
      </c>
      <c r="B2106" s="4" t="s">
        <v>29</v>
      </c>
      <c r="C2106" s="4" t="s">
        <v>2244</v>
      </c>
      <c r="D2106" s="4" t="s">
        <v>34</v>
      </c>
      <c r="E2106" s="4">
        <v>4.0458199999999998E-5</v>
      </c>
      <c r="F2106" s="4">
        <v>1.5434800000000001E-4</v>
      </c>
      <c r="G2106" s="4">
        <v>1</v>
      </c>
      <c r="H2106" s="4">
        <v>1</v>
      </c>
      <c r="I2106" s="4">
        <v>1</v>
      </c>
      <c r="J2106" s="4" t="s">
        <v>2215</v>
      </c>
      <c r="K2106" s="4">
        <v>0</v>
      </c>
      <c r="L2106" s="4">
        <v>1317.74128</v>
      </c>
      <c r="M2106" s="4" t="s">
        <v>29</v>
      </c>
      <c r="N2106" s="4" t="s">
        <v>29</v>
      </c>
      <c r="O2106" s="4">
        <v>6.5770000000000002E-5</v>
      </c>
      <c r="P2106" s="4">
        <v>1.9089999999999998E-6</v>
      </c>
      <c r="Q2106" s="4">
        <v>2.16</v>
      </c>
    </row>
    <row r="2107" spans="1:17" hidden="1" outlineLevel="1" collapsed="1" x14ac:dyDescent="0.25">
      <c r="A2107" t="s">
        <v>34</v>
      </c>
      <c r="B2107" s="4" t="s">
        <v>29</v>
      </c>
      <c r="C2107" s="4" t="s">
        <v>2245</v>
      </c>
      <c r="D2107" s="4" t="s">
        <v>34</v>
      </c>
      <c r="E2107" s="4">
        <v>5.3979900000000001E-3</v>
      </c>
      <c r="F2107" s="4">
        <v>3.0793500000000001E-4</v>
      </c>
      <c r="G2107" s="4">
        <v>2</v>
      </c>
      <c r="H2107" s="4">
        <v>2</v>
      </c>
      <c r="I2107" s="4">
        <v>2</v>
      </c>
      <c r="J2107" s="4" t="s">
        <v>2225</v>
      </c>
      <c r="K2107" s="4">
        <v>0</v>
      </c>
      <c r="L2107" s="4">
        <v>1050.5829900000001</v>
      </c>
      <c r="M2107" s="4" t="s">
        <v>29</v>
      </c>
      <c r="N2107" s="4" t="s">
        <v>29</v>
      </c>
      <c r="O2107" s="4">
        <v>1.192E-4</v>
      </c>
      <c r="P2107" s="4">
        <v>6.7299999999999999E-4</v>
      </c>
      <c r="Q2107" s="4">
        <v>2.12</v>
      </c>
    </row>
    <row r="2108" spans="1:17" hidden="1" outlineLevel="1" collapsed="1" x14ac:dyDescent="0.25">
      <c r="A2108" t="s">
        <v>34</v>
      </c>
      <c r="B2108" s="4" t="s">
        <v>29</v>
      </c>
      <c r="C2108" s="4" t="s">
        <v>2246</v>
      </c>
      <c r="D2108" s="4" t="s">
        <v>34</v>
      </c>
      <c r="E2108" s="4">
        <v>5.4325700000000003E-3</v>
      </c>
      <c r="F2108" s="4">
        <v>3.0793500000000001E-4</v>
      </c>
      <c r="G2108" s="4">
        <v>2</v>
      </c>
      <c r="H2108" s="4">
        <v>2</v>
      </c>
      <c r="I2108" s="4">
        <v>1</v>
      </c>
      <c r="J2108" s="4" t="s">
        <v>2225</v>
      </c>
      <c r="K2108" s="4">
        <v>1</v>
      </c>
      <c r="L2108" s="4">
        <v>1866.04836</v>
      </c>
      <c r="M2108" s="4" t="s">
        <v>29</v>
      </c>
      <c r="N2108" s="4" t="s">
        <v>29</v>
      </c>
      <c r="O2108" s="4">
        <v>1.192E-4</v>
      </c>
      <c r="P2108" s="4">
        <v>6.7630000000000001E-4</v>
      </c>
      <c r="Q2108" s="4">
        <v>3.38</v>
      </c>
    </row>
    <row r="2109" spans="1:17" hidden="1" outlineLevel="1" collapsed="1" x14ac:dyDescent="0.25">
      <c r="A2109" t="s">
        <v>34</v>
      </c>
      <c r="B2109" s="4" t="s">
        <v>29</v>
      </c>
      <c r="C2109" s="4" t="s">
        <v>2247</v>
      </c>
      <c r="D2109" s="4" t="s">
        <v>34</v>
      </c>
      <c r="E2109" s="4">
        <v>3.7259200000000002E-3</v>
      </c>
      <c r="F2109" s="4">
        <v>3.0793500000000001E-4</v>
      </c>
      <c r="G2109" s="4">
        <v>1</v>
      </c>
      <c r="H2109" s="4">
        <v>1</v>
      </c>
      <c r="I2109" s="4">
        <v>2</v>
      </c>
      <c r="J2109" s="4" t="s">
        <v>2215</v>
      </c>
      <c r="K2109" s="4">
        <v>1</v>
      </c>
      <c r="L2109" s="4">
        <v>853.56179999999995</v>
      </c>
      <c r="M2109" s="4" t="s">
        <v>29</v>
      </c>
      <c r="N2109" s="4" t="s">
        <v>29</v>
      </c>
      <c r="O2109" s="4">
        <v>1.192E-4</v>
      </c>
      <c r="P2109" s="4">
        <v>4.348E-4</v>
      </c>
      <c r="Q2109" s="4">
        <v>1.56</v>
      </c>
    </row>
    <row r="2110" spans="1:17" hidden="1" outlineLevel="1" collapsed="1" x14ac:dyDescent="0.25">
      <c r="A2110" t="s">
        <v>34</v>
      </c>
      <c r="B2110" s="4" t="s">
        <v>29</v>
      </c>
      <c r="C2110" s="4" t="s">
        <v>2248</v>
      </c>
      <c r="D2110" s="4" t="s">
        <v>175</v>
      </c>
      <c r="E2110" s="4">
        <v>8.1694999999999997E-3</v>
      </c>
      <c r="F2110" s="4">
        <v>4.3565599999999998E-4</v>
      </c>
      <c r="G2110" s="4">
        <v>1</v>
      </c>
      <c r="H2110" s="4">
        <v>1</v>
      </c>
      <c r="I2110" s="4">
        <v>1</v>
      </c>
      <c r="J2110" s="4" t="s">
        <v>2215</v>
      </c>
      <c r="K2110" s="4">
        <v>1</v>
      </c>
      <c r="L2110" s="4">
        <v>2335.2173499999999</v>
      </c>
      <c r="M2110" s="4" t="s">
        <v>29</v>
      </c>
      <c r="N2110" s="4" t="s">
        <v>29</v>
      </c>
      <c r="O2110" s="4">
        <v>1.639E-4</v>
      </c>
      <c r="P2110" s="4">
        <v>1.096E-3</v>
      </c>
      <c r="Q2110" s="4">
        <v>3.36</v>
      </c>
    </row>
    <row r="2111" spans="1:17" hidden="1" outlineLevel="1" collapsed="1" x14ac:dyDescent="0.25">
      <c r="A2111" t="s">
        <v>34</v>
      </c>
      <c r="B2111" s="4" t="s">
        <v>29</v>
      </c>
      <c r="C2111" s="4" t="s">
        <v>2249</v>
      </c>
      <c r="D2111" s="4" t="s">
        <v>34</v>
      </c>
      <c r="E2111" s="4">
        <v>1.48294E-2</v>
      </c>
      <c r="F2111" s="4">
        <v>5.7957899999999999E-4</v>
      </c>
      <c r="G2111" s="4">
        <v>2</v>
      </c>
      <c r="H2111" s="4">
        <v>2</v>
      </c>
      <c r="I2111" s="4">
        <v>2</v>
      </c>
      <c r="J2111" s="4" t="s">
        <v>2225</v>
      </c>
      <c r="K2111" s="4">
        <v>0</v>
      </c>
      <c r="L2111" s="4">
        <v>940.51383999999996</v>
      </c>
      <c r="M2111" s="4" t="s">
        <v>29</v>
      </c>
      <c r="N2111" s="4" t="s">
        <v>29</v>
      </c>
      <c r="O2111" s="4">
        <v>2.1489999999999999E-4</v>
      </c>
      <c r="P2111" s="4">
        <v>2.2499999999999998E-3</v>
      </c>
      <c r="Q2111" s="4">
        <v>2.1800000000000002</v>
      </c>
    </row>
    <row r="2112" spans="1:17" hidden="1" outlineLevel="1" collapsed="1" x14ac:dyDescent="0.25">
      <c r="A2112" t="s">
        <v>34</v>
      </c>
      <c r="B2112" s="4" t="s">
        <v>29</v>
      </c>
      <c r="C2112" s="4" t="s">
        <v>2250</v>
      </c>
      <c r="D2112" s="4" t="s">
        <v>34</v>
      </c>
      <c r="E2112" s="4">
        <v>2.332E-2</v>
      </c>
      <c r="F2112" s="4">
        <v>8.6581600000000005E-4</v>
      </c>
      <c r="G2112" s="4">
        <v>2</v>
      </c>
      <c r="H2112" s="4">
        <v>2</v>
      </c>
      <c r="I2112" s="4">
        <v>1</v>
      </c>
      <c r="J2112" s="4" t="s">
        <v>2225</v>
      </c>
      <c r="K2112" s="4">
        <v>1</v>
      </c>
      <c r="L2112" s="4">
        <v>1149.5647100000001</v>
      </c>
      <c r="M2112" s="4" t="s">
        <v>29</v>
      </c>
      <c r="N2112" s="4" t="s">
        <v>29</v>
      </c>
      <c r="O2112" s="4">
        <v>3.1629999999999999E-4</v>
      </c>
      <c r="P2112" s="4">
        <v>3.9779999999999998E-3</v>
      </c>
      <c r="Q2112" s="4">
        <v>2.46</v>
      </c>
    </row>
    <row r="2113" spans="1:29" hidden="1" outlineLevel="1" collapsed="1" x14ac:dyDescent="0.25">
      <c r="A2113" t="s">
        <v>34</v>
      </c>
      <c r="B2113" s="4" t="s">
        <v>29</v>
      </c>
      <c r="C2113" s="4" t="s">
        <v>2251</v>
      </c>
      <c r="D2113" s="4" t="s">
        <v>34</v>
      </c>
      <c r="E2113" s="4">
        <v>6.7332600000000006E-2</v>
      </c>
      <c r="F2113" s="4">
        <v>2.4773099999999999E-3</v>
      </c>
      <c r="G2113" s="4">
        <v>2</v>
      </c>
      <c r="H2113" s="4">
        <v>2</v>
      </c>
      <c r="I2113" s="4">
        <v>1</v>
      </c>
      <c r="J2113" s="4" t="s">
        <v>2225</v>
      </c>
      <c r="K2113" s="4">
        <v>0</v>
      </c>
      <c r="L2113" s="4">
        <v>993.46360000000004</v>
      </c>
      <c r="M2113" s="4" t="s">
        <v>29</v>
      </c>
      <c r="N2113" s="4" t="s">
        <v>29</v>
      </c>
      <c r="O2113" s="4">
        <v>8.8719999999999999E-4</v>
      </c>
      <c r="P2113" s="4">
        <v>1.5859999999999999E-2</v>
      </c>
      <c r="Q2113" s="4">
        <v>1.57</v>
      </c>
    </row>
    <row r="2114" spans="1:29" hidden="1" outlineLevel="1" collapsed="1" x14ac:dyDescent="0.25">
      <c r="A2114" t="s">
        <v>34</v>
      </c>
      <c r="B2114" s="4" t="s">
        <v>29</v>
      </c>
      <c r="C2114" s="4" t="s">
        <v>2252</v>
      </c>
      <c r="D2114" s="4" t="s">
        <v>244</v>
      </c>
      <c r="E2114" s="4">
        <v>0.192831</v>
      </c>
      <c r="F2114" s="4">
        <v>5.50359E-3</v>
      </c>
      <c r="G2114" s="4">
        <v>1</v>
      </c>
      <c r="H2114" s="4">
        <v>1</v>
      </c>
      <c r="I2114" s="4">
        <v>1</v>
      </c>
      <c r="J2114" s="4" t="s">
        <v>2215</v>
      </c>
      <c r="K2114" s="4">
        <v>2</v>
      </c>
      <c r="L2114" s="4">
        <v>2153.0655400000001</v>
      </c>
      <c r="M2114" s="4" t="s">
        <v>29</v>
      </c>
      <c r="N2114" s="4" t="s">
        <v>29</v>
      </c>
      <c r="O2114" s="4">
        <v>2.0630000000000002E-3</v>
      </c>
      <c r="P2114" s="4">
        <v>7.4130000000000001E-2</v>
      </c>
      <c r="Q2114" s="4">
        <v>2.4</v>
      </c>
    </row>
    <row r="2115" spans="1:29" collapsed="1" x14ac:dyDescent="0.25">
      <c r="A2115" s="3" t="s">
        <v>29</v>
      </c>
      <c r="B2115" s="3" t="s">
        <v>30</v>
      </c>
      <c r="C2115" s="3" t="s">
        <v>2253</v>
      </c>
      <c r="D2115" s="3" t="s">
        <v>2254</v>
      </c>
      <c r="E2115" s="3">
        <v>0</v>
      </c>
      <c r="F2115" s="3">
        <v>236.14</v>
      </c>
      <c r="G2115" s="3">
        <v>76</v>
      </c>
      <c r="H2115" s="3">
        <v>25</v>
      </c>
      <c r="I2115" s="3">
        <v>99</v>
      </c>
      <c r="J2115" s="3">
        <v>8</v>
      </c>
      <c r="K2115" s="3">
        <v>332</v>
      </c>
      <c r="L2115" s="3">
        <v>35.700000000000003</v>
      </c>
      <c r="M2115" s="3">
        <v>6.96</v>
      </c>
      <c r="N2115" s="3">
        <v>368.33</v>
      </c>
      <c r="O2115" s="3">
        <v>25</v>
      </c>
      <c r="P2115" s="3" t="s">
        <v>2255</v>
      </c>
      <c r="Q2115" s="3" t="s">
        <v>2256</v>
      </c>
      <c r="R2115" s="3" t="s">
        <v>2187</v>
      </c>
      <c r="S2115" s="3" t="s">
        <v>2257</v>
      </c>
      <c r="T2115" s="3" t="s">
        <v>2258</v>
      </c>
      <c r="U2115" s="3" t="s">
        <v>2253</v>
      </c>
      <c r="V2115" s="3" t="s">
        <v>2259</v>
      </c>
      <c r="W2115" s="3" t="s">
        <v>714</v>
      </c>
      <c r="X2115" s="3" t="s">
        <v>2260</v>
      </c>
      <c r="Y2115" s="3" t="s">
        <v>2261</v>
      </c>
      <c r="Z2115" s="3" t="s">
        <v>2262</v>
      </c>
      <c r="AA2115" s="3">
        <v>15</v>
      </c>
      <c r="AB2115" s="3" t="s">
        <v>29</v>
      </c>
      <c r="AC2115" s="3">
        <v>1</v>
      </c>
    </row>
    <row r="2116" spans="1:29" hidden="1" outlineLevel="1" collapsed="1" x14ac:dyDescent="0.25">
      <c r="A2116" t="s">
        <v>34</v>
      </c>
      <c r="B2116" s="2" t="s">
        <v>39</v>
      </c>
      <c r="C2116" s="2" t="s">
        <v>40</v>
      </c>
      <c r="D2116" s="2" t="s">
        <v>41</v>
      </c>
      <c r="E2116" s="2" t="s">
        <v>42</v>
      </c>
      <c r="F2116" s="2" t="s">
        <v>43</v>
      </c>
      <c r="G2116" s="2" t="s">
        <v>28</v>
      </c>
      <c r="H2116" s="2" t="s">
        <v>44</v>
      </c>
      <c r="I2116" s="2" t="s">
        <v>8</v>
      </c>
      <c r="J2116" s="2" t="s">
        <v>45</v>
      </c>
      <c r="K2116" s="2" t="s">
        <v>46</v>
      </c>
      <c r="L2116" s="2" t="s">
        <v>47</v>
      </c>
      <c r="M2116" s="2" t="s">
        <v>27</v>
      </c>
      <c r="N2116" s="2" t="s">
        <v>48</v>
      </c>
      <c r="O2116" s="2" t="s">
        <v>49</v>
      </c>
      <c r="P2116" s="2" t="s">
        <v>50</v>
      </c>
      <c r="Q2116" s="2" t="s">
        <v>51</v>
      </c>
    </row>
    <row r="2117" spans="1:29" hidden="1" outlineLevel="1" collapsed="1" x14ac:dyDescent="0.25">
      <c r="A2117" t="s">
        <v>34</v>
      </c>
      <c r="B2117" s="4" t="s">
        <v>29</v>
      </c>
      <c r="C2117" s="4" t="s">
        <v>2263</v>
      </c>
      <c r="D2117" s="4" t="s">
        <v>2264</v>
      </c>
      <c r="E2117" s="4">
        <v>1.41814E-8</v>
      </c>
      <c r="F2117" s="4">
        <v>1.5434800000000001E-4</v>
      </c>
      <c r="G2117" s="4">
        <v>3</v>
      </c>
      <c r="H2117" s="4">
        <v>3</v>
      </c>
      <c r="I2117" s="4">
        <v>4</v>
      </c>
      <c r="J2117" s="4" t="s">
        <v>2265</v>
      </c>
      <c r="K2117" s="4">
        <v>0</v>
      </c>
      <c r="L2117" s="4">
        <v>1819.90408</v>
      </c>
      <c r="M2117" s="4" t="s">
        <v>29</v>
      </c>
      <c r="N2117" s="4" t="s">
        <v>29</v>
      </c>
      <c r="O2117" s="4">
        <v>6.5770000000000002E-5</v>
      </c>
      <c r="P2117" s="4">
        <v>1.2560000000000001E-10</v>
      </c>
      <c r="Q2117" s="4">
        <v>4.7</v>
      </c>
    </row>
    <row r="2118" spans="1:29" hidden="1" outlineLevel="1" collapsed="1" x14ac:dyDescent="0.25">
      <c r="A2118" t="s">
        <v>34</v>
      </c>
      <c r="B2118" s="4" t="s">
        <v>29</v>
      </c>
      <c r="C2118" s="4" t="s">
        <v>2266</v>
      </c>
      <c r="D2118" s="4" t="s">
        <v>34</v>
      </c>
      <c r="E2118" s="4">
        <v>2.03298E-5</v>
      </c>
      <c r="F2118" s="4">
        <v>1.5434800000000001E-4</v>
      </c>
      <c r="G2118" s="4">
        <v>2</v>
      </c>
      <c r="H2118" s="4">
        <v>2</v>
      </c>
      <c r="I2118" s="4">
        <v>7</v>
      </c>
      <c r="J2118" s="4" t="s">
        <v>2267</v>
      </c>
      <c r="K2118" s="4">
        <v>0</v>
      </c>
      <c r="L2118" s="4">
        <v>1752.78639</v>
      </c>
      <c r="M2118" s="4" t="s">
        <v>29</v>
      </c>
      <c r="N2118" s="4" t="s">
        <v>29</v>
      </c>
      <c r="O2118" s="4">
        <v>6.5770000000000002E-5</v>
      </c>
      <c r="P2118" s="4">
        <v>8.3099999999999996E-7</v>
      </c>
      <c r="Q2118" s="4">
        <v>3.94</v>
      </c>
    </row>
    <row r="2119" spans="1:29" hidden="1" outlineLevel="1" collapsed="1" x14ac:dyDescent="0.25">
      <c r="A2119" t="s">
        <v>34</v>
      </c>
      <c r="B2119" s="4" t="s">
        <v>29</v>
      </c>
      <c r="C2119" s="4" t="s">
        <v>2268</v>
      </c>
      <c r="D2119" s="4" t="s">
        <v>388</v>
      </c>
      <c r="E2119" s="4">
        <v>1.44577E-8</v>
      </c>
      <c r="F2119" s="4">
        <v>1.5434800000000001E-4</v>
      </c>
      <c r="G2119" s="4">
        <v>3</v>
      </c>
      <c r="H2119" s="4">
        <v>3</v>
      </c>
      <c r="I2119" s="4">
        <v>1</v>
      </c>
      <c r="J2119" s="4" t="s">
        <v>2265</v>
      </c>
      <c r="K2119" s="4">
        <v>1</v>
      </c>
      <c r="L2119" s="4">
        <v>2263.2366299999999</v>
      </c>
      <c r="M2119" s="4" t="s">
        <v>29</v>
      </c>
      <c r="N2119" s="4" t="s">
        <v>29</v>
      </c>
      <c r="O2119" s="4">
        <v>6.5770000000000002E-5</v>
      </c>
      <c r="P2119" s="4">
        <v>1.286E-10</v>
      </c>
      <c r="Q2119" s="4">
        <v>5.23</v>
      </c>
    </row>
    <row r="2120" spans="1:29" hidden="1" outlineLevel="1" collapsed="1" x14ac:dyDescent="0.25">
      <c r="A2120" t="s">
        <v>34</v>
      </c>
      <c r="B2120" s="4" t="s">
        <v>29</v>
      </c>
      <c r="C2120" s="4" t="s">
        <v>2269</v>
      </c>
      <c r="D2120" s="4" t="s">
        <v>241</v>
      </c>
      <c r="E2120" s="4">
        <v>3.4672699999999999E-8</v>
      </c>
      <c r="F2120" s="4">
        <v>1.5434800000000001E-4</v>
      </c>
      <c r="G2120" s="4">
        <v>1</v>
      </c>
      <c r="H2120" s="4">
        <v>1</v>
      </c>
      <c r="I2120" s="4">
        <v>15</v>
      </c>
      <c r="J2120" s="4" t="s">
        <v>2253</v>
      </c>
      <c r="K2120" s="4">
        <v>0</v>
      </c>
      <c r="L2120" s="4">
        <v>2591.3021399999998</v>
      </c>
      <c r="M2120" s="4" t="s">
        <v>29</v>
      </c>
      <c r="N2120" s="4" t="s">
        <v>29</v>
      </c>
      <c r="O2120" s="4">
        <v>6.5770000000000002E-5</v>
      </c>
      <c r="P2120" s="4">
        <v>3.7320000000000001E-10</v>
      </c>
      <c r="Q2120" s="4">
        <v>5.22</v>
      </c>
    </row>
    <row r="2121" spans="1:29" hidden="1" outlineLevel="1" collapsed="1" x14ac:dyDescent="0.25">
      <c r="A2121" t="s">
        <v>34</v>
      </c>
      <c r="B2121" s="4" t="s">
        <v>29</v>
      </c>
      <c r="C2121" s="4" t="s">
        <v>2270</v>
      </c>
      <c r="D2121" s="4" t="s">
        <v>34</v>
      </c>
      <c r="E2121" s="4">
        <v>6.9836599999999996E-4</v>
      </c>
      <c r="F2121" s="4">
        <v>1.5434800000000001E-4</v>
      </c>
      <c r="G2121" s="4">
        <v>3</v>
      </c>
      <c r="H2121" s="4">
        <v>3</v>
      </c>
      <c r="I2121" s="4">
        <v>2</v>
      </c>
      <c r="J2121" s="4" t="s">
        <v>2265</v>
      </c>
      <c r="K2121" s="4">
        <v>1</v>
      </c>
      <c r="L2121" s="4">
        <v>1297.6283699999999</v>
      </c>
      <c r="M2121" s="4" t="s">
        <v>29</v>
      </c>
      <c r="N2121" s="4" t="s">
        <v>29</v>
      </c>
      <c r="O2121" s="4">
        <v>6.5770000000000002E-5</v>
      </c>
      <c r="P2121" s="4">
        <v>5.999E-5</v>
      </c>
      <c r="Q2121" s="4">
        <v>2.2200000000000002</v>
      </c>
    </row>
    <row r="2122" spans="1:29" hidden="1" outlineLevel="1" collapsed="1" x14ac:dyDescent="0.25">
      <c r="A2122" t="s">
        <v>34</v>
      </c>
      <c r="B2122" s="4" t="s">
        <v>29</v>
      </c>
      <c r="C2122" s="4" t="s">
        <v>2271</v>
      </c>
      <c r="D2122" s="4" t="s">
        <v>34</v>
      </c>
      <c r="E2122" s="4">
        <v>5.5807100000000005E-7</v>
      </c>
      <c r="F2122" s="4">
        <v>1.5434800000000001E-4</v>
      </c>
      <c r="G2122" s="4">
        <v>1</v>
      </c>
      <c r="H2122" s="4">
        <v>1</v>
      </c>
      <c r="I2122" s="4">
        <v>6</v>
      </c>
      <c r="J2122" s="4" t="s">
        <v>2253</v>
      </c>
      <c r="K2122" s="4">
        <v>2</v>
      </c>
      <c r="L2122" s="4">
        <v>2011.02433</v>
      </c>
      <c r="M2122" s="4" t="s">
        <v>29</v>
      </c>
      <c r="N2122" s="4" t="s">
        <v>29</v>
      </c>
      <c r="O2122" s="4">
        <v>6.5770000000000002E-5</v>
      </c>
      <c r="P2122" s="4">
        <v>1.071E-8</v>
      </c>
      <c r="Q2122" s="4">
        <v>3.73</v>
      </c>
    </row>
    <row r="2123" spans="1:29" hidden="1" outlineLevel="1" collapsed="1" x14ac:dyDescent="0.25">
      <c r="A2123" t="s">
        <v>34</v>
      </c>
      <c r="B2123" s="4" t="s">
        <v>29</v>
      </c>
      <c r="C2123" s="4" t="s">
        <v>2272</v>
      </c>
      <c r="D2123" s="4" t="s">
        <v>34</v>
      </c>
      <c r="E2123" s="4">
        <v>2.03298E-5</v>
      </c>
      <c r="F2123" s="4">
        <v>1.5434800000000001E-4</v>
      </c>
      <c r="G2123" s="4">
        <v>1</v>
      </c>
      <c r="H2123" s="4">
        <v>1</v>
      </c>
      <c r="I2123" s="4">
        <v>2</v>
      </c>
      <c r="J2123" s="4" t="s">
        <v>2253</v>
      </c>
      <c r="K2123" s="4">
        <v>1</v>
      </c>
      <c r="L2123" s="4">
        <v>1882.9293700000001</v>
      </c>
      <c r="M2123" s="4" t="s">
        <v>29</v>
      </c>
      <c r="N2123" s="4" t="s">
        <v>29</v>
      </c>
      <c r="O2123" s="4">
        <v>6.5770000000000002E-5</v>
      </c>
      <c r="P2123" s="4">
        <v>8.3419999999999999E-7</v>
      </c>
      <c r="Q2123" s="4">
        <v>3.29</v>
      </c>
    </row>
    <row r="2124" spans="1:29" hidden="1" outlineLevel="1" collapsed="1" x14ac:dyDescent="0.25">
      <c r="A2124" t="s">
        <v>34</v>
      </c>
      <c r="B2124" s="4" t="s">
        <v>29</v>
      </c>
      <c r="C2124" s="4" t="s">
        <v>2273</v>
      </c>
      <c r="D2124" s="4" t="s">
        <v>34</v>
      </c>
      <c r="E2124" s="4">
        <v>1.15434E-7</v>
      </c>
      <c r="F2124" s="4">
        <v>1.5434800000000001E-4</v>
      </c>
      <c r="G2124" s="4">
        <v>3</v>
      </c>
      <c r="H2124" s="4">
        <v>3</v>
      </c>
      <c r="I2124" s="4">
        <v>3</v>
      </c>
      <c r="J2124" s="4" t="s">
        <v>2265</v>
      </c>
      <c r="K2124" s="4">
        <v>0</v>
      </c>
      <c r="L2124" s="4">
        <v>1470.84139</v>
      </c>
      <c r="M2124" s="4" t="s">
        <v>29</v>
      </c>
      <c r="N2124" s="4" t="s">
        <v>29</v>
      </c>
      <c r="O2124" s="4">
        <v>6.5770000000000002E-5</v>
      </c>
      <c r="P2124" s="4">
        <v>1.593E-9</v>
      </c>
      <c r="Q2124" s="4">
        <v>3.77</v>
      </c>
    </row>
    <row r="2125" spans="1:29" hidden="1" outlineLevel="1" collapsed="1" x14ac:dyDescent="0.25">
      <c r="A2125" t="s">
        <v>34</v>
      </c>
      <c r="B2125" s="4" t="s">
        <v>29</v>
      </c>
      <c r="C2125" s="4" t="s">
        <v>2274</v>
      </c>
      <c r="D2125" s="4" t="s">
        <v>2110</v>
      </c>
      <c r="E2125" s="4">
        <v>1.03342E-3</v>
      </c>
      <c r="F2125" s="4">
        <v>1.5434800000000001E-4</v>
      </c>
      <c r="G2125" s="4">
        <v>2</v>
      </c>
      <c r="H2125" s="4">
        <v>2</v>
      </c>
      <c r="I2125" s="4">
        <v>3</v>
      </c>
      <c r="J2125" s="4" t="s">
        <v>2267</v>
      </c>
      <c r="K2125" s="4">
        <v>1</v>
      </c>
      <c r="L2125" s="4">
        <v>2946.44749</v>
      </c>
      <c r="M2125" s="4" t="s">
        <v>29</v>
      </c>
      <c r="N2125" s="4" t="s">
        <v>29</v>
      </c>
      <c r="O2125" s="4">
        <v>6.5770000000000002E-5</v>
      </c>
      <c r="P2125" s="4">
        <v>9.5879999999999997E-5</v>
      </c>
      <c r="Q2125" s="4">
        <v>2.58</v>
      </c>
    </row>
    <row r="2126" spans="1:29" hidden="1" outlineLevel="1" collapsed="1" x14ac:dyDescent="0.25">
      <c r="A2126" t="s">
        <v>34</v>
      </c>
      <c r="B2126" s="4" t="s">
        <v>29</v>
      </c>
      <c r="C2126" s="4" t="s">
        <v>2275</v>
      </c>
      <c r="D2126" s="4" t="s">
        <v>2110</v>
      </c>
      <c r="E2126" s="4">
        <v>7.1257500000000003E-6</v>
      </c>
      <c r="F2126" s="4">
        <v>1.5434800000000001E-4</v>
      </c>
      <c r="G2126" s="4">
        <v>2</v>
      </c>
      <c r="H2126" s="4">
        <v>2</v>
      </c>
      <c r="I2126" s="4">
        <v>8</v>
      </c>
      <c r="J2126" s="4" t="s">
        <v>2267</v>
      </c>
      <c r="K2126" s="4">
        <v>0</v>
      </c>
      <c r="L2126" s="4">
        <v>2239.0984800000001</v>
      </c>
      <c r="M2126" s="4" t="s">
        <v>29</v>
      </c>
      <c r="N2126" s="4" t="s">
        <v>29</v>
      </c>
      <c r="O2126" s="4">
        <v>6.5770000000000002E-5</v>
      </c>
      <c r="P2126" s="4">
        <v>2.3370000000000001E-7</v>
      </c>
      <c r="Q2126" s="4">
        <v>4.4400000000000004</v>
      </c>
    </row>
    <row r="2127" spans="1:29" hidden="1" outlineLevel="1" collapsed="1" x14ac:dyDescent="0.25">
      <c r="A2127" t="s">
        <v>34</v>
      </c>
      <c r="B2127" s="4" t="s">
        <v>29</v>
      </c>
      <c r="C2127" s="4" t="s">
        <v>2275</v>
      </c>
      <c r="D2127" s="4" t="s">
        <v>317</v>
      </c>
      <c r="E2127" s="4">
        <v>1.3533099999999999E-3</v>
      </c>
      <c r="F2127" s="4">
        <v>1.5434800000000001E-4</v>
      </c>
      <c r="G2127" s="4">
        <v>2</v>
      </c>
      <c r="H2127" s="4">
        <v>2</v>
      </c>
      <c r="I2127" s="4">
        <v>1</v>
      </c>
      <c r="J2127" s="4" t="s">
        <v>2267</v>
      </c>
      <c r="K2127" s="4">
        <v>0</v>
      </c>
      <c r="L2127" s="4">
        <v>2223.1035700000002</v>
      </c>
      <c r="M2127" s="4" t="s">
        <v>29</v>
      </c>
      <c r="N2127" s="4" t="s">
        <v>29</v>
      </c>
      <c r="O2127" s="4">
        <v>6.5770000000000002E-5</v>
      </c>
      <c r="P2127" s="4">
        <v>1.3190000000000001E-4</v>
      </c>
      <c r="Q2127" s="4">
        <v>3.34</v>
      </c>
    </row>
    <row r="2128" spans="1:29" hidden="1" outlineLevel="1" collapsed="1" x14ac:dyDescent="0.25">
      <c r="A2128" t="s">
        <v>34</v>
      </c>
      <c r="B2128" s="4" t="s">
        <v>29</v>
      </c>
      <c r="C2128" s="4" t="s">
        <v>2276</v>
      </c>
      <c r="D2128" s="4" t="s">
        <v>34</v>
      </c>
      <c r="E2128" s="4">
        <v>1.7196299999999999E-4</v>
      </c>
      <c r="F2128" s="4">
        <v>1.5434800000000001E-4</v>
      </c>
      <c r="G2128" s="4">
        <v>2</v>
      </c>
      <c r="H2128" s="4">
        <v>2</v>
      </c>
      <c r="I2128" s="4">
        <v>2</v>
      </c>
      <c r="J2128" s="4" t="s">
        <v>2267</v>
      </c>
      <c r="K2128" s="4">
        <v>1</v>
      </c>
      <c r="L2128" s="4">
        <v>1179.6732</v>
      </c>
      <c r="M2128" s="4" t="s">
        <v>29</v>
      </c>
      <c r="N2128" s="4" t="s">
        <v>29</v>
      </c>
      <c r="O2128" s="4">
        <v>6.5770000000000002E-5</v>
      </c>
      <c r="P2128" s="4">
        <v>1.101E-5</v>
      </c>
      <c r="Q2128" s="4">
        <v>3.33</v>
      </c>
    </row>
    <row r="2129" spans="1:29" hidden="1" outlineLevel="1" collapsed="1" x14ac:dyDescent="0.25">
      <c r="A2129" t="s">
        <v>34</v>
      </c>
      <c r="B2129" s="4" t="s">
        <v>29</v>
      </c>
      <c r="C2129" s="4" t="s">
        <v>2277</v>
      </c>
      <c r="D2129" s="4" t="s">
        <v>34</v>
      </c>
      <c r="E2129" s="4">
        <v>1.4088300000000001E-4</v>
      </c>
      <c r="F2129" s="4">
        <v>1.5434800000000001E-4</v>
      </c>
      <c r="G2129" s="4">
        <v>2</v>
      </c>
      <c r="H2129" s="4">
        <v>2</v>
      </c>
      <c r="I2129" s="4">
        <v>2</v>
      </c>
      <c r="J2129" s="4" t="s">
        <v>2267</v>
      </c>
      <c r="K2129" s="4">
        <v>0</v>
      </c>
      <c r="L2129" s="4">
        <v>1108.63609</v>
      </c>
      <c r="M2129" s="4" t="s">
        <v>29</v>
      </c>
      <c r="N2129" s="4" t="s">
        <v>29</v>
      </c>
      <c r="O2129" s="4">
        <v>6.5770000000000002E-5</v>
      </c>
      <c r="P2129" s="4">
        <v>8.6319999999999997E-6</v>
      </c>
      <c r="Q2129" s="4">
        <v>2.61</v>
      </c>
    </row>
    <row r="2130" spans="1:29" hidden="1" outlineLevel="1" collapsed="1" x14ac:dyDescent="0.25">
      <c r="A2130" t="s">
        <v>34</v>
      </c>
      <c r="B2130" s="4" t="s">
        <v>29</v>
      </c>
      <c r="C2130" s="4" t="s">
        <v>2278</v>
      </c>
      <c r="D2130" s="4" t="s">
        <v>34</v>
      </c>
      <c r="E2130" s="4">
        <v>1.27125E-7</v>
      </c>
      <c r="F2130" s="4">
        <v>1.5434800000000001E-4</v>
      </c>
      <c r="G2130" s="4">
        <v>3</v>
      </c>
      <c r="H2130" s="4">
        <v>3</v>
      </c>
      <c r="I2130" s="4">
        <v>2</v>
      </c>
      <c r="J2130" s="4" t="s">
        <v>2265</v>
      </c>
      <c r="K2130" s="4">
        <v>0</v>
      </c>
      <c r="L2130" s="4">
        <v>1374.7223300000001</v>
      </c>
      <c r="M2130" s="4" t="s">
        <v>29</v>
      </c>
      <c r="N2130" s="4" t="s">
        <v>29</v>
      </c>
      <c r="O2130" s="4">
        <v>6.5770000000000002E-5</v>
      </c>
      <c r="P2130" s="4">
        <v>1.7970000000000001E-9</v>
      </c>
      <c r="Q2130" s="4">
        <v>3.44</v>
      </c>
    </row>
    <row r="2131" spans="1:29" hidden="1" outlineLevel="1" collapsed="1" x14ac:dyDescent="0.25">
      <c r="A2131" t="s">
        <v>34</v>
      </c>
      <c r="B2131" s="4" t="s">
        <v>29</v>
      </c>
      <c r="C2131" s="4" t="s">
        <v>2279</v>
      </c>
      <c r="D2131" s="4" t="s">
        <v>34</v>
      </c>
      <c r="E2131" s="4">
        <v>1.6336900000000001E-7</v>
      </c>
      <c r="F2131" s="4">
        <v>1.5434800000000001E-4</v>
      </c>
      <c r="G2131" s="4">
        <v>1</v>
      </c>
      <c r="H2131" s="4">
        <v>1</v>
      </c>
      <c r="I2131" s="4">
        <v>1</v>
      </c>
      <c r="J2131" s="4" t="s">
        <v>2253</v>
      </c>
      <c r="K2131" s="4">
        <v>0</v>
      </c>
      <c r="L2131" s="4">
        <v>2403.1826799999999</v>
      </c>
      <c r="M2131" s="4" t="s">
        <v>29</v>
      </c>
      <c r="N2131" s="4" t="s">
        <v>29</v>
      </c>
      <c r="O2131" s="4">
        <v>6.5770000000000002E-5</v>
      </c>
      <c r="P2131" s="4">
        <v>2.4209999999999998E-9</v>
      </c>
      <c r="Q2131" s="4">
        <v>4.46</v>
      </c>
    </row>
    <row r="2132" spans="1:29" hidden="1" outlineLevel="1" collapsed="1" x14ac:dyDescent="0.25">
      <c r="A2132" t="s">
        <v>34</v>
      </c>
      <c r="B2132" s="4" t="s">
        <v>29</v>
      </c>
      <c r="C2132" s="4" t="s">
        <v>2280</v>
      </c>
      <c r="D2132" s="4" t="s">
        <v>1263</v>
      </c>
      <c r="E2132" s="4">
        <v>2.0461500000000001E-8</v>
      </c>
      <c r="F2132" s="4">
        <v>1.5434800000000001E-4</v>
      </c>
      <c r="G2132" s="4">
        <v>1</v>
      </c>
      <c r="H2132" s="4">
        <v>1</v>
      </c>
      <c r="I2132" s="4">
        <v>5</v>
      </c>
      <c r="J2132" s="4" t="s">
        <v>2253</v>
      </c>
      <c r="K2132" s="4">
        <v>0</v>
      </c>
      <c r="L2132" s="4">
        <v>3187.6132499999999</v>
      </c>
      <c r="M2132" s="4" t="s">
        <v>29</v>
      </c>
      <c r="N2132" s="4" t="s">
        <v>29</v>
      </c>
      <c r="O2132" s="4">
        <v>6.5770000000000002E-5</v>
      </c>
      <c r="P2132" s="4">
        <v>1.962E-10</v>
      </c>
      <c r="Q2132" s="4">
        <v>6.18</v>
      </c>
    </row>
    <row r="2133" spans="1:29" hidden="1" outlineLevel="1" collapsed="1" x14ac:dyDescent="0.25">
      <c r="A2133" t="s">
        <v>34</v>
      </c>
      <c r="B2133" s="4" t="s">
        <v>29</v>
      </c>
      <c r="C2133" s="4" t="s">
        <v>2281</v>
      </c>
      <c r="D2133" s="4" t="s">
        <v>34</v>
      </c>
      <c r="E2133" s="4">
        <v>9.5790299999999997E-6</v>
      </c>
      <c r="F2133" s="4">
        <v>1.5434800000000001E-4</v>
      </c>
      <c r="G2133" s="4">
        <v>1</v>
      </c>
      <c r="H2133" s="4">
        <v>1</v>
      </c>
      <c r="I2133" s="4">
        <v>4</v>
      </c>
      <c r="J2133" s="4" t="s">
        <v>2253</v>
      </c>
      <c r="K2133" s="4">
        <v>2</v>
      </c>
      <c r="L2133" s="4">
        <v>4050.0090799999998</v>
      </c>
      <c r="M2133" s="4" t="s">
        <v>29</v>
      </c>
      <c r="N2133" s="4" t="s">
        <v>29</v>
      </c>
      <c r="O2133" s="4">
        <v>6.5770000000000002E-5</v>
      </c>
      <c r="P2133" s="4">
        <v>3.3410000000000001E-7</v>
      </c>
      <c r="Q2133" s="4">
        <v>4.51</v>
      </c>
    </row>
    <row r="2134" spans="1:29" hidden="1" outlineLevel="1" collapsed="1" x14ac:dyDescent="0.25">
      <c r="A2134" t="s">
        <v>34</v>
      </c>
      <c r="B2134" s="4" t="s">
        <v>29</v>
      </c>
      <c r="C2134" s="4" t="s">
        <v>2282</v>
      </c>
      <c r="D2134" s="4" t="s">
        <v>34</v>
      </c>
      <c r="E2134" s="4">
        <v>8.6424500000000001E-9</v>
      </c>
      <c r="F2134" s="4">
        <v>1.5434800000000001E-4</v>
      </c>
      <c r="G2134" s="4">
        <v>1</v>
      </c>
      <c r="H2134" s="4">
        <v>1</v>
      </c>
      <c r="I2134" s="4">
        <v>10</v>
      </c>
      <c r="J2134" s="4" t="s">
        <v>2253</v>
      </c>
      <c r="K2134" s="4">
        <v>1</v>
      </c>
      <c r="L2134" s="4">
        <v>3264.61715</v>
      </c>
      <c r="M2134" s="4" t="s">
        <v>29</v>
      </c>
      <c r="N2134" s="4" t="s">
        <v>29</v>
      </c>
      <c r="O2134" s="4">
        <v>6.5770000000000002E-5</v>
      </c>
      <c r="P2134" s="4">
        <v>6.9079999999999996E-11</v>
      </c>
      <c r="Q2134" s="4">
        <v>6.83</v>
      </c>
    </row>
    <row r="2135" spans="1:29" hidden="1" outlineLevel="1" collapsed="1" x14ac:dyDescent="0.25">
      <c r="A2135" t="s">
        <v>34</v>
      </c>
      <c r="B2135" s="4" t="s">
        <v>29</v>
      </c>
      <c r="C2135" s="4" t="s">
        <v>2283</v>
      </c>
      <c r="D2135" s="4" t="s">
        <v>34</v>
      </c>
      <c r="E2135" s="4">
        <v>3.6503300000000001E-7</v>
      </c>
      <c r="F2135" s="4">
        <v>1.5434800000000001E-4</v>
      </c>
      <c r="G2135" s="4">
        <v>1</v>
      </c>
      <c r="H2135" s="4">
        <v>1</v>
      </c>
      <c r="I2135" s="4">
        <v>4</v>
      </c>
      <c r="J2135" s="4" t="s">
        <v>2253</v>
      </c>
      <c r="K2135" s="4">
        <v>2</v>
      </c>
      <c r="L2135" s="4">
        <v>3392.7121099999999</v>
      </c>
      <c r="M2135" s="4" t="s">
        <v>29</v>
      </c>
      <c r="N2135" s="4" t="s">
        <v>29</v>
      </c>
      <c r="O2135" s="4">
        <v>6.5770000000000002E-5</v>
      </c>
      <c r="P2135" s="4">
        <v>6.4270000000000002E-9</v>
      </c>
      <c r="Q2135" s="4">
        <v>5.07</v>
      </c>
    </row>
    <row r="2136" spans="1:29" hidden="1" outlineLevel="1" collapsed="1" x14ac:dyDescent="0.25">
      <c r="A2136" t="s">
        <v>34</v>
      </c>
      <c r="B2136" s="4" t="s">
        <v>29</v>
      </c>
      <c r="C2136" s="4" t="s">
        <v>2284</v>
      </c>
      <c r="D2136" s="4" t="s">
        <v>241</v>
      </c>
      <c r="E2136" s="4">
        <v>5.1001499999999998E-7</v>
      </c>
      <c r="F2136" s="4">
        <v>1.5434800000000001E-4</v>
      </c>
      <c r="G2136" s="4">
        <v>2</v>
      </c>
      <c r="H2136" s="4">
        <v>2</v>
      </c>
      <c r="I2136" s="4">
        <v>1</v>
      </c>
      <c r="J2136" s="4" t="s">
        <v>2267</v>
      </c>
      <c r="K2136" s="4">
        <v>1</v>
      </c>
      <c r="L2136" s="4">
        <v>2351.1985300000001</v>
      </c>
      <c r="M2136" s="4" t="s">
        <v>29</v>
      </c>
      <c r="N2136" s="4" t="s">
        <v>29</v>
      </c>
      <c r="O2136" s="4">
        <v>6.5770000000000002E-5</v>
      </c>
      <c r="P2136" s="4">
        <v>9.657E-9</v>
      </c>
      <c r="Q2136" s="4">
        <v>4.45</v>
      </c>
    </row>
    <row r="2137" spans="1:29" hidden="1" outlineLevel="1" collapsed="1" x14ac:dyDescent="0.25">
      <c r="A2137" t="s">
        <v>34</v>
      </c>
      <c r="B2137" s="4" t="s">
        <v>29</v>
      </c>
      <c r="C2137" s="4" t="s">
        <v>2284</v>
      </c>
      <c r="D2137" s="4" t="s">
        <v>2285</v>
      </c>
      <c r="E2137" s="4">
        <v>1.8460600000000001E-8</v>
      </c>
      <c r="F2137" s="4">
        <v>1.5434800000000001E-4</v>
      </c>
      <c r="G2137" s="4">
        <v>2</v>
      </c>
      <c r="H2137" s="4">
        <v>2</v>
      </c>
      <c r="I2137" s="4">
        <v>6</v>
      </c>
      <c r="J2137" s="4" t="s">
        <v>2267</v>
      </c>
      <c r="K2137" s="4">
        <v>1</v>
      </c>
      <c r="L2137" s="4">
        <v>2367.1934500000002</v>
      </c>
      <c r="M2137" s="4" t="s">
        <v>29</v>
      </c>
      <c r="N2137" s="4" t="s">
        <v>29</v>
      </c>
      <c r="O2137" s="4">
        <v>6.5770000000000002E-5</v>
      </c>
      <c r="P2137" s="4">
        <v>1.736E-10</v>
      </c>
      <c r="Q2137" s="4">
        <v>4.51</v>
      </c>
    </row>
    <row r="2138" spans="1:29" hidden="1" outlineLevel="1" collapsed="1" x14ac:dyDescent="0.25">
      <c r="A2138" t="s">
        <v>34</v>
      </c>
      <c r="B2138" s="4" t="s">
        <v>29</v>
      </c>
      <c r="C2138" s="4" t="s">
        <v>2286</v>
      </c>
      <c r="D2138" s="4" t="s">
        <v>2285</v>
      </c>
      <c r="E2138" s="4">
        <v>1.8699399999999999E-6</v>
      </c>
      <c r="F2138" s="4">
        <v>1.5434800000000001E-4</v>
      </c>
      <c r="G2138" s="4">
        <v>2</v>
      </c>
      <c r="H2138" s="4">
        <v>2</v>
      </c>
      <c r="I2138" s="4">
        <v>4</v>
      </c>
      <c r="J2138" s="4" t="s">
        <v>2267</v>
      </c>
      <c r="K2138" s="4">
        <v>2</v>
      </c>
      <c r="L2138" s="4">
        <v>3074.5424499999999</v>
      </c>
      <c r="M2138" s="4" t="s">
        <v>29</v>
      </c>
      <c r="N2138" s="4" t="s">
        <v>29</v>
      </c>
      <c r="O2138" s="4">
        <v>6.5770000000000002E-5</v>
      </c>
      <c r="P2138" s="4">
        <v>4.6539999999999999E-8</v>
      </c>
      <c r="Q2138" s="4">
        <v>4.09</v>
      </c>
    </row>
    <row r="2139" spans="1:29" hidden="1" outlineLevel="1" collapsed="1" x14ac:dyDescent="0.25">
      <c r="A2139" t="s">
        <v>34</v>
      </c>
      <c r="B2139" s="4" t="s">
        <v>29</v>
      </c>
      <c r="C2139" s="4" t="s">
        <v>2287</v>
      </c>
      <c r="D2139" s="4" t="s">
        <v>34</v>
      </c>
      <c r="E2139" s="4">
        <v>8.7061599999999992E-3</v>
      </c>
      <c r="F2139" s="4">
        <v>4.3565599999999998E-4</v>
      </c>
      <c r="G2139" s="4">
        <v>2</v>
      </c>
      <c r="H2139" s="4">
        <v>2</v>
      </c>
      <c r="I2139" s="4">
        <v>1</v>
      </c>
      <c r="J2139" s="4" t="s">
        <v>2267</v>
      </c>
      <c r="K2139" s="4">
        <v>0</v>
      </c>
      <c r="L2139" s="4">
        <v>833.46280999999999</v>
      </c>
      <c r="M2139" s="4" t="s">
        <v>29</v>
      </c>
      <c r="N2139" s="4" t="s">
        <v>29</v>
      </c>
      <c r="O2139" s="4">
        <v>1.639E-4</v>
      </c>
      <c r="P2139" s="4">
        <v>1.181E-3</v>
      </c>
      <c r="Q2139" s="4">
        <v>2.0699999999999998</v>
      </c>
    </row>
    <row r="2140" spans="1:29" hidden="1" outlineLevel="1" collapsed="1" x14ac:dyDescent="0.25">
      <c r="A2140" t="s">
        <v>34</v>
      </c>
      <c r="B2140" s="4" t="s">
        <v>29</v>
      </c>
      <c r="C2140" s="4" t="s">
        <v>2288</v>
      </c>
      <c r="D2140" s="4" t="s">
        <v>388</v>
      </c>
      <c r="E2140" s="4">
        <v>7.6169699999999998E-3</v>
      </c>
      <c r="F2140" s="4">
        <v>4.3565599999999998E-4</v>
      </c>
      <c r="G2140" s="4">
        <v>3</v>
      </c>
      <c r="H2140" s="4">
        <v>3</v>
      </c>
      <c r="I2140" s="4">
        <v>2</v>
      </c>
      <c r="J2140" s="4" t="s">
        <v>2265</v>
      </c>
      <c r="K2140" s="4">
        <v>0</v>
      </c>
      <c r="L2140" s="4">
        <v>811.41309000000001</v>
      </c>
      <c r="M2140" s="4" t="s">
        <v>29</v>
      </c>
      <c r="N2140" s="4" t="s">
        <v>29</v>
      </c>
      <c r="O2140" s="4">
        <v>1.639E-4</v>
      </c>
      <c r="P2140" s="4">
        <v>1.01E-3</v>
      </c>
      <c r="Q2140" s="4">
        <v>1.52</v>
      </c>
    </row>
    <row r="2141" spans="1:29" hidden="1" outlineLevel="1" collapsed="1" x14ac:dyDescent="0.25">
      <c r="A2141" t="s">
        <v>34</v>
      </c>
      <c r="B2141" s="4" t="s">
        <v>29</v>
      </c>
      <c r="C2141" s="4" t="s">
        <v>2289</v>
      </c>
      <c r="D2141" s="4" t="s">
        <v>34</v>
      </c>
      <c r="E2141" s="4">
        <v>1.00765E-2</v>
      </c>
      <c r="F2141" s="4">
        <v>4.3565599999999998E-4</v>
      </c>
      <c r="G2141" s="4">
        <v>3</v>
      </c>
      <c r="H2141" s="4">
        <v>3</v>
      </c>
      <c r="I2141" s="4">
        <v>1</v>
      </c>
      <c r="J2141" s="4" t="s">
        <v>2265</v>
      </c>
      <c r="K2141" s="4">
        <v>0</v>
      </c>
      <c r="L2141" s="4">
        <v>883.52473999999995</v>
      </c>
      <c r="M2141" s="4" t="s">
        <v>29</v>
      </c>
      <c r="N2141" s="4" t="s">
        <v>29</v>
      </c>
      <c r="O2141" s="4">
        <v>1.639E-4</v>
      </c>
      <c r="P2141" s="4">
        <v>1.4059999999999999E-3</v>
      </c>
      <c r="Q2141" s="4">
        <v>1.64</v>
      </c>
    </row>
    <row r="2142" spans="1:29" hidden="1" outlineLevel="1" collapsed="1" x14ac:dyDescent="0.25">
      <c r="A2142" t="s">
        <v>34</v>
      </c>
      <c r="B2142" s="4" t="s">
        <v>29</v>
      </c>
      <c r="C2142" s="4" t="s">
        <v>2290</v>
      </c>
      <c r="D2142" s="4" t="s">
        <v>34</v>
      </c>
      <c r="E2142" s="4">
        <v>2.2886400000000001E-2</v>
      </c>
      <c r="F2142" s="4">
        <v>8.6581600000000005E-4</v>
      </c>
      <c r="G2142" s="4">
        <v>2</v>
      </c>
      <c r="H2142" s="4">
        <v>2</v>
      </c>
      <c r="I2142" s="4">
        <v>1</v>
      </c>
      <c r="J2142" s="4" t="s">
        <v>2267</v>
      </c>
      <c r="K2142" s="4">
        <v>2</v>
      </c>
      <c r="L2142" s="4">
        <v>1481.7846</v>
      </c>
      <c r="M2142" s="4" t="s">
        <v>29</v>
      </c>
      <c r="N2142" s="4" t="s">
        <v>29</v>
      </c>
      <c r="O2142" s="4">
        <v>3.1629999999999999E-4</v>
      </c>
      <c r="P2142" s="4">
        <v>3.8890000000000001E-3</v>
      </c>
      <c r="Q2142" s="4">
        <v>2.39</v>
      </c>
    </row>
    <row r="2143" spans="1:29" hidden="1" outlineLevel="1" collapsed="1" x14ac:dyDescent="0.25">
      <c r="A2143" t="s">
        <v>34</v>
      </c>
      <c r="B2143" s="4" t="s">
        <v>29</v>
      </c>
      <c r="C2143" s="4" t="s">
        <v>2291</v>
      </c>
      <c r="D2143" s="4" t="s">
        <v>34</v>
      </c>
      <c r="E2143" s="4">
        <v>3.7611800000000001E-2</v>
      </c>
      <c r="F2143" s="4">
        <v>1.27169E-3</v>
      </c>
      <c r="G2143" s="4">
        <v>2</v>
      </c>
      <c r="H2143" s="4">
        <v>2</v>
      </c>
      <c r="I2143" s="4">
        <v>1</v>
      </c>
      <c r="J2143" s="4" t="s">
        <v>2292</v>
      </c>
      <c r="K2143" s="4">
        <v>0</v>
      </c>
      <c r="L2143" s="4">
        <v>880.45231000000001</v>
      </c>
      <c r="M2143" s="4" t="s">
        <v>29</v>
      </c>
      <c r="N2143" s="4" t="s">
        <v>29</v>
      </c>
      <c r="O2143" s="4">
        <v>4.6000000000000001E-4</v>
      </c>
      <c r="P2143" s="4">
        <v>7.2810000000000001E-3</v>
      </c>
      <c r="Q2143" s="4">
        <v>1.42</v>
      </c>
    </row>
    <row r="2144" spans="1:29" x14ac:dyDescent="0.25">
      <c r="A2144" s="3" t="s">
        <v>29</v>
      </c>
      <c r="B2144" s="3" t="s">
        <v>30</v>
      </c>
      <c r="C2144" s="3" t="s">
        <v>2293</v>
      </c>
      <c r="D2144" s="3" t="s">
        <v>2294</v>
      </c>
      <c r="E2144" s="3">
        <v>0</v>
      </c>
      <c r="F2144" s="3">
        <v>228.91399999999999</v>
      </c>
      <c r="G2144" s="3">
        <v>43</v>
      </c>
      <c r="H2144" s="3">
        <v>21</v>
      </c>
      <c r="I2144" s="3">
        <v>58</v>
      </c>
      <c r="J2144" s="3">
        <v>6</v>
      </c>
      <c r="K2144" s="3">
        <v>523</v>
      </c>
      <c r="L2144" s="3">
        <v>56.5</v>
      </c>
      <c r="M2144" s="3">
        <v>8.48</v>
      </c>
      <c r="N2144" s="3">
        <v>230.46</v>
      </c>
      <c r="O2144" s="3">
        <v>21</v>
      </c>
      <c r="P2144" s="3" t="s">
        <v>315</v>
      </c>
      <c r="Q2144" s="3" t="s">
        <v>2295</v>
      </c>
      <c r="R2144" s="3" t="s">
        <v>2296</v>
      </c>
      <c r="S2144" s="3" t="s">
        <v>2297</v>
      </c>
      <c r="T2144" s="3" t="s">
        <v>2298</v>
      </c>
      <c r="U2144" s="3" t="s">
        <v>2293</v>
      </c>
      <c r="V2144" s="3" t="s">
        <v>2299</v>
      </c>
      <c r="W2144" s="3" t="s">
        <v>1758</v>
      </c>
      <c r="X2144" s="3" t="s">
        <v>2300</v>
      </c>
      <c r="Y2144" s="3" t="s">
        <v>34</v>
      </c>
      <c r="Z2144" s="3" t="s">
        <v>1974</v>
      </c>
      <c r="AA2144" s="3">
        <v>5</v>
      </c>
      <c r="AB2144" s="3" t="s">
        <v>29</v>
      </c>
      <c r="AC2144" s="3">
        <v>1</v>
      </c>
    </row>
    <row r="2145" spans="1:17" hidden="1" outlineLevel="1" collapsed="1" x14ac:dyDescent="0.25">
      <c r="A2145" t="s">
        <v>34</v>
      </c>
      <c r="B2145" s="2" t="s">
        <v>39</v>
      </c>
      <c r="C2145" s="2" t="s">
        <v>40</v>
      </c>
      <c r="D2145" s="2" t="s">
        <v>41</v>
      </c>
      <c r="E2145" s="2" t="s">
        <v>42</v>
      </c>
      <c r="F2145" s="2" t="s">
        <v>43</v>
      </c>
      <c r="G2145" s="2" t="s">
        <v>28</v>
      </c>
      <c r="H2145" s="2" t="s">
        <v>44</v>
      </c>
      <c r="I2145" s="2" t="s">
        <v>8</v>
      </c>
      <c r="J2145" s="2" t="s">
        <v>45</v>
      </c>
      <c r="K2145" s="2" t="s">
        <v>46</v>
      </c>
      <c r="L2145" s="2" t="s">
        <v>47</v>
      </c>
      <c r="M2145" s="2" t="s">
        <v>27</v>
      </c>
      <c r="N2145" s="2" t="s">
        <v>48</v>
      </c>
      <c r="O2145" s="2" t="s">
        <v>49</v>
      </c>
      <c r="P2145" s="2" t="s">
        <v>50</v>
      </c>
      <c r="Q2145" s="2" t="s">
        <v>51</v>
      </c>
    </row>
    <row r="2146" spans="1:17" hidden="1" outlineLevel="1" collapsed="1" x14ac:dyDescent="0.25">
      <c r="A2146" t="s">
        <v>34</v>
      </c>
      <c r="B2146" s="4" t="s">
        <v>29</v>
      </c>
      <c r="C2146" s="4" t="s">
        <v>1975</v>
      </c>
      <c r="D2146" s="4" t="s">
        <v>34</v>
      </c>
      <c r="E2146" s="4">
        <v>5.2331600000000001E-11</v>
      </c>
      <c r="F2146" s="4">
        <v>1.5434800000000001E-4</v>
      </c>
      <c r="G2146" s="4">
        <v>2</v>
      </c>
      <c r="H2146" s="4">
        <v>3</v>
      </c>
      <c r="I2146" s="4">
        <v>3</v>
      </c>
      <c r="J2146" s="4" t="s">
        <v>1976</v>
      </c>
      <c r="K2146" s="4">
        <v>0</v>
      </c>
      <c r="L2146" s="4">
        <v>1941.0287499999999</v>
      </c>
      <c r="M2146" s="4" t="s">
        <v>29</v>
      </c>
      <c r="N2146" s="4" t="s">
        <v>29</v>
      </c>
      <c r="O2146" s="4">
        <v>6.5770000000000002E-5</v>
      </c>
      <c r="P2146" s="4">
        <v>1.43E-13</v>
      </c>
      <c r="Q2146" s="4">
        <v>6.14</v>
      </c>
    </row>
    <row r="2147" spans="1:17" hidden="1" outlineLevel="1" collapsed="1" x14ac:dyDescent="0.25">
      <c r="A2147" t="s">
        <v>34</v>
      </c>
      <c r="B2147" s="4" t="s">
        <v>29</v>
      </c>
      <c r="C2147" s="4" t="s">
        <v>1977</v>
      </c>
      <c r="D2147" s="4" t="s">
        <v>34</v>
      </c>
      <c r="E2147" s="4">
        <v>3.1484199999999999E-10</v>
      </c>
      <c r="F2147" s="4">
        <v>1.5434800000000001E-4</v>
      </c>
      <c r="G2147" s="4">
        <v>2</v>
      </c>
      <c r="H2147" s="4">
        <v>3</v>
      </c>
      <c r="I2147" s="4">
        <v>5</v>
      </c>
      <c r="J2147" s="4" t="s">
        <v>1976</v>
      </c>
      <c r="K2147" s="4">
        <v>1</v>
      </c>
      <c r="L2147" s="4">
        <v>2069.1237099999998</v>
      </c>
      <c r="M2147" s="4" t="s">
        <v>29</v>
      </c>
      <c r="N2147" s="4" t="s">
        <v>29</v>
      </c>
      <c r="O2147" s="4">
        <v>6.5770000000000002E-5</v>
      </c>
      <c r="P2147" s="4">
        <v>1.253E-12</v>
      </c>
      <c r="Q2147" s="4">
        <v>4.54</v>
      </c>
    </row>
    <row r="2148" spans="1:17" hidden="1" outlineLevel="1" collapsed="1" x14ac:dyDescent="0.25">
      <c r="A2148" t="s">
        <v>34</v>
      </c>
      <c r="B2148" s="4" t="s">
        <v>29</v>
      </c>
      <c r="C2148" s="4" t="s">
        <v>1978</v>
      </c>
      <c r="D2148" s="4" t="s">
        <v>34</v>
      </c>
      <c r="E2148" s="4">
        <v>1.42726E-5</v>
      </c>
      <c r="F2148" s="4">
        <v>1.5434800000000001E-4</v>
      </c>
      <c r="G2148" s="4">
        <v>3</v>
      </c>
      <c r="H2148" s="4">
        <v>3</v>
      </c>
      <c r="I2148" s="4">
        <v>3</v>
      </c>
      <c r="J2148" s="4" t="s">
        <v>1979</v>
      </c>
      <c r="K2148" s="4">
        <v>0</v>
      </c>
      <c r="L2148" s="4">
        <v>1034.5265300000001</v>
      </c>
      <c r="M2148" s="4" t="s">
        <v>29</v>
      </c>
      <c r="N2148" s="4" t="s">
        <v>29</v>
      </c>
      <c r="O2148" s="4">
        <v>6.5770000000000002E-5</v>
      </c>
      <c r="P2148" s="4">
        <v>5.4379999999999999E-7</v>
      </c>
      <c r="Q2148" s="4">
        <v>2.63</v>
      </c>
    </row>
    <row r="2149" spans="1:17" hidden="1" outlineLevel="1" collapsed="1" x14ac:dyDescent="0.25">
      <c r="A2149" t="s">
        <v>34</v>
      </c>
      <c r="B2149" s="4" t="s">
        <v>29</v>
      </c>
      <c r="C2149" s="4" t="s">
        <v>2301</v>
      </c>
      <c r="D2149" s="4" t="s">
        <v>2302</v>
      </c>
      <c r="E2149" s="4">
        <v>8.9247400000000005E-6</v>
      </c>
      <c r="F2149" s="4">
        <v>1.5434800000000001E-4</v>
      </c>
      <c r="G2149" s="4">
        <v>1</v>
      </c>
      <c r="H2149" s="4">
        <v>1</v>
      </c>
      <c r="I2149" s="4">
        <v>1</v>
      </c>
      <c r="J2149" s="4" t="s">
        <v>2293</v>
      </c>
      <c r="K2149" s="4">
        <v>1</v>
      </c>
      <c r="L2149" s="4">
        <v>1880.8840700000001</v>
      </c>
      <c r="M2149" s="4" t="s">
        <v>29</v>
      </c>
      <c r="N2149" s="4" t="s">
        <v>29</v>
      </c>
      <c r="O2149" s="4">
        <v>6.5770000000000002E-5</v>
      </c>
      <c r="P2149" s="4">
        <v>3.0699999999999998E-7</v>
      </c>
      <c r="Q2149" s="4">
        <v>3.2</v>
      </c>
    </row>
    <row r="2150" spans="1:17" hidden="1" outlineLevel="1" collapsed="1" x14ac:dyDescent="0.25">
      <c r="A2150" t="s">
        <v>34</v>
      </c>
      <c r="B2150" s="4" t="s">
        <v>29</v>
      </c>
      <c r="C2150" s="4" t="s">
        <v>2303</v>
      </c>
      <c r="D2150" s="4" t="s">
        <v>241</v>
      </c>
      <c r="E2150" s="4">
        <v>1.2773400000000001E-3</v>
      </c>
      <c r="F2150" s="4">
        <v>1.5434800000000001E-4</v>
      </c>
      <c r="G2150" s="4">
        <v>1</v>
      </c>
      <c r="H2150" s="4">
        <v>2</v>
      </c>
      <c r="I2150" s="4">
        <v>2</v>
      </c>
      <c r="J2150" s="4" t="s">
        <v>2293</v>
      </c>
      <c r="K2150" s="4">
        <v>1</v>
      </c>
      <c r="L2150" s="4">
        <v>1788.9888000000001</v>
      </c>
      <c r="M2150" s="4" t="s">
        <v>29</v>
      </c>
      <c r="N2150" s="4" t="s">
        <v>29</v>
      </c>
      <c r="O2150" s="4">
        <v>6.5770000000000002E-5</v>
      </c>
      <c r="P2150" s="4">
        <v>1.2310000000000001E-4</v>
      </c>
      <c r="Q2150" s="4">
        <v>2.3199999999999998</v>
      </c>
    </row>
    <row r="2151" spans="1:17" hidden="1" outlineLevel="1" collapsed="1" x14ac:dyDescent="0.25">
      <c r="A2151" t="s">
        <v>34</v>
      </c>
      <c r="B2151" s="4" t="s">
        <v>29</v>
      </c>
      <c r="C2151" s="4" t="s">
        <v>2304</v>
      </c>
      <c r="D2151" s="4" t="s">
        <v>34</v>
      </c>
      <c r="E2151" s="4">
        <v>2.0668399999999999E-3</v>
      </c>
      <c r="F2151" s="4">
        <v>1.5434800000000001E-4</v>
      </c>
      <c r="G2151" s="4">
        <v>1</v>
      </c>
      <c r="H2151" s="4">
        <v>1</v>
      </c>
      <c r="I2151" s="4">
        <v>1</v>
      </c>
      <c r="J2151" s="4" t="s">
        <v>2293</v>
      </c>
      <c r="K2151" s="4">
        <v>0</v>
      </c>
      <c r="L2151" s="4">
        <v>844.52508</v>
      </c>
      <c r="M2151" s="4" t="s">
        <v>29</v>
      </c>
      <c r="N2151" s="4" t="s">
        <v>29</v>
      </c>
      <c r="O2151" s="4">
        <v>6.5770000000000002E-5</v>
      </c>
      <c r="P2151" s="4">
        <v>2.185E-4</v>
      </c>
      <c r="Q2151" s="4">
        <v>2.2000000000000002</v>
      </c>
    </row>
    <row r="2152" spans="1:17" hidden="1" outlineLevel="1" collapsed="1" x14ac:dyDescent="0.25">
      <c r="A2152" t="s">
        <v>34</v>
      </c>
      <c r="B2152" s="4" t="s">
        <v>29</v>
      </c>
      <c r="C2152" s="4" t="s">
        <v>2305</v>
      </c>
      <c r="D2152" s="4" t="s">
        <v>34</v>
      </c>
      <c r="E2152" s="4">
        <v>2.7146199999999998E-4</v>
      </c>
      <c r="F2152" s="4">
        <v>1.5434800000000001E-4</v>
      </c>
      <c r="G2152" s="4">
        <v>1</v>
      </c>
      <c r="H2152" s="4">
        <v>1</v>
      </c>
      <c r="I2152" s="4">
        <v>1</v>
      </c>
      <c r="J2152" s="4" t="s">
        <v>2293</v>
      </c>
      <c r="K2152" s="4">
        <v>1</v>
      </c>
      <c r="L2152" s="4">
        <v>1515.7590499999999</v>
      </c>
      <c r="M2152" s="4" t="s">
        <v>29</v>
      </c>
      <c r="N2152" s="4" t="s">
        <v>29</v>
      </c>
      <c r="O2152" s="4">
        <v>6.5770000000000002E-5</v>
      </c>
      <c r="P2152" s="4">
        <v>1.908E-5</v>
      </c>
      <c r="Q2152" s="4">
        <v>3.12</v>
      </c>
    </row>
    <row r="2153" spans="1:17" hidden="1" outlineLevel="1" collapsed="1" x14ac:dyDescent="0.25">
      <c r="A2153" t="s">
        <v>34</v>
      </c>
      <c r="B2153" s="4" t="s">
        <v>29</v>
      </c>
      <c r="C2153" s="4" t="s">
        <v>1984</v>
      </c>
      <c r="D2153" s="4" t="s">
        <v>34</v>
      </c>
      <c r="E2153" s="4">
        <v>9.0402800000000008E-6</v>
      </c>
      <c r="F2153" s="4">
        <v>1.5434800000000001E-4</v>
      </c>
      <c r="G2153" s="4">
        <v>3</v>
      </c>
      <c r="H2153" s="4">
        <v>4</v>
      </c>
      <c r="I2153" s="4">
        <v>1</v>
      </c>
      <c r="J2153" s="4" t="s">
        <v>1979</v>
      </c>
      <c r="K2153" s="4">
        <v>2</v>
      </c>
      <c r="L2153" s="4">
        <v>2670.39849</v>
      </c>
      <c r="M2153" s="4" t="s">
        <v>29</v>
      </c>
      <c r="N2153" s="4" t="s">
        <v>29</v>
      </c>
      <c r="O2153" s="4">
        <v>6.5770000000000002E-5</v>
      </c>
      <c r="P2153" s="4">
        <v>3.1310000000000002E-7</v>
      </c>
      <c r="Q2153" s="4">
        <v>4.5599999999999996</v>
      </c>
    </row>
    <row r="2154" spans="1:17" hidden="1" outlineLevel="1" collapsed="1" x14ac:dyDescent="0.25">
      <c r="A2154" t="s">
        <v>34</v>
      </c>
      <c r="B2154" s="4" t="s">
        <v>29</v>
      </c>
      <c r="C2154" s="4" t="s">
        <v>1985</v>
      </c>
      <c r="D2154" s="4" t="s">
        <v>34</v>
      </c>
      <c r="E2154" s="4">
        <v>1.4645000000000001E-9</v>
      </c>
      <c r="F2154" s="4">
        <v>1.5434800000000001E-4</v>
      </c>
      <c r="G2154" s="4">
        <v>3</v>
      </c>
      <c r="H2154" s="4">
        <v>4</v>
      </c>
      <c r="I2154" s="4">
        <v>2</v>
      </c>
      <c r="J2154" s="4" t="s">
        <v>1979</v>
      </c>
      <c r="K2154" s="4">
        <v>0</v>
      </c>
      <c r="L2154" s="4">
        <v>2157.0709999999999</v>
      </c>
      <c r="M2154" s="4" t="s">
        <v>29</v>
      </c>
      <c r="N2154" s="4" t="s">
        <v>29</v>
      </c>
      <c r="O2154" s="4">
        <v>6.5770000000000002E-5</v>
      </c>
      <c r="P2154" s="4">
        <v>8.1070000000000001E-12</v>
      </c>
      <c r="Q2154" s="4">
        <v>5.79</v>
      </c>
    </row>
    <row r="2155" spans="1:17" hidden="1" outlineLevel="1" collapsed="1" x14ac:dyDescent="0.25">
      <c r="A2155" t="s">
        <v>34</v>
      </c>
      <c r="B2155" s="4" t="s">
        <v>29</v>
      </c>
      <c r="C2155" s="4" t="s">
        <v>1986</v>
      </c>
      <c r="D2155" s="4" t="s">
        <v>34</v>
      </c>
      <c r="E2155" s="4">
        <v>1.9814100000000001E-9</v>
      </c>
      <c r="F2155" s="4">
        <v>1.5434800000000001E-4</v>
      </c>
      <c r="G2155" s="4">
        <v>3</v>
      </c>
      <c r="H2155" s="4">
        <v>4</v>
      </c>
      <c r="I2155" s="4">
        <v>1</v>
      </c>
      <c r="J2155" s="4" t="s">
        <v>1979</v>
      </c>
      <c r="K2155" s="4">
        <v>1</v>
      </c>
      <c r="L2155" s="4">
        <v>2542.3035199999999</v>
      </c>
      <c r="M2155" s="4" t="s">
        <v>29</v>
      </c>
      <c r="N2155" s="4" t="s">
        <v>29</v>
      </c>
      <c r="O2155" s="4">
        <v>6.5770000000000002E-5</v>
      </c>
      <c r="P2155" s="4">
        <v>1.163E-11</v>
      </c>
      <c r="Q2155" s="4">
        <v>4.7</v>
      </c>
    </row>
    <row r="2156" spans="1:17" hidden="1" outlineLevel="1" collapsed="1" x14ac:dyDescent="0.25">
      <c r="A2156" t="s">
        <v>34</v>
      </c>
      <c r="B2156" s="4" t="s">
        <v>29</v>
      </c>
      <c r="C2156" s="4" t="s">
        <v>1987</v>
      </c>
      <c r="D2156" s="4" t="s">
        <v>34</v>
      </c>
      <c r="E2156" s="4">
        <v>1.76477E-6</v>
      </c>
      <c r="F2156" s="4">
        <v>1.5434800000000001E-4</v>
      </c>
      <c r="G2156" s="4">
        <v>3</v>
      </c>
      <c r="H2156" s="4">
        <v>3</v>
      </c>
      <c r="I2156" s="4">
        <v>4</v>
      </c>
      <c r="J2156" s="4" t="s">
        <v>1979</v>
      </c>
      <c r="K2156" s="4">
        <v>1</v>
      </c>
      <c r="L2156" s="4">
        <v>2097.0471899999998</v>
      </c>
      <c r="M2156" s="4" t="s">
        <v>29</v>
      </c>
      <c r="N2156" s="4" t="s">
        <v>29</v>
      </c>
      <c r="O2156" s="4">
        <v>6.5770000000000002E-5</v>
      </c>
      <c r="P2156" s="4">
        <v>4.3229999999999997E-8</v>
      </c>
      <c r="Q2156" s="4">
        <v>4</v>
      </c>
    </row>
    <row r="2157" spans="1:17" hidden="1" outlineLevel="1" collapsed="1" x14ac:dyDescent="0.25">
      <c r="A2157" t="s">
        <v>34</v>
      </c>
      <c r="B2157" s="4" t="s">
        <v>29</v>
      </c>
      <c r="C2157" s="4" t="s">
        <v>1988</v>
      </c>
      <c r="D2157" s="4" t="s">
        <v>34</v>
      </c>
      <c r="E2157" s="4">
        <v>1.5921999999999999E-7</v>
      </c>
      <c r="F2157" s="4">
        <v>1.5434800000000001E-4</v>
      </c>
      <c r="G2157" s="4">
        <v>3</v>
      </c>
      <c r="H2157" s="4">
        <v>3</v>
      </c>
      <c r="I2157" s="4">
        <v>6</v>
      </c>
      <c r="J2157" s="4" t="s">
        <v>1979</v>
      </c>
      <c r="K2157" s="4">
        <v>0</v>
      </c>
      <c r="L2157" s="4">
        <v>1940.9460799999999</v>
      </c>
      <c r="M2157" s="4" t="s">
        <v>29</v>
      </c>
      <c r="N2157" s="4" t="s">
        <v>29</v>
      </c>
      <c r="O2157" s="4">
        <v>6.5770000000000002E-5</v>
      </c>
      <c r="P2157" s="4">
        <v>2.3480000000000002E-9</v>
      </c>
      <c r="Q2157" s="4">
        <v>4.3899999999999997</v>
      </c>
    </row>
    <row r="2158" spans="1:17" hidden="1" outlineLevel="1" collapsed="1" x14ac:dyDescent="0.25">
      <c r="A2158" t="s">
        <v>34</v>
      </c>
      <c r="B2158" s="4" t="s">
        <v>29</v>
      </c>
      <c r="C2158" s="4" t="s">
        <v>1989</v>
      </c>
      <c r="D2158" s="4" t="s">
        <v>388</v>
      </c>
      <c r="E2158" s="4">
        <v>1.3998E-4</v>
      </c>
      <c r="F2158" s="4">
        <v>1.5434800000000001E-4</v>
      </c>
      <c r="G2158" s="4">
        <v>2</v>
      </c>
      <c r="H2158" s="4">
        <v>2</v>
      </c>
      <c r="I2158" s="4">
        <v>3</v>
      </c>
      <c r="J2158" s="4" t="s">
        <v>1976</v>
      </c>
      <c r="K2158" s="4">
        <v>1</v>
      </c>
      <c r="L2158" s="4">
        <v>1638.81558</v>
      </c>
      <c r="M2158" s="4" t="s">
        <v>29</v>
      </c>
      <c r="N2158" s="4" t="s">
        <v>29</v>
      </c>
      <c r="O2158" s="4">
        <v>6.5770000000000002E-5</v>
      </c>
      <c r="P2158" s="4">
        <v>8.6260000000000001E-6</v>
      </c>
      <c r="Q2158" s="4">
        <v>3.24</v>
      </c>
    </row>
    <row r="2159" spans="1:17" hidden="1" outlineLevel="1" collapsed="1" x14ac:dyDescent="0.25">
      <c r="A2159" t="s">
        <v>34</v>
      </c>
      <c r="B2159" s="4" t="s">
        <v>29</v>
      </c>
      <c r="C2159" s="4" t="s">
        <v>2306</v>
      </c>
      <c r="D2159" s="4" t="s">
        <v>66</v>
      </c>
      <c r="E2159" s="4">
        <v>2.1478999999999999E-3</v>
      </c>
      <c r="F2159" s="4">
        <v>1.5434800000000001E-4</v>
      </c>
      <c r="G2159" s="4">
        <v>1</v>
      </c>
      <c r="H2159" s="4">
        <v>2</v>
      </c>
      <c r="I2159" s="4">
        <v>1</v>
      </c>
      <c r="J2159" s="4" t="s">
        <v>2293</v>
      </c>
      <c r="K2159" s="4">
        <v>0</v>
      </c>
      <c r="L2159" s="4">
        <v>992.51934000000006</v>
      </c>
      <c r="M2159" s="4" t="s">
        <v>29</v>
      </c>
      <c r="N2159" s="4" t="s">
        <v>29</v>
      </c>
      <c r="O2159" s="4">
        <v>6.5770000000000002E-5</v>
      </c>
      <c r="P2159" s="4">
        <v>2.2809999999999999E-4</v>
      </c>
      <c r="Q2159" s="4">
        <v>2.2200000000000002</v>
      </c>
    </row>
    <row r="2160" spans="1:17" hidden="1" outlineLevel="1" collapsed="1" x14ac:dyDescent="0.25">
      <c r="A2160" t="s">
        <v>34</v>
      </c>
      <c r="B2160" s="4" t="s">
        <v>29</v>
      </c>
      <c r="C2160" s="4" t="s">
        <v>1990</v>
      </c>
      <c r="D2160" s="4" t="s">
        <v>259</v>
      </c>
      <c r="E2160" s="4">
        <v>2.5137600000000001E-8</v>
      </c>
      <c r="F2160" s="4">
        <v>1.5434800000000001E-4</v>
      </c>
      <c r="G2160" s="4">
        <v>2</v>
      </c>
      <c r="H2160" s="4">
        <v>3</v>
      </c>
      <c r="I2160" s="4">
        <v>8</v>
      </c>
      <c r="J2160" s="4" t="s">
        <v>1976</v>
      </c>
      <c r="K2160" s="4">
        <v>0</v>
      </c>
      <c r="L2160" s="4">
        <v>2110.0372600000001</v>
      </c>
      <c r="M2160" s="4" t="s">
        <v>29</v>
      </c>
      <c r="N2160" s="4" t="s">
        <v>29</v>
      </c>
      <c r="O2160" s="4">
        <v>6.5770000000000002E-5</v>
      </c>
      <c r="P2160" s="4">
        <v>2.5239999999999998E-10</v>
      </c>
      <c r="Q2160" s="4">
        <v>5.74</v>
      </c>
    </row>
    <row r="2161" spans="1:29" hidden="1" outlineLevel="1" collapsed="1" x14ac:dyDescent="0.25">
      <c r="A2161" t="s">
        <v>34</v>
      </c>
      <c r="B2161" s="4" t="s">
        <v>29</v>
      </c>
      <c r="C2161" s="4" t="s">
        <v>1991</v>
      </c>
      <c r="D2161" s="4" t="s">
        <v>259</v>
      </c>
      <c r="E2161" s="4">
        <v>2.3414400000000001E-4</v>
      </c>
      <c r="F2161" s="4">
        <v>1.5434800000000001E-4</v>
      </c>
      <c r="G2161" s="4">
        <v>2</v>
      </c>
      <c r="H2161" s="4">
        <v>3</v>
      </c>
      <c r="I2161" s="4">
        <v>1</v>
      </c>
      <c r="J2161" s="4" t="s">
        <v>1976</v>
      </c>
      <c r="K2161" s="4">
        <v>2</v>
      </c>
      <c r="L2161" s="4">
        <v>4160.1431300000004</v>
      </c>
      <c r="M2161" s="4" t="s">
        <v>29</v>
      </c>
      <c r="N2161" s="4" t="s">
        <v>29</v>
      </c>
      <c r="O2161" s="4">
        <v>6.5770000000000002E-5</v>
      </c>
      <c r="P2161" s="4">
        <v>1.6010000000000001E-5</v>
      </c>
      <c r="Q2161" s="4">
        <v>4.78</v>
      </c>
    </row>
    <row r="2162" spans="1:29" hidden="1" outlineLevel="1" collapsed="1" x14ac:dyDescent="0.25">
      <c r="A2162" t="s">
        <v>34</v>
      </c>
      <c r="B2162" s="4" t="s">
        <v>29</v>
      </c>
      <c r="C2162" s="4" t="s">
        <v>1993</v>
      </c>
      <c r="D2162" s="4" t="s">
        <v>34</v>
      </c>
      <c r="E2162" s="4">
        <v>9.0987400000000001E-8</v>
      </c>
      <c r="F2162" s="4">
        <v>1.5434800000000001E-4</v>
      </c>
      <c r="G2162" s="4">
        <v>3</v>
      </c>
      <c r="H2162" s="4">
        <v>4</v>
      </c>
      <c r="I2162" s="4">
        <v>4</v>
      </c>
      <c r="J2162" s="4" t="s">
        <v>1979</v>
      </c>
      <c r="K2162" s="4">
        <v>0</v>
      </c>
      <c r="L2162" s="4">
        <v>1469.7706800000001</v>
      </c>
      <c r="M2162" s="4" t="s">
        <v>29</v>
      </c>
      <c r="N2162" s="4" t="s">
        <v>29</v>
      </c>
      <c r="O2162" s="4">
        <v>6.5770000000000002E-5</v>
      </c>
      <c r="P2162" s="4">
        <v>1.2E-9</v>
      </c>
      <c r="Q2162" s="4">
        <v>3.83</v>
      </c>
    </row>
    <row r="2163" spans="1:29" hidden="1" outlineLevel="1" collapsed="1" x14ac:dyDescent="0.25">
      <c r="A2163" t="s">
        <v>34</v>
      </c>
      <c r="B2163" s="4" t="s">
        <v>29</v>
      </c>
      <c r="C2163" s="4" t="s">
        <v>2307</v>
      </c>
      <c r="D2163" s="4" t="s">
        <v>34</v>
      </c>
      <c r="E2163" s="4">
        <v>3.5346799999999998E-5</v>
      </c>
      <c r="F2163" s="4">
        <v>1.5434800000000001E-4</v>
      </c>
      <c r="G2163" s="4">
        <v>1</v>
      </c>
      <c r="H2163" s="4">
        <v>1</v>
      </c>
      <c r="I2163" s="4">
        <v>1</v>
      </c>
      <c r="J2163" s="4" t="s">
        <v>2293</v>
      </c>
      <c r="K2163" s="4">
        <v>0</v>
      </c>
      <c r="L2163" s="4">
        <v>2884.4978700000001</v>
      </c>
      <c r="M2163" s="4" t="s">
        <v>29</v>
      </c>
      <c r="N2163" s="4" t="s">
        <v>29</v>
      </c>
      <c r="O2163" s="4">
        <v>6.5770000000000002E-5</v>
      </c>
      <c r="P2163" s="4">
        <v>1.621E-6</v>
      </c>
      <c r="Q2163" s="4">
        <v>4.3499999999999996</v>
      </c>
    </row>
    <row r="2164" spans="1:29" hidden="1" outlineLevel="1" collapsed="1" x14ac:dyDescent="0.25">
      <c r="A2164" t="s">
        <v>34</v>
      </c>
      <c r="B2164" s="4" t="s">
        <v>29</v>
      </c>
      <c r="C2164" s="4" t="s">
        <v>1997</v>
      </c>
      <c r="D2164" s="4" t="s">
        <v>1998</v>
      </c>
      <c r="E2164" s="4">
        <v>1.1322800000000001E-8</v>
      </c>
      <c r="F2164" s="4">
        <v>1.5434800000000001E-4</v>
      </c>
      <c r="G2164" s="4">
        <v>2</v>
      </c>
      <c r="H2164" s="4">
        <v>2</v>
      </c>
      <c r="I2164" s="4">
        <v>6</v>
      </c>
      <c r="J2164" s="4" t="s">
        <v>1976</v>
      </c>
      <c r="K2164" s="4">
        <v>1</v>
      </c>
      <c r="L2164" s="4">
        <v>3373.5385000000001</v>
      </c>
      <c r="M2164" s="4" t="s">
        <v>29</v>
      </c>
      <c r="N2164" s="4" t="s">
        <v>29</v>
      </c>
      <c r="O2164" s="4">
        <v>6.5770000000000002E-5</v>
      </c>
      <c r="P2164" s="4">
        <v>9.5750000000000005E-11</v>
      </c>
      <c r="Q2164" s="4">
        <v>4.8099999999999996</v>
      </c>
    </row>
    <row r="2165" spans="1:29" hidden="1" outlineLevel="1" collapsed="1" x14ac:dyDescent="0.25">
      <c r="A2165" t="s">
        <v>34</v>
      </c>
      <c r="B2165" s="4" t="s">
        <v>29</v>
      </c>
      <c r="C2165" s="4" t="s">
        <v>1997</v>
      </c>
      <c r="D2165" s="4" t="s">
        <v>1999</v>
      </c>
      <c r="E2165" s="4">
        <v>9.9550100000000001E-5</v>
      </c>
      <c r="F2165" s="4">
        <v>1.5434800000000001E-4</v>
      </c>
      <c r="G2165" s="4">
        <v>2</v>
      </c>
      <c r="H2165" s="4">
        <v>2</v>
      </c>
      <c r="I2165" s="4">
        <v>1</v>
      </c>
      <c r="J2165" s="4" t="s">
        <v>1976</v>
      </c>
      <c r="K2165" s="4">
        <v>1</v>
      </c>
      <c r="L2165" s="4">
        <v>3357.5435900000002</v>
      </c>
      <c r="M2165" s="4" t="s">
        <v>29</v>
      </c>
      <c r="N2165" s="4" t="s">
        <v>29</v>
      </c>
      <c r="O2165" s="4">
        <v>6.5770000000000002E-5</v>
      </c>
      <c r="P2165" s="4">
        <v>5.6899999999999997E-6</v>
      </c>
      <c r="Q2165" s="4">
        <v>4.66</v>
      </c>
    </row>
    <row r="2166" spans="1:29" hidden="1" outlineLevel="1" collapsed="1" x14ac:dyDescent="0.25">
      <c r="A2166" t="s">
        <v>34</v>
      </c>
      <c r="B2166" s="4" t="s">
        <v>29</v>
      </c>
      <c r="C2166" s="4" t="s">
        <v>2000</v>
      </c>
      <c r="D2166" s="4" t="s">
        <v>1998</v>
      </c>
      <c r="E2166" s="4">
        <v>5.4389900000000001E-8</v>
      </c>
      <c r="F2166" s="4">
        <v>1.5434800000000001E-4</v>
      </c>
      <c r="G2166" s="4">
        <v>2</v>
      </c>
      <c r="H2166" s="4">
        <v>2</v>
      </c>
      <c r="I2166" s="4">
        <v>2</v>
      </c>
      <c r="J2166" s="4" t="s">
        <v>1976</v>
      </c>
      <c r="K2166" s="4">
        <v>0</v>
      </c>
      <c r="L2166" s="4">
        <v>3217.4373900000001</v>
      </c>
      <c r="M2166" s="4" t="s">
        <v>29</v>
      </c>
      <c r="N2166" s="4" t="s">
        <v>29</v>
      </c>
      <c r="O2166" s="4">
        <v>6.5770000000000002E-5</v>
      </c>
      <c r="P2166" s="4">
        <v>6.4299999999999995E-10</v>
      </c>
      <c r="Q2166" s="4">
        <v>6.61</v>
      </c>
    </row>
    <row r="2167" spans="1:29" hidden="1" outlineLevel="1" collapsed="1" x14ac:dyDescent="0.25">
      <c r="A2167" t="s">
        <v>34</v>
      </c>
      <c r="B2167" s="4" t="s">
        <v>29</v>
      </c>
      <c r="C2167" s="4" t="s">
        <v>2003</v>
      </c>
      <c r="D2167" s="4" t="s">
        <v>259</v>
      </c>
      <c r="E2167" s="4">
        <v>2.7427699999999999E-2</v>
      </c>
      <c r="F2167" s="4">
        <v>1.14003E-3</v>
      </c>
      <c r="G2167" s="4">
        <v>2</v>
      </c>
      <c r="H2167" s="4">
        <v>3</v>
      </c>
      <c r="I2167" s="4">
        <v>1</v>
      </c>
      <c r="J2167" s="4" t="s">
        <v>1976</v>
      </c>
      <c r="K2167" s="4">
        <v>1</v>
      </c>
      <c r="L2167" s="4">
        <v>4032.04817</v>
      </c>
      <c r="M2167" s="4" t="s">
        <v>29</v>
      </c>
      <c r="N2167" s="4" t="s">
        <v>29</v>
      </c>
      <c r="O2167" s="4">
        <v>4.1320000000000001E-4</v>
      </c>
      <c r="P2167" s="4">
        <v>4.8609999999999999E-3</v>
      </c>
      <c r="Q2167" s="4">
        <v>3.76</v>
      </c>
    </row>
    <row r="2168" spans="1:29" x14ac:dyDescent="0.25">
      <c r="A2168" s="3" t="s">
        <v>29</v>
      </c>
      <c r="B2168" s="3" t="s">
        <v>30</v>
      </c>
      <c r="C2168" s="3" t="s">
        <v>2308</v>
      </c>
      <c r="D2168" s="3" t="s">
        <v>2309</v>
      </c>
      <c r="E2168" s="3">
        <v>0</v>
      </c>
      <c r="F2168" s="3">
        <v>226.37799999999999</v>
      </c>
      <c r="G2168" s="3">
        <v>47</v>
      </c>
      <c r="H2168" s="3">
        <v>23</v>
      </c>
      <c r="I2168" s="3">
        <v>71</v>
      </c>
      <c r="J2168" s="3">
        <v>23</v>
      </c>
      <c r="K2168" s="3">
        <v>504</v>
      </c>
      <c r="L2168" s="3">
        <v>56.8</v>
      </c>
      <c r="M2168" s="3">
        <v>8.9</v>
      </c>
      <c r="N2168" s="3">
        <v>270.36</v>
      </c>
      <c r="O2168" s="3">
        <v>23</v>
      </c>
      <c r="P2168" s="3" t="s">
        <v>315</v>
      </c>
      <c r="Q2168" s="3" t="s">
        <v>2310</v>
      </c>
      <c r="R2168" s="3" t="s">
        <v>2311</v>
      </c>
      <c r="S2168" s="3" t="s">
        <v>2312</v>
      </c>
      <c r="T2168" s="3" t="s">
        <v>2313</v>
      </c>
      <c r="U2168" s="3" t="s">
        <v>2308</v>
      </c>
      <c r="V2168" s="3" t="s">
        <v>2314</v>
      </c>
      <c r="W2168" s="3" t="s">
        <v>976</v>
      </c>
      <c r="X2168" s="3" t="s">
        <v>2315</v>
      </c>
      <c r="Y2168" s="3" t="s">
        <v>2316</v>
      </c>
      <c r="Z2168" s="3" t="s">
        <v>34</v>
      </c>
      <c r="AA2168" s="3">
        <v>5</v>
      </c>
      <c r="AB2168" s="3" t="s">
        <v>29</v>
      </c>
      <c r="AC2168" s="3">
        <v>1</v>
      </c>
    </row>
    <row r="2169" spans="1:29" hidden="1" outlineLevel="1" collapsed="1" x14ac:dyDescent="0.25">
      <c r="A2169" t="s">
        <v>34</v>
      </c>
      <c r="B2169" s="2" t="s">
        <v>39</v>
      </c>
      <c r="C2169" s="2" t="s">
        <v>40</v>
      </c>
      <c r="D2169" s="2" t="s">
        <v>41</v>
      </c>
      <c r="E2169" s="2" t="s">
        <v>42</v>
      </c>
      <c r="F2169" s="2" t="s">
        <v>43</v>
      </c>
      <c r="G2169" s="2" t="s">
        <v>28</v>
      </c>
      <c r="H2169" s="2" t="s">
        <v>44</v>
      </c>
      <c r="I2169" s="2" t="s">
        <v>8</v>
      </c>
      <c r="J2169" s="2" t="s">
        <v>45</v>
      </c>
      <c r="K2169" s="2" t="s">
        <v>46</v>
      </c>
      <c r="L2169" s="2" t="s">
        <v>47</v>
      </c>
      <c r="M2169" s="2" t="s">
        <v>27</v>
      </c>
      <c r="N2169" s="2" t="s">
        <v>48</v>
      </c>
      <c r="O2169" s="2" t="s">
        <v>49</v>
      </c>
      <c r="P2169" s="2" t="s">
        <v>50</v>
      </c>
      <c r="Q2169" s="2" t="s">
        <v>51</v>
      </c>
    </row>
    <row r="2170" spans="1:29" hidden="1" outlineLevel="1" collapsed="1" x14ac:dyDescent="0.25">
      <c r="A2170" t="s">
        <v>34</v>
      </c>
      <c r="B2170" s="4" t="s">
        <v>29</v>
      </c>
      <c r="C2170" s="4" t="s">
        <v>2317</v>
      </c>
      <c r="D2170" s="4" t="s">
        <v>199</v>
      </c>
      <c r="E2170" s="4">
        <v>7.2646400000000001E-7</v>
      </c>
      <c r="F2170" s="4">
        <v>1.5434800000000001E-4</v>
      </c>
      <c r="G2170" s="4">
        <v>1</v>
      </c>
      <c r="H2170" s="4">
        <v>1</v>
      </c>
      <c r="I2170" s="4">
        <v>3</v>
      </c>
      <c r="J2170" s="4" t="s">
        <v>2308</v>
      </c>
      <c r="K2170" s="4">
        <v>2</v>
      </c>
      <c r="L2170" s="4">
        <v>3136.5354499999999</v>
      </c>
      <c r="M2170" s="4" t="s">
        <v>29</v>
      </c>
      <c r="N2170" s="4" t="s">
        <v>29</v>
      </c>
      <c r="O2170" s="4">
        <v>6.5770000000000002E-5</v>
      </c>
      <c r="P2170" s="4">
        <v>1.475E-8</v>
      </c>
      <c r="Q2170" s="4">
        <v>3.99</v>
      </c>
    </row>
    <row r="2171" spans="1:29" hidden="1" outlineLevel="1" collapsed="1" x14ac:dyDescent="0.25">
      <c r="A2171" t="s">
        <v>34</v>
      </c>
      <c r="B2171" s="4" t="s">
        <v>29</v>
      </c>
      <c r="C2171" s="4" t="s">
        <v>2318</v>
      </c>
      <c r="D2171" s="4" t="s">
        <v>199</v>
      </c>
      <c r="E2171" s="4">
        <v>8.1480500000000004E-4</v>
      </c>
      <c r="F2171" s="4">
        <v>1.5434800000000001E-4</v>
      </c>
      <c r="G2171" s="4">
        <v>1</v>
      </c>
      <c r="H2171" s="4">
        <v>1</v>
      </c>
      <c r="I2171" s="4">
        <v>1</v>
      </c>
      <c r="J2171" s="4" t="s">
        <v>2308</v>
      </c>
      <c r="K2171" s="4">
        <v>1</v>
      </c>
      <c r="L2171" s="4">
        <v>2879.3978900000002</v>
      </c>
      <c r="M2171" s="4" t="s">
        <v>29</v>
      </c>
      <c r="N2171" s="4" t="s">
        <v>29</v>
      </c>
      <c r="O2171" s="4">
        <v>6.5770000000000002E-5</v>
      </c>
      <c r="P2171" s="4">
        <v>7.1779999999999994E-5</v>
      </c>
      <c r="Q2171" s="4">
        <v>3.54</v>
      </c>
    </row>
    <row r="2172" spans="1:29" hidden="1" outlineLevel="1" collapsed="1" x14ac:dyDescent="0.25">
      <c r="A2172" t="s">
        <v>34</v>
      </c>
      <c r="B2172" s="4" t="s">
        <v>29</v>
      </c>
      <c r="C2172" s="4" t="s">
        <v>2319</v>
      </c>
      <c r="D2172" s="4" t="s">
        <v>199</v>
      </c>
      <c r="E2172" s="4">
        <v>5.5093799999999998E-7</v>
      </c>
      <c r="F2172" s="4">
        <v>1.5434800000000001E-4</v>
      </c>
      <c r="G2172" s="4">
        <v>1</v>
      </c>
      <c r="H2172" s="4">
        <v>1</v>
      </c>
      <c r="I2172" s="4">
        <v>6</v>
      </c>
      <c r="J2172" s="4" t="s">
        <v>2308</v>
      </c>
      <c r="K2172" s="4">
        <v>0</v>
      </c>
      <c r="L2172" s="4">
        <v>1681.81016</v>
      </c>
      <c r="M2172" s="4" t="s">
        <v>29</v>
      </c>
      <c r="N2172" s="4" t="s">
        <v>29</v>
      </c>
      <c r="O2172" s="4">
        <v>6.5770000000000002E-5</v>
      </c>
      <c r="P2172" s="4">
        <v>1.056E-8</v>
      </c>
      <c r="Q2172" s="4">
        <v>4.8</v>
      </c>
    </row>
    <row r="2173" spans="1:29" hidden="1" outlineLevel="1" collapsed="1" x14ac:dyDescent="0.25">
      <c r="A2173" t="s">
        <v>34</v>
      </c>
      <c r="B2173" s="4" t="s">
        <v>29</v>
      </c>
      <c r="C2173" s="4" t="s">
        <v>2320</v>
      </c>
      <c r="D2173" s="4" t="s">
        <v>34</v>
      </c>
      <c r="E2173" s="4">
        <v>2.54628E-6</v>
      </c>
      <c r="F2173" s="4">
        <v>1.5434800000000001E-4</v>
      </c>
      <c r="G2173" s="4">
        <v>1</v>
      </c>
      <c r="H2173" s="4">
        <v>1</v>
      </c>
      <c r="I2173" s="4">
        <v>1</v>
      </c>
      <c r="J2173" s="4" t="s">
        <v>2308</v>
      </c>
      <c r="K2173" s="4">
        <v>0</v>
      </c>
      <c r="L2173" s="4">
        <v>1315.7216100000001</v>
      </c>
      <c r="M2173" s="4" t="s">
        <v>29</v>
      </c>
      <c r="N2173" s="4" t="s">
        <v>29</v>
      </c>
      <c r="O2173" s="4">
        <v>6.5770000000000002E-5</v>
      </c>
      <c r="P2173" s="4">
        <v>6.7389999999999997E-8</v>
      </c>
      <c r="Q2173" s="4">
        <v>4.5</v>
      </c>
    </row>
    <row r="2174" spans="1:29" hidden="1" outlineLevel="1" collapsed="1" x14ac:dyDescent="0.25">
      <c r="A2174" t="s">
        <v>34</v>
      </c>
      <c r="B2174" s="4" t="s">
        <v>29</v>
      </c>
      <c r="C2174" s="4" t="s">
        <v>2321</v>
      </c>
      <c r="D2174" s="4" t="s">
        <v>34</v>
      </c>
      <c r="E2174" s="4">
        <v>1.5093400000000001E-3</v>
      </c>
      <c r="F2174" s="4">
        <v>1.5434800000000001E-4</v>
      </c>
      <c r="G2174" s="4">
        <v>1</v>
      </c>
      <c r="H2174" s="4">
        <v>1</v>
      </c>
      <c r="I2174" s="4">
        <v>2</v>
      </c>
      <c r="J2174" s="4" t="s">
        <v>2308</v>
      </c>
      <c r="K2174" s="4">
        <v>0</v>
      </c>
      <c r="L2174" s="4">
        <v>1031.51161</v>
      </c>
      <c r="M2174" s="4" t="s">
        <v>29</v>
      </c>
      <c r="N2174" s="4" t="s">
        <v>29</v>
      </c>
      <c r="O2174" s="4">
        <v>6.5770000000000002E-5</v>
      </c>
      <c r="P2174" s="4">
        <v>1.5119999999999999E-4</v>
      </c>
      <c r="Q2174" s="4">
        <v>2.29</v>
      </c>
    </row>
    <row r="2175" spans="1:29" hidden="1" outlineLevel="1" collapsed="1" x14ac:dyDescent="0.25">
      <c r="A2175" t="s">
        <v>34</v>
      </c>
      <c r="B2175" s="4" t="s">
        <v>29</v>
      </c>
      <c r="C2175" s="4" t="s">
        <v>2322</v>
      </c>
      <c r="D2175" s="4" t="s">
        <v>34</v>
      </c>
      <c r="E2175" s="4">
        <v>1.1395899999999999E-8</v>
      </c>
      <c r="F2175" s="4">
        <v>1.5434800000000001E-4</v>
      </c>
      <c r="G2175" s="4">
        <v>1</v>
      </c>
      <c r="H2175" s="4">
        <v>1</v>
      </c>
      <c r="I2175" s="4">
        <v>2</v>
      </c>
      <c r="J2175" s="4" t="s">
        <v>2308</v>
      </c>
      <c r="K2175" s="4">
        <v>1</v>
      </c>
      <c r="L2175" s="4">
        <v>3461.80501</v>
      </c>
      <c r="M2175" s="4" t="s">
        <v>29</v>
      </c>
      <c r="N2175" s="4" t="s">
        <v>29</v>
      </c>
      <c r="O2175" s="4">
        <v>6.5770000000000002E-5</v>
      </c>
      <c r="P2175" s="4">
        <v>9.6860000000000002E-11</v>
      </c>
      <c r="Q2175" s="4">
        <v>7.02</v>
      </c>
    </row>
    <row r="2176" spans="1:29" hidden="1" outlineLevel="1" collapsed="1" x14ac:dyDescent="0.25">
      <c r="A2176" t="s">
        <v>34</v>
      </c>
      <c r="B2176" s="4" t="s">
        <v>29</v>
      </c>
      <c r="C2176" s="4" t="s">
        <v>2323</v>
      </c>
      <c r="D2176" s="4" t="s">
        <v>34</v>
      </c>
      <c r="E2176" s="4">
        <v>8.7534900000000001E-5</v>
      </c>
      <c r="F2176" s="4">
        <v>1.5434800000000001E-4</v>
      </c>
      <c r="G2176" s="4">
        <v>1</v>
      </c>
      <c r="H2176" s="4">
        <v>1</v>
      </c>
      <c r="I2176" s="4">
        <v>2</v>
      </c>
      <c r="J2176" s="4" t="s">
        <v>2308</v>
      </c>
      <c r="K2176" s="4">
        <v>0</v>
      </c>
      <c r="L2176" s="4">
        <v>1263.7347400000001</v>
      </c>
      <c r="M2176" s="4" t="s">
        <v>29</v>
      </c>
      <c r="N2176" s="4" t="s">
        <v>29</v>
      </c>
      <c r="O2176" s="4">
        <v>6.5770000000000002E-5</v>
      </c>
      <c r="P2176" s="4">
        <v>4.8760000000000004E-6</v>
      </c>
      <c r="Q2176" s="4">
        <v>2.69</v>
      </c>
    </row>
    <row r="2177" spans="1:17" hidden="1" outlineLevel="1" collapsed="1" x14ac:dyDescent="0.25">
      <c r="A2177" t="s">
        <v>34</v>
      </c>
      <c r="B2177" s="4" t="s">
        <v>29</v>
      </c>
      <c r="C2177" s="4" t="s">
        <v>2324</v>
      </c>
      <c r="D2177" s="4" t="s">
        <v>34</v>
      </c>
      <c r="E2177" s="4">
        <v>1.5517300000000001E-5</v>
      </c>
      <c r="F2177" s="4">
        <v>1.5434800000000001E-4</v>
      </c>
      <c r="G2177" s="4">
        <v>1</v>
      </c>
      <c r="H2177" s="4">
        <v>1</v>
      </c>
      <c r="I2177" s="4">
        <v>3</v>
      </c>
      <c r="J2177" s="4" t="s">
        <v>2308</v>
      </c>
      <c r="K2177" s="4">
        <v>0</v>
      </c>
      <c r="L2177" s="4">
        <v>1340.75324</v>
      </c>
      <c r="M2177" s="4" t="s">
        <v>29</v>
      </c>
      <c r="N2177" s="4" t="s">
        <v>29</v>
      </c>
      <c r="O2177" s="4">
        <v>6.5770000000000002E-5</v>
      </c>
      <c r="P2177" s="4">
        <v>5.9960000000000005E-7</v>
      </c>
      <c r="Q2177" s="4">
        <v>3.69</v>
      </c>
    </row>
    <row r="2178" spans="1:17" hidden="1" outlineLevel="1" collapsed="1" x14ac:dyDescent="0.25">
      <c r="A2178" t="s">
        <v>34</v>
      </c>
      <c r="B2178" s="4" t="s">
        <v>29</v>
      </c>
      <c r="C2178" s="4" t="s">
        <v>2325</v>
      </c>
      <c r="D2178" s="4" t="s">
        <v>197</v>
      </c>
      <c r="E2178" s="4">
        <v>4.6311400000000002E-9</v>
      </c>
      <c r="F2178" s="4">
        <v>1.5434800000000001E-4</v>
      </c>
      <c r="G2178" s="4">
        <v>1</v>
      </c>
      <c r="H2178" s="4">
        <v>1</v>
      </c>
      <c r="I2178" s="4">
        <v>11</v>
      </c>
      <c r="J2178" s="4" t="s">
        <v>2308</v>
      </c>
      <c r="K2178" s="4">
        <v>0</v>
      </c>
      <c r="L2178" s="4">
        <v>2087.07357</v>
      </c>
      <c r="M2178" s="4" t="s">
        <v>29</v>
      </c>
      <c r="N2178" s="4" t="s">
        <v>29</v>
      </c>
      <c r="O2178" s="4">
        <v>6.5770000000000002E-5</v>
      </c>
      <c r="P2178" s="4">
        <v>3.2490000000000002E-11</v>
      </c>
      <c r="Q2178" s="4">
        <v>5.58</v>
      </c>
    </row>
    <row r="2179" spans="1:17" hidden="1" outlineLevel="1" collapsed="1" x14ac:dyDescent="0.25">
      <c r="A2179" t="s">
        <v>34</v>
      </c>
      <c r="B2179" s="4" t="s">
        <v>29</v>
      </c>
      <c r="C2179" s="4" t="s">
        <v>2326</v>
      </c>
      <c r="D2179" s="4" t="s">
        <v>2327</v>
      </c>
      <c r="E2179" s="4">
        <v>6.1459700000000006E-8</v>
      </c>
      <c r="F2179" s="4">
        <v>1.5434800000000001E-4</v>
      </c>
      <c r="G2179" s="4">
        <v>1</v>
      </c>
      <c r="H2179" s="4">
        <v>1</v>
      </c>
      <c r="I2179" s="4">
        <v>9</v>
      </c>
      <c r="J2179" s="4" t="s">
        <v>2308</v>
      </c>
      <c r="K2179" s="4">
        <v>0</v>
      </c>
      <c r="L2179" s="4">
        <v>2462.06324</v>
      </c>
      <c r="M2179" s="4" t="s">
        <v>29</v>
      </c>
      <c r="N2179" s="4" t="s">
        <v>29</v>
      </c>
      <c r="O2179" s="4">
        <v>6.5770000000000002E-5</v>
      </c>
      <c r="P2179" s="4">
        <v>7.4289999999999999E-10</v>
      </c>
      <c r="Q2179" s="4">
        <v>3.93</v>
      </c>
    </row>
    <row r="2180" spans="1:17" hidden="1" outlineLevel="1" collapsed="1" x14ac:dyDescent="0.25">
      <c r="A2180" t="s">
        <v>34</v>
      </c>
      <c r="B2180" s="4" t="s">
        <v>29</v>
      </c>
      <c r="C2180" s="4" t="s">
        <v>2328</v>
      </c>
      <c r="D2180" s="4" t="s">
        <v>34</v>
      </c>
      <c r="E2180" s="4">
        <v>1.6406599999999999E-3</v>
      </c>
      <c r="F2180" s="4">
        <v>1.5434800000000001E-4</v>
      </c>
      <c r="G2180" s="4">
        <v>1</v>
      </c>
      <c r="H2180" s="4">
        <v>1</v>
      </c>
      <c r="I2180" s="4">
        <v>1</v>
      </c>
      <c r="J2180" s="4" t="s">
        <v>2308</v>
      </c>
      <c r="K2180" s="4">
        <v>1</v>
      </c>
      <c r="L2180" s="4">
        <v>1258.67499</v>
      </c>
      <c r="M2180" s="4" t="s">
        <v>29</v>
      </c>
      <c r="N2180" s="4" t="s">
        <v>29</v>
      </c>
      <c r="O2180" s="4">
        <v>6.5770000000000002E-5</v>
      </c>
      <c r="P2180" s="4">
        <v>1.6660000000000001E-4</v>
      </c>
      <c r="Q2180" s="4">
        <v>2.97</v>
      </c>
    </row>
    <row r="2181" spans="1:17" hidden="1" outlineLevel="1" collapsed="1" x14ac:dyDescent="0.25">
      <c r="A2181" t="s">
        <v>34</v>
      </c>
      <c r="B2181" s="4" t="s">
        <v>29</v>
      </c>
      <c r="C2181" s="4" t="s">
        <v>2329</v>
      </c>
      <c r="D2181" s="4" t="s">
        <v>34</v>
      </c>
      <c r="E2181" s="4">
        <v>1.6759699999999999E-4</v>
      </c>
      <c r="F2181" s="4">
        <v>1.5434800000000001E-4</v>
      </c>
      <c r="G2181" s="4">
        <v>1</v>
      </c>
      <c r="H2181" s="4">
        <v>1</v>
      </c>
      <c r="I2181" s="4">
        <v>3</v>
      </c>
      <c r="J2181" s="4" t="s">
        <v>2308</v>
      </c>
      <c r="K2181" s="4">
        <v>0</v>
      </c>
      <c r="L2181" s="4">
        <v>1384.72596</v>
      </c>
      <c r="M2181" s="4" t="s">
        <v>29</v>
      </c>
      <c r="N2181" s="4" t="s">
        <v>29</v>
      </c>
      <c r="O2181" s="4">
        <v>6.5770000000000002E-5</v>
      </c>
      <c r="P2181" s="4">
        <v>1.0720000000000001E-5</v>
      </c>
      <c r="Q2181" s="4">
        <v>3.05</v>
      </c>
    </row>
    <row r="2182" spans="1:17" hidden="1" outlineLevel="1" collapsed="1" x14ac:dyDescent="0.25">
      <c r="A2182" t="s">
        <v>34</v>
      </c>
      <c r="B2182" s="4" t="s">
        <v>29</v>
      </c>
      <c r="C2182" s="4" t="s">
        <v>2330</v>
      </c>
      <c r="D2182" s="4" t="s">
        <v>34</v>
      </c>
      <c r="E2182" s="4">
        <v>1.95565E-4</v>
      </c>
      <c r="F2182" s="4">
        <v>1.5434800000000001E-4</v>
      </c>
      <c r="G2182" s="4">
        <v>1</v>
      </c>
      <c r="H2182" s="4">
        <v>1</v>
      </c>
      <c r="I2182" s="4">
        <v>1</v>
      </c>
      <c r="J2182" s="4" t="s">
        <v>2308</v>
      </c>
      <c r="K2182" s="4">
        <v>1</v>
      </c>
      <c r="L2182" s="4">
        <v>1473.7431300000001</v>
      </c>
      <c r="M2182" s="4" t="s">
        <v>29</v>
      </c>
      <c r="N2182" s="4" t="s">
        <v>29</v>
      </c>
      <c r="O2182" s="4">
        <v>6.5770000000000002E-5</v>
      </c>
      <c r="P2182" s="4">
        <v>1.292E-5</v>
      </c>
      <c r="Q2182" s="4">
        <v>2.73</v>
      </c>
    </row>
    <row r="2183" spans="1:17" hidden="1" outlineLevel="1" collapsed="1" x14ac:dyDescent="0.25">
      <c r="A2183" t="s">
        <v>34</v>
      </c>
      <c r="B2183" s="4" t="s">
        <v>29</v>
      </c>
      <c r="C2183" s="4" t="s">
        <v>2331</v>
      </c>
      <c r="D2183" s="4" t="s">
        <v>34</v>
      </c>
      <c r="E2183" s="4">
        <v>2.3270600000000001E-10</v>
      </c>
      <c r="F2183" s="4">
        <v>1.5434800000000001E-4</v>
      </c>
      <c r="G2183" s="4">
        <v>1</v>
      </c>
      <c r="H2183" s="4">
        <v>1</v>
      </c>
      <c r="I2183" s="4">
        <v>4</v>
      </c>
      <c r="J2183" s="4" t="s">
        <v>2308</v>
      </c>
      <c r="K2183" s="4">
        <v>0</v>
      </c>
      <c r="L2183" s="4">
        <v>2217.0881100000001</v>
      </c>
      <c r="M2183" s="4" t="s">
        <v>29</v>
      </c>
      <c r="N2183" s="4" t="s">
        <v>29</v>
      </c>
      <c r="O2183" s="4">
        <v>6.5770000000000002E-5</v>
      </c>
      <c r="P2183" s="4">
        <v>8.7330000000000002E-13</v>
      </c>
      <c r="Q2183" s="4">
        <v>6.87</v>
      </c>
    </row>
    <row r="2184" spans="1:17" hidden="1" outlineLevel="1" collapsed="1" x14ac:dyDescent="0.25">
      <c r="A2184" t="s">
        <v>34</v>
      </c>
      <c r="B2184" s="4" t="s">
        <v>29</v>
      </c>
      <c r="C2184" s="4" t="s">
        <v>2332</v>
      </c>
      <c r="D2184" s="4" t="s">
        <v>34</v>
      </c>
      <c r="E2184" s="4">
        <v>1.31901E-3</v>
      </c>
      <c r="F2184" s="4">
        <v>1.5434800000000001E-4</v>
      </c>
      <c r="G2184" s="4">
        <v>1</v>
      </c>
      <c r="H2184" s="4">
        <v>1</v>
      </c>
      <c r="I2184" s="4">
        <v>3</v>
      </c>
      <c r="J2184" s="4" t="s">
        <v>2308</v>
      </c>
      <c r="K2184" s="4">
        <v>0</v>
      </c>
      <c r="L2184" s="4">
        <v>996.60880999999995</v>
      </c>
      <c r="M2184" s="4" t="s">
        <v>29</v>
      </c>
      <c r="N2184" s="4" t="s">
        <v>29</v>
      </c>
      <c r="O2184" s="4">
        <v>6.5770000000000002E-5</v>
      </c>
      <c r="P2184" s="4">
        <v>1.283E-4</v>
      </c>
      <c r="Q2184" s="4">
        <v>2.27</v>
      </c>
    </row>
    <row r="2185" spans="1:17" hidden="1" outlineLevel="1" collapsed="1" x14ac:dyDescent="0.25">
      <c r="A2185" t="s">
        <v>34</v>
      </c>
      <c r="B2185" s="4" t="s">
        <v>29</v>
      </c>
      <c r="C2185" s="4" t="s">
        <v>2333</v>
      </c>
      <c r="D2185" s="4" t="s">
        <v>34</v>
      </c>
      <c r="E2185" s="4">
        <v>6.1459700000000006E-8</v>
      </c>
      <c r="F2185" s="4">
        <v>1.5434800000000001E-4</v>
      </c>
      <c r="G2185" s="4">
        <v>1</v>
      </c>
      <c r="H2185" s="4">
        <v>1</v>
      </c>
      <c r="I2185" s="4">
        <v>2</v>
      </c>
      <c r="J2185" s="4" t="s">
        <v>2308</v>
      </c>
      <c r="K2185" s="4">
        <v>0</v>
      </c>
      <c r="L2185" s="4">
        <v>1897.9177999999999</v>
      </c>
      <c r="M2185" s="4" t="s">
        <v>29</v>
      </c>
      <c r="N2185" s="4" t="s">
        <v>29</v>
      </c>
      <c r="O2185" s="4">
        <v>6.5770000000000002E-5</v>
      </c>
      <c r="P2185" s="4">
        <v>7.4119999999999998E-10</v>
      </c>
      <c r="Q2185" s="4">
        <v>3.72</v>
      </c>
    </row>
    <row r="2186" spans="1:17" hidden="1" outlineLevel="1" collapsed="1" x14ac:dyDescent="0.25">
      <c r="A2186" t="s">
        <v>34</v>
      </c>
      <c r="B2186" s="4" t="s">
        <v>29</v>
      </c>
      <c r="C2186" s="4" t="s">
        <v>2334</v>
      </c>
      <c r="D2186" s="4" t="s">
        <v>34</v>
      </c>
      <c r="E2186" s="4">
        <v>2.4341900000000002E-7</v>
      </c>
      <c r="F2186" s="4">
        <v>1.5434800000000001E-4</v>
      </c>
      <c r="G2186" s="4">
        <v>1</v>
      </c>
      <c r="H2186" s="4">
        <v>1</v>
      </c>
      <c r="I2186" s="4">
        <v>3</v>
      </c>
      <c r="J2186" s="4" t="s">
        <v>2308</v>
      </c>
      <c r="K2186" s="4">
        <v>1</v>
      </c>
      <c r="L2186" s="4">
        <v>2026.0127600000001</v>
      </c>
      <c r="M2186" s="4" t="s">
        <v>29</v>
      </c>
      <c r="N2186" s="4" t="s">
        <v>29</v>
      </c>
      <c r="O2186" s="4">
        <v>6.5770000000000002E-5</v>
      </c>
      <c r="P2186" s="4">
        <v>3.9359999999999996E-9</v>
      </c>
      <c r="Q2186" s="4">
        <v>4.12</v>
      </c>
    </row>
    <row r="2187" spans="1:17" hidden="1" outlineLevel="1" collapsed="1" x14ac:dyDescent="0.25">
      <c r="A2187" t="s">
        <v>34</v>
      </c>
      <c r="B2187" s="4" t="s">
        <v>29</v>
      </c>
      <c r="C2187" s="4" t="s">
        <v>2335</v>
      </c>
      <c r="D2187" s="4" t="s">
        <v>34</v>
      </c>
      <c r="E2187" s="4">
        <v>2.1261500000000001E-4</v>
      </c>
      <c r="F2187" s="4">
        <v>1.5434800000000001E-4</v>
      </c>
      <c r="G2187" s="4">
        <v>1</v>
      </c>
      <c r="H2187" s="4">
        <v>1</v>
      </c>
      <c r="I2187" s="4">
        <v>4</v>
      </c>
      <c r="J2187" s="4" t="s">
        <v>2308</v>
      </c>
      <c r="K2187" s="4">
        <v>0</v>
      </c>
      <c r="L2187" s="4">
        <v>1410.7627399999999</v>
      </c>
      <c r="M2187" s="4" t="s">
        <v>29</v>
      </c>
      <c r="N2187" s="4" t="s">
        <v>29</v>
      </c>
      <c r="O2187" s="4">
        <v>6.5770000000000002E-5</v>
      </c>
      <c r="P2187" s="4">
        <v>1.428E-5</v>
      </c>
      <c r="Q2187" s="4">
        <v>2.5</v>
      </c>
    </row>
    <row r="2188" spans="1:17" hidden="1" outlineLevel="1" collapsed="1" x14ac:dyDescent="0.25">
      <c r="A2188" t="s">
        <v>34</v>
      </c>
      <c r="B2188" s="4" t="s">
        <v>29</v>
      </c>
      <c r="C2188" s="4" t="s">
        <v>2336</v>
      </c>
      <c r="D2188" s="4" t="s">
        <v>175</v>
      </c>
      <c r="E2188" s="4">
        <v>3.0684099999999999E-7</v>
      </c>
      <c r="F2188" s="4">
        <v>1.5434800000000001E-4</v>
      </c>
      <c r="G2188" s="4">
        <v>1</v>
      </c>
      <c r="H2188" s="4">
        <v>1</v>
      </c>
      <c r="I2188" s="4">
        <v>3</v>
      </c>
      <c r="J2188" s="4" t="s">
        <v>2308</v>
      </c>
      <c r="K2188" s="4">
        <v>1</v>
      </c>
      <c r="L2188" s="4">
        <v>3073.5550600000001</v>
      </c>
      <c r="M2188" s="4" t="s">
        <v>29</v>
      </c>
      <c r="N2188" s="4" t="s">
        <v>29</v>
      </c>
      <c r="O2188" s="4">
        <v>6.5770000000000002E-5</v>
      </c>
      <c r="P2188" s="4">
        <v>5.1959999999999998E-9</v>
      </c>
      <c r="Q2188" s="4">
        <v>5.47</v>
      </c>
    </row>
    <row r="2189" spans="1:17" hidden="1" outlineLevel="1" collapsed="1" x14ac:dyDescent="0.25">
      <c r="A2189" t="s">
        <v>34</v>
      </c>
      <c r="B2189" s="4" t="s">
        <v>29</v>
      </c>
      <c r="C2189" s="4" t="s">
        <v>2337</v>
      </c>
      <c r="D2189" s="4" t="s">
        <v>34</v>
      </c>
      <c r="E2189" s="4">
        <v>8.0004700000000004E-8</v>
      </c>
      <c r="F2189" s="4">
        <v>1.5434800000000001E-4</v>
      </c>
      <c r="G2189" s="4">
        <v>1</v>
      </c>
      <c r="H2189" s="4">
        <v>1</v>
      </c>
      <c r="I2189" s="4">
        <v>3</v>
      </c>
      <c r="J2189" s="4" t="s">
        <v>2308</v>
      </c>
      <c r="K2189" s="4">
        <v>1</v>
      </c>
      <c r="L2189" s="4">
        <v>1866.9595999999999</v>
      </c>
      <c r="M2189" s="4" t="s">
        <v>29</v>
      </c>
      <c r="N2189" s="4" t="s">
        <v>29</v>
      </c>
      <c r="O2189" s="4">
        <v>6.5770000000000002E-5</v>
      </c>
      <c r="P2189" s="4">
        <v>1.0230000000000001E-9</v>
      </c>
      <c r="Q2189" s="4">
        <v>5.92</v>
      </c>
    </row>
    <row r="2190" spans="1:17" hidden="1" outlineLevel="1" collapsed="1" x14ac:dyDescent="0.25">
      <c r="A2190" t="s">
        <v>34</v>
      </c>
      <c r="B2190" s="4" t="s">
        <v>29</v>
      </c>
      <c r="C2190" s="4" t="s">
        <v>2338</v>
      </c>
      <c r="D2190" s="4" t="s">
        <v>34</v>
      </c>
      <c r="E2190" s="4">
        <v>8.1562300000000003E-6</v>
      </c>
      <c r="F2190" s="4">
        <v>1.5434800000000001E-4</v>
      </c>
      <c r="G2190" s="4">
        <v>1</v>
      </c>
      <c r="H2190" s="4">
        <v>1</v>
      </c>
      <c r="I2190" s="4">
        <v>2</v>
      </c>
      <c r="J2190" s="4" t="s">
        <v>2308</v>
      </c>
      <c r="K2190" s="4">
        <v>0</v>
      </c>
      <c r="L2190" s="4">
        <v>2538.24305</v>
      </c>
      <c r="M2190" s="4" t="s">
        <v>29</v>
      </c>
      <c r="N2190" s="4" t="s">
        <v>29</v>
      </c>
      <c r="O2190" s="4">
        <v>6.5770000000000002E-5</v>
      </c>
      <c r="P2190" s="4">
        <v>2.7580000000000002E-7</v>
      </c>
      <c r="Q2190" s="4">
        <v>4.91</v>
      </c>
    </row>
    <row r="2191" spans="1:17" hidden="1" outlineLevel="1" collapsed="1" x14ac:dyDescent="0.25">
      <c r="A2191" t="s">
        <v>34</v>
      </c>
      <c r="B2191" s="4" t="s">
        <v>29</v>
      </c>
      <c r="C2191" s="4" t="s">
        <v>2339</v>
      </c>
      <c r="D2191" s="4" t="s">
        <v>34</v>
      </c>
      <c r="E2191" s="4">
        <v>5.4005999999999998E-4</v>
      </c>
      <c r="F2191" s="4">
        <v>1.5434800000000001E-4</v>
      </c>
      <c r="G2191" s="4">
        <v>1</v>
      </c>
      <c r="H2191" s="4">
        <v>1</v>
      </c>
      <c r="I2191" s="4">
        <v>1</v>
      </c>
      <c r="J2191" s="4" t="s">
        <v>2308</v>
      </c>
      <c r="K2191" s="4">
        <v>2</v>
      </c>
      <c r="L2191" s="4">
        <v>1230.74161</v>
      </c>
      <c r="M2191" s="4" t="s">
        <v>29</v>
      </c>
      <c r="N2191" s="4" t="s">
        <v>29</v>
      </c>
      <c r="O2191" s="4">
        <v>6.5770000000000002E-5</v>
      </c>
      <c r="P2191" s="4">
        <v>4.3949999999999998E-5</v>
      </c>
      <c r="Q2191" s="4">
        <v>2.79</v>
      </c>
    </row>
    <row r="2192" spans="1:17" hidden="1" outlineLevel="1" collapsed="1" x14ac:dyDescent="0.25">
      <c r="A2192" t="s">
        <v>34</v>
      </c>
      <c r="B2192" s="4" t="s">
        <v>29</v>
      </c>
      <c r="C2192" s="4" t="s">
        <v>2340</v>
      </c>
      <c r="D2192" s="4" t="s">
        <v>34</v>
      </c>
      <c r="E2192" s="4">
        <v>7.6269400000000001E-2</v>
      </c>
      <c r="F2192" s="4">
        <v>2.86959E-3</v>
      </c>
      <c r="G2192" s="4">
        <v>1</v>
      </c>
      <c r="H2192" s="4">
        <v>1</v>
      </c>
      <c r="I2192" s="4">
        <v>1</v>
      </c>
      <c r="J2192" s="4" t="s">
        <v>2308</v>
      </c>
      <c r="K2192" s="4">
        <v>0</v>
      </c>
      <c r="L2192" s="4">
        <v>974.55169000000001</v>
      </c>
      <c r="M2192" s="4" t="s">
        <v>29</v>
      </c>
      <c r="N2192" s="4" t="s">
        <v>29</v>
      </c>
      <c r="O2192" s="4">
        <v>1.0269999999999999E-3</v>
      </c>
      <c r="P2192" s="4">
        <v>1.874E-2</v>
      </c>
      <c r="Q2192" s="4">
        <v>1.58</v>
      </c>
    </row>
    <row r="2193" spans="1:29" x14ac:dyDescent="0.25">
      <c r="A2193" s="3" t="s">
        <v>29</v>
      </c>
      <c r="B2193" s="3" t="s">
        <v>30</v>
      </c>
      <c r="C2193" s="3" t="s">
        <v>2341</v>
      </c>
      <c r="D2193" s="3" t="s">
        <v>2342</v>
      </c>
      <c r="E2193" s="3">
        <v>0</v>
      </c>
      <c r="F2193" s="3">
        <v>225.684</v>
      </c>
      <c r="G2193" s="3">
        <v>65</v>
      </c>
      <c r="H2193" s="3">
        <v>23</v>
      </c>
      <c r="I2193" s="3">
        <v>92</v>
      </c>
      <c r="J2193" s="3">
        <v>23</v>
      </c>
      <c r="K2193" s="3">
        <v>385</v>
      </c>
      <c r="L2193" s="3">
        <v>44.6</v>
      </c>
      <c r="M2193" s="3">
        <v>4.87</v>
      </c>
      <c r="N2193" s="3">
        <v>364.95</v>
      </c>
      <c r="O2193" s="3">
        <v>23</v>
      </c>
      <c r="P2193" s="3" t="s">
        <v>34</v>
      </c>
      <c r="Q2193" s="3" t="s">
        <v>34</v>
      </c>
      <c r="R2193" s="3" t="s">
        <v>34</v>
      </c>
      <c r="S2193" s="3" t="s">
        <v>34</v>
      </c>
      <c r="T2193" s="3" t="s">
        <v>34</v>
      </c>
      <c r="U2193" s="3" t="s">
        <v>2341</v>
      </c>
      <c r="V2193" s="3" t="s">
        <v>34</v>
      </c>
      <c r="W2193" s="3" t="s">
        <v>38</v>
      </c>
      <c r="X2193" s="3" t="s">
        <v>34</v>
      </c>
      <c r="Y2193" s="3" t="s">
        <v>34</v>
      </c>
      <c r="Z2193" s="3" t="s">
        <v>34</v>
      </c>
      <c r="AA2193" s="3">
        <v>0</v>
      </c>
      <c r="AB2193" s="3" t="s">
        <v>29</v>
      </c>
      <c r="AC2193" s="3">
        <v>1</v>
      </c>
    </row>
    <row r="2194" spans="1:29" hidden="1" outlineLevel="1" collapsed="1" x14ac:dyDescent="0.25">
      <c r="A2194" t="s">
        <v>34</v>
      </c>
      <c r="B2194" s="2" t="s">
        <v>39</v>
      </c>
      <c r="C2194" s="2" t="s">
        <v>40</v>
      </c>
      <c r="D2194" s="2" t="s">
        <v>41</v>
      </c>
      <c r="E2194" s="2" t="s">
        <v>42</v>
      </c>
      <c r="F2194" s="2" t="s">
        <v>43</v>
      </c>
      <c r="G2194" s="2" t="s">
        <v>28</v>
      </c>
      <c r="H2194" s="2" t="s">
        <v>44</v>
      </c>
      <c r="I2194" s="2" t="s">
        <v>8</v>
      </c>
      <c r="J2194" s="2" t="s">
        <v>45</v>
      </c>
      <c r="K2194" s="2" t="s">
        <v>46</v>
      </c>
      <c r="L2194" s="2" t="s">
        <v>47</v>
      </c>
      <c r="M2194" s="2" t="s">
        <v>27</v>
      </c>
      <c r="N2194" s="2" t="s">
        <v>48</v>
      </c>
      <c r="O2194" s="2" t="s">
        <v>49</v>
      </c>
      <c r="P2194" s="2" t="s">
        <v>50</v>
      </c>
      <c r="Q2194" s="2" t="s">
        <v>51</v>
      </c>
    </row>
    <row r="2195" spans="1:29" hidden="1" outlineLevel="1" collapsed="1" x14ac:dyDescent="0.25">
      <c r="A2195" t="s">
        <v>34</v>
      </c>
      <c r="B2195" s="4" t="s">
        <v>29</v>
      </c>
      <c r="C2195" s="4" t="s">
        <v>2343</v>
      </c>
      <c r="D2195" s="4" t="s">
        <v>2344</v>
      </c>
      <c r="E2195" s="4">
        <v>4.9387899999999997E-9</v>
      </c>
      <c r="F2195" s="4">
        <v>1.5434800000000001E-4</v>
      </c>
      <c r="G2195" s="4">
        <v>1</v>
      </c>
      <c r="H2195" s="4">
        <v>1</v>
      </c>
      <c r="I2195" s="4">
        <v>4</v>
      </c>
      <c r="J2195" s="4" t="s">
        <v>2341</v>
      </c>
      <c r="K2195" s="4">
        <v>1</v>
      </c>
      <c r="L2195" s="4">
        <v>3329.4096599999998</v>
      </c>
      <c r="M2195" s="4" t="s">
        <v>29</v>
      </c>
      <c r="N2195" s="4" t="s">
        <v>29</v>
      </c>
      <c r="O2195" s="4">
        <v>6.5770000000000002E-5</v>
      </c>
      <c r="P2195" s="4">
        <v>3.5049999999999998E-11</v>
      </c>
      <c r="Q2195" s="4">
        <v>7.4</v>
      </c>
    </row>
    <row r="2196" spans="1:29" hidden="1" outlineLevel="1" collapsed="1" x14ac:dyDescent="0.25">
      <c r="A2196" t="s">
        <v>34</v>
      </c>
      <c r="B2196" s="4" t="s">
        <v>29</v>
      </c>
      <c r="C2196" s="4" t="s">
        <v>2345</v>
      </c>
      <c r="D2196" s="4" t="s">
        <v>34</v>
      </c>
      <c r="E2196" s="4">
        <v>6.9003000000000005E-7</v>
      </c>
      <c r="F2196" s="4">
        <v>1.5434800000000001E-4</v>
      </c>
      <c r="G2196" s="4">
        <v>1</v>
      </c>
      <c r="H2196" s="4">
        <v>1</v>
      </c>
      <c r="I2196" s="4">
        <v>9</v>
      </c>
      <c r="J2196" s="4" t="s">
        <v>2341</v>
      </c>
      <c r="K2196" s="4">
        <v>1</v>
      </c>
      <c r="L2196" s="4">
        <v>2752.4628200000002</v>
      </c>
      <c r="M2196" s="4" t="s">
        <v>29</v>
      </c>
      <c r="N2196" s="4" t="s">
        <v>29</v>
      </c>
      <c r="O2196" s="4">
        <v>6.5770000000000002E-5</v>
      </c>
      <c r="P2196" s="4">
        <v>1.392E-8</v>
      </c>
      <c r="Q2196" s="4">
        <v>5.48</v>
      </c>
    </row>
    <row r="2197" spans="1:29" hidden="1" outlineLevel="1" collapsed="1" x14ac:dyDescent="0.25">
      <c r="A2197" t="s">
        <v>34</v>
      </c>
      <c r="B2197" s="4" t="s">
        <v>29</v>
      </c>
      <c r="C2197" s="4" t="s">
        <v>2346</v>
      </c>
      <c r="D2197" s="4" t="s">
        <v>34</v>
      </c>
      <c r="E2197" s="4">
        <v>8.0003599999999994E-6</v>
      </c>
      <c r="F2197" s="4">
        <v>1.5434800000000001E-4</v>
      </c>
      <c r="G2197" s="4">
        <v>1</v>
      </c>
      <c r="H2197" s="4">
        <v>1</v>
      </c>
      <c r="I2197" s="4">
        <v>1</v>
      </c>
      <c r="J2197" s="4" t="s">
        <v>2341</v>
      </c>
      <c r="K2197" s="4">
        <v>0</v>
      </c>
      <c r="L2197" s="4">
        <v>2026.04512</v>
      </c>
      <c r="M2197" s="4" t="s">
        <v>29</v>
      </c>
      <c r="N2197" s="4" t="s">
        <v>29</v>
      </c>
      <c r="O2197" s="4">
        <v>6.5770000000000002E-5</v>
      </c>
      <c r="P2197" s="4">
        <v>2.6950000000000002E-7</v>
      </c>
      <c r="Q2197" s="4">
        <v>3.52</v>
      </c>
    </row>
    <row r="2198" spans="1:29" hidden="1" outlineLevel="1" collapsed="1" x14ac:dyDescent="0.25">
      <c r="A2198" t="s">
        <v>34</v>
      </c>
      <c r="B2198" s="4" t="s">
        <v>29</v>
      </c>
      <c r="C2198" s="4" t="s">
        <v>2347</v>
      </c>
      <c r="D2198" s="4" t="s">
        <v>34</v>
      </c>
      <c r="E2198" s="4">
        <v>1.05493E-6</v>
      </c>
      <c r="F2198" s="4">
        <v>1.5434800000000001E-4</v>
      </c>
      <c r="G2198" s="4">
        <v>1</v>
      </c>
      <c r="H2198" s="4">
        <v>1</v>
      </c>
      <c r="I2198" s="4">
        <v>3</v>
      </c>
      <c r="J2198" s="4" t="s">
        <v>2341</v>
      </c>
      <c r="K2198" s="4">
        <v>1</v>
      </c>
      <c r="L2198" s="4">
        <v>1918.9392600000001</v>
      </c>
      <c r="M2198" s="4" t="s">
        <v>29</v>
      </c>
      <c r="N2198" s="4" t="s">
        <v>29</v>
      </c>
      <c r="O2198" s="4">
        <v>6.5770000000000002E-5</v>
      </c>
      <c r="P2198" s="4">
        <v>2.318E-8</v>
      </c>
      <c r="Q2198" s="4">
        <v>3.63</v>
      </c>
    </row>
    <row r="2199" spans="1:29" hidden="1" outlineLevel="1" collapsed="1" x14ac:dyDescent="0.25">
      <c r="A2199" t="s">
        <v>34</v>
      </c>
      <c r="B2199" s="4" t="s">
        <v>29</v>
      </c>
      <c r="C2199" s="4" t="s">
        <v>2348</v>
      </c>
      <c r="D2199" s="4" t="s">
        <v>34</v>
      </c>
      <c r="E2199" s="4">
        <v>1.6867799999999999E-4</v>
      </c>
      <c r="F2199" s="4">
        <v>1.5434800000000001E-4</v>
      </c>
      <c r="G2199" s="4">
        <v>1</v>
      </c>
      <c r="H2199" s="4">
        <v>1</v>
      </c>
      <c r="I2199" s="4">
        <v>2</v>
      </c>
      <c r="J2199" s="4" t="s">
        <v>2341</v>
      </c>
      <c r="K2199" s="4">
        <v>0</v>
      </c>
      <c r="L2199" s="4">
        <v>1105.5007700000001</v>
      </c>
      <c r="M2199" s="4" t="s">
        <v>29</v>
      </c>
      <c r="N2199" s="4" t="s">
        <v>29</v>
      </c>
      <c r="O2199" s="4">
        <v>6.5770000000000002E-5</v>
      </c>
      <c r="P2199" s="4">
        <v>1.08E-5</v>
      </c>
      <c r="Q2199" s="4">
        <v>2.67</v>
      </c>
    </row>
    <row r="2200" spans="1:29" hidden="1" outlineLevel="1" collapsed="1" x14ac:dyDescent="0.25">
      <c r="A2200" t="s">
        <v>34</v>
      </c>
      <c r="B2200" s="4" t="s">
        <v>29</v>
      </c>
      <c r="C2200" s="4" t="s">
        <v>2349</v>
      </c>
      <c r="D2200" s="4" t="s">
        <v>454</v>
      </c>
      <c r="E2200" s="4">
        <v>4.0200999999999999E-10</v>
      </c>
      <c r="F2200" s="4">
        <v>1.5434800000000001E-4</v>
      </c>
      <c r="G2200" s="4">
        <v>1</v>
      </c>
      <c r="H2200" s="4">
        <v>1</v>
      </c>
      <c r="I2200" s="4">
        <v>1</v>
      </c>
      <c r="J2200" s="4" t="s">
        <v>2341</v>
      </c>
      <c r="K2200" s="4">
        <v>0</v>
      </c>
      <c r="L2200" s="4">
        <v>3095.4513900000002</v>
      </c>
      <c r="M2200" s="4" t="s">
        <v>29</v>
      </c>
      <c r="N2200" s="4" t="s">
        <v>29</v>
      </c>
      <c r="O2200" s="4">
        <v>6.5770000000000002E-5</v>
      </c>
      <c r="P2200" s="4">
        <v>1.6880000000000001E-12</v>
      </c>
      <c r="Q2200" s="4">
        <v>7.18</v>
      </c>
    </row>
    <row r="2201" spans="1:29" hidden="1" outlineLevel="1" collapsed="1" x14ac:dyDescent="0.25">
      <c r="A2201" t="s">
        <v>34</v>
      </c>
      <c r="B2201" s="4" t="s">
        <v>29</v>
      </c>
      <c r="C2201" s="4" t="s">
        <v>2350</v>
      </c>
      <c r="D2201" s="4" t="s">
        <v>34</v>
      </c>
      <c r="E2201" s="4">
        <v>5.40419E-11</v>
      </c>
      <c r="F2201" s="4">
        <v>1.5434800000000001E-4</v>
      </c>
      <c r="G2201" s="4">
        <v>1</v>
      </c>
      <c r="H2201" s="4">
        <v>1</v>
      </c>
      <c r="I2201" s="4">
        <v>17</v>
      </c>
      <c r="J2201" s="4" t="s">
        <v>2341</v>
      </c>
      <c r="K2201" s="4">
        <v>2</v>
      </c>
      <c r="L2201" s="4">
        <v>2993.6418399999998</v>
      </c>
      <c r="M2201" s="4" t="s">
        <v>29</v>
      </c>
      <c r="N2201" s="4" t="s">
        <v>29</v>
      </c>
      <c r="O2201" s="4">
        <v>6.5770000000000002E-5</v>
      </c>
      <c r="P2201" s="4">
        <v>1.4930000000000001E-13</v>
      </c>
      <c r="Q2201" s="4">
        <v>6.9</v>
      </c>
    </row>
    <row r="2202" spans="1:29" hidden="1" outlineLevel="1" collapsed="1" x14ac:dyDescent="0.25">
      <c r="A2202" t="s">
        <v>34</v>
      </c>
      <c r="B2202" s="4" t="s">
        <v>29</v>
      </c>
      <c r="C2202" s="4" t="s">
        <v>2351</v>
      </c>
      <c r="D2202" s="4" t="s">
        <v>34</v>
      </c>
      <c r="E2202" s="4">
        <v>4.0458199999999998E-5</v>
      </c>
      <c r="F2202" s="4">
        <v>1.5434800000000001E-4</v>
      </c>
      <c r="G2202" s="4">
        <v>1</v>
      </c>
      <c r="H2202" s="4">
        <v>1</v>
      </c>
      <c r="I2202" s="4">
        <v>2</v>
      </c>
      <c r="J2202" s="4" t="s">
        <v>2341</v>
      </c>
      <c r="K2202" s="4">
        <v>1</v>
      </c>
      <c r="L2202" s="4">
        <v>2267.22415</v>
      </c>
      <c r="M2202" s="4" t="s">
        <v>29</v>
      </c>
      <c r="N2202" s="4" t="s">
        <v>29</v>
      </c>
      <c r="O2202" s="4">
        <v>6.5770000000000002E-5</v>
      </c>
      <c r="P2202" s="4">
        <v>1.9149999999999999E-6</v>
      </c>
      <c r="Q2202" s="4">
        <v>3.56</v>
      </c>
    </row>
    <row r="2203" spans="1:29" hidden="1" outlineLevel="1" collapsed="1" x14ac:dyDescent="0.25">
      <c r="A2203" t="s">
        <v>34</v>
      </c>
      <c r="B2203" s="4" t="s">
        <v>29</v>
      </c>
      <c r="C2203" s="4" t="s">
        <v>2352</v>
      </c>
      <c r="D2203" s="4" t="s">
        <v>34</v>
      </c>
      <c r="E2203" s="4">
        <v>1.34699E-5</v>
      </c>
      <c r="F2203" s="4">
        <v>1.5434800000000001E-4</v>
      </c>
      <c r="G2203" s="4">
        <v>1</v>
      </c>
      <c r="H2203" s="4">
        <v>1</v>
      </c>
      <c r="I2203" s="4">
        <v>2</v>
      </c>
      <c r="J2203" s="4" t="s">
        <v>2341</v>
      </c>
      <c r="K2203" s="4">
        <v>2</v>
      </c>
      <c r="L2203" s="4">
        <v>2343.24019</v>
      </c>
      <c r="M2203" s="4" t="s">
        <v>29</v>
      </c>
      <c r="N2203" s="4" t="s">
        <v>29</v>
      </c>
      <c r="O2203" s="4">
        <v>6.5770000000000002E-5</v>
      </c>
      <c r="P2203" s="4">
        <v>5.045E-7</v>
      </c>
      <c r="Q2203" s="4">
        <v>3.66</v>
      </c>
    </row>
    <row r="2204" spans="1:29" hidden="1" outlineLevel="1" collapsed="1" x14ac:dyDescent="0.25">
      <c r="A2204" t="s">
        <v>34</v>
      </c>
      <c r="B2204" s="4" t="s">
        <v>29</v>
      </c>
      <c r="C2204" s="4" t="s">
        <v>2353</v>
      </c>
      <c r="D2204" s="4" t="s">
        <v>34</v>
      </c>
      <c r="E2204" s="4">
        <v>3.14839E-8</v>
      </c>
      <c r="F2204" s="4">
        <v>1.5434800000000001E-4</v>
      </c>
      <c r="G2204" s="4">
        <v>1</v>
      </c>
      <c r="H2204" s="4">
        <v>1</v>
      </c>
      <c r="I2204" s="4">
        <v>8</v>
      </c>
      <c r="J2204" s="4" t="s">
        <v>2341</v>
      </c>
      <c r="K2204" s="4">
        <v>1</v>
      </c>
      <c r="L2204" s="4">
        <v>1731.8759299999999</v>
      </c>
      <c r="M2204" s="4" t="s">
        <v>29</v>
      </c>
      <c r="N2204" s="4" t="s">
        <v>29</v>
      </c>
      <c r="O2204" s="4">
        <v>6.5770000000000002E-5</v>
      </c>
      <c r="P2204" s="4">
        <v>3.3079999999999998E-10</v>
      </c>
      <c r="Q2204" s="4">
        <v>4.3099999999999996</v>
      </c>
    </row>
    <row r="2205" spans="1:29" hidden="1" outlineLevel="1" collapsed="1" x14ac:dyDescent="0.25">
      <c r="A2205" t="s">
        <v>34</v>
      </c>
      <c r="B2205" s="4" t="s">
        <v>29</v>
      </c>
      <c r="C2205" s="4" t="s">
        <v>2354</v>
      </c>
      <c r="D2205" s="4" t="s">
        <v>128</v>
      </c>
      <c r="E2205" s="4">
        <v>1.11767E-4</v>
      </c>
      <c r="F2205" s="4">
        <v>1.5434800000000001E-4</v>
      </c>
      <c r="G2205" s="4">
        <v>1</v>
      </c>
      <c r="H2205" s="4">
        <v>1</v>
      </c>
      <c r="I2205" s="4">
        <v>6</v>
      </c>
      <c r="J2205" s="4" t="s">
        <v>2341</v>
      </c>
      <c r="K2205" s="4">
        <v>0</v>
      </c>
      <c r="L2205" s="4">
        <v>2010.9576099999999</v>
      </c>
      <c r="M2205" s="4" t="s">
        <v>29</v>
      </c>
      <c r="N2205" s="4" t="s">
        <v>29</v>
      </c>
      <c r="O2205" s="4">
        <v>6.5770000000000002E-5</v>
      </c>
      <c r="P2205" s="4">
        <v>6.5710000000000003E-6</v>
      </c>
      <c r="Q2205" s="4">
        <v>4.97</v>
      </c>
    </row>
    <row r="2206" spans="1:29" hidden="1" outlineLevel="1" collapsed="1" x14ac:dyDescent="0.25">
      <c r="A2206" t="s">
        <v>34</v>
      </c>
      <c r="B2206" s="4" t="s">
        <v>29</v>
      </c>
      <c r="C2206" s="4" t="s">
        <v>2354</v>
      </c>
      <c r="D2206" s="4" t="s">
        <v>34</v>
      </c>
      <c r="E2206" s="4">
        <v>2.8395800000000001E-4</v>
      </c>
      <c r="F2206" s="4">
        <v>1.5434800000000001E-4</v>
      </c>
      <c r="G2206" s="4">
        <v>1</v>
      </c>
      <c r="H2206" s="4">
        <v>1</v>
      </c>
      <c r="I2206" s="4">
        <v>2</v>
      </c>
      <c r="J2206" s="4" t="s">
        <v>2341</v>
      </c>
      <c r="K2206" s="4">
        <v>0</v>
      </c>
      <c r="L2206" s="4">
        <v>1994.9627</v>
      </c>
      <c r="M2206" s="4" t="s">
        <v>29</v>
      </c>
      <c r="N2206" s="4" t="s">
        <v>29</v>
      </c>
      <c r="O2206" s="4">
        <v>6.5770000000000002E-5</v>
      </c>
      <c r="P2206" s="4">
        <v>2.0169999999999998E-5</v>
      </c>
      <c r="Q2206" s="4">
        <v>5.07</v>
      </c>
    </row>
    <row r="2207" spans="1:29" hidden="1" outlineLevel="1" collapsed="1" x14ac:dyDescent="0.25">
      <c r="A2207" t="s">
        <v>34</v>
      </c>
      <c r="B2207" s="4" t="s">
        <v>29</v>
      </c>
      <c r="C2207" s="4" t="s">
        <v>2355</v>
      </c>
      <c r="D2207" s="4" t="s">
        <v>34</v>
      </c>
      <c r="E2207" s="4">
        <v>2.2533699999999999E-6</v>
      </c>
      <c r="F2207" s="4">
        <v>1.5434800000000001E-4</v>
      </c>
      <c r="G2207" s="4">
        <v>1</v>
      </c>
      <c r="H2207" s="4">
        <v>1</v>
      </c>
      <c r="I2207" s="4">
        <v>3</v>
      </c>
      <c r="J2207" s="4" t="s">
        <v>2341</v>
      </c>
      <c r="K2207" s="4">
        <v>0</v>
      </c>
      <c r="L2207" s="4">
        <v>2607.1369100000002</v>
      </c>
      <c r="M2207" s="4" t="s">
        <v>29</v>
      </c>
      <c r="N2207" s="4" t="s">
        <v>29</v>
      </c>
      <c r="O2207" s="4">
        <v>6.5770000000000002E-5</v>
      </c>
      <c r="P2207" s="4">
        <v>5.805E-8</v>
      </c>
      <c r="Q2207" s="4">
        <v>4.5999999999999996</v>
      </c>
    </row>
    <row r="2208" spans="1:29" hidden="1" outlineLevel="1" collapsed="1" x14ac:dyDescent="0.25">
      <c r="A2208" t="s">
        <v>34</v>
      </c>
      <c r="B2208" s="4" t="s">
        <v>29</v>
      </c>
      <c r="C2208" s="4" t="s">
        <v>2356</v>
      </c>
      <c r="D2208" s="4" t="s">
        <v>34</v>
      </c>
      <c r="E2208" s="4">
        <v>3.0487199999999998E-6</v>
      </c>
      <c r="F2208" s="4">
        <v>1.5434800000000001E-4</v>
      </c>
      <c r="G2208" s="4">
        <v>1</v>
      </c>
      <c r="H2208" s="4">
        <v>1</v>
      </c>
      <c r="I2208" s="4">
        <v>1</v>
      </c>
      <c r="J2208" s="4" t="s">
        <v>2341</v>
      </c>
      <c r="K2208" s="4">
        <v>0</v>
      </c>
      <c r="L2208" s="4">
        <v>3081.47462</v>
      </c>
      <c r="M2208" s="4" t="s">
        <v>29</v>
      </c>
      <c r="N2208" s="4" t="s">
        <v>29</v>
      </c>
      <c r="O2208" s="4">
        <v>6.5770000000000002E-5</v>
      </c>
      <c r="P2208" s="4">
        <v>8.3509999999999998E-8</v>
      </c>
      <c r="Q2208" s="4">
        <v>4.93</v>
      </c>
    </row>
    <row r="2209" spans="1:29" hidden="1" outlineLevel="1" collapsed="1" x14ac:dyDescent="0.25">
      <c r="A2209" t="s">
        <v>34</v>
      </c>
      <c r="B2209" s="4" t="s">
        <v>29</v>
      </c>
      <c r="C2209" s="4" t="s">
        <v>2357</v>
      </c>
      <c r="D2209" s="4" t="s">
        <v>2358</v>
      </c>
      <c r="E2209" s="4">
        <v>1.98883E-3</v>
      </c>
      <c r="F2209" s="4">
        <v>1.5434800000000001E-4</v>
      </c>
      <c r="G2209" s="4">
        <v>1</v>
      </c>
      <c r="H2209" s="4">
        <v>1</v>
      </c>
      <c r="I2209" s="4">
        <v>2</v>
      </c>
      <c r="J2209" s="4" t="s">
        <v>2341</v>
      </c>
      <c r="K2209" s="4">
        <v>1</v>
      </c>
      <c r="L2209" s="4">
        <v>2633.2545399999999</v>
      </c>
      <c r="M2209" s="4" t="s">
        <v>29</v>
      </c>
      <c r="N2209" s="4" t="s">
        <v>29</v>
      </c>
      <c r="O2209" s="4">
        <v>6.5770000000000002E-5</v>
      </c>
      <c r="P2209" s="4">
        <v>2.096E-4</v>
      </c>
      <c r="Q2209" s="4">
        <v>3.03</v>
      </c>
    </row>
    <row r="2210" spans="1:29" hidden="1" outlineLevel="1" collapsed="1" x14ac:dyDescent="0.25">
      <c r="A2210" t="s">
        <v>34</v>
      </c>
      <c r="B2210" s="4" t="s">
        <v>29</v>
      </c>
      <c r="C2210" s="4" t="s">
        <v>2359</v>
      </c>
      <c r="D2210" s="4" t="s">
        <v>34</v>
      </c>
      <c r="E2210" s="4">
        <v>4.3424199999999997E-5</v>
      </c>
      <c r="F2210" s="4">
        <v>1.5434800000000001E-4</v>
      </c>
      <c r="G2210" s="4">
        <v>1</v>
      </c>
      <c r="H2210" s="4">
        <v>1</v>
      </c>
      <c r="I2210" s="4">
        <v>3</v>
      </c>
      <c r="J2210" s="4" t="s">
        <v>2341</v>
      </c>
      <c r="K2210" s="4">
        <v>1</v>
      </c>
      <c r="L2210" s="4">
        <v>2408.2707700000001</v>
      </c>
      <c r="M2210" s="4" t="s">
        <v>29</v>
      </c>
      <c r="N2210" s="4" t="s">
        <v>29</v>
      </c>
      <c r="O2210" s="4">
        <v>6.5770000000000002E-5</v>
      </c>
      <c r="P2210" s="4">
        <v>2.0899999999999999E-6</v>
      </c>
      <c r="Q2210" s="4">
        <v>3.78</v>
      </c>
    </row>
    <row r="2211" spans="1:29" hidden="1" outlineLevel="1" collapsed="1" x14ac:dyDescent="0.25">
      <c r="A2211" t="s">
        <v>34</v>
      </c>
      <c r="B2211" s="4" t="s">
        <v>29</v>
      </c>
      <c r="C2211" s="4" t="s">
        <v>2360</v>
      </c>
      <c r="D2211" s="4" t="s">
        <v>34</v>
      </c>
      <c r="E2211" s="4">
        <v>1.6976599999999999E-4</v>
      </c>
      <c r="F2211" s="4">
        <v>1.5434800000000001E-4</v>
      </c>
      <c r="G2211" s="4">
        <v>1</v>
      </c>
      <c r="H2211" s="4">
        <v>1</v>
      </c>
      <c r="I2211" s="4">
        <v>1</v>
      </c>
      <c r="J2211" s="4" t="s">
        <v>2341</v>
      </c>
      <c r="K2211" s="4">
        <v>1</v>
      </c>
      <c r="L2211" s="4">
        <v>1247.69354</v>
      </c>
      <c r="M2211" s="4" t="s">
        <v>29</v>
      </c>
      <c r="N2211" s="4" t="s">
        <v>29</v>
      </c>
      <c r="O2211" s="4">
        <v>6.5770000000000002E-5</v>
      </c>
      <c r="P2211" s="4">
        <v>1.082E-5</v>
      </c>
      <c r="Q2211" s="4">
        <v>3.24</v>
      </c>
    </row>
    <row r="2212" spans="1:29" hidden="1" outlineLevel="1" collapsed="1" x14ac:dyDescent="0.25">
      <c r="A2212" t="s">
        <v>34</v>
      </c>
      <c r="B2212" s="4" t="s">
        <v>29</v>
      </c>
      <c r="C2212" s="4" t="s">
        <v>2361</v>
      </c>
      <c r="D2212" s="4" t="s">
        <v>34</v>
      </c>
      <c r="E2212" s="4">
        <v>1.0686000000000001E-8</v>
      </c>
      <c r="F2212" s="4">
        <v>1.5434800000000001E-4</v>
      </c>
      <c r="G2212" s="4">
        <v>1</v>
      </c>
      <c r="H2212" s="4">
        <v>1</v>
      </c>
      <c r="I2212" s="4">
        <v>9</v>
      </c>
      <c r="J2212" s="4" t="s">
        <v>2341</v>
      </c>
      <c r="K2212" s="4">
        <v>1</v>
      </c>
      <c r="L2212" s="4">
        <v>2113.0672599999998</v>
      </c>
      <c r="M2212" s="4" t="s">
        <v>29</v>
      </c>
      <c r="N2212" s="4" t="s">
        <v>29</v>
      </c>
      <c r="O2212" s="4">
        <v>6.5770000000000002E-5</v>
      </c>
      <c r="P2212" s="4">
        <v>8.9809999999999998E-11</v>
      </c>
      <c r="Q2212" s="4">
        <v>4.93</v>
      </c>
    </row>
    <row r="2213" spans="1:29" hidden="1" outlineLevel="1" collapsed="1" x14ac:dyDescent="0.25">
      <c r="A2213" t="s">
        <v>34</v>
      </c>
      <c r="B2213" s="4" t="s">
        <v>29</v>
      </c>
      <c r="C2213" s="4" t="s">
        <v>2362</v>
      </c>
      <c r="D2213" s="4" t="s">
        <v>34</v>
      </c>
      <c r="E2213" s="4">
        <v>2.7329700000000002E-7</v>
      </c>
      <c r="F2213" s="4">
        <v>1.5434800000000001E-4</v>
      </c>
      <c r="G2213" s="4">
        <v>1</v>
      </c>
      <c r="H2213" s="4">
        <v>1</v>
      </c>
      <c r="I2213" s="4">
        <v>6</v>
      </c>
      <c r="J2213" s="4" t="s">
        <v>2341</v>
      </c>
      <c r="K2213" s="4">
        <v>0</v>
      </c>
      <c r="L2213" s="4">
        <v>1361.6907000000001</v>
      </c>
      <c r="M2213" s="4" t="s">
        <v>29</v>
      </c>
      <c r="N2213" s="4" t="s">
        <v>29</v>
      </c>
      <c r="O2213" s="4">
        <v>6.5770000000000002E-5</v>
      </c>
      <c r="P2213" s="4">
        <v>4.5310000000000002E-9</v>
      </c>
      <c r="Q2213" s="4">
        <v>4.41</v>
      </c>
    </row>
    <row r="2214" spans="1:29" hidden="1" outlineLevel="1" collapsed="1" x14ac:dyDescent="0.25">
      <c r="A2214" t="s">
        <v>34</v>
      </c>
      <c r="B2214" s="4" t="s">
        <v>29</v>
      </c>
      <c r="C2214" s="4" t="s">
        <v>2363</v>
      </c>
      <c r="D2214" s="4" t="s">
        <v>34</v>
      </c>
      <c r="E2214" s="4">
        <v>1.79915E-6</v>
      </c>
      <c r="F2214" s="4">
        <v>1.5434800000000001E-4</v>
      </c>
      <c r="G2214" s="4">
        <v>1</v>
      </c>
      <c r="H2214" s="4">
        <v>1</v>
      </c>
      <c r="I2214" s="4">
        <v>3</v>
      </c>
      <c r="J2214" s="4" t="s">
        <v>2341</v>
      </c>
      <c r="K2214" s="4">
        <v>0</v>
      </c>
      <c r="L2214" s="4">
        <v>1501.703</v>
      </c>
      <c r="M2214" s="4" t="s">
        <v>29</v>
      </c>
      <c r="N2214" s="4" t="s">
        <v>29</v>
      </c>
      <c r="O2214" s="4">
        <v>6.5770000000000002E-5</v>
      </c>
      <c r="P2214" s="4">
        <v>4.4449999999999998E-8</v>
      </c>
      <c r="Q2214" s="4">
        <v>3.37</v>
      </c>
    </row>
    <row r="2215" spans="1:29" hidden="1" outlineLevel="1" collapsed="1" x14ac:dyDescent="0.25">
      <c r="A2215" t="s">
        <v>34</v>
      </c>
      <c r="B2215" s="4" t="s">
        <v>29</v>
      </c>
      <c r="C2215" s="4" t="s">
        <v>2364</v>
      </c>
      <c r="D2215" s="4" t="s">
        <v>694</v>
      </c>
      <c r="E2215" s="4">
        <v>3.7739000000000002E-3</v>
      </c>
      <c r="F2215" s="4">
        <v>3.0793500000000001E-4</v>
      </c>
      <c r="G2215" s="4">
        <v>1</v>
      </c>
      <c r="H2215" s="4">
        <v>1</v>
      </c>
      <c r="I2215" s="4">
        <v>2</v>
      </c>
      <c r="J2215" s="4" t="s">
        <v>2341</v>
      </c>
      <c r="K2215" s="4">
        <v>2</v>
      </c>
      <c r="L2215" s="4">
        <v>3701.5741600000001</v>
      </c>
      <c r="M2215" s="4" t="s">
        <v>29</v>
      </c>
      <c r="N2215" s="4" t="s">
        <v>29</v>
      </c>
      <c r="O2215" s="4">
        <v>1.192E-4</v>
      </c>
      <c r="P2215" s="4">
        <v>4.4200000000000001E-4</v>
      </c>
      <c r="Q2215" s="4">
        <v>4.5</v>
      </c>
    </row>
    <row r="2216" spans="1:29" hidden="1" outlineLevel="1" collapsed="1" x14ac:dyDescent="0.25">
      <c r="A2216" t="s">
        <v>34</v>
      </c>
      <c r="B2216" s="4" t="s">
        <v>29</v>
      </c>
      <c r="C2216" s="4" t="s">
        <v>2365</v>
      </c>
      <c r="D2216" s="4" t="s">
        <v>34</v>
      </c>
      <c r="E2216" s="4">
        <v>2.84753E-3</v>
      </c>
      <c r="F2216" s="4">
        <v>3.0793500000000001E-4</v>
      </c>
      <c r="G2216" s="4">
        <v>1</v>
      </c>
      <c r="H2216" s="4">
        <v>1</v>
      </c>
      <c r="I2216" s="4">
        <v>1</v>
      </c>
      <c r="J2216" s="4" t="s">
        <v>2341</v>
      </c>
      <c r="K2216" s="4">
        <v>1</v>
      </c>
      <c r="L2216" s="4">
        <v>1831.9184700000001</v>
      </c>
      <c r="M2216" s="4" t="s">
        <v>29</v>
      </c>
      <c r="N2216" s="4" t="s">
        <v>29</v>
      </c>
      <c r="O2216" s="4">
        <v>1.192E-4</v>
      </c>
      <c r="P2216" s="4">
        <v>3.1849999999999999E-4</v>
      </c>
      <c r="Q2216" s="4">
        <v>3.01</v>
      </c>
    </row>
    <row r="2217" spans="1:29" hidden="1" outlineLevel="1" collapsed="1" x14ac:dyDescent="0.25">
      <c r="A2217" t="s">
        <v>34</v>
      </c>
      <c r="B2217" s="4" t="s">
        <v>29</v>
      </c>
      <c r="C2217" s="4" t="s">
        <v>2366</v>
      </c>
      <c r="D2217" s="4" t="s">
        <v>34</v>
      </c>
      <c r="E2217" s="4">
        <v>1.17339E-2</v>
      </c>
      <c r="F2217" s="4">
        <v>4.3565599999999998E-4</v>
      </c>
      <c r="G2217" s="4">
        <v>1</v>
      </c>
      <c r="H2217" s="4">
        <v>1</v>
      </c>
      <c r="I2217" s="4">
        <v>3</v>
      </c>
      <c r="J2217" s="4" t="s">
        <v>2341</v>
      </c>
      <c r="K2217" s="4">
        <v>0</v>
      </c>
      <c r="L2217" s="4">
        <v>832.45632999999998</v>
      </c>
      <c r="M2217" s="4" t="s">
        <v>29</v>
      </c>
      <c r="N2217" s="4" t="s">
        <v>29</v>
      </c>
      <c r="O2217" s="4">
        <v>1.639E-4</v>
      </c>
      <c r="P2217" s="4">
        <v>1.6980000000000001E-3</v>
      </c>
      <c r="Q2217" s="4">
        <v>1.87</v>
      </c>
    </row>
    <row r="2218" spans="1:29" hidden="1" outlineLevel="1" collapsed="1" x14ac:dyDescent="0.25">
      <c r="A2218" t="s">
        <v>34</v>
      </c>
      <c r="B2218" s="4" t="s">
        <v>29</v>
      </c>
      <c r="C2218" s="4" t="s">
        <v>2367</v>
      </c>
      <c r="D2218" s="4" t="s">
        <v>34</v>
      </c>
      <c r="E2218" s="4">
        <v>6.6534200000000002E-2</v>
      </c>
      <c r="F2218" s="4">
        <v>2.3402499999999999E-3</v>
      </c>
      <c r="G2218" s="4">
        <v>1</v>
      </c>
      <c r="H2218" s="4">
        <v>1</v>
      </c>
      <c r="I2218" s="4">
        <v>1</v>
      </c>
      <c r="J2218" s="4" t="s">
        <v>2341</v>
      </c>
      <c r="K2218" s="4">
        <v>0</v>
      </c>
      <c r="L2218" s="4">
        <v>830.49819000000002</v>
      </c>
      <c r="M2218" s="4" t="s">
        <v>29</v>
      </c>
      <c r="N2218" s="4" t="s">
        <v>29</v>
      </c>
      <c r="O2218" s="4">
        <v>8.3929999999999996E-4</v>
      </c>
      <c r="P2218" s="4">
        <v>1.5570000000000001E-2</v>
      </c>
      <c r="Q2218" s="4">
        <v>1.89</v>
      </c>
    </row>
    <row r="2219" spans="1:29" x14ac:dyDescent="0.25">
      <c r="A2219" s="3" t="s">
        <v>29</v>
      </c>
      <c r="B2219" s="3" t="s">
        <v>30</v>
      </c>
      <c r="C2219" s="3" t="s">
        <v>2368</v>
      </c>
      <c r="D2219" s="3" t="s">
        <v>2369</v>
      </c>
      <c r="E2219" s="3">
        <v>0</v>
      </c>
      <c r="F2219" s="3">
        <v>225.137</v>
      </c>
      <c r="G2219" s="3">
        <v>42</v>
      </c>
      <c r="H2219" s="3">
        <v>35</v>
      </c>
      <c r="I2219" s="3">
        <v>60</v>
      </c>
      <c r="J2219" s="3">
        <v>35</v>
      </c>
      <c r="K2219" s="3">
        <v>1183</v>
      </c>
      <c r="L2219" s="3">
        <v>133.19999999999999</v>
      </c>
      <c r="M2219" s="3">
        <v>8.6300000000000008</v>
      </c>
      <c r="N2219" s="3">
        <v>196.33</v>
      </c>
      <c r="O2219" s="3">
        <v>35</v>
      </c>
      <c r="P2219" s="3" t="s">
        <v>2146</v>
      </c>
      <c r="Q2219" s="3" t="s">
        <v>972</v>
      </c>
      <c r="R2219" s="3" t="s">
        <v>2370</v>
      </c>
      <c r="S2219" s="3" t="s">
        <v>2371</v>
      </c>
      <c r="T2219" s="3" t="s">
        <v>2372</v>
      </c>
      <c r="U2219" s="3" t="s">
        <v>2368</v>
      </c>
      <c r="V2219" s="3" t="s">
        <v>2373</v>
      </c>
      <c r="W2219" s="3" t="s">
        <v>638</v>
      </c>
      <c r="X2219" s="3" t="s">
        <v>2374</v>
      </c>
      <c r="Y2219" s="3" t="s">
        <v>2375</v>
      </c>
      <c r="Z2219" s="3" t="s">
        <v>34</v>
      </c>
      <c r="AA2219" s="3">
        <v>19</v>
      </c>
      <c r="AB2219" s="3" t="s">
        <v>29</v>
      </c>
      <c r="AC2219" s="3">
        <v>1</v>
      </c>
    </row>
    <row r="2220" spans="1:29" hidden="1" outlineLevel="1" collapsed="1" x14ac:dyDescent="0.25">
      <c r="A2220" t="s">
        <v>34</v>
      </c>
      <c r="B2220" s="2" t="s">
        <v>39</v>
      </c>
      <c r="C2220" s="2" t="s">
        <v>40</v>
      </c>
      <c r="D2220" s="2" t="s">
        <v>41</v>
      </c>
      <c r="E2220" s="2" t="s">
        <v>42</v>
      </c>
      <c r="F2220" s="2" t="s">
        <v>43</v>
      </c>
      <c r="G2220" s="2" t="s">
        <v>28</v>
      </c>
      <c r="H2220" s="2" t="s">
        <v>44</v>
      </c>
      <c r="I2220" s="2" t="s">
        <v>8</v>
      </c>
      <c r="J2220" s="2" t="s">
        <v>45</v>
      </c>
      <c r="K2220" s="2" t="s">
        <v>46</v>
      </c>
      <c r="L2220" s="2" t="s">
        <v>47</v>
      </c>
      <c r="M2220" s="2" t="s">
        <v>27</v>
      </c>
      <c r="N2220" s="2" t="s">
        <v>48</v>
      </c>
      <c r="O2220" s="2" t="s">
        <v>49</v>
      </c>
      <c r="P2220" s="2" t="s">
        <v>50</v>
      </c>
      <c r="Q2220" s="2" t="s">
        <v>51</v>
      </c>
    </row>
    <row r="2221" spans="1:29" hidden="1" outlineLevel="1" collapsed="1" x14ac:dyDescent="0.25">
      <c r="A2221" t="s">
        <v>34</v>
      </c>
      <c r="B2221" s="4" t="s">
        <v>29</v>
      </c>
      <c r="C2221" s="4" t="s">
        <v>2376</v>
      </c>
      <c r="D2221" s="4" t="s">
        <v>34</v>
      </c>
      <c r="E2221" s="4">
        <v>1.35568E-5</v>
      </c>
      <c r="F2221" s="4">
        <v>1.5434800000000001E-4</v>
      </c>
      <c r="G2221" s="4">
        <v>1</v>
      </c>
      <c r="H2221" s="4">
        <v>1</v>
      </c>
      <c r="I2221" s="4">
        <v>2</v>
      </c>
      <c r="J2221" s="4" t="s">
        <v>2368</v>
      </c>
      <c r="K2221" s="4">
        <v>0</v>
      </c>
      <c r="L2221" s="4">
        <v>1431.6597899999999</v>
      </c>
      <c r="M2221" s="4" t="s">
        <v>29</v>
      </c>
      <c r="N2221" s="4" t="s">
        <v>29</v>
      </c>
      <c r="O2221" s="4">
        <v>6.5770000000000002E-5</v>
      </c>
      <c r="P2221" s="4">
        <v>5.0839999999999997E-7</v>
      </c>
      <c r="Q2221" s="4">
        <v>3.12</v>
      </c>
    </row>
    <row r="2222" spans="1:29" hidden="1" outlineLevel="1" collapsed="1" x14ac:dyDescent="0.25">
      <c r="A2222" t="s">
        <v>34</v>
      </c>
      <c r="B2222" s="4" t="s">
        <v>29</v>
      </c>
      <c r="C2222" s="4" t="s">
        <v>2377</v>
      </c>
      <c r="D2222" s="4" t="s">
        <v>34</v>
      </c>
      <c r="E2222" s="4">
        <v>1.70894E-8</v>
      </c>
      <c r="F2222" s="4">
        <v>1.5434800000000001E-4</v>
      </c>
      <c r="G2222" s="4">
        <v>1</v>
      </c>
      <c r="H2222" s="4">
        <v>1</v>
      </c>
      <c r="I2222" s="4">
        <v>4</v>
      </c>
      <c r="J2222" s="4" t="s">
        <v>2368</v>
      </c>
      <c r="K2222" s="4">
        <v>0</v>
      </c>
      <c r="L2222" s="4">
        <v>1945.93624</v>
      </c>
      <c r="M2222" s="4" t="s">
        <v>29</v>
      </c>
      <c r="N2222" s="4" t="s">
        <v>29</v>
      </c>
      <c r="O2222" s="4">
        <v>6.5770000000000002E-5</v>
      </c>
      <c r="P2222" s="4">
        <v>1.5830000000000001E-10</v>
      </c>
      <c r="Q2222" s="4">
        <v>5.15</v>
      </c>
    </row>
    <row r="2223" spans="1:29" hidden="1" outlineLevel="1" collapsed="1" x14ac:dyDescent="0.25">
      <c r="A2223" t="s">
        <v>34</v>
      </c>
      <c r="B2223" s="4" t="s">
        <v>29</v>
      </c>
      <c r="C2223" s="4" t="s">
        <v>2378</v>
      </c>
      <c r="D2223" s="4" t="s">
        <v>740</v>
      </c>
      <c r="E2223" s="4">
        <v>3.5107299999999998E-4</v>
      </c>
      <c r="F2223" s="4">
        <v>1.5434800000000001E-4</v>
      </c>
      <c r="G2223" s="4">
        <v>1</v>
      </c>
      <c r="H2223" s="4">
        <v>1</v>
      </c>
      <c r="I2223" s="4">
        <v>2</v>
      </c>
      <c r="J2223" s="4" t="s">
        <v>2368</v>
      </c>
      <c r="K2223" s="4">
        <v>1</v>
      </c>
      <c r="L2223" s="4">
        <v>1259.6776299999999</v>
      </c>
      <c r="M2223" s="4" t="s">
        <v>29</v>
      </c>
      <c r="N2223" s="4" t="s">
        <v>29</v>
      </c>
      <c r="O2223" s="4">
        <v>6.5770000000000002E-5</v>
      </c>
      <c r="P2223" s="4">
        <v>2.6089999999999999E-5</v>
      </c>
      <c r="Q2223" s="4">
        <v>2.9</v>
      </c>
    </row>
    <row r="2224" spans="1:29" hidden="1" outlineLevel="1" collapsed="1" x14ac:dyDescent="0.25">
      <c r="A2224" t="s">
        <v>34</v>
      </c>
      <c r="B2224" s="4" t="s">
        <v>29</v>
      </c>
      <c r="C2224" s="4" t="s">
        <v>2379</v>
      </c>
      <c r="D2224" s="4" t="s">
        <v>34</v>
      </c>
      <c r="E2224" s="4">
        <v>2.2528199999999999E-4</v>
      </c>
      <c r="F2224" s="4">
        <v>1.5434800000000001E-4</v>
      </c>
      <c r="G2224" s="4">
        <v>1</v>
      </c>
      <c r="H2224" s="4">
        <v>1</v>
      </c>
      <c r="I2224" s="4">
        <v>1</v>
      </c>
      <c r="J2224" s="4" t="s">
        <v>2368</v>
      </c>
      <c r="K2224" s="4">
        <v>0</v>
      </c>
      <c r="L2224" s="4">
        <v>1287.7419500000001</v>
      </c>
      <c r="M2224" s="4" t="s">
        <v>29</v>
      </c>
      <c r="N2224" s="4" t="s">
        <v>29</v>
      </c>
      <c r="O2224" s="4">
        <v>6.5770000000000002E-5</v>
      </c>
      <c r="P2224" s="4">
        <v>1.5330000000000001E-5</v>
      </c>
      <c r="Q2224" s="4">
        <v>2.66</v>
      </c>
    </row>
    <row r="2225" spans="1:17" hidden="1" outlineLevel="1" collapsed="1" x14ac:dyDescent="0.25">
      <c r="A2225" t="s">
        <v>34</v>
      </c>
      <c r="B2225" s="4" t="s">
        <v>29</v>
      </c>
      <c r="C2225" s="4" t="s">
        <v>2380</v>
      </c>
      <c r="D2225" s="4" t="s">
        <v>769</v>
      </c>
      <c r="E2225" s="4">
        <v>4.0198899999999999E-5</v>
      </c>
      <c r="F2225" s="4">
        <v>1.5434800000000001E-4</v>
      </c>
      <c r="G2225" s="4">
        <v>1</v>
      </c>
      <c r="H2225" s="4">
        <v>1</v>
      </c>
      <c r="I2225" s="4">
        <v>1</v>
      </c>
      <c r="J2225" s="4" t="s">
        <v>2368</v>
      </c>
      <c r="K2225" s="4">
        <v>0</v>
      </c>
      <c r="L2225" s="4">
        <v>2501.2129300000001</v>
      </c>
      <c r="M2225" s="4" t="s">
        <v>29</v>
      </c>
      <c r="N2225" s="4" t="s">
        <v>29</v>
      </c>
      <c r="O2225" s="4">
        <v>6.5770000000000002E-5</v>
      </c>
      <c r="P2225" s="4">
        <v>1.894E-6</v>
      </c>
      <c r="Q2225" s="4">
        <v>4.33</v>
      </c>
    </row>
    <row r="2226" spans="1:17" hidden="1" outlineLevel="1" collapsed="1" x14ac:dyDescent="0.25">
      <c r="A2226" t="s">
        <v>34</v>
      </c>
      <c r="B2226" s="4" t="s">
        <v>29</v>
      </c>
      <c r="C2226" s="4" t="s">
        <v>2381</v>
      </c>
      <c r="D2226" s="4" t="s">
        <v>421</v>
      </c>
      <c r="E2226" s="4">
        <v>1.53192E-6</v>
      </c>
      <c r="F2226" s="4">
        <v>1.5434800000000001E-4</v>
      </c>
      <c r="G2226" s="4">
        <v>1</v>
      </c>
      <c r="H2226" s="4">
        <v>1</v>
      </c>
      <c r="I2226" s="4">
        <v>2</v>
      </c>
      <c r="J2226" s="4" t="s">
        <v>2368</v>
      </c>
      <c r="K2226" s="4">
        <v>0</v>
      </c>
      <c r="L2226" s="4">
        <v>3691.8371099999999</v>
      </c>
      <c r="M2226" s="4" t="s">
        <v>29</v>
      </c>
      <c r="N2226" s="4" t="s">
        <v>29</v>
      </c>
      <c r="O2226" s="4">
        <v>6.5770000000000002E-5</v>
      </c>
      <c r="P2226" s="4">
        <v>3.6459999999999997E-8</v>
      </c>
      <c r="Q2226" s="4">
        <v>5.0599999999999996</v>
      </c>
    </row>
    <row r="2227" spans="1:17" hidden="1" outlineLevel="1" collapsed="1" x14ac:dyDescent="0.25">
      <c r="A2227" t="s">
        <v>34</v>
      </c>
      <c r="B2227" s="4" t="s">
        <v>29</v>
      </c>
      <c r="C2227" s="4" t="s">
        <v>2382</v>
      </c>
      <c r="D2227" s="4" t="s">
        <v>34</v>
      </c>
      <c r="E2227" s="4">
        <v>7.6410099999999999E-4</v>
      </c>
      <c r="F2227" s="4">
        <v>1.5434800000000001E-4</v>
      </c>
      <c r="G2227" s="4">
        <v>1</v>
      </c>
      <c r="H2227" s="4">
        <v>1</v>
      </c>
      <c r="I2227" s="4">
        <v>2</v>
      </c>
      <c r="J2227" s="4" t="s">
        <v>2368</v>
      </c>
      <c r="K2227" s="4">
        <v>1</v>
      </c>
      <c r="L2227" s="4">
        <v>3829.9799499999999</v>
      </c>
      <c r="M2227" s="4" t="s">
        <v>29</v>
      </c>
      <c r="N2227" s="4" t="s">
        <v>29</v>
      </c>
      <c r="O2227" s="4">
        <v>6.5770000000000002E-5</v>
      </c>
      <c r="P2227" s="4">
        <v>6.669E-5</v>
      </c>
      <c r="Q2227" s="4">
        <v>4.6399999999999997</v>
      </c>
    </row>
    <row r="2228" spans="1:17" hidden="1" outlineLevel="1" collapsed="1" x14ac:dyDescent="0.25">
      <c r="A2228" t="s">
        <v>34</v>
      </c>
      <c r="B2228" s="4" t="s">
        <v>29</v>
      </c>
      <c r="C2228" s="4" t="s">
        <v>2383</v>
      </c>
      <c r="D2228" s="4" t="s">
        <v>34</v>
      </c>
      <c r="E2228" s="4">
        <v>4.1514099999999996E-6</v>
      </c>
      <c r="F2228" s="4">
        <v>1.5434800000000001E-4</v>
      </c>
      <c r="G2228" s="4">
        <v>1</v>
      </c>
      <c r="H2228" s="4">
        <v>1</v>
      </c>
      <c r="I2228" s="4">
        <v>2</v>
      </c>
      <c r="J2228" s="4" t="s">
        <v>2368</v>
      </c>
      <c r="K2228" s="4">
        <v>1</v>
      </c>
      <c r="L2228" s="4">
        <v>2142.1593699999999</v>
      </c>
      <c r="M2228" s="4" t="s">
        <v>29</v>
      </c>
      <c r="N2228" s="4" t="s">
        <v>29</v>
      </c>
      <c r="O2228" s="4">
        <v>6.5770000000000002E-5</v>
      </c>
      <c r="P2228" s="4">
        <v>1.2200000000000001E-7</v>
      </c>
      <c r="Q2228" s="4">
        <v>3.62</v>
      </c>
    </row>
    <row r="2229" spans="1:17" hidden="1" outlineLevel="1" collapsed="1" x14ac:dyDescent="0.25">
      <c r="A2229" t="s">
        <v>34</v>
      </c>
      <c r="B2229" s="4" t="s">
        <v>29</v>
      </c>
      <c r="C2229" s="4" t="s">
        <v>2384</v>
      </c>
      <c r="D2229" s="4" t="s">
        <v>211</v>
      </c>
      <c r="E2229" s="4">
        <v>3.2303199999999999E-5</v>
      </c>
      <c r="F2229" s="4">
        <v>1.5434800000000001E-4</v>
      </c>
      <c r="G2229" s="4">
        <v>1</v>
      </c>
      <c r="H2229" s="4">
        <v>1</v>
      </c>
      <c r="I2229" s="4">
        <v>2</v>
      </c>
      <c r="J2229" s="4" t="s">
        <v>2368</v>
      </c>
      <c r="K2229" s="4">
        <v>0</v>
      </c>
      <c r="L2229" s="4">
        <v>1590.7620899999999</v>
      </c>
      <c r="M2229" s="4" t="s">
        <v>29</v>
      </c>
      <c r="N2229" s="4" t="s">
        <v>29</v>
      </c>
      <c r="O2229" s="4">
        <v>6.5770000000000002E-5</v>
      </c>
      <c r="P2229" s="4">
        <v>1.457E-6</v>
      </c>
      <c r="Q2229" s="4">
        <v>3.39</v>
      </c>
    </row>
    <row r="2230" spans="1:17" hidden="1" outlineLevel="1" collapsed="1" x14ac:dyDescent="0.25">
      <c r="A2230" t="s">
        <v>34</v>
      </c>
      <c r="B2230" s="4" t="s">
        <v>29</v>
      </c>
      <c r="C2230" s="4" t="s">
        <v>2385</v>
      </c>
      <c r="D2230" s="4" t="s">
        <v>196</v>
      </c>
      <c r="E2230" s="4">
        <v>4.6011899999999999E-5</v>
      </c>
      <c r="F2230" s="4">
        <v>1.5434800000000001E-4</v>
      </c>
      <c r="G2230" s="4">
        <v>1</v>
      </c>
      <c r="H2230" s="4">
        <v>1</v>
      </c>
      <c r="I2230" s="4">
        <v>2</v>
      </c>
      <c r="J2230" s="4" t="s">
        <v>2368</v>
      </c>
      <c r="K2230" s="4">
        <v>0</v>
      </c>
      <c r="L2230" s="4">
        <v>1230.56708</v>
      </c>
      <c r="M2230" s="4" t="s">
        <v>29</v>
      </c>
      <c r="N2230" s="4" t="s">
        <v>29</v>
      </c>
      <c r="O2230" s="4">
        <v>6.5770000000000002E-5</v>
      </c>
      <c r="P2230" s="4">
        <v>2.238E-6</v>
      </c>
      <c r="Q2230" s="4">
        <v>3.38</v>
      </c>
    </row>
    <row r="2231" spans="1:17" hidden="1" outlineLevel="1" collapsed="1" x14ac:dyDescent="0.25">
      <c r="A2231" t="s">
        <v>34</v>
      </c>
      <c r="B2231" s="4" t="s">
        <v>29</v>
      </c>
      <c r="C2231" s="4" t="s">
        <v>2386</v>
      </c>
      <c r="D2231" s="4" t="s">
        <v>34</v>
      </c>
      <c r="E2231" s="4">
        <v>1.13214E-4</v>
      </c>
      <c r="F2231" s="4">
        <v>1.5434800000000001E-4</v>
      </c>
      <c r="G2231" s="4">
        <v>1</v>
      </c>
      <c r="H2231" s="4">
        <v>1</v>
      </c>
      <c r="I2231" s="4">
        <v>1</v>
      </c>
      <c r="J2231" s="4" t="s">
        <v>2368</v>
      </c>
      <c r="K2231" s="4">
        <v>0</v>
      </c>
      <c r="L2231" s="4">
        <v>1419.73792</v>
      </c>
      <c r="M2231" s="4" t="s">
        <v>29</v>
      </c>
      <c r="N2231" s="4" t="s">
        <v>29</v>
      </c>
      <c r="O2231" s="4">
        <v>6.5770000000000002E-5</v>
      </c>
      <c r="P2231" s="4">
        <v>6.6619999999999999E-6</v>
      </c>
      <c r="Q2231" s="4">
        <v>2.5299999999999998</v>
      </c>
    </row>
    <row r="2232" spans="1:17" hidden="1" outlineLevel="1" collapsed="1" x14ac:dyDescent="0.25">
      <c r="A2232" t="s">
        <v>34</v>
      </c>
      <c r="B2232" s="4" t="s">
        <v>29</v>
      </c>
      <c r="C2232" s="4" t="s">
        <v>2387</v>
      </c>
      <c r="D2232" s="4" t="s">
        <v>34</v>
      </c>
      <c r="E2232" s="4">
        <v>6.5537999999999995E-5</v>
      </c>
      <c r="F2232" s="4">
        <v>1.5434800000000001E-4</v>
      </c>
      <c r="G2232" s="4">
        <v>1</v>
      </c>
      <c r="H2232" s="4">
        <v>1</v>
      </c>
      <c r="I2232" s="4">
        <v>1</v>
      </c>
      <c r="J2232" s="4" t="s">
        <v>2368</v>
      </c>
      <c r="K2232" s="4">
        <v>1</v>
      </c>
      <c r="L2232" s="4">
        <v>1874.96469</v>
      </c>
      <c r="M2232" s="4" t="s">
        <v>29</v>
      </c>
      <c r="N2232" s="4" t="s">
        <v>29</v>
      </c>
      <c r="O2232" s="4">
        <v>6.5770000000000002E-5</v>
      </c>
      <c r="P2232" s="4">
        <v>3.4259999999999999E-6</v>
      </c>
      <c r="Q2232" s="4">
        <v>3.52</v>
      </c>
    </row>
    <row r="2233" spans="1:17" hidden="1" outlineLevel="1" collapsed="1" x14ac:dyDescent="0.25">
      <c r="A2233" t="s">
        <v>34</v>
      </c>
      <c r="B2233" s="4" t="s">
        <v>29</v>
      </c>
      <c r="C2233" s="4" t="s">
        <v>2388</v>
      </c>
      <c r="D2233" s="4" t="s">
        <v>34</v>
      </c>
      <c r="E2233" s="4">
        <v>6.8944799999999995E-4</v>
      </c>
      <c r="F2233" s="4">
        <v>1.5434800000000001E-4</v>
      </c>
      <c r="G2233" s="4">
        <v>1</v>
      </c>
      <c r="H2233" s="4">
        <v>1</v>
      </c>
      <c r="I2233" s="4">
        <v>1</v>
      </c>
      <c r="J2233" s="4" t="s">
        <v>2368</v>
      </c>
      <c r="K2233" s="4">
        <v>0</v>
      </c>
      <c r="L2233" s="4">
        <v>858.54073000000005</v>
      </c>
      <c r="M2233" s="4" t="s">
        <v>29</v>
      </c>
      <c r="N2233" s="4" t="s">
        <v>29</v>
      </c>
      <c r="O2233" s="4">
        <v>6.5770000000000002E-5</v>
      </c>
      <c r="P2233" s="4">
        <v>5.8879999999999999E-5</v>
      </c>
      <c r="Q2233" s="4">
        <v>2.48</v>
      </c>
    </row>
    <row r="2234" spans="1:17" hidden="1" outlineLevel="1" collapsed="1" x14ac:dyDescent="0.25">
      <c r="A2234" t="s">
        <v>34</v>
      </c>
      <c r="B2234" s="4" t="s">
        <v>29</v>
      </c>
      <c r="C2234" s="4" t="s">
        <v>2389</v>
      </c>
      <c r="D2234" s="4" t="s">
        <v>34</v>
      </c>
      <c r="E2234" s="4">
        <v>1.5093400000000001E-3</v>
      </c>
      <c r="F2234" s="4">
        <v>1.5434800000000001E-4</v>
      </c>
      <c r="G2234" s="4">
        <v>1</v>
      </c>
      <c r="H2234" s="4">
        <v>1</v>
      </c>
      <c r="I2234" s="4">
        <v>2</v>
      </c>
      <c r="J2234" s="4" t="s">
        <v>2368</v>
      </c>
      <c r="K2234" s="4">
        <v>0</v>
      </c>
      <c r="L2234" s="4">
        <v>866.50942999999995</v>
      </c>
      <c r="M2234" s="4" t="s">
        <v>29</v>
      </c>
      <c r="N2234" s="4" t="s">
        <v>29</v>
      </c>
      <c r="O2234" s="4">
        <v>6.5770000000000002E-5</v>
      </c>
      <c r="P2234" s="4">
        <v>1.5109999999999999E-4</v>
      </c>
      <c r="Q2234" s="4">
        <v>1.99</v>
      </c>
    </row>
    <row r="2235" spans="1:17" hidden="1" outlineLevel="1" collapsed="1" x14ac:dyDescent="0.25">
      <c r="A2235" t="s">
        <v>34</v>
      </c>
      <c r="B2235" s="4" t="s">
        <v>29</v>
      </c>
      <c r="C2235" s="4" t="s">
        <v>2390</v>
      </c>
      <c r="D2235" s="4" t="s">
        <v>388</v>
      </c>
      <c r="E2235" s="4">
        <v>3.9432600000000003E-9</v>
      </c>
      <c r="F2235" s="4">
        <v>1.5434800000000001E-4</v>
      </c>
      <c r="G2235" s="4">
        <v>1</v>
      </c>
      <c r="H2235" s="4">
        <v>1</v>
      </c>
      <c r="I2235" s="4">
        <v>2</v>
      </c>
      <c r="J2235" s="4" t="s">
        <v>2368</v>
      </c>
      <c r="K2235" s="4">
        <v>0</v>
      </c>
      <c r="L2235" s="4">
        <v>3717.6649600000001</v>
      </c>
      <c r="M2235" s="4" t="s">
        <v>29</v>
      </c>
      <c r="N2235" s="4" t="s">
        <v>29</v>
      </c>
      <c r="O2235" s="4">
        <v>6.5770000000000002E-5</v>
      </c>
      <c r="P2235" s="4">
        <v>2.6820000000000001E-11</v>
      </c>
      <c r="Q2235" s="4">
        <v>6.06</v>
      </c>
    </row>
    <row r="2236" spans="1:17" hidden="1" outlineLevel="1" collapsed="1" x14ac:dyDescent="0.25">
      <c r="A2236" t="s">
        <v>34</v>
      </c>
      <c r="B2236" s="4" t="s">
        <v>29</v>
      </c>
      <c r="C2236" s="4" t="s">
        <v>2391</v>
      </c>
      <c r="D2236" s="4" t="s">
        <v>34</v>
      </c>
      <c r="E2236" s="4">
        <v>6.2652900000000005E-5</v>
      </c>
      <c r="F2236" s="4">
        <v>1.5434800000000001E-4</v>
      </c>
      <c r="G2236" s="4">
        <v>1</v>
      </c>
      <c r="H2236" s="4">
        <v>1</v>
      </c>
      <c r="I2236" s="4">
        <v>2</v>
      </c>
      <c r="J2236" s="4" t="s">
        <v>2368</v>
      </c>
      <c r="K2236" s="4">
        <v>0</v>
      </c>
      <c r="L2236" s="4">
        <v>2084.0348300000001</v>
      </c>
      <c r="M2236" s="4" t="s">
        <v>29</v>
      </c>
      <c r="N2236" s="4" t="s">
        <v>29</v>
      </c>
      <c r="O2236" s="4">
        <v>6.5770000000000002E-5</v>
      </c>
      <c r="P2236" s="4">
        <v>3.2509999999999999E-6</v>
      </c>
      <c r="Q2236" s="4">
        <v>3.31</v>
      </c>
    </row>
    <row r="2237" spans="1:17" hidden="1" outlineLevel="1" collapsed="1" x14ac:dyDescent="0.25">
      <c r="A2237" t="s">
        <v>34</v>
      </c>
      <c r="B2237" s="4" t="s">
        <v>29</v>
      </c>
      <c r="C2237" s="4" t="s">
        <v>2392</v>
      </c>
      <c r="D2237" s="4" t="s">
        <v>34</v>
      </c>
      <c r="E2237" s="4">
        <v>2.00162E-3</v>
      </c>
      <c r="F2237" s="4">
        <v>1.5434800000000001E-4</v>
      </c>
      <c r="G2237" s="4">
        <v>1</v>
      </c>
      <c r="H2237" s="4">
        <v>1</v>
      </c>
      <c r="I2237" s="4">
        <v>1</v>
      </c>
      <c r="J2237" s="4" t="s">
        <v>2368</v>
      </c>
      <c r="K2237" s="4">
        <v>0</v>
      </c>
      <c r="L2237" s="4">
        <v>1323.62743</v>
      </c>
      <c r="M2237" s="4" t="s">
        <v>29</v>
      </c>
      <c r="N2237" s="4" t="s">
        <v>29</v>
      </c>
      <c r="O2237" s="4">
        <v>6.5770000000000002E-5</v>
      </c>
      <c r="P2237" s="4">
        <v>2.1000000000000001E-4</v>
      </c>
      <c r="Q2237" s="4">
        <v>1.89</v>
      </c>
    </row>
    <row r="2238" spans="1:17" hidden="1" outlineLevel="1" collapsed="1" x14ac:dyDescent="0.25">
      <c r="A2238" t="s">
        <v>34</v>
      </c>
      <c r="B2238" s="4" t="s">
        <v>29</v>
      </c>
      <c r="C2238" s="4" t="s">
        <v>2393</v>
      </c>
      <c r="D2238" s="4" t="s">
        <v>34</v>
      </c>
      <c r="E2238" s="4">
        <v>1.5517600000000001E-7</v>
      </c>
      <c r="F2238" s="4">
        <v>1.5434800000000001E-4</v>
      </c>
      <c r="G2238" s="4">
        <v>1</v>
      </c>
      <c r="H2238" s="4">
        <v>1</v>
      </c>
      <c r="I2238" s="4">
        <v>2</v>
      </c>
      <c r="J2238" s="4" t="s">
        <v>2368</v>
      </c>
      <c r="K2238" s="4">
        <v>0</v>
      </c>
      <c r="L2238" s="4">
        <v>1917.9956500000001</v>
      </c>
      <c r="M2238" s="4" t="s">
        <v>29</v>
      </c>
      <c r="N2238" s="4" t="s">
        <v>29</v>
      </c>
      <c r="O2238" s="4">
        <v>6.5770000000000002E-5</v>
      </c>
      <c r="P2238" s="4">
        <v>2.2820000000000002E-9</v>
      </c>
      <c r="Q2238" s="4">
        <v>4.2</v>
      </c>
    </row>
    <row r="2239" spans="1:17" hidden="1" outlineLevel="1" collapsed="1" x14ac:dyDescent="0.25">
      <c r="A2239" t="s">
        <v>34</v>
      </c>
      <c r="B2239" s="4" t="s">
        <v>29</v>
      </c>
      <c r="C2239" s="4" t="s">
        <v>2394</v>
      </c>
      <c r="D2239" s="4" t="s">
        <v>34</v>
      </c>
      <c r="E2239" s="4">
        <v>1.7310499999999999E-7</v>
      </c>
      <c r="F2239" s="4">
        <v>1.5434800000000001E-4</v>
      </c>
      <c r="G2239" s="4">
        <v>1</v>
      </c>
      <c r="H2239" s="4">
        <v>1</v>
      </c>
      <c r="I2239" s="4">
        <v>3</v>
      </c>
      <c r="J2239" s="4" t="s">
        <v>2368</v>
      </c>
      <c r="K2239" s="4">
        <v>0</v>
      </c>
      <c r="L2239" s="4">
        <v>2421.4227900000001</v>
      </c>
      <c r="M2239" s="4" t="s">
        <v>29</v>
      </c>
      <c r="N2239" s="4" t="s">
        <v>29</v>
      </c>
      <c r="O2239" s="4">
        <v>6.5770000000000002E-5</v>
      </c>
      <c r="P2239" s="4">
        <v>2.6040000000000001E-9</v>
      </c>
      <c r="Q2239" s="4">
        <v>4.18</v>
      </c>
    </row>
    <row r="2240" spans="1:17" hidden="1" outlineLevel="1" collapsed="1" x14ac:dyDescent="0.25">
      <c r="A2240" t="s">
        <v>34</v>
      </c>
      <c r="B2240" s="4" t="s">
        <v>29</v>
      </c>
      <c r="C2240" s="4" t="s">
        <v>2395</v>
      </c>
      <c r="D2240" s="4" t="s">
        <v>34</v>
      </c>
      <c r="E2240" s="4">
        <v>7.9413200000000002E-4</v>
      </c>
      <c r="F2240" s="4">
        <v>1.5434800000000001E-4</v>
      </c>
      <c r="G2240" s="4">
        <v>1</v>
      </c>
      <c r="H2240" s="4">
        <v>1</v>
      </c>
      <c r="I2240" s="4">
        <v>1</v>
      </c>
      <c r="J2240" s="4" t="s">
        <v>2368</v>
      </c>
      <c r="K2240" s="4">
        <v>0</v>
      </c>
      <c r="L2240" s="4">
        <v>1239.5600199999999</v>
      </c>
      <c r="M2240" s="4" t="s">
        <v>29</v>
      </c>
      <c r="N2240" s="4" t="s">
        <v>29</v>
      </c>
      <c r="O2240" s="4">
        <v>6.5770000000000002E-5</v>
      </c>
      <c r="P2240" s="4">
        <v>6.9869999999999993E-5</v>
      </c>
      <c r="Q2240" s="4">
        <v>1.99</v>
      </c>
    </row>
    <row r="2241" spans="1:17" hidden="1" outlineLevel="1" collapsed="1" x14ac:dyDescent="0.25">
      <c r="A2241" t="s">
        <v>34</v>
      </c>
      <c r="B2241" s="4" t="s">
        <v>29</v>
      </c>
      <c r="C2241" s="4" t="s">
        <v>2396</v>
      </c>
      <c r="D2241" s="4" t="s">
        <v>34</v>
      </c>
      <c r="E2241" s="4">
        <v>1.03342E-3</v>
      </c>
      <c r="F2241" s="4">
        <v>1.5434800000000001E-4</v>
      </c>
      <c r="G2241" s="4">
        <v>1</v>
      </c>
      <c r="H2241" s="4">
        <v>1</v>
      </c>
      <c r="I2241" s="4">
        <v>1</v>
      </c>
      <c r="J2241" s="4" t="s">
        <v>2368</v>
      </c>
      <c r="K2241" s="4">
        <v>2</v>
      </c>
      <c r="L2241" s="4">
        <v>1590.87375</v>
      </c>
      <c r="M2241" s="4" t="s">
        <v>29</v>
      </c>
      <c r="N2241" s="4" t="s">
        <v>29</v>
      </c>
      <c r="O2241" s="4">
        <v>6.5770000000000002E-5</v>
      </c>
      <c r="P2241" s="4">
        <v>9.6009999999999997E-5</v>
      </c>
      <c r="Q2241" s="4">
        <v>2.12</v>
      </c>
    </row>
    <row r="2242" spans="1:17" hidden="1" outlineLevel="1" collapsed="1" x14ac:dyDescent="0.25">
      <c r="A2242" t="s">
        <v>34</v>
      </c>
      <c r="B2242" s="4" t="s">
        <v>29</v>
      </c>
      <c r="C2242" s="4" t="s">
        <v>2397</v>
      </c>
      <c r="D2242" s="4" t="s">
        <v>34</v>
      </c>
      <c r="E2242" s="4">
        <v>1.5093400000000001E-3</v>
      </c>
      <c r="F2242" s="4">
        <v>1.5434800000000001E-4</v>
      </c>
      <c r="G2242" s="4">
        <v>1</v>
      </c>
      <c r="H2242" s="4">
        <v>1</v>
      </c>
      <c r="I2242" s="4">
        <v>1</v>
      </c>
      <c r="J2242" s="4" t="s">
        <v>2368</v>
      </c>
      <c r="K2242" s="4">
        <v>0</v>
      </c>
      <c r="L2242" s="4">
        <v>1528.8217099999999</v>
      </c>
      <c r="M2242" s="4" t="s">
        <v>29</v>
      </c>
      <c r="N2242" s="4" t="s">
        <v>29</v>
      </c>
      <c r="O2242" s="4">
        <v>6.5770000000000002E-5</v>
      </c>
      <c r="P2242" s="4">
        <v>1.5009999999999999E-4</v>
      </c>
      <c r="Q2242" s="4">
        <v>2.0499999999999998</v>
      </c>
    </row>
    <row r="2243" spans="1:17" hidden="1" outlineLevel="1" collapsed="1" x14ac:dyDescent="0.25">
      <c r="A2243" t="s">
        <v>34</v>
      </c>
      <c r="B2243" s="4" t="s">
        <v>29</v>
      </c>
      <c r="C2243" s="4" t="s">
        <v>2398</v>
      </c>
      <c r="D2243" s="4" t="s">
        <v>618</v>
      </c>
      <c r="E2243" s="4">
        <v>2.7682699999999998E-5</v>
      </c>
      <c r="F2243" s="4">
        <v>1.5434800000000001E-4</v>
      </c>
      <c r="G2243" s="4">
        <v>1</v>
      </c>
      <c r="H2243" s="4">
        <v>1</v>
      </c>
      <c r="I2243" s="4">
        <v>1</v>
      </c>
      <c r="J2243" s="4" t="s">
        <v>2368</v>
      </c>
      <c r="K2243" s="4">
        <v>0</v>
      </c>
      <c r="L2243" s="4">
        <v>2779.2416699999999</v>
      </c>
      <c r="M2243" s="4" t="s">
        <v>29</v>
      </c>
      <c r="N2243" s="4" t="s">
        <v>29</v>
      </c>
      <c r="O2243" s="4">
        <v>6.5770000000000002E-5</v>
      </c>
      <c r="P2243" s="4">
        <v>1.2100000000000001E-6</v>
      </c>
      <c r="Q2243" s="4">
        <v>3.85</v>
      </c>
    </row>
    <row r="2244" spans="1:17" hidden="1" outlineLevel="1" collapsed="1" x14ac:dyDescent="0.25">
      <c r="A2244" t="s">
        <v>34</v>
      </c>
      <c r="B2244" s="4" t="s">
        <v>29</v>
      </c>
      <c r="C2244" s="4" t="s">
        <v>2399</v>
      </c>
      <c r="D2244" s="4" t="s">
        <v>34</v>
      </c>
      <c r="E2244" s="4">
        <v>5.4040600000000002E-6</v>
      </c>
      <c r="F2244" s="4">
        <v>1.5434800000000001E-4</v>
      </c>
      <c r="G2244" s="4">
        <v>1</v>
      </c>
      <c r="H2244" s="4">
        <v>1</v>
      </c>
      <c r="I2244" s="4">
        <v>1</v>
      </c>
      <c r="J2244" s="4" t="s">
        <v>2368</v>
      </c>
      <c r="K2244" s="4">
        <v>0</v>
      </c>
      <c r="L2244" s="4">
        <v>1624.83295</v>
      </c>
      <c r="M2244" s="4" t="s">
        <v>29</v>
      </c>
      <c r="N2244" s="4" t="s">
        <v>29</v>
      </c>
      <c r="O2244" s="4">
        <v>6.5770000000000002E-5</v>
      </c>
      <c r="P2244" s="4">
        <v>1.674E-7</v>
      </c>
      <c r="Q2244" s="4">
        <v>4.43</v>
      </c>
    </row>
    <row r="2245" spans="1:17" hidden="1" outlineLevel="1" collapsed="1" x14ac:dyDescent="0.25">
      <c r="A2245" t="s">
        <v>34</v>
      </c>
      <c r="B2245" s="4" t="s">
        <v>29</v>
      </c>
      <c r="C2245" s="4" t="s">
        <v>2400</v>
      </c>
      <c r="D2245" s="4" t="s">
        <v>34</v>
      </c>
      <c r="E2245" s="4">
        <v>1.64394E-4</v>
      </c>
      <c r="F2245" s="4">
        <v>1.5434800000000001E-4</v>
      </c>
      <c r="G2245" s="4">
        <v>1</v>
      </c>
      <c r="H2245" s="4">
        <v>1</v>
      </c>
      <c r="I2245" s="4">
        <v>2</v>
      </c>
      <c r="J2245" s="4" t="s">
        <v>2368</v>
      </c>
      <c r="K2245" s="4">
        <v>0</v>
      </c>
      <c r="L2245" s="4">
        <v>1086.61535</v>
      </c>
      <c r="M2245" s="4" t="s">
        <v>29</v>
      </c>
      <c r="N2245" s="4" t="s">
        <v>29</v>
      </c>
      <c r="O2245" s="4">
        <v>6.5770000000000002E-5</v>
      </c>
      <c r="P2245" s="4">
        <v>1.046E-5</v>
      </c>
      <c r="Q2245" s="4">
        <v>2.64</v>
      </c>
    </row>
    <row r="2246" spans="1:17" hidden="1" outlineLevel="1" collapsed="1" x14ac:dyDescent="0.25">
      <c r="A2246" t="s">
        <v>34</v>
      </c>
      <c r="B2246" s="4" t="s">
        <v>29</v>
      </c>
      <c r="C2246" s="4" t="s">
        <v>2401</v>
      </c>
      <c r="D2246" s="4" t="s">
        <v>34</v>
      </c>
      <c r="E2246" s="4">
        <v>1.05482E-4</v>
      </c>
      <c r="F2246" s="4">
        <v>1.5434800000000001E-4</v>
      </c>
      <c r="G2246" s="4">
        <v>1</v>
      </c>
      <c r="H2246" s="4">
        <v>1</v>
      </c>
      <c r="I2246" s="4">
        <v>1</v>
      </c>
      <c r="J2246" s="4" t="s">
        <v>2368</v>
      </c>
      <c r="K2246" s="4">
        <v>0</v>
      </c>
      <c r="L2246" s="4">
        <v>1981.12292</v>
      </c>
      <c r="M2246" s="4" t="s">
        <v>29</v>
      </c>
      <c r="N2246" s="4" t="s">
        <v>29</v>
      </c>
      <c r="O2246" s="4">
        <v>6.5770000000000002E-5</v>
      </c>
      <c r="P2246" s="4">
        <v>6.0990000000000004E-6</v>
      </c>
      <c r="Q2246" s="4">
        <v>3.35</v>
      </c>
    </row>
    <row r="2247" spans="1:17" hidden="1" outlineLevel="1" collapsed="1" x14ac:dyDescent="0.25">
      <c r="A2247" t="s">
        <v>34</v>
      </c>
      <c r="B2247" s="4" t="s">
        <v>29</v>
      </c>
      <c r="C2247" s="4" t="s">
        <v>2402</v>
      </c>
      <c r="D2247" s="4" t="s">
        <v>34</v>
      </c>
      <c r="E2247" s="4">
        <v>7.6969800000000003E-5</v>
      </c>
      <c r="F2247" s="4">
        <v>1.5434800000000001E-4</v>
      </c>
      <c r="G2247" s="4">
        <v>1</v>
      </c>
      <c r="H2247" s="4">
        <v>1</v>
      </c>
      <c r="I2247" s="4">
        <v>1</v>
      </c>
      <c r="J2247" s="4" t="s">
        <v>2368</v>
      </c>
      <c r="K2247" s="4">
        <v>0</v>
      </c>
      <c r="L2247" s="4">
        <v>1227.68443</v>
      </c>
      <c r="M2247" s="4" t="s">
        <v>29</v>
      </c>
      <c r="N2247" s="4" t="s">
        <v>29</v>
      </c>
      <c r="O2247" s="4">
        <v>6.5770000000000002E-5</v>
      </c>
      <c r="P2247" s="4">
        <v>4.1829999999999996E-6</v>
      </c>
      <c r="Q2247" s="4">
        <v>3.76</v>
      </c>
    </row>
    <row r="2248" spans="1:17" hidden="1" outlineLevel="1" collapsed="1" x14ac:dyDescent="0.25">
      <c r="A2248" t="s">
        <v>34</v>
      </c>
      <c r="B2248" s="4" t="s">
        <v>29</v>
      </c>
      <c r="C2248" s="4" t="s">
        <v>2403</v>
      </c>
      <c r="D2248" s="4" t="s">
        <v>34</v>
      </c>
      <c r="E2248" s="4">
        <v>1.6655199999999999E-7</v>
      </c>
      <c r="F2248" s="4">
        <v>1.5434800000000001E-4</v>
      </c>
      <c r="G2248" s="4">
        <v>1</v>
      </c>
      <c r="H2248" s="4">
        <v>1</v>
      </c>
      <c r="I2248" s="4">
        <v>3</v>
      </c>
      <c r="J2248" s="4" t="s">
        <v>2368</v>
      </c>
      <c r="K2248" s="4">
        <v>1</v>
      </c>
      <c r="L2248" s="4">
        <v>2365.2622700000002</v>
      </c>
      <c r="M2248" s="4" t="s">
        <v>29</v>
      </c>
      <c r="N2248" s="4" t="s">
        <v>29</v>
      </c>
      <c r="O2248" s="4">
        <v>6.5770000000000002E-5</v>
      </c>
      <c r="P2248" s="4">
        <v>2.4859999999999999E-9</v>
      </c>
      <c r="Q2248" s="4">
        <v>4</v>
      </c>
    </row>
    <row r="2249" spans="1:17" hidden="1" outlineLevel="1" collapsed="1" x14ac:dyDescent="0.25">
      <c r="A2249" t="s">
        <v>34</v>
      </c>
      <c r="B2249" s="4" t="s">
        <v>29</v>
      </c>
      <c r="C2249" s="4" t="s">
        <v>2404</v>
      </c>
      <c r="D2249" s="4" t="s">
        <v>34</v>
      </c>
      <c r="E2249" s="4">
        <v>1.17681E-5</v>
      </c>
      <c r="F2249" s="4">
        <v>1.5434800000000001E-4</v>
      </c>
      <c r="G2249" s="4">
        <v>1</v>
      </c>
      <c r="H2249" s="4">
        <v>1</v>
      </c>
      <c r="I2249" s="4">
        <v>3</v>
      </c>
      <c r="J2249" s="4" t="s">
        <v>2368</v>
      </c>
      <c r="K2249" s="4">
        <v>1</v>
      </c>
      <c r="L2249" s="4">
        <v>2109.2178800000002</v>
      </c>
      <c r="M2249" s="4" t="s">
        <v>29</v>
      </c>
      <c r="N2249" s="4" t="s">
        <v>29</v>
      </c>
      <c r="O2249" s="4">
        <v>6.5770000000000002E-5</v>
      </c>
      <c r="P2249" s="4">
        <v>4.305E-7</v>
      </c>
      <c r="Q2249" s="4">
        <v>3.15</v>
      </c>
    </row>
    <row r="2250" spans="1:17" hidden="1" outlineLevel="1" collapsed="1" x14ac:dyDescent="0.25">
      <c r="A2250" t="s">
        <v>34</v>
      </c>
      <c r="B2250" s="4" t="s">
        <v>29</v>
      </c>
      <c r="C2250" s="4" t="s">
        <v>2405</v>
      </c>
      <c r="D2250" s="4" t="s">
        <v>617</v>
      </c>
      <c r="E2250" s="4">
        <v>2.63685E-3</v>
      </c>
      <c r="F2250" s="4">
        <v>3.0793500000000001E-4</v>
      </c>
      <c r="G2250" s="4">
        <v>1</v>
      </c>
      <c r="H2250" s="4">
        <v>1</v>
      </c>
      <c r="I2250" s="4">
        <v>2</v>
      </c>
      <c r="J2250" s="4" t="s">
        <v>2368</v>
      </c>
      <c r="K2250" s="4">
        <v>0</v>
      </c>
      <c r="L2250" s="4">
        <v>1103.5765200000001</v>
      </c>
      <c r="M2250" s="4" t="s">
        <v>29</v>
      </c>
      <c r="N2250" s="4" t="s">
        <v>29</v>
      </c>
      <c r="O2250" s="4">
        <v>1.192E-4</v>
      </c>
      <c r="P2250" s="4">
        <v>2.9179999999999999E-4</v>
      </c>
      <c r="Q2250" s="4">
        <v>2.4</v>
      </c>
    </row>
    <row r="2251" spans="1:17" hidden="1" outlineLevel="1" collapsed="1" x14ac:dyDescent="0.25">
      <c r="A2251" t="s">
        <v>34</v>
      </c>
      <c r="B2251" s="4" t="s">
        <v>29</v>
      </c>
      <c r="C2251" s="4" t="s">
        <v>2406</v>
      </c>
      <c r="D2251" s="4" t="s">
        <v>34</v>
      </c>
      <c r="E2251" s="4">
        <v>2.8658300000000002E-3</v>
      </c>
      <c r="F2251" s="4">
        <v>3.0793500000000001E-4</v>
      </c>
      <c r="G2251" s="4">
        <v>1</v>
      </c>
      <c r="H2251" s="4">
        <v>1</v>
      </c>
      <c r="I2251" s="4">
        <v>2</v>
      </c>
      <c r="J2251" s="4" t="s">
        <v>2368</v>
      </c>
      <c r="K2251" s="4">
        <v>0</v>
      </c>
      <c r="L2251" s="4">
        <v>1163.6055100000001</v>
      </c>
      <c r="M2251" s="4" t="s">
        <v>29</v>
      </c>
      <c r="N2251" s="4" t="s">
        <v>29</v>
      </c>
      <c r="O2251" s="4">
        <v>1.192E-4</v>
      </c>
      <c r="P2251" s="4">
        <v>3.2069999999999999E-4</v>
      </c>
      <c r="Q2251" s="4">
        <v>3</v>
      </c>
    </row>
    <row r="2252" spans="1:17" hidden="1" outlineLevel="1" collapsed="1" x14ac:dyDescent="0.25">
      <c r="A2252" t="s">
        <v>34</v>
      </c>
      <c r="B2252" s="4" t="s">
        <v>29</v>
      </c>
      <c r="C2252" s="4" t="s">
        <v>2394</v>
      </c>
      <c r="D2252" s="4" t="s">
        <v>2407</v>
      </c>
      <c r="E2252" s="4">
        <v>1.4459400000000001E-2</v>
      </c>
      <c r="F2252" s="4">
        <v>4.3565599999999998E-4</v>
      </c>
      <c r="G2252" s="4">
        <v>1</v>
      </c>
      <c r="H2252" s="4">
        <v>1</v>
      </c>
      <c r="I2252" s="4">
        <v>1</v>
      </c>
      <c r="J2252" s="4" t="s">
        <v>2368</v>
      </c>
      <c r="K2252" s="4">
        <v>0</v>
      </c>
      <c r="L2252" s="4">
        <v>2501.3891199999998</v>
      </c>
      <c r="M2252" s="4" t="s">
        <v>29</v>
      </c>
      <c r="N2252" s="4" t="s">
        <v>29</v>
      </c>
      <c r="O2252" s="4">
        <v>1.639E-4</v>
      </c>
      <c r="P2252" s="4">
        <v>2.1949999999999999E-3</v>
      </c>
      <c r="Q2252" s="4">
        <v>3.06</v>
      </c>
    </row>
    <row r="2253" spans="1:17" hidden="1" outlineLevel="1" collapsed="1" x14ac:dyDescent="0.25">
      <c r="A2253" t="s">
        <v>34</v>
      </c>
      <c r="B2253" s="4" t="s">
        <v>29</v>
      </c>
      <c r="C2253" s="4" t="s">
        <v>2408</v>
      </c>
      <c r="D2253" s="4" t="s">
        <v>618</v>
      </c>
      <c r="E2253" s="4">
        <v>7.5205699999999999E-3</v>
      </c>
      <c r="F2253" s="4">
        <v>4.3565599999999998E-4</v>
      </c>
      <c r="G2253" s="4">
        <v>1</v>
      </c>
      <c r="H2253" s="4">
        <v>1</v>
      </c>
      <c r="I2253" s="4">
        <v>1</v>
      </c>
      <c r="J2253" s="4" t="s">
        <v>2368</v>
      </c>
      <c r="K2253" s="4">
        <v>0</v>
      </c>
      <c r="L2253" s="4">
        <v>1376.6991</v>
      </c>
      <c r="M2253" s="4" t="s">
        <v>29</v>
      </c>
      <c r="N2253" s="4" t="s">
        <v>29</v>
      </c>
      <c r="O2253" s="4">
        <v>1.639E-4</v>
      </c>
      <c r="P2253" s="4">
        <v>9.9500000000000001E-4</v>
      </c>
      <c r="Q2253" s="4">
        <v>2.63</v>
      </c>
    </row>
    <row r="2254" spans="1:17" hidden="1" outlineLevel="1" collapsed="1" x14ac:dyDescent="0.25">
      <c r="A2254" t="s">
        <v>34</v>
      </c>
      <c r="B2254" s="4" t="s">
        <v>29</v>
      </c>
      <c r="C2254" s="4" t="s">
        <v>2409</v>
      </c>
      <c r="D2254" s="4" t="s">
        <v>34</v>
      </c>
      <c r="E2254" s="4">
        <v>2.0317200000000001E-2</v>
      </c>
      <c r="F2254" s="4">
        <v>7.2030900000000003E-4</v>
      </c>
      <c r="G2254" s="4">
        <v>1</v>
      </c>
      <c r="H2254" s="4">
        <v>1</v>
      </c>
      <c r="I2254" s="4">
        <v>1</v>
      </c>
      <c r="J2254" s="4" t="s">
        <v>2368</v>
      </c>
      <c r="K2254" s="4">
        <v>1</v>
      </c>
      <c r="L2254" s="4">
        <v>1784.97525</v>
      </c>
      <c r="M2254" s="4" t="s">
        <v>29</v>
      </c>
      <c r="N2254" s="4" t="s">
        <v>29</v>
      </c>
      <c r="O2254" s="4">
        <v>2.6459999999999998E-4</v>
      </c>
      <c r="P2254" s="4">
        <v>3.349E-3</v>
      </c>
      <c r="Q2254" s="4">
        <v>2.94</v>
      </c>
    </row>
    <row r="2255" spans="1:17" hidden="1" outlineLevel="1" collapsed="1" x14ac:dyDescent="0.25">
      <c r="A2255" t="s">
        <v>34</v>
      </c>
      <c r="B2255" s="4" t="s">
        <v>29</v>
      </c>
      <c r="C2255" s="4" t="s">
        <v>2410</v>
      </c>
      <c r="D2255" s="4" t="s">
        <v>34</v>
      </c>
      <c r="E2255" s="4">
        <v>2.72575E-2</v>
      </c>
      <c r="F2255" s="4">
        <v>1.14003E-3</v>
      </c>
      <c r="G2255" s="4">
        <v>1</v>
      </c>
      <c r="H2255" s="4">
        <v>1</v>
      </c>
      <c r="I2255" s="4">
        <v>2</v>
      </c>
      <c r="J2255" s="4" t="s">
        <v>2368</v>
      </c>
      <c r="K2255" s="4">
        <v>1</v>
      </c>
      <c r="L2255" s="4">
        <v>1213.65353</v>
      </c>
      <c r="M2255" s="4" t="s">
        <v>29</v>
      </c>
      <c r="N2255" s="4" t="s">
        <v>29</v>
      </c>
      <c r="O2255" s="4">
        <v>4.1320000000000001E-4</v>
      </c>
      <c r="P2255" s="4">
        <v>4.8390000000000004E-3</v>
      </c>
      <c r="Q2255" s="4">
        <v>2.5299999999999998</v>
      </c>
    </row>
    <row r="2256" spans="1:17" hidden="1" outlineLevel="1" collapsed="1" x14ac:dyDescent="0.25">
      <c r="A2256" t="s">
        <v>34</v>
      </c>
      <c r="B2256" s="4" t="s">
        <v>29</v>
      </c>
      <c r="C2256" s="4" t="s">
        <v>2411</v>
      </c>
      <c r="D2256" s="4" t="s">
        <v>418</v>
      </c>
      <c r="E2256" s="4">
        <v>6.7332600000000006E-2</v>
      </c>
      <c r="F2256" s="4">
        <v>2.4773099999999999E-3</v>
      </c>
      <c r="G2256" s="4">
        <v>1</v>
      </c>
      <c r="H2256" s="4">
        <v>1</v>
      </c>
      <c r="I2256" s="4">
        <v>1</v>
      </c>
      <c r="J2256" s="4" t="s">
        <v>2368</v>
      </c>
      <c r="K2256" s="4">
        <v>0</v>
      </c>
      <c r="L2256" s="4">
        <v>1204.69831</v>
      </c>
      <c r="M2256" s="4" t="s">
        <v>29</v>
      </c>
      <c r="N2256" s="4" t="s">
        <v>29</v>
      </c>
      <c r="O2256" s="4">
        <v>8.8719999999999999E-4</v>
      </c>
      <c r="P2256" s="4">
        <v>1.5869999999999999E-2</v>
      </c>
      <c r="Q2256" s="4">
        <v>2.08</v>
      </c>
    </row>
    <row r="2257" spans="1:29" x14ac:dyDescent="0.25">
      <c r="A2257" s="3" t="s">
        <v>29</v>
      </c>
      <c r="B2257" s="3" t="s">
        <v>30</v>
      </c>
      <c r="C2257" s="3" t="s">
        <v>2412</v>
      </c>
      <c r="D2257" s="3" t="s">
        <v>2413</v>
      </c>
      <c r="E2257" s="3">
        <v>0</v>
      </c>
      <c r="F2257" s="3">
        <v>222.881</v>
      </c>
      <c r="G2257" s="3">
        <v>45</v>
      </c>
      <c r="H2257" s="3">
        <v>23</v>
      </c>
      <c r="I2257" s="3">
        <v>86</v>
      </c>
      <c r="J2257" s="3">
        <v>23</v>
      </c>
      <c r="K2257" s="3">
        <v>396</v>
      </c>
      <c r="L2257" s="3">
        <v>44.4</v>
      </c>
      <c r="M2257" s="3">
        <v>7.46</v>
      </c>
      <c r="N2257" s="3">
        <v>282.44</v>
      </c>
      <c r="O2257" s="3">
        <v>23</v>
      </c>
      <c r="P2257" s="3" t="s">
        <v>34</v>
      </c>
      <c r="Q2257" s="3" t="s">
        <v>34</v>
      </c>
      <c r="R2257" s="3" t="s">
        <v>1754</v>
      </c>
      <c r="S2257" s="3" t="s">
        <v>2414</v>
      </c>
      <c r="T2257" s="3" t="s">
        <v>34</v>
      </c>
      <c r="U2257" s="3" t="s">
        <v>2412</v>
      </c>
      <c r="V2257" s="3" t="s">
        <v>34</v>
      </c>
      <c r="W2257" s="3" t="s">
        <v>714</v>
      </c>
      <c r="X2257" s="3" t="s">
        <v>34</v>
      </c>
      <c r="Y2257" s="3" t="s">
        <v>34</v>
      </c>
      <c r="Z2257" s="3" t="s">
        <v>34</v>
      </c>
      <c r="AA2257" s="3">
        <v>0</v>
      </c>
      <c r="AB2257" s="3" t="s">
        <v>29</v>
      </c>
      <c r="AC2257" s="3">
        <v>1</v>
      </c>
    </row>
    <row r="2258" spans="1:29" hidden="1" outlineLevel="1" collapsed="1" x14ac:dyDescent="0.25">
      <c r="A2258" t="s">
        <v>34</v>
      </c>
      <c r="B2258" s="2" t="s">
        <v>39</v>
      </c>
      <c r="C2258" s="2" t="s">
        <v>40</v>
      </c>
      <c r="D2258" s="2" t="s">
        <v>41</v>
      </c>
      <c r="E2258" s="2" t="s">
        <v>42</v>
      </c>
      <c r="F2258" s="2" t="s">
        <v>43</v>
      </c>
      <c r="G2258" s="2" t="s">
        <v>28</v>
      </c>
      <c r="H2258" s="2" t="s">
        <v>44</v>
      </c>
      <c r="I2258" s="2" t="s">
        <v>8</v>
      </c>
      <c r="J2258" s="2" t="s">
        <v>45</v>
      </c>
      <c r="K2258" s="2" t="s">
        <v>46</v>
      </c>
      <c r="L2258" s="2" t="s">
        <v>47</v>
      </c>
      <c r="M2258" s="2" t="s">
        <v>27</v>
      </c>
      <c r="N2258" s="2" t="s">
        <v>48</v>
      </c>
      <c r="O2258" s="2" t="s">
        <v>49</v>
      </c>
      <c r="P2258" s="2" t="s">
        <v>50</v>
      </c>
      <c r="Q2258" s="2" t="s">
        <v>51</v>
      </c>
    </row>
    <row r="2259" spans="1:29" hidden="1" outlineLevel="1" collapsed="1" x14ac:dyDescent="0.25">
      <c r="A2259" t="s">
        <v>34</v>
      </c>
      <c r="B2259" s="4" t="s">
        <v>29</v>
      </c>
      <c r="C2259" s="4" t="s">
        <v>2415</v>
      </c>
      <c r="D2259" s="4" t="s">
        <v>34</v>
      </c>
      <c r="E2259" s="4">
        <v>1.15434E-7</v>
      </c>
      <c r="F2259" s="4">
        <v>1.5434800000000001E-4</v>
      </c>
      <c r="G2259" s="4">
        <v>1</v>
      </c>
      <c r="H2259" s="4">
        <v>1</v>
      </c>
      <c r="I2259" s="4">
        <v>5</v>
      </c>
      <c r="J2259" s="4" t="s">
        <v>2412</v>
      </c>
      <c r="K2259" s="4">
        <v>0</v>
      </c>
      <c r="L2259" s="4">
        <v>1481.7455299999999</v>
      </c>
      <c r="M2259" s="4" t="s">
        <v>29</v>
      </c>
      <c r="N2259" s="4" t="s">
        <v>29</v>
      </c>
      <c r="O2259" s="4">
        <v>6.5770000000000002E-5</v>
      </c>
      <c r="P2259" s="4">
        <v>1.5940000000000001E-9</v>
      </c>
      <c r="Q2259" s="4">
        <v>4.04</v>
      </c>
    </row>
    <row r="2260" spans="1:29" hidden="1" outlineLevel="1" collapsed="1" x14ac:dyDescent="0.25">
      <c r="A2260" t="s">
        <v>34</v>
      </c>
      <c r="B2260" s="4" t="s">
        <v>29</v>
      </c>
      <c r="C2260" s="4" t="s">
        <v>2416</v>
      </c>
      <c r="D2260" s="4" t="s">
        <v>2417</v>
      </c>
      <c r="E2260" s="4">
        <v>4.3706500000000002E-8</v>
      </c>
      <c r="F2260" s="4">
        <v>1.5434800000000001E-4</v>
      </c>
      <c r="G2260" s="4">
        <v>1</v>
      </c>
      <c r="H2260" s="4">
        <v>1</v>
      </c>
      <c r="I2260" s="4">
        <v>3</v>
      </c>
      <c r="J2260" s="4" t="s">
        <v>2412</v>
      </c>
      <c r="K2260" s="4">
        <v>0</v>
      </c>
      <c r="L2260" s="4">
        <v>1649.78944</v>
      </c>
      <c r="M2260" s="4" t="s">
        <v>29</v>
      </c>
      <c r="N2260" s="4" t="s">
        <v>29</v>
      </c>
      <c r="O2260" s="4">
        <v>6.5770000000000002E-5</v>
      </c>
      <c r="P2260" s="4">
        <v>4.9309999999999998E-10</v>
      </c>
      <c r="Q2260" s="4">
        <v>5.3</v>
      </c>
    </row>
    <row r="2261" spans="1:29" hidden="1" outlineLevel="1" collapsed="1" x14ac:dyDescent="0.25">
      <c r="A2261" t="s">
        <v>34</v>
      </c>
      <c r="B2261" s="4" t="s">
        <v>29</v>
      </c>
      <c r="C2261" s="4" t="s">
        <v>2416</v>
      </c>
      <c r="D2261" s="4" t="s">
        <v>34</v>
      </c>
      <c r="E2261" s="4">
        <v>4.8756499999999997E-8</v>
      </c>
      <c r="F2261" s="4">
        <v>1.5434800000000001E-4</v>
      </c>
      <c r="G2261" s="4">
        <v>1</v>
      </c>
      <c r="H2261" s="4">
        <v>1</v>
      </c>
      <c r="I2261" s="4">
        <v>8</v>
      </c>
      <c r="J2261" s="4" t="s">
        <v>2412</v>
      </c>
      <c r="K2261" s="4">
        <v>0</v>
      </c>
      <c r="L2261" s="4">
        <v>1569.82311</v>
      </c>
      <c r="M2261" s="4" t="s">
        <v>29</v>
      </c>
      <c r="N2261" s="4" t="s">
        <v>29</v>
      </c>
      <c r="O2261" s="4">
        <v>6.5770000000000002E-5</v>
      </c>
      <c r="P2261" s="4">
        <v>5.6300000000000002E-10</v>
      </c>
      <c r="Q2261" s="4">
        <v>4.3600000000000003</v>
      </c>
    </row>
    <row r="2262" spans="1:29" hidden="1" outlineLevel="1" collapsed="1" x14ac:dyDescent="0.25">
      <c r="A2262" t="s">
        <v>34</v>
      </c>
      <c r="B2262" s="4" t="s">
        <v>29</v>
      </c>
      <c r="C2262" s="4" t="s">
        <v>2418</v>
      </c>
      <c r="D2262" s="4" t="s">
        <v>34</v>
      </c>
      <c r="E2262" s="4">
        <v>2.5130399999999999E-4</v>
      </c>
      <c r="F2262" s="4">
        <v>1.5434800000000001E-4</v>
      </c>
      <c r="G2262" s="4">
        <v>1</v>
      </c>
      <c r="H2262" s="4">
        <v>1</v>
      </c>
      <c r="I2262" s="4">
        <v>1</v>
      </c>
      <c r="J2262" s="4" t="s">
        <v>2412</v>
      </c>
      <c r="K2262" s="4">
        <v>2</v>
      </c>
      <c r="L2262" s="4">
        <v>2590.2572399999999</v>
      </c>
      <c r="M2262" s="4" t="s">
        <v>29</v>
      </c>
      <c r="N2262" s="4" t="s">
        <v>29</v>
      </c>
      <c r="O2262" s="4">
        <v>6.5770000000000002E-5</v>
      </c>
      <c r="P2262" s="4">
        <v>1.7370000000000001E-5</v>
      </c>
      <c r="Q2262" s="4">
        <v>3.17</v>
      </c>
    </row>
    <row r="2263" spans="1:29" hidden="1" outlineLevel="1" collapsed="1" x14ac:dyDescent="0.25">
      <c r="A2263" t="s">
        <v>34</v>
      </c>
      <c r="B2263" s="4" t="s">
        <v>29</v>
      </c>
      <c r="C2263" s="4" t="s">
        <v>2419</v>
      </c>
      <c r="D2263" s="4" t="s">
        <v>34</v>
      </c>
      <c r="E2263" s="4">
        <v>3.51216E-8</v>
      </c>
      <c r="F2263" s="4">
        <v>1.5434800000000001E-4</v>
      </c>
      <c r="G2263" s="4">
        <v>1</v>
      </c>
      <c r="H2263" s="4">
        <v>1</v>
      </c>
      <c r="I2263" s="4">
        <v>12</v>
      </c>
      <c r="J2263" s="4" t="s">
        <v>2412</v>
      </c>
      <c r="K2263" s="4">
        <v>1</v>
      </c>
      <c r="L2263" s="4">
        <v>2347.1353399999998</v>
      </c>
      <c r="M2263" s="4" t="s">
        <v>29</v>
      </c>
      <c r="N2263" s="4" t="s">
        <v>29</v>
      </c>
      <c r="O2263" s="4">
        <v>6.5770000000000002E-5</v>
      </c>
      <c r="P2263" s="4">
        <v>3.7649999999999999E-10</v>
      </c>
      <c r="Q2263" s="4">
        <v>3.54</v>
      </c>
    </row>
    <row r="2264" spans="1:29" hidden="1" outlineLevel="1" collapsed="1" x14ac:dyDescent="0.25">
      <c r="A2264" t="s">
        <v>34</v>
      </c>
      <c r="B2264" s="4" t="s">
        <v>29</v>
      </c>
      <c r="C2264" s="4" t="s">
        <v>2420</v>
      </c>
      <c r="D2264" s="4" t="s">
        <v>166</v>
      </c>
      <c r="E2264" s="4">
        <v>8.3152100000000005E-7</v>
      </c>
      <c r="F2264" s="4">
        <v>1.5434800000000001E-4</v>
      </c>
      <c r="G2264" s="4">
        <v>1</v>
      </c>
      <c r="H2264" s="4">
        <v>1</v>
      </c>
      <c r="I2264" s="4">
        <v>2</v>
      </c>
      <c r="J2264" s="4" t="s">
        <v>2412</v>
      </c>
      <c r="K2264" s="4">
        <v>2</v>
      </c>
      <c r="L2264" s="4">
        <v>3145.5331000000001</v>
      </c>
      <c r="M2264" s="4" t="s">
        <v>29</v>
      </c>
      <c r="N2264" s="4" t="s">
        <v>29</v>
      </c>
      <c r="O2264" s="4">
        <v>6.5770000000000002E-5</v>
      </c>
      <c r="P2264" s="4">
        <v>1.74E-8</v>
      </c>
      <c r="Q2264" s="4">
        <v>4.95</v>
      </c>
    </row>
    <row r="2265" spans="1:29" hidden="1" outlineLevel="1" collapsed="1" x14ac:dyDescent="0.25">
      <c r="A2265" t="s">
        <v>34</v>
      </c>
      <c r="B2265" s="4" t="s">
        <v>29</v>
      </c>
      <c r="C2265" s="4" t="s">
        <v>2421</v>
      </c>
      <c r="D2265" s="4" t="s">
        <v>166</v>
      </c>
      <c r="E2265" s="4">
        <v>1.2308600000000001E-4</v>
      </c>
      <c r="F2265" s="4">
        <v>1.5434800000000001E-4</v>
      </c>
      <c r="G2265" s="4">
        <v>1</v>
      </c>
      <c r="H2265" s="4">
        <v>1</v>
      </c>
      <c r="I2265" s="4">
        <v>3</v>
      </c>
      <c r="J2265" s="4" t="s">
        <v>2412</v>
      </c>
      <c r="K2265" s="4">
        <v>1</v>
      </c>
      <c r="L2265" s="4">
        <v>1682.8054099999999</v>
      </c>
      <c r="M2265" s="4" t="s">
        <v>29</v>
      </c>
      <c r="N2265" s="4" t="s">
        <v>29</v>
      </c>
      <c r="O2265" s="4">
        <v>6.5770000000000002E-5</v>
      </c>
      <c r="P2265" s="4">
        <v>7.3730000000000004E-6</v>
      </c>
      <c r="Q2265" s="4">
        <v>3.23</v>
      </c>
    </row>
    <row r="2266" spans="1:29" hidden="1" outlineLevel="1" collapsed="1" x14ac:dyDescent="0.25">
      <c r="A2266" t="s">
        <v>34</v>
      </c>
      <c r="B2266" s="4" t="s">
        <v>29</v>
      </c>
      <c r="C2266" s="4" t="s">
        <v>2422</v>
      </c>
      <c r="D2266" s="4" t="s">
        <v>34</v>
      </c>
      <c r="E2266" s="4">
        <v>8.4682699999999997E-4</v>
      </c>
      <c r="F2266" s="4">
        <v>1.5434800000000001E-4</v>
      </c>
      <c r="G2266" s="4">
        <v>1</v>
      </c>
      <c r="H2266" s="4">
        <v>1</v>
      </c>
      <c r="I2266" s="4">
        <v>2</v>
      </c>
      <c r="J2266" s="4" t="s">
        <v>2412</v>
      </c>
      <c r="K2266" s="4">
        <v>1</v>
      </c>
      <c r="L2266" s="4">
        <v>1556.73396</v>
      </c>
      <c r="M2266" s="4" t="s">
        <v>29</v>
      </c>
      <c r="N2266" s="4" t="s">
        <v>29</v>
      </c>
      <c r="O2266" s="4">
        <v>6.5770000000000002E-5</v>
      </c>
      <c r="P2266" s="4">
        <v>7.5610000000000003E-5</v>
      </c>
      <c r="Q2266" s="4">
        <v>3.29</v>
      </c>
    </row>
    <row r="2267" spans="1:29" hidden="1" outlineLevel="1" collapsed="1" x14ac:dyDescent="0.25">
      <c r="A2267" t="s">
        <v>34</v>
      </c>
      <c r="B2267" s="4" t="s">
        <v>29</v>
      </c>
      <c r="C2267" s="4" t="s">
        <v>2423</v>
      </c>
      <c r="D2267" s="4" t="s">
        <v>34</v>
      </c>
      <c r="E2267" s="4">
        <v>2.05935E-7</v>
      </c>
      <c r="F2267" s="4">
        <v>1.5434800000000001E-4</v>
      </c>
      <c r="G2267" s="4">
        <v>1</v>
      </c>
      <c r="H2267" s="4">
        <v>1</v>
      </c>
      <c r="I2267" s="4">
        <v>3</v>
      </c>
      <c r="J2267" s="4" t="s">
        <v>2412</v>
      </c>
      <c r="K2267" s="4">
        <v>1</v>
      </c>
      <c r="L2267" s="4">
        <v>1831.9184700000001</v>
      </c>
      <c r="M2267" s="4" t="s">
        <v>29</v>
      </c>
      <c r="N2267" s="4" t="s">
        <v>29</v>
      </c>
      <c r="O2267" s="4">
        <v>6.5770000000000002E-5</v>
      </c>
      <c r="P2267" s="4">
        <v>3.2209999999999999E-9</v>
      </c>
      <c r="Q2267" s="4">
        <v>4.25</v>
      </c>
    </row>
    <row r="2268" spans="1:29" hidden="1" outlineLevel="1" collapsed="1" x14ac:dyDescent="0.25">
      <c r="A2268" t="s">
        <v>34</v>
      </c>
      <c r="B2268" s="4" t="s">
        <v>29</v>
      </c>
      <c r="C2268" s="4" t="s">
        <v>2424</v>
      </c>
      <c r="D2268" s="4" t="s">
        <v>34</v>
      </c>
      <c r="E2268" s="4">
        <v>7.2646800000000004E-8</v>
      </c>
      <c r="F2268" s="4">
        <v>1.5434800000000001E-4</v>
      </c>
      <c r="G2268" s="4">
        <v>1</v>
      </c>
      <c r="H2268" s="4">
        <v>1</v>
      </c>
      <c r="I2268" s="4">
        <v>6</v>
      </c>
      <c r="J2268" s="4" t="s">
        <v>2412</v>
      </c>
      <c r="K2268" s="4">
        <v>2</v>
      </c>
      <c r="L2268" s="4">
        <v>2230.1210799999999</v>
      </c>
      <c r="M2268" s="4" t="s">
        <v>29</v>
      </c>
      <c r="N2268" s="4" t="s">
        <v>29</v>
      </c>
      <c r="O2268" s="4">
        <v>6.5770000000000002E-5</v>
      </c>
      <c r="P2268" s="4">
        <v>9.125E-10</v>
      </c>
      <c r="Q2268" s="4">
        <v>4.54</v>
      </c>
    </row>
    <row r="2269" spans="1:29" hidden="1" outlineLevel="1" collapsed="1" x14ac:dyDescent="0.25">
      <c r="A2269" t="s">
        <v>34</v>
      </c>
      <c r="B2269" s="4" t="s">
        <v>29</v>
      </c>
      <c r="C2269" s="4" t="s">
        <v>2425</v>
      </c>
      <c r="D2269" s="4" t="s">
        <v>34</v>
      </c>
      <c r="E2269" s="4">
        <v>1.7606399999999999E-3</v>
      </c>
      <c r="F2269" s="4">
        <v>1.5434800000000001E-4</v>
      </c>
      <c r="G2269" s="4">
        <v>1</v>
      </c>
      <c r="H2269" s="4">
        <v>1</v>
      </c>
      <c r="I2269" s="4">
        <v>2</v>
      </c>
      <c r="J2269" s="4" t="s">
        <v>2412</v>
      </c>
      <c r="K2269" s="4">
        <v>0</v>
      </c>
      <c r="L2269" s="4">
        <v>1455.6750500000001</v>
      </c>
      <c r="M2269" s="4" t="s">
        <v>29</v>
      </c>
      <c r="N2269" s="4" t="s">
        <v>29</v>
      </c>
      <c r="O2269" s="4">
        <v>6.5770000000000002E-5</v>
      </c>
      <c r="P2269" s="4">
        <v>1.805E-4</v>
      </c>
      <c r="Q2269" s="4">
        <v>2.95</v>
      </c>
    </row>
    <row r="2270" spans="1:29" hidden="1" outlineLevel="1" collapsed="1" x14ac:dyDescent="0.25">
      <c r="A2270" t="s">
        <v>34</v>
      </c>
      <c r="B2270" s="4" t="s">
        <v>29</v>
      </c>
      <c r="C2270" s="4" t="s">
        <v>2426</v>
      </c>
      <c r="D2270" s="4" t="s">
        <v>34</v>
      </c>
      <c r="E2270" s="4">
        <v>6.8560600000000001E-7</v>
      </c>
      <c r="F2270" s="4">
        <v>1.5434800000000001E-4</v>
      </c>
      <c r="G2270" s="4">
        <v>1</v>
      </c>
      <c r="H2270" s="4">
        <v>1</v>
      </c>
      <c r="I2270" s="4">
        <v>2</v>
      </c>
      <c r="J2270" s="4" t="s">
        <v>2412</v>
      </c>
      <c r="K2270" s="4">
        <v>0</v>
      </c>
      <c r="L2270" s="4">
        <v>1388.6903600000001</v>
      </c>
      <c r="M2270" s="4" t="s">
        <v>29</v>
      </c>
      <c r="N2270" s="4" t="s">
        <v>29</v>
      </c>
      <c r="O2270" s="4">
        <v>6.5770000000000002E-5</v>
      </c>
      <c r="P2270" s="4">
        <v>1.378E-8</v>
      </c>
      <c r="Q2270" s="4">
        <v>4.16</v>
      </c>
    </row>
    <row r="2271" spans="1:29" hidden="1" outlineLevel="1" collapsed="1" x14ac:dyDescent="0.25">
      <c r="A2271" t="s">
        <v>34</v>
      </c>
      <c r="B2271" s="4" t="s">
        <v>29</v>
      </c>
      <c r="C2271" s="4" t="s">
        <v>2427</v>
      </c>
      <c r="D2271" s="4" t="s">
        <v>34</v>
      </c>
      <c r="E2271" s="4">
        <v>2.64647E-7</v>
      </c>
      <c r="F2271" s="4">
        <v>1.5434800000000001E-4</v>
      </c>
      <c r="G2271" s="4">
        <v>1</v>
      </c>
      <c r="H2271" s="4">
        <v>1</v>
      </c>
      <c r="I2271" s="4">
        <v>4</v>
      </c>
      <c r="J2271" s="4" t="s">
        <v>2412</v>
      </c>
      <c r="K2271" s="4">
        <v>1</v>
      </c>
      <c r="L2271" s="4">
        <v>1786.8929800000001</v>
      </c>
      <c r="M2271" s="4" t="s">
        <v>29</v>
      </c>
      <c r="N2271" s="4" t="s">
        <v>29</v>
      </c>
      <c r="O2271" s="4">
        <v>6.5770000000000002E-5</v>
      </c>
      <c r="P2271" s="4">
        <v>4.3599999999999998E-9</v>
      </c>
      <c r="Q2271" s="4">
        <v>3.95</v>
      </c>
    </row>
    <row r="2272" spans="1:29" hidden="1" outlineLevel="1" collapsed="1" x14ac:dyDescent="0.25">
      <c r="A2272" t="s">
        <v>34</v>
      </c>
      <c r="B2272" s="4" t="s">
        <v>29</v>
      </c>
      <c r="C2272" s="4" t="s">
        <v>2428</v>
      </c>
      <c r="D2272" s="4" t="s">
        <v>154</v>
      </c>
      <c r="E2272" s="4">
        <v>3.9943000000000002E-8</v>
      </c>
      <c r="F2272" s="4">
        <v>1.5434800000000001E-4</v>
      </c>
      <c r="G2272" s="4">
        <v>1</v>
      </c>
      <c r="H2272" s="4">
        <v>1</v>
      </c>
      <c r="I2272" s="4">
        <v>5</v>
      </c>
      <c r="J2272" s="4" t="s">
        <v>2412</v>
      </c>
      <c r="K2272" s="4">
        <v>1</v>
      </c>
      <c r="L2272" s="4">
        <v>2463.1317199999999</v>
      </c>
      <c r="M2272" s="4" t="s">
        <v>29</v>
      </c>
      <c r="N2272" s="4" t="s">
        <v>29</v>
      </c>
      <c r="O2272" s="4">
        <v>6.5770000000000002E-5</v>
      </c>
      <c r="P2272" s="4">
        <v>4.404E-10</v>
      </c>
      <c r="Q2272" s="4">
        <v>4.4000000000000004</v>
      </c>
    </row>
    <row r="2273" spans="1:29" hidden="1" outlineLevel="1" collapsed="1" x14ac:dyDescent="0.25">
      <c r="A2273" t="s">
        <v>34</v>
      </c>
      <c r="B2273" s="4" t="s">
        <v>29</v>
      </c>
      <c r="C2273" s="4" t="s">
        <v>2429</v>
      </c>
      <c r="D2273" s="4" t="s">
        <v>34</v>
      </c>
      <c r="E2273" s="4">
        <v>5.8712200000000003E-4</v>
      </c>
      <c r="F2273" s="4">
        <v>1.5434800000000001E-4</v>
      </c>
      <c r="G2273" s="4">
        <v>1</v>
      </c>
      <c r="H2273" s="4">
        <v>1</v>
      </c>
      <c r="I2273" s="4">
        <v>7</v>
      </c>
      <c r="J2273" s="4" t="s">
        <v>2412</v>
      </c>
      <c r="K2273" s="4">
        <v>1</v>
      </c>
      <c r="L2273" s="4">
        <v>1758.84457</v>
      </c>
      <c r="M2273" s="4" t="s">
        <v>29</v>
      </c>
      <c r="N2273" s="4" t="s">
        <v>29</v>
      </c>
      <c r="O2273" s="4">
        <v>6.5770000000000002E-5</v>
      </c>
      <c r="P2273" s="4">
        <v>4.8390000000000003E-5</v>
      </c>
      <c r="Q2273" s="4">
        <v>2.85</v>
      </c>
    </row>
    <row r="2274" spans="1:29" hidden="1" outlineLevel="1" collapsed="1" x14ac:dyDescent="0.25">
      <c r="A2274" t="s">
        <v>34</v>
      </c>
      <c r="B2274" s="4" t="s">
        <v>29</v>
      </c>
      <c r="C2274" s="4" t="s">
        <v>2430</v>
      </c>
      <c r="D2274" s="4" t="s">
        <v>34</v>
      </c>
      <c r="E2274" s="4">
        <v>7.8475399999999999E-7</v>
      </c>
      <c r="F2274" s="4">
        <v>1.5434800000000001E-4</v>
      </c>
      <c r="G2274" s="4">
        <v>1</v>
      </c>
      <c r="H2274" s="4">
        <v>1</v>
      </c>
      <c r="I2274" s="4">
        <v>4</v>
      </c>
      <c r="J2274" s="4" t="s">
        <v>2412</v>
      </c>
      <c r="K2274" s="4">
        <v>1</v>
      </c>
      <c r="L2274" s="4">
        <v>1588.8176900000001</v>
      </c>
      <c r="M2274" s="4" t="s">
        <v>29</v>
      </c>
      <c r="N2274" s="4" t="s">
        <v>29</v>
      </c>
      <c r="O2274" s="4">
        <v>6.5770000000000002E-5</v>
      </c>
      <c r="P2274" s="4">
        <v>1.625E-8</v>
      </c>
      <c r="Q2274" s="4">
        <v>4.6100000000000003</v>
      </c>
    </row>
    <row r="2275" spans="1:29" hidden="1" outlineLevel="1" collapsed="1" x14ac:dyDescent="0.25">
      <c r="A2275" t="s">
        <v>34</v>
      </c>
      <c r="B2275" s="4" t="s">
        <v>29</v>
      </c>
      <c r="C2275" s="4" t="s">
        <v>2431</v>
      </c>
      <c r="D2275" s="4" t="s">
        <v>34</v>
      </c>
      <c r="E2275" s="4">
        <v>3.6503099999999999E-6</v>
      </c>
      <c r="F2275" s="4">
        <v>1.5434800000000001E-4</v>
      </c>
      <c r="G2275" s="4">
        <v>1</v>
      </c>
      <c r="H2275" s="4">
        <v>1</v>
      </c>
      <c r="I2275" s="4">
        <v>3</v>
      </c>
      <c r="J2275" s="4" t="s">
        <v>2412</v>
      </c>
      <c r="K2275" s="4">
        <v>0</v>
      </c>
      <c r="L2275" s="4">
        <v>1218.5960700000001</v>
      </c>
      <c r="M2275" s="4" t="s">
        <v>29</v>
      </c>
      <c r="N2275" s="4" t="s">
        <v>29</v>
      </c>
      <c r="O2275" s="4">
        <v>6.5770000000000002E-5</v>
      </c>
      <c r="P2275" s="4">
        <v>1.044E-7</v>
      </c>
      <c r="Q2275" s="4">
        <v>3.22</v>
      </c>
    </row>
    <row r="2276" spans="1:29" hidden="1" outlineLevel="1" collapsed="1" x14ac:dyDescent="0.25">
      <c r="A2276" t="s">
        <v>34</v>
      </c>
      <c r="B2276" s="4" t="s">
        <v>29</v>
      </c>
      <c r="C2276" s="4" t="s">
        <v>2432</v>
      </c>
      <c r="D2276" s="4" t="s">
        <v>2433</v>
      </c>
      <c r="E2276" s="4">
        <v>2.9522400000000001E-6</v>
      </c>
      <c r="F2276" s="4">
        <v>1.5434800000000001E-4</v>
      </c>
      <c r="G2276" s="4">
        <v>1</v>
      </c>
      <c r="H2276" s="4">
        <v>1</v>
      </c>
      <c r="I2276" s="4">
        <v>3</v>
      </c>
      <c r="J2276" s="4" t="s">
        <v>2412</v>
      </c>
      <c r="K2276" s="4">
        <v>0</v>
      </c>
      <c r="L2276" s="4">
        <v>2753.17274</v>
      </c>
      <c r="M2276" s="4" t="s">
        <v>29</v>
      </c>
      <c r="N2276" s="4" t="s">
        <v>29</v>
      </c>
      <c r="O2276" s="4">
        <v>6.5770000000000002E-5</v>
      </c>
      <c r="P2276" s="4">
        <v>8.036E-8</v>
      </c>
      <c r="Q2276" s="4">
        <v>4.82</v>
      </c>
    </row>
    <row r="2277" spans="1:29" hidden="1" outlineLevel="1" collapsed="1" x14ac:dyDescent="0.25">
      <c r="A2277" t="s">
        <v>34</v>
      </c>
      <c r="B2277" s="4" t="s">
        <v>29</v>
      </c>
      <c r="C2277" s="4" t="s">
        <v>2434</v>
      </c>
      <c r="D2277" s="4" t="s">
        <v>34</v>
      </c>
      <c r="E2277" s="4">
        <v>4.4851099999999996E-3</v>
      </c>
      <c r="F2277" s="4">
        <v>3.0793500000000001E-4</v>
      </c>
      <c r="G2277" s="4">
        <v>1</v>
      </c>
      <c r="H2277" s="4">
        <v>1</v>
      </c>
      <c r="I2277" s="4">
        <v>2</v>
      </c>
      <c r="J2277" s="4" t="s">
        <v>2412</v>
      </c>
      <c r="K2277" s="4">
        <v>0</v>
      </c>
      <c r="L2277" s="4">
        <v>1365.59574</v>
      </c>
      <c r="M2277" s="4" t="s">
        <v>29</v>
      </c>
      <c r="N2277" s="4" t="s">
        <v>29</v>
      </c>
      <c r="O2277" s="4">
        <v>1.192E-4</v>
      </c>
      <c r="P2277" s="4">
        <v>5.4270000000000002E-4</v>
      </c>
      <c r="Q2277" s="4">
        <v>1.71</v>
      </c>
    </row>
    <row r="2278" spans="1:29" hidden="1" outlineLevel="1" collapsed="1" x14ac:dyDescent="0.25">
      <c r="A2278" t="s">
        <v>34</v>
      </c>
      <c r="B2278" s="4" t="s">
        <v>29</v>
      </c>
      <c r="C2278" s="4" t="s">
        <v>2435</v>
      </c>
      <c r="D2278" s="4" t="s">
        <v>34</v>
      </c>
      <c r="E2278" s="4">
        <v>3.99753E-3</v>
      </c>
      <c r="F2278" s="4">
        <v>3.0793500000000001E-4</v>
      </c>
      <c r="G2278" s="4">
        <v>1</v>
      </c>
      <c r="H2278" s="4">
        <v>1</v>
      </c>
      <c r="I2278" s="4">
        <v>3</v>
      </c>
      <c r="J2278" s="4" t="s">
        <v>2412</v>
      </c>
      <c r="K2278" s="4">
        <v>2</v>
      </c>
      <c r="L2278" s="4">
        <v>1684.8289199999999</v>
      </c>
      <c r="M2278" s="4" t="s">
        <v>29</v>
      </c>
      <c r="N2278" s="4" t="s">
        <v>29</v>
      </c>
      <c r="O2278" s="4">
        <v>1.192E-4</v>
      </c>
      <c r="P2278" s="4">
        <v>4.7399999999999997E-4</v>
      </c>
      <c r="Q2278" s="4">
        <v>2.74</v>
      </c>
    </row>
    <row r="2279" spans="1:29" hidden="1" outlineLevel="1" collapsed="1" x14ac:dyDescent="0.25">
      <c r="A2279" t="s">
        <v>34</v>
      </c>
      <c r="B2279" s="4" t="s">
        <v>29</v>
      </c>
      <c r="C2279" s="4" t="s">
        <v>2436</v>
      </c>
      <c r="D2279" s="4" t="s">
        <v>34</v>
      </c>
      <c r="E2279" s="4">
        <v>4.4565300000000002E-3</v>
      </c>
      <c r="F2279" s="4">
        <v>3.0793500000000001E-4</v>
      </c>
      <c r="G2279" s="4">
        <v>1</v>
      </c>
      <c r="H2279" s="4">
        <v>1</v>
      </c>
      <c r="I2279" s="4">
        <v>1</v>
      </c>
      <c r="J2279" s="4" t="s">
        <v>2412</v>
      </c>
      <c r="K2279" s="4">
        <v>2</v>
      </c>
      <c r="L2279" s="4">
        <v>2096.0730699999999</v>
      </c>
      <c r="M2279" s="4" t="s">
        <v>29</v>
      </c>
      <c r="N2279" s="4" t="s">
        <v>29</v>
      </c>
      <c r="O2279" s="4">
        <v>1.192E-4</v>
      </c>
      <c r="P2279" s="4">
        <v>5.3870000000000003E-4</v>
      </c>
      <c r="Q2279" s="4">
        <v>2.52</v>
      </c>
    </row>
    <row r="2280" spans="1:29" hidden="1" outlineLevel="1" collapsed="1" x14ac:dyDescent="0.25">
      <c r="A2280" t="s">
        <v>34</v>
      </c>
      <c r="B2280" s="4" t="s">
        <v>29</v>
      </c>
      <c r="C2280" s="4" t="s">
        <v>2437</v>
      </c>
      <c r="D2280" s="4" t="s">
        <v>34</v>
      </c>
      <c r="E2280" s="4">
        <v>5.8277199999999998E-3</v>
      </c>
      <c r="F2280" s="4">
        <v>4.3565599999999998E-4</v>
      </c>
      <c r="G2280" s="4">
        <v>1</v>
      </c>
      <c r="H2280" s="4">
        <v>1</v>
      </c>
      <c r="I2280" s="4">
        <v>1</v>
      </c>
      <c r="J2280" s="4" t="s">
        <v>2412</v>
      </c>
      <c r="K2280" s="4">
        <v>0</v>
      </c>
      <c r="L2280" s="4">
        <v>1010.44253</v>
      </c>
      <c r="M2280" s="4" t="s">
        <v>29</v>
      </c>
      <c r="N2280" s="4" t="s">
        <v>29</v>
      </c>
      <c r="O2280" s="4">
        <v>1.639E-4</v>
      </c>
      <c r="P2280" s="4">
        <v>7.358E-4</v>
      </c>
      <c r="Q2280" s="4">
        <v>2.17</v>
      </c>
    </row>
    <row r="2281" spans="1:29" hidden="1" outlineLevel="1" collapsed="1" x14ac:dyDescent="0.25">
      <c r="A2281" t="s">
        <v>34</v>
      </c>
      <c r="B2281" s="4" t="s">
        <v>29</v>
      </c>
      <c r="C2281" s="4" t="s">
        <v>2438</v>
      </c>
      <c r="D2281" s="4" t="s">
        <v>34</v>
      </c>
      <c r="E2281" s="4">
        <v>4.7465300000000002E-2</v>
      </c>
      <c r="F2281" s="4">
        <v>1.52893E-3</v>
      </c>
      <c r="G2281" s="4">
        <v>1</v>
      </c>
      <c r="H2281" s="4">
        <v>1</v>
      </c>
      <c r="I2281" s="4">
        <v>2</v>
      </c>
      <c r="J2281" s="4" t="s">
        <v>2412</v>
      </c>
      <c r="K2281" s="4">
        <v>0</v>
      </c>
      <c r="L2281" s="4">
        <v>851.45091000000002</v>
      </c>
      <c r="M2281" s="4" t="s">
        <v>29</v>
      </c>
      <c r="N2281" s="4" t="s">
        <v>29</v>
      </c>
      <c r="O2281" s="4">
        <v>5.5110000000000001E-4</v>
      </c>
      <c r="P2281" s="4">
        <v>9.9360000000000004E-3</v>
      </c>
      <c r="Q2281" s="4">
        <v>1.66</v>
      </c>
    </row>
    <row r="2282" spans="1:29" hidden="1" outlineLevel="1" collapsed="1" x14ac:dyDescent="0.25">
      <c r="A2282" t="s">
        <v>34</v>
      </c>
      <c r="B2282" s="4" t="s">
        <v>29</v>
      </c>
      <c r="C2282" s="4" t="s">
        <v>2439</v>
      </c>
      <c r="D2282" s="4" t="s">
        <v>196</v>
      </c>
      <c r="E2282" s="4">
        <v>4.71771E-2</v>
      </c>
      <c r="F2282" s="4">
        <v>1.52893E-3</v>
      </c>
      <c r="G2282" s="4">
        <v>1</v>
      </c>
      <c r="H2282" s="4">
        <v>1</v>
      </c>
      <c r="I2282" s="4">
        <v>2</v>
      </c>
      <c r="J2282" s="4" t="s">
        <v>2412</v>
      </c>
      <c r="K2282" s="4">
        <v>1</v>
      </c>
      <c r="L2282" s="4">
        <v>1749.6656800000001</v>
      </c>
      <c r="M2282" s="4" t="s">
        <v>29</v>
      </c>
      <c r="N2282" s="4" t="s">
        <v>29</v>
      </c>
      <c r="O2282" s="4">
        <v>5.5110000000000001E-4</v>
      </c>
      <c r="P2282" s="4">
        <v>9.8200000000000006E-3</v>
      </c>
      <c r="Q2282" s="4">
        <v>2.04</v>
      </c>
    </row>
    <row r="2283" spans="1:29" x14ac:dyDescent="0.25">
      <c r="A2283" s="3" t="s">
        <v>29</v>
      </c>
      <c r="B2283" s="3" t="s">
        <v>30</v>
      </c>
      <c r="C2283" s="3" t="s">
        <v>2440</v>
      </c>
      <c r="D2283" s="3" t="s">
        <v>2441</v>
      </c>
      <c r="E2283" s="3">
        <v>0</v>
      </c>
      <c r="F2283" s="3">
        <v>215.84299999999999</v>
      </c>
      <c r="G2283" s="3">
        <v>54</v>
      </c>
      <c r="H2283" s="3">
        <v>22</v>
      </c>
      <c r="I2283" s="3">
        <v>65</v>
      </c>
      <c r="J2283" s="3">
        <v>13</v>
      </c>
      <c r="K2283" s="3">
        <v>524</v>
      </c>
      <c r="L2283" s="3">
        <v>56.4</v>
      </c>
      <c r="M2283" s="3">
        <v>8.16</v>
      </c>
      <c r="N2283" s="3">
        <v>242.86</v>
      </c>
      <c r="O2283" s="3">
        <v>22</v>
      </c>
      <c r="P2283" s="3" t="s">
        <v>315</v>
      </c>
      <c r="Q2283" s="3" t="s">
        <v>34</v>
      </c>
      <c r="R2283" s="3" t="s">
        <v>1854</v>
      </c>
      <c r="S2283" s="3" t="s">
        <v>1970</v>
      </c>
      <c r="T2283" s="3" t="s">
        <v>34</v>
      </c>
      <c r="U2283" s="3" t="s">
        <v>2440</v>
      </c>
      <c r="V2283" s="3" t="s">
        <v>34</v>
      </c>
      <c r="W2283" s="3" t="s">
        <v>536</v>
      </c>
      <c r="X2283" s="3" t="s">
        <v>34</v>
      </c>
      <c r="Y2283" s="3" t="s">
        <v>34</v>
      </c>
      <c r="Z2283" s="3" t="s">
        <v>34</v>
      </c>
      <c r="AA2283" s="3">
        <v>0</v>
      </c>
      <c r="AB2283" s="3" t="s">
        <v>29</v>
      </c>
      <c r="AC2283" s="3">
        <v>1</v>
      </c>
    </row>
    <row r="2284" spans="1:29" hidden="1" outlineLevel="1" collapsed="1" x14ac:dyDescent="0.25">
      <c r="A2284" t="s">
        <v>34</v>
      </c>
      <c r="B2284" s="2" t="s">
        <v>39</v>
      </c>
      <c r="C2284" s="2" t="s">
        <v>40</v>
      </c>
      <c r="D2284" s="2" t="s">
        <v>41</v>
      </c>
      <c r="E2284" s="2" t="s">
        <v>42</v>
      </c>
      <c r="F2284" s="2" t="s">
        <v>43</v>
      </c>
      <c r="G2284" s="2" t="s">
        <v>28</v>
      </c>
      <c r="H2284" s="2" t="s">
        <v>44</v>
      </c>
      <c r="I2284" s="2" t="s">
        <v>8</v>
      </c>
      <c r="J2284" s="2" t="s">
        <v>45</v>
      </c>
      <c r="K2284" s="2" t="s">
        <v>46</v>
      </c>
      <c r="L2284" s="2" t="s">
        <v>47</v>
      </c>
      <c r="M2284" s="2" t="s">
        <v>27</v>
      </c>
      <c r="N2284" s="2" t="s">
        <v>48</v>
      </c>
      <c r="O2284" s="2" t="s">
        <v>49</v>
      </c>
      <c r="P2284" s="2" t="s">
        <v>50</v>
      </c>
      <c r="Q2284" s="2" t="s">
        <v>51</v>
      </c>
    </row>
    <row r="2285" spans="1:29" hidden="1" outlineLevel="1" collapsed="1" x14ac:dyDescent="0.25">
      <c r="A2285" t="s">
        <v>34</v>
      </c>
      <c r="B2285" s="4" t="s">
        <v>29</v>
      </c>
      <c r="C2285" s="4" t="s">
        <v>1978</v>
      </c>
      <c r="D2285" s="4" t="s">
        <v>34</v>
      </c>
      <c r="E2285" s="4">
        <v>1.42726E-5</v>
      </c>
      <c r="F2285" s="4">
        <v>1.5434800000000001E-4</v>
      </c>
      <c r="G2285" s="4">
        <v>3</v>
      </c>
      <c r="H2285" s="4">
        <v>3</v>
      </c>
      <c r="I2285" s="4">
        <v>3</v>
      </c>
      <c r="J2285" s="4" t="s">
        <v>1979</v>
      </c>
      <c r="K2285" s="4">
        <v>0</v>
      </c>
      <c r="L2285" s="4">
        <v>1034.5265300000001</v>
      </c>
      <c r="M2285" s="4" t="s">
        <v>29</v>
      </c>
      <c r="N2285" s="4" t="s">
        <v>29</v>
      </c>
      <c r="O2285" s="4">
        <v>6.5770000000000002E-5</v>
      </c>
      <c r="P2285" s="4">
        <v>5.4379999999999999E-7</v>
      </c>
      <c r="Q2285" s="4">
        <v>2.63</v>
      </c>
    </row>
    <row r="2286" spans="1:29" hidden="1" outlineLevel="1" collapsed="1" x14ac:dyDescent="0.25">
      <c r="A2286" t="s">
        <v>34</v>
      </c>
      <c r="B2286" s="4" t="s">
        <v>29</v>
      </c>
      <c r="C2286" s="4" t="s">
        <v>2442</v>
      </c>
      <c r="D2286" s="4" t="s">
        <v>740</v>
      </c>
      <c r="E2286" s="4">
        <v>2.97129E-6</v>
      </c>
      <c r="F2286" s="4">
        <v>1.5434800000000001E-4</v>
      </c>
      <c r="G2286" s="4">
        <v>1</v>
      </c>
      <c r="H2286" s="4">
        <v>1</v>
      </c>
      <c r="I2286" s="4">
        <v>2</v>
      </c>
      <c r="J2286" s="4" t="s">
        <v>2440</v>
      </c>
      <c r="K2286" s="4">
        <v>1</v>
      </c>
      <c r="L2286" s="4">
        <v>1844.9534699999999</v>
      </c>
      <c r="M2286" s="4" t="s">
        <v>29</v>
      </c>
      <c r="N2286" s="4" t="s">
        <v>29</v>
      </c>
      <c r="O2286" s="4">
        <v>6.5770000000000002E-5</v>
      </c>
      <c r="P2286" s="4">
        <v>8.1299999999999993E-8</v>
      </c>
      <c r="Q2286" s="4">
        <v>3.05</v>
      </c>
    </row>
    <row r="2287" spans="1:29" hidden="1" outlineLevel="1" collapsed="1" x14ac:dyDescent="0.25">
      <c r="A2287" t="s">
        <v>34</v>
      </c>
      <c r="B2287" s="4" t="s">
        <v>29</v>
      </c>
      <c r="C2287" s="4" t="s">
        <v>1981</v>
      </c>
      <c r="D2287" s="4" t="s">
        <v>241</v>
      </c>
      <c r="E2287" s="4">
        <v>3.4450400000000003E-8</v>
      </c>
      <c r="F2287" s="4">
        <v>1.5434800000000001E-4</v>
      </c>
      <c r="G2287" s="4">
        <v>2</v>
      </c>
      <c r="H2287" s="4">
        <v>2</v>
      </c>
      <c r="I2287" s="4">
        <v>8</v>
      </c>
      <c r="J2287" s="4" t="s">
        <v>1982</v>
      </c>
      <c r="K2287" s="4">
        <v>0</v>
      </c>
      <c r="L2287" s="4">
        <v>1774.93676</v>
      </c>
      <c r="M2287" s="4" t="s">
        <v>29</v>
      </c>
      <c r="N2287" s="4" t="s">
        <v>29</v>
      </c>
      <c r="O2287" s="4">
        <v>6.5770000000000002E-5</v>
      </c>
      <c r="P2287" s="4">
        <v>3.7020000000000002E-10</v>
      </c>
      <c r="Q2287" s="4">
        <v>5.09</v>
      </c>
    </row>
    <row r="2288" spans="1:29" hidden="1" outlineLevel="1" collapsed="1" x14ac:dyDescent="0.25">
      <c r="A2288" t="s">
        <v>34</v>
      </c>
      <c r="B2288" s="4" t="s">
        <v>29</v>
      </c>
      <c r="C2288" s="4" t="s">
        <v>2443</v>
      </c>
      <c r="D2288" s="4" t="s">
        <v>196</v>
      </c>
      <c r="E2288" s="4">
        <v>9.7656500000000003E-6</v>
      </c>
      <c r="F2288" s="4">
        <v>1.5434800000000001E-4</v>
      </c>
      <c r="G2288" s="4">
        <v>1</v>
      </c>
      <c r="H2288" s="4">
        <v>1</v>
      </c>
      <c r="I2288" s="4">
        <v>4</v>
      </c>
      <c r="J2288" s="4" t="s">
        <v>2440</v>
      </c>
      <c r="K2288" s="4">
        <v>0</v>
      </c>
      <c r="L2288" s="4">
        <v>2496.2690499999999</v>
      </c>
      <c r="M2288" s="4" t="s">
        <v>29</v>
      </c>
      <c r="N2288" s="4" t="s">
        <v>29</v>
      </c>
      <c r="O2288" s="4">
        <v>6.5770000000000002E-5</v>
      </c>
      <c r="P2288" s="4">
        <v>3.431E-7</v>
      </c>
      <c r="Q2288" s="4">
        <v>4.47</v>
      </c>
    </row>
    <row r="2289" spans="1:17" hidden="1" outlineLevel="1" collapsed="1" x14ac:dyDescent="0.25">
      <c r="A2289" t="s">
        <v>34</v>
      </c>
      <c r="B2289" s="4" t="s">
        <v>29</v>
      </c>
      <c r="C2289" s="4" t="s">
        <v>2444</v>
      </c>
      <c r="D2289" s="4" t="s">
        <v>2445</v>
      </c>
      <c r="E2289" s="4">
        <v>1.08241E-5</v>
      </c>
      <c r="F2289" s="4">
        <v>1.5434800000000001E-4</v>
      </c>
      <c r="G2289" s="4">
        <v>1</v>
      </c>
      <c r="H2289" s="4">
        <v>1</v>
      </c>
      <c r="I2289" s="4">
        <v>1</v>
      </c>
      <c r="J2289" s="4" t="s">
        <v>2440</v>
      </c>
      <c r="K2289" s="4">
        <v>0</v>
      </c>
      <c r="L2289" s="4">
        <v>4411.1117100000001</v>
      </c>
      <c r="M2289" s="4" t="s">
        <v>29</v>
      </c>
      <c r="N2289" s="4" t="s">
        <v>29</v>
      </c>
      <c r="O2289" s="4">
        <v>6.5770000000000002E-5</v>
      </c>
      <c r="P2289" s="4">
        <v>3.8920000000000002E-7</v>
      </c>
      <c r="Q2289" s="4">
        <v>5.01</v>
      </c>
    </row>
    <row r="2290" spans="1:17" hidden="1" outlineLevel="1" collapsed="1" x14ac:dyDescent="0.25">
      <c r="A2290" t="s">
        <v>34</v>
      </c>
      <c r="B2290" s="4" t="s">
        <v>29</v>
      </c>
      <c r="C2290" s="4" t="s">
        <v>1984</v>
      </c>
      <c r="D2290" s="4" t="s">
        <v>34</v>
      </c>
      <c r="E2290" s="4">
        <v>9.0402800000000008E-6</v>
      </c>
      <c r="F2290" s="4">
        <v>1.5434800000000001E-4</v>
      </c>
      <c r="G2290" s="4">
        <v>3</v>
      </c>
      <c r="H2290" s="4">
        <v>4</v>
      </c>
      <c r="I2290" s="4">
        <v>1</v>
      </c>
      <c r="J2290" s="4" t="s">
        <v>1979</v>
      </c>
      <c r="K2290" s="4">
        <v>2</v>
      </c>
      <c r="L2290" s="4">
        <v>2670.39849</v>
      </c>
      <c r="M2290" s="4" t="s">
        <v>29</v>
      </c>
      <c r="N2290" s="4" t="s">
        <v>29</v>
      </c>
      <c r="O2290" s="4">
        <v>6.5770000000000002E-5</v>
      </c>
      <c r="P2290" s="4">
        <v>3.1310000000000002E-7</v>
      </c>
      <c r="Q2290" s="4">
        <v>4.5599999999999996</v>
      </c>
    </row>
    <row r="2291" spans="1:17" hidden="1" outlineLevel="1" collapsed="1" x14ac:dyDescent="0.25">
      <c r="A2291" t="s">
        <v>34</v>
      </c>
      <c r="B2291" s="4" t="s">
        <v>29</v>
      </c>
      <c r="C2291" s="4" t="s">
        <v>1985</v>
      </c>
      <c r="D2291" s="4" t="s">
        <v>34</v>
      </c>
      <c r="E2291" s="4">
        <v>1.4645000000000001E-9</v>
      </c>
      <c r="F2291" s="4">
        <v>1.5434800000000001E-4</v>
      </c>
      <c r="G2291" s="4">
        <v>3</v>
      </c>
      <c r="H2291" s="4">
        <v>4</v>
      </c>
      <c r="I2291" s="4">
        <v>2</v>
      </c>
      <c r="J2291" s="4" t="s">
        <v>1979</v>
      </c>
      <c r="K2291" s="4">
        <v>0</v>
      </c>
      <c r="L2291" s="4">
        <v>2157.0709999999999</v>
      </c>
      <c r="M2291" s="4" t="s">
        <v>29</v>
      </c>
      <c r="N2291" s="4" t="s">
        <v>29</v>
      </c>
      <c r="O2291" s="4">
        <v>6.5770000000000002E-5</v>
      </c>
      <c r="P2291" s="4">
        <v>8.1070000000000001E-12</v>
      </c>
      <c r="Q2291" s="4">
        <v>5.79</v>
      </c>
    </row>
    <row r="2292" spans="1:17" hidden="1" outlineLevel="1" collapsed="1" x14ac:dyDescent="0.25">
      <c r="A2292" t="s">
        <v>34</v>
      </c>
      <c r="B2292" s="4" t="s">
        <v>29</v>
      </c>
      <c r="C2292" s="4" t="s">
        <v>1986</v>
      </c>
      <c r="D2292" s="4" t="s">
        <v>34</v>
      </c>
      <c r="E2292" s="4">
        <v>1.9814100000000001E-9</v>
      </c>
      <c r="F2292" s="4">
        <v>1.5434800000000001E-4</v>
      </c>
      <c r="G2292" s="4">
        <v>3</v>
      </c>
      <c r="H2292" s="4">
        <v>4</v>
      </c>
      <c r="I2292" s="4">
        <v>1</v>
      </c>
      <c r="J2292" s="4" t="s">
        <v>1979</v>
      </c>
      <c r="K2292" s="4">
        <v>1</v>
      </c>
      <c r="L2292" s="4">
        <v>2542.3035199999999</v>
      </c>
      <c r="M2292" s="4" t="s">
        <v>29</v>
      </c>
      <c r="N2292" s="4" t="s">
        <v>29</v>
      </c>
      <c r="O2292" s="4">
        <v>6.5770000000000002E-5</v>
      </c>
      <c r="P2292" s="4">
        <v>1.163E-11</v>
      </c>
      <c r="Q2292" s="4">
        <v>4.7</v>
      </c>
    </row>
    <row r="2293" spans="1:17" hidden="1" outlineLevel="1" collapsed="1" x14ac:dyDescent="0.25">
      <c r="A2293" t="s">
        <v>34</v>
      </c>
      <c r="B2293" s="4" t="s">
        <v>29</v>
      </c>
      <c r="C2293" s="4" t="s">
        <v>1987</v>
      </c>
      <c r="D2293" s="4" t="s">
        <v>34</v>
      </c>
      <c r="E2293" s="4">
        <v>1.76477E-6</v>
      </c>
      <c r="F2293" s="4">
        <v>1.5434800000000001E-4</v>
      </c>
      <c r="G2293" s="4">
        <v>3</v>
      </c>
      <c r="H2293" s="4">
        <v>3</v>
      </c>
      <c r="I2293" s="4">
        <v>4</v>
      </c>
      <c r="J2293" s="4" t="s">
        <v>1979</v>
      </c>
      <c r="K2293" s="4">
        <v>1</v>
      </c>
      <c r="L2293" s="4">
        <v>2097.0471899999998</v>
      </c>
      <c r="M2293" s="4" t="s">
        <v>29</v>
      </c>
      <c r="N2293" s="4" t="s">
        <v>29</v>
      </c>
      <c r="O2293" s="4">
        <v>6.5770000000000002E-5</v>
      </c>
      <c r="P2293" s="4">
        <v>4.3229999999999997E-8</v>
      </c>
      <c r="Q2293" s="4">
        <v>4</v>
      </c>
    </row>
    <row r="2294" spans="1:17" hidden="1" outlineLevel="1" collapsed="1" x14ac:dyDescent="0.25">
      <c r="A2294" t="s">
        <v>34</v>
      </c>
      <c r="B2294" s="4" t="s">
        <v>29</v>
      </c>
      <c r="C2294" s="4" t="s">
        <v>1988</v>
      </c>
      <c r="D2294" s="4" t="s">
        <v>34</v>
      </c>
      <c r="E2294" s="4">
        <v>1.5921999999999999E-7</v>
      </c>
      <c r="F2294" s="4">
        <v>1.5434800000000001E-4</v>
      </c>
      <c r="G2294" s="4">
        <v>3</v>
      </c>
      <c r="H2294" s="4">
        <v>3</v>
      </c>
      <c r="I2294" s="4">
        <v>6</v>
      </c>
      <c r="J2294" s="4" t="s">
        <v>1979</v>
      </c>
      <c r="K2294" s="4">
        <v>0</v>
      </c>
      <c r="L2294" s="4">
        <v>1940.9460799999999</v>
      </c>
      <c r="M2294" s="4" t="s">
        <v>29</v>
      </c>
      <c r="N2294" s="4" t="s">
        <v>29</v>
      </c>
      <c r="O2294" s="4">
        <v>6.5770000000000002E-5</v>
      </c>
      <c r="P2294" s="4">
        <v>2.3480000000000002E-9</v>
      </c>
      <c r="Q2294" s="4">
        <v>4.3899999999999997</v>
      </c>
    </row>
    <row r="2295" spans="1:17" hidden="1" outlineLevel="1" collapsed="1" x14ac:dyDescent="0.25">
      <c r="A2295" t="s">
        <v>34</v>
      </c>
      <c r="B2295" s="4" t="s">
        <v>29</v>
      </c>
      <c r="C2295" s="4" t="s">
        <v>2446</v>
      </c>
      <c r="D2295" s="4" t="s">
        <v>199</v>
      </c>
      <c r="E2295" s="4">
        <v>7.5504099999999996E-6</v>
      </c>
      <c r="F2295" s="4">
        <v>1.5434800000000001E-4</v>
      </c>
      <c r="G2295" s="4">
        <v>1</v>
      </c>
      <c r="H2295" s="4">
        <v>1</v>
      </c>
      <c r="I2295" s="4">
        <v>2</v>
      </c>
      <c r="J2295" s="4" t="s">
        <v>2440</v>
      </c>
      <c r="K2295" s="4">
        <v>0</v>
      </c>
      <c r="L2295" s="4">
        <v>1567.7268300000001</v>
      </c>
      <c r="M2295" s="4" t="s">
        <v>29</v>
      </c>
      <c r="N2295" s="4" t="s">
        <v>29</v>
      </c>
      <c r="O2295" s="4">
        <v>6.5770000000000002E-5</v>
      </c>
      <c r="P2295" s="4">
        <v>2.509E-7</v>
      </c>
      <c r="Q2295" s="4">
        <v>3.56</v>
      </c>
    </row>
    <row r="2296" spans="1:17" hidden="1" outlineLevel="1" collapsed="1" x14ac:dyDescent="0.25">
      <c r="A2296" t="s">
        <v>34</v>
      </c>
      <c r="B2296" s="4" t="s">
        <v>29</v>
      </c>
      <c r="C2296" s="4" t="s">
        <v>2447</v>
      </c>
      <c r="D2296" s="4" t="s">
        <v>259</v>
      </c>
      <c r="E2296" s="4">
        <v>2.03303E-8</v>
      </c>
      <c r="F2296" s="4">
        <v>1.5434800000000001E-4</v>
      </c>
      <c r="G2296" s="4">
        <v>1</v>
      </c>
      <c r="H2296" s="4">
        <v>1</v>
      </c>
      <c r="I2296" s="4">
        <v>9</v>
      </c>
      <c r="J2296" s="4" t="s">
        <v>2440</v>
      </c>
      <c r="K2296" s="4">
        <v>0</v>
      </c>
      <c r="L2296" s="4">
        <v>2084.0103800000002</v>
      </c>
      <c r="M2296" s="4" t="s">
        <v>29</v>
      </c>
      <c r="N2296" s="4" t="s">
        <v>29</v>
      </c>
      <c r="O2296" s="4">
        <v>6.5770000000000002E-5</v>
      </c>
      <c r="P2296" s="4">
        <v>1.9470000000000001E-10</v>
      </c>
      <c r="Q2296" s="4">
        <v>5.48</v>
      </c>
    </row>
    <row r="2297" spans="1:17" hidden="1" outlineLevel="1" collapsed="1" x14ac:dyDescent="0.25">
      <c r="A2297" t="s">
        <v>34</v>
      </c>
      <c r="B2297" s="4" t="s">
        <v>29</v>
      </c>
      <c r="C2297" s="4" t="s">
        <v>2448</v>
      </c>
      <c r="D2297" s="4" t="s">
        <v>769</v>
      </c>
      <c r="E2297" s="4">
        <v>9.0301400000000005E-4</v>
      </c>
      <c r="F2297" s="4">
        <v>1.5434800000000001E-4</v>
      </c>
      <c r="G2297" s="4">
        <v>1</v>
      </c>
      <c r="H2297" s="4">
        <v>1</v>
      </c>
      <c r="I2297" s="4">
        <v>2</v>
      </c>
      <c r="J2297" s="4" t="s">
        <v>2440</v>
      </c>
      <c r="K2297" s="4">
        <v>1</v>
      </c>
      <c r="L2297" s="4">
        <v>1829.8526999999999</v>
      </c>
      <c r="M2297" s="4" t="s">
        <v>29</v>
      </c>
      <c r="N2297" s="4" t="s">
        <v>29</v>
      </c>
      <c r="O2297" s="4">
        <v>6.5770000000000002E-5</v>
      </c>
      <c r="P2297" s="4">
        <v>8.1429999999999998E-5</v>
      </c>
      <c r="Q2297" s="4">
        <v>3.46</v>
      </c>
    </row>
    <row r="2298" spans="1:17" hidden="1" outlineLevel="1" collapsed="1" x14ac:dyDescent="0.25">
      <c r="A2298" t="s">
        <v>34</v>
      </c>
      <c r="B2298" s="4" t="s">
        <v>29</v>
      </c>
      <c r="C2298" s="4" t="s">
        <v>1993</v>
      </c>
      <c r="D2298" s="4" t="s">
        <v>34</v>
      </c>
      <c r="E2298" s="4">
        <v>9.0987400000000001E-8</v>
      </c>
      <c r="F2298" s="4">
        <v>1.5434800000000001E-4</v>
      </c>
      <c r="G2298" s="4">
        <v>3</v>
      </c>
      <c r="H2298" s="4">
        <v>4</v>
      </c>
      <c r="I2298" s="4">
        <v>4</v>
      </c>
      <c r="J2298" s="4" t="s">
        <v>1979</v>
      </c>
      <c r="K2298" s="4">
        <v>0</v>
      </c>
      <c r="L2298" s="4">
        <v>1469.7706800000001</v>
      </c>
      <c r="M2298" s="4" t="s">
        <v>29</v>
      </c>
      <c r="N2298" s="4" t="s">
        <v>29</v>
      </c>
      <c r="O2298" s="4">
        <v>6.5770000000000002E-5</v>
      </c>
      <c r="P2298" s="4">
        <v>1.2E-9</v>
      </c>
      <c r="Q2298" s="4">
        <v>3.83</v>
      </c>
    </row>
    <row r="2299" spans="1:17" hidden="1" outlineLevel="1" collapsed="1" x14ac:dyDescent="0.25">
      <c r="A2299" t="s">
        <v>34</v>
      </c>
      <c r="B2299" s="4" t="s">
        <v>29</v>
      </c>
      <c r="C2299" s="4" t="s">
        <v>1994</v>
      </c>
      <c r="D2299" s="4" t="s">
        <v>249</v>
      </c>
      <c r="E2299" s="4">
        <v>1.8819699999999999E-5</v>
      </c>
      <c r="F2299" s="4">
        <v>1.5434800000000001E-4</v>
      </c>
      <c r="G2299" s="4">
        <v>2</v>
      </c>
      <c r="H2299" s="4">
        <v>2</v>
      </c>
      <c r="I2299" s="4">
        <v>3</v>
      </c>
      <c r="J2299" s="4" t="s">
        <v>1982</v>
      </c>
      <c r="K2299" s="4">
        <v>1</v>
      </c>
      <c r="L2299" s="4">
        <v>1960.0531900000001</v>
      </c>
      <c r="M2299" s="4" t="s">
        <v>29</v>
      </c>
      <c r="N2299" s="4" t="s">
        <v>29</v>
      </c>
      <c r="O2299" s="4">
        <v>6.5770000000000002E-5</v>
      </c>
      <c r="P2299" s="4">
        <v>7.5659999999999999E-7</v>
      </c>
      <c r="Q2299" s="4">
        <v>4.26</v>
      </c>
    </row>
    <row r="2300" spans="1:17" hidden="1" outlineLevel="1" collapsed="1" x14ac:dyDescent="0.25">
      <c r="A2300" t="s">
        <v>34</v>
      </c>
      <c r="B2300" s="4" t="s">
        <v>29</v>
      </c>
      <c r="C2300" s="4" t="s">
        <v>2449</v>
      </c>
      <c r="D2300" s="4" t="s">
        <v>1998</v>
      </c>
      <c r="E2300" s="4">
        <v>2.2245699999999999E-6</v>
      </c>
      <c r="F2300" s="4">
        <v>1.5434800000000001E-4</v>
      </c>
      <c r="G2300" s="4">
        <v>1</v>
      </c>
      <c r="H2300" s="4">
        <v>1</v>
      </c>
      <c r="I2300" s="4">
        <v>3</v>
      </c>
      <c r="J2300" s="4" t="s">
        <v>2440</v>
      </c>
      <c r="K2300" s="4">
        <v>0</v>
      </c>
      <c r="L2300" s="4">
        <v>2917.33041</v>
      </c>
      <c r="M2300" s="4" t="s">
        <v>29</v>
      </c>
      <c r="N2300" s="4" t="s">
        <v>29</v>
      </c>
      <c r="O2300" s="4">
        <v>6.5770000000000002E-5</v>
      </c>
      <c r="P2300" s="4">
        <v>5.7030000000000002E-8</v>
      </c>
      <c r="Q2300" s="4">
        <v>5.59</v>
      </c>
    </row>
    <row r="2301" spans="1:17" hidden="1" outlineLevel="1" collapsed="1" x14ac:dyDescent="0.25">
      <c r="A2301" t="s">
        <v>34</v>
      </c>
      <c r="B2301" s="4" t="s">
        <v>29</v>
      </c>
      <c r="C2301" s="4" t="s">
        <v>2450</v>
      </c>
      <c r="D2301" s="4" t="s">
        <v>1998</v>
      </c>
      <c r="E2301" s="4">
        <v>1.28769E-5</v>
      </c>
      <c r="F2301" s="4">
        <v>1.5434800000000001E-4</v>
      </c>
      <c r="G2301" s="4">
        <v>1</v>
      </c>
      <c r="H2301" s="4">
        <v>1</v>
      </c>
      <c r="I2301" s="4">
        <v>2</v>
      </c>
      <c r="J2301" s="4" t="s">
        <v>2440</v>
      </c>
      <c r="K2301" s="4">
        <v>1</v>
      </c>
      <c r="L2301" s="4">
        <v>3217.4737799999998</v>
      </c>
      <c r="M2301" s="4" t="s">
        <v>29</v>
      </c>
      <c r="N2301" s="4" t="s">
        <v>29</v>
      </c>
      <c r="O2301" s="4">
        <v>6.5770000000000002E-5</v>
      </c>
      <c r="P2301" s="4">
        <v>4.7820000000000003E-7</v>
      </c>
      <c r="Q2301" s="4">
        <v>4.3099999999999996</v>
      </c>
    </row>
    <row r="2302" spans="1:17" hidden="1" outlineLevel="1" collapsed="1" x14ac:dyDescent="0.25">
      <c r="A2302" t="s">
        <v>34</v>
      </c>
      <c r="B2302" s="4" t="s">
        <v>29</v>
      </c>
      <c r="C2302" s="4" t="s">
        <v>2451</v>
      </c>
      <c r="D2302" s="4" t="s">
        <v>2452</v>
      </c>
      <c r="E2302" s="4">
        <v>3.9668400000000001E-4</v>
      </c>
      <c r="F2302" s="4">
        <v>1.5434800000000001E-4</v>
      </c>
      <c r="G2302" s="4">
        <v>1</v>
      </c>
      <c r="H2302" s="4">
        <v>1</v>
      </c>
      <c r="I2302" s="4">
        <v>1</v>
      </c>
      <c r="J2302" s="4" t="s">
        <v>2440</v>
      </c>
      <c r="K2302" s="4">
        <v>1</v>
      </c>
      <c r="L2302" s="4">
        <v>4539.2066800000002</v>
      </c>
      <c r="M2302" s="4" t="s">
        <v>29</v>
      </c>
      <c r="N2302" s="4" t="s">
        <v>29</v>
      </c>
      <c r="O2302" s="4">
        <v>6.5770000000000002E-5</v>
      </c>
      <c r="P2302" s="4">
        <v>3.0199999999999999E-5</v>
      </c>
      <c r="Q2302" s="4">
        <v>5.4</v>
      </c>
    </row>
    <row r="2303" spans="1:17" hidden="1" outlineLevel="1" collapsed="1" x14ac:dyDescent="0.25">
      <c r="A2303" t="s">
        <v>34</v>
      </c>
      <c r="B2303" s="4" t="s">
        <v>29</v>
      </c>
      <c r="C2303" s="4" t="s">
        <v>2453</v>
      </c>
      <c r="D2303" s="4" t="s">
        <v>34</v>
      </c>
      <c r="E2303" s="4">
        <v>2.7401700000000001E-3</v>
      </c>
      <c r="F2303" s="4">
        <v>3.0793500000000001E-4</v>
      </c>
      <c r="G2303" s="4">
        <v>1</v>
      </c>
      <c r="H2303" s="4">
        <v>1</v>
      </c>
      <c r="I2303" s="4">
        <v>2</v>
      </c>
      <c r="J2303" s="4" t="s">
        <v>2440</v>
      </c>
      <c r="K2303" s="4">
        <v>0</v>
      </c>
      <c r="L2303" s="4">
        <v>2837.50837</v>
      </c>
      <c r="M2303" s="4" t="s">
        <v>29</v>
      </c>
      <c r="N2303" s="4" t="s">
        <v>29</v>
      </c>
      <c r="O2303" s="4">
        <v>1.192E-4</v>
      </c>
      <c r="P2303" s="4">
        <v>3.0459999999999998E-4</v>
      </c>
      <c r="Q2303" s="4">
        <v>3.68</v>
      </c>
    </row>
    <row r="2304" spans="1:17" hidden="1" outlineLevel="1" collapsed="1" x14ac:dyDescent="0.25">
      <c r="A2304" t="s">
        <v>34</v>
      </c>
      <c r="B2304" s="4" t="s">
        <v>29</v>
      </c>
      <c r="C2304" s="4" t="s">
        <v>2454</v>
      </c>
      <c r="D2304" s="4" t="s">
        <v>769</v>
      </c>
      <c r="E2304" s="4">
        <v>6.6630099999999996E-3</v>
      </c>
      <c r="F2304" s="4">
        <v>4.3565599999999998E-4</v>
      </c>
      <c r="G2304" s="4">
        <v>1</v>
      </c>
      <c r="H2304" s="4">
        <v>1</v>
      </c>
      <c r="I2304" s="4">
        <v>2</v>
      </c>
      <c r="J2304" s="4" t="s">
        <v>2440</v>
      </c>
      <c r="K2304" s="4">
        <v>2</v>
      </c>
      <c r="L2304" s="4">
        <v>2655.3599300000001</v>
      </c>
      <c r="M2304" s="4" t="s">
        <v>29</v>
      </c>
      <c r="N2304" s="4" t="s">
        <v>29</v>
      </c>
      <c r="O2304" s="4">
        <v>1.639E-4</v>
      </c>
      <c r="P2304" s="4">
        <v>8.6120000000000001E-4</v>
      </c>
      <c r="Q2304" s="4">
        <v>3.35</v>
      </c>
    </row>
    <row r="2305" spans="1:29" hidden="1" outlineLevel="1" collapsed="1" x14ac:dyDescent="0.25">
      <c r="A2305" t="s">
        <v>34</v>
      </c>
      <c r="B2305" s="4" t="s">
        <v>29</v>
      </c>
      <c r="C2305" s="4" t="s">
        <v>2455</v>
      </c>
      <c r="D2305" s="4" t="s">
        <v>34</v>
      </c>
      <c r="E2305" s="4">
        <v>7.1925899999999996E-3</v>
      </c>
      <c r="F2305" s="4">
        <v>4.3565599999999998E-4</v>
      </c>
      <c r="G2305" s="4">
        <v>1</v>
      </c>
      <c r="H2305" s="4">
        <v>1</v>
      </c>
      <c r="I2305" s="4">
        <v>2</v>
      </c>
      <c r="J2305" s="4" t="s">
        <v>2440</v>
      </c>
      <c r="K2305" s="4">
        <v>0</v>
      </c>
      <c r="L2305" s="4">
        <v>844.52508</v>
      </c>
      <c r="M2305" s="4" t="s">
        <v>29</v>
      </c>
      <c r="N2305" s="4" t="s">
        <v>29</v>
      </c>
      <c r="O2305" s="4">
        <v>1.639E-4</v>
      </c>
      <c r="P2305" s="4">
        <v>9.4510000000000004E-4</v>
      </c>
      <c r="Q2305" s="4">
        <v>2.2200000000000002</v>
      </c>
    </row>
    <row r="2306" spans="1:29" hidden="1" outlineLevel="1" collapsed="1" x14ac:dyDescent="0.25">
      <c r="A2306" t="s">
        <v>34</v>
      </c>
      <c r="B2306" s="4" t="s">
        <v>29</v>
      </c>
      <c r="C2306" s="4" t="s">
        <v>2456</v>
      </c>
      <c r="D2306" s="4" t="s">
        <v>1999</v>
      </c>
      <c r="E2306" s="4">
        <v>7.80912E-2</v>
      </c>
      <c r="F2306" s="4">
        <v>2.86959E-3</v>
      </c>
      <c r="G2306" s="4">
        <v>1</v>
      </c>
      <c r="H2306" s="4">
        <v>1</v>
      </c>
      <c r="I2306" s="4">
        <v>1</v>
      </c>
      <c r="J2306" s="4" t="s">
        <v>2440</v>
      </c>
      <c r="K2306" s="4">
        <v>2</v>
      </c>
      <c r="L2306" s="4">
        <v>3357.5799699999998</v>
      </c>
      <c r="M2306" s="4" t="s">
        <v>29</v>
      </c>
      <c r="N2306" s="4" t="s">
        <v>29</v>
      </c>
      <c r="O2306" s="4">
        <v>1.0269999999999999E-3</v>
      </c>
      <c r="P2306" s="4">
        <v>1.9470000000000001E-2</v>
      </c>
      <c r="Q2306" s="4">
        <v>3.46</v>
      </c>
    </row>
    <row r="2307" spans="1:29" x14ac:dyDescent="0.25">
      <c r="A2307" s="3" t="s">
        <v>29</v>
      </c>
      <c r="B2307" s="3" t="s">
        <v>30</v>
      </c>
      <c r="C2307" s="3" t="s">
        <v>2457</v>
      </c>
      <c r="D2307" s="3" t="s">
        <v>2458</v>
      </c>
      <c r="E2307" s="3">
        <v>0</v>
      </c>
      <c r="F2307" s="3">
        <v>213.733</v>
      </c>
      <c r="G2307" s="3">
        <v>24</v>
      </c>
      <c r="H2307" s="3">
        <v>40</v>
      </c>
      <c r="I2307" s="3">
        <v>65</v>
      </c>
      <c r="J2307" s="3">
        <v>39</v>
      </c>
      <c r="K2307" s="3">
        <v>2214</v>
      </c>
      <c r="L2307" s="3">
        <v>244.9</v>
      </c>
      <c r="M2307" s="3">
        <v>5.83</v>
      </c>
      <c r="N2307" s="3">
        <v>182.28</v>
      </c>
      <c r="O2307" s="3">
        <v>40</v>
      </c>
      <c r="P2307" s="3" t="s">
        <v>315</v>
      </c>
      <c r="Q2307" s="3" t="s">
        <v>34</v>
      </c>
      <c r="R2307" s="3" t="s">
        <v>2459</v>
      </c>
      <c r="S2307" s="3" t="s">
        <v>2460</v>
      </c>
      <c r="T2307" s="3" t="s">
        <v>34</v>
      </c>
      <c r="U2307" s="3" t="s">
        <v>2457</v>
      </c>
      <c r="V2307" s="3" t="s">
        <v>34</v>
      </c>
      <c r="W2307" s="3" t="s">
        <v>1213</v>
      </c>
      <c r="X2307" s="3" t="s">
        <v>34</v>
      </c>
      <c r="Y2307" s="3" t="s">
        <v>34</v>
      </c>
      <c r="Z2307" s="3" t="s">
        <v>34</v>
      </c>
      <c r="AA2307" s="3">
        <v>0</v>
      </c>
      <c r="AB2307" s="3" t="s">
        <v>29</v>
      </c>
      <c r="AC2307" s="3">
        <v>1</v>
      </c>
    </row>
    <row r="2308" spans="1:29" hidden="1" outlineLevel="1" collapsed="1" x14ac:dyDescent="0.25">
      <c r="A2308" t="s">
        <v>34</v>
      </c>
      <c r="B2308" s="2" t="s">
        <v>39</v>
      </c>
      <c r="C2308" s="2" t="s">
        <v>40</v>
      </c>
      <c r="D2308" s="2" t="s">
        <v>41</v>
      </c>
      <c r="E2308" s="2" t="s">
        <v>42</v>
      </c>
      <c r="F2308" s="2" t="s">
        <v>43</v>
      </c>
      <c r="G2308" s="2" t="s">
        <v>28</v>
      </c>
      <c r="H2308" s="2" t="s">
        <v>44</v>
      </c>
      <c r="I2308" s="2" t="s">
        <v>8</v>
      </c>
      <c r="J2308" s="2" t="s">
        <v>45</v>
      </c>
      <c r="K2308" s="2" t="s">
        <v>46</v>
      </c>
      <c r="L2308" s="2" t="s">
        <v>47</v>
      </c>
      <c r="M2308" s="2" t="s">
        <v>27</v>
      </c>
      <c r="N2308" s="2" t="s">
        <v>48</v>
      </c>
      <c r="O2308" s="2" t="s">
        <v>49</v>
      </c>
      <c r="P2308" s="2" t="s">
        <v>50</v>
      </c>
      <c r="Q2308" s="2" t="s">
        <v>51</v>
      </c>
    </row>
    <row r="2309" spans="1:29" hidden="1" outlineLevel="1" collapsed="1" x14ac:dyDescent="0.25">
      <c r="A2309" t="s">
        <v>34</v>
      </c>
      <c r="B2309" s="4" t="s">
        <v>29</v>
      </c>
      <c r="C2309" s="4" t="s">
        <v>2461</v>
      </c>
      <c r="D2309" s="4" t="s">
        <v>34</v>
      </c>
      <c r="E2309" s="4">
        <v>4.3145800000000003E-5</v>
      </c>
      <c r="F2309" s="4">
        <v>1.5434800000000001E-4</v>
      </c>
      <c r="G2309" s="4">
        <v>1</v>
      </c>
      <c r="H2309" s="4">
        <v>1</v>
      </c>
      <c r="I2309" s="4">
        <v>1</v>
      </c>
      <c r="J2309" s="4" t="s">
        <v>2457</v>
      </c>
      <c r="K2309" s="4">
        <v>0</v>
      </c>
      <c r="L2309" s="4">
        <v>1736.8449700000001</v>
      </c>
      <c r="M2309" s="4" t="s">
        <v>29</v>
      </c>
      <c r="N2309" s="4" t="s">
        <v>29</v>
      </c>
      <c r="O2309" s="4">
        <v>6.5770000000000002E-5</v>
      </c>
      <c r="P2309" s="4">
        <v>2.0700000000000001E-6</v>
      </c>
      <c r="Q2309" s="4">
        <v>3.61</v>
      </c>
    </row>
    <row r="2310" spans="1:29" hidden="1" outlineLevel="1" collapsed="1" x14ac:dyDescent="0.25">
      <c r="A2310" t="s">
        <v>34</v>
      </c>
      <c r="B2310" s="4" t="s">
        <v>29</v>
      </c>
      <c r="C2310" s="4" t="s">
        <v>2462</v>
      </c>
      <c r="D2310" s="4" t="s">
        <v>154</v>
      </c>
      <c r="E2310" s="4">
        <v>2.8395800000000001E-4</v>
      </c>
      <c r="F2310" s="4">
        <v>1.5434800000000001E-4</v>
      </c>
      <c r="G2310" s="4">
        <v>1</v>
      </c>
      <c r="H2310" s="4">
        <v>1</v>
      </c>
      <c r="I2310" s="4">
        <v>1</v>
      </c>
      <c r="J2310" s="4" t="s">
        <v>2457</v>
      </c>
      <c r="K2310" s="4">
        <v>1</v>
      </c>
      <c r="L2310" s="4">
        <v>2334.30744</v>
      </c>
      <c r="M2310" s="4" t="s">
        <v>29</v>
      </c>
      <c r="N2310" s="4" t="s">
        <v>29</v>
      </c>
      <c r="O2310" s="4">
        <v>6.5770000000000002E-5</v>
      </c>
      <c r="P2310" s="4">
        <v>2.022E-5</v>
      </c>
      <c r="Q2310" s="4">
        <v>3.31</v>
      </c>
    </row>
    <row r="2311" spans="1:29" hidden="1" outlineLevel="1" collapsed="1" x14ac:dyDescent="0.25">
      <c r="A2311" t="s">
        <v>34</v>
      </c>
      <c r="B2311" s="4" t="s">
        <v>29</v>
      </c>
      <c r="C2311" s="4" t="s">
        <v>2463</v>
      </c>
      <c r="D2311" s="4" t="s">
        <v>166</v>
      </c>
      <c r="E2311" s="4">
        <v>2.2533699999999999E-6</v>
      </c>
      <c r="F2311" s="4">
        <v>1.5434800000000001E-4</v>
      </c>
      <c r="G2311" s="4">
        <v>1</v>
      </c>
      <c r="H2311" s="4">
        <v>1</v>
      </c>
      <c r="I2311" s="4">
        <v>2</v>
      </c>
      <c r="J2311" s="4" t="s">
        <v>2457</v>
      </c>
      <c r="K2311" s="4">
        <v>0</v>
      </c>
      <c r="L2311" s="4">
        <v>1634.7690299999999</v>
      </c>
      <c r="M2311" s="4" t="s">
        <v>29</v>
      </c>
      <c r="N2311" s="4" t="s">
        <v>29</v>
      </c>
      <c r="O2311" s="4">
        <v>6.5770000000000002E-5</v>
      </c>
      <c r="P2311" s="4">
        <v>5.8239999999999997E-8</v>
      </c>
      <c r="Q2311" s="4">
        <v>3.49</v>
      </c>
    </row>
    <row r="2312" spans="1:29" hidden="1" outlineLevel="1" collapsed="1" x14ac:dyDescent="0.25">
      <c r="A2312" t="s">
        <v>34</v>
      </c>
      <c r="B2312" s="4" t="s">
        <v>29</v>
      </c>
      <c r="C2312" s="4" t="s">
        <v>2464</v>
      </c>
      <c r="D2312" s="4" t="s">
        <v>34</v>
      </c>
      <c r="E2312" s="4">
        <v>9.7537299999999997E-4</v>
      </c>
      <c r="F2312" s="4">
        <v>1.5434800000000001E-4</v>
      </c>
      <c r="G2312" s="4">
        <v>1</v>
      </c>
      <c r="H2312" s="4">
        <v>1</v>
      </c>
      <c r="I2312" s="4">
        <v>2</v>
      </c>
      <c r="J2312" s="4" t="s">
        <v>2457</v>
      </c>
      <c r="K2312" s="4">
        <v>0</v>
      </c>
      <c r="L2312" s="4">
        <v>1268.7572600000001</v>
      </c>
      <c r="M2312" s="4" t="s">
        <v>29</v>
      </c>
      <c r="N2312" s="4" t="s">
        <v>29</v>
      </c>
      <c r="O2312" s="4">
        <v>6.5770000000000002E-5</v>
      </c>
      <c r="P2312" s="4">
        <v>8.9430000000000003E-5</v>
      </c>
      <c r="Q2312" s="4">
        <v>2.9</v>
      </c>
    </row>
    <row r="2313" spans="1:29" hidden="1" outlineLevel="1" collapsed="1" x14ac:dyDescent="0.25">
      <c r="A2313" t="s">
        <v>34</v>
      </c>
      <c r="B2313" s="4" t="s">
        <v>29</v>
      </c>
      <c r="C2313" s="4" t="s">
        <v>2465</v>
      </c>
      <c r="D2313" s="4" t="s">
        <v>401</v>
      </c>
      <c r="E2313" s="4">
        <v>1.3127999999999999E-7</v>
      </c>
      <c r="F2313" s="4">
        <v>1.5434800000000001E-4</v>
      </c>
      <c r="G2313" s="4">
        <v>1</v>
      </c>
      <c r="H2313" s="4">
        <v>1</v>
      </c>
      <c r="I2313" s="4">
        <v>2</v>
      </c>
      <c r="J2313" s="4" t="s">
        <v>2457</v>
      </c>
      <c r="K2313" s="4">
        <v>0</v>
      </c>
      <c r="L2313" s="4">
        <v>2587.35887</v>
      </c>
      <c r="M2313" s="4" t="s">
        <v>29</v>
      </c>
      <c r="N2313" s="4" t="s">
        <v>29</v>
      </c>
      <c r="O2313" s="4">
        <v>6.5770000000000002E-5</v>
      </c>
      <c r="P2313" s="4">
        <v>1.8640000000000002E-9</v>
      </c>
      <c r="Q2313" s="4">
        <v>4.09</v>
      </c>
    </row>
    <row r="2314" spans="1:29" hidden="1" outlineLevel="1" collapsed="1" x14ac:dyDescent="0.25">
      <c r="A2314" t="s">
        <v>34</v>
      </c>
      <c r="B2314" s="4" t="s">
        <v>29</v>
      </c>
      <c r="C2314" s="4" t="s">
        <v>2466</v>
      </c>
      <c r="D2314" s="4" t="s">
        <v>34</v>
      </c>
      <c r="E2314" s="4">
        <v>7.3049499999999995E-4</v>
      </c>
      <c r="F2314" s="4">
        <v>1.5434800000000001E-4</v>
      </c>
      <c r="G2314" s="4">
        <v>1</v>
      </c>
      <c r="H2314" s="4">
        <v>1</v>
      </c>
      <c r="I2314" s="4">
        <v>2</v>
      </c>
      <c r="J2314" s="4" t="s">
        <v>2457</v>
      </c>
      <c r="K2314" s="4">
        <v>0</v>
      </c>
      <c r="L2314" s="4">
        <v>1051.59349</v>
      </c>
      <c r="M2314" s="4" t="s">
        <v>29</v>
      </c>
      <c r="N2314" s="4" t="s">
        <v>29</v>
      </c>
      <c r="O2314" s="4">
        <v>6.5770000000000002E-5</v>
      </c>
      <c r="P2314" s="4">
        <v>6.3219999999999994E-5</v>
      </c>
      <c r="Q2314" s="4">
        <v>2.13</v>
      </c>
    </row>
    <row r="2315" spans="1:29" hidden="1" outlineLevel="1" collapsed="1" x14ac:dyDescent="0.25">
      <c r="A2315" t="s">
        <v>34</v>
      </c>
      <c r="B2315" s="4" t="s">
        <v>29</v>
      </c>
      <c r="C2315" s="4" t="s">
        <v>2467</v>
      </c>
      <c r="D2315" s="4" t="s">
        <v>34</v>
      </c>
      <c r="E2315" s="4">
        <v>1.9063400000000001E-5</v>
      </c>
      <c r="F2315" s="4">
        <v>1.5434800000000001E-4</v>
      </c>
      <c r="G2315" s="4">
        <v>1</v>
      </c>
      <c r="H2315" s="4">
        <v>1</v>
      </c>
      <c r="I2315" s="4">
        <v>2</v>
      </c>
      <c r="J2315" s="4" t="s">
        <v>2457</v>
      </c>
      <c r="K2315" s="4">
        <v>0</v>
      </c>
      <c r="L2315" s="4">
        <v>1386.78387</v>
      </c>
      <c r="M2315" s="4" t="s">
        <v>29</v>
      </c>
      <c r="N2315" s="4" t="s">
        <v>29</v>
      </c>
      <c r="O2315" s="4">
        <v>6.5770000000000002E-5</v>
      </c>
      <c r="P2315" s="4">
        <v>7.6759999999999996E-7</v>
      </c>
      <c r="Q2315" s="4">
        <v>2.44</v>
      </c>
    </row>
    <row r="2316" spans="1:29" hidden="1" outlineLevel="1" collapsed="1" x14ac:dyDescent="0.25">
      <c r="A2316" t="s">
        <v>34</v>
      </c>
      <c r="B2316" s="4" t="s">
        <v>29</v>
      </c>
      <c r="C2316" s="4" t="s">
        <v>2468</v>
      </c>
      <c r="D2316" s="4" t="s">
        <v>1012</v>
      </c>
      <c r="E2316" s="4">
        <v>6.42856E-5</v>
      </c>
      <c r="F2316" s="4">
        <v>1.5434800000000001E-4</v>
      </c>
      <c r="G2316" s="4">
        <v>1</v>
      </c>
      <c r="H2316" s="4">
        <v>1</v>
      </c>
      <c r="I2316" s="4">
        <v>2</v>
      </c>
      <c r="J2316" s="4" t="s">
        <v>2457</v>
      </c>
      <c r="K2316" s="4">
        <v>1</v>
      </c>
      <c r="L2316" s="4">
        <v>2185.18968</v>
      </c>
      <c r="M2316" s="4" t="s">
        <v>29</v>
      </c>
      <c r="N2316" s="4" t="s">
        <v>29</v>
      </c>
      <c r="O2316" s="4">
        <v>6.5770000000000002E-5</v>
      </c>
      <c r="P2316" s="4">
        <v>3.3639999999999999E-6</v>
      </c>
      <c r="Q2316" s="4">
        <v>3.75</v>
      </c>
    </row>
    <row r="2317" spans="1:29" hidden="1" outlineLevel="1" collapsed="1" x14ac:dyDescent="0.25">
      <c r="A2317" t="s">
        <v>34</v>
      </c>
      <c r="B2317" s="4" t="s">
        <v>29</v>
      </c>
      <c r="C2317" s="4" t="s">
        <v>2469</v>
      </c>
      <c r="D2317" s="4" t="s">
        <v>34</v>
      </c>
      <c r="E2317" s="4">
        <v>1.28771E-6</v>
      </c>
      <c r="F2317" s="4">
        <v>1.5434800000000001E-4</v>
      </c>
      <c r="G2317" s="4">
        <v>1</v>
      </c>
      <c r="H2317" s="4">
        <v>1</v>
      </c>
      <c r="I2317" s="4">
        <v>2</v>
      </c>
      <c r="J2317" s="4" t="s">
        <v>2457</v>
      </c>
      <c r="K2317" s="4">
        <v>0</v>
      </c>
      <c r="L2317" s="4">
        <v>1473.7543599999999</v>
      </c>
      <c r="M2317" s="4" t="s">
        <v>29</v>
      </c>
      <c r="N2317" s="4" t="s">
        <v>29</v>
      </c>
      <c r="O2317" s="4">
        <v>6.5770000000000002E-5</v>
      </c>
      <c r="P2317" s="4">
        <v>2.9569999999999999E-8</v>
      </c>
      <c r="Q2317" s="4">
        <v>4.66</v>
      </c>
    </row>
    <row r="2318" spans="1:29" hidden="1" outlineLevel="1" collapsed="1" x14ac:dyDescent="0.25">
      <c r="A2318" t="s">
        <v>34</v>
      </c>
      <c r="B2318" s="4" t="s">
        <v>29</v>
      </c>
      <c r="C2318" s="4" t="s">
        <v>2470</v>
      </c>
      <c r="D2318" s="4" t="s">
        <v>2302</v>
      </c>
      <c r="E2318" s="4">
        <v>5.4005999999999998E-4</v>
      </c>
      <c r="F2318" s="4">
        <v>1.5434800000000001E-4</v>
      </c>
      <c r="G2318" s="4">
        <v>1</v>
      </c>
      <c r="H2318" s="4">
        <v>1</v>
      </c>
      <c r="I2318" s="4">
        <v>1</v>
      </c>
      <c r="J2318" s="4" t="s">
        <v>2457</v>
      </c>
      <c r="K2318" s="4">
        <v>0</v>
      </c>
      <c r="L2318" s="4">
        <v>1415.6657499999999</v>
      </c>
      <c r="M2318" s="4" t="s">
        <v>29</v>
      </c>
      <c r="N2318" s="4" t="s">
        <v>29</v>
      </c>
      <c r="O2318" s="4">
        <v>6.5770000000000002E-5</v>
      </c>
      <c r="P2318" s="4">
        <v>4.4060000000000002E-5</v>
      </c>
      <c r="Q2318" s="4">
        <v>2.84</v>
      </c>
    </row>
    <row r="2319" spans="1:29" hidden="1" outlineLevel="1" collapsed="1" x14ac:dyDescent="0.25">
      <c r="A2319" t="s">
        <v>34</v>
      </c>
      <c r="B2319" s="4" t="s">
        <v>29</v>
      </c>
      <c r="C2319" s="4" t="s">
        <v>2471</v>
      </c>
      <c r="D2319" s="4" t="s">
        <v>2472</v>
      </c>
      <c r="E2319" s="4">
        <v>1.86527E-3</v>
      </c>
      <c r="F2319" s="4">
        <v>1.5434800000000001E-4</v>
      </c>
      <c r="G2319" s="4">
        <v>1</v>
      </c>
      <c r="H2319" s="4">
        <v>1</v>
      </c>
      <c r="I2319" s="4">
        <v>1</v>
      </c>
      <c r="J2319" s="4" t="s">
        <v>2457</v>
      </c>
      <c r="K2319" s="4">
        <v>0</v>
      </c>
      <c r="L2319" s="4">
        <v>1935.82853</v>
      </c>
      <c r="M2319" s="4" t="s">
        <v>29</v>
      </c>
      <c r="N2319" s="4" t="s">
        <v>29</v>
      </c>
      <c r="O2319" s="4">
        <v>6.5770000000000002E-5</v>
      </c>
      <c r="P2319" s="4">
        <v>1.9359999999999999E-4</v>
      </c>
      <c r="Q2319" s="4">
        <v>2.78</v>
      </c>
    </row>
    <row r="2320" spans="1:29" hidden="1" outlineLevel="1" collapsed="1" x14ac:dyDescent="0.25">
      <c r="A2320" t="s">
        <v>34</v>
      </c>
      <c r="B2320" s="4" t="s">
        <v>29</v>
      </c>
      <c r="C2320" s="4" t="s">
        <v>2473</v>
      </c>
      <c r="D2320" s="4" t="s">
        <v>34</v>
      </c>
      <c r="E2320" s="4">
        <v>1.6762799999999998E-8</v>
      </c>
      <c r="F2320" s="4">
        <v>1.5434800000000001E-4</v>
      </c>
      <c r="G2320" s="4">
        <v>1</v>
      </c>
      <c r="H2320" s="4">
        <v>1</v>
      </c>
      <c r="I2320" s="4">
        <v>4</v>
      </c>
      <c r="J2320" s="4" t="s">
        <v>2457</v>
      </c>
      <c r="K2320" s="4">
        <v>0</v>
      </c>
      <c r="L2320" s="4">
        <v>1714.9697699999999</v>
      </c>
      <c r="M2320" s="4" t="s">
        <v>29</v>
      </c>
      <c r="N2320" s="4" t="s">
        <v>29</v>
      </c>
      <c r="O2320" s="4">
        <v>6.5770000000000002E-5</v>
      </c>
      <c r="P2320" s="4">
        <v>1.5400000000000001E-10</v>
      </c>
      <c r="Q2320" s="4">
        <v>5.01</v>
      </c>
    </row>
    <row r="2321" spans="1:17" hidden="1" outlineLevel="1" collapsed="1" x14ac:dyDescent="0.25">
      <c r="A2321" t="s">
        <v>34</v>
      </c>
      <c r="B2321" s="4" t="s">
        <v>29</v>
      </c>
      <c r="C2321" s="4" t="s">
        <v>2474</v>
      </c>
      <c r="D2321" s="4" t="s">
        <v>66</v>
      </c>
      <c r="E2321" s="4">
        <v>2.9512700000000001E-4</v>
      </c>
      <c r="F2321" s="4">
        <v>1.5434800000000001E-4</v>
      </c>
      <c r="G2321" s="4">
        <v>1</v>
      </c>
      <c r="H2321" s="4">
        <v>1</v>
      </c>
      <c r="I2321" s="4">
        <v>2</v>
      </c>
      <c r="J2321" s="4" t="s">
        <v>2457</v>
      </c>
      <c r="K2321" s="4">
        <v>0</v>
      </c>
      <c r="L2321" s="4">
        <v>1050.5248200000001</v>
      </c>
      <c r="M2321" s="4" t="s">
        <v>29</v>
      </c>
      <c r="N2321" s="4" t="s">
        <v>29</v>
      </c>
      <c r="O2321" s="4">
        <v>6.5770000000000002E-5</v>
      </c>
      <c r="P2321" s="4">
        <v>2.1160000000000001E-5</v>
      </c>
      <c r="Q2321" s="4">
        <v>2.46</v>
      </c>
    </row>
    <row r="2322" spans="1:17" hidden="1" outlineLevel="1" collapsed="1" x14ac:dyDescent="0.25">
      <c r="A2322" t="s">
        <v>34</v>
      </c>
      <c r="B2322" s="4" t="s">
        <v>29</v>
      </c>
      <c r="C2322" s="4" t="s">
        <v>2475</v>
      </c>
      <c r="D2322" s="4" t="s">
        <v>211</v>
      </c>
      <c r="E2322" s="4">
        <v>1.47393E-6</v>
      </c>
      <c r="F2322" s="4">
        <v>1.5434800000000001E-4</v>
      </c>
      <c r="G2322" s="4">
        <v>1</v>
      </c>
      <c r="H2322" s="4">
        <v>1</v>
      </c>
      <c r="I2322" s="4">
        <v>2</v>
      </c>
      <c r="J2322" s="4" t="s">
        <v>2457</v>
      </c>
      <c r="K2322" s="4">
        <v>0</v>
      </c>
      <c r="L2322" s="4">
        <v>2098.0749799999999</v>
      </c>
      <c r="M2322" s="4" t="s">
        <v>29</v>
      </c>
      <c r="N2322" s="4" t="s">
        <v>29</v>
      </c>
      <c r="O2322" s="4">
        <v>6.5770000000000002E-5</v>
      </c>
      <c r="P2322" s="4">
        <v>3.4779999999999998E-8</v>
      </c>
      <c r="Q2322" s="4">
        <v>4.24</v>
      </c>
    </row>
    <row r="2323" spans="1:17" hidden="1" outlineLevel="1" collapsed="1" x14ac:dyDescent="0.25">
      <c r="A2323" t="s">
        <v>34</v>
      </c>
      <c r="B2323" s="4" t="s">
        <v>29</v>
      </c>
      <c r="C2323" s="4" t="s">
        <v>2476</v>
      </c>
      <c r="D2323" s="4" t="s">
        <v>34</v>
      </c>
      <c r="E2323" s="4">
        <v>4.4821699999999999E-4</v>
      </c>
      <c r="F2323" s="4">
        <v>1.5434800000000001E-4</v>
      </c>
      <c r="G2323" s="4">
        <v>1</v>
      </c>
      <c r="H2323" s="4">
        <v>1</v>
      </c>
      <c r="I2323" s="4">
        <v>1</v>
      </c>
      <c r="J2323" s="4" t="s">
        <v>2457</v>
      </c>
      <c r="K2323" s="4">
        <v>1</v>
      </c>
      <c r="L2323" s="4">
        <v>1911.03746</v>
      </c>
      <c r="M2323" s="4" t="s">
        <v>29</v>
      </c>
      <c r="N2323" s="4" t="s">
        <v>29</v>
      </c>
      <c r="O2323" s="4">
        <v>6.5770000000000002E-5</v>
      </c>
      <c r="P2323" s="4">
        <v>3.506E-5</v>
      </c>
      <c r="Q2323" s="4">
        <v>3.67</v>
      </c>
    </row>
    <row r="2324" spans="1:17" hidden="1" outlineLevel="1" collapsed="1" x14ac:dyDescent="0.25">
      <c r="A2324" t="s">
        <v>34</v>
      </c>
      <c r="B2324" s="4" t="s">
        <v>29</v>
      </c>
      <c r="C2324" s="4" t="s">
        <v>2477</v>
      </c>
      <c r="D2324" s="4" t="s">
        <v>34</v>
      </c>
      <c r="E2324" s="4">
        <v>1.0072099999999999E-3</v>
      </c>
      <c r="F2324" s="4">
        <v>1.5434800000000001E-4</v>
      </c>
      <c r="G2324" s="4">
        <v>1</v>
      </c>
      <c r="H2324" s="4">
        <v>1</v>
      </c>
      <c r="I2324" s="4">
        <v>2</v>
      </c>
      <c r="J2324" s="4" t="s">
        <v>2457</v>
      </c>
      <c r="K2324" s="4">
        <v>0</v>
      </c>
      <c r="L2324" s="4">
        <v>1029.60914</v>
      </c>
      <c r="M2324" s="4" t="s">
        <v>29</v>
      </c>
      <c r="N2324" s="4" t="s">
        <v>29</v>
      </c>
      <c r="O2324" s="4">
        <v>6.5770000000000002E-5</v>
      </c>
      <c r="P2324" s="4">
        <v>9.2600000000000001E-5</v>
      </c>
      <c r="Q2324" s="4">
        <v>1.88</v>
      </c>
    </row>
    <row r="2325" spans="1:17" hidden="1" outlineLevel="1" collapsed="1" x14ac:dyDescent="0.25">
      <c r="A2325" t="s">
        <v>34</v>
      </c>
      <c r="B2325" s="4" t="s">
        <v>29</v>
      </c>
      <c r="C2325" s="4" t="s">
        <v>2478</v>
      </c>
      <c r="D2325" s="4" t="s">
        <v>388</v>
      </c>
      <c r="E2325" s="4">
        <v>2.0536299999999999E-3</v>
      </c>
      <c r="F2325" s="4">
        <v>1.5434800000000001E-4</v>
      </c>
      <c r="G2325" s="4">
        <v>1</v>
      </c>
      <c r="H2325" s="4">
        <v>1</v>
      </c>
      <c r="I2325" s="4">
        <v>2</v>
      </c>
      <c r="J2325" s="4" t="s">
        <v>2457</v>
      </c>
      <c r="K2325" s="4">
        <v>0</v>
      </c>
      <c r="L2325" s="4">
        <v>1049.4931899999999</v>
      </c>
      <c r="M2325" s="4" t="s">
        <v>29</v>
      </c>
      <c r="N2325" s="4" t="s">
        <v>29</v>
      </c>
      <c r="O2325" s="4">
        <v>6.5770000000000002E-5</v>
      </c>
      <c r="P2325" s="4">
        <v>2.1660000000000001E-4</v>
      </c>
      <c r="Q2325" s="4">
        <v>1.8</v>
      </c>
    </row>
    <row r="2326" spans="1:17" hidden="1" outlineLevel="1" collapsed="1" x14ac:dyDescent="0.25">
      <c r="A2326" t="s">
        <v>34</v>
      </c>
      <c r="B2326" s="4" t="s">
        <v>29</v>
      </c>
      <c r="C2326" s="4" t="s">
        <v>2479</v>
      </c>
      <c r="D2326" s="4" t="s">
        <v>34</v>
      </c>
      <c r="E2326" s="4">
        <v>2.85874E-5</v>
      </c>
      <c r="F2326" s="4">
        <v>1.5434800000000001E-4</v>
      </c>
      <c r="G2326" s="4">
        <v>1</v>
      </c>
      <c r="H2326" s="4">
        <v>1</v>
      </c>
      <c r="I2326" s="4">
        <v>2</v>
      </c>
      <c r="J2326" s="4" t="s">
        <v>2457</v>
      </c>
      <c r="K2326" s="4">
        <v>0</v>
      </c>
      <c r="L2326" s="4">
        <v>1393.8161700000001</v>
      </c>
      <c r="M2326" s="4" t="s">
        <v>29</v>
      </c>
      <c r="N2326" s="4" t="s">
        <v>29</v>
      </c>
      <c r="O2326" s="4">
        <v>6.5770000000000002E-5</v>
      </c>
      <c r="P2326" s="4">
        <v>1.2580000000000001E-6</v>
      </c>
      <c r="Q2326" s="4">
        <v>2.7</v>
      </c>
    </row>
    <row r="2327" spans="1:17" hidden="1" outlineLevel="1" collapsed="1" x14ac:dyDescent="0.25">
      <c r="A2327" t="s">
        <v>34</v>
      </c>
      <c r="B2327" s="4" t="s">
        <v>29</v>
      </c>
      <c r="C2327" s="4" t="s">
        <v>2480</v>
      </c>
      <c r="D2327" s="4" t="s">
        <v>94</v>
      </c>
      <c r="E2327" s="4">
        <v>2.5792400000000001E-6</v>
      </c>
      <c r="F2327" s="4">
        <v>1.5434800000000001E-4</v>
      </c>
      <c r="G2327" s="4">
        <v>1</v>
      </c>
      <c r="H2327" s="4">
        <v>1</v>
      </c>
      <c r="I2327" s="4">
        <v>2</v>
      </c>
      <c r="J2327" s="4" t="s">
        <v>2457</v>
      </c>
      <c r="K2327" s="4">
        <v>0</v>
      </c>
      <c r="L2327" s="4">
        <v>1602.6839600000001</v>
      </c>
      <c r="M2327" s="4" t="s">
        <v>29</v>
      </c>
      <c r="N2327" s="4" t="s">
        <v>29</v>
      </c>
      <c r="O2327" s="4">
        <v>6.5770000000000002E-5</v>
      </c>
      <c r="P2327" s="4">
        <v>6.842E-8</v>
      </c>
      <c r="Q2327" s="4">
        <v>4.05</v>
      </c>
    </row>
    <row r="2328" spans="1:17" hidden="1" outlineLevel="1" collapsed="1" x14ac:dyDescent="0.25">
      <c r="A2328" t="s">
        <v>34</v>
      </c>
      <c r="B2328" s="4" t="s">
        <v>29</v>
      </c>
      <c r="C2328" s="4" t="s">
        <v>2481</v>
      </c>
      <c r="D2328" s="4" t="s">
        <v>34</v>
      </c>
      <c r="E2328" s="4">
        <v>9.89208E-6</v>
      </c>
      <c r="F2328" s="4">
        <v>1.5434800000000001E-4</v>
      </c>
      <c r="G2328" s="4">
        <v>1</v>
      </c>
      <c r="H2328" s="4">
        <v>1</v>
      </c>
      <c r="I2328" s="4">
        <v>2</v>
      </c>
      <c r="J2328" s="4" t="s">
        <v>2457</v>
      </c>
      <c r="K2328" s="4">
        <v>1</v>
      </c>
      <c r="L2328" s="4">
        <v>2530.4126799999999</v>
      </c>
      <c r="M2328" s="4" t="s">
        <v>29</v>
      </c>
      <c r="N2328" s="4" t="s">
        <v>29</v>
      </c>
      <c r="O2328" s="4">
        <v>6.5770000000000002E-5</v>
      </c>
      <c r="P2328" s="4">
        <v>3.4789999999999999E-7</v>
      </c>
      <c r="Q2328" s="4">
        <v>4.72</v>
      </c>
    </row>
    <row r="2329" spans="1:17" hidden="1" outlineLevel="1" collapsed="1" x14ac:dyDescent="0.25">
      <c r="A2329" t="s">
        <v>34</v>
      </c>
      <c r="B2329" s="4" t="s">
        <v>29</v>
      </c>
      <c r="C2329" s="4" t="s">
        <v>2482</v>
      </c>
      <c r="D2329" s="4" t="s">
        <v>34</v>
      </c>
      <c r="E2329" s="4">
        <v>2.62873E-4</v>
      </c>
      <c r="F2329" s="4">
        <v>1.5434800000000001E-4</v>
      </c>
      <c r="G2329" s="4">
        <v>1</v>
      </c>
      <c r="H2329" s="4">
        <v>1</v>
      </c>
      <c r="I2329" s="4">
        <v>1</v>
      </c>
      <c r="J2329" s="4" t="s">
        <v>2457</v>
      </c>
      <c r="K2329" s="4">
        <v>0</v>
      </c>
      <c r="L2329" s="4">
        <v>1209.7201500000001</v>
      </c>
      <c r="M2329" s="4" t="s">
        <v>29</v>
      </c>
      <c r="N2329" s="4" t="s">
        <v>29</v>
      </c>
      <c r="O2329" s="4">
        <v>6.5770000000000002E-5</v>
      </c>
      <c r="P2329" s="4">
        <v>1.8349999999999999E-5</v>
      </c>
      <c r="Q2329" s="4">
        <v>2.86</v>
      </c>
    </row>
    <row r="2330" spans="1:17" hidden="1" outlineLevel="1" collapsed="1" x14ac:dyDescent="0.25">
      <c r="A2330" t="s">
        <v>34</v>
      </c>
      <c r="B2330" s="4" t="s">
        <v>29</v>
      </c>
      <c r="C2330" s="4" t="s">
        <v>2483</v>
      </c>
      <c r="D2330" s="4" t="s">
        <v>211</v>
      </c>
      <c r="E2330" s="4">
        <v>1.2550000000000001E-6</v>
      </c>
      <c r="F2330" s="4">
        <v>1.5434800000000001E-4</v>
      </c>
      <c r="G2330" s="4">
        <v>1</v>
      </c>
      <c r="H2330" s="4">
        <v>1</v>
      </c>
      <c r="I2330" s="4">
        <v>2</v>
      </c>
      <c r="J2330" s="4" t="s">
        <v>2457</v>
      </c>
      <c r="K2330" s="4">
        <v>1</v>
      </c>
      <c r="L2330" s="4">
        <v>1810.0156199999999</v>
      </c>
      <c r="M2330" s="4" t="s">
        <v>29</v>
      </c>
      <c r="N2330" s="4" t="s">
        <v>29</v>
      </c>
      <c r="O2330" s="4">
        <v>6.5770000000000002E-5</v>
      </c>
      <c r="P2330" s="4">
        <v>2.8690000000000001E-8</v>
      </c>
      <c r="Q2330" s="4">
        <v>3.68</v>
      </c>
    </row>
    <row r="2331" spans="1:17" hidden="1" outlineLevel="1" collapsed="1" x14ac:dyDescent="0.25">
      <c r="A2331" t="s">
        <v>34</v>
      </c>
      <c r="B2331" s="4" t="s">
        <v>29</v>
      </c>
      <c r="C2331" s="4" t="s">
        <v>2484</v>
      </c>
      <c r="D2331" s="4" t="s">
        <v>34</v>
      </c>
      <c r="E2331" s="4">
        <v>1.14525E-3</v>
      </c>
      <c r="F2331" s="4">
        <v>1.5434800000000001E-4</v>
      </c>
      <c r="G2331" s="4">
        <v>2</v>
      </c>
      <c r="H2331" s="4">
        <v>2</v>
      </c>
      <c r="I2331" s="4">
        <v>1</v>
      </c>
      <c r="J2331" s="4" t="s">
        <v>2485</v>
      </c>
      <c r="K2331" s="4">
        <v>0</v>
      </c>
      <c r="L2331" s="4">
        <v>1226.64156</v>
      </c>
      <c r="M2331" s="4" t="s">
        <v>29</v>
      </c>
      <c r="N2331" s="4" t="s">
        <v>29</v>
      </c>
      <c r="O2331" s="4">
        <v>6.5770000000000002E-5</v>
      </c>
      <c r="P2331" s="4">
        <v>1.082E-4</v>
      </c>
      <c r="Q2331" s="4">
        <v>2.48</v>
      </c>
    </row>
    <row r="2332" spans="1:17" hidden="1" outlineLevel="1" collapsed="1" x14ac:dyDescent="0.25">
      <c r="A2332" t="s">
        <v>34</v>
      </c>
      <c r="B2332" s="4" t="s">
        <v>29</v>
      </c>
      <c r="C2332" s="4" t="s">
        <v>2486</v>
      </c>
      <c r="D2332" s="4" t="s">
        <v>612</v>
      </c>
      <c r="E2332" s="4">
        <v>1.5517600000000001E-7</v>
      </c>
      <c r="F2332" s="4">
        <v>1.5434800000000001E-4</v>
      </c>
      <c r="G2332" s="4">
        <v>1</v>
      </c>
      <c r="H2332" s="4">
        <v>1</v>
      </c>
      <c r="I2332" s="4">
        <v>3</v>
      </c>
      <c r="J2332" s="4" t="s">
        <v>2457</v>
      </c>
      <c r="K2332" s="4">
        <v>0</v>
      </c>
      <c r="L2332" s="4">
        <v>2232.1176399999999</v>
      </c>
      <c r="M2332" s="4" t="s">
        <v>29</v>
      </c>
      <c r="N2332" s="4" t="s">
        <v>29</v>
      </c>
      <c r="O2332" s="4">
        <v>6.5770000000000002E-5</v>
      </c>
      <c r="P2332" s="4">
        <v>2.284E-9</v>
      </c>
      <c r="Q2332" s="4">
        <v>4.4000000000000004</v>
      </c>
    </row>
    <row r="2333" spans="1:17" hidden="1" outlineLevel="1" collapsed="1" x14ac:dyDescent="0.25">
      <c r="A2333" t="s">
        <v>34</v>
      </c>
      <c r="B2333" s="4" t="s">
        <v>29</v>
      </c>
      <c r="C2333" s="4" t="s">
        <v>2487</v>
      </c>
      <c r="D2333" s="4" t="s">
        <v>34</v>
      </c>
      <c r="E2333" s="4">
        <v>5.4673600000000001E-3</v>
      </c>
      <c r="F2333" s="4">
        <v>3.0793500000000001E-4</v>
      </c>
      <c r="G2333" s="4">
        <v>1</v>
      </c>
      <c r="H2333" s="4">
        <v>1</v>
      </c>
      <c r="I2333" s="4">
        <v>1</v>
      </c>
      <c r="J2333" s="4" t="s">
        <v>2457</v>
      </c>
      <c r="K2333" s="4">
        <v>0</v>
      </c>
      <c r="L2333" s="4">
        <v>873.51523999999995</v>
      </c>
      <c r="M2333" s="4" t="s">
        <v>29</v>
      </c>
      <c r="N2333" s="4" t="s">
        <v>29</v>
      </c>
      <c r="O2333" s="4">
        <v>1.192E-4</v>
      </c>
      <c r="P2333" s="4">
        <v>6.8150000000000003E-4</v>
      </c>
      <c r="Q2333" s="4">
        <v>1.83</v>
      </c>
    </row>
    <row r="2334" spans="1:17" hidden="1" outlineLevel="1" collapsed="1" x14ac:dyDescent="0.25">
      <c r="A2334" t="s">
        <v>34</v>
      </c>
      <c r="B2334" s="4" t="s">
        <v>29</v>
      </c>
      <c r="C2334" s="4" t="s">
        <v>2488</v>
      </c>
      <c r="D2334" s="4" t="s">
        <v>34</v>
      </c>
      <c r="E2334" s="4">
        <v>3.0749900000000001E-3</v>
      </c>
      <c r="F2334" s="4">
        <v>3.0793500000000001E-4</v>
      </c>
      <c r="G2334" s="4">
        <v>1</v>
      </c>
      <c r="H2334" s="4">
        <v>1</v>
      </c>
      <c r="I2334" s="4">
        <v>1</v>
      </c>
      <c r="J2334" s="4" t="s">
        <v>2457</v>
      </c>
      <c r="K2334" s="4">
        <v>0</v>
      </c>
      <c r="L2334" s="4">
        <v>1053.56152</v>
      </c>
      <c r="M2334" s="4" t="s">
        <v>29</v>
      </c>
      <c r="N2334" s="4" t="s">
        <v>29</v>
      </c>
      <c r="O2334" s="4">
        <v>1.192E-4</v>
      </c>
      <c r="P2334" s="4">
        <v>3.4909999999999997E-4</v>
      </c>
      <c r="Q2334" s="4">
        <v>2.14</v>
      </c>
    </row>
    <row r="2335" spans="1:17" hidden="1" outlineLevel="1" collapsed="1" x14ac:dyDescent="0.25">
      <c r="A2335" t="s">
        <v>34</v>
      </c>
      <c r="B2335" s="4" t="s">
        <v>29</v>
      </c>
      <c r="C2335" s="4" t="s">
        <v>2489</v>
      </c>
      <c r="D2335" s="4" t="s">
        <v>34</v>
      </c>
      <c r="E2335" s="4">
        <v>3.2365900000000001E-3</v>
      </c>
      <c r="F2335" s="4">
        <v>3.0793500000000001E-4</v>
      </c>
      <c r="G2335" s="4">
        <v>1</v>
      </c>
      <c r="H2335" s="4">
        <v>1</v>
      </c>
      <c r="I2335" s="4">
        <v>1</v>
      </c>
      <c r="J2335" s="4" t="s">
        <v>2457</v>
      </c>
      <c r="K2335" s="4">
        <v>0</v>
      </c>
      <c r="L2335" s="4">
        <v>965.49383999999998</v>
      </c>
      <c r="M2335" s="4" t="s">
        <v>29</v>
      </c>
      <c r="N2335" s="4" t="s">
        <v>29</v>
      </c>
      <c r="O2335" s="4">
        <v>1.192E-4</v>
      </c>
      <c r="P2335" s="4">
        <v>3.6910000000000003E-4</v>
      </c>
      <c r="Q2335" s="4">
        <v>1.84</v>
      </c>
    </row>
    <row r="2336" spans="1:17" hidden="1" outlineLevel="1" collapsed="1" x14ac:dyDescent="0.25">
      <c r="A2336" t="s">
        <v>34</v>
      </c>
      <c r="B2336" s="4" t="s">
        <v>29</v>
      </c>
      <c r="C2336" s="4" t="s">
        <v>2490</v>
      </c>
      <c r="D2336" s="4" t="s">
        <v>2491</v>
      </c>
      <c r="E2336" s="4">
        <v>3.7739000000000002E-3</v>
      </c>
      <c r="F2336" s="4">
        <v>3.0793500000000001E-4</v>
      </c>
      <c r="G2336" s="4">
        <v>1</v>
      </c>
      <c r="H2336" s="4">
        <v>1</v>
      </c>
      <c r="I2336" s="4">
        <v>2</v>
      </c>
      <c r="J2336" s="4" t="s">
        <v>2457</v>
      </c>
      <c r="K2336" s="4">
        <v>0</v>
      </c>
      <c r="L2336" s="4">
        <v>1340.6449500000001</v>
      </c>
      <c r="M2336" s="4" t="s">
        <v>29</v>
      </c>
      <c r="N2336" s="4" t="s">
        <v>29</v>
      </c>
      <c r="O2336" s="4">
        <v>1.192E-4</v>
      </c>
      <c r="P2336" s="4">
        <v>4.4240000000000002E-4</v>
      </c>
      <c r="Q2336" s="4">
        <v>2.2799999999999998</v>
      </c>
    </row>
    <row r="2337" spans="1:29" hidden="1" outlineLevel="1" collapsed="1" x14ac:dyDescent="0.25">
      <c r="A2337" t="s">
        <v>34</v>
      </c>
      <c r="B2337" s="4" t="s">
        <v>29</v>
      </c>
      <c r="C2337" s="4" t="s">
        <v>2492</v>
      </c>
      <c r="D2337" s="4" t="s">
        <v>418</v>
      </c>
      <c r="E2337" s="4">
        <v>4.6012500000000003E-3</v>
      </c>
      <c r="F2337" s="4">
        <v>3.0793500000000001E-4</v>
      </c>
      <c r="G2337" s="4">
        <v>1</v>
      </c>
      <c r="H2337" s="4">
        <v>1</v>
      </c>
      <c r="I2337" s="4">
        <v>1</v>
      </c>
      <c r="J2337" s="4" t="s">
        <v>2457</v>
      </c>
      <c r="K2337" s="4">
        <v>0</v>
      </c>
      <c r="L2337" s="4">
        <v>1399.6746700000001</v>
      </c>
      <c r="M2337" s="4" t="s">
        <v>29</v>
      </c>
      <c r="N2337" s="4" t="s">
        <v>29</v>
      </c>
      <c r="O2337" s="4">
        <v>1.192E-4</v>
      </c>
      <c r="P2337" s="4">
        <v>5.5929999999999999E-4</v>
      </c>
      <c r="Q2337" s="4">
        <v>2.88</v>
      </c>
    </row>
    <row r="2338" spans="1:29" hidden="1" outlineLevel="1" collapsed="1" x14ac:dyDescent="0.25">
      <c r="A2338" t="s">
        <v>34</v>
      </c>
      <c r="B2338" s="4" t="s">
        <v>29</v>
      </c>
      <c r="C2338" s="4" t="s">
        <v>2493</v>
      </c>
      <c r="D2338" s="4" t="s">
        <v>34</v>
      </c>
      <c r="E2338" s="4">
        <v>7.8633699999999997E-3</v>
      </c>
      <c r="F2338" s="4">
        <v>4.3565599999999998E-4</v>
      </c>
      <c r="G2338" s="4">
        <v>1</v>
      </c>
      <c r="H2338" s="4">
        <v>1</v>
      </c>
      <c r="I2338" s="4">
        <v>1</v>
      </c>
      <c r="J2338" s="4" t="s">
        <v>2457</v>
      </c>
      <c r="K2338" s="4">
        <v>0</v>
      </c>
      <c r="L2338" s="4">
        <v>1163.6055100000001</v>
      </c>
      <c r="M2338" s="4" t="s">
        <v>29</v>
      </c>
      <c r="N2338" s="4" t="s">
        <v>29</v>
      </c>
      <c r="O2338" s="4">
        <v>1.639E-4</v>
      </c>
      <c r="P2338" s="4">
        <v>1.044E-3</v>
      </c>
      <c r="Q2338" s="4">
        <v>2.58</v>
      </c>
    </row>
    <row r="2339" spans="1:29" hidden="1" outlineLevel="1" collapsed="1" x14ac:dyDescent="0.25">
      <c r="A2339" t="s">
        <v>34</v>
      </c>
      <c r="B2339" s="4" t="s">
        <v>29</v>
      </c>
      <c r="C2339" s="4" t="s">
        <v>2494</v>
      </c>
      <c r="D2339" s="4" t="s">
        <v>2495</v>
      </c>
      <c r="E2339" s="4">
        <v>7.7638799999999999E-3</v>
      </c>
      <c r="F2339" s="4">
        <v>4.3565599999999998E-4</v>
      </c>
      <c r="G2339" s="4">
        <v>1</v>
      </c>
      <c r="H2339" s="4">
        <v>1</v>
      </c>
      <c r="I2339" s="4">
        <v>2</v>
      </c>
      <c r="J2339" s="4" t="s">
        <v>2457</v>
      </c>
      <c r="K2339" s="4">
        <v>0</v>
      </c>
      <c r="L2339" s="4">
        <v>1983.9691800000001</v>
      </c>
      <c r="M2339" s="4" t="s">
        <v>29</v>
      </c>
      <c r="N2339" s="4" t="s">
        <v>29</v>
      </c>
      <c r="O2339" s="4">
        <v>1.639E-4</v>
      </c>
      <c r="P2339" s="4">
        <v>1.0300000000000001E-3</v>
      </c>
      <c r="Q2339" s="4">
        <v>2.68</v>
      </c>
    </row>
    <row r="2340" spans="1:29" hidden="1" outlineLevel="1" collapsed="1" x14ac:dyDescent="0.25">
      <c r="A2340" t="s">
        <v>34</v>
      </c>
      <c r="B2340" s="4" t="s">
        <v>29</v>
      </c>
      <c r="C2340" s="4" t="s">
        <v>2496</v>
      </c>
      <c r="D2340" s="4" t="s">
        <v>34</v>
      </c>
      <c r="E2340" s="4">
        <v>6.5785899999999996E-3</v>
      </c>
      <c r="F2340" s="4">
        <v>4.3565599999999998E-4</v>
      </c>
      <c r="G2340" s="4">
        <v>1</v>
      </c>
      <c r="H2340" s="4">
        <v>1</v>
      </c>
      <c r="I2340" s="4">
        <v>1</v>
      </c>
      <c r="J2340" s="4" t="s">
        <v>2457</v>
      </c>
      <c r="K2340" s="4">
        <v>1</v>
      </c>
      <c r="L2340" s="4">
        <v>1319.7066199999999</v>
      </c>
      <c r="M2340" s="4" t="s">
        <v>29</v>
      </c>
      <c r="N2340" s="4" t="s">
        <v>29</v>
      </c>
      <c r="O2340" s="4">
        <v>1.639E-4</v>
      </c>
      <c r="P2340" s="4">
        <v>8.4590000000000002E-4</v>
      </c>
      <c r="Q2340" s="4">
        <v>1.46</v>
      </c>
    </row>
    <row r="2341" spans="1:29" hidden="1" outlineLevel="1" collapsed="1" x14ac:dyDescent="0.25">
      <c r="A2341" t="s">
        <v>34</v>
      </c>
      <c r="B2341" s="4" t="s">
        <v>29</v>
      </c>
      <c r="C2341" s="4" t="s">
        <v>2497</v>
      </c>
      <c r="D2341" s="4" t="s">
        <v>94</v>
      </c>
      <c r="E2341" s="4">
        <v>5.5730800000000002E-3</v>
      </c>
      <c r="F2341" s="4">
        <v>4.3565599999999998E-4</v>
      </c>
      <c r="G2341" s="4">
        <v>1</v>
      </c>
      <c r="H2341" s="4">
        <v>1</v>
      </c>
      <c r="I2341" s="4">
        <v>1</v>
      </c>
      <c r="J2341" s="4" t="s">
        <v>2457</v>
      </c>
      <c r="K2341" s="4">
        <v>0</v>
      </c>
      <c r="L2341" s="4">
        <v>1354.6419800000001</v>
      </c>
      <c r="M2341" s="4" t="s">
        <v>29</v>
      </c>
      <c r="N2341" s="4" t="s">
        <v>29</v>
      </c>
      <c r="O2341" s="4">
        <v>1.639E-4</v>
      </c>
      <c r="P2341" s="4">
        <v>6.9649999999999996E-4</v>
      </c>
      <c r="Q2341" s="4">
        <v>1.98</v>
      </c>
    </row>
    <row r="2342" spans="1:29" hidden="1" outlineLevel="1" collapsed="1" x14ac:dyDescent="0.25">
      <c r="A2342" t="s">
        <v>34</v>
      </c>
      <c r="B2342" s="4" t="s">
        <v>29</v>
      </c>
      <c r="C2342" s="4" t="s">
        <v>2498</v>
      </c>
      <c r="D2342" s="4" t="s">
        <v>34</v>
      </c>
      <c r="E2342" s="4">
        <v>1.2501399999999999E-2</v>
      </c>
      <c r="F2342" s="4">
        <v>4.3565599999999998E-4</v>
      </c>
      <c r="G2342" s="4">
        <v>1</v>
      </c>
      <c r="H2342" s="4">
        <v>1</v>
      </c>
      <c r="I2342" s="4">
        <v>1</v>
      </c>
      <c r="J2342" s="4" t="s">
        <v>2457</v>
      </c>
      <c r="K2342" s="4">
        <v>0</v>
      </c>
      <c r="L2342" s="4">
        <v>1426.7729099999999</v>
      </c>
      <c r="M2342" s="4" t="s">
        <v>29</v>
      </c>
      <c r="N2342" s="4" t="s">
        <v>29</v>
      </c>
      <c r="O2342" s="4">
        <v>1.639E-4</v>
      </c>
      <c r="P2342" s="4">
        <v>1.825E-3</v>
      </c>
      <c r="Q2342" s="4">
        <v>1.67</v>
      </c>
    </row>
    <row r="2343" spans="1:29" hidden="1" outlineLevel="1" collapsed="1" x14ac:dyDescent="0.25">
      <c r="A2343" t="s">
        <v>34</v>
      </c>
      <c r="B2343" s="4" t="s">
        <v>29</v>
      </c>
      <c r="C2343" s="4" t="s">
        <v>2499</v>
      </c>
      <c r="D2343" s="4" t="s">
        <v>34</v>
      </c>
      <c r="E2343" s="4">
        <v>7.1015100000000001E-3</v>
      </c>
      <c r="F2343" s="4">
        <v>4.3565599999999998E-4</v>
      </c>
      <c r="G2343" s="4">
        <v>1</v>
      </c>
      <c r="H2343" s="4">
        <v>1</v>
      </c>
      <c r="I2343" s="4">
        <v>2</v>
      </c>
      <c r="J2343" s="4" t="s">
        <v>2457</v>
      </c>
      <c r="K2343" s="4">
        <v>0</v>
      </c>
      <c r="L2343" s="4">
        <v>977.52032999999994</v>
      </c>
      <c r="M2343" s="4" t="s">
        <v>29</v>
      </c>
      <c r="N2343" s="4" t="s">
        <v>29</v>
      </c>
      <c r="O2343" s="4">
        <v>1.639E-4</v>
      </c>
      <c r="P2343" s="4">
        <v>9.255E-4</v>
      </c>
      <c r="Q2343" s="4">
        <v>1.7</v>
      </c>
    </row>
    <row r="2344" spans="1:29" hidden="1" outlineLevel="1" collapsed="1" x14ac:dyDescent="0.25">
      <c r="A2344" t="s">
        <v>34</v>
      </c>
      <c r="B2344" s="4" t="s">
        <v>29</v>
      </c>
      <c r="C2344" s="4" t="s">
        <v>2500</v>
      </c>
      <c r="D2344" s="4" t="s">
        <v>34</v>
      </c>
      <c r="E2344" s="4">
        <v>5.6087699999999999E-3</v>
      </c>
      <c r="F2344" s="4">
        <v>4.3565599999999998E-4</v>
      </c>
      <c r="G2344" s="4">
        <v>1</v>
      </c>
      <c r="H2344" s="4">
        <v>1</v>
      </c>
      <c r="I2344" s="4">
        <v>1</v>
      </c>
      <c r="J2344" s="4" t="s">
        <v>2457</v>
      </c>
      <c r="K2344" s="4">
        <v>0</v>
      </c>
      <c r="L2344" s="4">
        <v>914.56694000000005</v>
      </c>
      <c r="M2344" s="4" t="s">
        <v>29</v>
      </c>
      <c r="N2344" s="4" t="s">
        <v>29</v>
      </c>
      <c r="O2344" s="4">
        <v>1.639E-4</v>
      </c>
      <c r="P2344" s="4">
        <v>7.0560000000000002E-4</v>
      </c>
      <c r="Q2344" s="4">
        <v>1.9</v>
      </c>
    </row>
    <row r="2345" spans="1:29" hidden="1" outlineLevel="1" collapsed="1" x14ac:dyDescent="0.25">
      <c r="A2345" t="s">
        <v>34</v>
      </c>
      <c r="B2345" s="4" t="s">
        <v>29</v>
      </c>
      <c r="C2345" s="4" t="s">
        <v>2501</v>
      </c>
      <c r="D2345" s="4" t="s">
        <v>34</v>
      </c>
      <c r="E2345" s="4">
        <v>2.62574E-2</v>
      </c>
      <c r="F2345" s="4">
        <v>1.14003E-3</v>
      </c>
      <c r="G2345" s="4">
        <v>1</v>
      </c>
      <c r="H2345" s="4">
        <v>1</v>
      </c>
      <c r="I2345" s="4">
        <v>1</v>
      </c>
      <c r="J2345" s="4" t="s">
        <v>2457</v>
      </c>
      <c r="K2345" s="4">
        <v>0</v>
      </c>
      <c r="L2345" s="4">
        <v>1194.61133</v>
      </c>
      <c r="M2345" s="4" t="s">
        <v>29</v>
      </c>
      <c r="N2345" s="4" t="s">
        <v>29</v>
      </c>
      <c r="O2345" s="4">
        <v>4.1320000000000001E-4</v>
      </c>
      <c r="P2345" s="4">
        <v>4.6189999999999998E-3</v>
      </c>
      <c r="Q2345" s="4">
        <v>1.95</v>
      </c>
    </row>
    <row r="2346" spans="1:29" hidden="1" outlineLevel="1" collapsed="1" x14ac:dyDescent="0.25">
      <c r="A2346" t="s">
        <v>34</v>
      </c>
      <c r="B2346" s="4" t="s">
        <v>29</v>
      </c>
      <c r="C2346" s="4" t="s">
        <v>2502</v>
      </c>
      <c r="D2346" s="4" t="s">
        <v>34</v>
      </c>
      <c r="E2346" s="4">
        <v>4.2007500000000003E-2</v>
      </c>
      <c r="F2346" s="4">
        <v>1.40211E-3</v>
      </c>
      <c r="G2346" s="4">
        <v>1</v>
      </c>
      <c r="H2346" s="4">
        <v>1</v>
      </c>
      <c r="I2346" s="4">
        <v>1</v>
      </c>
      <c r="J2346" s="4" t="s">
        <v>2457</v>
      </c>
      <c r="K2346" s="4">
        <v>0</v>
      </c>
      <c r="L2346" s="4">
        <v>1364.7572600000001</v>
      </c>
      <c r="M2346" s="4" t="s">
        <v>29</v>
      </c>
      <c r="N2346" s="4" t="s">
        <v>29</v>
      </c>
      <c r="O2346" s="4">
        <v>5.0580000000000004E-4</v>
      </c>
      <c r="P2346" s="4">
        <v>8.4329999999999995E-3</v>
      </c>
      <c r="Q2346" s="4">
        <v>2.79</v>
      </c>
    </row>
    <row r="2347" spans="1:29" hidden="1" outlineLevel="1" collapsed="1" x14ac:dyDescent="0.25">
      <c r="A2347" t="s">
        <v>34</v>
      </c>
      <c r="B2347" s="4" t="s">
        <v>29</v>
      </c>
      <c r="C2347" s="4" t="s">
        <v>2503</v>
      </c>
      <c r="D2347" s="4" t="s">
        <v>74</v>
      </c>
      <c r="E2347" s="4">
        <v>4.3846000000000003E-2</v>
      </c>
      <c r="F2347" s="4">
        <v>1.40211E-3</v>
      </c>
      <c r="G2347" s="4">
        <v>1</v>
      </c>
      <c r="H2347" s="4">
        <v>1</v>
      </c>
      <c r="I2347" s="4">
        <v>2</v>
      </c>
      <c r="J2347" s="4" t="s">
        <v>2457</v>
      </c>
      <c r="K2347" s="4">
        <v>1</v>
      </c>
      <c r="L2347" s="4">
        <v>3627.6795499999998</v>
      </c>
      <c r="M2347" s="4" t="s">
        <v>29</v>
      </c>
      <c r="N2347" s="4" t="s">
        <v>29</v>
      </c>
      <c r="O2347" s="4">
        <v>5.0580000000000004E-4</v>
      </c>
      <c r="P2347" s="4">
        <v>8.9460000000000008E-3</v>
      </c>
      <c r="Q2347" s="4">
        <v>3.64</v>
      </c>
    </row>
    <row r="2348" spans="1:29" hidden="1" outlineLevel="1" collapsed="1" x14ac:dyDescent="0.25">
      <c r="A2348" t="s">
        <v>34</v>
      </c>
      <c r="B2348" s="4" t="s">
        <v>29</v>
      </c>
      <c r="C2348" s="4" t="s">
        <v>2504</v>
      </c>
      <c r="D2348" s="4" t="s">
        <v>34</v>
      </c>
      <c r="E2348" s="4">
        <v>6.5353099999999997E-2</v>
      </c>
      <c r="F2348" s="4">
        <v>2.20236E-3</v>
      </c>
      <c r="G2348" s="4">
        <v>1</v>
      </c>
      <c r="H2348" s="4">
        <v>1</v>
      </c>
      <c r="I2348" s="4">
        <v>2</v>
      </c>
      <c r="J2348" s="4" t="s">
        <v>2457</v>
      </c>
      <c r="K2348" s="4">
        <v>0</v>
      </c>
      <c r="L2348" s="4">
        <v>2957.4262199999998</v>
      </c>
      <c r="M2348" s="4" t="s">
        <v>29</v>
      </c>
      <c r="N2348" s="4" t="s">
        <v>29</v>
      </c>
      <c r="O2348" s="4">
        <v>7.9029999999999997E-4</v>
      </c>
      <c r="P2348" s="4">
        <v>1.524E-2</v>
      </c>
      <c r="Q2348" s="4">
        <v>3.16</v>
      </c>
    </row>
    <row r="2349" spans="1:29" x14ac:dyDescent="0.25">
      <c r="A2349" s="3" t="s">
        <v>29</v>
      </c>
      <c r="B2349" s="3" t="s">
        <v>30</v>
      </c>
      <c r="C2349" s="3" t="s">
        <v>2505</v>
      </c>
      <c r="D2349" s="3" t="s">
        <v>2506</v>
      </c>
      <c r="E2349" s="3">
        <v>0</v>
      </c>
      <c r="F2349" s="3">
        <v>212.24199999999999</v>
      </c>
      <c r="G2349" s="3">
        <v>61</v>
      </c>
      <c r="H2349" s="3">
        <v>33</v>
      </c>
      <c r="I2349" s="3">
        <v>79</v>
      </c>
      <c r="J2349" s="3">
        <v>33</v>
      </c>
      <c r="K2349" s="3">
        <v>870</v>
      </c>
      <c r="L2349" s="3">
        <v>96.1</v>
      </c>
      <c r="M2349" s="3">
        <v>8.59</v>
      </c>
      <c r="N2349" s="3">
        <v>246.49</v>
      </c>
      <c r="O2349" s="3">
        <v>33</v>
      </c>
      <c r="P2349" s="3" t="s">
        <v>34</v>
      </c>
      <c r="Q2349" s="3" t="s">
        <v>34</v>
      </c>
      <c r="R2349" s="3" t="s">
        <v>34</v>
      </c>
      <c r="S2349" s="3" t="s">
        <v>2507</v>
      </c>
      <c r="T2349" s="3" t="s">
        <v>34</v>
      </c>
      <c r="U2349" s="3" t="s">
        <v>2508</v>
      </c>
      <c r="V2349" s="3" t="s">
        <v>34</v>
      </c>
      <c r="W2349" s="3" t="s">
        <v>2509</v>
      </c>
      <c r="X2349" s="3" t="s">
        <v>34</v>
      </c>
      <c r="Y2349" s="3" t="s">
        <v>34</v>
      </c>
      <c r="Z2349" s="3" t="s">
        <v>34</v>
      </c>
      <c r="AA2349" s="3">
        <v>0</v>
      </c>
      <c r="AB2349" s="3" t="s">
        <v>29</v>
      </c>
      <c r="AC2349" s="3">
        <v>1</v>
      </c>
    </row>
    <row r="2350" spans="1:29" hidden="1" outlineLevel="1" collapsed="1" x14ac:dyDescent="0.25">
      <c r="A2350" t="s">
        <v>34</v>
      </c>
      <c r="B2350" s="2" t="s">
        <v>39</v>
      </c>
      <c r="C2350" s="2" t="s">
        <v>40</v>
      </c>
      <c r="D2350" s="2" t="s">
        <v>41</v>
      </c>
      <c r="E2350" s="2" t="s">
        <v>42</v>
      </c>
      <c r="F2350" s="2" t="s">
        <v>43</v>
      </c>
      <c r="G2350" s="2" t="s">
        <v>28</v>
      </c>
      <c r="H2350" s="2" t="s">
        <v>44</v>
      </c>
      <c r="I2350" s="2" t="s">
        <v>8</v>
      </c>
      <c r="J2350" s="2" t="s">
        <v>45</v>
      </c>
      <c r="K2350" s="2" t="s">
        <v>46</v>
      </c>
      <c r="L2350" s="2" t="s">
        <v>47</v>
      </c>
      <c r="M2350" s="2" t="s">
        <v>27</v>
      </c>
      <c r="N2350" s="2" t="s">
        <v>48</v>
      </c>
      <c r="O2350" s="2" t="s">
        <v>49</v>
      </c>
      <c r="P2350" s="2" t="s">
        <v>50</v>
      </c>
      <c r="Q2350" s="2" t="s">
        <v>51</v>
      </c>
    </row>
    <row r="2351" spans="1:29" hidden="1" outlineLevel="1" collapsed="1" x14ac:dyDescent="0.25">
      <c r="A2351" t="s">
        <v>34</v>
      </c>
      <c r="B2351" s="4" t="s">
        <v>29</v>
      </c>
      <c r="C2351" s="4" t="s">
        <v>2510</v>
      </c>
      <c r="D2351" s="4" t="s">
        <v>34</v>
      </c>
      <c r="E2351" s="4">
        <v>1.2548400000000001E-4</v>
      </c>
      <c r="F2351" s="4">
        <v>1.5434800000000001E-4</v>
      </c>
      <c r="G2351" s="4">
        <v>1</v>
      </c>
      <c r="H2351" s="4">
        <v>1</v>
      </c>
      <c r="I2351" s="4">
        <v>2</v>
      </c>
      <c r="J2351" s="4" t="s">
        <v>2505</v>
      </c>
      <c r="K2351" s="4">
        <v>0</v>
      </c>
      <c r="L2351" s="4">
        <v>1119.5429099999999</v>
      </c>
      <c r="M2351" s="4" t="s">
        <v>29</v>
      </c>
      <c r="N2351" s="4" t="s">
        <v>29</v>
      </c>
      <c r="O2351" s="4">
        <v>6.5770000000000002E-5</v>
      </c>
      <c r="P2351" s="4">
        <v>7.5490000000000001E-6</v>
      </c>
      <c r="Q2351" s="4">
        <v>2.0499999999999998</v>
      </c>
    </row>
    <row r="2352" spans="1:29" hidden="1" outlineLevel="1" collapsed="1" x14ac:dyDescent="0.25">
      <c r="A2352" t="s">
        <v>34</v>
      </c>
      <c r="B2352" s="4" t="s">
        <v>29</v>
      </c>
      <c r="C2352" s="4" t="s">
        <v>2511</v>
      </c>
      <c r="D2352" s="4" t="s">
        <v>196</v>
      </c>
      <c r="E2352" s="4">
        <v>1.9310600000000001E-7</v>
      </c>
      <c r="F2352" s="4">
        <v>1.5434800000000001E-4</v>
      </c>
      <c r="G2352" s="4">
        <v>1</v>
      </c>
      <c r="H2352" s="4">
        <v>1</v>
      </c>
      <c r="I2352" s="4">
        <v>2</v>
      </c>
      <c r="J2352" s="4" t="s">
        <v>2505</v>
      </c>
      <c r="K2352" s="4">
        <v>0</v>
      </c>
      <c r="L2352" s="4">
        <v>4320.1955600000001</v>
      </c>
      <c r="M2352" s="4" t="s">
        <v>29</v>
      </c>
      <c r="N2352" s="4" t="s">
        <v>29</v>
      </c>
      <c r="O2352" s="4">
        <v>6.5770000000000002E-5</v>
      </c>
      <c r="P2352" s="4">
        <v>2.98E-9</v>
      </c>
      <c r="Q2352" s="4">
        <v>4.5199999999999996</v>
      </c>
    </row>
    <row r="2353" spans="1:17" hidden="1" outlineLevel="1" collapsed="1" x14ac:dyDescent="0.25">
      <c r="A2353" t="s">
        <v>34</v>
      </c>
      <c r="B2353" s="4" t="s">
        <v>29</v>
      </c>
      <c r="C2353" s="4" t="s">
        <v>2512</v>
      </c>
      <c r="D2353" s="4" t="s">
        <v>159</v>
      </c>
      <c r="E2353" s="4">
        <v>1.0809400000000001E-3</v>
      </c>
      <c r="F2353" s="4">
        <v>1.5434800000000001E-4</v>
      </c>
      <c r="G2353" s="4">
        <v>1</v>
      </c>
      <c r="H2353" s="4">
        <v>1</v>
      </c>
      <c r="I2353" s="4">
        <v>2</v>
      </c>
      <c r="J2353" s="4" t="s">
        <v>2505</v>
      </c>
      <c r="K2353" s="4">
        <v>1</v>
      </c>
      <c r="L2353" s="4">
        <v>4608.1665199999998</v>
      </c>
      <c r="M2353" s="4" t="s">
        <v>29</v>
      </c>
      <c r="N2353" s="4" t="s">
        <v>29</v>
      </c>
      <c r="O2353" s="4">
        <v>6.5770000000000002E-5</v>
      </c>
      <c r="P2353" s="4">
        <v>1.013E-4</v>
      </c>
      <c r="Q2353" s="4">
        <v>6.1</v>
      </c>
    </row>
    <row r="2354" spans="1:17" hidden="1" outlineLevel="1" collapsed="1" x14ac:dyDescent="0.25">
      <c r="A2354" t="s">
        <v>34</v>
      </c>
      <c r="B2354" s="4" t="s">
        <v>29</v>
      </c>
      <c r="C2354" s="4" t="s">
        <v>2513</v>
      </c>
      <c r="D2354" s="4" t="s">
        <v>34</v>
      </c>
      <c r="E2354" s="4">
        <v>5.9129399999999997E-5</v>
      </c>
      <c r="F2354" s="4">
        <v>1.5434800000000001E-4</v>
      </c>
      <c r="G2354" s="4">
        <v>1</v>
      </c>
      <c r="H2354" s="4">
        <v>1</v>
      </c>
      <c r="I2354" s="4">
        <v>4</v>
      </c>
      <c r="J2354" s="4" t="s">
        <v>2505</v>
      </c>
      <c r="K2354" s="4">
        <v>0</v>
      </c>
      <c r="L2354" s="4">
        <v>3560.73911</v>
      </c>
      <c r="M2354" s="4" t="s">
        <v>29</v>
      </c>
      <c r="N2354" s="4" t="s">
        <v>29</v>
      </c>
      <c r="O2354" s="4">
        <v>6.5770000000000002E-5</v>
      </c>
      <c r="P2354" s="4">
        <v>3.0350000000000002E-6</v>
      </c>
      <c r="Q2354" s="4">
        <v>4.24</v>
      </c>
    </row>
    <row r="2355" spans="1:17" hidden="1" outlineLevel="1" collapsed="1" x14ac:dyDescent="0.25">
      <c r="A2355" t="s">
        <v>34</v>
      </c>
      <c r="B2355" s="4" t="s">
        <v>29</v>
      </c>
      <c r="C2355" s="4" t="s">
        <v>2514</v>
      </c>
      <c r="D2355" s="4" t="s">
        <v>34</v>
      </c>
      <c r="E2355" s="4">
        <v>1.7310199999999999E-5</v>
      </c>
      <c r="F2355" s="4">
        <v>1.5434800000000001E-4</v>
      </c>
      <c r="G2355" s="4">
        <v>1</v>
      </c>
      <c r="H2355" s="4">
        <v>1</v>
      </c>
      <c r="I2355" s="4">
        <v>3</v>
      </c>
      <c r="J2355" s="4" t="s">
        <v>2505</v>
      </c>
      <c r="K2355" s="4">
        <v>0</v>
      </c>
      <c r="L2355" s="4">
        <v>2602.2087900000001</v>
      </c>
      <c r="M2355" s="4" t="s">
        <v>29</v>
      </c>
      <c r="N2355" s="4" t="s">
        <v>29</v>
      </c>
      <c r="O2355" s="4">
        <v>6.5770000000000002E-5</v>
      </c>
      <c r="P2355" s="4">
        <v>6.8479999999999999E-7</v>
      </c>
      <c r="Q2355" s="4">
        <v>3.95</v>
      </c>
    </row>
    <row r="2356" spans="1:17" hidden="1" outlineLevel="1" collapsed="1" x14ac:dyDescent="0.25">
      <c r="A2356" t="s">
        <v>34</v>
      </c>
      <c r="B2356" s="4" t="s">
        <v>29</v>
      </c>
      <c r="C2356" s="4" t="s">
        <v>2515</v>
      </c>
      <c r="D2356" s="4" t="s">
        <v>34</v>
      </c>
      <c r="E2356" s="4">
        <v>1.8937700000000001E-4</v>
      </c>
      <c r="F2356" s="4">
        <v>1.5434800000000001E-4</v>
      </c>
      <c r="G2356" s="4">
        <v>1</v>
      </c>
      <c r="H2356" s="4">
        <v>1</v>
      </c>
      <c r="I2356" s="4">
        <v>2</v>
      </c>
      <c r="J2356" s="4" t="s">
        <v>2505</v>
      </c>
      <c r="K2356" s="4">
        <v>0</v>
      </c>
      <c r="L2356" s="4">
        <v>1202.6891800000001</v>
      </c>
      <c r="M2356" s="4" t="s">
        <v>29</v>
      </c>
      <c r="N2356" s="4" t="s">
        <v>29</v>
      </c>
      <c r="O2356" s="4">
        <v>6.5770000000000002E-5</v>
      </c>
      <c r="P2356" s="4">
        <v>1.241E-5</v>
      </c>
      <c r="Q2356" s="4">
        <v>3.09</v>
      </c>
    </row>
    <row r="2357" spans="1:17" hidden="1" outlineLevel="1" collapsed="1" x14ac:dyDescent="0.25">
      <c r="A2357" t="s">
        <v>34</v>
      </c>
      <c r="B2357" s="4" t="s">
        <v>29</v>
      </c>
      <c r="C2357" s="4" t="s">
        <v>2516</v>
      </c>
      <c r="D2357" s="4" t="s">
        <v>34</v>
      </c>
      <c r="E2357" s="4">
        <v>2.02746E-3</v>
      </c>
      <c r="F2357" s="4">
        <v>1.5434800000000001E-4</v>
      </c>
      <c r="G2357" s="4">
        <v>1</v>
      </c>
      <c r="H2357" s="4">
        <v>1</v>
      </c>
      <c r="I2357" s="4">
        <v>1</v>
      </c>
      <c r="J2357" s="4" t="s">
        <v>2505</v>
      </c>
      <c r="K2357" s="4">
        <v>0</v>
      </c>
      <c r="L2357" s="4">
        <v>1147.57421</v>
      </c>
      <c r="M2357" s="4" t="s">
        <v>29</v>
      </c>
      <c r="N2357" s="4" t="s">
        <v>29</v>
      </c>
      <c r="O2357" s="4">
        <v>6.5770000000000002E-5</v>
      </c>
      <c r="P2357" s="4">
        <v>2.142E-4</v>
      </c>
      <c r="Q2357" s="4">
        <v>2.57</v>
      </c>
    </row>
    <row r="2358" spans="1:17" hidden="1" outlineLevel="1" collapsed="1" x14ac:dyDescent="0.25">
      <c r="A2358" t="s">
        <v>34</v>
      </c>
      <c r="B2358" s="4" t="s">
        <v>29</v>
      </c>
      <c r="C2358" s="4" t="s">
        <v>2517</v>
      </c>
      <c r="D2358" s="4" t="s">
        <v>34</v>
      </c>
      <c r="E2358" s="4">
        <v>9.45669E-7</v>
      </c>
      <c r="F2358" s="4">
        <v>1.5434800000000001E-4</v>
      </c>
      <c r="G2358" s="4">
        <v>1</v>
      </c>
      <c r="H2358" s="4">
        <v>1</v>
      </c>
      <c r="I2358" s="4">
        <v>4</v>
      </c>
      <c r="J2358" s="4" t="s">
        <v>2505</v>
      </c>
      <c r="K2358" s="4">
        <v>0</v>
      </c>
      <c r="L2358" s="4">
        <v>1719.96396</v>
      </c>
      <c r="M2358" s="4" t="s">
        <v>29</v>
      </c>
      <c r="N2358" s="4" t="s">
        <v>29</v>
      </c>
      <c r="O2358" s="4">
        <v>6.5770000000000002E-5</v>
      </c>
      <c r="P2358" s="4">
        <v>2.03E-8</v>
      </c>
      <c r="Q2358" s="4">
        <v>3.27</v>
      </c>
    </row>
    <row r="2359" spans="1:17" hidden="1" outlineLevel="1" collapsed="1" x14ac:dyDescent="0.25">
      <c r="A2359" t="s">
        <v>34</v>
      </c>
      <c r="B2359" s="4" t="s">
        <v>29</v>
      </c>
      <c r="C2359" s="4" t="s">
        <v>2518</v>
      </c>
      <c r="D2359" s="4" t="s">
        <v>34</v>
      </c>
      <c r="E2359" s="4">
        <v>1.3557099999999999E-7</v>
      </c>
      <c r="F2359" s="4">
        <v>1.5434800000000001E-4</v>
      </c>
      <c r="G2359" s="4">
        <v>1</v>
      </c>
      <c r="H2359" s="4">
        <v>1</v>
      </c>
      <c r="I2359" s="4">
        <v>5</v>
      </c>
      <c r="J2359" s="4" t="s">
        <v>2505</v>
      </c>
      <c r="K2359" s="4">
        <v>1</v>
      </c>
      <c r="L2359" s="4">
        <v>2018.15858</v>
      </c>
      <c r="M2359" s="4" t="s">
        <v>29</v>
      </c>
      <c r="N2359" s="4" t="s">
        <v>29</v>
      </c>
      <c r="O2359" s="4">
        <v>6.5770000000000002E-5</v>
      </c>
      <c r="P2359" s="4">
        <v>1.943E-9</v>
      </c>
      <c r="Q2359" s="4">
        <v>4.58</v>
      </c>
    </row>
    <row r="2360" spans="1:17" hidden="1" outlineLevel="1" collapsed="1" x14ac:dyDescent="0.25">
      <c r="A2360" t="s">
        <v>34</v>
      </c>
      <c r="B2360" s="4" t="s">
        <v>29</v>
      </c>
      <c r="C2360" s="4" t="s">
        <v>2519</v>
      </c>
      <c r="D2360" s="4" t="s">
        <v>34</v>
      </c>
      <c r="E2360" s="4">
        <v>5.4038E-5</v>
      </c>
      <c r="F2360" s="4">
        <v>1.5434800000000001E-4</v>
      </c>
      <c r="G2360" s="4">
        <v>1</v>
      </c>
      <c r="H2360" s="4">
        <v>1</v>
      </c>
      <c r="I2360" s="4">
        <v>2</v>
      </c>
      <c r="J2360" s="4" t="s">
        <v>2505</v>
      </c>
      <c r="K2360" s="4">
        <v>0</v>
      </c>
      <c r="L2360" s="4">
        <v>1271.64777</v>
      </c>
      <c r="M2360" s="4" t="s">
        <v>29</v>
      </c>
      <c r="N2360" s="4" t="s">
        <v>29</v>
      </c>
      <c r="O2360" s="4">
        <v>6.5770000000000002E-5</v>
      </c>
      <c r="P2360" s="4">
        <v>2.7219999999999999E-6</v>
      </c>
      <c r="Q2360" s="4">
        <v>3.22</v>
      </c>
    </row>
    <row r="2361" spans="1:17" hidden="1" outlineLevel="1" collapsed="1" x14ac:dyDescent="0.25">
      <c r="A2361" t="s">
        <v>34</v>
      </c>
      <c r="B2361" s="4" t="s">
        <v>29</v>
      </c>
      <c r="C2361" s="4" t="s">
        <v>2520</v>
      </c>
      <c r="D2361" s="4" t="s">
        <v>34</v>
      </c>
      <c r="E2361" s="4">
        <v>1.69415E-3</v>
      </c>
      <c r="F2361" s="4">
        <v>1.5434800000000001E-4</v>
      </c>
      <c r="G2361" s="4">
        <v>1</v>
      </c>
      <c r="H2361" s="4">
        <v>1</v>
      </c>
      <c r="I2361" s="4">
        <v>2</v>
      </c>
      <c r="J2361" s="4" t="s">
        <v>2505</v>
      </c>
      <c r="K2361" s="4">
        <v>0</v>
      </c>
      <c r="L2361" s="4">
        <v>1034.5265300000001</v>
      </c>
      <c r="M2361" s="4" t="s">
        <v>29</v>
      </c>
      <c r="N2361" s="4" t="s">
        <v>29</v>
      </c>
      <c r="O2361" s="4">
        <v>6.5770000000000002E-5</v>
      </c>
      <c r="P2361" s="4">
        <v>1.7210000000000001E-4</v>
      </c>
      <c r="Q2361" s="4">
        <v>2.39</v>
      </c>
    </row>
    <row r="2362" spans="1:17" hidden="1" outlineLevel="1" collapsed="1" x14ac:dyDescent="0.25">
      <c r="A2362" t="s">
        <v>34</v>
      </c>
      <c r="B2362" s="4" t="s">
        <v>29</v>
      </c>
      <c r="C2362" s="4" t="s">
        <v>2521</v>
      </c>
      <c r="D2362" s="4" t="s">
        <v>34</v>
      </c>
      <c r="E2362" s="4">
        <v>6.9891500000000007E-5</v>
      </c>
      <c r="F2362" s="4">
        <v>1.5434800000000001E-4</v>
      </c>
      <c r="G2362" s="4">
        <v>1</v>
      </c>
      <c r="H2362" s="4">
        <v>1</v>
      </c>
      <c r="I2362" s="4">
        <v>9</v>
      </c>
      <c r="J2362" s="4" t="s">
        <v>2505</v>
      </c>
      <c r="K2362" s="4">
        <v>0</v>
      </c>
      <c r="L2362" s="4">
        <v>2314.1098499999998</v>
      </c>
      <c r="M2362" s="4" t="s">
        <v>29</v>
      </c>
      <c r="N2362" s="4" t="s">
        <v>29</v>
      </c>
      <c r="O2362" s="4">
        <v>6.5770000000000002E-5</v>
      </c>
      <c r="P2362" s="4">
        <v>3.7139999999999999E-6</v>
      </c>
      <c r="Q2362" s="4">
        <v>3.76</v>
      </c>
    </row>
    <row r="2363" spans="1:17" hidden="1" outlineLevel="1" collapsed="1" x14ac:dyDescent="0.25">
      <c r="A2363" t="s">
        <v>34</v>
      </c>
      <c r="B2363" s="4" t="s">
        <v>29</v>
      </c>
      <c r="C2363" s="4" t="s">
        <v>2522</v>
      </c>
      <c r="D2363" s="4" t="s">
        <v>34</v>
      </c>
      <c r="E2363" s="4">
        <v>1.7833700000000001E-3</v>
      </c>
      <c r="F2363" s="4">
        <v>1.5434800000000001E-4</v>
      </c>
      <c r="G2363" s="4">
        <v>1</v>
      </c>
      <c r="H2363" s="4">
        <v>1</v>
      </c>
      <c r="I2363" s="4">
        <v>2</v>
      </c>
      <c r="J2363" s="4" t="s">
        <v>2505</v>
      </c>
      <c r="K2363" s="4">
        <v>0</v>
      </c>
      <c r="L2363" s="4">
        <v>958.48533999999995</v>
      </c>
      <c r="M2363" s="4" t="s">
        <v>29</v>
      </c>
      <c r="N2363" s="4" t="s">
        <v>29</v>
      </c>
      <c r="O2363" s="4">
        <v>6.5770000000000002E-5</v>
      </c>
      <c r="P2363" s="4">
        <v>1.8320000000000001E-4</v>
      </c>
      <c r="Q2363" s="4">
        <v>1.71</v>
      </c>
    </row>
    <row r="2364" spans="1:17" hidden="1" outlineLevel="1" collapsed="1" x14ac:dyDescent="0.25">
      <c r="A2364" t="s">
        <v>34</v>
      </c>
      <c r="B2364" s="4" t="s">
        <v>29</v>
      </c>
      <c r="C2364" s="4" t="s">
        <v>2523</v>
      </c>
      <c r="D2364" s="4" t="s">
        <v>34</v>
      </c>
      <c r="E2364" s="4">
        <v>8.1040500000000004E-8</v>
      </c>
      <c r="F2364" s="4">
        <v>1.5434800000000001E-4</v>
      </c>
      <c r="G2364" s="4">
        <v>1</v>
      </c>
      <c r="H2364" s="4">
        <v>1</v>
      </c>
      <c r="I2364" s="4">
        <v>2</v>
      </c>
      <c r="J2364" s="4" t="s">
        <v>2505</v>
      </c>
      <c r="K2364" s="4">
        <v>2</v>
      </c>
      <c r="L2364" s="4">
        <v>2601.5279300000002</v>
      </c>
      <c r="M2364" s="4" t="s">
        <v>29</v>
      </c>
      <c r="N2364" s="4" t="s">
        <v>29</v>
      </c>
      <c r="O2364" s="4">
        <v>6.5770000000000002E-5</v>
      </c>
      <c r="P2364" s="4">
        <v>1.0359999999999999E-9</v>
      </c>
      <c r="Q2364" s="4">
        <v>4.3899999999999997</v>
      </c>
    </row>
    <row r="2365" spans="1:17" hidden="1" outlineLevel="1" collapsed="1" x14ac:dyDescent="0.25">
      <c r="A2365" t="s">
        <v>34</v>
      </c>
      <c r="B2365" s="4" t="s">
        <v>29</v>
      </c>
      <c r="C2365" s="4" t="s">
        <v>2524</v>
      </c>
      <c r="D2365" s="4" t="s">
        <v>34</v>
      </c>
      <c r="E2365" s="4">
        <v>2.48155E-5</v>
      </c>
      <c r="F2365" s="4">
        <v>1.5434800000000001E-4</v>
      </c>
      <c r="G2365" s="4">
        <v>1</v>
      </c>
      <c r="H2365" s="4">
        <v>1</v>
      </c>
      <c r="I2365" s="4">
        <v>2</v>
      </c>
      <c r="J2365" s="4" t="s">
        <v>2505</v>
      </c>
      <c r="K2365" s="4">
        <v>0</v>
      </c>
      <c r="L2365" s="4">
        <v>3805.0242800000001</v>
      </c>
      <c r="M2365" s="4" t="s">
        <v>29</v>
      </c>
      <c r="N2365" s="4" t="s">
        <v>29</v>
      </c>
      <c r="O2365" s="4">
        <v>6.5770000000000002E-5</v>
      </c>
      <c r="P2365" s="4">
        <v>1.0580000000000001E-6</v>
      </c>
      <c r="Q2365" s="4">
        <v>3.67</v>
      </c>
    </row>
    <row r="2366" spans="1:17" hidden="1" outlineLevel="1" collapsed="1" x14ac:dyDescent="0.25">
      <c r="A2366" t="s">
        <v>34</v>
      </c>
      <c r="B2366" s="4" t="s">
        <v>29</v>
      </c>
      <c r="C2366" s="4" t="s">
        <v>2525</v>
      </c>
      <c r="D2366" s="4" t="s">
        <v>34</v>
      </c>
      <c r="E2366" s="4">
        <v>3.9161600000000001E-4</v>
      </c>
      <c r="F2366" s="4">
        <v>1.5434800000000001E-4</v>
      </c>
      <c r="G2366" s="4">
        <v>1</v>
      </c>
      <c r="H2366" s="4">
        <v>1</v>
      </c>
      <c r="I2366" s="4">
        <v>2</v>
      </c>
      <c r="J2366" s="4" t="s">
        <v>2505</v>
      </c>
      <c r="K2366" s="4">
        <v>1</v>
      </c>
      <c r="L2366" s="4">
        <v>1240.6783399999999</v>
      </c>
      <c r="M2366" s="4" t="s">
        <v>29</v>
      </c>
      <c r="N2366" s="4" t="s">
        <v>29</v>
      </c>
      <c r="O2366" s="4">
        <v>6.5770000000000002E-5</v>
      </c>
      <c r="P2366" s="4">
        <v>2.976E-5</v>
      </c>
      <c r="Q2366" s="4">
        <v>3.56</v>
      </c>
    </row>
    <row r="2367" spans="1:17" hidden="1" outlineLevel="1" collapsed="1" x14ac:dyDescent="0.25">
      <c r="A2367" t="s">
        <v>34</v>
      </c>
      <c r="B2367" s="4" t="s">
        <v>29</v>
      </c>
      <c r="C2367" s="4" t="s">
        <v>2526</v>
      </c>
      <c r="D2367" s="4" t="s">
        <v>34</v>
      </c>
      <c r="E2367" s="4">
        <v>5.1992500000000001E-5</v>
      </c>
      <c r="F2367" s="4">
        <v>1.5434800000000001E-4</v>
      </c>
      <c r="G2367" s="4">
        <v>1</v>
      </c>
      <c r="H2367" s="4">
        <v>1</v>
      </c>
      <c r="I2367" s="4">
        <v>2</v>
      </c>
      <c r="J2367" s="4" t="s">
        <v>2505</v>
      </c>
      <c r="K2367" s="4">
        <v>0</v>
      </c>
      <c r="L2367" s="4">
        <v>1802.85553</v>
      </c>
      <c r="M2367" s="4" t="s">
        <v>29</v>
      </c>
      <c r="N2367" s="4" t="s">
        <v>29</v>
      </c>
      <c r="O2367" s="4">
        <v>6.5770000000000002E-5</v>
      </c>
      <c r="P2367" s="4">
        <v>2.5909999999999998E-6</v>
      </c>
      <c r="Q2367" s="4">
        <v>3.73</v>
      </c>
    </row>
    <row r="2368" spans="1:17" hidden="1" outlineLevel="1" collapsed="1" x14ac:dyDescent="0.25">
      <c r="A2368" t="s">
        <v>34</v>
      </c>
      <c r="B2368" s="4" t="s">
        <v>29</v>
      </c>
      <c r="C2368" s="4" t="s">
        <v>2527</v>
      </c>
      <c r="D2368" s="4" t="s">
        <v>34</v>
      </c>
      <c r="E2368" s="4">
        <v>6.7250400000000002E-7</v>
      </c>
      <c r="F2368" s="4">
        <v>1.5434800000000001E-4</v>
      </c>
      <c r="G2368" s="4">
        <v>1</v>
      </c>
      <c r="H2368" s="4">
        <v>1</v>
      </c>
      <c r="I2368" s="4">
        <v>1</v>
      </c>
      <c r="J2368" s="4" t="s">
        <v>2505</v>
      </c>
      <c r="K2368" s="4">
        <v>0</v>
      </c>
      <c r="L2368" s="4">
        <v>4500.2124800000001</v>
      </c>
      <c r="M2368" s="4" t="s">
        <v>29</v>
      </c>
      <c r="N2368" s="4" t="s">
        <v>29</v>
      </c>
      <c r="O2368" s="4">
        <v>6.5770000000000002E-5</v>
      </c>
      <c r="P2368" s="4">
        <v>1.344E-8</v>
      </c>
      <c r="Q2368" s="4">
        <v>3.76</v>
      </c>
    </row>
    <row r="2369" spans="1:29" hidden="1" outlineLevel="1" collapsed="1" x14ac:dyDescent="0.25">
      <c r="A2369" t="s">
        <v>34</v>
      </c>
      <c r="B2369" s="4" t="s">
        <v>29</v>
      </c>
      <c r="C2369" s="4" t="s">
        <v>2528</v>
      </c>
      <c r="D2369" s="4" t="s">
        <v>34</v>
      </c>
      <c r="E2369" s="4">
        <v>7.55047E-7</v>
      </c>
      <c r="F2369" s="4">
        <v>1.5434800000000001E-4</v>
      </c>
      <c r="G2369" s="4">
        <v>1</v>
      </c>
      <c r="H2369" s="4">
        <v>1</v>
      </c>
      <c r="I2369" s="4">
        <v>4</v>
      </c>
      <c r="J2369" s="4" t="s">
        <v>2505</v>
      </c>
      <c r="K2369" s="4">
        <v>0</v>
      </c>
      <c r="L2369" s="4">
        <v>1444.77945</v>
      </c>
      <c r="M2369" s="4" t="s">
        <v>29</v>
      </c>
      <c r="N2369" s="4" t="s">
        <v>29</v>
      </c>
      <c r="O2369" s="4">
        <v>6.5770000000000002E-5</v>
      </c>
      <c r="P2369" s="4">
        <v>1.5530000000000001E-8</v>
      </c>
      <c r="Q2369" s="4">
        <v>4.57</v>
      </c>
    </row>
    <row r="2370" spans="1:29" hidden="1" outlineLevel="1" collapsed="1" x14ac:dyDescent="0.25">
      <c r="A2370" t="s">
        <v>34</v>
      </c>
      <c r="B2370" s="4" t="s">
        <v>29</v>
      </c>
      <c r="C2370" s="4" t="s">
        <v>2529</v>
      </c>
      <c r="D2370" s="4" t="s">
        <v>34</v>
      </c>
      <c r="E2370" s="4">
        <v>1.12489E-4</v>
      </c>
      <c r="F2370" s="4">
        <v>1.5434800000000001E-4</v>
      </c>
      <c r="G2370" s="4">
        <v>1</v>
      </c>
      <c r="H2370" s="4">
        <v>1</v>
      </c>
      <c r="I2370" s="4">
        <v>2</v>
      </c>
      <c r="J2370" s="4" t="s">
        <v>2505</v>
      </c>
      <c r="K2370" s="4">
        <v>0</v>
      </c>
      <c r="L2370" s="4">
        <v>1288.65319</v>
      </c>
      <c r="M2370" s="4" t="s">
        <v>29</v>
      </c>
      <c r="N2370" s="4" t="s">
        <v>29</v>
      </c>
      <c r="O2370" s="4">
        <v>6.5770000000000002E-5</v>
      </c>
      <c r="P2370" s="4">
        <v>6.6139999999999997E-6</v>
      </c>
      <c r="Q2370" s="4">
        <v>2.98</v>
      </c>
    </row>
    <row r="2371" spans="1:29" hidden="1" outlineLevel="1" collapsed="1" x14ac:dyDescent="0.25">
      <c r="A2371" t="s">
        <v>34</v>
      </c>
      <c r="B2371" s="4" t="s">
        <v>29</v>
      </c>
      <c r="C2371" s="4" t="s">
        <v>2530</v>
      </c>
      <c r="D2371" s="4" t="s">
        <v>34</v>
      </c>
      <c r="E2371" s="4">
        <v>1.1826199999999999E-3</v>
      </c>
      <c r="F2371" s="4">
        <v>1.5434800000000001E-4</v>
      </c>
      <c r="G2371" s="4">
        <v>1</v>
      </c>
      <c r="H2371" s="4">
        <v>1</v>
      </c>
      <c r="I2371" s="4">
        <v>1</v>
      </c>
      <c r="J2371" s="4" t="s">
        <v>2505</v>
      </c>
      <c r="K2371" s="4">
        <v>0</v>
      </c>
      <c r="L2371" s="4">
        <v>1221.54945</v>
      </c>
      <c r="M2371" s="4" t="s">
        <v>29</v>
      </c>
      <c r="N2371" s="4" t="s">
        <v>29</v>
      </c>
      <c r="O2371" s="4">
        <v>6.5770000000000002E-5</v>
      </c>
      <c r="P2371" s="4">
        <v>1.128E-4</v>
      </c>
      <c r="Q2371" s="4">
        <v>1.61</v>
      </c>
    </row>
    <row r="2372" spans="1:29" hidden="1" outlineLevel="1" collapsed="1" x14ac:dyDescent="0.25">
      <c r="A2372" t="s">
        <v>34</v>
      </c>
      <c r="B2372" s="4" t="s">
        <v>29</v>
      </c>
      <c r="C2372" s="4" t="s">
        <v>2531</v>
      </c>
      <c r="D2372" s="4" t="s">
        <v>2532</v>
      </c>
      <c r="E2372" s="4">
        <v>1.0400699999999999E-3</v>
      </c>
      <c r="F2372" s="4">
        <v>1.5434800000000001E-4</v>
      </c>
      <c r="G2372" s="4">
        <v>1</v>
      </c>
      <c r="H2372" s="4">
        <v>1</v>
      </c>
      <c r="I2372" s="4">
        <v>2</v>
      </c>
      <c r="J2372" s="4" t="s">
        <v>2505</v>
      </c>
      <c r="K2372" s="4">
        <v>1</v>
      </c>
      <c r="L2372" s="4">
        <v>4790.2638699999998</v>
      </c>
      <c r="M2372" s="4" t="s">
        <v>29</v>
      </c>
      <c r="N2372" s="4" t="s">
        <v>29</v>
      </c>
      <c r="O2372" s="4">
        <v>6.5770000000000002E-5</v>
      </c>
      <c r="P2372" s="4">
        <v>9.6169999999999996E-5</v>
      </c>
      <c r="Q2372" s="4">
        <v>4</v>
      </c>
    </row>
    <row r="2373" spans="1:29" hidden="1" outlineLevel="1" collapsed="1" x14ac:dyDescent="0.25">
      <c r="A2373" t="s">
        <v>34</v>
      </c>
      <c r="B2373" s="4" t="s">
        <v>29</v>
      </c>
      <c r="C2373" s="4" t="s">
        <v>2533</v>
      </c>
      <c r="D2373" s="4" t="s">
        <v>34</v>
      </c>
      <c r="E2373" s="4">
        <v>3.6035399999999997E-5</v>
      </c>
      <c r="F2373" s="4">
        <v>1.5434800000000001E-4</v>
      </c>
      <c r="G2373" s="4">
        <v>1</v>
      </c>
      <c r="H2373" s="4">
        <v>1</v>
      </c>
      <c r="I2373" s="4">
        <v>3</v>
      </c>
      <c r="J2373" s="4" t="s">
        <v>2505</v>
      </c>
      <c r="K2373" s="4">
        <v>1</v>
      </c>
      <c r="L2373" s="4">
        <v>1797.9170099999999</v>
      </c>
      <c r="M2373" s="4" t="s">
        <v>29</v>
      </c>
      <c r="N2373" s="4" t="s">
        <v>29</v>
      </c>
      <c r="O2373" s="4">
        <v>6.5770000000000002E-5</v>
      </c>
      <c r="P2373" s="4">
        <v>1.6589999999999999E-6</v>
      </c>
      <c r="Q2373" s="4">
        <v>2.4300000000000002</v>
      </c>
    </row>
    <row r="2374" spans="1:29" hidden="1" outlineLevel="1" collapsed="1" x14ac:dyDescent="0.25">
      <c r="A2374" t="s">
        <v>34</v>
      </c>
      <c r="B2374" s="4" t="s">
        <v>29</v>
      </c>
      <c r="C2374" s="4" t="s">
        <v>2534</v>
      </c>
      <c r="D2374" s="4" t="s">
        <v>34</v>
      </c>
      <c r="E2374" s="4">
        <v>9.6399900000000005E-5</v>
      </c>
      <c r="F2374" s="4">
        <v>1.5434800000000001E-4</v>
      </c>
      <c r="G2374" s="4">
        <v>1</v>
      </c>
      <c r="H2374" s="4">
        <v>1</v>
      </c>
      <c r="I2374" s="4">
        <v>3</v>
      </c>
      <c r="J2374" s="4" t="s">
        <v>2505</v>
      </c>
      <c r="K2374" s="4">
        <v>0</v>
      </c>
      <c r="L2374" s="4">
        <v>1451.7165199999999</v>
      </c>
      <c r="M2374" s="4" t="s">
        <v>29</v>
      </c>
      <c r="N2374" s="4" t="s">
        <v>29</v>
      </c>
      <c r="O2374" s="4">
        <v>6.5770000000000002E-5</v>
      </c>
      <c r="P2374" s="4">
        <v>5.4620000000000004E-6</v>
      </c>
      <c r="Q2374" s="4">
        <v>3.45</v>
      </c>
    </row>
    <row r="2375" spans="1:29" hidden="1" outlineLevel="1" collapsed="1" x14ac:dyDescent="0.25">
      <c r="A2375" t="s">
        <v>34</v>
      </c>
      <c r="B2375" s="4" t="s">
        <v>29</v>
      </c>
      <c r="C2375" s="4" t="s">
        <v>2535</v>
      </c>
      <c r="D2375" s="4" t="s">
        <v>34</v>
      </c>
      <c r="E2375" s="4">
        <v>1.4929900000000001E-5</v>
      </c>
      <c r="F2375" s="4">
        <v>1.5434800000000001E-4</v>
      </c>
      <c r="G2375" s="4">
        <v>1</v>
      </c>
      <c r="H2375" s="4">
        <v>1</v>
      </c>
      <c r="I2375" s="4">
        <v>1</v>
      </c>
      <c r="J2375" s="4" t="s">
        <v>2505</v>
      </c>
      <c r="K2375" s="4">
        <v>1</v>
      </c>
      <c r="L2375" s="4">
        <v>1591.77107</v>
      </c>
      <c r="M2375" s="4" t="s">
        <v>29</v>
      </c>
      <c r="N2375" s="4" t="s">
        <v>29</v>
      </c>
      <c r="O2375" s="4">
        <v>6.5770000000000002E-5</v>
      </c>
      <c r="P2375" s="4">
        <v>5.7199999999999999E-7</v>
      </c>
      <c r="Q2375" s="4">
        <v>4.4000000000000004</v>
      </c>
    </row>
    <row r="2376" spans="1:29" hidden="1" outlineLevel="1" collapsed="1" x14ac:dyDescent="0.25">
      <c r="A2376" t="s">
        <v>34</v>
      </c>
      <c r="B2376" s="4" t="s">
        <v>29</v>
      </c>
      <c r="C2376" s="4" t="s">
        <v>2536</v>
      </c>
      <c r="D2376" s="4" t="s">
        <v>244</v>
      </c>
      <c r="E2376" s="4">
        <v>3.2512799999999997E-8</v>
      </c>
      <c r="F2376" s="4">
        <v>1.5434800000000001E-4</v>
      </c>
      <c r="G2376" s="4">
        <v>1</v>
      </c>
      <c r="H2376" s="4">
        <v>1</v>
      </c>
      <c r="I2376" s="4">
        <v>2</v>
      </c>
      <c r="J2376" s="4" t="s">
        <v>2505</v>
      </c>
      <c r="K2376" s="4">
        <v>0</v>
      </c>
      <c r="L2376" s="4">
        <v>3000.3487100000002</v>
      </c>
      <c r="M2376" s="4" t="s">
        <v>29</v>
      </c>
      <c r="N2376" s="4" t="s">
        <v>29</v>
      </c>
      <c r="O2376" s="4">
        <v>6.5770000000000002E-5</v>
      </c>
      <c r="P2376" s="4">
        <v>3.4290000000000003E-10</v>
      </c>
      <c r="Q2376" s="4">
        <v>6.59</v>
      </c>
    </row>
    <row r="2377" spans="1:29" hidden="1" outlineLevel="1" collapsed="1" x14ac:dyDescent="0.25">
      <c r="A2377" t="s">
        <v>34</v>
      </c>
      <c r="B2377" s="4" t="s">
        <v>29</v>
      </c>
      <c r="C2377" s="4" t="s">
        <v>2537</v>
      </c>
      <c r="D2377" s="4" t="s">
        <v>34</v>
      </c>
      <c r="E2377" s="4">
        <v>2.8221999999999998E-5</v>
      </c>
      <c r="F2377" s="4">
        <v>1.5434800000000001E-4</v>
      </c>
      <c r="G2377" s="4">
        <v>1</v>
      </c>
      <c r="H2377" s="4">
        <v>1</v>
      </c>
      <c r="I2377" s="4">
        <v>1</v>
      </c>
      <c r="J2377" s="4" t="s">
        <v>2505</v>
      </c>
      <c r="K2377" s="4">
        <v>0</v>
      </c>
      <c r="L2377" s="4">
        <v>1561.71289</v>
      </c>
      <c r="M2377" s="4" t="s">
        <v>29</v>
      </c>
      <c r="N2377" s="4" t="s">
        <v>29</v>
      </c>
      <c r="O2377" s="4">
        <v>6.5770000000000002E-5</v>
      </c>
      <c r="P2377" s="4">
        <v>1.235E-6</v>
      </c>
      <c r="Q2377" s="4">
        <v>3.72</v>
      </c>
    </row>
    <row r="2378" spans="1:29" hidden="1" outlineLevel="1" collapsed="1" x14ac:dyDescent="0.25">
      <c r="A2378" t="s">
        <v>34</v>
      </c>
      <c r="B2378" s="4" t="s">
        <v>29</v>
      </c>
      <c r="C2378" s="4" t="s">
        <v>2538</v>
      </c>
      <c r="D2378" s="4" t="s">
        <v>2157</v>
      </c>
      <c r="E2378" s="4">
        <v>4.4851099999999996E-3</v>
      </c>
      <c r="F2378" s="4">
        <v>3.0793500000000001E-4</v>
      </c>
      <c r="G2378" s="4">
        <v>1</v>
      </c>
      <c r="H2378" s="4">
        <v>1</v>
      </c>
      <c r="I2378" s="4">
        <v>1</v>
      </c>
      <c r="J2378" s="4" t="s">
        <v>2505</v>
      </c>
      <c r="K2378" s="4">
        <v>0</v>
      </c>
      <c r="L2378" s="4">
        <v>2424.1897600000002</v>
      </c>
      <c r="M2378" s="4" t="s">
        <v>29</v>
      </c>
      <c r="N2378" s="4" t="s">
        <v>29</v>
      </c>
      <c r="O2378" s="4">
        <v>1.192E-4</v>
      </c>
      <c r="P2378" s="4">
        <v>5.3950000000000005E-4</v>
      </c>
      <c r="Q2378" s="4">
        <v>3.15</v>
      </c>
    </row>
    <row r="2379" spans="1:29" hidden="1" outlineLevel="1" collapsed="1" x14ac:dyDescent="0.25">
      <c r="A2379" t="s">
        <v>34</v>
      </c>
      <c r="B2379" s="4" t="s">
        <v>29</v>
      </c>
      <c r="C2379" s="4" t="s">
        <v>2539</v>
      </c>
      <c r="D2379" s="4" t="s">
        <v>34</v>
      </c>
      <c r="E2379" s="4">
        <v>9.5165800000000002E-3</v>
      </c>
      <c r="F2379" s="4">
        <v>4.3565599999999998E-4</v>
      </c>
      <c r="G2379" s="4">
        <v>1</v>
      </c>
      <c r="H2379" s="4">
        <v>1</v>
      </c>
      <c r="I2379" s="4">
        <v>1</v>
      </c>
      <c r="J2379" s="4" t="s">
        <v>2505</v>
      </c>
      <c r="K2379" s="4">
        <v>1</v>
      </c>
      <c r="L2379" s="4">
        <v>1273.6998100000001</v>
      </c>
      <c r="M2379" s="4" t="s">
        <v>29</v>
      </c>
      <c r="N2379" s="4" t="s">
        <v>29</v>
      </c>
      <c r="O2379" s="4">
        <v>1.639E-4</v>
      </c>
      <c r="P2379" s="4">
        <v>1.3179999999999999E-3</v>
      </c>
      <c r="Q2379" s="4">
        <v>2.54</v>
      </c>
    </row>
    <row r="2380" spans="1:29" hidden="1" outlineLevel="1" collapsed="1" x14ac:dyDescent="0.25">
      <c r="A2380" t="s">
        <v>34</v>
      </c>
      <c r="B2380" s="4" t="s">
        <v>29</v>
      </c>
      <c r="C2380" s="4" t="s">
        <v>2540</v>
      </c>
      <c r="D2380" s="4" t="s">
        <v>34</v>
      </c>
      <c r="E2380" s="4">
        <v>8.2216500000000005E-3</v>
      </c>
      <c r="F2380" s="4">
        <v>4.3565599999999998E-4</v>
      </c>
      <c r="G2380" s="4">
        <v>1</v>
      </c>
      <c r="H2380" s="4">
        <v>1</v>
      </c>
      <c r="I2380" s="4">
        <v>1</v>
      </c>
      <c r="J2380" s="4" t="s">
        <v>2505</v>
      </c>
      <c r="K2380" s="4">
        <v>1</v>
      </c>
      <c r="L2380" s="4">
        <v>950.54178999999999</v>
      </c>
      <c r="M2380" s="4" t="s">
        <v>29</v>
      </c>
      <c r="N2380" s="4" t="s">
        <v>29</v>
      </c>
      <c r="O2380" s="4">
        <v>1.639E-4</v>
      </c>
      <c r="P2380" s="4">
        <v>1.103E-3</v>
      </c>
      <c r="Q2380" s="4">
        <v>1.97</v>
      </c>
    </row>
    <row r="2381" spans="1:29" hidden="1" outlineLevel="1" collapsed="1" x14ac:dyDescent="0.25">
      <c r="A2381" t="s">
        <v>34</v>
      </c>
      <c r="B2381" s="4" t="s">
        <v>29</v>
      </c>
      <c r="C2381" s="4" t="s">
        <v>2541</v>
      </c>
      <c r="D2381" s="4" t="s">
        <v>34</v>
      </c>
      <c r="E2381" s="4">
        <v>1.3318399999999999E-2</v>
      </c>
      <c r="F2381" s="4">
        <v>4.3565599999999998E-4</v>
      </c>
      <c r="G2381" s="4">
        <v>1</v>
      </c>
      <c r="H2381" s="4">
        <v>1</v>
      </c>
      <c r="I2381" s="4">
        <v>6</v>
      </c>
      <c r="J2381" s="4" t="s">
        <v>2505</v>
      </c>
      <c r="K2381" s="4">
        <v>0</v>
      </c>
      <c r="L2381" s="4">
        <v>808.46756000000005</v>
      </c>
      <c r="M2381" s="4" t="s">
        <v>29</v>
      </c>
      <c r="N2381" s="4" t="s">
        <v>29</v>
      </c>
      <c r="O2381" s="4">
        <v>1.639E-4</v>
      </c>
      <c r="P2381" s="4">
        <v>1.9819999999999998E-3</v>
      </c>
      <c r="Q2381" s="4">
        <v>1.99</v>
      </c>
    </row>
    <row r="2382" spans="1:29" hidden="1" outlineLevel="1" collapsed="1" x14ac:dyDescent="0.25">
      <c r="A2382" t="s">
        <v>34</v>
      </c>
      <c r="B2382" s="4" t="s">
        <v>29</v>
      </c>
      <c r="C2382" s="4" t="s">
        <v>2542</v>
      </c>
      <c r="D2382" s="4" t="s">
        <v>34</v>
      </c>
      <c r="E2382" s="4">
        <v>2.0445100000000001E-2</v>
      </c>
      <c r="F2382" s="4">
        <v>7.2030900000000003E-4</v>
      </c>
      <c r="G2382" s="4">
        <v>1</v>
      </c>
      <c r="H2382" s="4">
        <v>1</v>
      </c>
      <c r="I2382" s="4">
        <v>1</v>
      </c>
      <c r="J2382" s="4" t="s">
        <v>2505</v>
      </c>
      <c r="K2382" s="4">
        <v>1</v>
      </c>
      <c r="L2382" s="4">
        <v>1088.64626</v>
      </c>
      <c r="M2382" s="4" t="s">
        <v>29</v>
      </c>
      <c r="N2382" s="4" t="s">
        <v>29</v>
      </c>
      <c r="O2382" s="4">
        <v>2.6459999999999998E-4</v>
      </c>
      <c r="P2382" s="4">
        <v>3.3609999999999998E-3</v>
      </c>
      <c r="Q2382" s="4">
        <v>2.02</v>
      </c>
    </row>
    <row r="2383" spans="1:29" hidden="1" outlineLevel="1" collapsed="1" x14ac:dyDescent="0.25">
      <c r="A2383" t="s">
        <v>34</v>
      </c>
      <c r="B2383" s="4" t="s">
        <v>29</v>
      </c>
      <c r="C2383" s="4" t="s">
        <v>2543</v>
      </c>
      <c r="D2383" s="4" t="s">
        <v>34</v>
      </c>
      <c r="E2383" s="4">
        <v>7.2312799999999997E-2</v>
      </c>
      <c r="F2383" s="4">
        <v>2.86959E-3</v>
      </c>
      <c r="G2383" s="4">
        <v>1</v>
      </c>
      <c r="H2383" s="4">
        <v>1</v>
      </c>
      <c r="I2383" s="4">
        <v>1</v>
      </c>
      <c r="J2383" s="4" t="s">
        <v>2505</v>
      </c>
      <c r="K2383" s="4">
        <v>1</v>
      </c>
      <c r="L2383" s="4">
        <v>2758.3099000000002</v>
      </c>
      <c r="M2383" s="4" t="s">
        <v>29</v>
      </c>
      <c r="N2383" s="4" t="s">
        <v>29</v>
      </c>
      <c r="O2383" s="4">
        <v>1.0269999999999999E-3</v>
      </c>
      <c r="P2383" s="4">
        <v>1.753E-2</v>
      </c>
      <c r="Q2383" s="4">
        <v>1.87</v>
      </c>
    </row>
    <row r="2384" spans="1:29" x14ac:dyDescent="0.25">
      <c r="A2384" s="3" t="s">
        <v>29</v>
      </c>
      <c r="B2384" s="3" t="s">
        <v>30</v>
      </c>
      <c r="C2384" s="3" t="s">
        <v>2544</v>
      </c>
      <c r="D2384" s="3" t="s">
        <v>2545</v>
      </c>
      <c r="E2384" s="3">
        <v>0</v>
      </c>
      <c r="F2384" s="3">
        <v>209.97900000000001</v>
      </c>
      <c r="G2384" s="3">
        <v>81</v>
      </c>
      <c r="H2384" s="3">
        <v>20</v>
      </c>
      <c r="I2384" s="3">
        <v>90</v>
      </c>
      <c r="J2384" s="3">
        <v>20</v>
      </c>
      <c r="K2384" s="3">
        <v>216</v>
      </c>
      <c r="L2384" s="3">
        <v>25.4</v>
      </c>
      <c r="M2384" s="3">
        <v>4.82</v>
      </c>
      <c r="N2384" s="3">
        <v>331.68</v>
      </c>
      <c r="O2384" s="3">
        <v>20</v>
      </c>
      <c r="P2384" s="3" t="s">
        <v>1137</v>
      </c>
      <c r="Q2384" s="3" t="s">
        <v>2546</v>
      </c>
      <c r="R2384" s="3" t="s">
        <v>34</v>
      </c>
      <c r="S2384" s="3" t="s">
        <v>2547</v>
      </c>
      <c r="T2384" s="3" t="s">
        <v>34</v>
      </c>
      <c r="U2384" s="3" t="s">
        <v>2548</v>
      </c>
      <c r="V2384" s="3" t="s">
        <v>34</v>
      </c>
      <c r="W2384" s="3" t="s">
        <v>2549</v>
      </c>
      <c r="X2384" s="3" t="s">
        <v>34</v>
      </c>
      <c r="Y2384" s="3" t="s">
        <v>34</v>
      </c>
      <c r="Z2384" s="3" t="s">
        <v>34</v>
      </c>
      <c r="AA2384" s="3">
        <v>0</v>
      </c>
      <c r="AB2384" s="3" t="s">
        <v>29</v>
      </c>
      <c r="AC2384" s="3">
        <v>1</v>
      </c>
    </row>
    <row r="2385" spans="1:17" hidden="1" outlineLevel="1" collapsed="1" x14ac:dyDescent="0.25">
      <c r="A2385" t="s">
        <v>34</v>
      </c>
      <c r="B2385" s="2" t="s">
        <v>39</v>
      </c>
      <c r="C2385" s="2" t="s">
        <v>40</v>
      </c>
      <c r="D2385" s="2" t="s">
        <v>41</v>
      </c>
      <c r="E2385" s="2" t="s">
        <v>42</v>
      </c>
      <c r="F2385" s="2" t="s">
        <v>43</v>
      </c>
      <c r="G2385" s="2" t="s">
        <v>28</v>
      </c>
      <c r="H2385" s="2" t="s">
        <v>44</v>
      </c>
      <c r="I2385" s="2" t="s">
        <v>8</v>
      </c>
      <c r="J2385" s="2" t="s">
        <v>45</v>
      </c>
      <c r="K2385" s="2" t="s">
        <v>46</v>
      </c>
      <c r="L2385" s="2" t="s">
        <v>47</v>
      </c>
      <c r="M2385" s="2" t="s">
        <v>27</v>
      </c>
      <c r="N2385" s="2" t="s">
        <v>48</v>
      </c>
      <c r="O2385" s="2" t="s">
        <v>49</v>
      </c>
      <c r="P2385" s="2" t="s">
        <v>50</v>
      </c>
      <c r="Q2385" s="2" t="s">
        <v>51</v>
      </c>
    </row>
    <row r="2386" spans="1:17" hidden="1" outlineLevel="1" collapsed="1" x14ac:dyDescent="0.25">
      <c r="A2386" t="s">
        <v>34</v>
      </c>
      <c r="B2386" s="4" t="s">
        <v>29</v>
      </c>
      <c r="C2386" s="4" t="s">
        <v>2550</v>
      </c>
      <c r="D2386" s="4" t="s">
        <v>196</v>
      </c>
      <c r="E2386" s="4">
        <v>1.4457599999999999E-6</v>
      </c>
      <c r="F2386" s="4">
        <v>1.5434800000000001E-4</v>
      </c>
      <c r="G2386" s="4">
        <v>1</v>
      </c>
      <c r="H2386" s="4">
        <v>1</v>
      </c>
      <c r="I2386" s="4">
        <v>3</v>
      </c>
      <c r="J2386" s="4" t="s">
        <v>2544</v>
      </c>
      <c r="K2386" s="4">
        <v>0</v>
      </c>
      <c r="L2386" s="4">
        <v>1473.62024</v>
      </c>
      <c r="M2386" s="4" t="s">
        <v>29</v>
      </c>
      <c r="N2386" s="4" t="s">
        <v>29</v>
      </c>
      <c r="O2386" s="4">
        <v>6.5770000000000002E-5</v>
      </c>
      <c r="P2386" s="4">
        <v>3.3950000000000003E-8</v>
      </c>
      <c r="Q2386" s="4">
        <v>3.73</v>
      </c>
    </row>
    <row r="2387" spans="1:17" hidden="1" outlineLevel="1" collapsed="1" x14ac:dyDescent="0.25">
      <c r="A2387" t="s">
        <v>34</v>
      </c>
      <c r="B2387" s="4" t="s">
        <v>29</v>
      </c>
      <c r="C2387" s="4" t="s">
        <v>2551</v>
      </c>
      <c r="D2387" s="4" t="s">
        <v>34</v>
      </c>
      <c r="E2387" s="4">
        <v>1.27946E-7</v>
      </c>
      <c r="F2387" s="4">
        <v>1.5434800000000001E-4</v>
      </c>
      <c r="G2387" s="4">
        <v>1</v>
      </c>
      <c r="H2387" s="4">
        <v>1</v>
      </c>
      <c r="I2387" s="4">
        <v>4</v>
      </c>
      <c r="J2387" s="4" t="s">
        <v>2544</v>
      </c>
      <c r="K2387" s="4">
        <v>0</v>
      </c>
      <c r="L2387" s="4">
        <v>2253.1033699999998</v>
      </c>
      <c r="M2387" s="4" t="s">
        <v>29</v>
      </c>
      <c r="N2387" s="4" t="s">
        <v>29</v>
      </c>
      <c r="O2387" s="4">
        <v>6.5770000000000002E-5</v>
      </c>
      <c r="P2387" s="4">
        <v>1.8110000000000001E-9</v>
      </c>
      <c r="Q2387" s="4">
        <v>5.69</v>
      </c>
    </row>
    <row r="2388" spans="1:17" hidden="1" outlineLevel="1" collapsed="1" x14ac:dyDescent="0.25">
      <c r="A2388" t="s">
        <v>34</v>
      </c>
      <c r="B2388" s="4" t="s">
        <v>29</v>
      </c>
      <c r="C2388" s="4" t="s">
        <v>2552</v>
      </c>
      <c r="D2388" s="4" t="s">
        <v>2553</v>
      </c>
      <c r="E2388" s="4">
        <v>2.7862100000000002E-7</v>
      </c>
      <c r="F2388" s="4">
        <v>1.5434800000000001E-4</v>
      </c>
      <c r="G2388" s="4">
        <v>1</v>
      </c>
      <c r="H2388" s="4">
        <v>1</v>
      </c>
      <c r="I2388" s="4">
        <v>2</v>
      </c>
      <c r="J2388" s="4" t="s">
        <v>2544</v>
      </c>
      <c r="K2388" s="4">
        <v>1</v>
      </c>
      <c r="L2388" s="4">
        <v>2887.3488400000001</v>
      </c>
      <c r="M2388" s="4" t="s">
        <v>29</v>
      </c>
      <c r="N2388" s="4" t="s">
        <v>29</v>
      </c>
      <c r="O2388" s="4">
        <v>6.5770000000000002E-5</v>
      </c>
      <c r="P2388" s="4">
        <v>4.622E-9</v>
      </c>
      <c r="Q2388" s="4">
        <v>5.45</v>
      </c>
    </row>
    <row r="2389" spans="1:17" hidden="1" outlineLevel="1" collapsed="1" x14ac:dyDescent="0.25">
      <c r="A2389" t="s">
        <v>34</v>
      </c>
      <c r="B2389" s="4" t="s">
        <v>29</v>
      </c>
      <c r="C2389" s="4" t="s">
        <v>2554</v>
      </c>
      <c r="D2389" s="4" t="s">
        <v>388</v>
      </c>
      <c r="E2389" s="4">
        <v>9.0395400000000005E-5</v>
      </c>
      <c r="F2389" s="4">
        <v>1.5434800000000001E-4</v>
      </c>
      <c r="G2389" s="4">
        <v>1</v>
      </c>
      <c r="H2389" s="4">
        <v>1</v>
      </c>
      <c r="I2389" s="4">
        <v>5</v>
      </c>
      <c r="J2389" s="4" t="s">
        <v>2544</v>
      </c>
      <c r="K2389" s="4">
        <v>0</v>
      </c>
      <c r="L2389" s="4">
        <v>1121.5507</v>
      </c>
      <c r="M2389" s="4" t="s">
        <v>29</v>
      </c>
      <c r="N2389" s="4" t="s">
        <v>29</v>
      </c>
      <c r="O2389" s="4">
        <v>6.5770000000000002E-5</v>
      </c>
      <c r="P2389" s="4">
        <v>5.0599999999999998E-6</v>
      </c>
      <c r="Q2389" s="4">
        <v>2.72</v>
      </c>
    </row>
    <row r="2390" spans="1:17" hidden="1" outlineLevel="1" collapsed="1" x14ac:dyDescent="0.25">
      <c r="A2390" t="s">
        <v>34</v>
      </c>
      <c r="B2390" s="4" t="s">
        <v>29</v>
      </c>
      <c r="C2390" s="4" t="s">
        <v>2555</v>
      </c>
      <c r="D2390" s="4" t="s">
        <v>34</v>
      </c>
      <c r="E2390" s="4">
        <v>2.9713299999999999E-9</v>
      </c>
      <c r="F2390" s="4">
        <v>1.5434800000000001E-4</v>
      </c>
      <c r="G2390" s="4">
        <v>1</v>
      </c>
      <c r="H2390" s="4">
        <v>1</v>
      </c>
      <c r="I2390" s="4">
        <v>7</v>
      </c>
      <c r="J2390" s="4" t="s">
        <v>2544</v>
      </c>
      <c r="K2390" s="4">
        <v>1</v>
      </c>
      <c r="L2390" s="4">
        <v>2241.0782199999999</v>
      </c>
      <c r="M2390" s="4" t="s">
        <v>29</v>
      </c>
      <c r="N2390" s="4" t="s">
        <v>29</v>
      </c>
      <c r="O2390" s="4">
        <v>6.5770000000000002E-5</v>
      </c>
      <c r="P2390" s="4">
        <v>1.897E-11</v>
      </c>
      <c r="Q2390" s="4">
        <v>4.9800000000000004</v>
      </c>
    </row>
    <row r="2391" spans="1:17" hidden="1" outlineLevel="1" collapsed="1" x14ac:dyDescent="0.25">
      <c r="A2391" t="s">
        <v>34</v>
      </c>
      <c r="B2391" s="4" t="s">
        <v>29</v>
      </c>
      <c r="C2391" s="4" t="s">
        <v>2556</v>
      </c>
      <c r="D2391" s="4" t="s">
        <v>2557</v>
      </c>
      <c r="E2391" s="4">
        <v>2.19615E-7</v>
      </c>
      <c r="F2391" s="4">
        <v>1.5434800000000001E-4</v>
      </c>
      <c r="G2391" s="4">
        <v>1</v>
      </c>
      <c r="H2391" s="4">
        <v>1</v>
      </c>
      <c r="I2391" s="4">
        <v>10</v>
      </c>
      <c r="J2391" s="4" t="s">
        <v>2544</v>
      </c>
      <c r="K2391" s="4">
        <v>0</v>
      </c>
      <c r="L2391" s="4">
        <v>3114.2435999999998</v>
      </c>
      <c r="M2391" s="4" t="s">
        <v>29</v>
      </c>
      <c r="N2391" s="4" t="s">
        <v>29</v>
      </c>
      <c r="O2391" s="4">
        <v>6.5770000000000002E-5</v>
      </c>
      <c r="P2391" s="4">
        <v>3.46E-9</v>
      </c>
      <c r="Q2391" s="4">
        <v>2.97</v>
      </c>
    </row>
    <row r="2392" spans="1:17" hidden="1" outlineLevel="1" collapsed="1" x14ac:dyDescent="0.25">
      <c r="A2392" t="s">
        <v>34</v>
      </c>
      <c r="B2392" s="4" t="s">
        <v>29</v>
      </c>
      <c r="C2392" s="4" t="s">
        <v>2556</v>
      </c>
      <c r="D2392" s="4" t="s">
        <v>61</v>
      </c>
      <c r="E2392" s="4">
        <v>1.6870500000000001E-5</v>
      </c>
      <c r="F2392" s="4">
        <v>1.5434800000000001E-4</v>
      </c>
      <c r="G2392" s="4">
        <v>1</v>
      </c>
      <c r="H2392" s="4">
        <v>1</v>
      </c>
      <c r="I2392" s="4">
        <v>2</v>
      </c>
      <c r="J2392" s="4" t="s">
        <v>2544</v>
      </c>
      <c r="K2392" s="4">
        <v>0</v>
      </c>
      <c r="L2392" s="4">
        <v>3098.2486800000001</v>
      </c>
      <c r="M2392" s="4" t="s">
        <v>29</v>
      </c>
      <c r="N2392" s="4" t="s">
        <v>29</v>
      </c>
      <c r="O2392" s="4">
        <v>6.5770000000000002E-5</v>
      </c>
      <c r="P2392" s="4">
        <v>6.652E-7</v>
      </c>
      <c r="Q2392" s="4">
        <v>3.49</v>
      </c>
    </row>
    <row r="2393" spans="1:17" hidden="1" outlineLevel="1" collapsed="1" x14ac:dyDescent="0.25">
      <c r="A2393" t="s">
        <v>34</v>
      </c>
      <c r="B2393" s="4" t="s">
        <v>29</v>
      </c>
      <c r="C2393" s="4" t="s">
        <v>2558</v>
      </c>
      <c r="D2393" s="4" t="s">
        <v>154</v>
      </c>
      <c r="E2393" s="4">
        <v>9.7656500000000003E-6</v>
      </c>
      <c r="F2393" s="4">
        <v>1.5434800000000001E-4</v>
      </c>
      <c r="G2393" s="4">
        <v>1</v>
      </c>
      <c r="H2393" s="4">
        <v>1</v>
      </c>
      <c r="I2393" s="4">
        <v>5</v>
      </c>
      <c r="J2393" s="4" t="s">
        <v>2544</v>
      </c>
      <c r="K2393" s="4">
        <v>0</v>
      </c>
      <c r="L2393" s="4">
        <v>1784.8159800000001</v>
      </c>
      <c r="M2393" s="4" t="s">
        <v>29</v>
      </c>
      <c r="N2393" s="4" t="s">
        <v>29</v>
      </c>
      <c r="O2393" s="4">
        <v>6.5770000000000002E-5</v>
      </c>
      <c r="P2393" s="4">
        <v>3.4410000000000002E-7</v>
      </c>
      <c r="Q2393" s="4">
        <v>4.22</v>
      </c>
    </row>
    <row r="2394" spans="1:17" hidden="1" outlineLevel="1" collapsed="1" x14ac:dyDescent="0.25">
      <c r="A2394" t="s">
        <v>34</v>
      </c>
      <c r="B2394" s="4" t="s">
        <v>29</v>
      </c>
      <c r="C2394" s="4" t="s">
        <v>2559</v>
      </c>
      <c r="D2394" s="4" t="s">
        <v>154</v>
      </c>
      <c r="E2394" s="4">
        <v>9.4566000000000002E-6</v>
      </c>
      <c r="F2394" s="4">
        <v>1.5434800000000001E-4</v>
      </c>
      <c r="G2394" s="4">
        <v>1</v>
      </c>
      <c r="H2394" s="4">
        <v>1</v>
      </c>
      <c r="I2394" s="4">
        <v>2</v>
      </c>
      <c r="J2394" s="4" t="s">
        <v>2544</v>
      </c>
      <c r="K2394" s="4">
        <v>1</v>
      </c>
      <c r="L2394" s="4">
        <v>1912.91094</v>
      </c>
      <c r="M2394" s="4" t="s">
        <v>29</v>
      </c>
      <c r="N2394" s="4" t="s">
        <v>29</v>
      </c>
      <c r="O2394" s="4">
        <v>6.5770000000000002E-5</v>
      </c>
      <c r="P2394" s="4">
        <v>3.2930000000000002E-7</v>
      </c>
      <c r="Q2394" s="4">
        <v>3.74</v>
      </c>
    </row>
    <row r="2395" spans="1:17" hidden="1" outlineLevel="1" collapsed="1" x14ac:dyDescent="0.25">
      <c r="A2395" t="s">
        <v>34</v>
      </c>
      <c r="B2395" s="4" t="s">
        <v>29</v>
      </c>
      <c r="C2395" s="4" t="s">
        <v>2560</v>
      </c>
      <c r="D2395" s="4" t="s">
        <v>34</v>
      </c>
      <c r="E2395" s="4">
        <v>6.8560600000000001E-7</v>
      </c>
      <c r="F2395" s="4">
        <v>1.5434800000000001E-4</v>
      </c>
      <c r="G2395" s="4">
        <v>1</v>
      </c>
      <c r="H2395" s="4">
        <v>1</v>
      </c>
      <c r="I2395" s="4">
        <v>7</v>
      </c>
      <c r="J2395" s="4" t="s">
        <v>2544</v>
      </c>
      <c r="K2395" s="4">
        <v>1</v>
      </c>
      <c r="L2395" s="4">
        <v>2463.2666800000002</v>
      </c>
      <c r="M2395" s="4" t="s">
        <v>29</v>
      </c>
      <c r="N2395" s="4" t="s">
        <v>29</v>
      </c>
      <c r="O2395" s="4">
        <v>6.5770000000000002E-5</v>
      </c>
      <c r="P2395" s="4">
        <v>1.379E-8</v>
      </c>
      <c r="Q2395" s="4">
        <v>4.25</v>
      </c>
    </row>
    <row r="2396" spans="1:17" hidden="1" outlineLevel="1" collapsed="1" x14ac:dyDescent="0.25">
      <c r="A2396" t="s">
        <v>34</v>
      </c>
      <c r="B2396" s="4" t="s">
        <v>29</v>
      </c>
      <c r="C2396" s="4" t="s">
        <v>2561</v>
      </c>
      <c r="D2396" s="4" t="s">
        <v>34</v>
      </c>
      <c r="E2396" s="4">
        <v>1.74219E-5</v>
      </c>
      <c r="F2396" s="4">
        <v>1.5434800000000001E-4</v>
      </c>
      <c r="G2396" s="4">
        <v>1</v>
      </c>
      <c r="H2396" s="4">
        <v>1</v>
      </c>
      <c r="I2396" s="4">
        <v>5</v>
      </c>
      <c r="J2396" s="4" t="s">
        <v>2544</v>
      </c>
      <c r="K2396" s="4">
        <v>0</v>
      </c>
      <c r="L2396" s="4">
        <v>1658.8172999999999</v>
      </c>
      <c r="M2396" s="4" t="s">
        <v>29</v>
      </c>
      <c r="N2396" s="4" t="s">
        <v>29</v>
      </c>
      <c r="O2396" s="4">
        <v>6.5770000000000002E-5</v>
      </c>
      <c r="P2396" s="4">
        <v>6.8960000000000003E-7</v>
      </c>
      <c r="Q2396" s="4">
        <v>3.77</v>
      </c>
    </row>
    <row r="2397" spans="1:17" hidden="1" outlineLevel="1" collapsed="1" x14ac:dyDescent="0.25">
      <c r="A2397" t="s">
        <v>34</v>
      </c>
      <c r="B2397" s="4" t="s">
        <v>29</v>
      </c>
      <c r="C2397" s="4" t="s">
        <v>2562</v>
      </c>
      <c r="D2397" s="4" t="s">
        <v>34</v>
      </c>
      <c r="E2397" s="4">
        <v>6.42856E-5</v>
      </c>
      <c r="F2397" s="4">
        <v>1.5434800000000001E-4</v>
      </c>
      <c r="G2397" s="4">
        <v>1</v>
      </c>
      <c r="H2397" s="4">
        <v>1</v>
      </c>
      <c r="I2397" s="4">
        <v>3</v>
      </c>
      <c r="J2397" s="4" t="s">
        <v>2544</v>
      </c>
      <c r="K2397" s="4">
        <v>0</v>
      </c>
      <c r="L2397" s="4">
        <v>1231.6528599999999</v>
      </c>
      <c r="M2397" s="4" t="s">
        <v>29</v>
      </c>
      <c r="N2397" s="4" t="s">
        <v>29</v>
      </c>
      <c r="O2397" s="4">
        <v>6.5770000000000002E-5</v>
      </c>
      <c r="P2397" s="4">
        <v>3.3610000000000001E-6</v>
      </c>
      <c r="Q2397" s="4">
        <v>3.38</v>
      </c>
    </row>
    <row r="2398" spans="1:17" hidden="1" outlineLevel="1" collapsed="1" x14ac:dyDescent="0.25">
      <c r="A2398" t="s">
        <v>34</v>
      </c>
      <c r="B2398" s="4" t="s">
        <v>29</v>
      </c>
      <c r="C2398" s="4" t="s">
        <v>2563</v>
      </c>
      <c r="D2398" s="4" t="s">
        <v>259</v>
      </c>
      <c r="E2398" s="4">
        <v>1.1162100000000001E-3</v>
      </c>
      <c r="F2398" s="4">
        <v>1.5434800000000001E-4</v>
      </c>
      <c r="G2398" s="4">
        <v>1</v>
      </c>
      <c r="H2398" s="4">
        <v>1</v>
      </c>
      <c r="I2398" s="4">
        <v>1</v>
      </c>
      <c r="J2398" s="4" t="s">
        <v>2544</v>
      </c>
      <c r="K2398" s="4">
        <v>0</v>
      </c>
      <c r="L2398" s="4">
        <v>2183.1086500000001</v>
      </c>
      <c r="M2398" s="4" t="s">
        <v>29</v>
      </c>
      <c r="N2398" s="4" t="s">
        <v>29</v>
      </c>
      <c r="O2398" s="4">
        <v>6.5770000000000002E-5</v>
      </c>
      <c r="P2398" s="4">
        <v>1.05E-4</v>
      </c>
      <c r="Q2398" s="4">
        <v>4.4400000000000004</v>
      </c>
    </row>
    <row r="2399" spans="1:17" hidden="1" outlineLevel="1" collapsed="1" x14ac:dyDescent="0.25">
      <c r="A2399" t="s">
        <v>34</v>
      </c>
      <c r="B2399" s="4" t="s">
        <v>29</v>
      </c>
      <c r="C2399" s="4" t="s">
        <v>2563</v>
      </c>
      <c r="D2399" s="4" t="s">
        <v>2564</v>
      </c>
      <c r="E2399" s="4">
        <v>8.2620100000000001E-10</v>
      </c>
      <c r="F2399" s="4">
        <v>1.5434800000000001E-4</v>
      </c>
      <c r="G2399" s="4">
        <v>1</v>
      </c>
      <c r="H2399" s="4">
        <v>1</v>
      </c>
      <c r="I2399" s="4">
        <v>17</v>
      </c>
      <c r="J2399" s="4" t="s">
        <v>2544</v>
      </c>
      <c r="K2399" s="4">
        <v>0</v>
      </c>
      <c r="L2399" s="4">
        <v>2199.1035700000002</v>
      </c>
      <c r="M2399" s="4" t="s">
        <v>29</v>
      </c>
      <c r="N2399" s="4" t="s">
        <v>29</v>
      </c>
      <c r="O2399" s="4">
        <v>6.5770000000000002E-5</v>
      </c>
      <c r="P2399" s="4">
        <v>4.0440000000000001E-12</v>
      </c>
      <c r="Q2399" s="4">
        <v>5.82</v>
      </c>
    </row>
    <row r="2400" spans="1:17" hidden="1" outlineLevel="1" collapsed="1" x14ac:dyDescent="0.25">
      <c r="A2400" t="s">
        <v>34</v>
      </c>
      <c r="B2400" s="4" t="s">
        <v>29</v>
      </c>
      <c r="C2400" s="4" t="s">
        <v>2565</v>
      </c>
      <c r="D2400" s="4" t="s">
        <v>34</v>
      </c>
      <c r="E2400" s="4">
        <v>4.5423899999999997E-5</v>
      </c>
      <c r="F2400" s="4">
        <v>1.5434800000000001E-4</v>
      </c>
      <c r="G2400" s="4">
        <v>1</v>
      </c>
      <c r="H2400" s="4">
        <v>1</v>
      </c>
      <c r="I2400" s="4">
        <v>2</v>
      </c>
      <c r="J2400" s="4" t="s">
        <v>2544</v>
      </c>
      <c r="K2400" s="4">
        <v>1</v>
      </c>
      <c r="L2400" s="4">
        <v>1200.6946600000001</v>
      </c>
      <c r="M2400" s="4" t="s">
        <v>29</v>
      </c>
      <c r="N2400" s="4" t="s">
        <v>29</v>
      </c>
      <c r="O2400" s="4">
        <v>6.5770000000000002E-5</v>
      </c>
      <c r="P2400" s="4">
        <v>2.2079999999999999E-6</v>
      </c>
      <c r="Q2400" s="4">
        <v>3.02</v>
      </c>
    </row>
    <row r="2401" spans="1:29" hidden="1" outlineLevel="1" collapsed="1" x14ac:dyDescent="0.25">
      <c r="A2401" t="s">
        <v>34</v>
      </c>
      <c r="B2401" s="4" t="s">
        <v>29</v>
      </c>
      <c r="C2401" s="4" t="s">
        <v>2566</v>
      </c>
      <c r="D2401" s="4" t="s">
        <v>154</v>
      </c>
      <c r="E2401" s="4">
        <v>8.6980599999999995E-6</v>
      </c>
      <c r="F2401" s="4">
        <v>1.5434800000000001E-4</v>
      </c>
      <c r="G2401" s="4">
        <v>1</v>
      </c>
      <c r="H2401" s="4">
        <v>1</v>
      </c>
      <c r="I2401" s="4">
        <v>5</v>
      </c>
      <c r="J2401" s="4" t="s">
        <v>2544</v>
      </c>
      <c r="K2401" s="4">
        <v>1</v>
      </c>
      <c r="L2401" s="4">
        <v>1601.7152000000001</v>
      </c>
      <c r="M2401" s="4" t="s">
        <v>29</v>
      </c>
      <c r="N2401" s="4" t="s">
        <v>29</v>
      </c>
      <c r="O2401" s="4">
        <v>6.5770000000000002E-5</v>
      </c>
      <c r="P2401" s="4">
        <v>2.981E-7</v>
      </c>
      <c r="Q2401" s="4">
        <v>3.65</v>
      </c>
    </row>
    <row r="2402" spans="1:29" hidden="1" outlineLevel="1" collapsed="1" x14ac:dyDescent="0.25">
      <c r="A2402" t="s">
        <v>34</v>
      </c>
      <c r="B2402" s="4" t="s">
        <v>29</v>
      </c>
      <c r="C2402" s="4" t="s">
        <v>2567</v>
      </c>
      <c r="D2402" s="4" t="s">
        <v>34</v>
      </c>
      <c r="E2402" s="4">
        <v>4.6012500000000003E-3</v>
      </c>
      <c r="F2402" s="4">
        <v>3.0793500000000001E-4</v>
      </c>
      <c r="G2402" s="4">
        <v>1</v>
      </c>
      <c r="H2402" s="4">
        <v>1</v>
      </c>
      <c r="I2402" s="4">
        <v>1</v>
      </c>
      <c r="J2402" s="4" t="s">
        <v>2544</v>
      </c>
      <c r="K2402" s="4">
        <v>0</v>
      </c>
      <c r="L2402" s="4">
        <v>823.46722999999997</v>
      </c>
      <c r="M2402" s="4" t="s">
        <v>29</v>
      </c>
      <c r="N2402" s="4" t="s">
        <v>29</v>
      </c>
      <c r="O2402" s="4">
        <v>1.192E-4</v>
      </c>
      <c r="P2402" s="4">
        <v>5.5650000000000003E-4</v>
      </c>
      <c r="Q2402" s="4">
        <v>2.42</v>
      </c>
    </row>
    <row r="2403" spans="1:29" hidden="1" outlineLevel="1" collapsed="1" x14ac:dyDescent="0.25">
      <c r="A2403" t="s">
        <v>34</v>
      </c>
      <c r="B2403" s="4" t="s">
        <v>29</v>
      </c>
      <c r="C2403" s="4" t="s">
        <v>2568</v>
      </c>
      <c r="D2403" s="4" t="s">
        <v>34</v>
      </c>
      <c r="E2403" s="4">
        <v>2.2901100000000001E-3</v>
      </c>
      <c r="F2403" s="4">
        <v>3.0793500000000001E-4</v>
      </c>
      <c r="G2403" s="4">
        <v>1</v>
      </c>
      <c r="H2403" s="4">
        <v>1</v>
      </c>
      <c r="I2403" s="4">
        <v>1</v>
      </c>
      <c r="J2403" s="4" t="s">
        <v>2544</v>
      </c>
      <c r="K2403" s="4">
        <v>0</v>
      </c>
      <c r="L2403" s="4">
        <v>1179.56404</v>
      </c>
      <c r="M2403" s="4" t="s">
        <v>29</v>
      </c>
      <c r="N2403" s="4" t="s">
        <v>29</v>
      </c>
      <c r="O2403" s="4">
        <v>1.192E-4</v>
      </c>
      <c r="P2403" s="4">
        <v>2.4640000000000003E-4</v>
      </c>
      <c r="Q2403" s="4">
        <v>2.97</v>
      </c>
    </row>
    <row r="2404" spans="1:29" hidden="1" outlineLevel="1" collapsed="1" x14ac:dyDescent="0.25">
      <c r="A2404" t="s">
        <v>34</v>
      </c>
      <c r="B2404" s="4" t="s">
        <v>29</v>
      </c>
      <c r="C2404" s="4" t="s">
        <v>2569</v>
      </c>
      <c r="D2404" s="4" t="s">
        <v>154</v>
      </c>
      <c r="E2404" s="4">
        <v>1.3921299999999999E-2</v>
      </c>
      <c r="F2404" s="4">
        <v>4.3565599999999998E-4</v>
      </c>
      <c r="G2404" s="4">
        <v>1</v>
      </c>
      <c r="H2404" s="4">
        <v>1</v>
      </c>
      <c r="I2404" s="4">
        <v>4</v>
      </c>
      <c r="J2404" s="4" t="s">
        <v>2544</v>
      </c>
      <c r="K2404" s="4">
        <v>0</v>
      </c>
      <c r="L2404" s="4">
        <v>1027.42885</v>
      </c>
      <c r="M2404" s="4" t="s">
        <v>29</v>
      </c>
      <c r="N2404" s="4" t="s">
        <v>29</v>
      </c>
      <c r="O2404" s="4">
        <v>1.639E-4</v>
      </c>
      <c r="P2404" s="4">
        <v>2.0799999999999998E-3</v>
      </c>
      <c r="Q2404" s="4">
        <v>2.36</v>
      </c>
    </row>
    <row r="2405" spans="1:29" hidden="1" outlineLevel="1" collapsed="1" x14ac:dyDescent="0.25">
      <c r="A2405" t="s">
        <v>34</v>
      </c>
      <c r="B2405" s="4" t="s">
        <v>29</v>
      </c>
      <c r="C2405" s="4" t="s">
        <v>2570</v>
      </c>
      <c r="D2405" s="4" t="s">
        <v>2571</v>
      </c>
      <c r="E2405" s="4">
        <v>7.0115799999999999E-3</v>
      </c>
      <c r="F2405" s="4">
        <v>4.3565599999999998E-4</v>
      </c>
      <c r="G2405" s="4">
        <v>1</v>
      </c>
      <c r="H2405" s="4">
        <v>1</v>
      </c>
      <c r="I2405" s="4">
        <v>1</v>
      </c>
      <c r="J2405" s="4" t="s">
        <v>2544</v>
      </c>
      <c r="K2405" s="4">
        <v>2</v>
      </c>
      <c r="L2405" s="4">
        <v>2249.0308100000002</v>
      </c>
      <c r="M2405" s="4" t="s">
        <v>29</v>
      </c>
      <c r="N2405" s="4" t="s">
        <v>29</v>
      </c>
      <c r="O2405" s="4">
        <v>1.639E-4</v>
      </c>
      <c r="P2405" s="4">
        <v>9.1660000000000005E-4</v>
      </c>
      <c r="Q2405" s="4">
        <v>4.34</v>
      </c>
    </row>
    <row r="2406" spans="1:29" hidden="1" outlineLevel="1" collapsed="1" x14ac:dyDescent="0.25">
      <c r="A2406" t="s">
        <v>34</v>
      </c>
      <c r="B2406" s="4" t="s">
        <v>29</v>
      </c>
      <c r="C2406" s="4" t="s">
        <v>2572</v>
      </c>
      <c r="D2406" s="4" t="s">
        <v>34</v>
      </c>
      <c r="E2406" s="4">
        <v>1.99382E-2</v>
      </c>
      <c r="F2406" s="4">
        <v>7.2030900000000003E-4</v>
      </c>
      <c r="G2406" s="4">
        <v>1</v>
      </c>
      <c r="H2406" s="4">
        <v>1</v>
      </c>
      <c r="I2406" s="4">
        <v>1</v>
      </c>
      <c r="J2406" s="4" t="s">
        <v>2544</v>
      </c>
      <c r="K2406" s="4">
        <v>0</v>
      </c>
      <c r="L2406" s="4">
        <v>1080.5320099999999</v>
      </c>
      <c r="M2406" s="4" t="s">
        <v>29</v>
      </c>
      <c r="N2406" s="4" t="s">
        <v>29</v>
      </c>
      <c r="O2406" s="4">
        <v>2.6459999999999998E-4</v>
      </c>
      <c r="P2406" s="4">
        <v>3.2520000000000001E-3</v>
      </c>
      <c r="Q2406" s="4">
        <v>2.15</v>
      </c>
    </row>
    <row r="2407" spans="1:29" hidden="1" outlineLevel="1" collapsed="1" x14ac:dyDescent="0.25">
      <c r="A2407" t="s">
        <v>34</v>
      </c>
      <c r="B2407" s="4" t="s">
        <v>29</v>
      </c>
      <c r="C2407" s="4" t="s">
        <v>2573</v>
      </c>
      <c r="D2407" s="4" t="s">
        <v>34</v>
      </c>
      <c r="E2407" s="4">
        <v>3.5146400000000001E-2</v>
      </c>
      <c r="F2407" s="4">
        <v>1.27169E-3</v>
      </c>
      <c r="G2407" s="4">
        <v>1</v>
      </c>
      <c r="H2407" s="4">
        <v>1</v>
      </c>
      <c r="I2407" s="4">
        <v>1</v>
      </c>
      <c r="J2407" s="4" t="s">
        <v>2544</v>
      </c>
      <c r="K2407" s="4">
        <v>2</v>
      </c>
      <c r="L2407" s="4">
        <v>2591.3616499999998</v>
      </c>
      <c r="M2407" s="4" t="s">
        <v>29</v>
      </c>
      <c r="N2407" s="4" t="s">
        <v>29</v>
      </c>
      <c r="O2407" s="4">
        <v>4.6000000000000001E-4</v>
      </c>
      <c r="P2407" s="4">
        <v>6.6839999999999998E-3</v>
      </c>
      <c r="Q2407" s="4">
        <v>3.19</v>
      </c>
    </row>
    <row r="2408" spans="1:29" hidden="1" outlineLevel="1" collapsed="1" x14ac:dyDescent="0.25">
      <c r="A2408" t="s">
        <v>34</v>
      </c>
      <c r="B2408" s="4" t="s">
        <v>29</v>
      </c>
      <c r="C2408" s="4" t="s">
        <v>2554</v>
      </c>
      <c r="D2408" s="4" t="s">
        <v>34</v>
      </c>
      <c r="E2408" s="4">
        <v>0.21399399999999999</v>
      </c>
      <c r="F2408" s="4">
        <v>6.7936200000000002E-3</v>
      </c>
      <c r="G2408" s="4">
        <v>1</v>
      </c>
      <c r="H2408" s="4">
        <v>1</v>
      </c>
      <c r="I2408" s="4">
        <v>1</v>
      </c>
      <c r="J2408" s="4" t="s">
        <v>2544</v>
      </c>
      <c r="K2408" s="4">
        <v>0</v>
      </c>
      <c r="L2408" s="4">
        <v>1105.5557899999999</v>
      </c>
      <c r="M2408" s="4" t="s">
        <v>29</v>
      </c>
      <c r="N2408" s="4" t="s">
        <v>29</v>
      </c>
      <c r="O2408" s="4">
        <v>2.5219999999999999E-3</v>
      </c>
      <c r="P2408" s="4">
        <v>8.7809999999999999E-2</v>
      </c>
      <c r="Q2408" s="4">
        <v>1.94</v>
      </c>
    </row>
    <row r="2409" spans="1:29" x14ac:dyDescent="0.25">
      <c r="A2409" s="3" t="s">
        <v>29</v>
      </c>
      <c r="B2409" s="3" t="s">
        <v>30</v>
      </c>
      <c r="C2409" s="3" t="s">
        <v>2574</v>
      </c>
      <c r="D2409" s="3" t="s">
        <v>2575</v>
      </c>
      <c r="E2409" s="3">
        <v>0</v>
      </c>
      <c r="F2409" s="3">
        <v>209.56</v>
      </c>
      <c r="G2409" s="3">
        <v>85</v>
      </c>
      <c r="H2409" s="3">
        <v>21</v>
      </c>
      <c r="I2409" s="3">
        <v>267</v>
      </c>
      <c r="J2409" s="3">
        <v>21</v>
      </c>
      <c r="K2409" s="3">
        <v>221</v>
      </c>
      <c r="L2409" s="3">
        <v>25.2</v>
      </c>
      <c r="M2409" s="3">
        <v>6.92</v>
      </c>
      <c r="N2409" s="3">
        <v>918.08</v>
      </c>
      <c r="O2409" s="3">
        <v>21</v>
      </c>
      <c r="P2409" s="3" t="s">
        <v>34</v>
      </c>
      <c r="Q2409" s="3" t="s">
        <v>34</v>
      </c>
      <c r="R2409" s="3" t="s">
        <v>34</v>
      </c>
      <c r="S2409" s="3" t="s">
        <v>34</v>
      </c>
      <c r="T2409" s="3" t="s">
        <v>34</v>
      </c>
      <c r="U2409" s="3" t="s">
        <v>2574</v>
      </c>
      <c r="V2409" s="3" t="s">
        <v>34</v>
      </c>
      <c r="W2409" s="3" t="s">
        <v>1555</v>
      </c>
      <c r="X2409" s="3" t="s">
        <v>34</v>
      </c>
      <c r="Y2409" s="3" t="s">
        <v>34</v>
      </c>
      <c r="Z2409" s="3" t="s">
        <v>34</v>
      </c>
      <c r="AA2409" s="3">
        <v>0</v>
      </c>
      <c r="AB2409" s="3" t="s">
        <v>29</v>
      </c>
      <c r="AC2409" s="3">
        <v>1</v>
      </c>
    </row>
    <row r="2410" spans="1:29" hidden="1" outlineLevel="1" collapsed="1" x14ac:dyDescent="0.25">
      <c r="A2410" t="s">
        <v>34</v>
      </c>
      <c r="B2410" s="2" t="s">
        <v>39</v>
      </c>
      <c r="C2410" s="2" t="s">
        <v>40</v>
      </c>
      <c r="D2410" s="2" t="s">
        <v>41</v>
      </c>
      <c r="E2410" s="2" t="s">
        <v>42</v>
      </c>
      <c r="F2410" s="2" t="s">
        <v>43</v>
      </c>
      <c r="G2410" s="2" t="s">
        <v>28</v>
      </c>
      <c r="H2410" s="2" t="s">
        <v>44</v>
      </c>
      <c r="I2410" s="2" t="s">
        <v>8</v>
      </c>
      <c r="J2410" s="2" t="s">
        <v>45</v>
      </c>
      <c r="K2410" s="2" t="s">
        <v>46</v>
      </c>
      <c r="L2410" s="2" t="s">
        <v>47</v>
      </c>
      <c r="M2410" s="2" t="s">
        <v>27</v>
      </c>
      <c r="N2410" s="2" t="s">
        <v>48</v>
      </c>
      <c r="O2410" s="2" t="s">
        <v>49</v>
      </c>
      <c r="P2410" s="2" t="s">
        <v>50</v>
      </c>
      <c r="Q2410" s="2" t="s">
        <v>51</v>
      </c>
    </row>
    <row r="2411" spans="1:29" hidden="1" outlineLevel="1" collapsed="1" x14ac:dyDescent="0.25">
      <c r="A2411" t="s">
        <v>34</v>
      </c>
      <c r="B2411" s="4" t="s">
        <v>29</v>
      </c>
      <c r="C2411" s="4" t="s">
        <v>2576</v>
      </c>
      <c r="D2411" s="4" t="s">
        <v>154</v>
      </c>
      <c r="E2411" s="4">
        <v>4.0719300000000002E-5</v>
      </c>
      <c r="F2411" s="4">
        <v>1.5434800000000001E-4</v>
      </c>
      <c r="G2411" s="4">
        <v>1</v>
      </c>
      <c r="H2411" s="4">
        <v>1</v>
      </c>
      <c r="I2411" s="4">
        <v>6</v>
      </c>
      <c r="J2411" s="4" t="s">
        <v>2574</v>
      </c>
      <c r="K2411" s="4">
        <v>2</v>
      </c>
      <c r="L2411" s="4">
        <v>1749.9064599999999</v>
      </c>
      <c r="M2411" s="4" t="s">
        <v>29</v>
      </c>
      <c r="N2411" s="4" t="s">
        <v>29</v>
      </c>
      <c r="O2411" s="4">
        <v>6.5770000000000002E-5</v>
      </c>
      <c r="P2411" s="4">
        <v>1.9259999999999999E-6</v>
      </c>
      <c r="Q2411" s="4">
        <v>3.07</v>
      </c>
    </row>
    <row r="2412" spans="1:29" hidden="1" outlineLevel="1" collapsed="1" x14ac:dyDescent="0.25">
      <c r="A2412" t="s">
        <v>34</v>
      </c>
      <c r="B2412" s="4" t="s">
        <v>29</v>
      </c>
      <c r="C2412" s="4" t="s">
        <v>2577</v>
      </c>
      <c r="D2412" s="4" t="s">
        <v>58</v>
      </c>
      <c r="E2412" s="4">
        <v>2.7862000000000001E-6</v>
      </c>
      <c r="F2412" s="4">
        <v>1.5434800000000001E-4</v>
      </c>
      <c r="G2412" s="4">
        <v>1</v>
      </c>
      <c r="H2412" s="4">
        <v>1</v>
      </c>
      <c r="I2412" s="4">
        <v>33</v>
      </c>
      <c r="J2412" s="4" t="s">
        <v>2574</v>
      </c>
      <c r="K2412" s="4">
        <v>0</v>
      </c>
      <c r="L2412" s="4">
        <v>1422.6794199999999</v>
      </c>
      <c r="M2412" s="4" t="s">
        <v>29</v>
      </c>
      <c r="N2412" s="4" t="s">
        <v>29</v>
      </c>
      <c r="O2412" s="4">
        <v>6.5770000000000002E-5</v>
      </c>
      <c r="P2412" s="4">
        <v>7.4960000000000004E-8</v>
      </c>
      <c r="Q2412" s="4">
        <v>3.97</v>
      </c>
    </row>
    <row r="2413" spans="1:29" hidden="1" outlineLevel="1" collapsed="1" x14ac:dyDescent="0.25">
      <c r="A2413" t="s">
        <v>34</v>
      </c>
      <c r="B2413" s="4" t="s">
        <v>29</v>
      </c>
      <c r="C2413" s="4" t="s">
        <v>2577</v>
      </c>
      <c r="D2413" s="4" t="s">
        <v>34</v>
      </c>
      <c r="E2413" s="4">
        <v>9.7647900000000004E-5</v>
      </c>
      <c r="F2413" s="4">
        <v>1.5434800000000001E-4</v>
      </c>
      <c r="G2413" s="4">
        <v>1</v>
      </c>
      <c r="H2413" s="4">
        <v>1</v>
      </c>
      <c r="I2413" s="4">
        <v>1</v>
      </c>
      <c r="J2413" s="4" t="s">
        <v>2574</v>
      </c>
      <c r="K2413" s="4">
        <v>0</v>
      </c>
      <c r="L2413" s="4">
        <v>1406.68451</v>
      </c>
      <c r="M2413" s="4" t="s">
        <v>29</v>
      </c>
      <c r="N2413" s="4" t="s">
        <v>29</v>
      </c>
      <c r="O2413" s="4">
        <v>6.5770000000000002E-5</v>
      </c>
      <c r="P2413" s="4">
        <v>5.5799999999999999E-6</v>
      </c>
      <c r="Q2413" s="4">
        <v>3.72</v>
      </c>
    </row>
    <row r="2414" spans="1:29" hidden="1" outlineLevel="1" collapsed="1" x14ac:dyDescent="0.25">
      <c r="A2414" t="s">
        <v>34</v>
      </c>
      <c r="B2414" s="4" t="s">
        <v>29</v>
      </c>
      <c r="C2414" s="4" t="s">
        <v>2578</v>
      </c>
      <c r="D2414" s="4" t="s">
        <v>34</v>
      </c>
      <c r="E2414" s="4">
        <v>7.6902600000000002E-4</v>
      </c>
      <c r="F2414" s="4">
        <v>1.5434800000000001E-4</v>
      </c>
      <c r="G2414" s="4">
        <v>1</v>
      </c>
      <c r="H2414" s="4">
        <v>1</v>
      </c>
      <c r="I2414" s="4">
        <v>5</v>
      </c>
      <c r="J2414" s="4" t="s">
        <v>2574</v>
      </c>
      <c r="K2414" s="4">
        <v>2</v>
      </c>
      <c r="L2414" s="4">
        <v>4440.3103899999996</v>
      </c>
      <c r="M2414" s="4" t="s">
        <v>29</v>
      </c>
      <c r="N2414" s="4" t="s">
        <v>29</v>
      </c>
      <c r="O2414" s="4">
        <v>6.5770000000000002E-5</v>
      </c>
      <c r="P2414" s="4">
        <v>6.7230000000000005E-5</v>
      </c>
      <c r="Q2414" s="4">
        <v>3.5</v>
      </c>
    </row>
    <row r="2415" spans="1:29" hidden="1" outlineLevel="1" collapsed="1" x14ac:dyDescent="0.25">
      <c r="A2415" t="s">
        <v>34</v>
      </c>
      <c r="B2415" s="4" t="s">
        <v>29</v>
      </c>
      <c r="C2415" s="4" t="s">
        <v>2579</v>
      </c>
      <c r="D2415" s="4" t="s">
        <v>34</v>
      </c>
      <c r="E2415" s="4">
        <v>1.65485E-7</v>
      </c>
      <c r="F2415" s="4">
        <v>1.5434800000000001E-4</v>
      </c>
      <c r="G2415" s="4">
        <v>1</v>
      </c>
      <c r="H2415" s="4">
        <v>1</v>
      </c>
      <c r="I2415" s="4">
        <v>36</v>
      </c>
      <c r="J2415" s="4" t="s">
        <v>2574</v>
      </c>
      <c r="K2415" s="4">
        <v>0</v>
      </c>
      <c r="L2415" s="4">
        <v>1908.9787200000001</v>
      </c>
      <c r="M2415" s="4" t="s">
        <v>29</v>
      </c>
      <c r="N2415" s="4" t="s">
        <v>29</v>
      </c>
      <c r="O2415" s="4">
        <v>6.5770000000000002E-5</v>
      </c>
      <c r="P2415" s="4">
        <v>2.4640000000000002E-9</v>
      </c>
      <c r="Q2415" s="4">
        <v>4.37</v>
      </c>
    </row>
    <row r="2416" spans="1:29" hidden="1" outlineLevel="1" collapsed="1" x14ac:dyDescent="0.25">
      <c r="A2416" t="s">
        <v>34</v>
      </c>
      <c r="B2416" s="4" t="s">
        <v>29</v>
      </c>
      <c r="C2416" s="4" t="s">
        <v>2580</v>
      </c>
      <c r="D2416" s="4" t="s">
        <v>196</v>
      </c>
      <c r="E2416" s="4">
        <v>6.9891500000000007E-5</v>
      </c>
      <c r="F2416" s="4">
        <v>1.5434800000000001E-4</v>
      </c>
      <c r="G2416" s="4">
        <v>1</v>
      </c>
      <c r="H2416" s="4">
        <v>1</v>
      </c>
      <c r="I2416" s="4">
        <v>2</v>
      </c>
      <c r="J2416" s="4" t="s">
        <v>2574</v>
      </c>
      <c r="K2416" s="4">
        <v>1</v>
      </c>
      <c r="L2416" s="4">
        <v>1593.8053500000001</v>
      </c>
      <c r="M2416" s="4" t="s">
        <v>29</v>
      </c>
      <c r="N2416" s="4" t="s">
        <v>29</v>
      </c>
      <c r="O2416" s="4">
        <v>6.5770000000000002E-5</v>
      </c>
      <c r="P2416" s="4">
        <v>3.7050000000000001E-6</v>
      </c>
      <c r="Q2416" s="4">
        <v>3.7</v>
      </c>
    </row>
    <row r="2417" spans="1:17" hidden="1" outlineLevel="1" collapsed="1" x14ac:dyDescent="0.25">
      <c r="A2417" t="s">
        <v>34</v>
      </c>
      <c r="B2417" s="4" t="s">
        <v>29</v>
      </c>
      <c r="C2417" s="4" t="s">
        <v>2581</v>
      </c>
      <c r="D2417" s="4" t="s">
        <v>72</v>
      </c>
      <c r="E2417" s="4">
        <v>4.0964099999999998E-4</v>
      </c>
      <c r="F2417" s="4">
        <v>1.5434800000000001E-4</v>
      </c>
      <c r="G2417" s="4">
        <v>1</v>
      </c>
      <c r="H2417" s="4">
        <v>1</v>
      </c>
      <c r="I2417" s="4">
        <v>3</v>
      </c>
      <c r="J2417" s="4" t="s">
        <v>2574</v>
      </c>
      <c r="K2417" s="4">
        <v>1</v>
      </c>
      <c r="L2417" s="4">
        <v>1421.7019299999999</v>
      </c>
      <c r="M2417" s="4" t="s">
        <v>29</v>
      </c>
      <c r="N2417" s="4" t="s">
        <v>29</v>
      </c>
      <c r="O2417" s="4">
        <v>6.5770000000000002E-5</v>
      </c>
      <c r="P2417" s="4">
        <v>3.146E-5</v>
      </c>
      <c r="Q2417" s="4">
        <v>2.56</v>
      </c>
    </row>
    <row r="2418" spans="1:17" hidden="1" outlineLevel="1" collapsed="1" x14ac:dyDescent="0.25">
      <c r="A2418" t="s">
        <v>34</v>
      </c>
      <c r="B2418" s="4" t="s">
        <v>29</v>
      </c>
      <c r="C2418" s="4" t="s">
        <v>2582</v>
      </c>
      <c r="D2418" s="4" t="s">
        <v>72</v>
      </c>
      <c r="E2418" s="4">
        <v>8.5311799999999999E-5</v>
      </c>
      <c r="F2418" s="4">
        <v>1.5434800000000001E-4</v>
      </c>
      <c r="G2418" s="4">
        <v>1</v>
      </c>
      <c r="H2418" s="4">
        <v>1</v>
      </c>
      <c r="I2418" s="4">
        <v>9</v>
      </c>
      <c r="J2418" s="4" t="s">
        <v>2574</v>
      </c>
      <c r="K2418" s="4">
        <v>0</v>
      </c>
      <c r="L2418" s="4">
        <v>1265.6008200000001</v>
      </c>
      <c r="M2418" s="4" t="s">
        <v>29</v>
      </c>
      <c r="N2418" s="4" t="s">
        <v>29</v>
      </c>
      <c r="O2418" s="4">
        <v>6.5770000000000002E-5</v>
      </c>
      <c r="P2418" s="4">
        <v>4.7369999999999997E-6</v>
      </c>
      <c r="Q2418" s="4">
        <v>3.52</v>
      </c>
    </row>
    <row r="2419" spans="1:17" hidden="1" outlineLevel="1" collapsed="1" x14ac:dyDescent="0.25">
      <c r="A2419" t="s">
        <v>34</v>
      </c>
      <c r="B2419" s="4" t="s">
        <v>29</v>
      </c>
      <c r="C2419" s="4" t="s">
        <v>2583</v>
      </c>
      <c r="D2419" s="4" t="s">
        <v>34</v>
      </c>
      <c r="E2419" s="4">
        <v>4.60138E-6</v>
      </c>
      <c r="F2419" s="4">
        <v>1.5434800000000001E-4</v>
      </c>
      <c r="G2419" s="4">
        <v>1</v>
      </c>
      <c r="H2419" s="4">
        <v>1</v>
      </c>
      <c r="I2419" s="4">
        <v>13</v>
      </c>
      <c r="J2419" s="4" t="s">
        <v>2574</v>
      </c>
      <c r="K2419" s="4">
        <v>0</v>
      </c>
      <c r="L2419" s="4">
        <v>1264.66443</v>
      </c>
      <c r="M2419" s="4" t="s">
        <v>29</v>
      </c>
      <c r="N2419" s="4" t="s">
        <v>29</v>
      </c>
      <c r="O2419" s="4">
        <v>6.5770000000000002E-5</v>
      </c>
      <c r="P2419" s="4">
        <v>1.3759999999999999E-7</v>
      </c>
      <c r="Q2419" s="4">
        <v>2.71</v>
      </c>
    </row>
    <row r="2420" spans="1:17" hidden="1" outlineLevel="1" collapsed="1" x14ac:dyDescent="0.25">
      <c r="A2420" t="s">
        <v>34</v>
      </c>
      <c r="B2420" s="4" t="s">
        <v>29</v>
      </c>
      <c r="C2420" s="4" t="s">
        <v>2584</v>
      </c>
      <c r="D2420" s="4" t="s">
        <v>34</v>
      </c>
      <c r="E2420" s="4">
        <v>3.69765E-11</v>
      </c>
      <c r="F2420" s="4">
        <v>1.5434800000000001E-4</v>
      </c>
      <c r="G2420" s="4">
        <v>1</v>
      </c>
      <c r="H2420" s="4">
        <v>1</v>
      </c>
      <c r="I2420" s="4">
        <v>49</v>
      </c>
      <c r="J2420" s="4" t="s">
        <v>2574</v>
      </c>
      <c r="K2420" s="4">
        <v>0</v>
      </c>
      <c r="L2420" s="4">
        <v>1850.8667700000001</v>
      </c>
      <c r="M2420" s="4" t="s">
        <v>29</v>
      </c>
      <c r="N2420" s="4" t="s">
        <v>29</v>
      </c>
      <c r="O2420" s="4">
        <v>6.5770000000000002E-5</v>
      </c>
      <c r="P2420" s="4">
        <v>9.3849999999999999E-14</v>
      </c>
      <c r="Q2420" s="4">
        <v>5.56</v>
      </c>
    </row>
    <row r="2421" spans="1:17" hidden="1" outlineLevel="1" collapsed="1" x14ac:dyDescent="0.25">
      <c r="A2421" t="s">
        <v>34</v>
      </c>
      <c r="B2421" s="4" t="s">
        <v>29</v>
      </c>
      <c r="C2421" s="4" t="s">
        <v>2585</v>
      </c>
      <c r="D2421" s="4" t="s">
        <v>34</v>
      </c>
      <c r="E2421" s="4">
        <v>3.65038E-10</v>
      </c>
      <c r="F2421" s="4">
        <v>1.5434800000000001E-4</v>
      </c>
      <c r="G2421" s="4">
        <v>1</v>
      </c>
      <c r="H2421" s="4">
        <v>1</v>
      </c>
      <c r="I2421" s="4">
        <v>21</v>
      </c>
      <c r="J2421" s="4" t="s">
        <v>2574</v>
      </c>
      <c r="K2421" s="4">
        <v>0</v>
      </c>
      <c r="L2421" s="4">
        <v>1981.02098</v>
      </c>
      <c r="M2421" s="4" t="s">
        <v>29</v>
      </c>
      <c r="N2421" s="4" t="s">
        <v>29</v>
      </c>
      <c r="O2421" s="4">
        <v>6.5770000000000002E-5</v>
      </c>
      <c r="P2421" s="4">
        <v>1.5069999999999999E-12</v>
      </c>
      <c r="Q2421" s="4">
        <v>4.3</v>
      </c>
    </row>
    <row r="2422" spans="1:17" hidden="1" outlineLevel="1" collapsed="1" x14ac:dyDescent="0.25">
      <c r="A2422" t="s">
        <v>34</v>
      </c>
      <c r="B2422" s="4" t="s">
        <v>29</v>
      </c>
      <c r="C2422" s="4" t="s">
        <v>2586</v>
      </c>
      <c r="D2422" s="4" t="s">
        <v>34</v>
      </c>
      <c r="E2422" s="4">
        <v>1.36425E-4</v>
      </c>
      <c r="F2422" s="4">
        <v>1.5434800000000001E-4</v>
      </c>
      <c r="G2422" s="4">
        <v>1</v>
      </c>
      <c r="H2422" s="4">
        <v>1</v>
      </c>
      <c r="I2422" s="4">
        <v>11</v>
      </c>
      <c r="J2422" s="4" t="s">
        <v>2574</v>
      </c>
      <c r="K2422" s="4">
        <v>0</v>
      </c>
      <c r="L2422" s="4">
        <v>1101.58986</v>
      </c>
      <c r="M2422" s="4" t="s">
        <v>29</v>
      </c>
      <c r="N2422" s="4" t="s">
        <v>29</v>
      </c>
      <c r="O2422" s="4">
        <v>6.5770000000000002E-5</v>
      </c>
      <c r="P2422" s="4">
        <v>8.3129999999999999E-6</v>
      </c>
      <c r="Q2422" s="4">
        <v>2.64</v>
      </c>
    </row>
    <row r="2423" spans="1:17" hidden="1" outlineLevel="1" collapsed="1" x14ac:dyDescent="0.25">
      <c r="A2423" t="s">
        <v>34</v>
      </c>
      <c r="B2423" s="4" t="s">
        <v>29</v>
      </c>
      <c r="C2423" s="4" t="s">
        <v>2587</v>
      </c>
      <c r="D2423" s="4" t="s">
        <v>34</v>
      </c>
      <c r="E2423" s="4">
        <v>9.8165800000000005E-4</v>
      </c>
      <c r="F2423" s="4">
        <v>1.5434800000000001E-4</v>
      </c>
      <c r="G2423" s="4">
        <v>1</v>
      </c>
      <c r="H2423" s="4">
        <v>1</v>
      </c>
      <c r="I2423" s="4">
        <v>3</v>
      </c>
      <c r="J2423" s="4" t="s">
        <v>2574</v>
      </c>
      <c r="K2423" s="4">
        <v>1</v>
      </c>
      <c r="L2423" s="4">
        <v>2550.3495200000002</v>
      </c>
      <c r="M2423" s="4" t="s">
        <v>29</v>
      </c>
      <c r="N2423" s="4" t="s">
        <v>29</v>
      </c>
      <c r="O2423" s="4">
        <v>6.5770000000000002E-5</v>
      </c>
      <c r="P2423" s="4">
        <v>8.9729999999999996E-5</v>
      </c>
      <c r="Q2423" s="4">
        <v>3.74</v>
      </c>
    </row>
    <row r="2424" spans="1:17" hidden="1" outlineLevel="1" collapsed="1" x14ac:dyDescent="0.25">
      <c r="A2424" t="s">
        <v>34</v>
      </c>
      <c r="B2424" s="4" t="s">
        <v>29</v>
      </c>
      <c r="C2424" s="4" t="s">
        <v>2588</v>
      </c>
      <c r="D2424" s="4" t="s">
        <v>34</v>
      </c>
      <c r="E2424" s="4">
        <v>8.8677599999999995E-11</v>
      </c>
      <c r="F2424" s="4">
        <v>1.5434800000000001E-4</v>
      </c>
      <c r="G2424" s="4">
        <v>1</v>
      </c>
      <c r="H2424" s="4">
        <v>1</v>
      </c>
      <c r="I2424" s="4">
        <v>35</v>
      </c>
      <c r="J2424" s="4" t="s">
        <v>2574</v>
      </c>
      <c r="K2424" s="4">
        <v>0</v>
      </c>
      <c r="L2424" s="4">
        <v>2223.2495800000002</v>
      </c>
      <c r="M2424" s="4" t="s">
        <v>29</v>
      </c>
      <c r="N2424" s="4" t="s">
        <v>29</v>
      </c>
      <c r="O2424" s="4">
        <v>6.5770000000000002E-5</v>
      </c>
      <c r="P2424" s="4">
        <v>2.72E-13</v>
      </c>
      <c r="Q2424" s="4">
        <v>5.62</v>
      </c>
    </row>
    <row r="2425" spans="1:17" hidden="1" outlineLevel="1" collapsed="1" x14ac:dyDescent="0.25">
      <c r="A2425" t="s">
        <v>34</v>
      </c>
      <c r="B2425" s="4" t="s">
        <v>29</v>
      </c>
      <c r="C2425" s="4" t="s">
        <v>2589</v>
      </c>
      <c r="D2425" s="4" t="s">
        <v>1520</v>
      </c>
      <c r="E2425" s="4">
        <v>1.6548400000000001E-6</v>
      </c>
      <c r="F2425" s="4">
        <v>1.5434800000000001E-4</v>
      </c>
      <c r="G2425" s="4">
        <v>1</v>
      </c>
      <c r="H2425" s="4">
        <v>1</v>
      </c>
      <c r="I2425" s="4">
        <v>2</v>
      </c>
      <c r="J2425" s="4" t="s">
        <v>2574</v>
      </c>
      <c r="K2425" s="4">
        <v>1</v>
      </c>
      <c r="L2425" s="4">
        <v>2982.6332499999999</v>
      </c>
      <c r="M2425" s="4" t="s">
        <v>29</v>
      </c>
      <c r="N2425" s="4" t="s">
        <v>29</v>
      </c>
      <c r="O2425" s="4">
        <v>6.5770000000000002E-5</v>
      </c>
      <c r="P2425" s="4">
        <v>4.0130000000000003E-8</v>
      </c>
      <c r="Q2425" s="4">
        <v>6.28</v>
      </c>
    </row>
    <row r="2426" spans="1:17" hidden="1" outlineLevel="1" collapsed="1" x14ac:dyDescent="0.25">
      <c r="A2426" t="s">
        <v>34</v>
      </c>
      <c r="B2426" s="4" t="s">
        <v>29</v>
      </c>
      <c r="C2426" s="4" t="s">
        <v>2590</v>
      </c>
      <c r="D2426" s="4" t="s">
        <v>612</v>
      </c>
      <c r="E2426" s="4">
        <v>2.0325700000000001E-4</v>
      </c>
      <c r="F2426" s="4">
        <v>1.5434800000000001E-4</v>
      </c>
      <c r="G2426" s="4">
        <v>1</v>
      </c>
      <c r="H2426" s="4">
        <v>1</v>
      </c>
      <c r="I2426" s="4">
        <v>4</v>
      </c>
      <c r="J2426" s="4" t="s">
        <v>2574</v>
      </c>
      <c r="K2426" s="4">
        <v>0</v>
      </c>
      <c r="L2426" s="4">
        <v>2583.2231200000001</v>
      </c>
      <c r="M2426" s="4" t="s">
        <v>29</v>
      </c>
      <c r="N2426" s="4" t="s">
        <v>29</v>
      </c>
      <c r="O2426" s="4">
        <v>6.5770000000000002E-5</v>
      </c>
      <c r="P2426" s="4">
        <v>1.345E-5</v>
      </c>
      <c r="Q2426" s="4">
        <v>3.5</v>
      </c>
    </row>
    <row r="2427" spans="1:17" hidden="1" outlineLevel="1" collapsed="1" x14ac:dyDescent="0.25">
      <c r="A2427" t="s">
        <v>34</v>
      </c>
      <c r="B2427" s="4" t="s">
        <v>29</v>
      </c>
      <c r="C2427" s="4" t="s">
        <v>2590</v>
      </c>
      <c r="D2427" s="4" t="s">
        <v>2591</v>
      </c>
      <c r="E2427" s="4">
        <v>2.3270299999999999E-7</v>
      </c>
      <c r="F2427" s="4">
        <v>1.5434800000000001E-4</v>
      </c>
      <c r="G2427" s="4">
        <v>1</v>
      </c>
      <c r="H2427" s="4">
        <v>1</v>
      </c>
      <c r="I2427" s="4">
        <v>19</v>
      </c>
      <c r="J2427" s="4" t="s">
        <v>2574</v>
      </c>
      <c r="K2427" s="4">
        <v>0</v>
      </c>
      <c r="L2427" s="4">
        <v>2599.2180400000002</v>
      </c>
      <c r="M2427" s="4" t="s">
        <v>29</v>
      </c>
      <c r="N2427" s="4" t="s">
        <v>29</v>
      </c>
      <c r="O2427" s="4">
        <v>6.5770000000000002E-5</v>
      </c>
      <c r="P2427" s="4">
        <v>3.7339999999999997E-9</v>
      </c>
      <c r="Q2427" s="4">
        <v>3.89</v>
      </c>
    </row>
    <row r="2428" spans="1:17" hidden="1" outlineLevel="1" collapsed="1" x14ac:dyDescent="0.25">
      <c r="A2428" t="s">
        <v>34</v>
      </c>
      <c r="B2428" s="4" t="s">
        <v>29</v>
      </c>
      <c r="C2428" s="4" t="s">
        <v>2592</v>
      </c>
      <c r="D2428" s="4" t="s">
        <v>34</v>
      </c>
      <c r="E2428" s="4">
        <v>2.3048299999999999E-3</v>
      </c>
      <c r="F2428" s="4">
        <v>3.0793500000000001E-4</v>
      </c>
      <c r="G2428" s="4">
        <v>1</v>
      </c>
      <c r="H2428" s="4">
        <v>1</v>
      </c>
      <c r="I2428" s="4">
        <v>6</v>
      </c>
      <c r="J2428" s="4" t="s">
        <v>2574</v>
      </c>
      <c r="K2428" s="4">
        <v>0</v>
      </c>
      <c r="L2428" s="4">
        <v>871.49959000000001</v>
      </c>
      <c r="M2428" s="4" t="s">
        <v>29</v>
      </c>
      <c r="N2428" s="4" t="s">
        <v>29</v>
      </c>
      <c r="O2428" s="4">
        <v>1.192E-4</v>
      </c>
      <c r="P2428" s="4">
        <v>2.4939999999999999E-4</v>
      </c>
      <c r="Q2428" s="4">
        <v>2.0699999999999998</v>
      </c>
    </row>
    <row r="2429" spans="1:17" hidden="1" outlineLevel="1" collapsed="1" x14ac:dyDescent="0.25">
      <c r="A2429" t="s">
        <v>34</v>
      </c>
      <c r="B2429" s="4" t="s">
        <v>29</v>
      </c>
      <c r="C2429" s="4" t="s">
        <v>2593</v>
      </c>
      <c r="D2429" s="4" t="s">
        <v>740</v>
      </c>
      <c r="E2429" s="4">
        <v>4.3999199999999999E-3</v>
      </c>
      <c r="F2429" s="4">
        <v>3.0793500000000001E-4</v>
      </c>
      <c r="G2429" s="4">
        <v>1</v>
      </c>
      <c r="H2429" s="4">
        <v>1</v>
      </c>
      <c r="I2429" s="4">
        <v>2</v>
      </c>
      <c r="J2429" s="4" t="s">
        <v>2574</v>
      </c>
      <c r="K2429" s="4">
        <v>1</v>
      </c>
      <c r="L2429" s="4">
        <v>989.51967999999999</v>
      </c>
      <c r="M2429" s="4" t="s">
        <v>29</v>
      </c>
      <c r="N2429" s="4" t="s">
        <v>29</v>
      </c>
      <c r="O2429" s="4">
        <v>1.192E-4</v>
      </c>
      <c r="P2429" s="4">
        <v>5.3089999999999995E-4</v>
      </c>
      <c r="Q2429" s="4">
        <v>1.93</v>
      </c>
    </row>
    <row r="2430" spans="1:17" hidden="1" outlineLevel="1" collapsed="1" x14ac:dyDescent="0.25">
      <c r="A2430" t="s">
        <v>34</v>
      </c>
      <c r="B2430" s="4" t="s">
        <v>29</v>
      </c>
      <c r="C2430" s="4" t="s">
        <v>2594</v>
      </c>
      <c r="D2430" s="4" t="s">
        <v>58</v>
      </c>
      <c r="E2430" s="4">
        <v>7.0564E-3</v>
      </c>
      <c r="F2430" s="4">
        <v>4.3565599999999998E-4</v>
      </c>
      <c r="G2430" s="4">
        <v>1</v>
      </c>
      <c r="H2430" s="4">
        <v>1</v>
      </c>
      <c r="I2430" s="4">
        <v>1</v>
      </c>
      <c r="J2430" s="4" t="s">
        <v>2574</v>
      </c>
      <c r="K2430" s="4">
        <v>2</v>
      </c>
      <c r="L2430" s="4">
        <v>3881.96884</v>
      </c>
      <c r="M2430" s="4" t="s">
        <v>29</v>
      </c>
      <c r="N2430" s="4" t="s">
        <v>29</v>
      </c>
      <c r="O2430" s="4">
        <v>1.639E-4</v>
      </c>
      <c r="P2430" s="4">
        <v>9.2210000000000002E-4</v>
      </c>
      <c r="Q2430" s="4">
        <v>2.52</v>
      </c>
    </row>
    <row r="2431" spans="1:17" hidden="1" outlineLevel="1" collapsed="1" x14ac:dyDescent="0.25">
      <c r="A2431" t="s">
        <v>34</v>
      </c>
      <c r="B2431" s="4" t="s">
        <v>29</v>
      </c>
      <c r="C2431" s="4" t="s">
        <v>2595</v>
      </c>
      <c r="D2431" s="4" t="s">
        <v>34</v>
      </c>
      <c r="E2431" s="4">
        <v>1.49234E-2</v>
      </c>
      <c r="F2431" s="4">
        <v>5.7957899999999999E-4</v>
      </c>
      <c r="G2431" s="4">
        <v>1</v>
      </c>
      <c r="H2431" s="4">
        <v>1</v>
      </c>
      <c r="I2431" s="4">
        <v>4</v>
      </c>
      <c r="J2431" s="4" t="s">
        <v>2574</v>
      </c>
      <c r="K2431" s="4">
        <v>0</v>
      </c>
      <c r="L2431" s="4">
        <v>942.43156999999997</v>
      </c>
      <c r="M2431" s="4" t="s">
        <v>29</v>
      </c>
      <c r="N2431" s="4" t="s">
        <v>29</v>
      </c>
      <c r="O2431" s="4">
        <v>2.1489999999999999E-4</v>
      </c>
      <c r="P2431" s="4">
        <v>2.2799999999999999E-3</v>
      </c>
      <c r="Q2431" s="4">
        <v>1.76</v>
      </c>
    </row>
    <row r="2432" spans="1:17" hidden="1" outlineLevel="1" collapsed="1" x14ac:dyDescent="0.25">
      <c r="A2432" t="s">
        <v>34</v>
      </c>
      <c r="B2432" s="4" t="s">
        <v>29</v>
      </c>
      <c r="C2432" s="4" t="s">
        <v>2596</v>
      </c>
      <c r="D2432" s="4" t="s">
        <v>2591</v>
      </c>
      <c r="E2432" s="4">
        <v>1.7037099999999999E-2</v>
      </c>
      <c r="F2432" s="4">
        <v>5.7957899999999999E-4</v>
      </c>
      <c r="G2432" s="4">
        <v>1</v>
      </c>
      <c r="H2432" s="4">
        <v>1</v>
      </c>
      <c r="I2432" s="4">
        <v>1</v>
      </c>
      <c r="J2432" s="4" t="s">
        <v>2574</v>
      </c>
      <c r="K2432" s="4">
        <v>1</v>
      </c>
      <c r="L2432" s="4">
        <v>2842.3511800000001</v>
      </c>
      <c r="M2432" s="4" t="s">
        <v>29</v>
      </c>
      <c r="N2432" s="4" t="s">
        <v>29</v>
      </c>
      <c r="O2432" s="4">
        <v>2.1489999999999999E-4</v>
      </c>
      <c r="P2432" s="4">
        <v>2.6700000000000001E-3</v>
      </c>
      <c r="Q2432" s="4">
        <v>2.48</v>
      </c>
    </row>
    <row r="2433" spans="1:29" hidden="1" outlineLevel="1" collapsed="1" x14ac:dyDescent="0.25">
      <c r="A2433" t="s">
        <v>34</v>
      </c>
      <c r="B2433" s="4" t="s">
        <v>29</v>
      </c>
      <c r="C2433" s="4" t="s">
        <v>2597</v>
      </c>
      <c r="D2433" s="4" t="s">
        <v>2598</v>
      </c>
      <c r="E2433" s="4">
        <v>3.62472E-2</v>
      </c>
      <c r="F2433" s="4">
        <v>1.27169E-3</v>
      </c>
      <c r="G2433" s="4">
        <v>1</v>
      </c>
      <c r="H2433" s="4">
        <v>1</v>
      </c>
      <c r="I2433" s="4">
        <v>1</v>
      </c>
      <c r="J2433" s="4" t="s">
        <v>2574</v>
      </c>
      <c r="K2433" s="4">
        <v>1</v>
      </c>
      <c r="L2433" s="4">
        <v>2660.2689</v>
      </c>
      <c r="M2433" s="4" t="s">
        <v>29</v>
      </c>
      <c r="N2433" s="4" t="s">
        <v>29</v>
      </c>
      <c r="O2433" s="4">
        <v>4.6000000000000001E-4</v>
      </c>
      <c r="P2433" s="4">
        <v>6.9480000000000002E-3</v>
      </c>
      <c r="Q2433" s="4">
        <v>3.02</v>
      </c>
    </row>
    <row r="2434" spans="1:29" x14ac:dyDescent="0.25">
      <c r="A2434" s="3" t="s">
        <v>29</v>
      </c>
      <c r="B2434" s="3" t="s">
        <v>30</v>
      </c>
      <c r="C2434" s="3" t="s">
        <v>2599</v>
      </c>
      <c r="D2434" s="3" t="s">
        <v>2600</v>
      </c>
      <c r="E2434" s="3">
        <v>0</v>
      </c>
      <c r="F2434" s="3">
        <v>208.52199999999999</v>
      </c>
      <c r="G2434" s="3">
        <v>67</v>
      </c>
      <c r="H2434" s="3">
        <v>25</v>
      </c>
      <c r="I2434" s="3">
        <v>63</v>
      </c>
      <c r="J2434" s="3">
        <v>25</v>
      </c>
      <c r="K2434" s="3">
        <v>499</v>
      </c>
      <c r="L2434" s="3">
        <v>55</v>
      </c>
      <c r="M2434" s="3">
        <v>9.5</v>
      </c>
      <c r="N2434" s="3">
        <v>233.25</v>
      </c>
      <c r="O2434" s="3">
        <v>25</v>
      </c>
      <c r="P2434" s="3" t="s">
        <v>34</v>
      </c>
      <c r="Q2434" s="3" t="s">
        <v>34</v>
      </c>
      <c r="R2434" s="3" t="s">
        <v>34</v>
      </c>
      <c r="S2434" s="3" t="s">
        <v>2601</v>
      </c>
      <c r="T2434" s="3" t="s">
        <v>34</v>
      </c>
      <c r="U2434" s="3" t="s">
        <v>2599</v>
      </c>
      <c r="V2434" s="3" t="s">
        <v>34</v>
      </c>
      <c r="W2434" s="3" t="s">
        <v>38</v>
      </c>
      <c r="X2434" s="3" t="s">
        <v>34</v>
      </c>
      <c r="Y2434" s="3" t="s">
        <v>34</v>
      </c>
      <c r="Z2434" s="3" t="s">
        <v>34</v>
      </c>
      <c r="AA2434" s="3">
        <v>0</v>
      </c>
      <c r="AB2434" s="3" t="s">
        <v>29</v>
      </c>
      <c r="AC2434" s="3">
        <v>1</v>
      </c>
    </row>
    <row r="2435" spans="1:29" hidden="1" outlineLevel="1" collapsed="1" x14ac:dyDescent="0.25">
      <c r="A2435" t="s">
        <v>34</v>
      </c>
      <c r="B2435" s="2" t="s">
        <v>39</v>
      </c>
      <c r="C2435" s="2" t="s">
        <v>40</v>
      </c>
      <c r="D2435" s="2" t="s">
        <v>41</v>
      </c>
      <c r="E2435" s="2" t="s">
        <v>42</v>
      </c>
      <c r="F2435" s="2" t="s">
        <v>43</v>
      </c>
      <c r="G2435" s="2" t="s">
        <v>28</v>
      </c>
      <c r="H2435" s="2" t="s">
        <v>44</v>
      </c>
      <c r="I2435" s="2" t="s">
        <v>8</v>
      </c>
      <c r="J2435" s="2" t="s">
        <v>45</v>
      </c>
      <c r="K2435" s="2" t="s">
        <v>46</v>
      </c>
      <c r="L2435" s="2" t="s">
        <v>47</v>
      </c>
      <c r="M2435" s="2" t="s">
        <v>27</v>
      </c>
      <c r="N2435" s="2" t="s">
        <v>48</v>
      </c>
      <c r="O2435" s="2" t="s">
        <v>49</v>
      </c>
      <c r="P2435" s="2" t="s">
        <v>50</v>
      </c>
      <c r="Q2435" s="2" t="s">
        <v>51</v>
      </c>
    </row>
    <row r="2436" spans="1:29" hidden="1" outlineLevel="1" collapsed="1" x14ac:dyDescent="0.25">
      <c r="A2436" t="s">
        <v>34</v>
      </c>
      <c r="B2436" s="4" t="s">
        <v>29</v>
      </c>
      <c r="C2436" s="4" t="s">
        <v>2602</v>
      </c>
      <c r="D2436" s="4" t="s">
        <v>34</v>
      </c>
      <c r="E2436" s="4">
        <v>1.36203E-3</v>
      </c>
      <c r="F2436" s="4">
        <v>1.5434800000000001E-4</v>
      </c>
      <c r="G2436" s="4">
        <v>1</v>
      </c>
      <c r="H2436" s="4">
        <v>1</v>
      </c>
      <c r="I2436" s="4">
        <v>3</v>
      </c>
      <c r="J2436" s="4" t="s">
        <v>2599</v>
      </c>
      <c r="K2436" s="4">
        <v>0</v>
      </c>
      <c r="L2436" s="4">
        <v>1796.86743</v>
      </c>
      <c r="M2436" s="4" t="s">
        <v>29</v>
      </c>
      <c r="N2436" s="4" t="s">
        <v>29</v>
      </c>
      <c r="O2436" s="4">
        <v>6.5770000000000002E-5</v>
      </c>
      <c r="P2436" s="4">
        <v>1.3310000000000001E-4</v>
      </c>
      <c r="Q2436" s="4">
        <v>2.1</v>
      </c>
    </row>
    <row r="2437" spans="1:29" hidden="1" outlineLevel="1" collapsed="1" x14ac:dyDescent="0.25">
      <c r="A2437" t="s">
        <v>34</v>
      </c>
      <c r="B2437" s="4" t="s">
        <v>29</v>
      </c>
      <c r="C2437" s="4" t="s">
        <v>2603</v>
      </c>
      <c r="D2437" s="4" t="s">
        <v>34</v>
      </c>
      <c r="E2437" s="4">
        <v>4.2323099999999999E-7</v>
      </c>
      <c r="F2437" s="4">
        <v>1.5434800000000001E-4</v>
      </c>
      <c r="G2437" s="4">
        <v>1</v>
      </c>
      <c r="H2437" s="4">
        <v>1</v>
      </c>
      <c r="I2437" s="4">
        <v>2</v>
      </c>
      <c r="J2437" s="4" t="s">
        <v>2599</v>
      </c>
      <c r="K2437" s="4">
        <v>0</v>
      </c>
      <c r="L2437" s="4">
        <v>1583.7336299999999</v>
      </c>
      <c r="M2437" s="4" t="s">
        <v>29</v>
      </c>
      <c r="N2437" s="4" t="s">
        <v>29</v>
      </c>
      <c r="O2437" s="4">
        <v>6.5770000000000002E-5</v>
      </c>
      <c r="P2437" s="4">
        <v>7.6679999999999996E-9</v>
      </c>
      <c r="Q2437" s="4">
        <v>4.3099999999999996</v>
      </c>
    </row>
    <row r="2438" spans="1:29" hidden="1" outlineLevel="1" collapsed="1" x14ac:dyDescent="0.25">
      <c r="A2438" t="s">
        <v>34</v>
      </c>
      <c r="B2438" s="4" t="s">
        <v>29</v>
      </c>
      <c r="C2438" s="4" t="s">
        <v>2604</v>
      </c>
      <c r="D2438" s="4" t="s">
        <v>34</v>
      </c>
      <c r="E2438" s="4">
        <v>7.1712799999999995E-5</v>
      </c>
      <c r="F2438" s="4">
        <v>1.5434800000000001E-4</v>
      </c>
      <c r="G2438" s="4">
        <v>1</v>
      </c>
      <c r="H2438" s="4">
        <v>1</v>
      </c>
      <c r="I2438" s="4">
        <v>2</v>
      </c>
      <c r="J2438" s="4" t="s">
        <v>2599</v>
      </c>
      <c r="K2438" s="4">
        <v>0</v>
      </c>
      <c r="L2438" s="4">
        <v>3101.4810499999999</v>
      </c>
      <c r="M2438" s="4" t="s">
        <v>29</v>
      </c>
      <c r="N2438" s="4" t="s">
        <v>29</v>
      </c>
      <c r="O2438" s="4">
        <v>6.5770000000000002E-5</v>
      </c>
      <c r="P2438" s="4">
        <v>3.8430000000000003E-6</v>
      </c>
      <c r="Q2438" s="4">
        <v>3.45</v>
      </c>
    </row>
    <row r="2439" spans="1:29" hidden="1" outlineLevel="1" collapsed="1" x14ac:dyDescent="0.25">
      <c r="A2439" t="s">
        <v>34</v>
      </c>
      <c r="B2439" s="4" t="s">
        <v>29</v>
      </c>
      <c r="C2439" s="4" t="s">
        <v>2605</v>
      </c>
      <c r="D2439" s="4" t="s">
        <v>34</v>
      </c>
      <c r="E2439" s="4">
        <v>7.8476799999999998E-11</v>
      </c>
      <c r="F2439" s="4">
        <v>1.5434800000000001E-4</v>
      </c>
      <c r="G2439" s="4">
        <v>1</v>
      </c>
      <c r="H2439" s="4">
        <v>1</v>
      </c>
      <c r="I2439" s="4">
        <v>4</v>
      </c>
      <c r="J2439" s="4" t="s">
        <v>2599</v>
      </c>
      <c r="K2439" s="4">
        <v>1</v>
      </c>
      <c r="L2439" s="4">
        <v>3024.5748899999999</v>
      </c>
      <c r="M2439" s="4" t="s">
        <v>29</v>
      </c>
      <c r="N2439" s="4" t="s">
        <v>29</v>
      </c>
      <c r="O2439" s="4">
        <v>6.5770000000000002E-5</v>
      </c>
      <c r="P2439" s="4">
        <v>2.337E-13</v>
      </c>
      <c r="Q2439" s="4">
        <v>7.57</v>
      </c>
    </row>
    <row r="2440" spans="1:29" hidden="1" outlineLevel="1" collapsed="1" x14ac:dyDescent="0.25">
      <c r="A2440" t="s">
        <v>34</v>
      </c>
      <c r="B2440" s="4" t="s">
        <v>29</v>
      </c>
      <c r="C2440" s="4" t="s">
        <v>2606</v>
      </c>
      <c r="D2440" s="4" t="s">
        <v>34</v>
      </c>
      <c r="E2440" s="4">
        <v>1.5921899999999999E-6</v>
      </c>
      <c r="F2440" s="4">
        <v>1.5434800000000001E-4</v>
      </c>
      <c r="G2440" s="4">
        <v>1</v>
      </c>
      <c r="H2440" s="4">
        <v>1</v>
      </c>
      <c r="I2440" s="4">
        <v>2</v>
      </c>
      <c r="J2440" s="4" t="s">
        <v>2599</v>
      </c>
      <c r="K2440" s="4">
        <v>1</v>
      </c>
      <c r="L2440" s="4">
        <v>2573.1902799999998</v>
      </c>
      <c r="M2440" s="4" t="s">
        <v>29</v>
      </c>
      <c r="N2440" s="4" t="s">
        <v>29</v>
      </c>
      <c r="O2440" s="4">
        <v>6.5770000000000002E-5</v>
      </c>
      <c r="P2440" s="4">
        <v>3.8320000000000002E-8</v>
      </c>
      <c r="Q2440" s="4">
        <v>4.62</v>
      </c>
    </row>
    <row r="2441" spans="1:29" hidden="1" outlineLevel="1" collapsed="1" x14ac:dyDescent="0.25">
      <c r="A2441" t="s">
        <v>34</v>
      </c>
      <c r="B2441" s="4" t="s">
        <v>29</v>
      </c>
      <c r="C2441" s="4" t="s">
        <v>2607</v>
      </c>
      <c r="D2441" s="4" t="s">
        <v>34</v>
      </c>
      <c r="E2441" s="4">
        <v>2.0199399999999998E-5</v>
      </c>
      <c r="F2441" s="4">
        <v>1.5434800000000001E-4</v>
      </c>
      <c r="G2441" s="4">
        <v>1</v>
      </c>
      <c r="H2441" s="4">
        <v>1</v>
      </c>
      <c r="I2441" s="4">
        <v>1</v>
      </c>
      <c r="J2441" s="4" t="s">
        <v>2599</v>
      </c>
      <c r="K2441" s="4">
        <v>0</v>
      </c>
      <c r="L2441" s="4">
        <v>1339.6488300000001</v>
      </c>
      <c r="M2441" s="4" t="s">
        <v>29</v>
      </c>
      <c r="N2441" s="4" t="s">
        <v>29</v>
      </c>
      <c r="O2441" s="4">
        <v>6.5770000000000002E-5</v>
      </c>
      <c r="P2441" s="4">
        <v>8.2659999999999995E-7</v>
      </c>
      <c r="Q2441" s="4">
        <v>3.57</v>
      </c>
    </row>
    <row r="2442" spans="1:29" hidden="1" outlineLevel="1" collapsed="1" x14ac:dyDescent="0.25">
      <c r="A2442" t="s">
        <v>34</v>
      </c>
      <c r="B2442" s="4" t="s">
        <v>29</v>
      </c>
      <c r="C2442" s="4" t="s">
        <v>2608</v>
      </c>
      <c r="D2442" s="4" t="s">
        <v>34</v>
      </c>
      <c r="E2442" s="4">
        <v>2.6979600000000002E-5</v>
      </c>
      <c r="F2442" s="4">
        <v>1.5434800000000001E-4</v>
      </c>
      <c r="G2442" s="4">
        <v>1</v>
      </c>
      <c r="H2442" s="4">
        <v>1</v>
      </c>
      <c r="I2442" s="4">
        <v>1</v>
      </c>
      <c r="J2442" s="4" t="s">
        <v>2599</v>
      </c>
      <c r="K2442" s="4">
        <v>0</v>
      </c>
      <c r="L2442" s="4">
        <v>1252.5592899999999</v>
      </c>
      <c r="M2442" s="4" t="s">
        <v>29</v>
      </c>
      <c r="N2442" s="4" t="s">
        <v>29</v>
      </c>
      <c r="O2442" s="4">
        <v>6.5770000000000002E-5</v>
      </c>
      <c r="P2442" s="4">
        <v>1.17E-6</v>
      </c>
      <c r="Q2442" s="4">
        <v>3.51</v>
      </c>
    </row>
    <row r="2443" spans="1:29" hidden="1" outlineLevel="1" collapsed="1" x14ac:dyDescent="0.25">
      <c r="A2443" t="s">
        <v>34</v>
      </c>
      <c r="B2443" s="4" t="s">
        <v>29</v>
      </c>
      <c r="C2443" s="4" t="s">
        <v>2609</v>
      </c>
      <c r="D2443" s="4" t="s">
        <v>34</v>
      </c>
      <c r="E2443" s="4">
        <v>2.03303E-7</v>
      </c>
      <c r="F2443" s="4">
        <v>1.5434800000000001E-4</v>
      </c>
      <c r="G2443" s="4">
        <v>1</v>
      </c>
      <c r="H2443" s="4">
        <v>1</v>
      </c>
      <c r="I2443" s="4">
        <v>7</v>
      </c>
      <c r="J2443" s="4" t="s">
        <v>2599</v>
      </c>
      <c r="K2443" s="4">
        <v>1</v>
      </c>
      <c r="L2443" s="4">
        <v>3364.6345299999998</v>
      </c>
      <c r="M2443" s="4" t="s">
        <v>29</v>
      </c>
      <c r="N2443" s="4" t="s">
        <v>29</v>
      </c>
      <c r="O2443" s="4">
        <v>6.5770000000000002E-5</v>
      </c>
      <c r="P2443" s="4">
        <v>3.1639999999999998E-9</v>
      </c>
      <c r="Q2443" s="4">
        <v>4.29</v>
      </c>
    </row>
    <row r="2444" spans="1:29" hidden="1" outlineLevel="1" collapsed="1" x14ac:dyDescent="0.25">
      <c r="A2444" t="s">
        <v>34</v>
      </c>
      <c r="B2444" s="4" t="s">
        <v>29</v>
      </c>
      <c r="C2444" s="4" t="s">
        <v>2610</v>
      </c>
      <c r="D2444" s="4" t="s">
        <v>66</v>
      </c>
      <c r="E2444" s="4">
        <v>1.3732499999999999E-6</v>
      </c>
      <c r="F2444" s="4">
        <v>1.5434800000000001E-4</v>
      </c>
      <c r="G2444" s="4">
        <v>1</v>
      </c>
      <c r="H2444" s="4">
        <v>1</v>
      </c>
      <c r="I2444" s="4">
        <v>4</v>
      </c>
      <c r="J2444" s="4" t="s">
        <v>2599</v>
      </c>
      <c r="K2444" s="4">
        <v>0</v>
      </c>
      <c r="L2444" s="4">
        <v>1439.6583499999999</v>
      </c>
      <c r="M2444" s="4" t="s">
        <v>29</v>
      </c>
      <c r="N2444" s="4" t="s">
        <v>29</v>
      </c>
      <c r="O2444" s="4">
        <v>6.5770000000000002E-5</v>
      </c>
      <c r="P2444" s="4">
        <v>3.2000000000000002E-8</v>
      </c>
      <c r="Q2444" s="4">
        <v>3.74</v>
      </c>
    </row>
    <row r="2445" spans="1:29" hidden="1" outlineLevel="1" collapsed="1" x14ac:dyDescent="0.25">
      <c r="A2445" t="s">
        <v>34</v>
      </c>
      <c r="B2445" s="4" t="s">
        <v>29</v>
      </c>
      <c r="C2445" s="4" t="s">
        <v>2611</v>
      </c>
      <c r="D2445" s="4" t="s">
        <v>34</v>
      </c>
      <c r="E2445" s="4">
        <v>8.20897E-8</v>
      </c>
      <c r="F2445" s="4">
        <v>1.5434800000000001E-4</v>
      </c>
      <c r="G2445" s="4">
        <v>1</v>
      </c>
      <c r="H2445" s="4">
        <v>1</v>
      </c>
      <c r="I2445" s="4">
        <v>5</v>
      </c>
      <c r="J2445" s="4" t="s">
        <v>2599</v>
      </c>
      <c r="K2445" s="4">
        <v>0</v>
      </c>
      <c r="L2445" s="4">
        <v>1944.92976</v>
      </c>
      <c r="M2445" s="4" t="s">
        <v>29</v>
      </c>
      <c r="N2445" s="4" t="s">
        <v>29</v>
      </c>
      <c r="O2445" s="4">
        <v>6.5770000000000002E-5</v>
      </c>
      <c r="P2445" s="4">
        <v>1.057E-9</v>
      </c>
      <c r="Q2445" s="4">
        <v>4.43</v>
      </c>
    </row>
    <row r="2446" spans="1:29" hidden="1" outlineLevel="1" collapsed="1" x14ac:dyDescent="0.25">
      <c r="A2446" t="s">
        <v>34</v>
      </c>
      <c r="B2446" s="4" t="s">
        <v>29</v>
      </c>
      <c r="C2446" s="4" t="s">
        <v>2612</v>
      </c>
      <c r="D2446" s="4" t="s">
        <v>34</v>
      </c>
      <c r="E2446" s="4">
        <v>3.0291899999999999E-7</v>
      </c>
      <c r="F2446" s="4">
        <v>1.5434800000000001E-4</v>
      </c>
      <c r="G2446" s="4">
        <v>1</v>
      </c>
      <c r="H2446" s="4">
        <v>1</v>
      </c>
      <c r="I2446" s="4">
        <v>2</v>
      </c>
      <c r="J2446" s="4" t="s">
        <v>2599</v>
      </c>
      <c r="K2446" s="4">
        <v>0</v>
      </c>
      <c r="L2446" s="4">
        <v>1569.73911</v>
      </c>
      <c r="M2446" s="4" t="s">
        <v>29</v>
      </c>
      <c r="N2446" s="4" t="s">
        <v>29</v>
      </c>
      <c r="O2446" s="4">
        <v>6.5770000000000002E-5</v>
      </c>
      <c r="P2446" s="4">
        <v>5.1309999999999998E-9</v>
      </c>
      <c r="Q2446" s="4">
        <v>3.45</v>
      </c>
    </row>
    <row r="2447" spans="1:29" hidden="1" outlineLevel="1" collapsed="1" x14ac:dyDescent="0.25">
      <c r="A2447" t="s">
        <v>34</v>
      </c>
      <c r="B2447" s="4" t="s">
        <v>29</v>
      </c>
      <c r="C2447" s="4" t="s">
        <v>2613</v>
      </c>
      <c r="D2447" s="4" t="s">
        <v>34</v>
      </c>
      <c r="E2447" s="4">
        <v>8.6973799999999997E-5</v>
      </c>
      <c r="F2447" s="4">
        <v>1.5434800000000001E-4</v>
      </c>
      <c r="G2447" s="4">
        <v>1</v>
      </c>
      <c r="H2447" s="4">
        <v>1</v>
      </c>
      <c r="I2447" s="4">
        <v>4</v>
      </c>
      <c r="J2447" s="4" t="s">
        <v>2599</v>
      </c>
      <c r="K2447" s="4">
        <v>0</v>
      </c>
      <c r="L2447" s="4">
        <v>2933.1980100000001</v>
      </c>
      <c r="M2447" s="4" t="s">
        <v>29</v>
      </c>
      <c r="N2447" s="4" t="s">
        <v>29</v>
      </c>
      <c r="O2447" s="4">
        <v>6.5770000000000002E-5</v>
      </c>
      <c r="P2447" s="4">
        <v>4.848E-6</v>
      </c>
      <c r="Q2447" s="4">
        <v>4.96</v>
      </c>
    </row>
    <row r="2448" spans="1:29" hidden="1" outlineLevel="1" collapsed="1" x14ac:dyDescent="0.25">
      <c r="A2448" t="s">
        <v>34</v>
      </c>
      <c r="B2448" s="4" t="s">
        <v>29</v>
      </c>
      <c r="C2448" s="4" t="s">
        <v>2614</v>
      </c>
      <c r="D2448" s="4" t="s">
        <v>34</v>
      </c>
      <c r="E2448" s="4">
        <v>4.0721200000000002E-8</v>
      </c>
      <c r="F2448" s="4">
        <v>1.5434800000000001E-4</v>
      </c>
      <c r="G2448" s="4">
        <v>1</v>
      </c>
      <c r="H2448" s="4">
        <v>1</v>
      </c>
      <c r="I2448" s="4">
        <v>3</v>
      </c>
      <c r="J2448" s="4" t="s">
        <v>2599</v>
      </c>
      <c r="K2448" s="4">
        <v>1</v>
      </c>
      <c r="L2448" s="4">
        <v>2996.3391900000001</v>
      </c>
      <c r="M2448" s="4" t="s">
        <v>29</v>
      </c>
      <c r="N2448" s="4" t="s">
        <v>29</v>
      </c>
      <c r="O2448" s="4">
        <v>6.5770000000000002E-5</v>
      </c>
      <c r="P2448" s="4">
        <v>4.5310000000000002E-10</v>
      </c>
      <c r="Q2448" s="4">
        <v>5.53</v>
      </c>
    </row>
    <row r="2449" spans="1:29" hidden="1" outlineLevel="1" collapsed="1" x14ac:dyDescent="0.25">
      <c r="A2449" t="s">
        <v>34</v>
      </c>
      <c r="B2449" s="4" t="s">
        <v>29</v>
      </c>
      <c r="C2449" s="4" t="s">
        <v>2615</v>
      </c>
      <c r="D2449" s="4" t="s">
        <v>34</v>
      </c>
      <c r="E2449" s="4">
        <v>1.4739500000000001E-9</v>
      </c>
      <c r="F2449" s="4">
        <v>1.5434800000000001E-4</v>
      </c>
      <c r="G2449" s="4">
        <v>1</v>
      </c>
      <c r="H2449" s="4">
        <v>1</v>
      </c>
      <c r="I2449" s="4">
        <v>1</v>
      </c>
      <c r="J2449" s="4" t="s">
        <v>2599</v>
      </c>
      <c r="K2449" s="4">
        <v>0</v>
      </c>
      <c r="L2449" s="4">
        <v>2782.4369999999999</v>
      </c>
      <c r="M2449" s="4" t="s">
        <v>29</v>
      </c>
      <c r="N2449" s="4" t="s">
        <v>29</v>
      </c>
      <c r="O2449" s="4">
        <v>6.5770000000000002E-5</v>
      </c>
      <c r="P2449" s="4">
        <v>8.1219999999999995E-12</v>
      </c>
      <c r="Q2449" s="4">
        <v>6.14</v>
      </c>
    </row>
    <row r="2450" spans="1:29" hidden="1" outlineLevel="1" collapsed="1" x14ac:dyDescent="0.25">
      <c r="A2450" t="s">
        <v>34</v>
      </c>
      <c r="B2450" s="4" t="s">
        <v>29</v>
      </c>
      <c r="C2450" s="4" t="s">
        <v>2616</v>
      </c>
      <c r="D2450" s="4" t="s">
        <v>199</v>
      </c>
      <c r="E2450" s="4">
        <v>6.26564E-6</v>
      </c>
      <c r="F2450" s="4">
        <v>1.5434800000000001E-4</v>
      </c>
      <c r="G2450" s="4">
        <v>1</v>
      </c>
      <c r="H2450" s="4">
        <v>1</v>
      </c>
      <c r="I2450" s="4">
        <v>1</v>
      </c>
      <c r="J2450" s="4" t="s">
        <v>2599</v>
      </c>
      <c r="K2450" s="4">
        <v>0</v>
      </c>
      <c r="L2450" s="4">
        <v>1290.61068</v>
      </c>
      <c r="M2450" s="4" t="s">
        <v>29</v>
      </c>
      <c r="N2450" s="4" t="s">
        <v>29</v>
      </c>
      <c r="O2450" s="4">
        <v>6.5770000000000002E-5</v>
      </c>
      <c r="P2450" s="4">
        <v>2.0100000000000001E-7</v>
      </c>
      <c r="Q2450" s="4">
        <v>3.61</v>
      </c>
    </row>
    <row r="2451" spans="1:29" hidden="1" outlineLevel="1" collapsed="1" x14ac:dyDescent="0.25">
      <c r="A2451" t="s">
        <v>34</v>
      </c>
      <c r="B2451" s="4" t="s">
        <v>29</v>
      </c>
      <c r="C2451" s="4" t="s">
        <v>2617</v>
      </c>
      <c r="D2451" s="4" t="s">
        <v>241</v>
      </c>
      <c r="E2451" s="4">
        <v>4.9385000000000002E-5</v>
      </c>
      <c r="F2451" s="4">
        <v>1.5434800000000001E-4</v>
      </c>
      <c r="G2451" s="4">
        <v>1</v>
      </c>
      <c r="H2451" s="4">
        <v>1</v>
      </c>
      <c r="I2451" s="4">
        <v>1</v>
      </c>
      <c r="J2451" s="4" t="s">
        <v>2599</v>
      </c>
      <c r="K2451" s="4">
        <v>1</v>
      </c>
      <c r="L2451" s="4">
        <v>1760.8708099999999</v>
      </c>
      <c r="M2451" s="4" t="s">
        <v>29</v>
      </c>
      <c r="N2451" s="4" t="s">
        <v>29</v>
      </c>
      <c r="O2451" s="4">
        <v>6.5770000000000002E-5</v>
      </c>
      <c r="P2451" s="4">
        <v>2.4320000000000002E-6</v>
      </c>
      <c r="Q2451" s="4">
        <v>2.87</v>
      </c>
    </row>
    <row r="2452" spans="1:29" hidden="1" outlineLevel="1" collapsed="1" x14ac:dyDescent="0.25">
      <c r="A2452" t="s">
        <v>34</v>
      </c>
      <c r="B2452" s="4" t="s">
        <v>29</v>
      </c>
      <c r="C2452" s="4" t="s">
        <v>2618</v>
      </c>
      <c r="D2452" s="4" t="s">
        <v>241</v>
      </c>
      <c r="E2452" s="4">
        <v>1.17684E-9</v>
      </c>
      <c r="F2452" s="4">
        <v>1.5434800000000001E-4</v>
      </c>
      <c r="G2452" s="4">
        <v>1</v>
      </c>
      <c r="H2452" s="4">
        <v>1</v>
      </c>
      <c r="I2452" s="4">
        <v>3</v>
      </c>
      <c r="J2452" s="4" t="s">
        <v>2599</v>
      </c>
      <c r="K2452" s="4">
        <v>0</v>
      </c>
      <c r="L2452" s="4">
        <v>1604.7697000000001</v>
      </c>
      <c r="M2452" s="4" t="s">
        <v>29</v>
      </c>
      <c r="N2452" s="4" t="s">
        <v>29</v>
      </c>
      <c r="O2452" s="4">
        <v>6.5770000000000002E-5</v>
      </c>
      <c r="P2452" s="4">
        <v>6.1799999999999999E-12</v>
      </c>
      <c r="Q2452" s="4">
        <v>4.68</v>
      </c>
    </row>
    <row r="2453" spans="1:29" hidden="1" outlineLevel="1" collapsed="1" x14ac:dyDescent="0.25">
      <c r="A2453" t="s">
        <v>34</v>
      </c>
      <c r="B2453" s="4" t="s">
        <v>29</v>
      </c>
      <c r="C2453" s="4" t="s">
        <v>2619</v>
      </c>
      <c r="D2453" s="4" t="s">
        <v>34</v>
      </c>
      <c r="E2453" s="4">
        <v>2.5137300000000002E-6</v>
      </c>
      <c r="F2453" s="4">
        <v>1.5434800000000001E-4</v>
      </c>
      <c r="G2453" s="4">
        <v>1</v>
      </c>
      <c r="H2453" s="4">
        <v>1</v>
      </c>
      <c r="I2453" s="4">
        <v>4</v>
      </c>
      <c r="J2453" s="4" t="s">
        <v>2599</v>
      </c>
      <c r="K2453" s="4">
        <v>0</v>
      </c>
      <c r="L2453" s="4">
        <v>2070.0866000000001</v>
      </c>
      <c r="M2453" s="4" t="s">
        <v>29</v>
      </c>
      <c r="N2453" s="4" t="s">
        <v>29</v>
      </c>
      <c r="O2453" s="4">
        <v>6.5770000000000002E-5</v>
      </c>
      <c r="P2453" s="4">
        <v>6.6160000000000005E-8</v>
      </c>
      <c r="Q2453" s="4">
        <v>3.68</v>
      </c>
    </row>
    <row r="2454" spans="1:29" hidden="1" outlineLevel="1" collapsed="1" x14ac:dyDescent="0.25">
      <c r="A2454" t="s">
        <v>34</v>
      </c>
      <c r="B2454" s="4" t="s">
        <v>29</v>
      </c>
      <c r="C2454" s="4" t="s">
        <v>2620</v>
      </c>
      <c r="D2454" s="4" t="s">
        <v>34</v>
      </c>
      <c r="E2454" s="4">
        <v>1.28771E-6</v>
      </c>
      <c r="F2454" s="4">
        <v>1.5434800000000001E-4</v>
      </c>
      <c r="G2454" s="4">
        <v>1</v>
      </c>
      <c r="H2454" s="4">
        <v>1</v>
      </c>
      <c r="I2454" s="4">
        <v>2</v>
      </c>
      <c r="J2454" s="4" t="s">
        <v>2599</v>
      </c>
      <c r="K2454" s="4">
        <v>1</v>
      </c>
      <c r="L2454" s="4">
        <v>2198.18156</v>
      </c>
      <c r="M2454" s="4" t="s">
        <v>29</v>
      </c>
      <c r="N2454" s="4" t="s">
        <v>29</v>
      </c>
      <c r="O2454" s="4">
        <v>6.5770000000000002E-5</v>
      </c>
      <c r="P2454" s="4">
        <v>2.9429999999999999E-8</v>
      </c>
      <c r="Q2454" s="4">
        <v>3.83</v>
      </c>
    </row>
    <row r="2455" spans="1:29" hidden="1" outlineLevel="1" collapsed="1" x14ac:dyDescent="0.25">
      <c r="A2455" t="s">
        <v>34</v>
      </c>
      <c r="B2455" s="4" t="s">
        <v>29</v>
      </c>
      <c r="C2455" s="4" t="s">
        <v>2621</v>
      </c>
      <c r="D2455" s="4" t="s">
        <v>34</v>
      </c>
      <c r="E2455" s="4">
        <v>4.15126E-5</v>
      </c>
      <c r="F2455" s="4">
        <v>1.5434800000000001E-4</v>
      </c>
      <c r="G2455" s="4">
        <v>1</v>
      </c>
      <c r="H2455" s="4">
        <v>1</v>
      </c>
      <c r="I2455" s="4">
        <v>3</v>
      </c>
      <c r="J2455" s="4" t="s">
        <v>2599</v>
      </c>
      <c r="K2455" s="4">
        <v>2</v>
      </c>
      <c r="L2455" s="4">
        <v>3124.4341599999998</v>
      </c>
      <c r="M2455" s="4" t="s">
        <v>29</v>
      </c>
      <c r="N2455" s="4" t="s">
        <v>29</v>
      </c>
      <c r="O2455" s="4">
        <v>6.5770000000000002E-5</v>
      </c>
      <c r="P2455" s="4">
        <v>1.9819999999999998E-6</v>
      </c>
      <c r="Q2455" s="4">
        <v>3.75</v>
      </c>
    </row>
    <row r="2456" spans="1:29" hidden="1" outlineLevel="1" collapsed="1" x14ac:dyDescent="0.25">
      <c r="A2456" t="s">
        <v>34</v>
      </c>
      <c r="B2456" s="4" t="s">
        <v>29</v>
      </c>
      <c r="C2456" s="4" t="s">
        <v>2611</v>
      </c>
      <c r="D2456" s="4" t="s">
        <v>218</v>
      </c>
      <c r="E2456" s="4">
        <v>4.7506500000000004E-3</v>
      </c>
      <c r="F2456" s="4">
        <v>3.0793500000000001E-4</v>
      </c>
      <c r="G2456" s="4">
        <v>1</v>
      </c>
      <c r="H2456" s="4">
        <v>1</v>
      </c>
      <c r="I2456" s="4">
        <v>1</v>
      </c>
      <c r="J2456" s="4" t="s">
        <v>2599</v>
      </c>
      <c r="K2456" s="4">
        <v>0</v>
      </c>
      <c r="L2456" s="4">
        <v>2024.89609</v>
      </c>
      <c r="M2456" s="4" t="s">
        <v>29</v>
      </c>
      <c r="N2456" s="4" t="s">
        <v>29</v>
      </c>
      <c r="O2456" s="4">
        <v>1.192E-4</v>
      </c>
      <c r="P2456" s="4">
        <v>5.7839999999999996E-4</v>
      </c>
      <c r="Q2456" s="4">
        <v>3.45</v>
      </c>
    </row>
    <row r="2457" spans="1:29" hidden="1" outlineLevel="1" collapsed="1" x14ac:dyDescent="0.25">
      <c r="A2457" t="s">
        <v>34</v>
      </c>
      <c r="B2457" s="4" t="s">
        <v>29</v>
      </c>
      <c r="C2457" s="4" t="s">
        <v>2622</v>
      </c>
      <c r="D2457" s="4" t="s">
        <v>159</v>
      </c>
      <c r="E2457" s="4">
        <v>3.87171E-3</v>
      </c>
      <c r="F2457" s="4">
        <v>3.0793500000000001E-4</v>
      </c>
      <c r="G2457" s="4">
        <v>1</v>
      </c>
      <c r="H2457" s="4">
        <v>1</v>
      </c>
      <c r="I2457" s="4">
        <v>2</v>
      </c>
      <c r="J2457" s="4" t="s">
        <v>2599</v>
      </c>
      <c r="K2457" s="4">
        <v>2</v>
      </c>
      <c r="L2457" s="4">
        <v>2540.1929399999999</v>
      </c>
      <c r="M2457" s="4" t="s">
        <v>29</v>
      </c>
      <c r="N2457" s="4" t="s">
        <v>29</v>
      </c>
      <c r="O2457" s="4">
        <v>1.192E-4</v>
      </c>
      <c r="P2457" s="4">
        <v>4.5619999999999998E-4</v>
      </c>
      <c r="Q2457" s="4">
        <v>3.78</v>
      </c>
    </row>
    <row r="2458" spans="1:29" hidden="1" outlineLevel="1" collapsed="1" x14ac:dyDescent="0.25">
      <c r="A2458" t="s">
        <v>34</v>
      </c>
      <c r="B2458" s="4" t="s">
        <v>29</v>
      </c>
      <c r="C2458" s="4" t="s">
        <v>2623</v>
      </c>
      <c r="D2458" s="4" t="s">
        <v>34</v>
      </c>
      <c r="E2458" s="4">
        <v>1.03357E-2</v>
      </c>
      <c r="F2458" s="4">
        <v>4.3565599999999998E-4</v>
      </c>
      <c r="G2458" s="4">
        <v>1</v>
      </c>
      <c r="H2458" s="4">
        <v>1</v>
      </c>
      <c r="I2458" s="4">
        <v>2</v>
      </c>
      <c r="J2458" s="4" t="s">
        <v>2599</v>
      </c>
      <c r="K2458" s="4">
        <v>1</v>
      </c>
      <c r="L2458" s="4">
        <v>1739.83474</v>
      </c>
      <c r="M2458" s="4" t="s">
        <v>29</v>
      </c>
      <c r="N2458" s="4" t="s">
        <v>29</v>
      </c>
      <c r="O2458" s="4">
        <v>1.639E-4</v>
      </c>
      <c r="P2458" s="4">
        <v>1.4530000000000001E-3</v>
      </c>
      <c r="Q2458" s="4">
        <v>2.37</v>
      </c>
    </row>
    <row r="2459" spans="1:29" hidden="1" outlineLevel="1" collapsed="1" x14ac:dyDescent="0.25">
      <c r="A2459" t="s">
        <v>34</v>
      </c>
      <c r="B2459" s="4" t="s">
        <v>29</v>
      </c>
      <c r="C2459" s="4" t="s">
        <v>2624</v>
      </c>
      <c r="D2459" s="4" t="s">
        <v>34</v>
      </c>
      <c r="E2459" s="4">
        <v>2.3613499999999999E-2</v>
      </c>
      <c r="F2459" s="4">
        <v>8.6581600000000005E-4</v>
      </c>
      <c r="G2459" s="4">
        <v>1</v>
      </c>
      <c r="H2459" s="4">
        <v>1</v>
      </c>
      <c r="I2459" s="4">
        <v>1</v>
      </c>
      <c r="J2459" s="4" t="s">
        <v>2599</v>
      </c>
      <c r="K2459" s="4">
        <v>1</v>
      </c>
      <c r="L2459" s="4">
        <v>1617.73642</v>
      </c>
      <c r="M2459" s="4" t="s">
        <v>29</v>
      </c>
      <c r="N2459" s="4" t="s">
        <v>29</v>
      </c>
      <c r="O2459" s="4">
        <v>3.1629999999999999E-4</v>
      </c>
      <c r="P2459" s="4">
        <v>4.0309999999999999E-3</v>
      </c>
      <c r="Q2459" s="4">
        <v>2.2000000000000002</v>
      </c>
    </row>
    <row r="2460" spans="1:29" hidden="1" outlineLevel="1" collapsed="1" x14ac:dyDescent="0.25">
      <c r="A2460" t="s">
        <v>34</v>
      </c>
      <c r="B2460" s="4" t="s">
        <v>29</v>
      </c>
      <c r="C2460" s="4" t="s">
        <v>2625</v>
      </c>
      <c r="D2460" s="4" t="s">
        <v>34</v>
      </c>
      <c r="E2460" s="4">
        <v>0.13180900000000001</v>
      </c>
      <c r="F2460" s="4">
        <v>4.3961599999999997E-3</v>
      </c>
      <c r="G2460" s="4">
        <v>1</v>
      </c>
      <c r="H2460" s="4">
        <v>1</v>
      </c>
      <c r="I2460" s="4">
        <v>1</v>
      </c>
      <c r="J2460" s="4" t="s">
        <v>2599</v>
      </c>
      <c r="K2460" s="4">
        <v>0</v>
      </c>
      <c r="L2460" s="4">
        <v>1461.6353099999999</v>
      </c>
      <c r="M2460" s="4" t="s">
        <v>29</v>
      </c>
      <c r="N2460" s="4" t="s">
        <v>29</v>
      </c>
      <c r="O2460" s="4">
        <v>1.573E-3</v>
      </c>
      <c r="P2460" s="4">
        <v>4.1160000000000002E-2</v>
      </c>
      <c r="Q2460" s="4">
        <v>2.21</v>
      </c>
    </row>
    <row r="2461" spans="1:29" hidden="1" outlineLevel="1" collapsed="1" x14ac:dyDescent="0.25">
      <c r="A2461" t="s">
        <v>34</v>
      </c>
      <c r="B2461" s="4" t="s">
        <v>29</v>
      </c>
      <c r="C2461" s="4" t="s">
        <v>2626</v>
      </c>
      <c r="D2461" s="4" t="s">
        <v>34</v>
      </c>
      <c r="E2461" s="4">
        <v>0.16428200000000001</v>
      </c>
      <c r="F2461" s="4">
        <v>5.1501400000000001E-3</v>
      </c>
      <c r="G2461" s="4">
        <v>1</v>
      </c>
      <c r="H2461" s="4">
        <v>1</v>
      </c>
      <c r="I2461" s="4">
        <v>1</v>
      </c>
      <c r="J2461" s="4" t="s">
        <v>2599</v>
      </c>
      <c r="K2461" s="4">
        <v>0</v>
      </c>
      <c r="L2461" s="4">
        <v>2109.9571000000001</v>
      </c>
      <c r="M2461" s="4" t="s">
        <v>29</v>
      </c>
      <c r="N2461" s="4" t="s">
        <v>29</v>
      </c>
      <c r="O2461" s="4">
        <v>1.89E-3</v>
      </c>
      <c r="P2461" s="4">
        <v>5.7750000000000003E-2</v>
      </c>
      <c r="Q2461" s="4">
        <v>2.73</v>
      </c>
    </row>
    <row r="2462" spans="1:29" x14ac:dyDescent="0.25">
      <c r="A2462" s="3" t="s">
        <v>29</v>
      </c>
      <c r="B2462" s="3" t="s">
        <v>30</v>
      </c>
      <c r="C2462" s="3" t="s">
        <v>2627</v>
      </c>
      <c r="D2462" s="3" t="s">
        <v>2628</v>
      </c>
      <c r="E2462" s="3">
        <v>0</v>
      </c>
      <c r="F2462" s="3">
        <v>206.084</v>
      </c>
      <c r="G2462" s="3">
        <v>32</v>
      </c>
      <c r="H2462" s="3">
        <v>36</v>
      </c>
      <c r="I2462" s="3">
        <v>59</v>
      </c>
      <c r="J2462" s="3">
        <v>30</v>
      </c>
      <c r="K2462" s="3">
        <v>1612</v>
      </c>
      <c r="L2462" s="3">
        <v>182.5</v>
      </c>
      <c r="M2462" s="3">
        <v>6.18</v>
      </c>
      <c r="N2462" s="3">
        <v>190.77</v>
      </c>
      <c r="O2462" s="3">
        <v>36</v>
      </c>
      <c r="P2462" s="3" t="s">
        <v>2629</v>
      </c>
      <c r="Q2462" s="3" t="s">
        <v>2630</v>
      </c>
      <c r="R2462" s="3" t="s">
        <v>2631</v>
      </c>
      <c r="S2462" s="3" t="s">
        <v>2632</v>
      </c>
      <c r="T2462" s="3" t="s">
        <v>2633</v>
      </c>
      <c r="U2462" s="3" t="s">
        <v>2627</v>
      </c>
      <c r="V2462" s="3" t="s">
        <v>2634</v>
      </c>
      <c r="W2462" s="3" t="s">
        <v>38</v>
      </c>
      <c r="X2462" s="3" t="s">
        <v>34</v>
      </c>
      <c r="Y2462" s="3" t="s">
        <v>2635</v>
      </c>
      <c r="Z2462" s="3" t="s">
        <v>34</v>
      </c>
      <c r="AA2462" s="3">
        <v>3</v>
      </c>
      <c r="AB2462" s="3" t="s">
        <v>29</v>
      </c>
      <c r="AC2462" s="3">
        <v>1</v>
      </c>
    </row>
    <row r="2463" spans="1:29" hidden="1" outlineLevel="1" collapsed="1" x14ac:dyDescent="0.25">
      <c r="A2463" t="s">
        <v>34</v>
      </c>
      <c r="B2463" s="2" t="s">
        <v>39</v>
      </c>
      <c r="C2463" s="2" t="s">
        <v>40</v>
      </c>
      <c r="D2463" s="2" t="s">
        <v>41</v>
      </c>
      <c r="E2463" s="2" t="s">
        <v>42</v>
      </c>
      <c r="F2463" s="2" t="s">
        <v>43</v>
      </c>
      <c r="G2463" s="2" t="s">
        <v>28</v>
      </c>
      <c r="H2463" s="2" t="s">
        <v>44</v>
      </c>
      <c r="I2463" s="2" t="s">
        <v>8</v>
      </c>
      <c r="J2463" s="2" t="s">
        <v>45</v>
      </c>
      <c r="K2463" s="2" t="s">
        <v>46</v>
      </c>
      <c r="L2463" s="2" t="s">
        <v>47</v>
      </c>
      <c r="M2463" s="2" t="s">
        <v>27</v>
      </c>
      <c r="N2463" s="2" t="s">
        <v>48</v>
      </c>
      <c r="O2463" s="2" t="s">
        <v>49</v>
      </c>
      <c r="P2463" s="2" t="s">
        <v>50</v>
      </c>
      <c r="Q2463" s="2" t="s">
        <v>51</v>
      </c>
    </row>
    <row r="2464" spans="1:29" hidden="1" outlineLevel="1" collapsed="1" x14ac:dyDescent="0.25">
      <c r="A2464" t="s">
        <v>34</v>
      </c>
      <c r="B2464" s="4" t="s">
        <v>29</v>
      </c>
      <c r="C2464" s="4" t="s">
        <v>2636</v>
      </c>
      <c r="D2464" s="4" t="s">
        <v>34</v>
      </c>
      <c r="E2464" s="4">
        <v>1.2056199999999999E-3</v>
      </c>
      <c r="F2464" s="4">
        <v>1.5434800000000001E-4</v>
      </c>
      <c r="G2464" s="4">
        <v>1</v>
      </c>
      <c r="H2464" s="4">
        <v>1</v>
      </c>
      <c r="I2464" s="4">
        <v>1</v>
      </c>
      <c r="J2464" s="4" t="s">
        <v>2627</v>
      </c>
      <c r="K2464" s="4">
        <v>1</v>
      </c>
      <c r="L2464" s="4">
        <v>2779.2917900000002</v>
      </c>
      <c r="M2464" s="4" t="s">
        <v>29</v>
      </c>
      <c r="N2464" s="4" t="s">
        <v>29</v>
      </c>
      <c r="O2464" s="4">
        <v>6.5770000000000002E-5</v>
      </c>
      <c r="P2464" s="4">
        <v>1.1510000000000001E-4</v>
      </c>
      <c r="Q2464" s="4">
        <v>4.03</v>
      </c>
    </row>
    <row r="2465" spans="1:17" hidden="1" outlineLevel="1" collapsed="1" x14ac:dyDescent="0.25">
      <c r="A2465" t="s">
        <v>34</v>
      </c>
      <c r="B2465" s="4" t="s">
        <v>29</v>
      </c>
      <c r="C2465" s="4" t="s">
        <v>2637</v>
      </c>
      <c r="D2465" s="4" t="s">
        <v>34</v>
      </c>
      <c r="E2465" s="4">
        <v>1.20734E-4</v>
      </c>
      <c r="F2465" s="4">
        <v>1.5434800000000001E-4</v>
      </c>
      <c r="G2465" s="4">
        <v>1</v>
      </c>
      <c r="H2465" s="4">
        <v>1</v>
      </c>
      <c r="I2465" s="4">
        <v>2</v>
      </c>
      <c r="J2465" s="4" t="s">
        <v>2627</v>
      </c>
      <c r="K2465" s="4">
        <v>0</v>
      </c>
      <c r="L2465" s="4">
        <v>1515.75503</v>
      </c>
      <c r="M2465" s="4" t="s">
        <v>29</v>
      </c>
      <c r="N2465" s="4" t="s">
        <v>29</v>
      </c>
      <c r="O2465" s="4">
        <v>6.5770000000000002E-5</v>
      </c>
      <c r="P2465" s="4">
        <v>7.2069999999999998E-6</v>
      </c>
      <c r="Q2465" s="4">
        <v>3.22</v>
      </c>
    </row>
    <row r="2466" spans="1:17" hidden="1" outlineLevel="1" collapsed="1" x14ac:dyDescent="0.25">
      <c r="A2466" t="s">
        <v>34</v>
      </c>
      <c r="B2466" s="4" t="s">
        <v>29</v>
      </c>
      <c r="C2466" s="4" t="s">
        <v>2638</v>
      </c>
      <c r="D2466" s="4" t="s">
        <v>34</v>
      </c>
      <c r="E2466" s="4">
        <v>9.6409300000000003E-7</v>
      </c>
      <c r="F2466" s="4">
        <v>1.5434800000000001E-4</v>
      </c>
      <c r="G2466" s="4">
        <v>1</v>
      </c>
      <c r="H2466" s="4">
        <v>1</v>
      </c>
      <c r="I2466" s="4">
        <v>1</v>
      </c>
      <c r="J2466" s="4" t="s">
        <v>2627</v>
      </c>
      <c r="K2466" s="4">
        <v>1</v>
      </c>
      <c r="L2466" s="4">
        <v>1711.9085700000001</v>
      </c>
      <c r="M2466" s="4" t="s">
        <v>29</v>
      </c>
      <c r="N2466" s="4" t="s">
        <v>29</v>
      </c>
      <c r="O2466" s="4">
        <v>6.5770000000000002E-5</v>
      </c>
      <c r="P2466" s="4">
        <v>2.0870000000000001E-8</v>
      </c>
      <c r="Q2466" s="4">
        <v>4.5199999999999996</v>
      </c>
    </row>
    <row r="2467" spans="1:17" hidden="1" outlineLevel="1" collapsed="1" x14ac:dyDescent="0.25">
      <c r="A2467" t="s">
        <v>34</v>
      </c>
      <c r="B2467" s="4" t="s">
        <v>29</v>
      </c>
      <c r="C2467" s="4" t="s">
        <v>1611</v>
      </c>
      <c r="D2467" s="4" t="s">
        <v>253</v>
      </c>
      <c r="E2467" s="4">
        <v>1.6762400000000001E-5</v>
      </c>
      <c r="F2467" s="4">
        <v>1.5434800000000001E-4</v>
      </c>
      <c r="G2467" s="4">
        <v>2</v>
      </c>
      <c r="H2467" s="4">
        <v>2</v>
      </c>
      <c r="I2467" s="4">
        <v>2</v>
      </c>
      <c r="J2467" s="4" t="s">
        <v>1612</v>
      </c>
      <c r="K2467" s="4">
        <v>0</v>
      </c>
      <c r="L2467" s="4">
        <v>1661.7410400000001</v>
      </c>
      <c r="M2467" s="4" t="s">
        <v>29</v>
      </c>
      <c r="N2467" s="4" t="s">
        <v>29</v>
      </c>
      <c r="O2467" s="4">
        <v>6.5770000000000002E-5</v>
      </c>
      <c r="P2467" s="4">
        <v>6.596E-7</v>
      </c>
      <c r="Q2467" s="4">
        <v>2.57</v>
      </c>
    </row>
    <row r="2468" spans="1:17" hidden="1" outlineLevel="1" collapsed="1" x14ac:dyDescent="0.25">
      <c r="A2468" t="s">
        <v>34</v>
      </c>
      <c r="B2468" s="4" t="s">
        <v>29</v>
      </c>
      <c r="C2468" s="4" t="s">
        <v>2639</v>
      </c>
      <c r="D2468" s="4" t="s">
        <v>154</v>
      </c>
      <c r="E2468" s="4">
        <v>1.9384599999999999E-3</v>
      </c>
      <c r="F2468" s="4">
        <v>1.5434800000000001E-4</v>
      </c>
      <c r="G2468" s="4">
        <v>1</v>
      </c>
      <c r="H2468" s="4">
        <v>1</v>
      </c>
      <c r="I2468" s="4">
        <v>2</v>
      </c>
      <c r="J2468" s="4" t="s">
        <v>2627</v>
      </c>
      <c r="K2468" s="4">
        <v>1</v>
      </c>
      <c r="L2468" s="4">
        <v>1288.7293299999999</v>
      </c>
      <c r="M2468" s="4" t="s">
        <v>29</v>
      </c>
      <c r="N2468" s="4" t="s">
        <v>29</v>
      </c>
      <c r="O2468" s="4">
        <v>6.5770000000000002E-5</v>
      </c>
      <c r="P2468" s="4">
        <v>2.0330000000000001E-4</v>
      </c>
      <c r="Q2468" s="4">
        <v>2.33</v>
      </c>
    </row>
    <row r="2469" spans="1:17" hidden="1" outlineLevel="1" collapsed="1" x14ac:dyDescent="0.25">
      <c r="A2469" t="s">
        <v>34</v>
      </c>
      <c r="B2469" s="4" t="s">
        <v>29</v>
      </c>
      <c r="C2469" s="4" t="s">
        <v>2640</v>
      </c>
      <c r="D2469" s="4" t="s">
        <v>2641</v>
      </c>
      <c r="E2469" s="4">
        <v>1.0894200000000001E-8</v>
      </c>
      <c r="F2469" s="4">
        <v>1.5434800000000001E-4</v>
      </c>
      <c r="G2469" s="4">
        <v>1</v>
      </c>
      <c r="H2469" s="4">
        <v>1</v>
      </c>
      <c r="I2469" s="4">
        <v>2</v>
      </c>
      <c r="J2469" s="4" t="s">
        <v>2627</v>
      </c>
      <c r="K2469" s="4">
        <v>0</v>
      </c>
      <c r="L2469" s="4">
        <v>2777.2253700000001</v>
      </c>
      <c r="M2469" s="4" t="s">
        <v>29</v>
      </c>
      <c r="N2469" s="4" t="s">
        <v>29</v>
      </c>
      <c r="O2469" s="4">
        <v>6.5770000000000002E-5</v>
      </c>
      <c r="P2469" s="4">
        <v>9.1969999999999994E-11</v>
      </c>
      <c r="Q2469" s="4">
        <v>6.59</v>
      </c>
    </row>
    <row r="2470" spans="1:17" hidden="1" outlineLevel="1" collapsed="1" x14ac:dyDescent="0.25">
      <c r="A2470" t="s">
        <v>34</v>
      </c>
      <c r="B2470" s="4" t="s">
        <v>29</v>
      </c>
      <c r="C2470" s="4" t="s">
        <v>2642</v>
      </c>
      <c r="D2470" s="4" t="s">
        <v>2643</v>
      </c>
      <c r="E2470" s="4">
        <v>8.47725E-8</v>
      </c>
      <c r="F2470" s="4">
        <v>1.5434800000000001E-4</v>
      </c>
      <c r="G2470" s="4">
        <v>1</v>
      </c>
      <c r="H2470" s="4">
        <v>1</v>
      </c>
      <c r="I2470" s="4">
        <v>2</v>
      </c>
      <c r="J2470" s="4" t="s">
        <v>2627</v>
      </c>
      <c r="K2470" s="4">
        <v>0</v>
      </c>
      <c r="L2470" s="4">
        <v>3122.4292700000001</v>
      </c>
      <c r="M2470" s="4" t="s">
        <v>29</v>
      </c>
      <c r="N2470" s="4" t="s">
        <v>29</v>
      </c>
      <c r="O2470" s="4">
        <v>6.5770000000000002E-5</v>
      </c>
      <c r="P2470" s="4">
        <v>1.1019999999999999E-9</v>
      </c>
      <c r="Q2470" s="4">
        <v>5.1100000000000003</v>
      </c>
    </row>
    <row r="2471" spans="1:17" hidden="1" outlineLevel="1" collapsed="1" x14ac:dyDescent="0.25">
      <c r="A2471" t="s">
        <v>34</v>
      </c>
      <c r="B2471" s="4" t="s">
        <v>29</v>
      </c>
      <c r="C2471" s="4" t="s">
        <v>2644</v>
      </c>
      <c r="D2471" s="4" t="s">
        <v>94</v>
      </c>
      <c r="E2471" s="4">
        <v>1.01489E-4</v>
      </c>
      <c r="F2471" s="4">
        <v>1.5434800000000001E-4</v>
      </c>
      <c r="G2471" s="4">
        <v>1</v>
      </c>
      <c r="H2471" s="4">
        <v>1</v>
      </c>
      <c r="I2471" s="4">
        <v>1</v>
      </c>
      <c r="J2471" s="4" t="s">
        <v>2627</v>
      </c>
      <c r="K2471" s="4">
        <v>1</v>
      </c>
      <c r="L2471" s="4">
        <v>1729.82861</v>
      </c>
      <c r="M2471" s="4" t="s">
        <v>29</v>
      </c>
      <c r="N2471" s="4" t="s">
        <v>29</v>
      </c>
      <c r="O2471" s="4">
        <v>6.5770000000000002E-5</v>
      </c>
      <c r="P2471" s="4">
        <v>5.8470000000000001E-6</v>
      </c>
      <c r="Q2471" s="4">
        <v>3.39</v>
      </c>
    </row>
    <row r="2472" spans="1:17" hidden="1" outlineLevel="1" collapsed="1" x14ac:dyDescent="0.25">
      <c r="A2472" t="s">
        <v>34</v>
      </c>
      <c r="B2472" s="4" t="s">
        <v>29</v>
      </c>
      <c r="C2472" s="4" t="s">
        <v>2645</v>
      </c>
      <c r="D2472" s="4" t="s">
        <v>34</v>
      </c>
      <c r="E2472" s="4">
        <v>1.3126199999999999E-4</v>
      </c>
      <c r="F2472" s="4">
        <v>1.5434800000000001E-4</v>
      </c>
      <c r="G2472" s="4">
        <v>1</v>
      </c>
      <c r="H2472" s="4">
        <v>1</v>
      </c>
      <c r="I2472" s="4">
        <v>1</v>
      </c>
      <c r="J2472" s="4" t="s">
        <v>2627</v>
      </c>
      <c r="K2472" s="4">
        <v>2</v>
      </c>
      <c r="L2472" s="4">
        <v>2823.40067</v>
      </c>
      <c r="M2472" s="4" t="s">
        <v>29</v>
      </c>
      <c r="N2472" s="4" t="s">
        <v>29</v>
      </c>
      <c r="O2472" s="4">
        <v>6.5770000000000002E-5</v>
      </c>
      <c r="P2472" s="4">
        <v>7.9330000000000001E-6</v>
      </c>
      <c r="Q2472" s="4">
        <v>2.71</v>
      </c>
    </row>
    <row r="2473" spans="1:17" hidden="1" outlineLevel="1" collapsed="1" x14ac:dyDescent="0.25">
      <c r="A2473" t="s">
        <v>34</v>
      </c>
      <c r="B2473" s="4" t="s">
        <v>29</v>
      </c>
      <c r="C2473" s="4" t="s">
        <v>2646</v>
      </c>
      <c r="D2473" s="4" t="s">
        <v>317</v>
      </c>
      <c r="E2473" s="4">
        <v>5.6529200000000002E-6</v>
      </c>
      <c r="F2473" s="4">
        <v>1.5434800000000001E-4</v>
      </c>
      <c r="G2473" s="4">
        <v>1</v>
      </c>
      <c r="H2473" s="4">
        <v>1</v>
      </c>
      <c r="I2473" s="4">
        <v>4</v>
      </c>
      <c r="J2473" s="4" t="s">
        <v>2627</v>
      </c>
      <c r="K2473" s="4">
        <v>0</v>
      </c>
      <c r="L2473" s="4">
        <v>2909.4277400000001</v>
      </c>
      <c r="M2473" s="4" t="s">
        <v>29</v>
      </c>
      <c r="N2473" s="4" t="s">
        <v>29</v>
      </c>
      <c r="O2473" s="4">
        <v>6.5770000000000002E-5</v>
      </c>
      <c r="P2473" s="4">
        <v>1.7630000000000001E-7</v>
      </c>
      <c r="Q2473" s="4">
        <v>4.76</v>
      </c>
    </row>
    <row r="2474" spans="1:17" hidden="1" outlineLevel="1" collapsed="1" x14ac:dyDescent="0.25">
      <c r="A2474" t="s">
        <v>34</v>
      </c>
      <c r="B2474" s="4" t="s">
        <v>29</v>
      </c>
      <c r="C2474" s="4" t="s">
        <v>2647</v>
      </c>
      <c r="D2474" s="4" t="s">
        <v>34</v>
      </c>
      <c r="E2474" s="4">
        <v>3.5561600000000001E-4</v>
      </c>
      <c r="F2474" s="4">
        <v>1.5434800000000001E-4</v>
      </c>
      <c r="G2474" s="4">
        <v>1</v>
      </c>
      <c r="H2474" s="4">
        <v>1</v>
      </c>
      <c r="I2474" s="4">
        <v>1</v>
      </c>
      <c r="J2474" s="4" t="s">
        <v>2627</v>
      </c>
      <c r="K2474" s="4">
        <v>0</v>
      </c>
      <c r="L2474" s="4">
        <v>1194.53856</v>
      </c>
      <c r="M2474" s="4" t="s">
        <v>29</v>
      </c>
      <c r="N2474" s="4" t="s">
        <v>29</v>
      </c>
      <c r="O2474" s="4">
        <v>6.5770000000000002E-5</v>
      </c>
      <c r="P2474" s="4">
        <v>2.652E-5</v>
      </c>
      <c r="Q2474" s="4">
        <v>2.39</v>
      </c>
    </row>
    <row r="2475" spans="1:17" hidden="1" outlineLevel="1" collapsed="1" x14ac:dyDescent="0.25">
      <c r="A2475" t="s">
        <v>34</v>
      </c>
      <c r="B2475" s="4" t="s">
        <v>29</v>
      </c>
      <c r="C2475" s="4" t="s">
        <v>2648</v>
      </c>
      <c r="D2475" s="4" t="s">
        <v>2649</v>
      </c>
      <c r="E2475" s="4">
        <v>9.3951700000000004E-5</v>
      </c>
      <c r="F2475" s="4">
        <v>1.5434800000000001E-4</v>
      </c>
      <c r="G2475" s="4">
        <v>1</v>
      </c>
      <c r="H2475" s="4">
        <v>1</v>
      </c>
      <c r="I2475" s="4">
        <v>1</v>
      </c>
      <c r="J2475" s="4" t="s">
        <v>2627</v>
      </c>
      <c r="K2475" s="4">
        <v>0</v>
      </c>
      <c r="L2475" s="4">
        <v>1603.71309</v>
      </c>
      <c r="M2475" s="4" t="s">
        <v>29</v>
      </c>
      <c r="N2475" s="4" t="s">
        <v>29</v>
      </c>
      <c r="O2475" s="4">
        <v>6.5770000000000002E-5</v>
      </c>
      <c r="P2475" s="4">
        <v>5.2959999999999998E-6</v>
      </c>
      <c r="Q2475" s="4">
        <v>3.66</v>
      </c>
    </row>
    <row r="2476" spans="1:17" hidden="1" outlineLevel="1" collapsed="1" x14ac:dyDescent="0.25">
      <c r="A2476" t="s">
        <v>34</v>
      </c>
      <c r="B2476" s="4" t="s">
        <v>29</v>
      </c>
      <c r="C2476" s="4" t="s">
        <v>2650</v>
      </c>
      <c r="D2476" s="4" t="s">
        <v>2651</v>
      </c>
      <c r="E2476" s="4">
        <v>4.5718799999999997E-6</v>
      </c>
      <c r="F2476" s="4">
        <v>1.5434800000000001E-4</v>
      </c>
      <c r="G2476" s="4">
        <v>1</v>
      </c>
      <c r="H2476" s="4">
        <v>1</v>
      </c>
      <c r="I2476" s="4">
        <v>2</v>
      </c>
      <c r="J2476" s="4" t="s">
        <v>2627</v>
      </c>
      <c r="K2476" s="4">
        <v>0</v>
      </c>
      <c r="L2476" s="4">
        <v>2121.9103500000001</v>
      </c>
      <c r="M2476" s="4" t="s">
        <v>29</v>
      </c>
      <c r="N2476" s="4" t="s">
        <v>29</v>
      </c>
      <c r="O2476" s="4">
        <v>6.5770000000000002E-5</v>
      </c>
      <c r="P2476" s="4">
        <v>1.3729999999999999E-7</v>
      </c>
      <c r="Q2476" s="4">
        <v>5.31</v>
      </c>
    </row>
    <row r="2477" spans="1:17" hidden="1" outlineLevel="1" collapsed="1" x14ac:dyDescent="0.25">
      <c r="A2477" t="s">
        <v>34</v>
      </c>
      <c r="B2477" s="4" t="s">
        <v>29</v>
      </c>
      <c r="C2477" s="4" t="s">
        <v>2652</v>
      </c>
      <c r="D2477" s="4" t="s">
        <v>34</v>
      </c>
      <c r="E2477" s="4">
        <v>2.1129999999999999E-6</v>
      </c>
      <c r="F2477" s="4">
        <v>1.5434800000000001E-4</v>
      </c>
      <c r="G2477" s="4">
        <v>1</v>
      </c>
      <c r="H2477" s="4">
        <v>1</v>
      </c>
      <c r="I2477" s="4">
        <v>2</v>
      </c>
      <c r="J2477" s="4" t="s">
        <v>2627</v>
      </c>
      <c r="K2477" s="4">
        <v>0</v>
      </c>
      <c r="L2477" s="4">
        <v>1270.7365299999999</v>
      </c>
      <c r="M2477" s="4" t="s">
        <v>29</v>
      </c>
      <c r="N2477" s="4" t="s">
        <v>29</v>
      </c>
      <c r="O2477" s="4">
        <v>6.5770000000000002E-5</v>
      </c>
      <c r="P2477" s="4">
        <v>5.3909999999999998E-8</v>
      </c>
      <c r="Q2477" s="4">
        <v>2.99</v>
      </c>
    </row>
    <row r="2478" spans="1:17" hidden="1" outlineLevel="1" collapsed="1" x14ac:dyDescent="0.25">
      <c r="A2478" t="s">
        <v>34</v>
      </c>
      <c r="B2478" s="4" t="s">
        <v>29</v>
      </c>
      <c r="C2478" s="4" t="s">
        <v>1630</v>
      </c>
      <c r="D2478" s="4" t="s">
        <v>199</v>
      </c>
      <c r="E2478" s="4">
        <v>1.1617700000000001E-5</v>
      </c>
      <c r="F2478" s="4">
        <v>1.5434800000000001E-4</v>
      </c>
      <c r="G2478" s="4">
        <v>2</v>
      </c>
      <c r="H2478" s="4">
        <v>2</v>
      </c>
      <c r="I2478" s="4">
        <v>3</v>
      </c>
      <c r="J2478" s="4" t="s">
        <v>1612</v>
      </c>
      <c r="K2478" s="4">
        <v>0</v>
      </c>
      <c r="L2478" s="4">
        <v>1384.67769</v>
      </c>
      <c r="M2478" s="4" t="s">
        <v>29</v>
      </c>
      <c r="N2478" s="4" t="s">
        <v>29</v>
      </c>
      <c r="O2478" s="4">
        <v>6.5770000000000002E-5</v>
      </c>
      <c r="P2478" s="4">
        <v>4.242E-7</v>
      </c>
      <c r="Q2478" s="4">
        <v>4.0999999999999996</v>
      </c>
    </row>
    <row r="2479" spans="1:17" hidden="1" outlineLevel="1" collapsed="1" x14ac:dyDescent="0.25">
      <c r="A2479" t="s">
        <v>34</v>
      </c>
      <c r="B2479" s="4" t="s">
        <v>29</v>
      </c>
      <c r="C2479" s="4" t="s">
        <v>1631</v>
      </c>
      <c r="D2479" s="4" t="s">
        <v>199</v>
      </c>
      <c r="E2479" s="4">
        <v>1.42707E-4</v>
      </c>
      <c r="F2479" s="4">
        <v>1.5434800000000001E-4</v>
      </c>
      <c r="G2479" s="4">
        <v>2</v>
      </c>
      <c r="H2479" s="4">
        <v>2</v>
      </c>
      <c r="I2479" s="4">
        <v>2</v>
      </c>
      <c r="J2479" s="4" t="s">
        <v>1612</v>
      </c>
      <c r="K2479" s="4">
        <v>1</v>
      </c>
      <c r="L2479" s="4">
        <v>1512.7726600000001</v>
      </c>
      <c r="M2479" s="4" t="s">
        <v>29</v>
      </c>
      <c r="N2479" s="4" t="s">
        <v>29</v>
      </c>
      <c r="O2479" s="4">
        <v>6.5770000000000002E-5</v>
      </c>
      <c r="P2479" s="4">
        <v>8.7879999999999995E-6</v>
      </c>
      <c r="Q2479" s="4">
        <v>4.0999999999999996</v>
      </c>
    </row>
    <row r="2480" spans="1:17" hidden="1" outlineLevel="1" collapsed="1" x14ac:dyDescent="0.25">
      <c r="A2480" t="s">
        <v>34</v>
      </c>
      <c r="B2480" s="4" t="s">
        <v>29</v>
      </c>
      <c r="C2480" s="4" t="s">
        <v>2653</v>
      </c>
      <c r="D2480" s="4" t="s">
        <v>34</v>
      </c>
      <c r="E2480" s="4">
        <v>8.1556400000000004E-5</v>
      </c>
      <c r="F2480" s="4">
        <v>1.5434800000000001E-4</v>
      </c>
      <c r="G2480" s="4">
        <v>1</v>
      </c>
      <c r="H2480" s="4">
        <v>1</v>
      </c>
      <c r="I2480" s="4">
        <v>3</v>
      </c>
      <c r="J2480" s="4" t="s">
        <v>2627</v>
      </c>
      <c r="K2480" s="4">
        <v>1</v>
      </c>
      <c r="L2480" s="4">
        <v>2351.2466199999999</v>
      </c>
      <c r="M2480" s="4" t="s">
        <v>29</v>
      </c>
      <c r="N2480" s="4" t="s">
        <v>29</v>
      </c>
      <c r="O2480" s="4">
        <v>6.5770000000000002E-5</v>
      </c>
      <c r="P2480" s="4">
        <v>4.4580000000000003E-6</v>
      </c>
      <c r="Q2480" s="4">
        <v>3.58</v>
      </c>
    </row>
    <row r="2481" spans="1:17" hidden="1" outlineLevel="1" collapsed="1" x14ac:dyDescent="0.25">
      <c r="A2481" t="s">
        <v>34</v>
      </c>
      <c r="B2481" s="4" t="s">
        <v>29</v>
      </c>
      <c r="C2481" s="4" t="s">
        <v>2654</v>
      </c>
      <c r="D2481" s="4" t="s">
        <v>34</v>
      </c>
      <c r="E2481" s="4">
        <v>3.3574100000000001E-5</v>
      </c>
      <c r="F2481" s="4">
        <v>1.5434800000000001E-4</v>
      </c>
      <c r="G2481" s="4">
        <v>1</v>
      </c>
      <c r="H2481" s="4">
        <v>1</v>
      </c>
      <c r="I2481" s="4">
        <v>1</v>
      </c>
      <c r="J2481" s="4" t="s">
        <v>2627</v>
      </c>
      <c r="K2481" s="4">
        <v>0</v>
      </c>
      <c r="L2481" s="4">
        <v>1602.8122100000001</v>
      </c>
      <c r="M2481" s="4" t="s">
        <v>29</v>
      </c>
      <c r="N2481" s="4" t="s">
        <v>29</v>
      </c>
      <c r="O2481" s="4">
        <v>6.5770000000000002E-5</v>
      </c>
      <c r="P2481" s="4">
        <v>1.5340000000000001E-6</v>
      </c>
      <c r="Q2481" s="4">
        <v>2.42</v>
      </c>
    </row>
    <row r="2482" spans="1:17" hidden="1" outlineLevel="1" collapsed="1" x14ac:dyDescent="0.25">
      <c r="A2482" t="s">
        <v>34</v>
      </c>
      <c r="B2482" s="4" t="s">
        <v>29</v>
      </c>
      <c r="C2482" s="4" t="s">
        <v>2655</v>
      </c>
      <c r="D2482" s="4" t="s">
        <v>34</v>
      </c>
      <c r="E2482" s="4">
        <v>3.3145000000000002E-5</v>
      </c>
      <c r="F2482" s="4">
        <v>1.5434800000000001E-4</v>
      </c>
      <c r="G2482" s="4">
        <v>1</v>
      </c>
      <c r="H2482" s="4">
        <v>1</v>
      </c>
      <c r="I2482" s="4">
        <v>2</v>
      </c>
      <c r="J2482" s="4" t="s">
        <v>2627</v>
      </c>
      <c r="K2482" s="4">
        <v>0</v>
      </c>
      <c r="L2482" s="4">
        <v>1555.80746</v>
      </c>
      <c r="M2482" s="4" t="s">
        <v>29</v>
      </c>
      <c r="N2482" s="4" t="s">
        <v>29</v>
      </c>
      <c r="O2482" s="4">
        <v>6.5770000000000002E-5</v>
      </c>
      <c r="P2482" s="4">
        <v>1.5060000000000001E-6</v>
      </c>
      <c r="Q2482" s="4">
        <v>3.15</v>
      </c>
    </row>
    <row r="2483" spans="1:17" hidden="1" outlineLevel="1" collapsed="1" x14ac:dyDescent="0.25">
      <c r="A2483" t="s">
        <v>34</v>
      </c>
      <c r="B2483" s="4" t="s">
        <v>29</v>
      </c>
      <c r="C2483" s="4" t="s">
        <v>2656</v>
      </c>
      <c r="D2483" s="4" t="s">
        <v>34</v>
      </c>
      <c r="E2483" s="4">
        <v>6.9447699999999996E-6</v>
      </c>
      <c r="F2483" s="4">
        <v>1.5434800000000001E-4</v>
      </c>
      <c r="G2483" s="4">
        <v>1</v>
      </c>
      <c r="H2483" s="4">
        <v>1</v>
      </c>
      <c r="I2483" s="4">
        <v>1</v>
      </c>
      <c r="J2483" s="4" t="s">
        <v>2627</v>
      </c>
      <c r="K2483" s="4">
        <v>0</v>
      </c>
      <c r="L2483" s="4">
        <v>1681.8544099999999</v>
      </c>
      <c r="M2483" s="4" t="s">
        <v>29</v>
      </c>
      <c r="N2483" s="4" t="s">
        <v>29</v>
      </c>
      <c r="O2483" s="4">
        <v>6.5770000000000002E-5</v>
      </c>
      <c r="P2483" s="4">
        <v>2.273E-7</v>
      </c>
      <c r="Q2483" s="4">
        <v>3.06</v>
      </c>
    </row>
    <row r="2484" spans="1:17" hidden="1" outlineLevel="1" collapsed="1" x14ac:dyDescent="0.25">
      <c r="A2484" t="s">
        <v>34</v>
      </c>
      <c r="B2484" s="4" t="s">
        <v>29</v>
      </c>
      <c r="C2484" s="4" t="s">
        <v>2657</v>
      </c>
      <c r="D2484" s="4" t="s">
        <v>34</v>
      </c>
      <c r="E2484" s="4">
        <v>1.2212E-3</v>
      </c>
      <c r="F2484" s="4">
        <v>1.5434800000000001E-4</v>
      </c>
      <c r="G2484" s="4">
        <v>1</v>
      </c>
      <c r="H2484" s="4">
        <v>1</v>
      </c>
      <c r="I2484" s="4">
        <v>1</v>
      </c>
      <c r="J2484" s="4" t="s">
        <v>2627</v>
      </c>
      <c r="K2484" s="4">
        <v>0</v>
      </c>
      <c r="L2484" s="4">
        <v>1054.5163600000001</v>
      </c>
      <c r="M2484" s="4" t="s">
        <v>29</v>
      </c>
      <c r="N2484" s="4" t="s">
        <v>29</v>
      </c>
      <c r="O2484" s="4">
        <v>6.5770000000000002E-5</v>
      </c>
      <c r="P2484" s="4">
        <v>1.1730000000000001E-4</v>
      </c>
      <c r="Q2484" s="4">
        <v>2.39</v>
      </c>
    </row>
    <row r="2485" spans="1:17" hidden="1" outlineLevel="1" collapsed="1" x14ac:dyDescent="0.25">
      <c r="A2485" t="s">
        <v>34</v>
      </c>
      <c r="B2485" s="4" t="s">
        <v>29</v>
      </c>
      <c r="C2485" s="4" t="s">
        <v>2658</v>
      </c>
      <c r="D2485" s="4" t="s">
        <v>34</v>
      </c>
      <c r="E2485" s="4">
        <v>4.7517599999999997E-6</v>
      </c>
      <c r="F2485" s="4">
        <v>1.5434800000000001E-4</v>
      </c>
      <c r="G2485" s="4">
        <v>1</v>
      </c>
      <c r="H2485" s="4">
        <v>1</v>
      </c>
      <c r="I2485" s="4">
        <v>1</v>
      </c>
      <c r="J2485" s="4" t="s">
        <v>2627</v>
      </c>
      <c r="K2485" s="4">
        <v>0</v>
      </c>
      <c r="L2485" s="4">
        <v>1994.0341699999999</v>
      </c>
      <c r="M2485" s="4" t="s">
        <v>29</v>
      </c>
      <c r="N2485" s="4" t="s">
        <v>29</v>
      </c>
      <c r="O2485" s="4">
        <v>6.5770000000000002E-5</v>
      </c>
      <c r="P2485" s="4">
        <v>1.4350000000000001E-7</v>
      </c>
      <c r="Q2485" s="4">
        <v>4.12</v>
      </c>
    </row>
    <row r="2486" spans="1:17" hidden="1" outlineLevel="1" collapsed="1" x14ac:dyDescent="0.25">
      <c r="A2486" t="s">
        <v>34</v>
      </c>
      <c r="B2486" s="4" t="s">
        <v>29</v>
      </c>
      <c r="C2486" s="4" t="s">
        <v>1646</v>
      </c>
      <c r="D2486" s="4" t="s">
        <v>34</v>
      </c>
      <c r="E2486" s="4">
        <v>1.6024399999999999E-5</v>
      </c>
      <c r="F2486" s="4">
        <v>1.5434800000000001E-4</v>
      </c>
      <c r="G2486" s="4">
        <v>2</v>
      </c>
      <c r="H2486" s="4">
        <v>2</v>
      </c>
      <c r="I2486" s="4">
        <v>2</v>
      </c>
      <c r="J2486" s="4" t="s">
        <v>1612</v>
      </c>
      <c r="K2486" s="4">
        <v>0</v>
      </c>
      <c r="L2486" s="4">
        <v>1399.7791199999999</v>
      </c>
      <c r="M2486" s="4" t="s">
        <v>29</v>
      </c>
      <c r="N2486" s="4" t="s">
        <v>29</v>
      </c>
      <c r="O2486" s="4">
        <v>6.5770000000000002E-5</v>
      </c>
      <c r="P2486" s="4">
        <v>6.2360000000000005E-7</v>
      </c>
      <c r="Q2486" s="4">
        <v>3.37</v>
      </c>
    </row>
    <row r="2487" spans="1:17" hidden="1" outlineLevel="1" collapsed="1" x14ac:dyDescent="0.25">
      <c r="A2487" t="s">
        <v>34</v>
      </c>
      <c r="B2487" s="4" t="s">
        <v>29</v>
      </c>
      <c r="C2487" s="4" t="s">
        <v>2659</v>
      </c>
      <c r="D2487" s="4" t="s">
        <v>34</v>
      </c>
      <c r="E2487" s="4">
        <v>4.25944E-5</v>
      </c>
      <c r="F2487" s="4">
        <v>1.5434800000000001E-4</v>
      </c>
      <c r="G2487" s="4">
        <v>1</v>
      </c>
      <c r="H2487" s="4">
        <v>1</v>
      </c>
      <c r="I2487" s="4">
        <v>2</v>
      </c>
      <c r="J2487" s="4" t="s">
        <v>2627</v>
      </c>
      <c r="K2487" s="4">
        <v>0</v>
      </c>
      <c r="L2487" s="4">
        <v>2195.9992400000001</v>
      </c>
      <c r="M2487" s="4" t="s">
        <v>29</v>
      </c>
      <c r="N2487" s="4" t="s">
        <v>29</v>
      </c>
      <c r="O2487" s="4">
        <v>6.5770000000000002E-5</v>
      </c>
      <c r="P2487" s="4">
        <v>2.041E-6</v>
      </c>
      <c r="Q2487" s="4">
        <v>3.23</v>
      </c>
    </row>
    <row r="2488" spans="1:17" hidden="1" outlineLevel="1" collapsed="1" x14ac:dyDescent="0.25">
      <c r="A2488" t="s">
        <v>34</v>
      </c>
      <c r="B2488" s="4" t="s">
        <v>29</v>
      </c>
      <c r="C2488" s="4" t="s">
        <v>2660</v>
      </c>
      <c r="D2488" s="4" t="s">
        <v>34</v>
      </c>
      <c r="E2488" s="4">
        <v>4.5718799999999997E-6</v>
      </c>
      <c r="F2488" s="4">
        <v>1.5434800000000001E-4</v>
      </c>
      <c r="G2488" s="4">
        <v>1</v>
      </c>
      <c r="H2488" s="4">
        <v>1</v>
      </c>
      <c r="I2488" s="4">
        <v>3</v>
      </c>
      <c r="J2488" s="4" t="s">
        <v>2627</v>
      </c>
      <c r="K2488" s="4">
        <v>0</v>
      </c>
      <c r="L2488" s="4">
        <v>1935.0294100000001</v>
      </c>
      <c r="M2488" s="4" t="s">
        <v>29</v>
      </c>
      <c r="N2488" s="4" t="s">
        <v>29</v>
      </c>
      <c r="O2488" s="4">
        <v>6.5770000000000002E-5</v>
      </c>
      <c r="P2488" s="4">
        <v>1.3720000000000001E-7</v>
      </c>
      <c r="Q2488" s="4">
        <v>4.13</v>
      </c>
    </row>
    <row r="2489" spans="1:17" hidden="1" outlineLevel="1" collapsed="1" x14ac:dyDescent="0.25">
      <c r="A2489" t="s">
        <v>34</v>
      </c>
      <c r="B2489" s="4" t="s">
        <v>29</v>
      </c>
      <c r="C2489" s="4" t="s">
        <v>2661</v>
      </c>
      <c r="D2489" s="4" t="s">
        <v>34</v>
      </c>
      <c r="E2489" s="4">
        <v>1.44574E-5</v>
      </c>
      <c r="F2489" s="4">
        <v>1.5434800000000001E-4</v>
      </c>
      <c r="G2489" s="4">
        <v>1</v>
      </c>
      <c r="H2489" s="4">
        <v>1</v>
      </c>
      <c r="I2489" s="4">
        <v>1</v>
      </c>
      <c r="J2489" s="4" t="s">
        <v>2627</v>
      </c>
      <c r="K2489" s="4">
        <v>0</v>
      </c>
      <c r="L2489" s="4">
        <v>1431.70741</v>
      </c>
      <c r="M2489" s="4" t="s">
        <v>29</v>
      </c>
      <c r="N2489" s="4" t="s">
        <v>29</v>
      </c>
      <c r="O2489" s="4">
        <v>6.5770000000000002E-5</v>
      </c>
      <c r="P2489" s="4">
        <v>5.5209999999999997E-7</v>
      </c>
      <c r="Q2489" s="4">
        <v>3.73</v>
      </c>
    </row>
    <row r="2490" spans="1:17" hidden="1" outlineLevel="1" collapsed="1" x14ac:dyDescent="0.25">
      <c r="A2490" t="s">
        <v>34</v>
      </c>
      <c r="B2490" s="4" t="s">
        <v>29</v>
      </c>
      <c r="C2490" s="4" t="s">
        <v>2662</v>
      </c>
      <c r="D2490" s="4" t="s">
        <v>34</v>
      </c>
      <c r="E2490" s="4">
        <v>8.4229399999999995E-9</v>
      </c>
      <c r="F2490" s="4">
        <v>1.5434800000000001E-4</v>
      </c>
      <c r="G2490" s="4">
        <v>1</v>
      </c>
      <c r="H2490" s="4">
        <v>1</v>
      </c>
      <c r="I2490" s="4">
        <v>2</v>
      </c>
      <c r="J2490" s="4" t="s">
        <v>2627</v>
      </c>
      <c r="K2490" s="4">
        <v>0</v>
      </c>
      <c r="L2490" s="4">
        <v>2447.19364</v>
      </c>
      <c r="M2490" s="4" t="s">
        <v>29</v>
      </c>
      <c r="N2490" s="4" t="s">
        <v>29</v>
      </c>
      <c r="O2490" s="4">
        <v>6.5770000000000002E-5</v>
      </c>
      <c r="P2490" s="4">
        <v>6.7339999999999997E-11</v>
      </c>
      <c r="Q2490" s="4">
        <v>4.97</v>
      </c>
    </row>
    <row r="2491" spans="1:17" hidden="1" outlineLevel="1" collapsed="1" x14ac:dyDescent="0.25">
      <c r="A2491" t="s">
        <v>34</v>
      </c>
      <c r="B2491" s="4" t="s">
        <v>29</v>
      </c>
      <c r="C2491" s="4" t="s">
        <v>2663</v>
      </c>
      <c r="D2491" s="4" t="s">
        <v>34</v>
      </c>
      <c r="E2491" s="4">
        <v>2.52119E-3</v>
      </c>
      <c r="F2491" s="4">
        <v>3.0793500000000001E-4</v>
      </c>
      <c r="G2491" s="4">
        <v>1</v>
      </c>
      <c r="H2491" s="4">
        <v>1</v>
      </c>
      <c r="I2491" s="4">
        <v>1</v>
      </c>
      <c r="J2491" s="4" t="s">
        <v>2627</v>
      </c>
      <c r="K2491" s="4">
        <v>0</v>
      </c>
      <c r="L2491" s="4">
        <v>1273.6746599999999</v>
      </c>
      <c r="M2491" s="4" t="s">
        <v>29</v>
      </c>
      <c r="N2491" s="4" t="s">
        <v>29</v>
      </c>
      <c r="O2491" s="4">
        <v>1.192E-4</v>
      </c>
      <c r="P2491" s="4">
        <v>2.7540000000000003E-4</v>
      </c>
      <c r="Q2491" s="4">
        <v>2.92</v>
      </c>
    </row>
    <row r="2492" spans="1:17" hidden="1" outlineLevel="1" collapsed="1" x14ac:dyDescent="0.25">
      <c r="A2492" t="s">
        <v>34</v>
      </c>
      <c r="B2492" s="4" t="s">
        <v>29</v>
      </c>
      <c r="C2492" s="4" t="s">
        <v>1653</v>
      </c>
      <c r="D2492" s="4" t="s">
        <v>34</v>
      </c>
      <c r="E2492" s="4">
        <v>5.3979900000000001E-3</v>
      </c>
      <c r="F2492" s="4">
        <v>3.0793500000000001E-4</v>
      </c>
      <c r="G2492" s="4">
        <v>2</v>
      </c>
      <c r="H2492" s="4">
        <v>2</v>
      </c>
      <c r="I2492" s="4">
        <v>2</v>
      </c>
      <c r="J2492" s="4" t="s">
        <v>1612</v>
      </c>
      <c r="K2492" s="4">
        <v>0</v>
      </c>
      <c r="L2492" s="4">
        <v>1064.57348</v>
      </c>
      <c r="M2492" s="4" t="s">
        <v>29</v>
      </c>
      <c r="N2492" s="4" t="s">
        <v>29</v>
      </c>
      <c r="O2492" s="4">
        <v>1.192E-4</v>
      </c>
      <c r="P2492" s="4">
        <v>6.7210000000000002E-4</v>
      </c>
      <c r="Q2492" s="4">
        <v>2.4</v>
      </c>
    </row>
    <row r="2493" spans="1:17" hidden="1" outlineLevel="1" collapsed="1" x14ac:dyDescent="0.25">
      <c r="A2493" t="s">
        <v>34</v>
      </c>
      <c r="B2493" s="4" t="s">
        <v>29</v>
      </c>
      <c r="C2493" s="4" t="s">
        <v>2664</v>
      </c>
      <c r="D2493" s="4" t="s">
        <v>617</v>
      </c>
      <c r="E2493" s="4">
        <v>2.2178699999999998E-3</v>
      </c>
      <c r="F2493" s="4">
        <v>3.0793500000000001E-4</v>
      </c>
      <c r="G2493" s="4">
        <v>1</v>
      </c>
      <c r="H2493" s="4">
        <v>1</v>
      </c>
      <c r="I2493" s="4">
        <v>1</v>
      </c>
      <c r="J2493" s="4" t="s">
        <v>2627</v>
      </c>
      <c r="K2493" s="4">
        <v>0</v>
      </c>
      <c r="L2493" s="4">
        <v>861.46109999999999</v>
      </c>
      <c r="M2493" s="4" t="s">
        <v>29</v>
      </c>
      <c r="N2493" s="4" t="s">
        <v>29</v>
      </c>
      <c r="O2493" s="4">
        <v>1.192E-4</v>
      </c>
      <c r="P2493" s="4">
        <v>2.375E-4</v>
      </c>
      <c r="Q2493" s="4">
        <v>1.86</v>
      </c>
    </row>
    <row r="2494" spans="1:17" hidden="1" outlineLevel="1" collapsed="1" x14ac:dyDescent="0.25">
      <c r="A2494" t="s">
        <v>34</v>
      </c>
      <c r="B2494" s="4" t="s">
        <v>29</v>
      </c>
      <c r="C2494" s="4" t="s">
        <v>2665</v>
      </c>
      <c r="D2494" s="4" t="s">
        <v>34</v>
      </c>
      <c r="E2494" s="4">
        <v>2.36469E-3</v>
      </c>
      <c r="F2494" s="4">
        <v>3.0793500000000001E-4</v>
      </c>
      <c r="G2494" s="4">
        <v>1</v>
      </c>
      <c r="H2494" s="4">
        <v>1</v>
      </c>
      <c r="I2494" s="4">
        <v>1</v>
      </c>
      <c r="J2494" s="4" t="s">
        <v>2627</v>
      </c>
      <c r="K2494" s="4">
        <v>0</v>
      </c>
      <c r="L2494" s="4">
        <v>967.48433999999997</v>
      </c>
      <c r="M2494" s="4" t="s">
        <v>29</v>
      </c>
      <c r="N2494" s="4" t="s">
        <v>29</v>
      </c>
      <c r="O2494" s="4">
        <v>1.192E-4</v>
      </c>
      <c r="P2494" s="4">
        <v>2.565E-4</v>
      </c>
      <c r="Q2494" s="4">
        <v>2.52</v>
      </c>
    </row>
    <row r="2495" spans="1:17" hidden="1" outlineLevel="1" collapsed="1" x14ac:dyDescent="0.25">
      <c r="A2495" t="s">
        <v>34</v>
      </c>
      <c r="B2495" s="4" t="s">
        <v>29</v>
      </c>
      <c r="C2495" s="4" t="s">
        <v>2666</v>
      </c>
      <c r="D2495" s="4" t="s">
        <v>74</v>
      </c>
      <c r="E2495" s="4">
        <v>7.3313800000000002E-3</v>
      </c>
      <c r="F2495" s="4">
        <v>4.3565599999999998E-4</v>
      </c>
      <c r="G2495" s="4">
        <v>1</v>
      </c>
      <c r="H2495" s="4">
        <v>1</v>
      </c>
      <c r="I2495" s="4">
        <v>1</v>
      </c>
      <c r="J2495" s="4" t="s">
        <v>2627</v>
      </c>
      <c r="K2495" s="4">
        <v>2</v>
      </c>
      <c r="L2495" s="4">
        <v>1713.81123</v>
      </c>
      <c r="M2495" s="4" t="s">
        <v>29</v>
      </c>
      <c r="N2495" s="4" t="s">
        <v>29</v>
      </c>
      <c r="O2495" s="4">
        <v>1.639E-4</v>
      </c>
      <c r="P2495" s="4">
        <v>9.6159999999999995E-4</v>
      </c>
      <c r="Q2495" s="4">
        <v>2.92</v>
      </c>
    </row>
    <row r="2496" spans="1:17" hidden="1" outlineLevel="1" collapsed="1" x14ac:dyDescent="0.25">
      <c r="A2496" t="s">
        <v>34</v>
      </c>
      <c r="B2496" s="4" t="s">
        <v>29</v>
      </c>
      <c r="C2496" s="4" t="s">
        <v>2667</v>
      </c>
      <c r="D2496" s="4" t="s">
        <v>34</v>
      </c>
      <c r="E2496" s="4">
        <v>2.3910500000000001E-2</v>
      </c>
      <c r="F2496" s="4">
        <v>8.6581600000000005E-4</v>
      </c>
      <c r="G2496" s="4">
        <v>1</v>
      </c>
      <c r="H2496" s="4">
        <v>1</v>
      </c>
      <c r="I2496" s="4">
        <v>1</v>
      </c>
      <c r="J2496" s="4" t="s">
        <v>2627</v>
      </c>
      <c r="K2496" s="4">
        <v>1</v>
      </c>
      <c r="L2496" s="4">
        <v>2602.2361099999998</v>
      </c>
      <c r="M2496" s="4" t="s">
        <v>29</v>
      </c>
      <c r="N2496" s="4" t="s">
        <v>29</v>
      </c>
      <c r="O2496" s="4">
        <v>3.1629999999999999E-4</v>
      </c>
      <c r="P2496" s="4">
        <v>4.1060000000000003E-3</v>
      </c>
      <c r="Q2496" s="4">
        <v>2.84</v>
      </c>
    </row>
    <row r="2497" spans="1:29" hidden="1" outlineLevel="1" collapsed="1" x14ac:dyDescent="0.25">
      <c r="A2497" t="s">
        <v>34</v>
      </c>
      <c r="B2497" s="4" t="s">
        <v>29</v>
      </c>
      <c r="C2497" s="4" t="s">
        <v>1663</v>
      </c>
      <c r="D2497" s="4" t="s">
        <v>34</v>
      </c>
      <c r="E2497" s="4">
        <v>2.54513E-2</v>
      </c>
      <c r="F2497" s="4">
        <v>1.14003E-3</v>
      </c>
      <c r="G2497" s="4">
        <v>2</v>
      </c>
      <c r="H2497" s="4">
        <v>2</v>
      </c>
      <c r="I2497" s="4">
        <v>2</v>
      </c>
      <c r="J2497" s="4" t="s">
        <v>1612</v>
      </c>
      <c r="K2497" s="4">
        <v>0</v>
      </c>
      <c r="L2497" s="4">
        <v>1003.50546</v>
      </c>
      <c r="M2497" s="4" t="s">
        <v>29</v>
      </c>
      <c r="N2497" s="4" t="s">
        <v>29</v>
      </c>
      <c r="O2497" s="4">
        <v>4.1320000000000001E-4</v>
      </c>
      <c r="P2497" s="4">
        <v>4.431E-3</v>
      </c>
      <c r="Q2497" s="4">
        <v>1.76</v>
      </c>
    </row>
    <row r="2498" spans="1:29" hidden="1" outlineLevel="1" collapsed="1" x14ac:dyDescent="0.25">
      <c r="A2498" t="s">
        <v>34</v>
      </c>
      <c r="B2498" s="4" t="s">
        <v>29</v>
      </c>
      <c r="C2498" s="4" t="s">
        <v>2668</v>
      </c>
      <c r="D2498" s="4" t="s">
        <v>94</v>
      </c>
      <c r="E2498" s="4">
        <v>0.117772</v>
      </c>
      <c r="F2498" s="4">
        <v>3.88172E-3</v>
      </c>
      <c r="G2498" s="4">
        <v>1</v>
      </c>
      <c r="H2498" s="4">
        <v>1</v>
      </c>
      <c r="I2498" s="4">
        <v>1</v>
      </c>
      <c r="J2498" s="4" t="s">
        <v>2627</v>
      </c>
      <c r="K2498" s="4">
        <v>1</v>
      </c>
      <c r="L2498" s="4">
        <v>1293.61034</v>
      </c>
      <c r="M2498" s="4" t="s">
        <v>29</v>
      </c>
      <c r="N2498" s="4" t="s">
        <v>29</v>
      </c>
      <c r="O2498" s="4">
        <v>1.3439999999999999E-3</v>
      </c>
      <c r="P2498" s="4">
        <v>3.4619999999999998E-2</v>
      </c>
      <c r="Q2498" s="4">
        <v>2.4700000000000002</v>
      </c>
    </row>
    <row r="2499" spans="1:29" hidden="1" outlineLevel="1" collapsed="1" x14ac:dyDescent="0.25">
      <c r="A2499" t="s">
        <v>34</v>
      </c>
      <c r="B2499" s="4" t="s">
        <v>29</v>
      </c>
      <c r="C2499" s="4" t="s">
        <v>2669</v>
      </c>
      <c r="D2499" s="4" t="s">
        <v>34</v>
      </c>
      <c r="E2499" s="4">
        <v>0.18484900000000001</v>
      </c>
      <c r="F2499" s="4">
        <v>5.3769400000000002E-3</v>
      </c>
      <c r="G2499" s="4">
        <v>1</v>
      </c>
      <c r="H2499" s="4">
        <v>1</v>
      </c>
      <c r="I2499" s="4">
        <v>1</v>
      </c>
      <c r="J2499" s="4" t="s">
        <v>2627</v>
      </c>
      <c r="K2499" s="4">
        <v>1</v>
      </c>
      <c r="L2499" s="4">
        <v>1769.86643</v>
      </c>
      <c r="M2499" s="4" t="s">
        <v>29</v>
      </c>
      <c r="N2499" s="4" t="s">
        <v>29</v>
      </c>
      <c r="O2499" s="4">
        <v>2.0179999999999998E-3</v>
      </c>
      <c r="P2499" s="4">
        <v>6.9279999999999994E-2</v>
      </c>
      <c r="Q2499" s="4">
        <v>1.98</v>
      </c>
    </row>
    <row r="2500" spans="1:29" x14ac:dyDescent="0.25">
      <c r="A2500" s="3" t="s">
        <v>29</v>
      </c>
      <c r="B2500" s="3" t="s">
        <v>30</v>
      </c>
      <c r="C2500" s="3" t="s">
        <v>2670</v>
      </c>
      <c r="D2500" s="3" t="s">
        <v>2671</v>
      </c>
      <c r="E2500" s="3">
        <v>0</v>
      </c>
      <c r="F2500" s="3">
        <v>205.98</v>
      </c>
      <c r="G2500" s="3">
        <v>37</v>
      </c>
      <c r="H2500" s="3">
        <v>24</v>
      </c>
      <c r="I2500" s="3">
        <v>52</v>
      </c>
      <c r="J2500" s="3">
        <v>24</v>
      </c>
      <c r="K2500" s="3">
        <v>1007</v>
      </c>
      <c r="L2500" s="3">
        <v>112.8</v>
      </c>
      <c r="M2500" s="3">
        <v>6.4</v>
      </c>
      <c r="N2500" s="3">
        <v>191.31</v>
      </c>
      <c r="O2500" s="3">
        <v>24</v>
      </c>
      <c r="P2500" s="3" t="s">
        <v>2672</v>
      </c>
      <c r="Q2500" s="3" t="s">
        <v>34</v>
      </c>
      <c r="R2500" s="3" t="s">
        <v>2042</v>
      </c>
      <c r="S2500" s="3" t="s">
        <v>2673</v>
      </c>
      <c r="T2500" s="3" t="s">
        <v>34</v>
      </c>
      <c r="U2500" s="3" t="s">
        <v>2670</v>
      </c>
      <c r="V2500" s="3" t="s">
        <v>34</v>
      </c>
      <c r="W2500" s="3" t="s">
        <v>1139</v>
      </c>
      <c r="X2500" s="3" t="s">
        <v>34</v>
      </c>
      <c r="Y2500" s="3" t="s">
        <v>34</v>
      </c>
      <c r="Z2500" s="3" t="s">
        <v>34</v>
      </c>
      <c r="AA2500" s="3">
        <v>0</v>
      </c>
      <c r="AB2500" s="3" t="s">
        <v>29</v>
      </c>
      <c r="AC2500" s="3">
        <v>1</v>
      </c>
    </row>
    <row r="2501" spans="1:29" hidden="1" outlineLevel="1" collapsed="1" x14ac:dyDescent="0.25">
      <c r="A2501" t="s">
        <v>34</v>
      </c>
      <c r="B2501" s="2" t="s">
        <v>39</v>
      </c>
      <c r="C2501" s="2" t="s">
        <v>40</v>
      </c>
      <c r="D2501" s="2" t="s">
        <v>41</v>
      </c>
      <c r="E2501" s="2" t="s">
        <v>42</v>
      </c>
      <c r="F2501" s="2" t="s">
        <v>43</v>
      </c>
      <c r="G2501" s="2" t="s">
        <v>28</v>
      </c>
      <c r="H2501" s="2" t="s">
        <v>44</v>
      </c>
      <c r="I2501" s="2" t="s">
        <v>8</v>
      </c>
      <c r="J2501" s="2" t="s">
        <v>45</v>
      </c>
      <c r="K2501" s="2" t="s">
        <v>46</v>
      </c>
      <c r="L2501" s="2" t="s">
        <v>47</v>
      </c>
      <c r="M2501" s="2" t="s">
        <v>27</v>
      </c>
      <c r="N2501" s="2" t="s">
        <v>48</v>
      </c>
      <c r="O2501" s="2" t="s">
        <v>49</v>
      </c>
      <c r="P2501" s="2" t="s">
        <v>50</v>
      </c>
      <c r="Q2501" s="2" t="s">
        <v>51</v>
      </c>
    </row>
    <row r="2502" spans="1:29" hidden="1" outlineLevel="1" collapsed="1" x14ac:dyDescent="0.25">
      <c r="A2502" t="s">
        <v>34</v>
      </c>
      <c r="B2502" s="4" t="s">
        <v>29</v>
      </c>
      <c r="C2502" s="4" t="s">
        <v>2674</v>
      </c>
      <c r="D2502" s="4" t="s">
        <v>2675</v>
      </c>
      <c r="E2502" s="4">
        <v>2.15413E-5</v>
      </c>
      <c r="F2502" s="4">
        <v>1.5434800000000001E-4</v>
      </c>
      <c r="G2502" s="4">
        <v>1</v>
      </c>
      <c r="H2502" s="4">
        <v>1</v>
      </c>
      <c r="I2502" s="4">
        <v>2</v>
      </c>
      <c r="J2502" s="4" t="s">
        <v>2670</v>
      </c>
      <c r="K2502" s="4">
        <v>0</v>
      </c>
      <c r="L2502" s="4">
        <v>2122.0250000000001</v>
      </c>
      <c r="M2502" s="4" t="s">
        <v>29</v>
      </c>
      <c r="N2502" s="4" t="s">
        <v>29</v>
      </c>
      <c r="O2502" s="4">
        <v>6.5770000000000002E-5</v>
      </c>
      <c r="P2502" s="4">
        <v>8.9459999999999998E-7</v>
      </c>
      <c r="Q2502" s="4">
        <v>4.7699999999999996</v>
      </c>
    </row>
    <row r="2503" spans="1:29" hidden="1" outlineLevel="1" collapsed="1" x14ac:dyDescent="0.25">
      <c r="A2503" t="s">
        <v>34</v>
      </c>
      <c r="B2503" s="4" t="s">
        <v>29</v>
      </c>
      <c r="C2503" s="4" t="s">
        <v>2674</v>
      </c>
      <c r="D2503" s="4" t="s">
        <v>401</v>
      </c>
      <c r="E2503" s="4">
        <v>1.14693E-6</v>
      </c>
      <c r="F2503" s="4">
        <v>1.5434800000000001E-4</v>
      </c>
      <c r="G2503" s="4">
        <v>1</v>
      </c>
      <c r="H2503" s="4">
        <v>1</v>
      </c>
      <c r="I2503" s="4">
        <v>3</v>
      </c>
      <c r="J2503" s="4" t="s">
        <v>2670</v>
      </c>
      <c r="K2503" s="4">
        <v>0</v>
      </c>
      <c r="L2503" s="4">
        <v>2042.0586699999999</v>
      </c>
      <c r="M2503" s="4" t="s">
        <v>29</v>
      </c>
      <c r="N2503" s="4" t="s">
        <v>29</v>
      </c>
      <c r="O2503" s="4">
        <v>6.5770000000000002E-5</v>
      </c>
      <c r="P2503" s="4">
        <v>2.5749999999999999E-8</v>
      </c>
      <c r="Q2503" s="4">
        <v>4.45</v>
      </c>
    </row>
    <row r="2504" spans="1:29" hidden="1" outlineLevel="1" collapsed="1" x14ac:dyDescent="0.25">
      <c r="A2504" t="s">
        <v>34</v>
      </c>
      <c r="B2504" s="4" t="s">
        <v>29</v>
      </c>
      <c r="C2504" s="4" t="s">
        <v>2676</v>
      </c>
      <c r="D2504" s="4" t="s">
        <v>34</v>
      </c>
      <c r="E2504" s="4">
        <v>3.5120200000000003E-5</v>
      </c>
      <c r="F2504" s="4">
        <v>1.5434800000000001E-4</v>
      </c>
      <c r="G2504" s="4">
        <v>1</v>
      </c>
      <c r="H2504" s="4">
        <v>1</v>
      </c>
      <c r="I2504" s="4">
        <v>2</v>
      </c>
      <c r="J2504" s="4" t="s">
        <v>2670</v>
      </c>
      <c r="K2504" s="4">
        <v>1</v>
      </c>
      <c r="L2504" s="4">
        <v>1972.0021999999999</v>
      </c>
      <c r="M2504" s="4" t="s">
        <v>29</v>
      </c>
      <c r="N2504" s="4" t="s">
        <v>29</v>
      </c>
      <c r="O2504" s="4">
        <v>6.5770000000000002E-5</v>
      </c>
      <c r="P2504" s="4">
        <v>1.609E-6</v>
      </c>
      <c r="Q2504" s="4">
        <v>3.16</v>
      </c>
    </row>
    <row r="2505" spans="1:29" hidden="1" outlineLevel="1" collapsed="1" x14ac:dyDescent="0.25">
      <c r="A2505" t="s">
        <v>34</v>
      </c>
      <c r="B2505" s="4" t="s">
        <v>29</v>
      </c>
      <c r="C2505" s="4" t="s">
        <v>2677</v>
      </c>
      <c r="D2505" s="4" t="s">
        <v>34</v>
      </c>
      <c r="E2505" s="4">
        <v>2.5455699999999998E-4</v>
      </c>
      <c r="F2505" s="4">
        <v>1.5434800000000001E-4</v>
      </c>
      <c r="G2505" s="4">
        <v>1</v>
      </c>
      <c r="H2505" s="4">
        <v>1</v>
      </c>
      <c r="I2505" s="4">
        <v>3</v>
      </c>
      <c r="J2505" s="4" t="s">
        <v>2670</v>
      </c>
      <c r="K2505" s="4">
        <v>0</v>
      </c>
      <c r="L2505" s="4">
        <v>2527.1906800000002</v>
      </c>
      <c r="M2505" s="4" t="s">
        <v>29</v>
      </c>
      <c r="N2505" s="4" t="s">
        <v>29</v>
      </c>
      <c r="O2505" s="4">
        <v>6.5770000000000002E-5</v>
      </c>
      <c r="P2505" s="4">
        <v>1.7689999999999998E-5</v>
      </c>
      <c r="Q2505" s="4">
        <v>3.97</v>
      </c>
    </row>
    <row r="2506" spans="1:29" hidden="1" outlineLevel="1" collapsed="1" x14ac:dyDescent="0.25">
      <c r="A2506" t="s">
        <v>34</v>
      </c>
      <c r="B2506" s="4" t="s">
        <v>29</v>
      </c>
      <c r="C2506" s="4" t="s">
        <v>2678</v>
      </c>
      <c r="D2506" s="4" t="s">
        <v>244</v>
      </c>
      <c r="E2506" s="4">
        <v>4.0458199999999998E-5</v>
      </c>
      <c r="F2506" s="4">
        <v>1.5434800000000001E-4</v>
      </c>
      <c r="G2506" s="4">
        <v>1</v>
      </c>
      <c r="H2506" s="4">
        <v>1</v>
      </c>
      <c r="I2506" s="4">
        <v>3</v>
      </c>
      <c r="J2506" s="4" t="s">
        <v>2670</v>
      </c>
      <c r="K2506" s="4">
        <v>0</v>
      </c>
      <c r="L2506" s="4">
        <v>2986.4713900000002</v>
      </c>
      <c r="M2506" s="4" t="s">
        <v>29</v>
      </c>
      <c r="N2506" s="4" t="s">
        <v>29</v>
      </c>
      <c r="O2506" s="4">
        <v>6.5770000000000002E-5</v>
      </c>
      <c r="P2506" s="4">
        <v>1.917E-6</v>
      </c>
      <c r="Q2506" s="4">
        <v>4.3499999999999996</v>
      </c>
    </row>
    <row r="2507" spans="1:29" hidden="1" outlineLevel="1" collapsed="1" x14ac:dyDescent="0.25">
      <c r="A2507" t="s">
        <v>34</v>
      </c>
      <c r="B2507" s="4" t="s">
        <v>29</v>
      </c>
      <c r="C2507" s="4" t="s">
        <v>2679</v>
      </c>
      <c r="D2507" s="4" t="s">
        <v>58</v>
      </c>
      <c r="E2507" s="4">
        <v>6.7250400000000002E-7</v>
      </c>
      <c r="F2507" s="4">
        <v>1.5434800000000001E-4</v>
      </c>
      <c r="G2507" s="4">
        <v>1</v>
      </c>
      <c r="H2507" s="4">
        <v>1</v>
      </c>
      <c r="I2507" s="4">
        <v>2</v>
      </c>
      <c r="J2507" s="4" t="s">
        <v>2670</v>
      </c>
      <c r="K2507" s="4">
        <v>1</v>
      </c>
      <c r="L2507" s="4">
        <v>3557.6700500000002</v>
      </c>
      <c r="M2507" s="4" t="s">
        <v>29</v>
      </c>
      <c r="N2507" s="4" t="s">
        <v>29</v>
      </c>
      <c r="O2507" s="4">
        <v>6.5770000000000002E-5</v>
      </c>
      <c r="P2507" s="4">
        <v>1.3410000000000001E-8</v>
      </c>
      <c r="Q2507" s="4">
        <v>4.05</v>
      </c>
    </row>
    <row r="2508" spans="1:29" hidden="1" outlineLevel="1" collapsed="1" x14ac:dyDescent="0.25">
      <c r="A2508" t="s">
        <v>34</v>
      </c>
      <c r="B2508" s="4" t="s">
        <v>29</v>
      </c>
      <c r="C2508" s="4" t="s">
        <v>2680</v>
      </c>
      <c r="D2508" s="4" t="s">
        <v>58</v>
      </c>
      <c r="E2508" s="4">
        <v>1.84568E-4</v>
      </c>
      <c r="F2508" s="4">
        <v>1.5434800000000001E-4</v>
      </c>
      <c r="G2508" s="4">
        <v>1</v>
      </c>
      <c r="H2508" s="4">
        <v>1</v>
      </c>
      <c r="I2508" s="4">
        <v>1</v>
      </c>
      <c r="J2508" s="4" t="s">
        <v>2670</v>
      </c>
      <c r="K2508" s="4">
        <v>0</v>
      </c>
      <c r="L2508" s="4">
        <v>1531.74208</v>
      </c>
      <c r="M2508" s="4" t="s">
        <v>29</v>
      </c>
      <c r="N2508" s="4" t="s">
        <v>29</v>
      </c>
      <c r="O2508" s="4">
        <v>6.5770000000000002E-5</v>
      </c>
      <c r="P2508" s="4">
        <v>1.198E-5</v>
      </c>
      <c r="Q2508" s="4">
        <v>2.88</v>
      </c>
    </row>
    <row r="2509" spans="1:29" hidden="1" outlineLevel="1" collapsed="1" x14ac:dyDescent="0.25">
      <c r="A2509" t="s">
        <v>34</v>
      </c>
      <c r="B2509" s="4" t="s">
        <v>29</v>
      </c>
      <c r="C2509" s="4" t="s">
        <v>2681</v>
      </c>
      <c r="D2509" s="4" t="s">
        <v>34</v>
      </c>
      <c r="E2509" s="4">
        <v>3.8678700000000001E-7</v>
      </c>
      <c r="F2509" s="4">
        <v>1.5434800000000001E-4</v>
      </c>
      <c r="G2509" s="4">
        <v>1</v>
      </c>
      <c r="H2509" s="4">
        <v>1</v>
      </c>
      <c r="I2509" s="4">
        <v>2</v>
      </c>
      <c r="J2509" s="4" t="s">
        <v>2670</v>
      </c>
      <c r="K2509" s="4">
        <v>1</v>
      </c>
      <c r="L2509" s="4">
        <v>2763.4999299999999</v>
      </c>
      <c r="M2509" s="4" t="s">
        <v>29</v>
      </c>
      <c r="N2509" s="4" t="s">
        <v>29</v>
      </c>
      <c r="O2509" s="4">
        <v>6.5770000000000002E-5</v>
      </c>
      <c r="P2509" s="4">
        <v>6.8880000000000002E-9</v>
      </c>
      <c r="Q2509" s="4">
        <v>3.04</v>
      </c>
    </row>
    <row r="2510" spans="1:29" hidden="1" outlineLevel="1" collapsed="1" x14ac:dyDescent="0.25">
      <c r="A2510" t="s">
        <v>34</v>
      </c>
      <c r="B2510" s="4" t="s">
        <v>29</v>
      </c>
      <c r="C2510" s="4" t="s">
        <v>2682</v>
      </c>
      <c r="D2510" s="4" t="s">
        <v>34</v>
      </c>
      <c r="E2510" s="4">
        <v>3.7938100000000002E-5</v>
      </c>
      <c r="F2510" s="4">
        <v>1.5434800000000001E-4</v>
      </c>
      <c r="G2510" s="4">
        <v>1</v>
      </c>
      <c r="H2510" s="4">
        <v>1</v>
      </c>
      <c r="I2510" s="4">
        <v>1</v>
      </c>
      <c r="J2510" s="4" t="s">
        <v>2670</v>
      </c>
      <c r="K2510" s="4">
        <v>1</v>
      </c>
      <c r="L2510" s="4">
        <v>2790.2336700000001</v>
      </c>
      <c r="M2510" s="4" t="s">
        <v>29</v>
      </c>
      <c r="N2510" s="4" t="s">
        <v>29</v>
      </c>
      <c r="O2510" s="4">
        <v>6.5770000000000002E-5</v>
      </c>
      <c r="P2510" s="4">
        <v>1.77E-6</v>
      </c>
      <c r="Q2510" s="4">
        <v>3.92</v>
      </c>
    </row>
    <row r="2511" spans="1:29" hidden="1" outlineLevel="1" collapsed="1" x14ac:dyDescent="0.25">
      <c r="A2511" t="s">
        <v>34</v>
      </c>
      <c r="B2511" s="4" t="s">
        <v>29</v>
      </c>
      <c r="C2511" s="4" t="s">
        <v>2683</v>
      </c>
      <c r="D2511" s="4" t="s">
        <v>619</v>
      </c>
      <c r="E2511" s="4">
        <v>2.1266500000000001E-7</v>
      </c>
      <c r="F2511" s="4">
        <v>1.5434800000000001E-4</v>
      </c>
      <c r="G2511" s="4">
        <v>1</v>
      </c>
      <c r="H2511" s="4">
        <v>1</v>
      </c>
      <c r="I2511" s="4">
        <v>4</v>
      </c>
      <c r="J2511" s="4" t="s">
        <v>2670</v>
      </c>
      <c r="K2511" s="4">
        <v>0</v>
      </c>
      <c r="L2511" s="4">
        <v>2413.18163</v>
      </c>
      <c r="M2511" s="4" t="s">
        <v>29</v>
      </c>
      <c r="N2511" s="4" t="s">
        <v>29</v>
      </c>
      <c r="O2511" s="4">
        <v>6.5770000000000002E-5</v>
      </c>
      <c r="P2511" s="4">
        <v>3.344E-9</v>
      </c>
      <c r="Q2511" s="4">
        <v>5.26</v>
      </c>
    </row>
    <row r="2512" spans="1:29" hidden="1" outlineLevel="1" collapsed="1" x14ac:dyDescent="0.25">
      <c r="A2512" t="s">
        <v>34</v>
      </c>
      <c r="B2512" s="4" t="s">
        <v>29</v>
      </c>
      <c r="C2512" s="4" t="s">
        <v>2684</v>
      </c>
      <c r="D2512" s="4" t="s">
        <v>34</v>
      </c>
      <c r="E2512" s="4">
        <v>3.31336E-4</v>
      </c>
      <c r="F2512" s="4">
        <v>1.5434800000000001E-4</v>
      </c>
      <c r="G2512" s="4">
        <v>1</v>
      </c>
      <c r="H2512" s="4">
        <v>1</v>
      </c>
      <c r="I2512" s="4">
        <v>1</v>
      </c>
      <c r="J2512" s="4" t="s">
        <v>2670</v>
      </c>
      <c r="K2512" s="4">
        <v>0</v>
      </c>
      <c r="L2512" s="4">
        <v>1331.7052900000001</v>
      </c>
      <c r="M2512" s="4" t="s">
        <v>29</v>
      </c>
      <c r="N2512" s="4" t="s">
        <v>29</v>
      </c>
      <c r="O2512" s="4">
        <v>6.5770000000000002E-5</v>
      </c>
      <c r="P2512" s="4">
        <v>2.444E-5</v>
      </c>
      <c r="Q2512" s="4">
        <v>3.01</v>
      </c>
    </row>
    <row r="2513" spans="1:29" hidden="1" outlineLevel="1" collapsed="1" x14ac:dyDescent="0.25">
      <c r="A2513" t="s">
        <v>34</v>
      </c>
      <c r="B2513" s="4" t="s">
        <v>29</v>
      </c>
      <c r="C2513" s="4" t="s">
        <v>2685</v>
      </c>
      <c r="D2513" s="4" t="s">
        <v>34</v>
      </c>
      <c r="E2513" s="4">
        <v>3.9686399999999998E-6</v>
      </c>
      <c r="F2513" s="4">
        <v>1.5434800000000001E-4</v>
      </c>
      <c r="G2513" s="4">
        <v>1</v>
      </c>
      <c r="H2513" s="4">
        <v>1</v>
      </c>
      <c r="I2513" s="4">
        <v>2</v>
      </c>
      <c r="J2513" s="4" t="s">
        <v>2670</v>
      </c>
      <c r="K2513" s="4">
        <v>2</v>
      </c>
      <c r="L2513" s="4">
        <v>3900.0290300000001</v>
      </c>
      <c r="M2513" s="4" t="s">
        <v>29</v>
      </c>
      <c r="N2513" s="4" t="s">
        <v>29</v>
      </c>
      <c r="O2513" s="4">
        <v>6.5770000000000002E-5</v>
      </c>
      <c r="P2513" s="4">
        <v>1.156E-7</v>
      </c>
      <c r="Q2513" s="4">
        <v>4.5599999999999996</v>
      </c>
    </row>
    <row r="2514" spans="1:29" hidden="1" outlineLevel="1" collapsed="1" x14ac:dyDescent="0.25">
      <c r="A2514" t="s">
        <v>34</v>
      </c>
      <c r="B2514" s="4" t="s">
        <v>29</v>
      </c>
      <c r="C2514" s="4" t="s">
        <v>2686</v>
      </c>
      <c r="D2514" s="4" t="s">
        <v>34</v>
      </c>
      <c r="E2514" s="4">
        <v>1.3127900000000001E-6</v>
      </c>
      <c r="F2514" s="4">
        <v>1.5434800000000001E-4</v>
      </c>
      <c r="G2514" s="4">
        <v>1</v>
      </c>
      <c r="H2514" s="4">
        <v>1</v>
      </c>
      <c r="I2514" s="4">
        <v>2</v>
      </c>
      <c r="J2514" s="4" t="s">
        <v>2670</v>
      </c>
      <c r="K2514" s="4">
        <v>0</v>
      </c>
      <c r="L2514" s="4">
        <v>1598.80204</v>
      </c>
      <c r="M2514" s="4" t="s">
        <v>29</v>
      </c>
      <c r="N2514" s="4" t="s">
        <v>29</v>
      </c>
      <c r="O2514" s="4">
        <v>6.5770000000000002E-5</v>
      </c>
      <c r="P2514" s="4">
        <v>3.023E-8</v>
      </c>
      <c r="Q2514" s="4">
        <v>3.21</v>
      </c>
    </row>
    <row r="2515" spans="1:29" hidden="1" outlineLevel="1" collapsed="1" x14ac:dyDescent="0.25">
      <c r="A2515" t="s">
        <v>34</v>
      </c>
      <c r="B2515" s="4" t="s">
        <v>29</v>
      </c>
      <c r="C2515" s="4" t="s">
        <v>2687</v>
      </c>
      <c r="D2515" s="4" t="s">
        <v>236</v>
      </c>
      <c r="E2515" s="4">
        <v>5.0319600000000003E-4</v>
      </c>
      <c r="F2515" s="4">
        <v>1.5434800000000001E-4</v>
      </c>
      <c r="G2515" s="4">
        <v>1</v>
      </c>
      <c r="H2515" s="4">
        <v>1</v>
      </c>
      <c r="I2515" s="4">
        <v>1</v>
      </c>
      <c r="J2515" s="4" t="s">
        <v>2670</v>
      </c>
      <c r="K2515" s="4">
        <v>0</v>
      </c>
      <c r="L2515" s="4">
        <v>1768.79591</v>
      </c>
      <c r="M2515" s="4" t="s">
        <v>29</v>
      </c>
      <c r="N2515" s="4" t="s">
        <v>29</v>
      </c>
      <c r="O2515" s="4">
        <v>6.5770000000000002E-5</v>
      </c>
      <c r="P2515" s="4">
        <v>4.0450000000000001E-5</v>
      </c>
      <c r="Q2515" s="4">
        <v>3.88</v>
      </c>
    </row>
    <row r="2516" spans="1:29" hidden="1" outlineLevel="1" collapsed="1" x14ac:dyDescent="0.25">
      <c r="A2516" t="s">
        <v>34</v>
      </c>
      <c r="B2516" s="4" t="s">
        <v>29</v>
      </c>
      <c r="C2516" s="4" t="s">
        <v>2688</v>
      </c>
      <c r="D2516" s="4" t="s">
        <v>249</v>
      </c>
      <c r="E2516" s="4">
        <v>1.29603E-8</v>
      </c>
      <c r="F2516" s="4">
        <v>1.5434800000000001E-4</v>
      </c>
      <c r="G2516" s="4">
        <v>1</v>
      </c>
      <c r="H2516" s="4">
        <v>1</v>
      </c>
      <c r="I2516" s="4">
        <v>5</v>
      </c>
      <c r="J2516" s="4" t="s">
        <v>2670</v>
      </c>
      <c r="K2516" s="4">
        <v>0</v>
      </c>
      <c r="L2516" s="4">
        <v>2285.03503</v>
      </c>
      <c r="M2516" s="4" t="s">
        <v>29</v>
      </c>
      <c r="N2516" s="4" t="s">
        <v>29</v>
      </c>
      <c r="O2516" s="4">
        <v>6.5770000000000002E-5</v>
      </c>
      <c r="P2516" s="4">
        <v>1.135E-10</v>
      </c>
      <c r="Q2516" s="4">
        <v>5</v>
      </c>
    </row>
    <row r="2517" spans="1:29" hidden="1" outlineLevel="1" collapsed="1" x14ac:dyDescent="0.25">
      <c r="A2517" t="s">
        <v>34</v>
      </c>
      <c r="B2517" s="4" t="s">
        <v>29</v>
      </c>
      <c r="C2517" s="4" t="s">
        <v>2689</v>
      </c>
      <c r="D2517" s="4" t="s">
        <v>34</v>
      </c>
      <c r="E2517" s="4">
        <v>1.7647900000000001E-8</v>
      </c>
      <c r="F2517" s="4">
        <v>1.5434800000000001E-4</v>
      </c>
      <c r="G2517" s="4">
        <v>1</v>
      </c>
      <c r="H2517" s="4">
        <v>1</v>
      </c>
      <c r="I2517" s="4">
        <v>2</v>
      </c>
      <c r="J2517" s="4" t="s">
        <v>2670</v>
      </c>
      <c r="K2517" s="4">
        <v>0</v>
      </c>
      <c r="L2517" s="4">
        <v>2044.9458</v>
      </c>
      <c r="M2517" s="4" t="s">
        <v>29</v>
      </c>
      <c r="N2517" s="4" t="s">
        <v>29</v>
      </c>
      <c r="O2517" s="4">
        <v>6.5770000000000002E-5</v>
      </c>
      <c r="P2517" s="4">
        <v>1.6369999999999999E-10</v>
      </c>
      <c r="Q2517" s="4">
        <v>5.03</v>
      </c>
    </row>
    <row r="2518" spans="1:29" hidden="1" outlineLevel="1" collapsed="1" x14ac:dyDescent="0.25">
      <c r="A2518" t="s">
        <v>34</v>
      </c>
      <c r="B2518" s="4" t="s">
        <v>29</v>
      </c>
      <c r="C2518" s="4" t="s">
        <v>2690</v>
      </c>
      <c r="D2518" s="4" t="s">
        <v>34</v>
      </c>
      <c r="E2518" s="4">
        <v>1.4272899999999999E-8</v>
      </c>
      <c r="F2518" s="4">
        <v>1.5434800000000001E-4</v>
      </c>
      <c r="G2518" s="4">
        <v>1</v>
      </c>
      <c r="H2518" s="4">
        <v>1</v>
      </c>
      <c r="I2518" s="4">
        <v>1</v>
      </c>
      <c r="J2518" s="4" t="s">
        <v>2670</v>
      </c>
      <c r="K2518" s="4">
        <v>0</v>
      </c>
      <c r="L2518" s="4">
        <v>2799.3027499999998</v>
      </c>
      <c r="M2518" s="4" t="s">
        <v>29</v>
      </c>
      <c r="N2518" s="4" t="s">
        <v>29</v>
      </c>
      <c r="O2518" s="4">
        <v>6.5770000000000002E-5</v>
      </c>
      <c r="P2518" s="4">
        <v>1.269E-10</v>
      </c>
      <c r="Q2518" s="4">
        <v>4.67</v>
      </c>
    </row>
    <row r="2519" spans="1:29" hidden="1" outlineLevel="1" collapsed="1" x14ac:dyDescent="0.25">
      <c r="A2519" t="s">
        <v>34</v>
      </c>
      <c r="B2519" s="4" t="s">
        <v>29</v>
      </c>
      <c r="C2519" s="4" t="s">
        <v>2691</v>
      </c>
      <c r="D2519" s="4" t="s">
        <v>34</v>
      </c>
      <c r="E2519" s="4">
        <v>1.9941600000000001E-6</v>
      </c>
      <c r="F2519" s="4">
        <v>1.5434800000000001E-4</v>
      </c>
      <c r="G2519" s="4">
        <v>1</v>
      </c>
      <c r="H2519" s="4">
        <v>1</v>
      </c>
      <c r="I2519" s="4">
        <v>2</v>
      </c>
      <c r="J2519" s="4" t="s">
        <v>2670</v>
      </c>
      <c r="K2519" s="4">
        <v>0</v>
      </c>
      <c r="L2519" s="4">
        <v>2812.4111800000001</v>
      </c>
      <c r="M2519" s="4" t="s">
        <v>29</v>
      </c>
      <c r="N2519" s="4" t="s">
        <v>29</v>
      </c>
      <c r="O2519" s="4">
        <v>6.5770000000000002E-5</v>
      </c>
      <c r="P2519" s="4">
        <v>5.0179999999999997E-8</v>
      </c>
      <c r="Q2519" s="4">
        <v>5.07</v>
      </c>
    </row>
    <row r="2520" spans="1:29" hidden="1" outlineLevel="1" collapsed="1" x14ac:dyDescent="0.25">
      <c r="A2520" t="s">
        <v>34</v>
      </c>
      <c r="B2520" s="4" t="s">
        <v>29</v>
      </c>
      <c r="C2520" s="4" t="s">
        <v>2692</v>
      </c>
      <c r="D2520" s="4" t="s">
        <v>34</v>
      </c>
      <c r="E2520" s="4">
        <v>2.1403199999999999E-5</v>
      </c>
      <c r="F2520" s="4">
        <v>1.5434800000000001E-4</v>
      </c>
      <c r="G2520" s="4">
        <v>1</v>
      </c>
      <c r="H2520" s="4">
        <v>1</v>
      </c>
      <c r="I2520" s="4">
        <v>3</v>
      </c>
      <c r="J2520" s="4" t="s">
        <v>2670</v>
      </c>
      <c r="K2520" s="4">
        <v>0</v>
      </c>
      <c r="L2520" s="4">
        <v>2054.0552899999998</v>
      </c>
      <c r="M2520" s="4" t="s">
        <v>29</v>
      </c>
      <c r="N2520" s="4" t="s">
        <v>29</v>
      </c>
      <c r="O2520" s="4">
        <v>6.5770000000000002E-5</v>
      </c>
      <c r="P2520" s="4">
        <v>8.8479999999999998E-7</v>
      </c>
      <c r="Q2520" s="4">
        <v>3.88</v>
      </c>
    </row>
    <row r="2521" spans="1:29" hidden="1" outlineLevel="1" collapsed="1" x14ac:dyDescent="0.25">
      <c r="A2521" t="s">
        <v>34</v>
      </c>
      <c r="B2521" s="4" t="s">
        <v>29</v>
      </c>
      <c r="C2521" s="4" t="s">
        <v>2693</v>
      </c>
      <c r="D2521" s="4" t="s">
        <v>34</v>
      </c>
      <c r="E2521" s="4">
        <v>3.0684499999999999E-10</v>
      </c>
      <c r="F2521" s="4">
        <v>1.5434800000000001E-4</v>
      </c>
      <c r="G2521" s="4">
        <v>1</v>
      </c>
      <c r="H2521" s="4">
        <v>1</v>
      </c>
      <c r="I2521" s="4">
        <v>3</v>
      </c>
      <c r="J2521" s="4" t="s">
        <v>2670</v>
      </c>
      <c r="K2521" s="4">
        <v>2</v>
      </c>
      <c r="L2521" s="4">
        <v>2891.5948899999999</v>
      </c>
      <c r="M2521" s="4" t="s">
        <v>29</v>
      </c>
      <c r="N2521" s="4" t="s">
        <v>29</v>
      </c>
      <c r="O2521" s="4">
        <v>6.5770000000000002E-5</v>
      </c>
      <c r="P2521" s="4">
        <v>1.2209999999999999E-12</v>
      </c>
      <c r="Q2521" s="4">
        <v>5.34</v>
      </c>
    </row>
    <row r="2522" spans="1:29" hidden="1" outlineLevel="1" collapsed="1" x14ac:dyDescent="0.25">
      <c r="A2522" t="s">
        <v>34</v>
      </c>
      <c r="B2522" s="4" t="s">
        <v>29</v>
      </c>
      <c r="C2522" s="4" t="s">
        <v>2694</v>
      </c>
      <c r="D2522" s="4" t="s">
        <v>2344</v>
      </c>
      <c r="E2522" s="4">
        <v>2.5455699999999998E-4</v>
      </c>
      <c r="F2522" s="4">
        <v>1.5434800000000001E-4</v>
      </c>
      <c r="G2522" s="4">
        <v>1</v>
      </c>
      <c r="H2522" s="4">
        <v>1</v>
      </c>
      <c r="I2522" s="4">
        <v>3</v>
      </c>
      <c r="J2522" s="4" t="s">
        <v>2670</v>
      </c>
      <c r="K2522" s="4">
        <v>1</v>
      </c>
      <c r="L2522" s="4">
        <v>1382.68067</v>
      </c>
      <c r="M2522" s="4" t="s">
        <v>29</v>
      </c>
      <c r="N2522" s="4" t="s">
        <v>29</v>
      </c>
      <c r="O2522" s="4">
        <v>6.5770000000000002E-5</v>
      </c>
      <c r="P2522" s="4">
        <v>1.7750000000000001E-5</v>
      </c>
      <c r="Q2522" s="4">
        <v>2.97</v>
      </c>
    </row>
    <row r="2523" spans="1:29" hidden="1" outlineLevel="1" collapsed="1" x14ac:dyDescent="0.25">
      <c r="A2523" t="s">
        <v>34</v>
      </c>
      <c r="B2523" s="4" t="s">
        <v>29</v>
      </c>
      <c r="C2523" s="4" t="s">
        <v>2695</v>
      </c>
      <c r="D2523" s="4" t="s">
        <v>259</v>
      </c>
      <c r="E2523" s="4">
        <v>3.4285100000000001E-3</v>
      </c>
      <c r="F2523" s="4">
        <v>3.0793500000000001E-4</v>
      </c>
      <c r="G2523" s="4">
        <v>1</v>
      </c>
      <c r="H2523" s="4">
        <v>1</v>
      </c>
      <c r="I2523" s="4">
        <v>1</v>
      </c>
      <c r="J2523" s="4" t="s">
        <v>2670</v>
      </c>
      <c r="K2523" s="4">
        <v>1</v>
      </c>
      <c r="L2523" s="4">
        <v>2123.1357899999998</v>
      </c>
      <c r="M2523" s="4" t="s">
        <v>29</v>
      </c>
      <c r="N2523" s="4" t="s">
        <v>29</v>
      </c>
      <c r="O2523" s="4">
        <v>1.192E-4</v>
      </c>
      <c r="P2523" s="4">
        <v>3.9570000000000002E-4</v>
      </c>
      <c r="Q2523" s="4">
        <v>3.88</v>
      </c>
    </row>
    <row r="2524" spans="1:29" hidden="1" outlineLevel="1" collapsed="1" x14ac:dyDescent="0.25">
      <c r="A2524" t="s">
        <v>34</v>
      </c>
      <c r="B2524" s="4" t="s">
        <v>29</v>
      </c>
      <c r="C2524" s="4" t="s">
        <v>2696</v>
      </c>
      <c r="D2524" s="4" t="s">
        <v>34</v>
      </c>
      <c r="E2524" s="4">
        <v>1.4551E-2</v>
      </c>
      <c r="F2524" s="4">
        <v>4.3565599999999998E-4</v>
      </c>
      <c r="G2524" s="4">
        <v>1</v>
      </c>
      <c r="H2524" s="4">
        <v>1</v>
      </c>
      <c r="I2524" s="4">
        <v>1</v>
      </c>
      <c r="J2524" s="4" t="s">
        <v>2670</v>
      </c>
      <c r="K2524" s="4">
        <v>1</v>
      </c>
      <c r="L2524" s="4">
        <v>2491.42425</v>
      </c>
      <c r="M2524" s="4" t="s">
        <v>29</v>
      </c>
      <c r="N2524" s="4" t="s">
        <v>29</v>
      </c>
      <c r="O2524" s="4">
        <v>1.639E-4</v>
      </c>
      <c r="P2524" s="4">
        <v>2.2079999999999999E-3</v>
      </c>
      <c r="Q2524" s="4">
        <v>2.5299999999999998</v>
      </c>
    </row>
    <row r="2525" spans="1:29" hidden="1" outlineLevel="1" collapsed="1" x14ac:dyDescent="0.25">
      <c r="A2525" t="s">
        <v>34</v>
      </c>
      <c r="B2525" s="4" t="s">
        <v>29</v>
      </c>
      <c r="C2525" s="4" t="s">
        <v>2697</v>
      </c>
      <c r="D2525" s="4" t="s">
        <v>34</v>
      </c>
      <c r="E2525" s="4">
        <v>3.5803000000000001E-2</v>
      </c>
      <c r="F2525" s="4">
        <v>1.27169E-3</v>
      </c>
      <c r="G2525" s="4">
        <v>1</v>
      </c>
      <c r="H2525" s="4">
        <v>1</v>
      </c>
      <c r="I2525" s="4">
        <v>1</v>
      </c>
      <c r="J2525" s="4" t="s">
        <v>2670</v>
      </c>
      <c r="K2525" s="4">
        <v>1</v>
      </c>
      <c r="L2525" s="4">
        <v>1504.7754299999999</v>
      </c>
      <c r="M2525" s="4" t="s">
        <v>29</v>
      </c>
      <c r="N2525" s="4" t="s">
        <v>29</v>
      </c>
      <c r="O2525" s="4">
        <v>4.6000000000000001E-4</v>
      </c>
      <c r="P2525" s="4">
        <v>6.8719999999999996E-3</v>
      </c>
      <c r="Q2525" s="4">
        <v>1.26</v>
      </c>
    </row>
    <row r="2526" spans="1:29" hidden="1" outlineLevel="1" collapsed="1" x14ac:dyDescent="0.25">
      <c r="A2526" t="s">
        <v>34</v>
      </c>
      <c r="B2526" s="4" t="s">
        <v>29</v>
      </c>
      <c r="C2526" s="4" t="s">
        <v>2698</v>
      </c>
      <c r="D2526" s="4" t="s">
        <v>249</v>
      </c>
      <c r="E2526" s="4">
        <v>4.0242600000000003E-2</v>
      </c>
      <c r="F2526" s="4">
        <v>1.40211E-3</v>
      </c>
      <c r="G2526" s="4">
        <v>1</v>
      </c>
      <c r="H2526" s="4">
        <v>1</v>
      </c>
      <c r="I2526" s="4">
        <v>1</v>
      </c>
      <c r="J2526" s="4" t="s">
        <v>2670</v>
      </c>
      <c r="K2526" s="4">
        <v>1</v>
      </c>
      <c r="L2526" s="4">
        <v>2413.1299899999999</v>
      </c>
      <c r="M2526" s="4" t="s">
        <v>29</v>
      </c>
      <c r="N2526" s="4" t="s">
        <v>29</v>
      </c>
      <c r="O2526" s="4">
        <v>5.0580000000000004E-4</v>
      </c>
      <c r="P2526" s="4">
        <v>7.9810000000000002E-3</v>
      </c>
      <c r="Q2526" s="4">
        <v>2.93</v>
      </c>
    </row>
    <row r="2527" spans="1:29" x14ac:dyDescent="0.25">
      <c r="A2527" s="3" t="s">
        <v>29</v>
      </c>
      <c r="B2527" s="3" t="s">
        <v>30</v>
      </c>
      <c r="C2527" s="3" t="s">
        <v>2699</v>
      </c>
      <c r="D2527" s="3" t="s">
        <v>2700</v>
      </c>
      <c r="E2527" s="3">
        <v>0</v>
      </c>
      <c r="F2527" s="3">
        <v>205.494</v>
      </c>
      <c r="G2527" s="3">
        <v>88</v>
      </c>
      <c r="H2527" s="3">
        <v>18</v>
      </c>
      <c r="I2527" s="3">
        <v>103</v>
      </c>
      <c r="J2527" s="3">
        <v>18</v>
      </c>
      <c r="K2527" s="3">
        <v>201</v>
      </c>
      <c r="L2527" s="3">
        <v>23.6</v>
      </c>
      <c r="M2527" s="3">
        <v>4.8600000000000003</v>
      </c>
      <c r="N2527" s="3">
        <v>380.67</v>
      </c>
      <c r="O2527" s="3">
        <v>18</v>
      </c>
      <c r="P2527" s="3" t="s">
        <v>34</v>
      </c>
      <c r="Q2527" s="3" t="s">
        <v>34</v>
      </c>
      <c r="R2527" s="3" t="s">
        <v>34</v>
      </c>
      <c r="S2527" s="3" t="s">
        <v>2701</v>
      </c>
      <c r="T2527" s="3" t="s">
        <v>34</v>
      </c>
      <c r="U2527" s="3" t="s">
        <v>2699</v>
      </c>
      <c r="V2527" s="3" t="s">
        <v>34</v>
      </c>
      <c r="W2527" s="3" t="s">
        <v>1213</v>
      </c>
      <c r="X2527" s="3" t="s">
        <v>34</v>
      </c>
      <c r="Y2527" s="3" t="s">
        <v>34</v>
      </c>
      <c r="Z2527" s="3" t="s">
        <v>34</v>
      </c>
      <c r="AA2527" s="3">
        <v>0</v>
      </c>
      <c r="AB2527" s="3" t="s">
        <v>29</v>
      </c>
      <c r="AC2527" s="3">
        <v>1</v>
      </c>
    </row>
    <row r="2528" spans="1:29" hidden="1" outlineLevel="1" collapsed="1" x14ac:dyDescent="0.25">
      <c r="A2528" t="s">
        <v>34</v>
      </c>
      <c r="B2528" s="2" t="s">
        <v>39</v>
      </c>
      <c r="C2528" s="2" t="s">
        <v>40</v>
      </c>
      <c r="D2528" s="2" t="s">
        <v>41</v>
      </c>
      <c r="E2528" s="2" t="s">
        <v>42</v>
      </c>
      <c r="F2528" s="2" t="s">
        <v>43</v>
      </c>
      <c r="G2528" s="2" t="s">
        <v>28</v>
      </c>
      <c r="H2528" s="2" t="s">
        <v>44</v>
      </c>
      <c r="I2528" s="2" t="s">
        <v>8</v>
      </c>
      <c r="J2528" s="2" t="s">
        <v>45</v>
      </c>
      <c r="K2528" s="2" t="s">
        <v>46</v>
      </c>
      <c r="L2528" s="2" t="s">
        <v>47</v>
      </c>
      <c r="M2528" s="2" t="s">
        <v>27</v>
      </c>
      <c r="N2528" s="2" t="s">
        <v>48</v>
      </c>
      <c r="O2528" s="2" t="s">
        <v>49</v>
      </c>
      <c r="P2528" s="2" t="s">
        <v>50</v>
      </c>
      <c r="Q2528" s="2" t="s">
        <v>51</v>
      </c>
    </row>
    <row r="2529" spans="1:17" hidden="1" outlineLevel="1" collapsed="1" x14ac:dyDescent="0.25">
      <c r="A2529" t="s">
        <v>34</v>
      </c>
      <c r="B2529" s="4" t="s">
        <v>29</v>
      </c>
      <c r="C2529" s="4" t="s">
        <v>2702</v>
      </c>
      <c r="D2529" s="4" t="s">
        <v>2703</v>
      </c>
      <c r="E2529" s="4">
        <v>2.40309E-8</v>
      </c>
      <c r="F2529" s="4">
        <v>1.5434800000000001E-4</v>
      </c>
      <c r="G2529" s="4">
        <v>1</v>
      </c>
      <c r="H2529" s="4">
        <v>1</v>
      </c>
      <c r="I2529" s="4">
        <v>15</v>
      </c>
      <c r="J2529" s="4" t="s">
        <v>2699</v>
      </c>
      <c r="K2529" s="4">
        <v>1</v>
      </c>
      <c r="L2529" s="4">
        <v>3873.8197500000001</v>
      </c>
      <c r="M2529" s="4" t="s">
        <v>29</v>
      </c>
      <c r="N2529" s="4" t="s">
        <v>29</v>
      </c>
      <c r="O2529" s="4">
        <v>6.5770000000000002E-5</v>
      </c>
      <c r="P2529" s="4">
        <v>2.3809999999999998E-10</v>
      </c>
      <c r="Q2529" s="4">
        <v>6.03</v>
      </c>
    </row>
    <row r="2530" spans="1:17" hidden="1" outlineLevel="1" collapsed="1" x14ac:dyDescent="0.25">
      <c r="A2530" t="s">
        <v>34</v>
      </c>
      <c r="B2530" s="4" t="s">
        <v>29</v>
      </c>
      <c r="C2530" s="4" t="s">
        <v>2704</v>
      </c>
      <c r="D2530" s="4" t="s">
        <v>2703</v>
      </c>
      <c r="E2530" s="4">
        <v>7.6976100000000006E-8</v>
      </c>
      <c r="F2530" s="4">
        <v>1.5434800000000001E-4</v>
      </c>
      <c r="G2530" s="4">
        <v>1</v>
      </c>
      <c r="H2530" s="4">
        <v>1</v>
      </c>
      <c r="I2530" s="4">
        <v>11</v>
      </c>
      <c r="J2530" s="4" t="s">
        <v>2699</v>
      </c>
      <c r="K2530" s="4">
        <v>0</v>
      </c>
      <c r="L2530" s="4">
        <v>3467.6709000000001</v>
      </c>
      <c r="M2530" s="4" t="s">
        <v>29</v>
      </c>
      <c r="N2530" s="4" t="s">
        <v>29</v>
      </c>
      <c r="O2530" s="4">
        <v>6.5770000000000002E-5</v>
      </c>
      <c r="P2530" s="4">
        <v>9.7580000000000008E-10</v>
      </c>
      <c r="Q2530" s="4">
        <v>5.03</v>
      </c>
    </row>
    <row r="2531" spans="1:17" hidden="1" outlineLevel="1" collapsed="1" x14ac:dyDescent="0.25">
      <c r="A2531" t="s">
        <v>34</v>
      </c>
      <c r="B2531" s="4" t="s">
        <v>29</v>
      </c>
      <c r="C2531" s="4" t="s">
        <v>2704</v>
      </c>
      <c r="D2531" s="4" t="s">
        <v>196</v>
      </c>
      <c r="E2531" s="4">
        <v>2.43413E-5</v>
      </c>
      <c r="F2531" s="4">
        <v>1.5434800000000001E-4</v>
      </c>
      <c r="G2531" s="4">
        <v>1</v>
      </c>
      <c r="H2531" s="4">
        <v>1</v>
      </c>
      <c r="I2531" s="4">
        <v>1</v>
      </c>
      <c r="J2531" s="4" t="s">
        <v>2699</v>
      </c>
      <c r="K2531" s="4">
        <v>0</v>
      </c>
      <c r="L2531" s="4">
        <v>3451.67598</v>
      </c>
      <c r="M2531" s="4" t="s">
        <v>29</v>
      </c>
      <c r="N2531" s="4" t="s">
        <v>29</v>
      </c>
      <c r="O2531" s="4">
        <v>6.5770000000000002E-5</v>
      </c>
      <c r="P2531" s="4">
        <v>1.0359999999999999E-6</v>
      </c>
      <c r="Q2531" s="4">
        <v>5.67</v>
      </c>
    </row>
    <row r="2532" spans="1:17" hidden="1" outlineLevel="1" collapsed="1" x14ac:dyDescent="0.25">
      <c r="A2532" t="s">
        <v>34</v>
      </c>
      <c r="B2532" s="4" t="s">
        <v>29</v>
      </c>
      <c r="C2532" s="4" t="s">
        <v>2705</v>
      </c>
      <c r="D2532" s="4" t="s">
        <v>34</v>
      </c>
      <c r="E2532" s="4">
        <v>1.7991600000000001E-7</v>
      </c>
      <c r="F2532" s="4">
        <v>1.5434800000000001E-4</v>
      </c>
      <c r="G2532" s="4">
        <v>1</v>
      </c>
      <c r="H2532" s="4">
        <v>1</v>
      </c>
      <c r="I2532" s="4">
        <v>4</v>
      </c>
      <c r="J2532" s="4" t="s">
        <v>2699</v>
      </c>
      <c r="K2532" s="4">
        <v>1</v>
      </c>
      <c r="L2532" s="4">
        <v>1998.07536</v>
      </c>
      <c r="M2532" s="4" t="s">
        <v>29</v>
      </c>
      <c r="N2532" s="4" t="s">
        <v>29</v>
      </c>
      <c r="O2532" s="4">
        <v>6.5770000000000002E-5</v>
      </c>
      <c r="P2532" s="4">
        <v>2.7360000000000001E-9</v>
      </c>
      <c r="Q2532" s="4">
        <v>4.92</v>
      </c>
    </row>
    <row r="2533" spans="1:17" hidden="1" outlineLevel="1" collapsed="1" x14ac:dyDescent="0.25">
      <c r="A2533" t="s">
        <v>34</v>
      </c>
      <c r="B2533" s="4" t="s">
        <v>29</v>
      </c>
      <c r="C2533" s="4" t="s">
        <v>2706</v>
      </c>
      <c r="D2533" s="4" t="s">
        <v>421</v>
      </c>
      <c r="E2533" s="4">
        <v>8.4227899999999994E-6</v>
      </c>
      <c r="F2533" s="4">
        <v>1.5434800000000001E-4</v>
      </c>
      <c r="G2533" s="4">
        <v>1</v>
      </c>
      <c r="H2533" s="4">
        <v>1</v>
      </c>
      <c r="I2533" s="4">
        <v>5</v>
      </c>
      <c r="J2533" s="4" t="s">
        <v>2699</v>
      </c>
      <c r="K2533" s="4">
        <v>0</v>
      </c>
      <c r="L2533" s="4">
        <v>1610.76315</v>
      </c>
      <c r="M2533" s="4" t="s">
        <v>29</v>
      </c>
      <c r="N2533" s="4" t="s">
        <v>29</v>
      </c>
      <c r="O2533" s="4">
        <v>6.5770000000000002E-5</v>
      </c>
      <c r="P2533" s="4">
        <v>2.8599999999999999E-7</v>
      </c>
      <c r="Q2533" s="4">
        <v>4.28</v>
      </c>
    </row>
    <row r="2534" spans="1:17" hidden="1" outlineLevel="1" collapsed="1" x14ac:dyDescent="0.25">
      <c r="A2534" t="s">
        <v>34</v>
      </c>
      <c r="B2534" s="4" t="s">
        <v>29</v>
      </c>
      <c r="C2534" s="4" t="s">
        <v>2707</v>
      </c>
      <c r="D2534" s="4" t="s">
        <v>34</v>
      </c>
      <c r="E2534" s="4">
        <v>1.06174E-6</v>
      </c>
      <c r="F2534" s="4">
        <v>1.5434800000000001E-4</v>
      </c>
      <c r="G2534" s="4">
        <v>1</v>
      </c>
      <c r="H2534" s="4">
        <v>1</v>
      </c>
      <c r="I2534" s="4">
        <v>5</v>
      </c>
      <c r="J2534" s="4" t="s">
        <v>2699</v>
      </c>
      <c r="K2534" s="4">
        <v>0</v>
      </c>
      <c r="L2534" s="4">
        <v>1399.7678900000001</v>
      </c>
      <c r="M2534" s="4" t="s">
        <v>29</v>
      </c>
      <c r="N2534" s="4" t="s">
        <v>29</v>
      </c>
      <c r="O2534" s="4">
        <v>6.5770000000000002E-5</v>
      </c>
      <c r="P2534" s="4">
        <v>2.3470000000000001E-8</v>
      </c>
      <c r="Q2534" s="4">
        <v>3.68</v>
      </c>
    </row>
    <row r="2535" spans="1:17" hidden="1" outlineLevel="1" collapsed="1" x14ac:dyDescent="0.25">
      <c r="A2535" t="s">
        <v>34</v>
      </c>
      <c r="B2535" s="4" t="s">
        <v>29</v>
      </c>
      <c r="C2535" s="4" t="s">
        <v>2708</v>
      </c>
      <c r="D2535" s="4" t="s">
        <v>421</v>
      </c>
      <c r="E2535" s="4">
        <v>6.5121599999999998E-6</v>
      </c>
      <c r="F2535" s="4">
        <v>1.5434800000000001E-4</v>
      </c>
      <c r="G2535" s="4">
        <v>1</v>
      </c>
      <c r="H2535" s="4">
        <v>1</v>
      </c>
      <c r="I2535" s="4">
        <v>3</v>
      </c>
      <c r="J2535" s="4" t="s">
        <v>2699</v>
      </c>
      <c r="K2535" s="4">
        <v>1</v>
      </c>
      <c r="L2535" s="4">
        <v>2173.0382599999998</v>
      </c>
      <c r="M2535" s="4" t="s">
        <v>29</v>
      </c>
      <c r="N2535" s="4" t="s">
        <v>29</v>
      </c>
      <c r="O2535" s="4">
        <v>6.5770000000000002E-5</v>
      </c>
      <c r="P2535" s="4">
        <v>2.104E-7</v>
      </c>
      <c r="Q2535" s="4">
        <v>4.21</v>
      </c>
    </row>
    <row r="2536" spans="1:17" hidden="1" outlineLevel="1" collapsed="1" x14ac:dyDescent="0.25">
      <c r="A2536" t="s">
        <v>34</v>
      </c>
      <c r="B2536" s="4" t="s">
        <v>29</v>
      </c>
      <c r="C2536" s="4" t="s">
        <v>2709</v>
      </c>
      <c r="D2536" s="4" t="s">
        <v>196</v>
      </c>
      <c r="E2536" s="4">
        <v>3.5575900000000002E-6</v>
      </c>
      <c r="F2536" s="4">
        <v>1.5434800000000001E-4</v>
      </c>
      <c r="G2536" s="4">
        <v>1</v>
      </c>
      <c r="H2536" s="4">
        <v>1</v>
      </c>
      <c r="I2536" s="4">
        <v>14</v>
      </c>
      <c r="J2536" s="4" t="s">
        <v>2699</v>
      </c>
      <c r="K2536" s="4">
        <v>0</v>
      </c>
      <c r="L2536" s="4">
        <v>1266.5895499999999</v>
      </c>
      <c r="M2536" s="4" t="s">
        <v>29</v>
      </c>
      <c r="N2536" s="4" t="s">
        <v>29</v>
      </c>
      <c r="O2536" s="4">
        <v>6.5770000000000002E-5</v>
      </c>
      <c r="P2536" s="4">
        <v>1.009E-7</v>
      </c>
      <c r="Q2536" s="4">
        <v>2.96</v>
      </c>
    </row>
    <row r="2537" spans="1:17" hidden="1" outlineLevel="1" collapsed="1" x14ac:dyDescent="0.25">
      <c r="A2537" t="s">
        <v>34</v>
      </c>
      <c r="B2537" s="4" t="s">
        <v>29</v>
      </c>
      <c r="C2537" s="4" t="s">
        <v>2710</v>
      </c>
      <c r="D2537" s="4" t="s">
        <v>388</v>
      </c>
      <c r="E2537" s="4">
        <v>2.4657099999999999E-7</v>
      </c>
      <c r="F2537" s="4">
        <v>1.5434800000000001E-4</v>
      </c>
      <c r="G2537" s="4">
        <v>1</v>
      </c>
      <c r="H2537" s="4">
        <v>1</v>
      </c>
      <c r="I2537" s="4">
        <v>1</v>
      </c>
      <c r="J2537" s="4" t="s">
        <v>2699</v>
      </c>
      <c r="K2537" s="4">
        <v>0</v>
      </c>
      <c r="L2537" s="4">
        <v>1547.7370000000001</v>
      </c>
      <c r="M2537" s="4" t="s">
        <v>29</v>
      </c>
      <c r="N2537" s="4" t="s">
        <v>29</v>
      </c>
      <c r="O2537" s="4">
        <v>6.5770000000000002E-5</v>
      </c>
      <c r="P2537" s="4">
        <v>4.0050000000000001E-9</v>
      </c>
      <c r="Q2537" s="4">
        <v>4.3899999999999997</v>
      </c>
    </row>
    <row r="2538" spans="1:17" hidden="1" outlineLevel="1" collapsed="1" x14ac:dyDescent="0.25">
      <c r="A2538" t="s">
        <v>34</v>
      </c>
      <c r="B2538" s="4" t="s">
        <v>29</v>
      </c>
      <c r="C2538" s="4" t="s">
        <v>2711</v>
      </c>
      <c r="D2538" s="4" t="s">
        <v>388</v>
      </c>
      <c r="E2538" s="4">
        <v>4.8133099999999996E-7</v>
      </c>
      <c r="F2538" s="4">
        <v>1.5434800000000001E-4</v>
      </c>
      <c r="G2538" s="4">
        <v>1</v>
      </c>
      <c r="H2538" s="4">
        <v>1</v>
      </c>
      <c r="I2538" s="4">
        <v>3</v>
      </c>
      <c r="J2538" s="4" t="s">
        <v>2699</v>
      </c>
      <c r="K2538" s="4">
        <v>1</v>
      </c>
      <c r="L2538" s="4">
        <v>2718.3138300000001</v>
      </c>
      <c r="M2538" s="4" t="s">
        <v>29</v>
      </c>
      <c r="N2538" s="4" t="s">
        <v>29</v>
      </c>
      <c r="O2538" s="4">
        <v>6.5770000000000002E-5</v>
      </c>
      <c r="P2538" s="4">
        <v>8.9790000000000005E-9</v>
      </c>
      <c r="Q2538" s="4">
        <v>6.08</v>
      </c>
    </row>
    <row r="2539" spans="1:17" hidden="1" outlineLevel="1" collapsed="1" x14ac:dyDescent="0.25">
      <c r="A2539" t="s">
        <v>34</v>
      </c>
      <c r="B2539" s="4" t="s">
        <v>29</v>
      </c>
      <c r="C2539" s="4" t="s">
        <v>2712</v>
      </c>
      <c r="D2539" s="4" t="s">
        <v>388</v>
      </c>
      <c r="E2539" s="4">
        <v>7.7972999999999999E-9</v>
      </c>
      <c r="F2539" s="4">
        <v>1.5434800000000001E-4</v>
      </c>
      <c r="G2539" s="4">
        <v>1</v>
      </c>
      <c r="H2539" s="4">
        <v>1</v>
      </c>
      <c r="I2539" s="4">
        <v>10</v>
      </c>
      <c r="J2539" s="4" t="s">
        <v>2699</v>
      </c>
      <c r="K2539" s="4">
        <v>2</v>
      </c>
      <c r="L2539" s="4">
        <v>3259.5998399999999</v>
      </c>
      <c r="M2539" s="4" t="s">
        <v>29</v>
      </c>
      <c r="N2539" s="4" t="s">
        <v>29</v>
      </c>
      <c r="O2539" s="4">
        <v>6.5770000000000002E-5</v>
      </c>
      <c r="P2539" s="4">
        <v>6.1040000000000003E-11</v>
      </c>
      <c r="Q2539" s="4">
        <v>6.45</v>
      </c>
    </row>
    <row r="2540" spans="1:17" hidden="1" outlineLevel="1" collapsed="1" x14ac:dyDescent="0.25">
      <c r="A2540" t="s">
        <v>34</v>
      </c>
      <c r="B2540" s="4" t="s">
        <v>29</v>
      </c>
      <c r="C2540" s="4" t="s">
        <v>2713</v>
      </c>
      <c r="D2540" s="4" t="s">
        <v>34</v>
      </c>
      <c r="E2540" s="4">
        <v>3.6036700000000001E-7</v>
      </c>
      <c r="F2540" s="4">
        <v>1.5434800000000001E-4</v>
      </c>
      <c r="G2540" s="4">
        <v>1</v>
      </c>
      <c r="H2540" s="4">
        <v>1</v>
      </c>
      <c r="I2540" s="4">
        <v>8</v>
      </c>
      <c r="J2540" s="4" t="s">
        <v>2699</v>
      </c>
      <c r="K2540" s="4">
        <v>2</v>
      </c>
      <c r="L2540" s="4">
        <v>2380.1262900000002</v>
      </c>
      <c r="M2540" s="4" t="s">
        <v>29</v>
      </c>
      <c r="N2540" s="4" t="s">
        <v>29</v>
      </c>
      <c r="O2540" s="4">
        <v>6.5770000000000002E-5</v>
      </c>
      <c r="P2540" s="4">
        <v>6.3069999999999998E-9</v>
      </c>
      <c r="Q2540" s="4">
        <v>4.0199999999999996</v>
      </c>
    </row>
    <row r="2541" spans="1:17" hidden="1" outlineLevel="1" collapsed="1" x14ac:dyDescent="0.25">
      <c r="A2541" t="s">
        <v>34</v>
      </c>
      <c r="B2541" s="4" t="s">
        <v>29</v>
      </c>
      <c r="C2541" s="4" t="s">
        <v>2714</v>
      </c>
      <c r="D2541" s="4" t="s">
        <v>34</v>
      </c>
      <c r="E2541" s="4">
        <v>3.2085399999999997E-4</v>
      </c>
      <c r="F2541" s="4">
        <v>1.5434800000000001E-4</v>
      </c>
      <c r="G2541" s="4">
        <v>1</v>
      </c>
      <c r="H2541" s="4">
        <v>1</v>
      </c>
      <c r="I2541" s="4">
        <v>1</v>
      </c>
      <c r="J2541" s="4" t="s">
        <v>2699</v>
      </c>
      <c r="K2541" s="4">
        <v>0</v>
      </c>
      <c r="L2541" s="4">
        <v>1016.5258700000001</v>
      </c>
      <c r="M2541" s="4" t="s">
        <v>29</v>
      </c>
      <c r="N2541" s="4" t="s">
        <v>29</v>
      </c>
      <c r="O2541" s="4">
        <v>6.5770000000000002E-5</v>
      </c>
      <c r="P2541" s="4">
        <v>2.336E-5</v>
      </c>
      <c r="Q2541" s="4">
        <v>2.46</v>
      </c>
    </row>
    <row r="2542" spans="1:17" hidden="1" outlineLevel="1" collapsed="1" x14ac:dyDescent="0.25">
      <c r="A2542" t="s">
        <v>34</v>
      </c>
      <c r="B2542" s="4" t="s">
        <v>29</v>
      </c>
      <c r="C2542" s="4" t="s">
        <v>2715</v>
      </c>
      <c r="D2542" s="4" t="s">
        <v>66</v>
      </c>
      <c r="E2542" s="4">
        <v>1.4900899999999999E-3</v>
      </c>
      <c r="F2542" s="4">
        <v>1.5434800000000001E-4</v>
      </c>
      <c r="G2542" s="4">
        <v>1</v>
      </c>
      <c r="H2542" s="4">
        <v>1</v>
      </c>
      <c r="I2542" s="4">
        <v>7</v>
      </c>
      <c r="J2542" s="4" t="s">
        <v>2699</v>
      </c>
      <c r="K2542" s="4">
        <v>1</v>
      </c>
      <c r="L2542" s="4">
        <v>1226.5721599999999</v>
      </c>
      <c r="M2542" s="4" t="s">
        <v>29</v>
      </c>
      <c r="N2542" s="4" t="s">
        <v>29</v>
      </c>
      <c r="O2542" s="4">
        <v>6.5770000000000002E-5</v>
      </c>
      <c r="P2542" s="4">
        <v>1.4809999999999999E-4</v>
      </c>
      <c r="Q2542" s="4">
        <v>2.2200000000000002</v>
      </c>
    </row>
    <row r="2543" spans="1:17" hidden="1" outlineLevel="1" collapsed="1" x14ac:dyDescent="0.25">
      <c r="A2543" t="s">
        <v>34</v>
      </c>
      <c r="B2543" s="4" t="s">
        <v>29</v>
      </c>
      <c r="C2543" s="4" t="s">
        <v>2716</v>
      </c>
      <c r="D2543" s="4" t="s">
        <v>34</v>
      </c>
      <c r="E2543" s="4">
        <v>6.5122099999999995E-7</v>
      </c>
      <c r="F2543" s="4">
        <v>1.5434800000000001E-4</v>
      </c>
      <c r="G2543" s="4">
        <v>1</v>
      </c>
      <c r="H2543" s="4">
        <v>1</v>
      </c>
      <c r="I2543" s="4">
        <v>3</v>
      </c>
      <c r="J2543" s="4" t="s">
        <v>2699</v>
      </c>
      <c r="K2543" s="4">
        <v>1</v>
      </c>
      <c r="L2543" s="4">
        <v>1730.88068</v>
      </c>
      <c r="M2543" s="4" t="s">
        <v>29</v>
      </c>
      <c r="N2543" s="4" t="s">
        <v>29</v>
      </c>
      <c r="O2543" s="4">
        <v>6.5770000000000002E-5</v>
      </c>
      <c r="P2543" s="4">
        <v>1.2919999999999999E-8</v>
      </c>
      <c r="Q2543" s="4">
        <v>4.4800000000000004</v>
      </c>
    </row>
    <row r="2544" spans="1:17" hidden="1" outlineLevel="1" collapsed="1" x14ac:dyDescent="0.25">
      <c r="A2544" t="s">
        <v>34</v>
      </c>
      <c r="B2544" s="4" t="s">
        <v>29</v>
      </c>
      <c r="C2544" s="4" t="s">
        <v>2717</v>
      </c>
      <c r="D2544" s="4" t="s">
        <v>528</v>
      </c>
      <c r="E2544" s="4">
        <v>3.5120200000000003E-5</v>
      </c>
      <c r="F2544" s="4">
        <v>1.5434800000000001E-4</v>
      </c>
      <c r="G2544" s="4">
        <v>1</v>
      </c>
      <c r="H2544" s="4">
        <v>1</v>
      </c>
      <c r="I2544" s="4">
        <v>6</v>
      </c>
      <c r="J2544" s="4" t="s">
        <v>2699</v>
      </c>
      <c r="K2544" s="4">
        <v>0</v>
      </c>
      <c r="L2544" s="4">
        <v>1433.68417</v>
      </c>
      <c r="M2544" s="4" t="s">
        <v>29</v>
      </c>
      <c r="N2544" s="4" t="s">
        <v>29</v>
      </c>
      <c r="O2544" s="4">
        <v>6.5770000000000002E-5</v>
      </c>
      <c r="P2544" s="4">
        <v>1.6130000000000001E-6</v>
      </c>
      <c r="Q2544" s="4">
        <v>3.24</v>
      </c>
    </row>
    <row r="2545" spans="1:29" hidden="1" outlineLevel="1" collapsed="1" x14ac:dyDescent="0.25">
      <c r="A2545" t="s">
        <v>34</v>
      </c>
      <c r="B2545" s="4" t="s">
        <v>29</v>
      </c>
      <c r="C2545" s="4" t="s">
        <v>2718</v>
      </c>
      <c r="D2545" s="4" t="s">
        <v>454</v>
      </c>
      <c r="E2545" s="4">
        <v>7.7972300000000003E-7</v>
      </c>
      <c r="F2545" s="4">
        <v>1.5434800000000001E-4</v>
      </c>
      <c r="G2545" s="4">
        <v>1</v>
      </c>
      <c r="H2545" s="4">
        <v>1</v>
      </c>
      <c r="I2545" s="4">
        <v>2</v>
      </c>
      <c r="J2545" s="4" t="s">
        <v>2699</v>
      </c>
      <c r="K2545" s="4">
        <v>2</v>
      </c>
      <c r="L2545" s="4">
        <v>3015.4880499999999</v>
      </c>
      <c r="M2545" s="4" t="s">
        <v>29</v>
      </c>
      <c r="N2545" s="4" t="s">
        <v>29</v>
      </c>
      <c r="O2545" s="4">
        <v>6.5770000000000002E-5</v>
      </c>
      <c r="P2545" s="4">
        <v>1.6140000000000001E-8</v>
      </c>
      <c r="Q2545" s="4">
        <v>4.29</v>
      </c>
    </row>
    <row r="2546" spans="1:29" hidden="1" outlineLevel="1" collapsed="1" x14ac:dyDescent="0.25">
      <c r="A2546" t="s">
        <v>34</v>
      </c>
      <c r="B2546" s="4" t="s">
        <v>29</v>
      </c>
      <c r="C2546" s="4" t="s">
        <v>2719</v>
      </c>
      <c r="D2546" s="4" t="s">
        <v>34</v>
      </c>
      <c r="E2546" s="4">
        <v>5.5023800000000003E-3</v>
      </c>
      <c r="F2546" s="4">
        <v>3.0793500000000001E-4</v>
      </c>
      <c r="G2546" s="4">
        <v>1</v>
      </c>
      <c r="H2546" s="4">
        <v>1</v>
      </c>
      <c r="I2546" s="4">
        <v>1</v>
      </c>
      <c r="J2546" s="4" t="s">
        <v>2699</v>
      </c>
      <c r="K2546" s="4">
        <v>0</v>
      </c>
      <c r="L2546" s="4">
        <v>861.46762000000001</v>
      </c>
      <c r="M2546" s="4" t="s">
        <v>29</v>
      </c>
      <c r="N2546" s="4" t="s">
        <v>29</v>
      </c>
      <c r="O2546" s="4">
        <v>1.192E-4</v>
      </c>
      <c r="P2546" s="4">
        <v>6.8559999999999997E-4</v>
      </c>
      <c r="Q2546" s="4">
        <v>1.43</v>
      </c>
    </row>
    <row r="2547" spans="1:29" hidden="1" outlineLevel="1" collapsed="1" x14ac:dyDescent="0.25">
      <c r="A2547" t="s">
        <v>34</v>
      </c>
      <c r="B2547" s="4" t="s">
        <v>29</v>
      </c>
      <c r="C2547" s="4" t="s">
        <v>2702</v>
      </c>
      <c r="D2547" s="4" t="s">
        <v>196</v>
      </c>
      <c r="E2547" s="4">
        <v>2.2321300000000001E-3</v>
      </c>
      <c r="F2547" s="4">
        <v>3.0793500000000001E-4</v>
      </c>
      <c r="G2547" s="4">
        <v>1</v>
      </c>
      <c r="H2547" s="4">
        <v>1</v>
      </c>
      <c r="I2547" s="4">
        <v>1</v>
      </c>
      <c r="J2547" s="4" t="s">
        <v>2699</v>
      </c>
      <c r="K2547" s="4">
        <v>1</v>
      </c>
      <c r="L2547" s="4">
        <v>3857.82483</v>
      </c>
      <c r="M2547" s="4" t="s">
        <v>29</v>
      </c>
      <c r="N2547" s="4" t="s">
        <v>29</v>
      </c>
      <c r="O2547" s="4">
        <v>1.192E-4</v>
      </c>
      <c r="P2547" s="4">
        <v>2.3900000000000001E-4</v>
      </c>
      <c r="Q2547" s="4">
        <v>4.38</v>
      </c>
    </row>
    <row r="2548" spans="1:29" hidden="1" outlineLevel="1" collapsed="1" x14ac:dyDescent="0.25">
      <c r="A2548" t="s">
        <v>34</v>
      </c>
      <c r="B2548" s="4" t="s">
        <v>29</v>
      </c>
      <c r="C2548" s="4" t="s">
        <v>2715</v>
      </c>
      <c r="D2548" s="4" t="s">
        <v>34</v>
      </c>
      <c r="E2548" s="4">
        <v>3.3451700000000001E-2</v>
      </c>
      <c r="F2548" s="4">
        <v>1.27169E-3</v>
      </c>
      <c r="G2548" s="4">
        <v>1</v>
      </c>
      <c r="H2548" s="4">
        <v>1</v>
      </c>
      <c r="I2548" s="4">
        <v>1</v>
      </c>
      <c r="J2548" s="4" t="s">
        <v>2699</v>
      </c>
      <c r="K2548" s="4">
        <v>1</v>
      </c>
      <c r="L2548" s="4">
        <v>1210.57725</v>
      </c>
      <c r="M2548" s="4" t="s">
        <v>29</v>
      </c>
      <c r="N2548" s="4" t="s">
        <v>29</v>
      </c>
      <c r="O2548" s="4">
        <v>4.6000000000000001E-4</v>
      </c>
      <c r="P2548" s="4">
        <v>6.2589999999999998E-3</v>
      </c>
      <c r="Q2548" s="4">
        <v>2.62</v>
      </c>
    </row>
    <row r="2549" spans="1:29" hidden="1" outlineLevel="1" collapsed="1" x14ac:dyDescent="0.25">
      <c r="A2549" t="s">
        <v>34</v>
      </c>
      <c r="B2549" s="4" t="s">
        <v>29</v>
      </c>
      <c r="C2549" s="4" t="s">
        <v>2720</v>
      </c>
      <c r="D2549" s="4" t="s">
        <v>34</v>
      </c>
      <c r="E2549" s="4">
        <v>4.1750900000000001E-2</v>
      </c>
      <c r="F2549" s="4">
        <v>1.40211E-3</v>
      </c>
      <c r="G2549" s="4">
        <v>1</v>
      </c>
      <c r="H2549" s="4">
        <v>1</v>
      </c>
      <c r="I2549" s="4">
        <v>1</v>
      </c>
      <c r="J2549" s="4" t="s">
        <v>2699</v>
      </c>
      <c r="K2549" s="4">
        <v>2</v>
      </c>
      <c r="L2549" s="4">
        <v>1336.7848200000001</v>
      </c>
      <c r="M2549" s="4" t="s">
        <v>29</v>
      </c>
      <c r="N2549" s="4" t="s">
        <v>29</v>
      </c>
      <c r="O2549" s="4">
        <v>5.0580000000000004E-4</v>
      </c>
      <c r="P2549" s="4">
        <v>8.3899999999999999E-3</v>
      </c>
      <c r="Q2549" s="4">
        <v>2.04</v>
      </c>
    </row>
    <row r="2550" spans="1:29" x14ac:dyDescent="0.25">
      <c r="A2550" s="3" t="s">
        <v>29</v>
      </c>
      <c r="B2550" s="3" t="s">
        <v>30</v>
      </c>
      <c r="C2550" s="3" t="s">
        <v>2721</v>
      </c>
      <c r="D2550" s="3" t="s">
        <v>2722</v>
      </c>
      <c r="E2550" s="3">
        <v>0</v>
      </c>
      <c r="F2550" s="3">
        <v>205.14400000000001</v>
      </c>
      <c r="G2550" s="3">
        <v>35</v>
      </c>
      <c r="H2550" s="3">
        <v>25</v>
      </c>
      <c r="I2550" s="3">
        <v>62</v>
      </c>
      <c r="J2550" s="3">
        <v>5</v>
      </c>
      <c r="K2550" s="3">
        <v>918</v>
      </c>
      <c r="L2550" s="3">
        <v>99.6</v>
      </c>
      <c r="M2550" s="3">
        <v>5.1100000000000003</v>
      </c>
      <c r="N2550" s="3">
        <v>240.08</v>
      </c>
      <c r="O2550" s="3">
        <v>25</v>
      </c>
      <c r="P2550" s="3" t="s">
        <v>315</v>
      </c>
      <c r="Q2550" s="3" t="s">
        <v>34</v>
      </c>
      <c r="R2550" s="3" t="s">
        <v>2459</v>
      </c>
      <c r="S2550" s="3" t="s">
        <v>2723</v>
      </c>
      <c r="T2550" s="3" t="s">
        <v>34</v>
      </c>
      <c r="U2550" s="3" t="s">
        <v>2721</v>
      </c>
      <c r="V2550" s="3" t="s">
        <v>34</v>
      </c>
      <c r="W2550" s="3" t="s">
        <v>714</v>
      </c>
      <c r="X2550" s="3" t="s">
        <v>34</v>
      </c>
      <c r="Y2550" s="3" t="s">
        <v>34</v>
      </c>
      <c r="Z2550" s="3" t="s">
        <v>34</v>
      </c>
      <c r="AA2550" s="3">
        <v>0</v>
      </c>
      <c r="AB2550" s="3" t="s">
        <v>29</v>
      </c>
      <c r="AC2550" s="3">
        <v>1</v>
      </c>
    </row>
    <row r="2551" spans="1:29" hidden="1" outlineLevel="1" collapsed="1" x14ac:dyDescent="0.25">
      <c r="A2551" t="s">
        <v>34</v>
      </c>
      <c r="B2551" s="2" t="s">
        <v>39</v>
      </c>
      <c r="C2551" s="2" t="s">
        <v>40</v>
      </c>
      <c r="D2551" s="2" t="s">
        <v>41</v>
      </c>
      <c r="E2551" s="2" t="s">
        <v>42</v>
      </c>
      <c r="F2551" s="2" t="s">
        <v>43</v>
      </c>
      <c r="G2551" s="2" t="s">
        <v>28</v>
      </c>
      <c r="H2551" s="2" t="s">
        <v>44</v>
      </c>
      <c r="I2551" s="2" t="s">
        <v>8</v>
      </c>
      <c r="J2551" s="2" t="s">
        <v>45</v>
      </c>
      <c r="K2551" s="2" t="s">
        <v>46</v>
      </c>
      <c r="L2551" s="2" t="s">
        <v>47</v>
      </c>
      <c r="M2551" s="2" t="s">
        <v>27</v>
      </c>
      <c r="N2551" s="2" t="s">
        <v>48</v>
      </c>
      <c r="O2551" s="2" t="s">
        <v>49</v>
      </c>
      <c r="P2551" s="2" t="s">
        <v>50</v>
      </c>
      <c r="Q2551" s="2" t="s">
        <v>51</v>
      </c>
    </row>
    <row r="2552" spans="1:29" hidden="1" outlineLevel="1" collapsed="1" x14ac:dyDescent="0.25">
      <c r="A2552" t="s">
        <v>34</v>
      </c>
      <c r="B2552" s="4" t="s">
        <v>29</v>
      </c>
      <c r="C2552" s="4" t="s">
        <v>2724</v>
      </c>
      <c r="D2552" s="4" t="s">
        <v>66</v>
      </c>
      <c r="E2552" s="4">
        <v>6.1065699999999996E-8</v>
      </c>
      <c r="F2552" s="4">
        <v>1.5434800000000001E-4</v>
      </c>
      <c r="G2552" s="4">
        <v>1</v>
      </c>
      <c r="H2552" s="4">
        <v>1</v>
      </c>
      <c r="I2552" s="4">
        <v>2</v>
      </c>
      <c r="J2552" s="4" t="s">
        <v>2721</v>
      </c>
      <c r="K2552" s="4">
        <v>1</v>
      </c>
      <c r="L2552" s="4">
        <v>2029.9760000000001</v>
      </c>
      <c r="M2552" s="4" t="s">
        <v>29</v>
      </c>
      <c r="N2552" s="4" t="s">
        <v>29</v>
      </c>
      <c r="O2552" s="4">
        <v>6.5770000000000002E-5</v>
      </c>
      <c r="P2552" s="4">
        <v>7.3530000000000004E-10</v>
      </c>
      <c r="Q2552" s="4">
        <v>4.8</v>
      </c>
    </row>
    <row r="2553" spans="1:29" hidden="1" outlineLevel="1" collapsed="1" x14ac:dyDescent="0.25">
      <c r="A2553" t="s">
        <v>34</v>
      </c>
      <c r="B2553" s="4" t="s">
        <v>29</v>
      </c>
      <c r="C2553" s="4" t="s">
        <v>2725</v>
      </c>
      <c r="D2553" s="4" t="s">
        <v>34</v>
      </c>
      <c r="E2553" s="4">
        <v>3.7696100000000001E-6</v>
      </c>
      <c r="F2553" s="4">
        <v>1.5434800000000001E-4</v>
      </c>
      <c r="G2553" s="4">
        <v>2</v>
      </c>
      <c r="H2553" s="4">
        <v>2</v>
      </c>
      <c r="I2553" s="4">
        <v>2</v>
      </c>
      <c r="J2553" s="4" t="s">
        <v>2726</v>
      </c>
      <c r="K2553" s="4">
        <v>0</v>
      </c>
      <c r="L2553" s="4">
        <v>1448.7492199999999</v>
      </c>
      <c r="M2553" s="4" t="s">
        <v>29</v>
      </c>
      <c r="N2553" s="4" t="s">
        <v>29</v>
      </c>
      <c r="O2553" s="4">
        <v>6.5770000000000002E-5</v>
      </c>
      <c r="P2553" s="4">
        <v>1.082E-7</v>
      </c>
      <c r="Q2553" s="4">
        <v>3.87</v>
      </c>
    </row>
    <row r="2554" spans="1:29" hidden="1" outlineLevel="1" collapsed="1" x14ac:dyDescent="0.25">
      <c r="A2554" t="s">
        <v>34</v>
      </c>
      <c r="B2554" s="4" t="s">
        <v>29</v>
      </c>
      <c r="C2554" s="4" t="s">
        <v>2727</v>
      </c>
      <c r="D2554" s="4" t="s">
        <v>418</v>
      </c>
      <c r="E2554" s="4">
        <v>3.42292E-6</v>
      </c>
      <c r="F2554" s="4">
        <v>1.5434800000000001E-4</v>
      </c>
      <c r="G2554" s="4">
        <v>1</v>
      </c>
      <c r="H2554" s="4">
        <v>1</v>
      </c>
      <c r="I2554" s="4">
        <v>2</v>
      </c>
      <c r="J2554" s="4" t="s">
        <v>2721</v>
      </c>
      <c r="K2554" s="4">
        <v>1</v>
      </c>
      <c r="L2554" s="4">
        <v>4089.95975</v>
      </c>
      <c r="M2554" s="4" t="s">
        <v>29</v>
      </c>
      <c r="N2554" s="4" t="s">
        <v>29</v>
      </c>
      <c r="O2554" s="4">
        <v>6.5770000000000002E-5</v>
      </c>
      <c r="P2554" s="4">
        <v>9.6680000000000003E-8</v>
      </c>
      <c r="Q2554" s="4">
        <v>4.8</v>
      </c>
    </row>
    <row r="2555" spans="1:29" hidden="1" outlineLevel="1" collapsed="1" x14ac:dyDescent="0.25">
      <c r="A2555" t="s">
        <v>34</v>
      </c>
      <c r="B2555" s="4" t="s">
        <v>29</v>
      </c>
      <c r="C2555" s="4" t="s">
        <v>2728</v>
      </c>
      <c r="D2555" s="4" t="s">
        <v>769</v>
      </c>
      <c r="E2555" s="4">
        <v>2.14038E-8</v>
      </c>
      <c r="F2555" s="4">
        <v>1.5434800000000001E-4</v>
      </c>
      <c r="G2555" s="4">
        <v>2</v>
      </c>
      <c r="H2555" s="4">
        <v>2</v>
      </c>
      <c r="I2555" s="4">
        <v>2</v>
      </c>
      <c r="J2555" s="4" t="s">
        <v>2726</v>
      </c>
      <c r="K2555" s="4">
        <v>0</v>
      </c>
      <c r="L2555" s="4">
        <v>1804.9360899999999</v>
      </c>
      <c r="M2555" s="4" t="s">
        <v>29</v>
      </c>
      <c r="N2555" s="4" t="s">
        <v>29</v>
      </c>
      <c r="O2555" s="4">
        <v>6.5770000000000002E-5</v>
      </c>
      <c r="P2555" s="4">
        <v>2.0760000000000001E-10</v>
      </c>
      <c r="Q2555" s="4">
        <v>4.5</v>
      </c>
    </row>
    <row r="2556" spans="1:29" hidden="1" outlineLevel="1" collapsed="1" x14ac:dyDescent="0.25">
      <c r="A2556" t="s">
        <v>34</v>
      </c>
      <c r="B2556" s="4" t="s">
        <v>29</v>
      </c>
      <c r="C2556" s="4" t="s">
        <v>2729</v>
      </c>
      <c r="D2556" s="4" t="s">
        <v>2730</v>
      </c>
      <c r="E2556" s="4">
        <v>1.8579900000000001E-10</v>
      </c>
      <c r="F2556" s="4">
        <v>1.5434800000000001E-4</v>
      </c>
      <c r="G2556" s="4">
        <v>2</v>
      </c>
      <c r="H2556" s="4">
        <v>2</v>
      </c>
      <c r="I2556" s="4">
        <v>2</v>
      </c>
      <c r="J2556" s="4" t="s">
        <v>2726</v>
      </c>
      <c r="K2556" s="4">
        <v>0</v>
      </c>
      <c r="L2556" s="4">
        <v>2961.4332300000001</v>
      </c>
      <c r="M2556" s="4" t="s">
        <v>29</v>
      </c>
      <c r="N2556" s="4" t="s">
        <v>29</v>
      </c>
      <c r="O2556" s="4">
        <v>6.5770000000000002E-5</v>
      </c>
      <c r="P2556" s="4">
        <v>6.6390000000000003E-13</v>
      </c>
      <c r="Q2556" s="4">
        <v>7.3</v>
      </c>
    </row>
    <row r="2557" spans="1:29" hidden="1" outlineLevel="1" collapsed="1" x14ac:dyDescent="0.25">
      <c r="A2557" t="s">
        <v>34</v>
      </c>
      <c r="B2557" s="4" t="s">
        <v>29</v>
      </c>
      <c r="C2557" s="4" t="s">
        <v>2731</v>
      </c>
      <c r="D2557" s="4" t="s">
        <v>34</v>
      </c>
      <c r="E2557" s="4">
        <v>2.16756E-4</v>
      </c>
      <c r="F2557" s="4">
        <v>1.5434800000000001E-4</v>
      </c>
      <c r="G2557" s="4">
        <v>2</v>
      </c>
      <c r="H2557" s="4">
        <v>2</v>
      </c>
      <c r="I2557" s="4">
        <v>1</v>
      </c>
      <c r="J2557" s="4" t="s">
        <v>2726</v>
      </c>
      <c r="K2557" s="4">
        <v>0</v>
      </c>
      <c r="L2557" s="4">
        <v>1985.13175</v>
      </c>
      <c r="M2557" s="4" t="s">
        <v>29</v>
      </c>
      <c r="N2557" s="4" t="s">
        <v>29</v>
      </c>
      <c r="O2557" s="4">
        <v>6.5770000000000002E-5</v>
      </c>
      <c r="P2557" s="4">
        <v>1.455E-5</v>
      </c>
      <c r="Q2557" s="4">
        <v>3.19</v>
      </c>
    </row>
    <row r="2558" spans="1:29" hidden="1" outlineLevel="1" collapsed="1" x14ac:dyDescent="0.25">
      <c r="A2558" t="s">
        <v>34</v>
      </c>
      <c r="B2558" s="4" t="s">
        <v>29</v>
      </c>
      <c r="C2558" s="4" t="s">
        <v>2732</v>
      </c>
      <c r="D2558" s="4" t="s">
        <v>34</v>
      </c>
      <c r="E2558" s="4">
        <v>2.97132E-8</v>
      </c>
      <c r="F2558" s="4">
        <v>1.5434800000000001E-4</v>
      </c>
      <c r="G2558" s="4">
        <v>2</v>
      </c>
      <c r="H2558" s="4">
        <v>2</v>
      </c>
      <c r="I2558" s="4">
        <v>2</v>
      </c>
      <c r="J2558" s="4" t="s">
        <v>2726</v>
      </c>
      <c r="K2558" s="4">
        <v>1</v>
      </c>
      <c r="L2558" s="4">
        <v>2329.3125700000001</v>
      </c>
      <c r="M2558" s="4" t="s">
        <v>29</v>
      </c>
      <c r="N2558" s="4" t="s">
        <v>29</v>
      </c>
      <c r="O2558" s="4">
        <v>6.5770000000000002E-5</v>
      </c>
      <c r="P2558" s="4">
        <v>3.0850000000000002E-10</v>
      </c>
      <c r="Q2558" s="4">
        <v>5.23</v>
      </c>
    </row>
    <row r="2559" spans="1:29" hidden="1" outlineLevel="1" collapsed="1" x14ac:dyDescent="0.25">
      <c r="A2559" t="s">
        <v>34</v>
      </c>
      <c r="B2559" s="4" t="s">
        <v>29</v>
      </c>
      <c r="C2559" s="4" t="s">
        <v>2733</v>
      </c>
      <c r="D2559" s="4" t="s">
        <v>34</v>
      </c>
      <c r="E2559" s="4">
        <v>8.8099700000000006E-5</v>
      </c>
      <c r="F2559" s="4">
        <v>1.5434800000000001E-4</v>
      </c>
      <c r="G2559" s="4">
        <v>2</v>
      </c>
      <c r="H2559" s="4">
        <v>2</v>
      </c>
      <c r="I2559" s="4">
        <v>3</v>
      </c>
      <c r="J2559" s="4" t="s">
        <v>2726</v>
      </c>
      <c r="K2559" s="4">
        <v>0</v>
      </c>
      <c r="L2559" s="4">
        <v>1414.7365299999999</v>
      </c>
      <c r="M2559" s="4" t="s">
        <v>29</v>
      </c>
      <c r="N2559" s="4" t="s">
        <v>29</v>
      </c>
      <c r="O2559" s="4">
        <v>6.5770000000000002E-5</v>
      </c>
      <c r="P2559" s="4">
        <v>4.9100000000000004E-6</v>
      </c>
      <c r="Q2559" s="4">
        <v>3.2</v>
      </c>
    </row>
    <row r="2560" spans="1:29" hidden="1" outlineLevel="1" collapsed="1" x14ac:dyDescent="0.25">
      <c r="A2560" t="s">
        <v>34</v>
      </c>
      <c r="B2560" s="4" t="s">
        <v>29</v>
      </c>
      <c r="C2560" s="4" t="s">
        <v>2734</v>
      </c>
      <c r="D2560" s="4" t="s">
        <v>34</v>
      </c>
      <c r="E2560" s="4">
        <v>3.65035E-8</v>
      </c>
      <c r="F2560" s="4">
        <v>1.5434800000000001E-4</v>
      </c>
      <c r="G2560" s="4">
        <v>2</v>
      </c>
      <c r="H2560" s="4">
        <v>2</v>
      </c>
      <c r="I2560" s="4">
        <v>2</v>
      </c>
      <c r="J2560" s="4" t="s">
        <v>2726</v>
      </c>
      <c r="K2560" s="4">
        <v>1</v>
      </c>
      <c r="L2560" s="4">
        <v>3020.4232000000002</v>
      </c>
      <c r="M2560" s="4" t="s">
        <v>29</v>
      </c>
      <c r="N2560" s="4" t="s">
        <v>29</v>
      </c>
      <c r="O2560" s="4">
        <v>6.5770000000000002E-5</v>
      </c>
      <c r="P2560" s="4">
        <v>3.959E-10</v>
      </c>
      <c r="Q2560" s="4">
        <v>4.55</v>
      </c>
    </row>
    <row r="2561" spans="1:17" hidden="1" outlineLevel="1" collapsed="1" x14ac:dyDescent="0.25">
      <c r="A2561" t="s">
        <v>34</v>
      </c>
      <c r="B2561" s="4" t="s">
        <v>29</v>
      </c>
      <c r="C2561" s="4" t="s">
        <v>2735</v>
      </c>
      <c r="D2561" s="4" t="s">
        <v>34</v>
      </c>
      <c r="E2561" s="4">
        <v>1.8893600000000001E-3</v>
      </c>
      <c r="F2561" s="4">
        <v>1.5434800000000001E-4</v>
      </c>
      <c r="G2561" s="4">
        <v>2</v>
      </c>
      <c r="H2561" s="4">
        <v>2</v>
      </c>
      <c r="I2561" s="4">
        <v>3</v>
      </c>
      <c r="J2561" s="4" t="s">
        <v>2726</v>
      </c>
      <c r="K2561" s="4">
        <v>0</v>
      </c>
      <c r="L2561" s="4">
        <v>2294.0207599999999</v>
      </c>
      <c r="M2561" s="4" t="s">
        <v>29</v>
      </c>
      <c r="N2561" s="4" t="s">
        <v>29</v>
      </c>
      <c r="O2561" s="4">
        <v>6.5770000000000002E-5</v>
      </c>
      <c r="P2561" s="4">
        <v>1.9699999999999999E-4</v>
      </c>
      <c r="Q2561" s="4">
        <v>2.64</v>
      </c>
    </row>
    <row r="2562" spans="1:17" hidden="1" outlineLevel="1" collapsed="1" x14ac:dyDescent="0.25">
      <c r="A2562" t="s">
        <v>34</v>
      </c>
      <c r="B2562" s="4" t="s">
        <v>29</v>
      </c>
      <c r="C2562" s="4" t="s">
        <v>2736</v>
      </c>
      <c r="D2562" s="4" t="s">
        <v>34</v>
      </c>
      <c r="E2562" s="4">
        <v>1.2290700000000001E-3</v>
      </c>
      <c r="F2562" s="4">
        <v>1.5434800000000001E-4</v>
      </c>
      <c r="G2562" s="4">
        <v>2</v>
      </c>
      <c r="H2562" s="4">
        <v>2</v>
      </c>
      <c r="I2562" s="4">
        <v>1</v>
      </c>
      <c r="J2562" s="4" t="s">
        <v>2726</v>
      </c>
      <c r="K2562" s="4">
        <v>1</v>
      </c>
      <c r="L2562" s="4">
        <v>1705.89482</v>
      </c>
      <c r="M2562" s="4" t="s">
        <v>29</v>
      </c>
      <c r="N2562" s="4" t="s">
        <v>29</v>
      </c>
      <c r="O2562" s="4">
        <v>6.5770000000000002E-5</v>
      </c>
      <c r="P2562" s="4">
        <v>1.1790000000000001E-4</v>
      </c>
      <c r="Q2562" s="4">
        <v>2.93</v>
      </c>
    </row>
    <row r="2563" spans="1:17" hidden="1" outlineLevel="1" collapsed="1" x14ac:dyDescent="0.25">
      <c r="A2563" t="s">
        <v>34</v>
      </c>
      <c r="B2563" s="4" t="s">
        <v>29</v>
      </c>
      <c r="C2563" s="4" t="s">
        <v>2737</v>
      </c>
      <c r="D2563" s="4" t="s">
        <v>34</v>
      </c>
      <c r="E2563" s="4">
        <v>7.3520400000000004E-4</v>
      </c>
      <c r="F2563" s="4">
        <v>1.5434800000000001E-4</v>
      </c>
      <c r="G2563" s="4">
        <v>2</v>
      </c>
      <c r="H2563" s="4">
        <v>2</v>
      </c>
      <c r="I2563" s="4">
        <v>2</v>
      </c>
      <c r="J2563" s="4" t="s">
        <v>2726</v>
      </c>
      <c r="K2563" s="4">
        <v>0</v>
      </c>
      <c r="L2563" s="4">
        <v>1272.64302</v>
      </c>
      <c r="M2563" s="4" t="s">
        <v>29</v>
      </c>
      <c r="N2563" s="4" t="s">
        <v>29</v>
      </c>
      <c r="O2563" s="4">
        <v>6.5770000000000002E-5</v>
      </c>
      <c r="P2563" s="4">
        <v>6.3720000000000007E-5</v>
      </c>
      <c r="Q2563" s="4">
        <v>2.72</v>
      </c>
    </row>
    <row r="2564" spans="1:17" hidden="1" outlineLevel="1" collapsed="1" x14ac:dyDescent="0.25">
      <c r="A2564" t="s">
        <v>34</v>
      </c>
      <c r="B2564" s="4" t="s">
        <v>29</v>
      </c>
      <c r="C2564" s="4" t="s">
        <v>2738</v>
      </c>
      <c r="D2564" s="4" t="s">
        <v>34</v>
      </c>
      <c r="E2564" s="4">
        <v>1.6406599999999999E-3</v>
      </c>
      <c r="F2564" s="4">
        <v>1.5434800000000001E-4</v>
      </c>
      <c r="G2564" s="4">
        <v>2</v>
      </c>
      <c r="H2564" s="4">
        <v>2</v>
      </c>
      <c r="I2564" s="4">
        <v>3</v>
      </c>
      <c r="J2564" s="4" t="s">
        <v>2726</v>
      </c>
      <c r="K2564" s="4">
        <v>0</v>
      </c>
      <c r="L2564" s="4">
        <v>970.56800999999996</v>
      </c>
      <c r="M2564" s="4" t="s">
        <v>29</v>
      </c>
      <c r="N2564" s="4" t="s">
        <v>29</v>
      </c>
      <c r="O2564" s="4">
        <v>6.5770000000000002E-5</v>
      </c>
      <c r="P2564" s="4">
        <v>1.6660000000000001E-4</v>
      </c>
      <c r="Q2564" s="4">
        <v>2.44</v>
      </c>
    </row>
    <row r="2565" spans="1:17" hidden="1" outlineLevel="1" collapsed="1" x14ac:dyDescent="0.25">
      <c r="A2565" t="s">
        <v>34</v>
      </c>
      <c r="B2565" s="4" t="s">
        <v>29</v>
      </c>
      <c r="C2565" s="4" t="s">
        <v>2739</v>
      </c>
      <c r="D2565" s="4" t="s">
        <v>34</v>
      </c>
      <c r="E2565" s="4">
        <v>1.13957E-5</v>
      </c>
      <c r="F2565" s="4">
        <v>1.5434800000000001E-4</v>
      </c>
      <c r="G2565" s="4">
        <v>1</v>
      </c>
      <c r="H2565" s="4">
        <v>1</v>
      </c>
      <c r="I2565" s="4">
        <v>4</v>
      </c>
      <c r="J2565" s="4" t="s">
        <v>2721</v>
      </c>
      <c r="K2565" s="4">
        <v>1</v>
      </c>
      <c r="L2565" s="4">
        <v>4298.2878199999996</v>
      </c>
      <c r="M2565" s="4" t="s">
        <v>29</v>
      </c>
      <c r="N2565" s="4" t="s">
        <v>29</v>
      </c>
      <c r="O2565" s="4">
        <v>6.5770000000000002E-5</v>
      </c>
      <c r="P2565" s="4">
        <v>4.144E-7</v>
      </c>
      <c r="Q2565" s="4">
        <v>4.5599999999999996</v>
      </c>
    </row>
    <row r="2566" spans="1:17" hidden="1" outlineLevel="1" collapsed="1" x14ac:dyDescent="0.25">
      <c r="A2566" t="s">
        <v>34</v>
      </c>
      <c r="B2566" s="4" t="s">
        <v>29</v>
      </c>
      <c r="C2566" s="4" t="s">
        <v>2740</v>
      </c>
      <c r="D2566" s="4" t="s">
        <v>2741</v>
      </c>
      <c r="E2566" s="4">
        <v>2.8771800000000001E-5</v>
      </c>
      <c r="F2566" s="4">
        <v>1.5434800000000001E-4</v>
      </c>
      <c r="G2566" s="4">
        <v>2</v>
      </c>
      <c r="H2566" s="4">
        <v>2</v>
      </c>
      <c r="I2566" s="4">
        <v>3</v>
      </c>
      <c r="J2566" s="4" t="s">
        <v>2726</v>
      </c>
      <c r="K2566" s="4">
        <v>0</v>
      </c>
      <c r="L2566" s="4">
        <v>1316.56095</v>
      </c>
      <c r="M2566" s="4" t="s">
        <v>29</v>
      </c>
      <c r="N2566" s="4" t="s">
        <v>29</v>
      </c>
      <c r="O2566" s="4">
        <v>6.5770000000000002E-5</v>
      </c>
      <c r="P2566" s="4">
        <v>1.266E-6</v>
      </c>
      <c r="Q2566" s="4">
        <v>3.7</v>
      </c>
    </row>
    <row r="2567" spans="1:17" hidden="1" outlineLevel="1" collapsed="1" x14ac:dyDescent="0.25">
      <c r="A2567" t="s">
        <v>34</v>
      </c>
      <c r="B2567" s="4" t="s">
        <v>29</v>
      </c>
      <c r="C2567" s="4" t="s">
        <v>2742</v>
      </c>
      <c r="D2567" s="4" t="s">
        <v>66</v>
      </c>
      <c r="E2567" s="4">
        <v>6.7245900000000006E-5</v>
      </c>
      <c r="F2567" s="4">
        <v>1.5434800000000001E-4</v>
      </c>
      <c r="G2567" s="4">
        <v>2</v>
      </c>
      <c r="H2567" s="4">
        <v>2</v>
      </c>
      <c r="I2567" s="4">
        <v>2</v>
      </c>
      <c r="J2567" s="4" t="s">
        <v>2726</v>
      </c>
      <c r="K2567" s="4">
        <v>1</v>
      </c>
      <c r="L2567" s="4">
        <v>1951.9793500000001</v>
      </c>
      <c r="M2567" s="4" t="s">
        <v>29</v>
      </c>
      <c r="N2567" s="4" t="s">
        <v>29</v>
      </c>
      <c r="O2567" s="4">
        <v>6.5770000000000002E-5</v>
      </c>
      <c r="P2567" s="4">
        <v>3.5360000000000001E-6</v>
      </c>
      <c r="Q2567" s="4">
        <v>3.37</v>
      </c>
    </row>
    <row r="2568" spans="1:17" hidden="1" outlineLevel="1" collapsed="1" x14ac:dyDescent="0.25">
      <c r="A2568" t="s">
        <v>34</v>
      </c>
      <c r="B2568" s="4" t="s">
        <v>29</v>
      </c>
      <c r="C2568" s="4" t="s">
        <v>2743</v>
      </c>
      <c r="D2568" s="4" t="s">
        <v>66</v>
      </c>
      <c r="E2568" s="4">
        <v>3.6269400000000001E-8</v>
      </c>
      <c r="F2568" s="4">
        <v>1.5434800000000001E-4</v>
      </c>
      <c r="G2568" s="4">
        <v>2</v>
      </c>
      <c r="H2568" s="4">
        <v>2</v>
      </c>
      <c r="I2568" s="4">
        <v>2</v>
      </c>
      <c r="J2568" s="4" t="s">
        <v>2726</v>
      </c>
      <c r="K2568" s="4">
        <v>0</v>
      </c>
      <c r="L2568" s="4">
        <v>1823.8843899999999</v>
      </c>
      <c r="M2568" s="4" t="s">
        <v>29</v>
      </c>
      <c r="N2568" s="4" t="s">
        <v>29</v>
      </c>
      <c r="O2568" s="4">
        <v>6.5770000000000002E-5</v>
      </c>
      <c r="P2568" s="4">
        <v>3.9249999999999999E-10</v>
      </c>
      <c r="Q2568" s="4">
        <v>4.63</v>
      </c>
    </row>
    <row r="2569" spans="1:17" hidden="1" outlineLevel="1" collapsed="1" x14ac:dyDescent="0.25">
      <c r="A2569" t="s">
        <v>34</v>
      </c>
      <c r="B2569" s="4" t="s">
        <v>29</v>
      </c>
      <c r="C2569" s="4" t="s">
        <v>2744</v>
      </c>
      <c r="D2569" s="4" t="s">
        <v>34</v>
      </c>
      <c r="E2569" s="4">
        <v>1.7199499999999999E-6</v>
      </c>
      <c r="F2569" s="4">
        <v>1.5434800000000001E-4</v>
      </c>
      <c r="G2569" s="4">
        <v>2</v>
      </c>
      <c r="H2569" s="4">
        <v>2</v>
      </c>
      <c r="I2569" s="4">
        <v>3</v>
      </c>
      <c r="J2569" s="4" t="s">
        <v>2726</v>
      </c>
      <c r="K2569" s="4">
        <v>1</v>
      </c>
      <c r="L2569" s="4">
        <v>1545.7867200000001</v>
      </c>
      <c r="M2569" s="4" t="s">
        <v>29</v>
      </c>
      <c r="N2569" s="4" t="s">
        <v>29</v>
      </c>
      <c r="O2569" s="4">
        <v>6.5770000000000002E-5</v>
      </c>
      <c r="P2569" s="4">
        <v>4.1969999999999998E-8</v>
      </c>
      <c r="Q2569" s="4">
        <v>4.9000000000000004</v>
      </c>
    </row>
    <row r="2570" spans="1:17" hidden="1" outlineLevel="1" collapsed="1" x14ac:dyDescent="0.25">
      <c r="A2570" t="s">
        <v>34</v>
      </c>
      <c r="B2570" s="4" t="s">
        <v>29</v>
      </c>
      <c r="C2570" s="4" t="s">
        <v>2745</v>
      </c>
      <c r="D2570" s="4" t="s">
        <v>34</v>
      </c>
      <c r="E2570" s="4">
        <v>4.9705799999999998E-6</v>
      </c>
      <c r="F2570" s="4">
        <v>1.5434800000000001E-4</v>
      </c>
      <c r="G2570" s="4">
        <v>1</v>
      </c>
      <c r="H2570" s="4">
        <v>1</v>
      </c>
      <c r="I2570" s="4">
        <v>2</v>
      </c>
      <c r="J2570" s="4" t="s">
        <v>2721</v>
      </c>
      <c r="K2570" s="4">
        <v>0</v>
      </c>
      <c r="L2570" s="4">
        <v>3259.6692400000002</v>
      </c>
      <c r="M2570" s="4" t="s">
        <v>29</v>
      </c>
      <c r="N2570" s="4" t="s">
        <v>29</v>
      </c>
      <c r="O2570" s="4">
        <v>6.5770000000000002E-5</v>
      </c>
      <c r="P2570" s="4">
        <v>1.515E-7</v>
      </c>
      <c r="Q2570" s="4">
        <v>5.05</v>
      </c>
    </row>
    <row r="2571" spans="1:17" hidden="1" outlineLevel="1" collapsed="1" x14ac:dyDescent="0.25">
      <c r="A2571" t="s">
        <v>34</v>
      </c>
      <c r="B2571" s="4" t="s">
        <v>29</v>
      </c>
      <c r="C2571" s="4" t="s">
        <v>2746</v>
      </c>
      <c r="D2571" s="4" t="s">
        <v>94</v>
      </c>
      <c r="E2571" s="4">
        <v>9.8286600000000002E-6</v>
      </c>
      <c r="F2571" s="4">
        <v>1.5434800000000001E-4</v>
      </c>
      <c r="G2571" s="4">
        <v>1</v>
      </c>
      <c r="H2571" s="4">
        <v>1</v>
      </c>
      <c r="I2571" s="4">
        <v>2</v>
      </c>
      <c r="J2571" s="4" t="s">
        <v>2721</v>
      </c>
      <c r="K2571" s="4">
        <v>0</v>
      </c>
      <c r="L2571" s="4">
        <v>1873.8748900000001</v>
      </c>
      <c r="M2571" s="4" t="s">
        <v>29</v>
      </c>
      <c r="N2571" s="4" t="s">
        <v>29</v>
      </c>
      <c r="O2571" s="4">
        <v>6.5770000000000002E-5</v>
      </c>
      <c r="P2571" s="4">
        <v>3.4630000000000002E-7</v>
      </c>
      <c r="Q2571" s="4">
        <v>4.59</v>
      </c>
    </row>
    <row r="2572" spans="1:17" hidden="1" outlineLevel="1" collapsed="1" x14ac:dyDescent="0.25">
      <c r="A2572" t="s">
        <v>34</v>
      </c>
      <c r="B2572" s="4" t="s">
        <v>29</v>
      </c>
      <c r="C2572" s="4" t="s">
        <v>2747</v>
      </c>
      <c r="D2572" s="4" t="s">
        <v>199</v>
      </c>
      <c r="E2572" s="4">
        <v>1.7121199999999999E-14</v>
      </c>
      <c r="F2572" s="4">
        <v>1.5434800000000001E-4</v>
      </c>
      <c r="G2572" s="4">
        <v>2</v>
      </c>
      <c r="H2572" s="4">
        <v>2</v>
      </c>
      <c r="I2572" s="4">
        <v>10</v>
      </c>
      <c r="J2572" s="4" t="s">
        <v>2726</v>
      </c>
      <c r="K2572" s="4">
        <v>0</v>
      </c>
      <c r="L2572" s="4">
        <v>3277.5106300000002</v>
      </c>
      <c r="M2572" s="4" t="s">
        <v>29</v>
      </c>
      <c r="N2572" s="4" t="s">
        <v>29</v>
      </c>
      <c r="O2572" s="4">
        <v>6.576784E-5</v>
      </c>
      <c r="P2572" s="4">
        <v>8.6799610000000006E-18</v>
      </c>
      <c r="Q2572" s="4">
        <v>8.07</v>
      </c>
    </row>
    <row r="2573" spans="1:17" hidden="1" outlineLevel="1" collapsed="1" x14ac:dyDescent="0.25">
      <c r="A2573" t="s">
        <v>34</v>
      </c>
      <c r="B2573" s="4" t="s">
        <v>29</v>
      </c>
      <c r="C2573" s="4" t="s">
        <v>2748</v>
      </c>
      <c r="D2573" s="4" t="s">
        <v>34</v>
      </c>
      <c r="E2573" s="4">
        <v>7.1717299999999999E-6</v>
      </c>
      <c r="F2573" s="4">
        <v>1.5434800000000001E-4</v>
      </c>
      <c r="G2573" s="4">
        <v>2</v>
      </c>
      <c r="H2573" s="4">
        <v>2</v>
      </c>
      <c r="I2573" s="4">
        <v>1</v>
      </c>
      <c r="J2573" s="4" t="s">
        <v>2726</v>
      </c>
      <c r="K2573" s="4">
        <v>0</v>
      </c>
      <c r="L2573" s="4">
        <v>1417.6917599999999</v>
      </c>
      <c r="M2573" s="4" t="s">
        <v>29</v>
      </c>
      <c r="N2573" s="4" t="s">
        <v>29</v>
      </c>
      <c r="O2573" s="4">
        <v>6.5770000000000002E-5</v>
      </c>
      <c r="P2573" s="4">
        <v>2.3580000000000001E-7</v>
      </c>
      <c r="Q2573" s="4">
        <v>3.32</v>
      </c>
    </row>
    <row r="2574" spans="1:17" hidden="1" outlineLevel="1" collapsed="1" x14ac:dyDescent="0.25">
      <c r="A2574" t="s">
        <v>34</v>
      </c>
      <c r="B2574" s="4" t="s">
        <v>29</v>
      </c>
      <c r="C2574" s="4" t="s">
        <v>2749</v>
      </c>
      <c r="D2574" s="4" t="s">
        <v>34</v>
      </c>
      <c r="E2574" s="4">
        <v>2.38761E-5</v>
      </c>
      <c r="F2574" s="4">
        <v>1.5434800000000001E-4</v>
      </c>
      <c r="G2574" s="4">
        <v>2</v>
      </c>
      <c r="H2574" s="4">
        <v>2</v>
      </c>
      <c r="I2574" s="4">
        <v>3</v>
      </c>
      <c r="J2574" s="4" t="s">
        <v>2726</v>
      </c>
      <c r="K2574" s="4">
        <v>1</v>
      </c>
      <c r="L2574" s="4">
        <v>1400.7379800000001</v>
      </c>
      <c r="M2574" s="4" t="s">
        <v>29</v>
      </c>
      <c r="N2574" s="4" t="s">
        <v>29</v>
      </c>
      <c r="O2574" s="4">
        <v>6.5770000000000002E-5</v>
      </c>
      <c r="P2574" s="4">
        <v>1.0100000000000001E-6</v>
      </c>
      <c r="Q2574" s="4">
        <v>3.73</v>
      </c>
    </row>
    <row r="2575" spans="1:17" hidden="1" outlineLevel="1" collapsed="1" x14ac:dyDescent="0.25">
      <c r="A2575" t="s">
        <v>34</v>
      </c>
      <c r="B2575" s="4" t="s">
        <v>29</v>
      </c>
      <c r="C2575" s="4" t="s">
        <v>2750</v>
      </c>
      <c r="D2575" s="4" t="s">
        <v>34</v>
      </c>
      <c r="E2575" s="4">
        <v>3.4505299999999998E-3</v>
      </c>
      <c r="F2575" s="4">
        <v>3.0793500000000001E-4</v>
      </c>
      <c r="G2575" s="4">
        <v>2</v>
      </c>
      <c r="H2575" s="4">
        <v>2</v>
      </c>
      <c r="I2575" s="4">
        <v>1</v>
      </c>
      <c r="J2575" s="4" t="s">
        <v>2726</v>
      </c>
      <c r="K2575" s="4">
        <v>1</v>
      </c>
      <c r="L2575" s="4">
        <v>1289.73245</v>
      </c>
      <c r="M2575" s="4" t="s">
        <v>29</v>
      </c>
      <c r="N2575" s="4" t="s">
        <v>29</v>
      </c>
      <c r="O2575" s="4">
        <v>1.192E-4</v>
      </c>
      <c r="P2575" s="4">
        <v>4.0020000000000002E-4</v>
      </c>
      <c r="Q2575" s="4">
        <v>2.98</v>
      </c>
    </row>
    <row r="2576" spans="1:17" hidden="1" outlineLevel="1" collapsed="1" x14ac:dyDescent="0.25">
      <c r="A2576" t="s">
        <v>34</v>
      </c>
      <c r="B2576" s="4" t="s">
        <v>29</v>
      </c>
      <c r="C2576" s="4" t="s">
        <v>2751</v>
      </c>
      <c r="D2576" s="4" t="s">
        <v>34</v>
      </c>
      <c r="E2576" s="4">
        <v>5.2946699999999999E-2</v>
      </c>
      <c r="F2576" s="4">
        <v>1.80792E-3</v>
      </c>
      <c r="G2576" s="4">
        <v>2</v>
      </c>
      <c r="H2576" s="4">
        <v>2</v>
      </c>
      <c r="I2576" s="4">
        <v>2</v>
      </c>
      <c r="J2576" s="4" t="s">
        <v>2726</v>
      </c>
      <c r="K2576" s="4">
        <v>0</v>
      </c>
      <c r="L2576" s="4">
        <v>844.52909999999997</v>
      </c>
      <c r="M2576" s="4" t="s">
        <v>29</v>
      </c>
      <c r="N2576" s="4" t="s">
        <v>29</v>
      </c>
      <c r="O2576" s="4">
        <v>6.4939999999999996E-4</v>
      </c>
      <c r="P2576" s="4">
        <v>1.1440000000000001E-2</v>
      </c>
      <c r="Q2576" s="4">
        <v>2.04</v>
      </c>
    </row>
    <row r="2577" spans="1:29" x14ac:dyDescent="0.25">
      <c r="A2577" s="3" t="s">
        <v>29</v>
      </c>
      <c r="B2577" s="3" t="s">
        <v>30</v>
      </c>
      <c r="C2577" s="3" t="s">
        <v>2752</v>
      </c>
      <c r="D2577" s="3" t="s">
        <v>2753</v>
      </c>
      <c r="E2577" s="3">
        <v>0</v>
      </c>
      <c r="F2577" s="3">
        <v>205.06899999999999</v>
      </c>
      <c r="G2577" s="3">
        <v>63</v>
      </c>
      <c r="H2577" s="3">
        <v>30</v>
      </c>
      <c r="I2577" s="3">
        <v>60</v>
      </c>
      <c r="J2577" s="3">
        <v>30</v>
      </c>
      <c r="K2577" s="3">
        <v>576</v>
      </c>
      <c r="L2577" s="3">
        <v>64.599999999999994</v>
      </c>
      <c r="M2577" s="3">
        <v>9.85</v>
      </c>
      <c r="N2577" s="3">
        <v>185.09</v>
      </c>
      <c r="O2577" s="3">
        <v>30</v>
      </c>
      <c r="P2577" s="3" t="s">
        <v>34</v>
      </c>
      <c r="Q2577" s="3" t="s">
        <v>34</v>
      </c>
      <c r="R2577" s="3" t="s">
        <v>34</v>
      </c>
      <c r="S2577" s="3" t="s">
        <v>34</v>
      </c>
      <c r="T2577" s="3" t="s">
        <v>34</v>
      </c>
      <c r="U2577" s="3" t="s">
        <v>2752</v>
      </c>
      <c r="V2577" s="3" t="s">
        <v>34</v>
      </c>
      <c r="W2577" s="3" t="s">
        <v>2549</v>
      </c>
      <c r="X2577" s="3" t="s">
        <v>34</v>
      </c>
      <c r="Y2577" s="3" t="s">
        <v>34</v>
      </c>
      <c r="Z2577" s="3" t="s">
        <v>34</v>
      </c>
      <c r="AA2577" s="3">
        <v>0</v>
      </c>
      <c r="AB2577" s="3" t="s">
        <v>29</v>
      </c>
      <c r="AC2577" s="3">
        <v>1</v>
      </c>
    </row>
    <row r="2578" spans="1:29" hidden="1" outlineLevel="1" collapsed="1" x14ac:dyDescent="0.25">
      <c r="A2578" t="s">
        <v>34</v>
      </c>
      <c r="B2578" s="2" t="s">
        <v>39</v>
      </c>
      <c r="C2578" s="2" t="s">
        <v>40</v>
      </c>
      <c r="D2578" s="2" t="s">
        <v>41</v>
      </c>
      <c r="E2578" s="2" t="s">
        <v>42</v>
      </c>
      <c r="F2578" s="2" t="s">
        <v>43</v>
      </c>
      <c r="G2578" s="2" t="s">
        <v>28</v>
      </c>
      <c r="H2578" s="2" t="s">
        <v>44</v>
      </c>
      <c r="I2578" s="2" t="s">
        <v>8</v>
      </c>
      <c r="J2578" s="2" t="s">
        <v>45</v>
      </c>
      <c r="K2578" s="2" t="s">
        <v>46</v>
      </c>
      <c r="L2578" s="2" t="s">
        <v>47</v>
      </c>
      <c r="M2578" s="2" t="s">
        <v>27</v>
      </c>
      <c r="N2578" s="2" t="s">
        <v>48</v>
      </c>
      <c r="O2578" s="2" t="s">
        <v>49</v>
      </c>
      <c r="P2578" s="2" t="s">
        <v>50</v>
      </c>
      <c r="Q2578" s="2" t="s">
        <v>51</v>
      </c>
    </row>
    <row r="2579" spans="1:29" hidden="1" outlineLevel="1" collapsed="1" x14ac:dyDescent="0.25">
      <c r="A2579" t="s">
        <v>34</v>
      </c>
      <c r="B2579" s="4" t="s">
        <v>29</v>
      </c>
      <c r="C2579" s="4" t="s">
        <v>2754</v>
      </c>
      <c r="D2579" s="4" t="s">
        <v>34</v>
      </c>
      <c r="E2579" s="4">
        <v>3.8184099999999996E-6</v>
      </c>
      <c r="F2579" s="4">
        <v>1.5434800000000001E-4</v>
      </c>
      <c r="G2579" s="4">
        <v>1</v>
      </c>
      <c r="H2579" s="4">
        <v>1</v>
      </c>
      <c r="I2579" s="4">
        <v>3</v>
      </c>
      <c r="J2579" s="4" t="s">
        <v>2752</v>
      </c>
      <c r="K2579" s="4">
        <v>2</v>
      </c>
      <c r="L2579" s="4">
        <v>1742.91707</v>
      </c>
      <c r="M2579" s="4" t="s">
        <v>29</v>
      </c>
      <c r="N2579" s="4" t="s">
        <v>29</v>
      </c>
      <c r="O2579" s="4">
        <v>6.5770000000000002E-5</v>
      </c>
      <c r="P2579" s="4">
        <v>1.103E-7</v>
      </c>
      <c r="Q2579" s="4">
        <v>3.36</v>
      </c>
    </row>
    <row r="2580" spans="1:29" hidden="1" outlineLevel="1" collapsed="1" x14ac:dyDescent="0.25">
      <c r="A2580" t="s">
        <v>34</v>
      </c>
      <c r="B2580" s="4" t="s">
        <v>29</v>
      </c>
      <c r="C2580" s="4" t="s">
        <v>2755</v>
      </c>
      <c r="D2580" s="4" t="s">
        <v>197</v>
      </c>
      <c r="E2580" s="4">
        <v>1.4900899999999999E-3</v>
      </c>
      <c r="F2580" s="4">
        <v>1.5434800000000001E-4</v>
      </c>
      <c r="G2580" s="4">
        <v>1</v>
      </c>
      <c r="H2580" s="4">
        <v>1</v>
      </c>
      <c r="I2580" s="4">
        <v>1</v>
      </c>
      <c r="J2580" s="4" t="s">
        <v>2752</v>
      </c>
      <c r="K2580" s="4">
        <v>2</v>
      </c>
      <c r="L2580" s="4">
        <v>1838.96469</v>
      </c>
      <c r="M2580" s="4" t="s">
        <v>29</v>
      </c>
      <c r="N2580" s="4" t="s">
        <v>29</v>
      </c>
      <c r="O2580" s="4">
        <v>6.5770000000000002E-5</v>
      </c>
      <c r="P2580" s="4">
        <v>1.4789999999999999E-4</v>
      </c>
      <c r="Q2580" s="4">
        <v>3.5</v>
      </c>
    </row>
    <row r="2581" spans="1:29" hidden="1" outlineLevel="1" collapsed="1" x14ac:dyDescent="0.25">
      <c r="A2581" t="s">
        <v>34</v>
      </c>
      <c r="B2581" s="4" t="s">
        <v>29</v>
      </c>
      <c r="C2581" s="4" t="s">
        <v>2756</v>
      </c>
      <c r="D2581" s="4" t="s">
        <v>34</v>
      </c>
      <c r="E2581" s="4">
        <v>1.9063700000000001E-6</v>
      </c>
      <c r="F2581" s="4">
        <v>1.5434800000000001E-4</v>
      </c>
      <c r="G2581" s="4">
        <v>1</v>
      </c>
      <c r="H2581" s="4">
        <v>1</v>
      </c>
      <c r="I2581" s="4">
        <v>1</v>
      </c>
      <c r="J2581" s="4" t="s">
        <v>2752</v>
      </c>
      <c r="K2581" s="4">
        <v>1</v>
      </c>
      <c r="L2581" s="4">
        <v>2029.01964</v>
      </c>
      <c r="M2581" s="4" t="s">
        <v>29</v>
      </c>
      <c r="N2581" s="4" t="s">
        <v>29</v>
      </c>
      <c r="O2581" s="4">
        <v>6.5770000000000002E-5</v>
      </c>
      <c r="P2581" s="4">
        <v>4.7489999999999997E-8</v>
      </c>
      <c r="Q2581" s="4">
        <v>4.51</v>
      </c>
    </row>
    <row r="2582" spans="1:29" hidden="1" outlineLevel="1" collapsed="1" x14ac:dyDescent="0.25">
      <c r="A2582" t="s">
        <v>34</v>
      </c>
      <c r="B2582" s="4" t="s">
        <v>29</v>
      </c>
      <c r="C2582" s="4" t="s">
        <v>2757</v>
      </c>
      <c r="D2582" s="4" t="s">
        <v>327</v>
      </c>
      <c r="E2582" s="4">
        <v>2.04568E-4</v>
      </c>
      <c r="F2582" s="4">
        <v>1.5434800000000001E-4</v>
      </c>
      <c r="G2582" s="4">
        <v>1</v>
      </c>
      <c r="H2582" s="4">
        <v>1</v>
      </c>
      <c r="I2582" s="4">
        <v>4</v>
      </c>
      <c r="J2582" s="4" t="s">
        <v>2752</v>
      </c>
      <c r="K2582" s="4">
        <v>0</v>
      </c>
      <c r="L2582" s="4">
        <v>1438.74539</v>
      </c>
      <c r="M2582" s="4" t="s">
        <v>29</v>
      </c>
      <c r="N2582" s="4" t="s">
        <v>29</v>
      </c>
      <c r="O2582" s="4">
        <v>6.5770000000000002E-5</v>
      </c>
      <c r="P2582" s="4">
        <v>1.36E-5</v>
      </c>
      <c r="Q2582" s="4">
        <v>2.85</v>
      </c>
    </row>
    <row r="2583" spans="1:29" hidden="1" outlineLevel="1" collapsed="1" x14ac:dyDescent="0.25">
      <c r="A2583" t="s">
        <v>34</v>
      </c>
      <c r="B2583" s="4" t="s">
        <v>29</v>
      </c>
      <c r="C2583" s="4" t="s">
        <v>2758</v>
      </c>
      <c r="D2583" s="4" t="s">
        <v>528</v>
      </c>
      <c r="E2583" s="4">
        <v>6.0629499999999997E-4</v>
      </c>
      <c r="F2583" s="4">
        <v>1.5434800000000001E-4</v>
      </c>
      <c r="G2583" s="4">
        <v>1</v>
      </c>
      <c r="H2583" s="4">
        <v>1</v>
      </c>
      <c r="I2583" s="4">
        <v>2</v>
      </c>
      <c r="J2583" s="4" t="s">
        <v>2752</v>
      </c>
      <c r="K2583" s="4">
        <v>0</v>
      </c>
      <c r="L2583" s="4">
        <v>1310.5793799999999</v>
      </c>
      <c r="M2583" s="4" t="s">
        <v>29</v>
      </c>
      <c r="N2583" s="4" t="s">
        <v>29</v>
      </c>
      <c r="O2583" s="4">
        <v>6.5770000000000002E-5</v>
      </c>
      <c r="P2583" s="4">
        <v>5.0599999999999997E-5</v>
      </c>
      <c r="Q2583" s="4">
        <v>1.73</v>
      </c>
    </row>
    <row r="2584" spans="1:29" hidden="1" outlineLevel="1" collapsed="1" x14ac:dyDescent="0.25">
      <c r="A2584" t="s">
        <v>34</v>
      </c>
      <c r="B2584" s="4" t="s">
        <v>29</v>
      </c>
      <c r="C2584" s="4" t="s">
        <v>2759</v>
      </c>
      <c r="D2584" s="4" t="s">
        <v>34</v>
      </c>
      <c r="E2584" s="4">
        <v>8.0440199999999996E-4</v>
      </c>
      <c r="F2584" s="4">
        <v>1.5434800000000001E-4</v>
      </c>
      <c r="G2584" s="4">
        <v>1</v>
      </c>
      <c r="H2584" s="4">
        <v>1</v>
      </c>
      <c r="I2584" s="4">
        <v>2</v>
      </c>
      <c r="J2584" s="4" t="s">
        <v>2752</v>
      </c>
      <c r="K2584" s="4">
        <v>0</v>
      </c>
      <c r="L2584" s="4">
        <v>1304.6481100000001</v>
      </c>
      <c r="M2584" s="4" t="s">
        <v>29</v>
      </c>
      <c r="N2584" s="4" t="s">
        <v>29</v>
      </c>
      <c r="O2584" s="4">
        <v>6.5770000000000002E-5</v>
      </c>
      <c r="P2584" s="4">
        <v>7.1000000000000005E-5</v>
      </c>
      <c r="Q2584" s="4">
        <v>3.17</v>
      </c>
    </row>
    <row r="2585" spans="1:29" hidden="1" outlineLevel="1" collapsed="1" x14ac:dyDescent="0.25">
      <c r="A2585" t="s">
        <v>34</v>
      </c>
      <c r="B2585" s="4" t="s">
        <v>29</v>
      </c>
      <c r="C2585" s="4" t="s">
        <v>2760</v>
      </c>
      <c r="D2585" s="4" t="s">
        <v>159</v>
      </c>
      <c r="E2585" s="4">
        <v>6.1020400000000004E-4</v>
      </c>
      <c r="F2585" s="4">
        <v>1.5434800000000001E-4</v>
      </c>
      <c r="G2585" s="4">
        <v>1</v>
      </c>
      <c r="H2585" s="4">
        <v>1</v>
      </c>
      <c r="I2585" s="4">
        <v>2</v>
      </c>
      <c r="J2585" s="4" t="s">
        <v>2752</v>
      </c>
      <c r="K2585" s="4">
        <v>1</v>
      </c>
      <c r="L2585" s="4">
        <v>3045.4888500000002</v>
      </c>
      <c r="M2585" s="4" t="s">
        <v>29</v>
      </c>
      <c r="N2585" s="4" t="s">
        <v>29</v>
      </c>
      <c r="O2585" s="4">
        <v>6.5770000000000002E-5</v>
      </c>
      <c r="P2585" s="4">
        <v>5.0840000000000001E-5</v>
      </c>
      <c r="Q2585" s="4">
        <v>2.1800000000000002</v>
      </c>
    </row>
    <row r="2586" spans="1:29" hidden="1" outlineLevel="1" collapsed="1" x14ac:dyDescent="0.25">
      <c r="A2586" t="s">
        <v>34</v>
      </c>
      <c r="B2586" s="4" t="s">
        <v>29</v>
      </c>
      <c r="C2586" s="4" t="s">
        <v>2760</v>
      </c>
      <c r="D2586" s="4" t="s">
        <v>34</v>
      </c>
      <c r="E2586" s="4">
        <v>3.4671300000000001E-5</v>
      </c>
      <c r="F2586" s="4">
        <v>1.5434800000000001E-4</v>
      </c>
      <c r="G2586" s="4">
        <v>1</v>
      </c>
      <c r="H2586" s="4">
        <v>1</v>
      </c>
      <c r="I2586" s="4">
        <v>1</v>
      </c>
      <c r="J2586" s="4" t="s">
        <v>2752</v>
      </c>
      <c r="K2586" s="4">
        <v>1</v>
      </c>
      <c r="L2586" s="4">
        <v>2965.52252</v>
      </c>
      <c r="M2586" s="4" t="s">
        <v>29</v>
      </c>
      <c r="N2586" s="4" t="s">
        <v>29</v>
      </c>
      <c r="O2586" s="4">
        <v>6.5770000000000002E-5</v>
      </c>
      <c r="P2586" s="4">
        <v>1.59E-6</v>
      </c>
      <c r="Q2586" s="4">
        <v>3.53</v>
      </c>
    </row>
    <row r="2587" spans="1:29" hidden="1" outlineLevel="1" collapsed="1" x14ac:dyDescent="0.25">
      <c r="A2587" t="s">
        <v>34</v>
      </c>
      <c r="B2587" s="4" t="s">
        <v>29</v>
      </c>
      <c r="C2587" s="4" t="s">
        <v>2761</v>
      </c>
      <c r="D2587" s="4" t="s">
        <v>34</v>
      </c>
      <c r="E2587" s="4">
        <v>1.11767E-4</v>
      </c>
      <c r="F2587" s="4">
        <v>1.5434800000000001E-4</v>
      </c>
      <c r="G2587" s="4">
        <v>1</v>
      </c>
      <c r="H2587" s="4">
        <v>1</v>
      </c>
      <c r="I2587" s="4">
        <v>1</v>
      </c>
      <c r="J2587" s="4" t="s">
        <v>2752</v>
      </c>
      <c r="K2587" s="4">
        <v>0</v>
      </c>
      <c r="L2587" s="4">
        <v>1922.0341699999999</v>
      </c>
      <c r="M2587" s="4" t="s">
        <v>29</v>
      </c>
      <c r="N2587" s="4" t="s">
        <v>29</v>
      </c>
      <c r="O2587" s="4">
        <v>6.5770000000000002E-5</v>
      </c>
      <c r="P2587" s="4">
        <v>6.5390000000000004E-6</v>
      </c>
      <c r="Q2587" s="4">
        <v>3.28</v>
      </c>
    </row>
    <row r="2588" spans="1:29" hidden="1" outlineLevel="1" collapsed="1" x14ac:dyDescent="0.25">
      <c r="A2588" t="s">
        <v>34</v>
      </c>
      <c r="B2588" s="4" t="s">
        <v>29</v>
      </c>
      <c r="C2588" s="4" t="s">
        <v>2762</v>
      </c>
      <c r="D2588" s="4" t="s">
        <v>34</v>
      </c>
      <c r="E2588" s="4">
        <v>5.8753299999999999E-6</v>
      </c>
      <c r="F2588" s="4">
        <v>1.5434800000000001E-4</v>
      </c>
      <c r="G2588" s="4">
        <v>1</v>
      </c>
      <c r="H2588" s="4">
        <v>1</v>
      </c>
      <c r="I2588" s="4">
        <v>2</v>
      </c>
      <c r="J2588" s="4" t="s">
        <v>2752</v>
      </c>
      <c r="K2588" s="4">
        <v>1</v>
      </c>
      <c r="L2588" s="4">
        <v>1609.82205</v>
      </c>
      <c r="M2588" s="4" t="s">
        <v>29</v>
      </c>
      <c r="N2588" s="4" t="s">
        <v>29</v>
      </c>
      <c r="O2588" s="4">
        <v>6.5770000000000002E-5</v>
      </c>
      <c r="P2588" s="4">
        <v>1.8519999999999999E-7</v>
      </c>
      <c r="Q2588" s="4">
        <v>4.34</v>
      </c>
    </row>
    <row r="2589" spans="1:29" hidden="1" outlineLevel="1" collapsed="1" x14ac:dyDescent="0.25">
      <c r="A2589" t="s">
        <v>34</v>
      </c>
      <c r="B2589" s="4" t="s">
        <v>29</v>
      </c>
      <c r="C2589" s="4" t="s">
        <v>2763</v>
      </c>
      <c r="D2589" s="4" t="s">
        <v>154</v>
      </c>
      <c r="E2589" s="4">
        <v>1.4272900000000001E-7</v>
      </c>
      <c r="F2589" s="4">
        <v>1.5434800000000001E-4</v>
      </c>
      <c r="G2589" s="4">
        <v>1</v>
      </c>
      <c r="H2589" s="4">
        <v>1</v>
      </c>
      <c r="I2589" s="4">
        <v>4</v>
      </c>
      <c r="J2589" s="4" t="s">
        <v>2752</v>
      </c>
      <c r="K2589" s="4">
        <v>0</v>
      </c>
      <c r="L2589" s="4">
        <v>2317.2067900000002</v>
      </c>
      <c r="M2589" s="4" t="s">
        <v>29</v>
      </c>
      <c r="N2589" s="4" t="s">
        <v>29</v>
      </c>
      <c r="O2589" s="4">
        <v>6.5770000000000002E-5</v>
      </c>
      <c r="P2589" s="4">
        <v>2.063E-9</v>
      </c>
      <c r="Q2589" s="4">
        <v>3.63</v>
      </c>
    </row>
    <row r="2590" spans="1:29" hidden="1" outlineLevel="1" collapsed="1" x14ac:dyDescent="0.25">
      <c r="A2590" t="s">
        <v>34</v>
      </c>
      <c r="B2590" s="4" t="s">
        <v>29</v>
      </c>
      <c r="C2590" s="4" t="s">
        <v>2764</v>
      </c>
      <c r="D2590" s="4" t="s">
        <v>34</v>
      </c>
      <c r="E2590" s="4">
        <v>1.86527E-3</v>
      </c>
      <c r="F2590" s="4">
        <v>1.5434800000000001E-4</v>
      </c>
      <c r="G2590" s="4">
        <v>1</v>
      </c>
      <c r="H2590" s="4">
        <v>1</v>
      </c>
      <c r="I2590" s="4">
        <v>3</v>
      </c>
      <c r="J2590" s="4" t="s">
        <v>2752</v>
      </c>
      <c r="K2590" s="4">
        <v>0</v>
      </c>
      <c r="L2590" s="4">
        <v>1210.6790100000001</v>
      </c>
      <c r="M2590" s="4" t="s">
        <v>29</v>
      </c>
      <c r="N2590" s="4" t="s">
        <v>29</v>
      </c>
      <c r="O2590" s="4">
        <v>6.5770000000000002E-5</v>
      </c>
      <c r="P2590" s="4">
        <v>1.9379999999999999E-4</v>
      </c>
      <c r="Q2590" s="4">
        <v>1.9</v>
      </c>
    </row>
    <row r="2591" spans="1:29" hidden="1" outlineLevel="1" collapsed="1" x14ac:dyDescent="0.25">
      <c r="A2591" t="s">
        <v>34</v>
      </c>
      <c r="B2591" s="4" t="s">
        <v>29</v>
      </c>
      <c r="C2591" s="4" t="s">
        <v>2765</v>
      </c>
      <c r="D2591" s="4" t="s">
        <v>128</v>
      </c>
      <c r="E2591" s="4">
        <v>8.6973799999999997E-5</v>
      </c>
      <c r="F2591" s="4">
        <v>1.5434800000000001E-4</v>
      </c>
      <c r="G2591" s="4">
        <v>1</v>
      </c>
      <c r="H2591" s="4">
        <v>1</v>
      </c>
      <c r="I2591" s="4">
        <v>2</v>
      </c>
      <c r="J2591" s="4" t="s">
        <v>2752</v>
      </c>
      <c r="K2591" s="4">
        <v>0</v>
      </c>
      <c r="L2591" s="4">
        <v>1453.63041</v>
      </c>
      <c r="M2591" s="4" t="s">
        <v>29</v>
      </c>
      <c r="N2591" s="4" t="s">
        <v>29</v>
      </c>
      <c r="O2591" s="4">
        <v>6.5770000000000002E-5</v>
      </c>
      <c r="P2591" s="4">
        <v>4.8210000000000001E-6</v>
      </c>
      <c r="Q2591" s="4">
        <v>3.03</v>
      </c>
    </row>
    <row r="2592" spans="1:29" hidden="1" outlineLevel="1" collapsed="1" x14ac:dyDescent="0.25">
      <c r="A2592" t="s">
        <v>34</v>
      </c>
      <c r="B2592" s="4" t="s">
        <v>29</v>
      </c>
      <c r="C2592" s="4" t="s">
        <v>2766</v>
      </c>
      <c r="D2592" s="4" t="s">
        <v>34</v>
      </c>
      <c r="E2592" s="4">
        <v>2.08601E-7</v>
      </c>
      <c r="F2592" s="4">
        <v>1.5434800000000001E-4</v>
      </c>
      <c r="G2592" s="4">
        <v>1</v>
      </c>
      <c r="H2592" s="4">
        <v>1</v>
      </c>
      <c r="I2592" s="4">
        <v>2</v>
      </c>
      <c r="J2592" s="4" t="s">
        <v>2752</v>
      </c>
      <c r="K2592" s="4">
        <v>0</v>
      </c>
      <c r="L2592" s="4">
        <v>1730.88068</v>
      </c>
      <c r="M2592" s="4" t="s">
        <v>29</v>
      </c>
      <c r="N2592" s="4" t="s">
        <v>29</v>
      </c>
      <c r="O2592" s="4">
        <v>6.5770000000000002E-5</v>
      </c>
      <c r="P2592" s="4">
        <v>3.2540000000000001E-9</v>
      </c>
      <c r="Q2592" s="4">
        <v>3.61</v>
      </c>
    </row>
    <row r="2593" spans="1:17" hidden="1" outlineLevel="1" collapsed="1" x14ac:dyDescent="0.25">
      <c r="A2593" t="s">
        <v>34</v>
      </c>
      <c r="B2593" s="4" t="s">
        <v>29</v>
      </c>
      <c r="C2593" s="4" t="s">
        <v>2767</v>
      </c>
      <c r="D2593" s="4" t="s">
        <v>34</v>
      </c>
      <c r="E2593" s="4">
        <v>4.6910500000000002E-7</v>
      </c>
      <c r="F2593" s="4">
        <v>1.5434800000000001E-4</v>
      </c>
      <c r="G2593" s="4">
        <v>1</v>
      </c>
      <c r="H2593" s="4">
        <v>1</v>
      </c>
      <c r="I2593" s="4">
        <v>3</v>
      </c>
      <c r="J2593" s="4" t="s">
        <v>2752</v>
      </c>
      <c r="K2593" s="4">
        <v>1</v>
      </c>
      <c r="L2593" s="4">
        <v>1966.0491500000001</v>
      </c>
      <c r="M2593" s="4" t="s">
        <v>29</v>
      </c>
      <c r="N2593" s="4" t="s">
        <v>29</v>
      </c>
      <c r="O2593" s="4">
        <v>6.5770000000000002E-5</v>
      </c>
      <c r="P2593" s="4">
        <v>8.7229999999999998E-9</v>
      </c>
      <c r="Q2593" s="4">
        <v>4.1500000000000004</v>
      </c>
    </row>
    <row r="2594" spans="1:17" hidden="1" outlineLevel="1" collapsed="1" x14ac:dyDescent="0.25">
      <c r="A2594" t="s">
        <v>34</v>
      </c>
      <c r="B2594" s="4" t="s">
        <v>29</v>
      </c>
      <c r="C2594" s="4" t="s">
        <v>2768</v>
      </c>
      <c r="D2594" s="4" t="s">
        <v>2769</v>
      </c>
      <c r="E2594" s="4">
        <v>7.7466399999999994E-5</v>
      </c>
      <c r="F2594" s="4">
        <v>1.5434800000000001E-4</v>
      </c>
      <c r="G2594" s="4">
        <v>1</v>
      </c>
      <c r="H2594" s="4">
        <v>1</v>
      </c>
      <c r="I2594" s="4">
        <v>2</v>
      </c>
      <c r="J2594" s="4" t="s">
        <v>2752</v>
      </c>
      <c r="K2594" s="4">
        <v>0</v>
      </c>
      <c r="L2594" s="4">
        <v>2571.2411999999999</v>
      </c>
      <c r="M2594" s="4" t="s">
        <v>29</v>
      </c>
      <c r="N2594" s="4" t="s">
        <v>29</v>
      </c>
      <c r="O2594" s="4">
        <v>6.5770000000000002E-5</v>
      </c>
      <c r="P2594" s="4">
        <v>4.1919999999999998E-6</v>
      </c>
      <c r="Q2594" s="4">
        <v>4.79</v>
      </c>
    </row>
    <row r="2595" spans="1:17" hidden="1" outlineLevel="1" collapsed="1" x14ac:dyDescent="0.25">
      <c r="A2595" t="s">
        <v>34</v>
      </c>
      <c r="B2595" s="4" t="s">
        <v>29</v>
      </c>
      <c r="C2595" s="4" t="s">
        <v>2768</v>
      </c>
      <c r="D2595" s="4" t="s">
        <v>175</v>
      </c>
      <c r="E2595" s="4">
        <v>2.3419799999999999E-5</v>
      </c>
      <c r="F2595" s="4">
        <v>1.5434800000000001E-4</v>
      </c>
      <c r="G2595" s="4">
        <v>1</v>
      </c>
      <c r="H2595" s="4">
        <v>1</v>
      </c>
      <c r="I2595" s="4">
        <v>2</v>
      </c>
      <c r="J2595" s="4" t="s">
        <v>2752</v>
      </c>
      <c r="K2595" s="4">
        <v>0</v>
      </c>
      <c r="L2595" s="4">
        <v>2491.2748700000002</v>
      </c>
      <c r="M2595" s="4" t="s">
        <v>29</v>
      </c>
      <c r="N2595" s="4" t="s">
        <v>29</v>
      </c>
      <c r="O2595" s="4">
        <v>6.5770000000000002E-5</v>
      </c>
      <c r="P2595" s="4">
        <v>9.8990000000000004E-7</v>
      </c>
      <c r="Q2595" s="4">
        <v>4.8600000000000003</v>
      </c>
    </row>
    <row r="2596" spans="1:17" hidden="1" outlineLevel="1" collapsed="1" x14ac:dyDescent="0.25">
      <c r="A2596" t="s">
        <v>34</v>
      </c>
      <c r="B2596" s="4" t="s">
        <v>29</v>
      </c>
      <c r="C2596" s="4" t="s">
        <v>2770</v>
      </c>
      <c r="D2596" s="4" t="s">
        <v>34</v>
      </c>
      <c r="E2596" s="4">
        <v>3.7694799999999997E-5</v>
      </c>
      <c r="F2596" s="4">
        <v>1.5434800000000001E-4</v>
      </c>
      <c r="G2596" s="4">
        <v>1</v>
      </c>
      <c r="H2596" s="4">
        <v>1</v>
      </c>
      <c r="I2596" s="4">
        <v>2</v>
      </c>
      <c r="J2596" s="4" t="s">
        <v>2752</v>
      </c>
      <c r="K2596" s="4">
        <v>0</v>
      </c>
      <c r="L2596" s="4">
        <v>1161.61502</v>
      </c>
      <c r="M2596" s="4" t="s">
        <v>29</v>
      </c>
      <c r="N2596" s="4" t="s">
        <v>29</v>
      </c>
      <c r="O2596" s="4">
        <v>6.5770000000000002E-5</v>
      </c>
      <c r="P2596" s="4">
        <v>1.7600000000000001E-6</v>
      </c>
      <c r="Q2596" s="4">
        <v>3.07</v>
      </c>
    </row>
    <row r="2597" spans="1:17" hidden="1" outlineLevel="1" collapsed="1" x14ac:dyDescent="0.25">
      <c r="A2597" t="s">
        <v>34</v>
      </c>
      <c r="B2597" s="4" t="s">
        <v>29</v>
      </c>
      <c r="C2597" s="4" t="s">
        <v>2771</v>
      </c>
      <c r="D2597" s="4" t="s">
        <v>34</v>
      </c>
      <c r="E2597" s="4">
        <v>4.3147399999999998E-6</v>
      </c>
      <c r="F2597" s="4">
        <v>1.5434800000000001E-4</v>
      </c>
      <c r="G2597" s="4">
        <v>1</v>
      </c>
      <c r="H2597" s="4">
        <v>1</v>
      </c>
      <c r="I2597" s="4">
        <v>1</v>
      </c>
      <c r="J2597" s="4" t="s">
        <v>2752</v>
      </c>
      <c r="K2597" s="4">
        <v>1</v>
      </c>
      <c r="L2597" s="4">
        <v>1738.9625599999999</v>
      </c>
      <c r="M2597" s="4" t="s">
        <v>29</v>
      </c>
      <c r="N2597" s="4" t="s">
        <v>29</v>
      </c>
      <c r="O2597" s="4">
        <v>6.5770000000000002E-5</v>
      </c>
      <c r="P2597" s="4">
        <v>1.2739999999999999E-7</v>
      </c>
      <c r="Q2597" s="4">
        <v>4.0599999999999996</v>
      </c>
    </row>
    <row r="2598" spans="1:17" hidden="1" outlineLevel="1" collapsed="1" x14ac:dyDescent="0.25">
      <c r="A2598" t="s">
        <v>34</v>
      </c>
      <c r="B2598" s="4" t="s">
        <v>29</v>
      </c>
      <c r="C2598" s="4" t="s">
        <v>2772</v>
      </c>
      <c r="D2598" s="4" t="s">
        <v>34</v>
      </c>
      <c r="E2598" s="4">
        <v>5.4040899999999998E-7</v>
      </c>
      <c r="F2598" s="4">
        <v>1.5434800000000001E-4</v>
      </c>
      <c r="G2598" s="4">
        <v>1</v>
      </c>
      <c r="H2598" s="4">
        <v>1</v>
      </c>
      <c r="I2598" s="4">
        <v>3</v>
      </c>
      <c r="J2598" s="4" t="s">
        <v>2752</v>
      </c>
      <c r="K2598" s="4">
        <v>0</v>
      </c>
      <c r="L2598" s="4">
        <v>1610.8676</v>
      </c>
      <c r="M2598" s="4" t="s">
        <v>29</v>
      </c>
      <c r="N2598" s="4" t="s">
        <v>29</v>
      </c>
      <c r="O2598" s="4">
        <v>6.5770000000000002E-5</v>
      </c>
      <c r="P2598" s="4">
        <v>1.03E-8</v>
      </c>
      <c r="Q2598" s="4">
        <v>3.82</v>
      </c>
    </row>
    <row r="2599" spans="1:17" hidden="1" outlineLevel="1" collapsed="1" x14ac:dyDescent="0.25">
      <c r="A2599" t="s">
        <v>34</v>
      </c>
      <c r="B2599" s="4" t="s">
        <v>29</v>
      </c>
      <c r="C2599" s="4" t="s">
        <v>2773</v>
      </c>
      <c r="D2599" s="4" t="s">
        <v>34</v>
      </c>
      <c r="E2599" s="4">
        <v>5.1962999999999998E-4</v>
      </c>
      <c r="F2599" s="4">
        <v>1.5434800000000001E-4</v>
      </c>
      <c r="G2599" s="4">
        <v>1</v>
      </c>
      <c r="H2599" s="4">
        <v>1</v>
      </c>
      <c r="I2599" s="4">
        <v>1</v>
      </c>
      <c r="J2599" s="4" t="s">
        <v>2752</v>
      </c>
      <c r="K2599" s="4">
        <v>0</v>
      </c>
      <c r="L2599" s="4">
        <v>858.50433999999996</v>
      </c>
      <c r="M2599" s="4" t="s">
        <v>29</v>
      </c>
      <c r="N2599" s="4" t="s">
        <v>29</v>
      </c>
      <c r="O2599" s="4">
        <v>6.5770000000000002E-5</v>
      </c>
      <c r="P2599" s="4">
        <v>4.1980000000000001E-5</v>
      </c>
      <c r="Q2599" s="4">
        <v>2.4900000000000002</v>
      </c>
    </row>
    <row r="2600" spans="1:17" hidden="1" outlineLevel="1" collapsed="1" x14ac:dyDescent="0.25">
      <c r="A2600" t="s">
        <v>34</v>
      </c>
      <c r="B2600" s="4" t="s">
        <v>29</v>
      </c>
      <c r="C2600" s="4" t="s">
        <v>2774</v>
      </c>
      <c r="D2600" s="4" t="s">
        <v>34</v>
      </c>
      <c r="E2600" s="4">
        <v>2.19562E-4</v>
      </c>
      <c r="F2600" s="4">
        <v>1.5434800000000001E-4</v>
      </c>
      <c r="G2600" s="4">
        <v>1</v>
      </c>
      <c r="H2600" s="4">
        <v>1</v>
      </c>
      <c r="I2600" s="4">
        <v>1</v>
      </c>
      <c r="J2600" s="4" t="s">
        <v>2752</v>
      </c>
      <c r="K2600" s="4">
        <v>0</v>
      </c>
      <c r="L2600" s="4">
        <v>1782.8868299999999</v>
      </c>
      <c r="M2600" s="4" t="s">
        <v>29</v>
      </c>
      <c r="N2600" s="4" t="s">
        <v>29</v>
      </c>
      <c r="O2600" s="4">
        <v>6.5770000000000002E-5</v>
      </c>
      <c r="P2600" s="4">
        <v>1.486E-5</v>
      </c>
      <c r="Q2600" s="4">
        <v>3.66</v>
      </c>
    </row>
    <row r="2601" spans="1:17" hidden="1" outlineLevel="1" collapsed="1" x14ac:dyDescent="0.25">
      <c r="A2601" t="s">
        <v>34</v>
      </c>
      <c r="B2601" s="4" t="s">
        <v>29</v>
      </c>
      <c r="C2601" s="4" t="s">
        <v>2775</v>
      </c>
      <c r="D2601" s="4" t="s">
        <v>34</v>
      </c>
      <c r="E2601" s="4">
        <v>3.3347299999999998E-4</v>
      </c>
      <c r="F2601" s="4">
        <v>1.5434800000000001E-4</v>
      </c>
      <c r="G2601" s="4">
        <v>1</v>
      </c>
      <c r="H2601" s="4">
        <v>1</v>
      </c>
      <c r="I2601" s="4">
        <v>1</v>
      </c>
      <c r="J2601" s="4" t="s">
        <v>2752</v>
      </c>
      <c r="K2601" s="4">
        <v>2</v>
      </c>
      <c r="L2601" s="4">
        <v>2370.1571899999999</v>
      </c>
      <c r="M2601" s="4" t="s">
        <v>29</v>
      </c>
      <c r="N2601" s="4" t="s">
        <v>29</v>
      </c>
      <c r="O2601" s="4">
        <v>6.5770000000000002E-5</v>
      </c>
      <c r="P2601" s="4">
        <v>2.446E-5</v>
      </c>
      <c r="Q2601" s="4">
        <v>3.23</v>
      </c>
    </row>
    <row r="2602" spans="1:17" hidden="1" outlineLevel="1" collapsed="1" x14ac:dyDescent="0.25">
      <c r="A2602" t="s">
        <v>34</v>
      </c>
      <c r="B2602" s="4" t="s">
        <v>29</v>
      </c>
      <c r="C2602" s="4" t="s">
        <v>2776</v>
      </c>
      <c r="D2602" s="4" t="s">
        <v>34</v>
      </c>
      <c r="E2602" s="4">
        <v>6.8560600000000001E-7</v>
      </c>
      <c r="F2602" s="4">
        <v>1.5434800000000001E-4</v>
      </c>
      <c r="G2602" s="4">
        <v>1</v>
      </c>
      <c r="H2602" s="4">
        <v>1</v>
      </c>
      <c r="I2602" s="4">
        <v>1</v>
      </c>
      <c r="J2602" s="4" t="s">
        <v>2752</v>
      </c>
      <c r="K2602" s="4">
        <v>1</v>
      </c>
      <c r="L2602" s="4">
        <v>1589.8281999999999</v>
      </c>
      <c r="M2602" s="4" t="s">
        <v>29</v>
      </c>
      <c r="N2602" s="4" t="s">
        <v>29</v>
      </c>
      <c r="O2602" s="4">
        <v>6.5770000000000002E-5</v>
      </c>
      <c r="P2602" s="4">
        <v>1.3739999999999999E-8</v>
      </c>
      <c r="Q2602" s="4">
        <v>5.09</v>
      </c>
    </row>
    <row r="2603" spans="1:17" hidden="1" outlineLevel="1" collapsed="1" x14ac:dyDescent="0.25">
      <c r="A2603" t="s">
        <v>34</v>
      </c>
      <c r="B2603" s="4" t="s">
        <v>29</v>
      </c>
      <c r="C2603" s="4" t="s">
        <v>2777</v>
      </c>
      <c r="D2603" s="4" t="s">
        <v>34</v>
      </c>
      <c r="E2603" s="4">
        <v>4.1246399999999999E-5</v>
      </c>
      <c r="F2603" s="4">
        <v>1.5434800000000001E-4</v>
      </c>
      <c r="G2603" s="4">
        <v>1</v>
      </c>
      <c r="H2603" s="4">
        <v>1</v>
      </c>
      <c r="I2603" s="4">
        <v>3</v>
      </c>
      <c r="J2603" s="4" t="s">
        <v>2752</v>
      </c>
      <c r="K2603" s="4">
        <v>1</v>
      </c>
      <c r="L2603" s="4">
        <v>2262.3067599999999</v>
      </c>
      <c r="M2603" s="4" t="s">
        <v>29</v>
      </c>
      <c r="N2603" s="4" t="s">
        <v>29</v>
      </c>
      <c r="O2603" s="4">
        <v>6.5770000000000002E-5</v>
      </c>
      <c r="P2603" s="4">
        <v>1.968E-6</v>
      </c>
      <c r="Q2603" s="4">
        <v>3.25</v>
      </c>
    </row>
    <row r="2604" spans="1:17" hidden="1" outlineLevel="1" collapsed="1" x14ac:dyDescent="0.25">
      <c r="A2604" t="s">
        <v>34</v>
      </c>
      <c r="B2604" s="4" t="s">
        <v>29</v>
      </c>
      <c r="C2604" s="4" t="s">
        <v>2778</v>
      </c>
      <c r="D2604" s="4" t="s">
        <v>34</v>
      </c>
      <c r="E2604" s="4">
        <v>2.3419799999999999E-5</v>
      </c>
      <c r="F2604" s="4">
        <v>1.5434800000000001E-4</v>
      </c>
      <c r="G2604" s="4">
        <v>1</v>
      </c>
      <c r="H2604" s="4">
        <v>1</v>
      </c>
      <c r="I2604" s="4">
        <v>1</v>
      </c>
      <c r="J2604" s="4" t="s">
        <v>2752</v>
      </c>
      <c r="K2604" s="4">
        <v>1</v>
      </c>
      <c r="L2604" s="4">
        <v>2128.9781699999999</v>
      </c>
      <c r="M2604" s="4" t="s">
        <v>29</v>
      </c>
      <c r="N2604" s="4" t="s">
        <v>29</v>
      </c>
      <c r="O2604" s="4">
        <v>6.5770000000000002E-5</v>
      </c>
      <c r="P2604" s="4">
        <v>9.9119999999999993E-7</v>
      </c>
      <c r="Q2604" s="4">
        <v>3.99</v>
      </c>
    </row>
    <row r="2605" spans="1:17" hidden="1" outlineLevel="1" collapsed="1" x14ac:dyDescent="0.25">
      <c r="A2605" t="s">
        <v>34</v>
      </c>
      <c r="B2605" s="4" t="s">
        <v>29</v>
      </c>
      <c r="C2605" s="4" t="s">
        <v>2779</v>
      </c>
      <c r="D2605" s="4" t="s">
        <v>34</v>
      </c>
      <c r="E2605" s="4">
        <v>5.1992500000000001E-5</v>
      </c>
      <c r="F2605" s="4">
        <v>1.5434800000000001E-4</v>
      </c>
      <c r="G2605" s="4">
        <v>1</v>
      </c>
      <c r="H2605" s="4">
        <v>1</v>
      </c>
      <c r="I2605" s="4">
        <v>1</v>
      </c>
      <c r="J2605" s="4" t="s">
        <v>2752</v>
      </c>
      <c r="K2605" s="4">
        <v>2</v>
      </c>
      <c r="L2605" s="4">
        <v>3212.5917199999999</v>
      </c>
      <c r="M2605" s="4" t="s">
        <v>29</v>
      </c>
      <c r="N2605" s="4" t="s">
        <v>29</v>
      </c>
      <c r="O2605" s="4">
        <v>6.5770000000000002E-5</v>
      </c>
      <c r="P2605" s="4">
        <v>2.5849999999999998E-6</v>
      </c>
      <c r="Q2605" s="4">
        <v>3.23</v>
      </c>
    </row>
    <row r="2606" spans="1:17" hidden="1" outlineLevel="1" collapsed="1" x14ac:dyDescent="0.25">
      <c r="A2606" t="s">
        <v>34</v>
      </c>
      <c r="B2606" s="4" t="s">
        <v>29</v>
      </c>
      <c r="C2606" s="4" t="s">
        <v>2757</v>
      </c>
      <c r="D2606" s="4" t="s">
        <v>34</v>
      </c>
      <c r="E2606" s="4">
        <v>3.82249E-3</v>
      </c>
      <c r="F2606" s="4">
        <v>3.0793500000000001E-4</v>
      </c>
      <c r="G2606" s="4">
        <v>1</v>
      </c>
      <c r="H2606" s="4">
        <v>1</v>
      </c>
      <c r="I2606" s="4">
        <v>1</v>
      </c>
      <c r="J2606" s="4" t="s">
        <v>2752</v>
      </c>
      <c r="K2606" s="4">
        <v>0</v>
      </c>
      <c r="L2606" s="4">
        <v>1358.7790600000001</v>
      </c>
      <c r="M2606" s="4" t="s">
        <v>29</v>
      </c>
      <c r="N2606" s="4" t="s">
        <v>29</v>
      </c>
      <c r="O2606" s="4">
        <v>1.192E-4</v>
      </c>
      <c r="P2606" s="4">
        <v>4.4779999999999999E-4</v>
      </c>
      <c r="Q2606" s="4">
        <v>1.7</v>
      </c>
    </row>
    <row r="2607" spans="1:17" hidden="1" outlineLevel="1" collapsed="1" x14ac:dyDescent="0.25">
      <c r="A2607" t="s">
        <v>34</v>
      </c>
      <c r="B2607" s="4" t="s">
        <v>29</v>
      </c>
      <c r="C2607" s="4" t="s">
        <v>2780</v>
      </c>
      <c r="D2607" s="4" t="s">
        <v>34</v>
      </c>
      <c r="E2607" s="4">
        <v>7.3313800000000002E-3</v>
      </c>
      <c r="F2607" s="4">
        <v>4.3565599999999998E-4</v>
      </c>
      <c r="G2607" s="4">
        <v>1</v>
      </c>
      <c r="H2607" s="4">
        <v>1</v>
      </c>
      <c r="I2607" s="4">
        <v>1</v>
      </c>
      <c r="J2607" s="4" t="s">
        <v>2752</v>
      </c>
      <c r="K2607" s="4">
        <v>0</v>
      </c>
      <c r="L2607" s="4">
        <v>1461.73323</v>
      </c>
      <c r="M2607" s="4" t="s">
        <v>29</v>
      </c>
      <c r="N2607" s="4" t="s">
        <v>29</v>
      </c>
      <c r="O2607" s="4">
        <v>1.639E-4</v>
      </c>
      <c r="P2607" s="4">
        <v>9.6159999999999995E-4</v>
      </c>
      <c r="Q2607" s="4">
        <v>2.95</v>
      </c>
    </row>
    <row r="2608" spans="1:17" hidden="1" outlineLevel="1" collapsed="1" x14ac:dyDescent="0.25">
      <c r="A2608" t="s">
        <v>34</v>
      </c>
      <c r="B2608" s="4" t="s">
        <v>29</v>
      </c>
      <c r="C2608" s="4" t="s">
        <v>2781</v>
      </c>
      <c r="D2608" s="4" t="s">
        <v>34</v>
      </c>
      <c r="E2608" s="4">
        <v>3.5582799999999998E-2</v>
      </c>
      <c r="F2608" s="4">
        <v>1.27169E-3</v>
      </c>
      <c r="G2608" s="4">
        <v>1</v>
      </c>
      <c r="H2608" s="4">
        <v>1</v>
      </c>
      <c r="I2608" s="4">
        <v>1</v>
      </c>
      <c r="J2608" s="4" t="s">
        <v>2752</v>
      </c>
      <c r="K2608" s="4">
        <v>0</v>
      </c>
      <c r="L2608" s="4">
        <v>1623.8224399999999</v>
      </c>
      <c r="M2608" s="4" t="s">
        <v>29</v>
      </c>
      <c r="N2608" s="4" t="s">
        <v>29</v>
      </c>
      <c r="O2608" s="4">
        <v>4.6000000000000001E-4</v>
      </c>
      <c r="P2608" s="4">
        <v>6.8120000000000003E-3</v>
      </c>
      <c r="Q2608" s="4">
        <v>1.93</v>
      </c>
    </row>
    <row r="2609" spans="1:29" hidden="1" outlineLevel="1" collapsed="1" x14ac:dyDescent="0.25">
      <c r="A2609" t="s">
        <v>34</v>
      </c>
      <c r="B2609" s="4" t="s">
        <v>29</v>
      </c>
      <c r="C2609" s="4" t="s">
        <v>2774</v>
      </c>
      <c r="D2609" s="4" t="s">
        <v>2782</v>
      </c>
      <c r="E2609" s="4">
        <v>6.1555699999999998E-2</v>
      </c>
      <c r="F2609" s="4">
        <v>2.0709399999999998E-3</v>
      </c>
      <c r="G2609" s="4">
        <v>1</v>
      </c>
      <c r="H2609" s="4">
        <v>1</v>
      </c>
      <c r="I2609" s="4">
        <v>2</v>
      </c>
      <c r="J2609" s="4" t="s">
        <v>2752</v>
      </c>
      <c r="K2609" s="4">
        <v>0</v>
      </c>
      <c r="L2609" s="4">
        <v>1862.8531599999999</v>
      </c>
      <c r="M2609" s="4" t="s">
        <v>29</v>
      </c>
      <c r="N2609" s="4" t="s">
        <v>29</v>
      </c>
      <c r="O2609" s="4">
        <v>7.4290000000000001E-4</v>
      </c>
      <c r="P2609" s="4">
        <v>1.3979999999999999E-2</v>
      </c>
      <c r="Q2609" s="4">
        <v>2.72</v>
      </c>
    </row>
    <row r="2610" spans="1:29" hidden="1" outlineLevel="1" collapsed="1" x14ac:dyDescent="0.25">
      <c r="A2610" t="s">
        <v>34</v>
      </c>
      <c r="B2610" s="4" t="s">
        <v>29</v>
      </c>
      <c r="C2610" s="4" t="s">
        <v>2783</v>
      </c>
      <c r="D2610" s="4" t="s">
        <v>34</v>
      </c>
      <c r="E2610" s="4">
        <v>0.107513</v>
      </c>
      <c r="F2610" s="4">
        <v>3.6348800000000001E-3</v>
      </c>
      <c r="G2610" s="4">
        <v>1</v>
      </c>
      <c r="H2610" s="4">
        <v>1</v>
      </c>
      <c r="I2610" s="4">
        <v>1</v>
      </c>
      <c r="J2610" s="4" t="s">
        <v>2752</v>
      </c>
      <c r="K2610" s="4">
        <v>0</v>
      </c>
      <c r="L2610" s="4">
        <v>898.53563999999994</v>
      </c>
      <c r="M2610" s="4" t="s">
        <v>29</v>
      </c>
      <c r="N2610" s="4" t="s">
        <v>29</v>
      </c>
      <c r="O2610" s="4">
        <v>1.302E-3</v>
      </c>
      <c r="P2610" s="4">
        <v>3.039E-2</v>
      </c>
      <c r="Q2610" s="4">
        <v>1.97</v>
      </c>
    </row>
    <row r="2611" spans="1:29" hidden="1" outlineLevel="1" collapsed="1" x14ac:dyDescent="0.25">
      <c r="A2611" t="s">
        <v>34</v>
      </c>
      <c r="B2611" s="4" t="s">
        <v>29</v>
      </c>
      <c r="C2611" s="4" t="s">
        <v>2784</v>
      </c>
      <c r="D2611" s="4" t="s">
        <v>34</v>
      </c>
      <c r="E2611" s="4">
        <v>0.150556</v>
      </c>
      <c r="F2611" s="4">
        <v>4.9121900000000003E-3</v>
      </c>
      <c r="G2611" s="4">
        <v>1</v>
      </c>
      <c r="H2611" s="4">
        <v>1</v>
      </c>
      <c r="I2611" s="4">
        <v>1</v>
      </c>
      <c r="J2611" s="4" t="s">
        <v>2752</v>
      </c>
      <c r="K2611" s="4">
        <v>1</v>
      </c>
      <c r="L2611" s="4">
        <v>1946.0076799999999</v>
      </c>
      <c r="M2611" s="4" t="s">
        <v>29</v>
      </c>
      <c r="N2611" s="4" t="s">
        <v>29</v>
      </c>
      <c r="O2611" s="4">
        <v>1.804E-3</v>
      </c>
      <c r="P2611" s="4">
        <v>5.0200000000000002E-2</v>
      </c>
      <c r="Q2611" s="4">
        <v>2.12</v>
      </c>
    </row>
    <row r="2612" spans="1:29" hidden="1" outlineLevel="1" collapsed="1" x14ac:dyDescent="0.25">
      <c r="A2612" t="s">
        <v>34</v>
      </c>
      <c r="B2612" s="4" t="s">
        <v>29</v>
      </c>
      <c r="C2612" s="4" t="s">
        <v>2785</v>
      </c>
      <c r="D2612" s="4" t="s">
        <v>34</v>
      </c>
      <c r="E2612" s="4">
        <v>0.219558</v>
      </c>
      <c r="F2612" s="4">
        <v>7.44227E-3</v>
      </c>
      <c r="G2612" s="4">
        <v>1</v>
      </c>
      <c r="H2612" s="4">
        <v>1</v>
      </c>
      <c r="I2612" s="4">
        <v>1</v>
      </c>
      <c r="J2612" s="4" t="s">
        <v>2752</v>
      </c>
      <c r="K2612" s="4">
        <v>1</v>
      </c>
      <c r="L2612" s="4">
        <v>1755.92355</v>
      </c>
      <c r="M2612" s="4" t="s">
        <v>29</v>
      </c>
      <c r="N2612" s="4" t="s">
        <v>29</v>
      </c>
      <c r="O2612" s="4">
        <v>2.7529999999999998E-3</v>
      </c>
      <c r="P2612" s="4">
        <v>9.1439999999999994E-2</v>
      </c>
      <c r="Q2612" s="4">
        <v>1.81</v>
      </c>
    </row>
    <row r="2613" spans="1:29" x14ac:dyDescent="0.25">
      <c r="A2613" s="3" t="s">
        <v>29</v>
      </c>
      <c r="B2613" s="3" t="s">
        <v>30</v>
      </c>
      <c r="C2613" s="3" t="s">
        <v>2786</v>
      </c>
      <c r="D2613" s="3" t="s">
        <v>2787</v>
      </c>
      <c r="E2613" s="3">
        <v>0</v>
      </c>
      <c r="F2613" s="3">
        <v>194.37</v>
      </c>
      <c r="G2613" s="3">
        <v>28</v>
      </c>
      <c r="H2613" s="3">
        <v>32</v>
      </c>
      <c r="I2613" s="3">
        <v>51</v>
      </c>
      <c r="J2613" s="3">
        <v>32</v>
      </c>
      <c r="K2613" s="3">
        <v>1729</v>
      </c>
      <c r="L2613" s="3">
        <v>193</v>
      </c>
      <c r="M2613" s="3">
        <v>6.19</v>
      </c>
      <c r="N2613" s="3">
        <v>166.42</v>
      </c>
      <c r="O2613" s="3">
        <v>32</v>
      </c>
      <c r="P2613" s="3" t="s">
        <v>2217</v>
      </c>
      <c r="Q2613" s="3" t="s">
        <v>2310</v>
      </c>
      <c r="R2613" s="3" t="s">
        <v>2311</v>
      </c>
      <c r="S2613" s="3" t="s">
        <v>2788</v>
      </c>
      <c r="T2613" s="3" t="s">
        <v>2789</v>
      </c>
      <c r="U2613" s="3" t="s">
        <v>2786</v>
      </c>
      <c r="V2613" s="3" t="s">
        <v>2790</v>
      </c>
      <c r="W2613" s="3" t="s">
        <v>536</v>
      </c>
      <c r="X2613" s="3" t="s">
        <v>34</v>
      </c>
      <c r="Y2613" s="3" t="s">
        <v>2316</v>
      </c>
      <c r="Z2613" s="3" t="s">
        <v>34</v>
      </c>
      <c r="AA2613" s="3">
        <v>4</v>
      </c>
      <c r="AB2613" s="3" t="s">
        <v>29</v>
      </c>
      <c r="AC2613" s="3">
        <v>1</v>
      </c>
    </row>
    <row r="2614" spans="1:29" hidden="1" outlineLevel="1" collapsed="1" x14ac:dyDescent="0.25">
      <c r="A2614" t="s">
        <v>34</v>
      </c>
      <c r="B2614" s="2" t="s">
        <v>39</v>
      </c>
      <c r="C2614" s="2" t="s">
        <v>40</v>
      </c>
      <c r="D2614" s="2" t="s">
        <v>41</v>
      </c>
      <c r="E2614" s="2" t="s">
        <v>42</v>
      </c>
      <c r="F2614" s="2" t="s">
        <v>43</v>
      </c>
      <c r="G2614" s="2" t="s">
        <v>28</v>
      </c>
      <c r="H2614" s="2" t="s">
        <v>44</v>
      </c>
      <c r="I2614" s="2" t="s">
        <v>8</v>
      </c>
      <c r="J2614" s="2" t="s">
        <v>45</v>
      </c>
      <c r="K2614" s="2" t="s">
        <v>46</v>
      </c>
      <c r="L2614" s="2" t="s">
        <v>47</v>
      </c>
      <c r="M2614" s="2" t="s">
        <v>27</v>
      </c>
      <c r="N2614" s="2" t="s">
        <v>48</v>
      </c>
      <c r="O2614" s="2" t="s">
        <v>49</v>
      </c>
      <c r="P2614" s="2" t="s">
        <v>50</v>
      </c>
      <c r="Q2614" s="2" t="s">
        <v>51</v>
      </c>
    </row>
    <row r="2615" spans="1:29" hidden="1" outlineLevel="1" collapsed="1" x14ac:dyDescent="0.25">
      <c r="A2615" t="s">
        <v>34</v>
      </c>
      <c r="B2615" s="4" t="s">
        <v>29</v>
      </c>
      <c r="C2615" s="4" t="s">
        <v>2791</v>
      </c>
      <c r="D2615" s="4" t="s">
        <v>34</v>
      </c>
      <c r="E2615" s="4">
        <v>1.18442E-6</v>
      </c>
      <c r="F2615" s="4">
        <v>1.5434800000000001E-4</v>
      </c>
      <c r="G2615" s="4">
        <v>1</v>
      </c>
      <c r="H2615" s="4">
        <v>1</v>
      </c>
      <c r="I2615" s="4">
        <v>1</v>
      </c>
      <c r="J2615" s="4" t="s">
        <v>2786</v>
      </c>
      <c r="K2615" s="4">
        <v>0</v>
      </c>
      <c r="L2615" s="4">
        <v>1532.8655799999999</v>
      </c>
      <c r="M2615" s="4" t="s">
        <v>29</v>
      </c>
      <c r="N2615" s="4" t="s">
        <v>29</v>
      </c>
      <c r="O2615" s="4">
        <v>6.5770000000000002E-5</v>
      </c>
      <c r="P2615" s="4">
        <v>2.665E-8</v>
      </c>
      <c r="Q2615" s="4">
        <v>3.45</v>
      </c>
    </row>
    <row r="2616" spans="1:29" hidden="1" outlineLevel="1" collapsed="1" x14ac:dyDescent="0.25">
      <c r="A2616" t="s">
        <v>34</v>
      </c>
      <c r="B2616" s="4" t="s">
        <v>29</v>
      </c>
      <c r="C2616" s="4" t="s">
        <v>2792</v>
      </c>
      <c r="D2616" s="4" t="s">
        <v>34</v>
      </c>
      <c r="E2616" s="4">
        <v>2.5792699999999998E-8</v>
      </c>
      <c r="F2616" s="4">
        <v>1.5434800000000001E-4</v>
      </c>
      <c r="G2616" s="4">
        <v>1</v>
      </c>
      <c r="H2616" s="4">
        <v>1</v>
      </c>
      <c r="I2616" s="4">
        <v>3</v>
      </c>
      <c r="J2616" s="4" t="s">
        <v>2786</v>
      </c>
      <c r="K2616" s="4">
        <v>0</v>
      </c>
      <c r="L2616" s="4">
        <v>1877.9239500000001</v>
      </c>
      <c r="M2616" s="4" t="s">
        <v>29</v>
      </c>
      <c r="N2616" s="4" t="s">
        <v>29</v>
      </c>
      <c r="O2616" s="4">
        <v>6.5770000000000002E-5</v>
      </c>
      <c r="P2616" s="4">
        <v>2.5960000000000001E-10</v>
      </c>
      <c r="Q2616" s="4">
        <v>5.4</v>
      </c>
    </row>
    <row r="2617" spans="1:29" hidden="1" outlineLevel="1" collapsed="1" x14ac:dyDescent="0.25">
      <c r="A2617" t="s">
        <v>34</v>
      </c>
      <c r="B2617" s="4" t="s">
        <v>29</v>
      </c>
      <c r="C2617" s="4" t="s">
        <v>2793</v>
      </c>
      <c r="D2617" s="4" t="s">
        <v>34</v>
      </c>
      <c r="E2617" s="4">
        <v>4.6908299999999999E-5</v>
      </c>
      <c r="F2617" s="4">
        <v>1.5434800000000001E-4</v>
      </c>
      <c r="G2617" s="4">
        <v>1</v>
      </c>
      <c r="H2617" s="4">
        <v>1</v>
      </c>
      <c r="I2617" s="4">
        <v>2</v>
      </c>
      <c r="J2617" s="4" t="s">
        <v>2786</v>
      </c>
      <c r="K2617" s="4">
        <v>1</v>
      </c>
      <c r="L2617" s="4">
        <v>1776.9279100000001</v>
      </c>
      <c r="M2617" s="4" t="s">
        <v>29</v>
      </c>
      <c r="N2617" s="4" t="s">
        <v>29</v>
      </c>
      <c r="O2617" s="4">
        <v>6.5770000000000002E-5</v>
      </c>
      <c r="P2617" s="4">
        <v>2.2859999999999998E-6</v>
      </c>
      <c r="Q2617" s="4">
        <v>3.9</v>
      </c>
    </row>
    <row r="2618" spans="1:29" hidden="1" outlineLevel="1" collapsed="1" x14ac:dyDescent="0.25">
      <c r="A2618" t="s">
        <v>34</v>
      </c>
      <c r="B2618" s="4" t="s">
        <v>29</v>
      </c>
      <c r="C2618" s="4" t="s">
        <v>2794</v>
      </c>
      <c r="D2618" s="4" t="s">
        <v>34</v>
      </c>
      <c r="E2618" s="4">
        <v>1.0084900000000001E-6</v>
      </c>
      <c r="F2618" s="4">
        <v>1.5434800000000001E-4</v>
      </c>
      <c r="G2618" s="4">
        <v>1</v>
      </c>
      <c r="H2618" s="4">
        <v>1</v>
      </c>
      <c r="I2618" s="4">
        <v>1</v>
      </c>
      <c r="J2618" s="4" t="s">
        <v>2786</v>
      </c>
      <c r="K2618" s="4">
        <v>0</v>
      </c>
      <c r="L2618" s="4">
        <v>3235.63688</v>
      </c>
      <c r="M2618" s="4" t="s">
        <v>29</v>
      </c>
      <c r="N2618" s="4" t="s">
        <v>29</v>
      </c>
      <c r="O2618" s="4">
        <v>6.5770000000000002E-5</v>
      </c>
      <c r="P2618" s="4">
        <v>2.2029999999999999E-8</v>
      </c>
      <c r="Q2618" s="4">
        <v>6.13</v>
      </c>
    </row>
    <row r="2619" spans="1:29" hidden="1" outlineLevel="1" collapsed="1" x14ac:dyDescent="0.25">
      <c r="A2619" t="s">
        <v>34</v>
      </c>
      <c r="B2619" s="4" t="s">
        <v>29</v>
      </c>
      <c r="C2619" s="4" t="s">
        <v>2795</v>
      </c>
      <c r="D2619" s="4" t="s">
        <v>34</v>
      </c>
      <c r="E2619" s="4">
        <v>4.5425699999999999E-6</v>
      </c>
      <c r="F2619" s="4">
        <v>1.5434800000000001E-4</v>
      </c>
      <c r="G2619" s="4">
        <v>1</v>
      </c>
      <c r="H2619" s="4">
        <v>1</v>
      </c>
      <c r="I2619" s="4">
        <v>2</v>
      </c>
      <c r="J2619" s="4" t="s">
        <v>2786</v>
      </c>
      <c r="K2619" s="4">
        <v>0</v>
      </c>
      <c r="L2619" s="4">
        <v>1433.68668</v>
      </c>
      <c r="M2619" s="4" t="s">
        <v>29</v>
      </c>
      <c r="N2619" s="4" t="s">
        <v>29</v>
      </c>
      <c r="O2619" s="4">
        <v>6.5770000000000002E-5</v>
      </c>
      <c r="P2619" s="4">
        <v>1.3610000000000001E-7</v>
      </c>
      <c r="Q2619" s="4">
        <v>3.15</v>
      </c>
    </row>
    <row r="2620" spans="1:29" hidden="1" outlineLevel="1" collapsed="1" x14ac:dyDescent="0.25">
      <c r="A2620" t="s">
        <v>34</v>
      </c>
      <c r="B2620" s="4" t="s">
        <v>29</v>
      </c>
      <c r="C2620" s="4" t="s">
        <v>2796</v>
      </c>
      <c r="D2620" s="4" t="s">
        <v>34</v>
      </c>
      <c r="E2620" s="4">
        <v>5.6166800000000002E-6</v>
      </c>
      <c r="F2620" s="4">
        <v>1.5434800000000001E-4</v>
      </c>
      <c r="G2620" s="4">
        <v>1</v>
      </c>
      <c r="H2620" s="4">
        <v>1</v>
      </c>
      <c r="I2620" s="4">
        <v>2</v>
      </c>
      <c r="J2620" s="4" t="s">
        <v>2786</v>
      </c>
      <c r="K2620" s="4">
        <v>1</v>
      </c>
      <c r="L2620" s="4">
        <v>1712.9078400000001</v>
      </c>
      <c r="M2620" s="4" t="s">
        <v>29</v>
      </c>
      <c r="N2620" s="4" t="s">
        <v>29</v>
      </c>
      <c r="O2620" s="4">
        <v>6.5770000000000002E-5</v>
      </c>
      <c r="P2620" s="4">
        <v>1.751E-7</v>
      </c>
      <c r="Q2620" s="4">
        <v>3.42</v>
      </c>
    </row>
    <row r="2621" spans="1:29" hidden="1" outlineLevel="1" collapsed="1" x14ac:dyDescent="0.25">
      <c r="A2621" t="s">
        <v>34</v>
      </c>
      <c r="B2621" s="4" t="s">
        <v>29</v>
      </c>
      <c r="C2621" s="4" t="s">
        <v>2797</v>
      </c>
      <c r="D2621" s="4" t="s">
        <v>34</v>
      </c>
      <c r="E2621" s="4">
        <v>4.0983899999999999E-8</v>
      </c>
      <c r="F2621" s="4">
        <v>1.5434800000000001E-4</v>
      </c>
      <c r="G2621" s="4">
        <v>1</v>
      </c>
      <c r="H2621" s="4">
        <v>1</v>
      </c>
      <c r="I2621" s="4">
        <v>3</v>
      </c>
      <c r="J2621" s="4" t="s">
        <v>2786</v>
      </c>
      <c r="K2621" s="4">
        <v>0</v>
      </c>
      <c r="L2621" s="4">
        <v>2010.0066099999999</v>
      </c>
      <c r="M2621" s="4" t="s">
        <v>29</v>
      </c>
      <c r="N2621" s="4" t="s">
        <v>29</v>
      </c>
      <c r="O2621" s="4">
        <v>6.5770000000000002E-5</v>
      </c>
      <c r="P2621" s="4">
        <v>4.554E-10</v>
      </c>
      <c r="Q2621" s="4">
        <v>4.57</v>
      </c>
    </row>
    <row r="2622" spans="1:29" hidden="1" outlineLevel="1" collapsed="1" x14ac:dyDescent="0.25">
      <c r="A2622" t="s">
        <v>34</v>
      </c>
      <c r="B2622" s="4" t="s">
        <v>29</v>
      </c>
      <c r="C2622" s="4" t="s">
        <v>2798</v>
      </c>
      <c r="D2622" s="4" t="s">
        <v>236</v>
      </c>
      <c r="E2622" s="4">
        <v>2.2819800000000001E-4</v>
      </c>
      <c r="F2622" s="4">
        <v>1.5434800000000001E-4</v>
      </c>
      <c r="G2622" s="4">
        <v>1</v>
      </c>
      <c r="H2622" s="4">
        <v>1</v>
      </c>
      <c r="I2622" s="4">
        <v>3</v>
      </c>
      <c r="J2622" s="4" t="s">
        <v>2786</v>
      </c>
      <c r="K2622" s="4">
        <v>0</v>
      </c>
      <c r="L2622" s="4">
        <v>2759.4019199999998</v>
      </c>
      <c r="M2622" s="4" t="s">
        <v>29</v>
      </c>
      <c r="N2622" s="4" t="s">
        <v>29</v>
      </c>
      <c r="O2622" s="4">
        <v>6.5770000000000002E-5</v>
      </c>
      <c r="P2622" s="4">
        <v>1.5469999999999999E-5</v>
      </c>
      <c r="Q2622" s="4">
        <v>3.6</v>
      </c>
    </row>
    <row r="2623" spans="1:29" hidden="1" outlineLevel="1" collapsed="1" x14ac:dyDescent="0.25">
      <c r="A2623" t="s">
        <v>34</v>
      </c>
      <c r="B2623" s="4" t="s">
        <v>29</v>
      </c>
      <c r="C2623" s="4" t="s">
        <v>2799</v>
      </c>
      <c r="D2623" s="4" t="s">
        <v>34</v>
      </c>
      <c r="E2623" s="4">
        <v>2.15367E-4</v>
      </c>
      <c r="F2623" s="4">
        <v>1.5434800000000001E-4</v>
      </c>
      <c r="G2623" s="4">
        <v>1</v>
      </c>
      <c r="H2623" s="4">
        <v>1</v>
      </c>
      <c r="I2623" s="4">
        <v>1</v>
      </c>
      <c r="J2623" s="4" t="s">
        <v>2786</v>
      </c>
      <c r="K2623" s="4">
        <v>1</v>
      </c>
      <c r="L2623" s="4">
        <v>2230.0550199999998</v>
      </c>
      <c r="M2623" s="4" t="s">
        <v>29</v>
      </c>
      <c r="N2623" s="4" t="s">
        <v>29</v>
      </c>
      <c r="O2623" s="4">
        <v>6.5770000000000002E-5</v>
      </c>
      <c r="P2623" s="4">
        <v>1.452E-5</v>
      </c>
      <c r="Q2623" s="4">
        <v>3.4</v>
      </c>
    </row>
    <row r="2624" spans="1:29" hidden="1" outlineLevel="1" collapsed="1" x14ac:dyDescent="0.25">
      <c r="A2624" t="s">
        <v>34</v>
      </c>
      <c r="B2624" s="4" t="s">
        <v>29</v>
      </c>
      <c r="C2624" s="4" t="s">
        <v>2800</v>
      </c>
      <c r="D2624" s="4" t="s">
        <v>34</v>
      </c>
      <c r="E2624" s="4">
        <v>1.0137E-3</v>
      </c>
      <c r="F2624" s="4">
        <v>1.5434800000000001E-4</v>
      </c>
      <c r="G2624" s="4">
        <v>1</v>
      </c>
      <c r="H2624" s="4">
        <v>1</v>
      </c>
      <c r="I2624" s="4">
        <v>2</v>
      </c>
      <c r="J2624" s="4" t="s">
        <v>2786</v>
      </c>
      <c r="K2624" s="4">
        <v>1</v>
      </c>
      <c r="L2624" s="4">
        <v>1352.70562</v>
      </c>
      <c r="M2624" s="4" t="s">
        <v>29</v>
      </c>
      <c r="N2624" s="4" t="s">
        <v>29</v>
      </c>
      <c r="O2624" s="4">
        <v>6.5770000000000002E-5</v>
      </c>
      <c r="P2624" s="4">
        <v>9.3679999999999998E-5</v>
      </c>
      <c r="Q2624" s="4">
        <v>2.29</v>
      </c>
    </row>
    <row r="2625" spans="1:17" hidden="1" outlineLevel="1" collapsed="1" x14ac:dyDescent="0.25">
      <c r="A2625" t="s">
        <v>34</v>
      </c>
      <c r="B2625" s="4" t="s">
        <v>29</v>
      </c>
      <c r="C2625" s="4" t="s">
        <v>2801</v>
      </c>
      <c r="D2625" s="4" t="s">
        <v>34</v>
      </c>
      <c r="E2625" s="4">
        <v>4.0983699999999999E-7</v>
      </c>
      <c r="F2625" s="4">
        <v>1.5434800000000001E-4</v>
      </c>
      <c r="G2625" s="4">
        <v>1</v>
      </c>
      <c r="H2625" s="4">
        <v>1</v>
      </c>
      <c r="I2625" s="4">
        <v>2</v>
      </c>
      <c r="J2625" s="4" t="s">
        <v>2786</v>
      </c>
      <c r="K2625" s="4">
        <v>0</v>
      </c>
      <c r="L2625" s="4">
        <v>2248.1343299999999</v>
      </c>
      <c r="M2625" s="4" t="s">
        <v>29</v>
      </c>
      <c r="N2625" s="4" t="s">
        <v>29</v>
      </c>
      <c r="O2625" s="4">
        <v>6.5770000000000002E-5</v>
      </c>
      <c r="P2625" s="4">
        <v>7.4090000000000004E-9</v>
      </c>
      <c r="Q2625" s="4">
        <v>5.18</v>
      </c>
    </row>
    <row r="2626" spans="1:17" hidden="1" outlineLevel="1" collapsed="1" x14ac:dyDescent="0.25">
      <c r="A2626" t="s">
        <v>34</v>
      </c>
      <c r="B2626" s="4" t="s">
        <v>29</v>
      </c>
      <c r="C2626" s="4" t="s">
        <v>2802</v>
      </c>
      <c r="D2626" s="4" t="s">
        <v>34</v>
      </c>
      <c r="E2626" s="4">
        <v>2.8588300000000001E-8</v>
      </c>
      <c r="F2626" s="4">
        <v>1.5434800000000001E-4</v>
      </c>
      <c r="G2626" s="4">
        <v>1</v>
      </c>
      <c r="H2626" s="4">
        <v>1</v>
      </c>
      <c r="I2626" s="4">
        <v>1</v>
      </c>
      <c r="J2626" s="4" t="s">
        <v>2786</v>
      </c>
      <c r="K2626" s="4">
        <v>0</v>
      </c>
      <c r="L2626" s="4">
        <v>3509.8274700000002</v>
      </c>
      <c r="M2626" s="4" t="s">
        <v>29</v>
      </c>
      <c r="N2626" s="4" t="s">
        <v>29</v>
      </c>
      <c r="O2626" s="4">
        <v>6.5770000000000002E-5</v>
      </c>
      <c r="P2626" s="4">
        <v>2.9339999999999999E-10</v>
      </c>
      <c r="Q2626" s="4">
        <v>4.88</v>
      </c>
    </row>
    <row r="2627" spans="1:17" hidden="1" outlineLevel="1" collapsed="1" x14ac:dyDescent="0.25">
      <c r="A2627" t="s">
        <v>34</v>
      </c>
      <c r="B2627" s="4" t="s">
        <v>29</v>
      </c>
      <c r="C2627" s="4" t="s">
        <v>2803</v>
      </c>
      <c r="D2627" s="4" t="s">
        <v>34</v>
      </c>
      <c r="E2627" s="4">
        <v>1.0019200000000001E-4</v>
      </c>
      <c r="F2627" s="4">
        <v>1.5434800000000001E-4</v>
      </c>
      <c r="G2627" s="4">
        <v>1</v>
      </c>
      <c r="H2627" s="4">
        <v>1</v>
      </c>
      <c r="I2627" s="4">
        <v>2</v>
      </c>
      <c r="J2627" s="4" t="s">
        <v>2786</v>
      </c>
      <c r="K2627" s="4">
        <v>0</v>
      </c>
      <c r="L2627" s="4">
        <v>2245.1499199999998</v>
      </c>
      <c r="M2627" s="4" t="s">
        <v>29</v>
      </c>
      <c r="N2627" s="4" t="s">
        <v>29</v>
      </c>
      <c r="O2627" s="4">
        <v>6.5770000000000002E-5</v>
      </c>
      <c r="P2627" s="4">
        <v>5.7509999999999997E-6</v>
      </c>
      <c r="Q2627" s="4">
        <v>3.25</v>
      </c>
    </row>
    <row r="2628" spans="1:17" hidden="1" outlineLevel="1" collapsed="1" x14ac:dyDescent="0.25">
      <c r="A2628" t="s">
        <v>34</v>
      </c>
      <c r="B2628" s="4" t="s">
        <v>29</v>
      </c>
      <c r="C2628" s="4" t="s">
        <v>2804</v>
      </c>
      <c r="D2628" s="4" t="s">
        <v>34</v>
      </c>
      <c r="E2628" s="4">
        <v>8.2618299999999998E-6</v>
      </c>
      <c r="F2628" s="4">
        <v>1.5434800000000001E-4</v>
      </c>
      <c r="G2628" s="4">
        <v>1</v>
      </c>
      <c r="H2628" s="4">
        <v>1</v>
      </c>
      <c r="I2628" s="4">
        <v>1</v>
      </c>
      <c r="J2628" s="4" t="s">
        <v>2786</v>
      </c>
      <c r="K2628" s="4">
        <v>1</v>
      </c>
      <c r="L2628" s="4">
        <v>1766.9283</v>
      </c>
      <c r="M2628" s="4" t="s">
        <v>29</v>
      </c>
      <c r="N2628" s="4" t="s">
        <v>29</v>
      </c>
      <c r="O2628" s="4">
        <v>6.5770000000000002E-5</v>
      </c>
      <c r="P2628" s="4">
        <v>2.8009999999999997E-7</v>
      </c>
      <c r="Q2628" s="4">
        <v>2.56</v>
      </c>
    </row>
    <row r="2629" spans="1:17" hidden="1" outlineLevel="1" collapsed="1" x14ac:dyDescent="0.25">
      <c r="A2629" t="s">
        <v>34</v>
      </c>
      <c r="B2629" s="4" t="s">
        <v>29</v>
      </c>
      <c r="C2629" s="4" t="s">
        <v>2805</v>
      </c>
      <c r="D2629" s="4" t="s">
        <v>34</v>
      </c>
      <c r="E2629" s="4">
        <v>1.9384599999999999E-3</v>
      </c>
      <c r="F2629" s="4">
        <v>1.5434800000000001E-4</v>
      </c>
      <c r="G2629" s="4">
        <v>1</v>
      </c>
      <c r="H2629" s="4">
        <v>1</v>
      </c>
      <c r="I2629" s="4">
        <v>2</v>
      </c>
      <c r="J2629" s="4" t="s">
        <v>2786</v>
      </c>
      <c r="K2629" s="4">
        <v>0</v>
      </c>
      <c r="L2629" s="4">
        <v>1152.6986899999999</v>
      </c>
      <c r="M2629" s="4" t="s">
        <v>29</v>
      </c>
      <c r="N2629" s="4" t="s">
        <v>29</v>
      </c>
      <c r="O2629" s="4">
        <v>6.5770000000000002E-5</v>
      </c>
      <c r="P2629" s="4">
        <v>2.031E-4</v>
      </c>
      <c r="Q2629" s="4">
        <v>1.99</v>
      </c>
    </row>
    <row r="2630" spans="1:17" hidden="1" outlineLevel="1" collapsed="1" x14ac:dyDescent="0.25">
      <c r="A2630" t="s">
        <v>34</v>
      </c>
      <c r="B2630" s="4" t="s">
        <v>29</v>
      </c>
      <c r="C2630" s="4" t="s">
        <v>2806</v>
      </c>
      <c r="D2630" s="4" t="s">
        <v>34</v>
      </c>
      <c r="E2630" s="4">
        <v>9.5790299999999997E-6</v>
      </c>
      <c r="F2630" s="4">
        <v>1.5434800000000001E-4</v>
      </c>
      <c r="G2630" s="4">
        <v>1</v>
      </c>
      <c r="H2630" s="4">
        <v>1</v>
      </c>
      <c r="I2630" s="4">
        <v>2</v>
      </c>
      <c r="J2630" s="4" t="s">
        <v>2786</v>
      </c>
      <c r="K2630" s="4">
        <v>1</v>
      </c>
      <c r="L2630" s="4">
        <v>1640.9217599999999</v>
      </c>
      <c r="M2630" s="4" t="s">
        <v>29</v>
      </c>
      <c r="N2630" s="4" t="s">
        <v>29</v>
      </c>
      <c r="O2630" s="4">
        <v>6.5770000000000002E-5</v>
      </c>
      <c r="P2630" s="4">
        <v>3.3560000000000001E-7</v>
      </c>
      <c r="Q2630" s="4">
        <v>3.37</v>
      </c>
    </row>
    <row r="2631" spans="1:17" hidden="1" outlineLevel="1" collapsed="1" x14ac:dyDescent="0.25">
      <c r="A2631" t="s">
        <v>34</v>
      </c>
      <c r="B2631" s="4" t="s">
        <v>29</v>
      </c>
      <c r="C2631" s="4" t="s">
        <v>2807</v>
      </c>
      <c r="D2631" s="4" t="s">
        <v>766</v>
      </c>
      <c r="E2631" s="4">
        <v>7.5020599999999999E-7</v>
      </c>
      <c r="F2631" s="4">
        <v>1.5434800000000001E-4</v>
      </c>
      <c r="G2631" s="4">
        <v>1</v>
      </c>
      <c r="H2631" s="4">
        <v>1</v>
      </c>
      <c r="I2631" s="4">
        <v>2</v>
      </c>
      <c r="J2631" s="4" t="s">
        <v>2786</v>
      </c>
      <c r="K2631" s="4">
        <v>0</v>
      </c>
      <c r="L2631" s="4">
        <v>2222.0321800000002</v>
      </c>
      <c r="M2631" s="4" t="s">
        <v>29</v>
      </c>
      <c r="N2631" s="4" t="s">
        <v>29</v>
      </c>
      <c r="O2631" s="4">
        <v>6.5770000000000002E-5</v>
      </c>
      <c r="P2631" s="4">
        <v>1.5399999999999999E-8</v>
      </c>
      <c r="Q2631" s="4">
        <v>4.58</v>
      </c>
    </row>
    <row r="2632" spans="1:17" hidden="1" outlineLevel="1" collapsed="1" x14ac:dyDescent="0.25">
      <c r="A2632" t="s">
        <v>34</v>
      </c>
      <c r="B2632" s="4" t="s">
        <v>29</v>
      </c>
      <c r="C2632" s="4" t="s">
        <v>2808</v>
      </c>
      <c r="D2632" s="4" t="s">
        <v>34</v>
      </c>
      <c r="E2632" s="4">
        <v>4.4271899999999999E-6</v>
      </c>
      <c r="F2632" s="4">
        <v>1.5434800000000001E-4</v>
      </c>
      <c r="G2632" s="4">
        <v>1</v>
      </c>
      <c r="H2632" s="4">
        <v>1</v>
      </c>
      <c r="I2632" s="4">
        <v>1</v>
      </c>
      <c r="J2632" s="4" t="s">
        <v>2786</v>
      </c>
      <c r="K2632" s="4">
        <v>0</v>
      </c>
      <c r="L2632" s="4">
        <v>1319.68416</v>
      </c>
      <c r="M2632" s="4" t="s">
        <v>29</v>
      </c>
      <c r="N2632" s="4" t="s">
        <v>29</v>
      </c>
      <c r="O2632" s="4">
        <v>6.5770000000000002E-5</v>
      </c>
      <c r="P2632" s="4">
        <v>1.3169999999999999E-7</v>
      </c>
      <c r="Q2632" s="4">
        <v>3.52</v>
      </c>
    </row>
    <row r="2633" spans="1:17" hidden="1" outlineLevel="1" collapsed="1" x14ac:dyDescent="0.25">
      <c r="A2633" t="s">
        <v>34</v>
      </c>
      <c r="B2633" s="4" t="s">
        <v>29</v>
      </c>
      <c r="C2633" s="4" t="s">
        <v>2809</v>
      </c>
      <c r="D2633" s="4" t="s">
        <v>34</v>
      </c>
      <c r="E2633" s="4">
        <v>1.8107299999999999E-5</v>
      </c>
      <c r="F2633" s="4">
        <v>1.5434800000000001E-4</v>
      </c>
      <c r="G2633" s="4">
        <v>1</v>
      </c>
      <c r="H2633" s="4">
        <v>1</v>
      </c>
      <c r="I2633" s="4">
        <v>1</v>
      </c>
      <c r="J2633" s="4" t="s">
        <v>2786</v>
      </c>
      <c r="K2633" s="4">
        <v>2</v>
      </c>
      <c r="L2633" s="4">
        <v>2099.0403700000002</v>
      </c>
      <c r="M2633" s="4" t="s">
        <v>29</v>
      </c>
      <c r="N2633" s="4" t="s">
        <v>29</v>
      </c>
      <c r="O2633" s="4">
        <v>6.5770000000000002E-5</v>
      </c>
      <c r="P2633" s="4">
        <v>7.2519999999999996E-7</v>
      </c>
      <c r="Q2633" s="4">
        <v>3.41</v>
      </c>
    </row>
    <row r="2634" spans="1:17" hidden="1" outlineLevel="1" collapsed="1" x14ac:dyDescent="0.25">
      <c r="A2634" t="s">
        <v>34</v>
      </c>
      <c r="B2634" s="4" t="s">
        <v>29</v>
      </c>
      <c r="C2634" s="4" t="s">
        <v>2810</v>
      </c>
      <c r="D2634" s="4" t="s">
        <v>34</v>
      </c>
      <c r="E2634" s="4">
        <v>5.8750299999999999E-5</v>
      </c>
      <c r="F2634" s="4">
        <v>1.5434800000000001E-4</v>
      </c>
      <c r="G2634" s="4">
        <v>1</v>
      </c>
      <c r="H2634" s="4">
        <v>1</v>
      </c>
      <c r="I2634" s="4">
        <v>2</v>
      </c>
      <c r="J2634" s="4" t="s">
        <v>2786</v>
      </c>
      <c r="K2634" s="4">
        <v>0</v>
      </c>
      <c r="L2634" s="4">
        <v>1156.6572100000001</v>
      </c>
      <c r="M2634" s="4" t="s">
        <v>29</v>
      </c>
      <c r="N2634" s="4" t="s">
        <v>29</v>
      </c>
      <c r="O2634" s="4">
        <v>6.5770000000000002E-5</v>
      </c>
      <c r="P2634" s="4">
        <v>3.0010000000000002E-6</v>
      </c>
      <c r="Q2634" s="4">
        <v>2.74</v>
      </c>
    </row>
    <row r="2635" spans="1:17" hidden="1" outlineLevel="1" collapsed="1" x14ac:dyDescent="0.25">
      <c r="A2635" t="s">
        <v>34</v>
      </c>
      <c r="B2635" s="4" t="s">
        <v>29</v>
      </c>
      <c r="C2635" s="4" t="s">
        <v>2811</v>
      </c>
      <c r="D2635" s="4" t="s">
        <v>34</v>
      </c>
      <c r="E2635" s="4">
        <v>2.2388800000000002E-5</v>
      </c>
      <c r="F2635" s="4">
        <v>1.5434800000000001E-4</v>
      </c>
      <c r="G2635" s="4">
        <v>1</v>
      </c>
      <c r="H2635" s="4">
        <v>1</v>
      </c>
      <c r="I2635" s="4">
        <v>2</v>
      </c>
      <c r="J2635" s="4" t="s">
        <v>2786</v>
      </c>
      <c r="K2635" s="4">
        <v>1</v>
      </c>
      <c r="L2635" s="4">
        <v>1630.90103</v>
      </c>
      <c r="M2635" s="4" t="s">
        <v>29</v>
      </c>
      <c r="N2635" s="4" t="s">
        <v>29</v>
      </c>
      <c r="O2635" s="4">
        <v>6.5770000000000002E-5</v>
      </c>
      <c r="P2635" s="4">
        <v>9.3750000000000002E-7</v>
      </c>
      <c r="Q2635" s="4">
        <v>3.69</v>
      </c>
    </row>
    <row r="2636" spans="1:17" hidden="1" outlineLevel="1" collapsed="1" x14ac:dyDescent="0.25">
      <c r="A2636" t="s">
        <v>34</v>
      </c>
      <c r="B2636" s="4" t="s">
        <v>29</v>
      </c>
      <c r="C2636" s="4" t="s">
        <v>2812</v>
      </c>
      <c r="D2636" s="4" t="s">
        <v>166</v>
      </c>
      <c r="E2636" s="4">
        <v>4.5423899999999997E-5</v>
      </c>
      <c r="F2636" s="4">
        <v>1.5434800000000001E-4</v>
      </c>
      <c r="G2636" s="4">
        <v>1</v>
      </c>
      <c r="H2636" s="4">
        <v>1</v>
      </c>
      <c r="I2636" s="4">
        <v>2</v>
      </c>
      <c r="J2636" s="4" t="s">
        <v>2786</v>
      </c>
      <c r="K2636" s="4">
        <v>0</v>
      </c>
      <c r="L2636" s="4">
        <v>1547.83492</v>
      </c>
      <c r="M2636" s="4" t="s">
        <v>29</v>
      </c>
      <c r="N2636" s="4" t="s">
        <v>29</v>
      </c>
      <c r="O2636" s="4">
        <v>6.5770000000000002E-5</v>
      </c>
      <c r="P2636" s="4">
        <v>2.2000000000000001E-6</v>
      </c>
      <c r="Q2636" s="4">
        <v>4</v>
      </c>
    </row>
    <row r="2637" spans="1:17" hidden="1" outlineLevel="1" collapsed="1" x14ac:dyDescent="0.25">
      <c r="A2637" t="s">
        <v>34</v>
      </c>
      <c r="B2637" s="4" t="s">
        <v>29</v>
      </c>
      <c r="C2637" s="4" t="s">
        <v>2813</v>
      </c>
      <c r="D2637" s="4" t="s">
        <v>34</v>
      </c>
      <c r="E2637" s="4">
        <v>1.79915E-6</v>
      </c>
      <c r="F2637" s="4">
        <v>1.5434800000000001E-4</v>
      </c>
      <c r="G2637" s="4">
        <v>1</v>
      </c>
      <c r="H2637" s="4">
        <v>1</v>
      </c>
      <c r="I2637" s="4">
        <v>1</v>
      </c>
      <c r="J2637" s="4" t="s">
        <v>2786</v>
      </c>
      <c r="K2637" s="4">
        <v>1</v>
      </c>
      <c r="L2637" s="4">
        <v>1660.96055</v>
      </c>
      <c r="M2637" s="4" t="s">
        <v>29</v>
      </c>
      <c r="N2637" s="4" t="s">
        <v>29</v>
      </c>
      <c r="O2637" s="4">
        <v>6.5770000000000002E-5</v>
      </c>
      <c r="P2637" s="4">
        <v>4.4430000000000001E-8</v>
      </c>
      <c r="Q2637" s="4">
        <v>4.41</v>
      </c>
    </row>
    <row r="2638" spans="1:17" hidden="1" outlineLevel="1" collapsed="1" x14ac:dyDescent="0.25">
      <c r="A2638" t="s">
        <v>34</v>
      </c>
      <c r="B2638" s="4" t="s">
        <v>29</v>
      </c>
      <c r="C2638" s="4" t="s">
        <v>2814</v>
      </c>
      <c r="D2638" s="4" t="s">
        <v>34</v>
      </c>
      <c r="E2638" s="4">
        <v>1.4009600000000001E-2</v>
      </c>
      <c r="F2638" s="4">
        <v>4.3565599999999998E-4</v>
      </c>
      <c r="G2638" s="4">
        <v>1</v>
      </c>
      <c r="H2638" s="4">
        <v>1</v>
      </c>
      <c r="I2638" s="4">
        <v>1</v>
      </c>
      <c r="J2638" s="4" t="s">
        <v>2786</v>
      </c>
      <c r="K2638" s="4">
        <v>0</v>
      </c>
      <c r="L2638" s="4">
        <v>2248.15949</v>
      </c>
      <c r="M2638" s="4" t="s">
        <v>29</v>
      </c>
      <c r="N2638" s="4" t="s">
        <v>29</v>
      </c>
      <c r="O2638" s="4">
        <v>1.639E-4</v>
      </c>
      <c r="P2638" s="4">
        <v>2.1050000000000001E-3</v>
      </c>
      <c r="Q2638" s="4">
        <v>3.76</v>
      </c>
    </row>
    <row r="2639" spans="1:17" hidden="1" outlineLevel="1" collapsed="1" x14ac:dyDescent="0.25">
      <c r="A2639" t="s">
        <v>34</v>
      </c>
      <c r="B2639" s="4" t="s">
        <v>29</v>
      </c>
      <c r="C2639" s="4" t="s">
        <v>2815</v>
      </c>
      <c r="D2639" s="4" t="s">
        <v>34</v>
      </c>
      <c r="E2639" s="4">
        <v>7.1925899999999996E-3</v>
      </c>
      <c r="F2639" s="4">
        <v>4.3565599999999998E-4</v>
      </c>
      <c r="G2639" s="4">
        <v>1</v>
      </c>
      <c r="H2639" s="4">
        <v>1</v>
      </c>
      <c r="I2639" s="4">
        <v>1</v>
      </c>
      <c r="J2639" s="4" t="s">
        <v>2786</v>
      </c>
      <c r="K2639" s="4">
        <v>2</v>
      </c>
      <c r="L2639" s="4">
        <v>1787.9385299999999</v>
      </c>
      <c r="M2639" s="4" t="s">
        <v>29</v>
      </c>
      <c r="N2639" s="4" t="s">
        <v>29</v>
      </c>
      <c r="O2639" s="4">
        <v>1.639E-4</v>
      </c>
      <c r="P2639" s="4">
        <v>9.3829999999999998E-4</v>
      </c>
      <c r="Q2639" s="4">
        <v>2.97</v>
      </c>
    </row>
    <row r="2640" spans="1:17" hidden="1" outlineLevel="1" collapsed="1" x14ac:dyDescent="0.25">
      <c r="A2640" t="s">
        <v>34</v>
      </c>
      <c r="B2640" s="4" t="s">
        <v>29</v>
      </c>
      <c r="C2640" s="4" t="s">
        <v>2816</v>
      </c>
      <c r="D2640" s="4" t="s">
        <v>34</v>
      </c>
      <c r="E2640" s="4">
        <v>7.1469100000000002E-3</v>
      </c>
      <c r="F2640" s="4">
        <v>4.3565599999999998E-4</v>
      </c>
      <c r="G2640" s="4">
        <v>1</v>
      </c>
      <c r="H2640" s="4">
        <v>1</v>
      </c>
      <c r="I2640" s="4">
        <v>1</v>
      </c>
      <c r="J2640" s="4" t="s">
        <v>2786</v>
      </c>
      <c r="K2640" s="4">
        <v>0</v>
      </c>
      <c r="L2640" s="4">
        <v>953.50909000000001</v>
      </c>
      <c r="M2640" s="4" t="s">
        <v>29</v>
      </c>
      <c r="N2640" s="4" t="s">
        <v>29</v>
      </c>
      <c r="O2640" s="4">
        <v>1.639E-4</v>
      </c>
      <c r="P2640" s="4">
        <v>9.3809999999999998E-4</v>
      </c>
      <c r="Q2640" s="4">
        <v>1.94</v>
      </c>
    </row>
    <row r="2641" spans="1:29" hidden="1" outlineLevel="1" collapsed="1" x14ac:dyDescent="0.25">
      <c r="A2641" t="s">
        <v>34</v>
      </c>
      <c r="B2641" s="4" t="s">
        <v>29</v>
      </c>
      <c r="C2641" s="4" t="s">
        <v>2817</v>
      </c>
      <c r="D2641" s="4" t="s">
        <v>388</v>
      </c>
      <c r="E2641" s="4">
        <v>2.2042599999999999E-2</v>
      </c>
      <c r="F2641" s="4">
        <v>7.2030900000000003E-4</v>
      </c>
      <c r="G2641" s="4">
        <v>1</v>
      </c>
      <c r="H2641" s="4">
        <v>1</v>
      </c>
      <c r="I2641" s="4">
        <v>1</v>
      </c>
      <c r="J2641" s="4" t="s">
        <v>2786</v>
      </c>
      <c r="K2641" s="4">
        <v>0</v>
      </c>
      <c r="L2641" s="4">
        <v>854.44404999999995</v>
      </c>
      <c r="M2641" s="4" t="s">
        <v>29</v>
      </c>
      <c r="N2641" s="4" t="s">
        <v>29</v>
      </c>
      <c r="O2641" s="4">
        <v>2.6459999999999998E-4</v>
      </c>
      <c r="P2641" s="4">
        <v>3.6930000000000001E-3</v>
      </c>
      <c r="Q2641" s="4">
        <v>1.61</v>
      </c>
    </row>
    <row r="2642" spans="1:29" hidden="1" outlineLevel="1" collapsed="1" x14ac:dyDescent="0.25">
      <c r="A2642" t="s">
        <v>34</v>
      </c>
      <c r="B2642" s="4" t="s">
        <v>29</v>
      </c>
      <c r="C2642" s="4" t="s">
        <v>2818</v>
      </c>
      <c r="D2642" s="4" t="s">
        <v>34</v>
      </c>
      <c r="E2642" s="4">
        <v>2.57708E-2</v>
      </c>
      <c r="F2642" s="4">
        <v>1.14003E-3</v>
      </c>
      <c r="G2642" s="4">
        <v>1</v>
      </c>
      <c r="H2642" s="4">
        <v>1</v>
      </c>
      <c r="I2642" s="4">
        <v>1</v>
      </c>
      <c r="J2642" s="4" t="s">
        <v>2786</v>
      </c>
      <c r="K2642" s="4">
        <v>1</v>
      </c>
      <c r="L2642" s="4">
        <v>1524.8169</v>
      </c>
      <c r="M2642" s="4" t="s">
        <v>29</v>
      </c>
      <c r="N2642" s="4" t="s">
        <v>29</v>
      </c>
      <c r="O2642" s="4">
        <v>4.1320000000000001E-4</v>
      </c>
      <c r="P2642" s="4">
        <v>4.5110000000000003E-3</v>
      </c>
      <c r="Q2642" s="4">
        <v>2.71</v>
      </c>
    </row>
    <row r="2643" spans="1:29" hidden="1" outlineLevel="1" collapsed="1" x14ac:dyDescent="0.25">
      <c r="A2643" t="s">
        <v>34</v>
      </c>
      <c r="B2643" s="4" t="s">
        <v>29</v>
      </c>
      <c r="C2643" s="4" t="s">
        <v>2819</v>
      </c>
      <c r="D2643" s="4" t="s">
        <v>128</v>
      </c>
      <c r="E2643" s="4">
        <v>2.7771299999999999E-2</v>
      </c>
      <c r="F2643" s="4">
        <v>1.14003E-3</v>
      </c>
      <c r="G2643" s="4">
        <v>1</v>
      </c>
      <c r="H2643" s="4">
        <v>1</v>
      </c>
      <c r="I2643" s="4">
        <v>2</v>
      </c>
      <c r="J2643" s="4" t="s">
        <v>2786</v>
      </c>
      <c r="K2643" s="4">
        <v>0</v>
      </c>
      <c r="L2643" s="4">
        <v>1260.62526</v>
      </c>
      <c r="M2643" s="4" t="s">
        <v>29</v>
      </c>
      <c r="N2643" s="4" t="s">
        <v>29</v>
      </c>
      <c r="O2643" s="4">
        <v>4.1320000000000001E-4</v>
      </c>
      <c r="P2643" s="4">
        <v>4.9610000000000001E-3</v>
      </c>
      <c r="Q2643" s="4">
        <v>2.2200000000000002</v>
      </c>
    </row>
    <row r="2644" spans="1:29" hidden="1" outlineLevel="1" collapsed="1" x14ac:dyDescent="0.25">
      <c r="A2644" t="s">
        <v>34</v>
      </c>
      <c r="B2644" s="4" t="s">
        <v>29</v>
      </c>
      <c r="C2644" s="4" t="s">
        <v>2820</v>
      </c>
      <c r="D2644" s="4" t="s">
        <v>418</v>
      </c>
      <c r="E2644" s="4">
        <v>0.119114</v>
      </c>
      <c r="F2644" s="4">
        <v>3.88172E-3</v>
      </c>
      <c r="G2644" s="4">
        <v>1</v>
      </c>
      <c r="H2644" s="4">
        <v>1</v>
      </c>
      <c r="I2644" s="4">
        <v>1</v>
      </c>
      <c r="J2644" s="4" t="s">
        <v>2786</v>
      </c>
      <c r="K2644" s="4">
        <v>0</v>
      </c>
      <c r="L2644" s="4">
        <v>993.50336000000004</v>
      </c>
      <c r="M2644" s="4" t="s">
        <v>29</v>
      </c>
      <c r="N2644" s="4" t="s">
        <v>29</v>
      </c>
      <c r="O2644" s="4">
        <v>1.39E-3</v>
      </c>
      <c r="P2644" s="4">
        <v>3.5400000000000001E-2</v>
      </c>
      <c r="Q2644" s="4">
        <v>2.0499999999999998</v>
      </c>
    </row>
    <row r="2645" spans="1:29" hidden="1" outlineLevel="1" collapsed="1" x14ac:dyDescent="0.25">
      <c r="A2645" t="s">
        <v>34</v>
      </c>
      <c r="B2645" s="4" t="s">
        <v>29</v>
      </c>
      <c r="C2645" s="4" t="s">
        <v>2821</v>
      </c>
      <c r="D2645" s="4" t="s">
        <v>34</v>
      </c>
      <c r="E2645" s="4">
        <v>0.13180900000000001</v>
      </c>
      <c r="F2645" s="4">
        <v>4.3961599999999997E-3</v>
      </c>
      <c r="G2645" s="4">
        <v>1</v>
      </c>
      <c r="H2645" s="4">
        <v>1</v>
      </c>
      <c r="I2645" s="4">
        <v>1</v>
      </c>
      <c r="J2645" s="4" t="s">
        <v>2786</v>
      </c>
      <c r="K2645" s="4">
        <v>0</v>
      </c>
      <c r="L2645" s="4">
        <v>1411.7791199999999</v>
      </c>
      <c r="M2645" s="4" t="s">
        <v>29</v>
      </c>
      <c r="N2645" s="4" t="s">
        <v>29</v>
      </c>
      <c r="O2645" s="4">
        <v>1.573E-3</v>
      </c>
      <c r="P2645" s="4">
        <v>4.1230000000000003E-2</v>
      </c>
      <c r="Q2645" s="4">
        <v>1.8</v>
      </c>
    </row>
    <row r="2646" spans="1:29" hidden="1" outlineLevel="1" collapsed="1" x14ac:dyDescent="0.25">
      <c r="A2646" t="s">
        <v>34</v>
      </c>
      <c r="B2646" s="4" t="s">
        <v>29</v>
      </c>
      <c r="C2646" s="4" t="s">
        <v>2822</v>
      </c>
      <c r="D2646" s="4" t="s">
        <v>34</v>
      </c>
      <c r="E2646" s="4">
        <v>0.16606899999999999</v>
      </c>
      <c r="F2646" s="4">
        <v>5.1501400000000001E-3</v>
      </c>
      <c r="G2646" s="4">
        <v>1</v>
      </c>
      <c r="H2646" s="4">
        <v>1</v>
      </c>
      <c r="I2646" s="4">
        <v>1</v>
      </c>
      <c r="J2646" s="4" t="s">
        <v>2786</v>
      </c>
      <c r="K2646" s="4">
        <v>0</v>
      </c>
      <c r="L2646" s="4">
        <v>1302.6800800000001</v>
      </c>
      <c r="M2646" s="4" t="s">
        <v>29</v>
      </c>
      <c r="N2646" s="4" t="s">
        <v>29</v>
      </c>
      <c r="O2646" s="4">
        <v>1.89E-3</v>
      </c>
      <c r="P2646" s="4">
        <v>5.858E-2</v>
      </c>
      <c r="Q2646" s="4">
        <v>2.71</v>
      </c>
    </row>
    <row r="2647" spans="1:29" x14ac:dyDescent="0.25">
      <c r="A2647" s="3" t="s">
        <v>29</v>
      </c>
      <c r="B2647" s="3" t="s">
        <v>30</v>
      </c>
      <c r="C2647" s="3" t="s">
        <v>2823</v>
      </c>
      <c r="D2647" s="3" t="s">
        <v>2824</v>
      </c>
      <c r="E2647" s="3">
        <v>0</v>
      </c>
      <c r="F2647" s="3">
        <v>189.798</v>
      </c>
      <c r="G2647" s="3">
        <v>67</v>
      </c>
      <c r="H2647" s="3">
        <v>19</v>
      </c>
      <c r="I2647" s="3">
        <v>83</v>
      </c>
      <c r="J2647" s="3">
        <v>2</v>
      </c>
      <c r="K2647" s="3">
        <v>362</v>
      </c>
      <c r="L2647" s="3">
        <v>39</v>
      </c>
      <c r="M2647" s="3">
        <v>10.64</v>
      </c>
      <c r="N2647" s="3">
        <v>320.82</v>
      </c>
      <c r="O2647" s="3">
        <v>19</v>
      </c>
      <c r="P2647" s="3" t="s">
        <v>315</v>
      </c>
      <c r="Q2647" s="3" t="s">
        <v>2825</v>
      </c>
      <c r="R2647" s="3" t="s">
        <v>2826</v>
      </c>
      <c r="S2647" s="3" t="s">
        <v>2827</v>
      </c>
      <c r="T2647" s="3" t="s">
        <v>2828</v>
      </c>
      <c r="U2647" s="3" t="s">
        <v>2823</v>
      </c>
      <c r="V2647" s="3" t="s">
        <v>2829</v>
      </c>
      <c r="W2647" s="3" t="s">
        <v>38</v>
      </c>
      <c r="X2647" s="3" t="s">
        <v>2830</v>
      </c>
      <c r="Y2647" s="3" t="s">
        <v>2831</v>
      </c>
      <c r="Z2647" s="3" t="s">
        <v>2832</v>
      </c>
      <c r="AA2647" s="3">
        <v>14</v>
      </c>
      <c r="AB2647" s="3" t="s">
        <v>29</v>
      </c>
      <c r="AC2647" s="3">
        <v>1</v>
      </c>
    </row>
    <row r="2648" spans="1:29" hidden="1" outlineLevel="1" collapsed="1" x14ac:dyDescent="0.25">
      <c r="A2648" t="s">
        <v>34</v>
      </c>
      <c r="B2648" s="2" t="s">
        <v>39</v>
      </c>
      <c r="C2648" s="2" t="s">
        <v>40</v>
      </c>
      <c r="D2648" s="2" t="s">
        <v>41</v>
      </c>
      <c r="E2648" s="2" t="s">
        <v>42</v>
      </c>
      <c r="F2648" s="2" t="s">
        <v>43</v>
      </c>
      <c r="G2648" s="2" t="s">
        <v>28</v>
      </c>
      <c r="H2648" s="2" t="s">
        <v>44</v>
      </c>
      <c r="I2648" s="2" t="s">
        <v>8</v>
      </c>
      <c r="J2648" s="2" t="s">
        <v>45</v>
      </c>
      <c r="K2648" s="2" t="s">
        <v>46</v>
      </c>
      <c r="L2648" s="2" t="s">
        <v>47</v>
      </c>
      <c r="M2648" s="2" t="s">
        <v>27</v>
      </c>
      <c r="N2648" s="2" t="s">
        <v>48</v>
      </c>
      <c r="O2648" s="2" t="s">
        <v>49</v>
      </c>
      <c r="P2648" s="2" t="s">
        <v>50</v>
      </c>
      <c r="Q2648" s="2" t="s">
        <v>51</v>
      </c>
    </row>
    <row r="2649" spans="1:29" hidden="1" outlineLevel="1" collapsed="1" x14ac:dyDescent="0.25">
      <c r="A2649" t="s">
        <v>34</v>
      </c>
      <c r="B2649" s="4" t="s">
        <v>29</v>
      </c>
      <c r="C2649" s="4" t="s">
        <v>2833</v>
      </c>
      <c r="D2649" s="4" t="s">
        <v>72</v>
      </c>
      <c r="E2649" s="4">
        <v>2.2103199999999999E-7</v>
      </c>
      <c r="F2649" s="4">
        <v>1.5434800000000001E-4</v>
      </c>
      <c r="G2649" s="4">
        <v>2</v>
      </c>
      <c r="H2649" s="4">
        <v>2</v>
      </c>
      <c r="I2649" s="4">
        <v>8</v>
      </c>
      <c r="J2649" s="4" t="s">
        <v>2834</v>
      </c>
      <c r="K2649" s="4">
        <v>0</v>
      </c>
      <c r="L2649" s="4">
        <v>4580.4623700000002</v>
      </c>
      <c r="M2649" s="4" t="s">
        <v>29</v>
      </c>
      <c r="N2649" s="4" t="s">
        <v>29</v>
      </c>
      <c r="O2649" s="4">
        <v>6.5770000000000002E-5</v>
      </c>
      <c r="P2649" s="4">
        <v>3.495E-9</v>
      </c>
      <c r="Q2649" s="4">
        <v>4.8099999999999996</v>
      </c>
    </row>
    <row r="2650" spans="1:29" hidden="1" outlineLevel="1" collapsed="1" x14ac:dyDescent="0.25">
      <c r="A2650" t="s">
        <v>34</v>
      </c>
      <c r="B2650" s="4" t="s">
        <v>29</v>
      </c>
      <c r="C2650" s="4" t="s">
        <v>2835</v>
      </c>
      <c r="D2650" s="4" t="s">
        <v>34</v>
      </c>
      <c r="E2650" s="4">
        <v>1.1250100000000001E-6</v>
      </c>
      <c r="F2650" s="4">
        <v>1.5434800000000001E-4</v>
      </c>
      <c r="G2650" s="4">
        <v>2</v>
      </c>
      <c r="H2650" s="4">
        <v>2</v>
      </c>
      <c r="I2650" s="4">
        <v>4</v>
      </c>
      <c r="J2650" s="4" t="s">
        <v>2834</v>
      </c>
      <c r="K2650" s="4">
        <v>1</v>
      </c>
      <c r="L2650" s="4">
        <v>1629.89588</v>
      </c>
      <c r="M2650" s="4" t="s">
        <v>29</v>
      </c>
      <c r="N2650" s="4" t="s">
        <v>29</v>
      </c>
      <c r="O2650" s="4">
        <v>6.5770000000000002E-5</v>
      </c>
      <c r="P2650" s="4">
        <v>2.4999999999999999E-8</v>
      </c>
      <c r="Q2650" s="4">
        <v>3.93</v>
      </c>
    </row>
    <row r="2651" spans="1:29" hidden="1" outlineLevel="1" collapsed="1" x14ac:dyDescent="0.25">
      <c r="A2651" t="s">
        <v>34</v>
      </c>
      <c r="B2651" s="4" t="s">
        <v>29</v>
      </c>
      <c r="C2651" s="4" t="s">
        <v>2836</v>
      </c>
      <c r="D2651" s="4" t="s">
        <v>34</v>
      </c>
      <c r="E2651" s="4">
        <v>1.49303E-9</v>
      </c>
      <c r="F2651" s="4">
        <v>1.5434800000000001E-4</v>
      </c>
      <c r="G2651" s="4">
        <v>2</v>
      </c>
      <c r="H2651" s="4">
        <v>2</v>
      </c>
      <c r="I2651" s="4">
        <v>3</v>
      </c>
      <c r="J2651" s="4" t="s">
        <v>2834</v>
      </c>
      <c r="K2651" s="4">
        <v>1</v>
      </c>
      <c r="L2651" s="4">
        <v>1976.1287299999999</v>
      </c>
      <c r="M2651" s="4" t="s">
        <v>29</v>
      </c>
      <c r="N2651" s="4" t="s">
        <v>29</v>
      </c>
      <c r="O2651" s="4">
        <v>6.5770000000000002E-5</v>
      </c>
      <c r="P2651" s="4">
        <v>8.2730000000000008E-12</v>
      </c>
      <c r="Q2651" s="4">
        <v>5.21</v>
      </c>
    </row>
    <row r="2652" spans="1:29" hidden="1" outlineLevel="1" collapsed="1" x14ac:dyDescent="0.25">
      <c r="A2652" t="s">
        <v>34</v>
      </c>
      <c r="B2652" s="4" t="s">
        <v>29</v>
      </c>
      <c r="C2652" s="4" t="s">
        <v>2837</v>
      </c>
      <c r="D2652" s="4" t="s">
        <v>34</v>
      </c>
      <c r="E2652" s="4">
        <v>1.5820099999999999E-10</v>
      </c>
      <c r="F2652" s="4">
        <v>1.5434800000000001E-4</v>
      </c>
      <c r="G2652" s="4">
        <v>2</v>
      </c>
      <c r="H2652" s="4">
        <v>2</v>
      </c>
      <c r="I2652" s="4">
        <v>4</v>
      </c>
      <c r="J2652" s="4" t="s">
        <v>2834</v>
      </c>
      <c r="K2652" s="4">
        <v>0</v>
      </c>
      <c r="L2652" s="4">
        <v>2611.4314599999998</v>
      </c>
      <c r="M2652" s="4" t="s">
        <v>29</v>
      </c>
      <c r="N2652" s="4" t="s">
        <v>29</v>
      </c>
      <c r="O2652" s="4">
        <v>6.5770000000000002E-5</v>
      </c>
      <c r="P2652" s="4">
        <v>5.4539999999999998E-13</v>
      </c>
      <c r="Q2652" s="4">
        <v>5.0199999999999996</v>
      </c>
    </row>
    <row r="2653" spans="1:29" hidden="1" outlineLevel="1" collapsed="1" x14ac:dyDescent="0.25">
      <c r="A2653" t="s">
        <v>34</v>
      </c>
      <c r="B2653" s="4" t="s">
        <v>29</v>
      </c>
      <c r="C2653" s="4" t="s">
        <v>2838</v>
      </c>
      <c r="D2653" s="4" t="s">
        <v>34</v>
      </c>
      <c r="E2653" s="4">
        <v>8.2619400000000002E-8</v>
      </c>
      <c r="F2653" s="4">
        <v>1.5434800000000001E-4</v>
      </c>
      <c r="G2653" s="4">
        <v>2</v>
      </c>
      <c r="H2653" s="4">
        <v>2</v>
      </c>
      <c r="I2653" s="4">
        <v>7</v>
      </c>
      <c r="J2653" s="4" t="s">
        <v>2834</v>
      </c>
      <c r="K2653" s="4">
        <v>0</v>
      </c>
      <c r="L2653" s="4">
        <v>1881.05792</v>
      </c>
      <c r="M2653" s="4" t="s">
        <v>29</v>
      </c>
      <c r="N2653" s="4" t="s">
        <v>29</v>
      </c>
      <c r="O2653" s="4">
        <v>6.5770000000000002E-5</v>
      </c>
      <c r="P2653" s="4">
        <v>1.0669999999999999E-9</v>
      </c>
      <c r="Q2653" s="4">
        <v>4.3600000000000003</v>
      </c>
    </row>
    <row r="2654" spans="1:29" hidden="1" outlineLevel="1" collapsed="1" x14ac:dyDescent="0.25">
      <c r="A2654" t="s">
        <v>34</v>
      </c>
      <c r="B2654" s="4" t="s">
        <v>29</v>
      </c>
      <c r="C2654" s="4" t="s">
        <v>2839</v>
      </c>
      <c r="D2654" s="4" t="s">
        <v>34</v>
      </c>
      <c r="E2654" s="4">
        <v>3.31336E-4</v>
      </c>
      <c r="F2654" s="4">
        <v>1.5434800000000001E-4</v>
      </c>
      <c r="G2654" s="4">
        <v>2</v>
      </c>
      <c r="H2654" s="4">
        <v>2</v>
      </c>
      <c r="I2654" s="4">
        <v>3</v>
      </c>
      <c r="J2654" s="4" t="s">
        <v>2834</v>
      </c>
      <c r="K2654" s="4">
        <v>1</v>
      </c>
      <c r="L2654" s="4">
        <v>2268.2418699999998</v>
      </c>
      <c r="M2654" s="4" t="s">
        <v>29</v>
      </c>
      <c r="N2654" s="4" t="s">
        <v>29</v>
      </c>
      <c r="O2654" s="4">
        <v>6.5770000000000002E-5</v>
      </c>
      <c r="P2654" s="4">
        <v>2.4369999999999999E-5</v>
      </c>
      <c r="Q2654" s="4">
        <v>2.73</v>
      </c>
    </row>
    <row r="2655" spans="1:29" hidden="1" outlineLevel="1" collapsed="1" x14ac:dyDescent="0.25">
      <c r="A2655" t="s">
        <v>34</v>
      </c>
      <c r="B2655" s="4" t="s">
        <v>29</v>
      </c>
      <c r="C2655" s="4" t="s">
        <v>2840</v>
      </c>
      <c r="D2655" s="4" t="s">
        <v>34</v>
      </c>
      <c r="E2655" s="4">
        <v>4.7517900000000002E-7</v>
      </c>
      <c r="F2655" s="4">
        <v>1.5434800000000001E-4</v>
      </c>
      <c r="G2655" s="4">
        <v>2</v>
      </c>
      <c r="H2655" s="4">
        <v>2</v>
      </c>
      <c r="I2655" s="4">
        <v>5</v>
      </c>
      <c r="J2655" s="4" t="s">
        <v>2834</v>
      </c>
      <c r="K2655" s="4">
        <v>0</v>
      </c>
      <c r="L2655" s="4">
        <v>2112.1407599999998</v>
      </c>
      <c r="M2655" s="4" t="s">
        <v>29</v>
      </c>
      <c r="N2655" s="4" t="s">
        <v>29</v>
      </c>
      <c r="O2655" s="4">
        <v>6.5770000000000002E-5</v>
      </c>
      <c r="P2655" s="4">
        <v>8.8140000000000004E-9</v>
      </c>
      <c r="Q2655" s="4">
        <v>3.91</v>
      </c>
    </row>
    <row r="2656" spans="1:29" hidden="1" outlineLevel="1" collapsed="1" x14ac:dyDescent="0.25">
      <c r="A2656" t="s">
        <v>34</v>
      </c>
      <c r="B2656" s="4" t="s">
        <v>29</v>
      </c>
      <c r="C2656" s="4" t="s">
        <v>2841</v>
      </c>
      <c r="D2656" s="4" t="s">
        <v>34</v>
      </c>
      <c r="E2656" s="4">
        <v>9.8287599999999991E-7</v>
      </c>
      <c r="F2656" s="4">
        <v>1.5434800000000001E-4</v>
      </c>
      <c r="G2656" s="4">
        <v>2</v>
      </c>
      <c r="H2656" s="4">
        <v>2</v>
      </c>
      <c r="I2656" s="4">
        <v>5</v>
      </c>
      <c r="J2656" s="4" t="s">
        <v>2834</v>
      </c>
      <c r="K2656" s="4">
        <v>0</v>
      </c>
      <c r="L2656" s="4">
        <v>1845.9704999999999</v>
      </c>
      <c r="M2656" s="4" t="s">
        <v>29</v>
      </c>
      <c r="N2656" s="4" t="s">
        <v>29</v>
      </c>
      <c r="O2656" s="4">
        <v>6.5770000000000002E-5</v>
      </c>
      <c r="P2656" s="4">
        <v>2.1299999999999999E-8</v>
      </c>
      <c r="Q2656" s="4">
        <v>4.21</v>
      </c>
    </row>
    <row r="2657" spans="1:29" hidden="1" outlineLevel="1" collapsed="1" x14ac:dyDescent="0.25">
      <c r="A2657" t="s">
        <v>34</v>
      </c>
      <c r="B2657" s="4" t="s">
        <v>29</v>
      </c>
      <c r="C2657" s="4" t="s">
        <v>2842</v>
      </c>
      <c r="D2657" s="4" t="s">
        <v>34</v>
      </c>
      <c r="E2657" s="4">
        <v>2.5299499999999998E-6</v>
      </c>
      <c r="F2657" s="4">
        <v>1.5434800000000001E-4</v>
      </c>
      <c r="G2657" s="4">
        <v>2</v>
      </c>
      <c r="H2657" s="4">
        <v>2</v>
      </c>
      <c r="I2657" s="4">
        <v>2</v>
      </c>
      <c r="J2657" s="4" t="s">
        <v>2834</v>
      </c>
      <c r="K2657" s="4">
        <v>1</v>
      </c>
      <c r="L2657" s="4">
        <v>2237.2638900000002</v>
      </c>
      <c r="M2657" s="4" t="s">
        <v>29</v>
      </c>
      <c r="N2657" s="4" t="s">
        <v>29</v>
      </c>
      <c r="O2657" s="4">
        <v>6.5770000000000002E-5</v>
      </c>
      <c r="P2657" s="4">
        <v>6.6920000000000006E-8</v>
      </c>
      <c r="Q2657" s="4">
        <v>4.1500000000000004</v>
      </c>
    </row>
    <row r="2658" spans="1:29" hidden="1" outlineLevel="1" collapsed="1" x14ac:dyDescent="0.25">
      <c r="A2658" t="s">
        <v>34</v>
      </c>
      <c r="B2658" s="4" t="s">
        <v>29</v>
      </c>
      <c r="C2658" s="4" t="s">
        <v>2843</v>
      </c>
      <c r="D2658" s="4" t="s">
        <v>34</v>
      </c>
      <c r="E2658" s="4">
        <v>1.5922300000000001E-11</v>
      </c>
      <c r="F2658" s="4">
        <v>1.5434800000000001E-4</v>
      </c>
      <c r="G2658" s="4">
        <v>2</v>
      </c>
      <c r="H2658" s="4">
        <v>2</v>
      </c>
      <c r="I2658" s="4">
        <v>24</v>
      </c>
      <c r="J2658" s="4" t="s">
        <v>2834</v>
      </c>
      <c r="K2658" s="4">
        <v>0</v>
      </c>
      <c r="L2658" s="4">
        <v>1820.0276200000001</v>
      </c>
      <c r="M2658" s="4" t="s">
        <v>29</v>
      </c>
      <c r="N2658" s="4" t="s">
        <v>29</v>
      </c>
      <c r="O2658" s="4">
        <v>6.5770000000000002E-5</v>
      </c>
      <c r="P2658" s="4">
        <v>3.3890000000000001E-14</v>
      </c>
      <c r="Q2658" s="4">
        <v>5.93</v>
      </c>
    </row>
    <row r="2659" spans="1:29" hidden="1" outlineLevel="1" collapsed="1" x14ac:dyDescent="0.25">
      <c r="A2659" t="s">
        <v>34</v>
      </c>
      <c r="B2659" s="4" t="s">
        <v>29</v>
      </c>
      <c r="C2659" s="4" t="s">
        <v>2844</v>
      </c>
      <c r="D2659" s="4" t="s">
        <v>2845</v>
      </c>
      <c r="E2659" s="4">
        <v>7.3587000000000004E-7</v>
      </c>
      <c r="F2659" s="4">
        <v>1.5434800000000001E-4</v>
      </c>
      <c r="G2659" s="4">
        <v>2</v>
      </c>
      <c r="H2659" s="4">
        <v>2</v>
      </c>
      <c r="I2659" s="4">
        <v>3</v>
      </c>
      <c r="J2659" s="4" t="s">
        <v>2834</v>
      </c>
      <c r="K2659" s="4">
        <v>0</v>
      </c>
      <c r="L2659" s="4">
        <v>1200.4884500000001</v>
      </c>
      <c r="M2659" s="4" t="s">
        <v>29</v>
      </c>
      <c r="N2659" s="4" t="s">
        <v>29</v>
      </c>
      <c r="O2659" s="4">
        <v>6.5770000000000002E-5</v>
      </c>
      <c r="P2659" s="4">
        <v>1.5060000000000001E-8</v>
      </c>
      <c r="Q2659" s="4">
        <v>3.5</v>
      </c>
    </row>
    <row r="2660" spans="1:29" hidden="1" outlineLevel="1" collapsed="1" x14ac:dyDescent="0.25">
      <c r="A2660" t="s">
        <v>34</v>
      </c>
      <c r="B2660" s="4" t="s">
        <v>29</v>
      </c>
      <c r="C2660" s="4" t="s">
        <v>2846</v>
      </c>
      <c r="D2660" s="4" t="s">
        <v>34</v>
      </c>
      <c r="E2660" s="4">
        <v>1.5919299999999999E-4</v>
      </c>
      <c r="F2660" s="4">
        <v>1.5434800000000001E-4</v>
      </c>
      <c r="G2660" s="4">
        <v>1</v>
      </c>
      <c r="H2660" s="4">
        <v>1</v>
      </c>
      <c r="I2660" s="4">
        <v>1</v>
      </c>
      <c r="J2660" s="4" t="s">
        <v>2823</v>
      </c>
      <c r="K2660" s="4">
        <v>0</v>
      </c>
      <c r="L2660" s="4">
        <v>1433.7998600000001</v>
      </c>
      <c r="M2660" s="4" t="s">
        <v>29</v>
      </c>
      <c r="N2660" s="4" t="s">
        <v>29</v>
      </c>
      <c r="O2660" s="4">
        <v>6.5770000000000002E-5</v>
      </c>
      <c r="P2660" s="4">
        <v>1.006E-5</v>
      </c>
      <c r="Q2660" s="4">
        <v>3.15</v>
      </c>
    </row>
    <row r="2661" spans="1:29" hidden="1" outlineLevel="1" collapsed="1" x14ac:dyDescent="0.25">
      <c r="A2661" t="s">
        <v>34</v>
      </c>
      <c r="B2661" s="4" t="s">
        <v>29</v>
      </c>
      <c r="C2661" s="4" t="s">
        <v>2847</v>
      </c>
      <c r="D2661" s="4" t="s">
        <v>34</v>
      </c>
      <c r="E2661" s="4">
        <v>1.11781E-7</v>
      </c>
      <c r="F2661" s="4">
        <v>1.5434800000000001E-4</v>
      </c>
      <c r="G2661" s="4">
        <v>1</v>
      </c>
      <c r="H2661" s="4">
        <v>1</v>
      </c>
      <c r="I2661" s="4">
        <v>5</v>
      </c>
      <c r="J2661" s="4" t="s">
        <v>2823</v>
      </c>
      <c r="K2661" s="4">
        <v>1</v>
      </c>
      <c r="L2661" s="4">
        <v>1685.88571</v>
      </c>
      <c r="M2661" s="4" t="s">
        <v>29</v>
      </c>
      <c r="N2661" s="4" t="s">
        <v>29</v>
      </c>
      <c r="O2661" s="4">
        <v>6.5770000000000002E-5</v>
      </c>
      <c r="P2661" s="4">
        <v>1.533E-9</v>
      </c>
      <c r="Q2661" s="4">
        <v>4.58</v>
      </c>
    </row>
    <row r="2662" spans="1:29" hidden="1" outlineLevel="1" collapsed="1" x14ac:dyDescent="0.25">
      <c r="A2662" t="s">
        <v>34</v>
      </c>
      <c r="B2662" s="4" t="s">
        <v>29</v>
      </c>
      <c r="C2662" s="4" t="s">
        <v>2848</v>
      </c>
      <c r="D2662" s="4" t="s">
        <v>34</v>
      </c>
      <c r="E2662" s="4">
        <v>1.5515E-4</v>
      </c>
      <c r="F2662" s="4">
        <v>1.5434800000000001E-4</v>
      </c>
      <c r="G2662" s="4">
        <v>2</v>
      </c>
      <c r="H2662" s="4">
        <v>2</v>
      </c>
      <c r="I2662" s="4">
        <v>2</v>
      </c>
      <c r="J2662" s="4" t="s">
        <v>2834</v>
      </c>
      <c r="K2662" s="4">
        <v>0</v>
      </c>
      <c r="L2662" s="4">
        <v>1473.79477</v>
      </c>
      <c r="M2662" s="4" t="s">
        <v>29</v>
      </c>
      <c r="N2662" s="4" t="s">
        <v>29</v>
      </c>
      <c r="O2662" s="4">
        <v>6.5770000000000002E-5</v>
      </c>
      <c r="P2662" s="4">
        <v>9.7040000000000006E-6</v>
      </c>
      <c r="Q2662" s="4">
        <v>3.29</v>
      </c>
    </row>
    <row r="2663" spans="1:29" hidden="1" outlineLevel="1" collapsed="1" x14ac:dyDescent="0.25">
      <c r="A2663" t="s">
        <v>34</v>
      </c>
      <c r="B2663" s="4" t="s">
        <v>29</v>
      </c>
      <c r="C2663" s="4" t="s">
        <v>2849</v>
      </c>
      <c r="D2663" s="4" t="s">
        <v>34</v>
      </c>
      <c r="E2663" s="4">
        <v>2.07216E-4</v>
      </c>
      <c r="F2663" s="4">
        <v>1.5434800000000001E-4</v>
      </c>
      <c r="G2663" s="4">
        <v>2</v>
      </c>
      <c r="H2663" s="4">
        <v>2</v>
      </c>
      <c r="I2663" s="4">
        <v>2</v>
      </c>
      <c r="J2663" s="4" t="s">
        <v>2834</v>
      </c>
      <c r="K2663" s="4">
        <v>0</v>
      </c>
      <c r="L2663" s="4">
        <v>1312.6936000000001</v>
      </c>
      <c r="M2663" s="4" t="s">
        <v>29</v>
      </c>
      <c r="N2663" s="4" t="s">
        <v>29</v>
      </c>
      <c r="O2663" s="4">
        <v>6.5770000000000002E-5</v>
      </c>
      <c r="P2663" s="4">
        <v>1.377E-5</v>
      </c>
      <c r="Q2663" s="4">
        <v>2.54</v>
      </c>
    </row>
    <row r="2664" spans="1:29" hidden="1" outlineLevel="1" collapsed="1" x14ac:dyDescent="0.25">
      <c r="A2664" t="s">
        <v>34</v>
      </c>
      <c r="B2664" s="4" t="s">
        <v>29</v>
      </c>
      <c r="C2664" s="4" t="s">
        <v>2850</v>
      </c>
      <c r="D2664" s="4" t="s">
        <v>34</v>
      </c>
      <c r="E2664" s="4">
        <v>2.6463999999999999E-5</v>
      </c>
      <c r="F2664" s="4">
        <v>1.5434800000000001E-4</v>
      </c>
      <c r="G2664" s="4">
        <v>2</v>
      </c>
      <c r="H2664" s="4">
        <v>2</v>
      </c>
      <c r="I2664" s="4">
        <v>1</v>
      </c>
      <c r="J2664" s="4" t="s">
        <v>2834</v>
      </c>
      <c r="K2664" s="4">
        <v>0</v>
      </c>
      <c r="L2664" s="4">
        <v>1506.7434599999999</v>
      </c>
      <c r="M2664" s="4" t="s">
        <v>29</v>
      </c>
      <c r="N2664" s="4" t="s">
        <v>29</v>
      </c>
      <c r="O2664" s="4">
        <v>6.5770000000000002E-5</v>
      </c>
      <c r="P2664" s="4">
        <v>1.1459999999999999E-6</v>
      </c>
      <c r="Q2664" s="4">
        <v>2.75</v>
      </c>
    </row>
    <row r="2665" spans="1:29" hidden="1" outlineLevel="1" collapsed="1" x14ac:dyDescent="0.25">
      <c r="A2665" t="s">
        <v>34</v>
      </c>
      <c r="B2665" s="4" t="s">
        <v>29</v>
      </c>
      <c r="C2665" s="4" t="s">
        <v>2851</v>
      </c>
      <c r="D2665" s="4" t="s">
        <v>34</v>
      </c>
      <c r="E2665" s="4">
        <v>1.2610399999999999E-3</v>
      </c>
      <c r="F2665" s="4">
        <v>1.5434800000000001E-4</v>
      </c>
      <c r="G2665" s="4">
        <v>2</v>
      </c>
      <c r="H2665" s="4">
        <v>2</v>
      </c>
      <c r="I2665" s="4">
        <v>1</v>
      </c>
      <c r="J2665" s="4" t="s">
        <v>2834</v>
      </c>
      <c r="K2665" s="4">
        <v>0</v>
      </c>
      <c r="L2665" s="4">
        <v>1444.6563799999999</v>
      </c>
      <c r="M2665" s="4" t="s">
        <v>29</v>
      </c>
      <c r="N2665" s="4" t="s">
        <v>29</v>
      </c>
      <c r="O2665" s="4">
        <v>6.5770000000000002E-5</v>
      </c>
      <c r="P2665" s="4">
        <v>1.215E-4</v>
      </c>
      <c r="Q2665" s="4">
        <v>2.86</v>
      </c>
    </row>
    <row r="2666" spans="1:29" hidden="1" outlineLevel="1" collapsed="1" x14ac:dyDescent="0.25">
      <c r="A2666" t="s">
        <v>34</v>
      </c>
      <c r="B2666" s="4" t="s">
        <v>29</v>
      </c>
      <c r="C2666" s="4" t="s">
        <v>2852</v>
      </c>
      <c r="D2666" s="4" t="s">
        <v>196</v>
      </c>
      <c r="E2666" s="4">
        <v>4.9679299999999997E-3</v>
      </c>
      <c r="F2666" s="4">
        <v>3.0793500000000001E-4</v>
      </c>
      <c r="G2666" s="4">
        <v>2</v>
      </c>
      <c r="H2666" s="4">
        <v>2</v>
      </c>
      <c r="I2666" s="4">
        <v>2</v>
      </c>
      <c r="J2666" s="4" t="s">
        <v>2834</v>
      </c>
      <c r="K2666" s="4">
        <v>2</v>
      </c>
      <c r="L2666" s="4">
        <v>1281.67724</v>
      </c>
      <c r="M2666" s="4" t="s">
        <v>29</v>
      </c>
      <c r="N2666" s="4" t="s">
        <v>29</v>
      </c>
      <c r="O2666" s="4">
        <v>1.192E-4</v>
      </c>
      <c r="P2666" s="4">
        <v>6.1030000000000004E-4</v>
      </c>
      <c r="Q2666" s="4">
        <v>2.33</v>
      </c>
    </row>
    <row r="2667" spans="1:29" hidden="1" outlineLevel="1" collapsed="1" x14ac:dyDescent="0.25">
      <c r="A2667" t="s">
        <v>34</v>
      </c>
      <c r="B2667" s="4" t="s">
        <v>29</v>
      </c>
      <c r="C2667" s="4" t="s">
        <v>2853</v>
      </c>
      <c r="D2667" s="4" t="s">
        <v>34</v>
      </c>
      <c r="E2667" s="4">
        <v>8.0661599999999993E-3</v>
      </c>
      <c r="F2667" s="4">
        <v>4.3565599999999998E-4</v>
      </c>
      <c r="G2667" s="4">
        <v>2</v>
      </c>
      <c r="H2667" s="4">
        <v>2</v>
      </c>
      <c r="I2667" s="4">
        <v>1</v>
      </c>
      <c r="J2667" s="4" t="s">
        <v>2834</v>
      </c>
      <c r="K2667" s="4">
        <v>2</v>
      </c>
      <c r="L2667" s="4">
        <v>2587.4453800000001</v>
      </c>
      <c r="M2667" s="4" t="s">
        <v>29</v>
      </c>
      <c r="N2667" s="4" t="s">
        <v>29</v>
      </c>
      <c r="O2667" s="4">
        <v>1.639E-4</v>
      </c>
      <c r="P2667" s="4">
        <v>1.078E-3</v>
      </c>
      <c r="Q2667" s="4">
        <v>3.06</v>
      </c>
    </row>
    <row r="2668" spans="1:29" x14ac:dyDescent="0.25">
      <c r="A2668" s="3" t="s">
        <v>29</v>
      </c>
      <c r="B2668" s="3" t="s">
        <v>30</v>
      </c>
      <c r="C2668" s="3" t="s">
        <v>2854</v>
      </c>
      <c r="D2668" s="3" t="s">
        <v>2855</v>
      </c>
      <c r="E2668" s="3">
        <v>0</v>
      </c>
      <c r="F2668" s="3">
        <v>188.185</v>
      </c>
      <c r="G2668" s="3">
        <v>67</v>
      </c>
      <c r="H2668" s="3">
        <v>21</v>
      </c>
      <c r="I2668" s="3">
        <v>72</v>
      </c>
      <c r="J2668" s="3">
        <v>21</v>
      </c>
      <c r="K2668" s="3">
        <v>261</v>
      </c>
      <c r="L2668" s="3">
        <v>29.4</v>
      </c>
      <c r="M2668" s="3">
        <v>10.08</v>
      </c>
      <c r="N2668" s="3">
        <v>254.09</v>
      </c>
      <c r="O2668" s="3">
        <v>21</v>
      </c>
      <c r="P2668" s="3" t="s">
        <v>315</v>
      </c>
      <c r="Q2668" s="3" t="s">
        <v>2856</v>
      </c>
      <c r="R2668" s="3" t="s">
        <v>2826</v>
      </c>
      <c r="S2668" s="3" t="s">
        <v>2857</v>
      </c>
      <c r="T2668" s="3" t="s">
        <v>2858</v>
      </c>
      <c r="U2668" s="3" t="s">
        <v>2859</v>
      </c>
      <c r="V2668" s="3" t="s">
        <v>2860</v>
      </c>
      <c r="W2668" s="3" t="s">
        <v>2861</v>
      </c>
      <c r="X2668" s="3" t="s">
        <v>2830</v>
      </c>
      <c r="Y2668" s="3" t="s">
        <v>2862</v>
      </c>
      <c r="Z2668" s="3" t="s">
        <v>2832</v>
      </c>
      <c r="AA2668" s="3">
        <v>16</v>
      </c>
      <c r="AB2668" s="3" t="s">
        <v>29</v>
      </c>
      <c r="AC2668" s="3">
        <v>1</v>
      </c>
    </row>
    <row r="2669" spans="1:29" hidden="1" outlineLevel="1" collapsed="1" x14ac:dyDescent="0.25">
      <c r="A2669" t="s">
        <v>34</v>
      </c>
      <c r="B2669" s="2" t="s">
        <v>39</v>
      </c>
      <c r="C2669" s="2" t="s">
        <v>40</v>
      </c>
      <c r="D2669" s="2" t="s">
        <v>41</v>
      </c>
      <c r="E2669" s="2" t="s">
        <v>42</v>
      </c>
      <c r="F2669" s="2" t="s">
        <v>43</v>
      </c>
      <c r="G2669" s="2" t="s">
        <v>28</v>
      </c>
      <c r="H2669" s="2" t="s">
        <v>44</v>
      </c>
      <c r="I2669" s="2" t="s">
        <v>8</v>
      </c>
      <c r="J2669" s="2" t="s">
        <v>45</v>
      </c>
      <c r="K2669" s="2" t="s">
        <v>46</v>
      </c>
      <c r="L2669" s="2" t="s">
        <v>47</v>
      </c>
      <c r="M2669" s="2" t="s">
        <v>27</v>
      </c>
      <c r="N2669" s="2" t="s">
        <v>48</v>
      </c>
      <c r="O2669" s="2" t="s">
        <v>49</v>
      </c>
      <c r="P2669" s="2" t="s">
        <v>50</v>
      </c>
      <c r="Q2669" s="2" t="s">
        <v>51</v>
      </c>
    </row>
    <row r="2670" spans="1:29" hidden="1" outlineLevel="1" collapsed="1" x14ac:dyDescent="0.25">
      <c r="A2670" t="s">
        <v>34</v>
      </c>
      <c r="B2670" s="4" t="s">
        <v>29</v>
      </c>
      <c r="C2670" s="4" t="s">
        <v>2863</v>
      </c>
      <c r="D2670" s="4" t="s">
        <v>2864</v>
      </c>
      <c r="E2670" s="4">
        <v>8.6416199999999994E-5</v>
      </c>
      <c r="F2670" s="4">
        <v>1.5434800000000001E-4</v>
      </c>
      <c r="G2670" s="4">
        <v>1</v>
      </c>
      <c r="H2670" s="4">
        <v>1</v>
      </c>
      <c r="I2670" s="4">
        <v>3</v>
      </c>
      <c r="J2670" s="4" t="s">
        <v>2854</v>
      </c>
      <c r="K2670" s="4">
        <v>2</v>
      </c>
      <c r="L2670" s="4">
        <v>3035.5897100000002</v>
      </c>
      <c r="M2670" s="4" t="s">
        <v>29</v>
      </c>
      <c r="N2670" s="4" t="s">
        <v>29</v>
      </c>
      <c r="O2670" s="4">
        <v>6.5770000000000002E-5</v>
      </c>
      <c r="P2670" s="4">
        <v>4.8049999999999997E-6</v>
      </c>
      <c r="Q2670" s="4">
        <v>2.97</v>
      </c>
    </row>
    <row r="2671" spans="1:29" hidden="1" outlineLevel="1" collapsed="1" x14ac:dyDescent="0.25">
      <c r="A2671" t="s">
        <v>34</v>
      </c>
      <c r="B2671" s="4" t="s">
        <v>29</v>
      </c>
      <c r="C2671" s="4" t="s">
        <v>2865</v>
      </c>
      <c r="D2671" s="4" t="s">
        <v>34</v>
      </c>
      <c r="E2671" s="4">
        <v>4.6311200000000001E-8</v>
      </c>
      <c r="F2671" s="4">
        <v>1.5434800000000001E-4</v>
      </c>
      <c r="G2671" s="4">
        <v>1</v>
      </c>
      <c r="H2671" s="4">
        <v>1</v>
      </c>
      <c r="I2671" s="4">
        <v>6</v>
      </c>
      <c r="J2671" s="4" t="s">
        <v>2854</v>
      </c>
      <c r="K2671" s="4">
        <v>0</v>
      </c>
      <c r="L2671" s="4">
        <v>2116.1801</v>
      </c>
      <c r="M2671" s="4" t="s">
        <v>29</v>
      </c>
      <c r="N2671" s="4" t="s">
        <v>29</v>
      </c>
      <c r="O2671" s="4">
        <v>6.5770000000000002E-5</v>
      </c>
      <c r="P2671" s="4">
        <v>5.2970000000000004E-10</v>
      </c>
      <c r="Q2671" s="4">
        <v>4.5599999999999996</v>
      </c>
    </row>
    <row r="2672" spans="1:29" hidden="1" outlineLevel="1" collapsed="1" x14ac:dyDescent="0.25">
      <c r="A2672" t="s">
        <v>34</v>
      </c>
      <c r="B2672" s="4" t="s">
        <v>29</v>
      </c>
      <c r="C2672" s="4" t="s">
        <v>2866</v>
      </c>
      <c r="D2672" s="4" t="s">
        <v>34</v>
      </c>
      <c r="E2672" s="4">
        <v>8.8099700000000006E-5</v>
      </c>
      <c r="F2672" s="4">
        <v>1.5434800000000001E-4</v>
      </c>
      <c r="G2672" s="4">
        <v>1</v>
      </c>
      <c r="H2672" s="4">
        <v>1</v>
      </c>
      <c r="I2672" s="4">
        <v>2</v>
      </c>
      <c r="J2672" s="4" t="s">
        <v>2854</v>
      </c>
      <c r="K2672" s="4">
        <v>1</v>
      </c>
      <c r="L2672" s="4">
        <v>1455.9046000000001</v>
      </c>
      <c r="M2672" s="4" t="s">
        <v>29</v>
      </c>
      <c r="N2672" s="4" t="s">
        <v>29</v>
      </c>
      <c r="O2672" s="4">
        <v>6.5770000000000002E-5</v>
      </c>
      <c r="P2672" s="4">
        <v>4.916E-6</v>
      </c>
      <c r="Q2672" s="4">
        <v>3.9</v>
      </c>
    </row>
    <row r="2673" spans="1:17" hidden="1" outlineLevel="1" collapsed="1" x14ac:dyDescent="0.25">
      <c r="A2673" t="s">
        <v>34</v>
      </c>
      <c r="B2673" s="4" t="s">
        <v>29</v>
      </c>
      <c r="C2673" s="4" t="s">
        <v>2867</v>
      </c>
      <c r="D2673" s="4" t="s">
        <v>34</v>
      </c>
      <c r="E2673" s="4">
        <v>4.7824199999999999E-6</v>
      </c>
      <c r="F2673" s="4">
        <v>1.5434800000000001E-4</v>
      </c>
      <c r="G2673" s="4">
        <v>1</v>
      </c>
      <c r="H2673" s="4">
        <v>1</v>
      </c>
      <c r="I2673" s="4">
        <v>3</v>
      </c>
      <c r="J2673" s="4" t="s">
        <v>2854</v>
      </c>
      <c r="K2673" s="4">
        <v>2</v>
      </c>
      <c r="L2673" s="4">
        <v>2100.1487999999999</v>
      </c>
      <c r="M2673" s="4" t="s">
        <v>29</v>
      </c>
      <c r="N2673" s="4" t="s">
        <v>29</v>
      </c>
      <c r="O2673" s="4">
        <v>6.5770000000000002E-5</v>
      </c>
      <c r="P2673" s="4">
        <v>1.441E-7</v>
      </c>
      <c r="Q2673" s="4">
        <v>4</v>
      </c>
    </row>
    <row r="2674" spans="1:17" hidden="1" outlineLevel="1" collapsed="1" x14ac:dyDescent="0.25">
      <c r="A2674" t="s">
        <v>34</v>
      </c>
      <c r="B2674" s="4" t="s">
        <v>29</v>
      </c>
      <c r="C2674" s="4" t="s">
        <v>2868</v>
      </c>
      <c r="D2674" s="4" t="s">
        <v>34</v>
      </c>
      <c r="E2674" s="4">
        <v>1.74189E-4</v>
      </c>
      <c r="F2674" s="4">
        <v>1.5434800000000001E-4</v>
      </c>
      <c r="G2674" s="4">
        <v>1</v>
      </c>
      <c r="H2674" s="4">
        <v>1</v>
      </c>
      <c r="I2674" s="4">
        <v>3</v>
      </c>
      <c r="J2674" s="4" t="s">
        <v>2854</v>
      </c>
      <c r="K2674" s="4">
        <v>0</v>
      </c>
      <c r="L2674" s="4">
        <v>1055.4891500000001</v>
      </c>
      <c r="M2674" s="4" t="s">
        <v>29</v>
      </c>
      <c r="N2674" s="4" t="s">
        <v>29</v>
      </c>
      <c r="O2674" s="4">
        <v>6.5770000000000002E-5</v>
      </c>
      <c r="P2674" s="4">
        <v>1.1229999999999999E-5</v>
      </c>
      <c r="Q2674" s="4">
        <v>2.6</v>
      </c>
    </row>
    <row r="2675" spans="1:17" hidden="1" outlineLevel="1" collapsed="1" x14ac:dyDescent="0.25">
      <c r="A2675" t="s">
        <v>34</v>
      </c>
      <c r="B2675" s="4" t="s">
        <v>29</v>
      </c>
      <c r="C2675" s="4" t="s">
        <v>2869</v>
      </c>
      <c r="D2675" s="4" t="s">
        <v>317</v>
      </c>
      <c r="E2675" s="4">
        <v>1.49303E-9</v>
      </c>
      <c r="F2675" s="4">
        <v>1.5434800000000001E-4</v>
      </c>
      <c r="G2675" s="4">
        <v>1</v>
      </c>
      <c r="H2675" s="4">
        <v>1</v>
      </c>
      <c r="I2675" s="4">
        <v>6</v>
      </c>
      <c r="J2675" s="4" t="s">
        <v>2854</v>
      </c>
      <c r="K2675" s="4">
        <v>1</v>
      </c>
      <c r="L2675" s="4">
        <v>2863.3566999999998</v>
      </c>
      <c r="M2675" s="4" t="s">
        <v>29</v>
      </c>
      <c r="N2675" s="4" t="s">
        <v>29</v>
      </c>
      <c r="O2675" s="4">
        <v>6.5770000000000002E-5</v>
      </c>
      <c r="P2675" s="4">
        <v>8.2839999999999998E-12</v>
      </c>
      <c r="Q2675" s="4">
        <v>6.37</v>
      </c>
    </row>
    <row r="2676" spans="1:17" hidden="1" outlineLevel="1" collapsed="1" x14ac:dyDescent="0.25">
      <c r="A2676" t="s">
        <v>34</v>
      </c>
      <c r="B2676" s="4" t="s">
        <v>29</v>
      </c>
      <c r="C2676" s="4" t="s">
        <v>2869</v>
      </c>
      <c r="D2676" s="4" t="s">
        <v>34</v>
      </c>
      <c r="E2676" s="4">
        <v>1.2389600000000001E-6</v>
      </c>
      <c r="F2676" s="4">
        <v>1.5434800000000001E-4</v>
      </c>
      <c r="G2676" s="4">
        <v>1</v>
      </c>
      <c r="H2676" s="4">
        <v>1</v>
      </c>
      <c r="I2676" s="4">
        <v>2</v>
      </c>
      <c r="J2676" s="4" t="s">
        <v>2854</v>
      </c>
      <c r="K2676" s="4">
        <v>1</v>
      </c>
      <c r="L2676" s="4">
        <v>2847.3617800000002</v>
      </c>
      <c r="M2676" s="4" t="s">
        <v>29</v>
      </c>
      <c r="N2676" s="4" t="s">
        <v>29</v>
      </c>
      <c r="O2676" s="4">
        <v>6.5770000000000002E-5</v>
      </c>
      <c r="P2676" s="4">
        <v>2.8220000000000001E-8</v>
      </c>
      <c r="Q2676" s="4">
        <v>4.97</v>
      </c>
    </row>
    <row r="2677" spans="1:17" hidden="1" outlineLevel="1" collapsed="1" x14ac:dyDescent="0.25">
      <c r="A2677" t="s">
        <v>34</v>
      </c>
      <c r="B2677" s="4" t="s">
        <v>29</v>
      </c>
      <c r="C2677" s="4" t="s">
        <v>2870</v>
      </c>
      <c r="D2677" s="4" t="s">
        <v>58</v>
      </c>
      <c r="E2677" s="4">
        <v>9.3961500000000001E-9</v>
      </c>
      <c r="F2677" s="4">
        <v>1.5434800000000001E-4</v>
      </c>
      <c r="G2677" s="4">
        <v>1</v>
      </c>
      <c r="H2677" s="4">
        <v>1</v>
      </c>
      <c r="I2677" s="4">
        <v>12</v>
      </c>
      <c r="J2677" s="4" t="s">
        <v>2854</v>
      </c>
      <c r="K2677" s="4">
        <v>0</v>
      </c>
      <c r="L2677" s="4">
        <v>2608.1871700000002</v>
      </c>
      <c r="M2677" s="4" t="s">
        <v>29</v>
      </c>
      <c r="N2677" s="4" t="s">
        <v>29</v>
      </c>
      <c r="O2677" s="4">
        <v>6.5770000000000002E-5</v>
      </c>
      <c r="P2677" s="4">
        <v>7.6799999999999996E-11</v>
      </c>
      <c r="Q2677" s="4">
        <v>5.6</v>
      </c>
    </row>
    <row r="2678" spans="1:17" hidden="1" outlineLevel="1" collapsed="1" x14ac:dyDescent="0.25">
      <c r="A2678" t="s">
        <v>34</v>
      </c>
      <c r="B2678" s="4" t="s">
        <v>29</v>
      </c>
      <c r="C2678" s="4" t="s">
        <v>2870</v>
      </c>
      <c r="D2678" s="4" t="s">
        <v>34</v>
      </c>
      <c r="E2678" s="4">
        <v>7.2641199999999998E-5</v>
      </c>
      <c r="F2678" s="4">
        <v>1.5434800000000001E-4</v>
      </c>
      <c r="G2678" s="4">
        <v>1</v>
      </c>
      <c r="H2678" s="4">
        <v>1</v>
      </c>
      <c r="I2678" s="4">
        <v>1</v>
      </c>
      <c r="J2678" s="4" t="s">
        <v>2854</v>
      </c>
      <c r="K2678" s="4">
        <v>0</v>
      </c>
      <c r="L2678" s="4">
        <v>2592.1922599999998</v>
      </c>
      <c r="M2678" s="4" t="s">
        <v>29</v>
      </c>
      <c r="N2678" s="4" t="s">
        <v>29</v>
      </c>
      <c r="O2678" s="4">
        <v>6.5770000000000002E-5</v>
      </c>
      <c r="P2678" s="4">
        <v>3.8999999999999999E-6</v>
      </c>
      <c r="Q2678" s="4">
        <v>3.02</v>
      </c>
    </row>
    <row r="2679" spans="1:17" hidden="1" outlineLevel="1" collapsed="1" x14ac:dyDescent="0.25">
      <c r="A2679" t="s">
        <v>34</v>
      </c>
      <c r="B2679" s="4" t="s">
        <v>29</v>
      </c>
      <c r="C2679" s="4" t="s">
        <v>2871</v>
      </c>
      <c r="D2679" s="4" t="s">
        <v>34</v>
      </c>
      <c r="E2679" s="4">
        <v>4.0181700000000001E-4</v>
      </c>
      <c r="F2679" s="4">
        <v>1.5434800000000001E-4</v>
      </c>
      <c r="G2679" s="4">
        <v>1</v>
      </c>
      <c r="H2679" s="4">
        <v>1</v>
      </c>
      <c r="I2679" s="4">
        <v>2</v>
      </c>
      <c r="J2679" s="4" t="s">
        <v>2854</v>
      </c>
      <c r="K2679" s="4">
        <v>2</v>
      </c>
      <c r="L2679" s="4">
        <v>1873.0177900000001</v>
      </c>
      <c r="M2679" s="4" t="s">
        <v>29</v>
      </c>
      <c r="N2679" s="4" t="s">
        <v>29</v>
      </c>
      <c r="O2679" s="4">
        <v>6.5770000000000002E-5</v>
      </c>
      <c r="P2679" s="4">
        <v>3.078E-5</v>
      </c>
      <c r="Q2679" s="4">
        <v>3.66</v>
      </c>
    </row>
    <row r="2680" spans="1:17" hidden="1" outlineLevel="1" collapsed="1" x14ac:dyDescent="0.25">
      <c r="A2680" t="s">
        <v>34</v>
      </c>
      <c r="B2680" s="4" t="s">
        <v>29</v>
      </c>
      <c r="C2680" s="4" t="s">
        <v>2872</v>
      </c>
      <c r="D2680" s="4" t="s">
        <v>34</v>
      </c>
      <c r="E2680" s="4">
        <v>5.3691599999999999E-5</v>
      </c>
      <c r="F2680" s="4">
        <v>1.5434800000000001E-4</v>
      </c>
      <c r="G2680" s="4">
        <v>1</v>
      </c>
      <c r="H2680" s="4">
        <v>1</v>
      </c>
      <c r="I2680" s="4">
        <v>2</v>
      </c>
      <c r="J2680" s="4" t="s">
        <v>2854</v>
      </c>
      <c r="K2680" s="4">
        <v>1</v>
      </c>
      <c r="L2680" s="4">
        <v>1216.6684499999999</v>
      </c>
      <c r="M2680" s="4" t="s">
        <v>29</v>
      </c>
      <c r="N2680" s="4" t="s">
        <v>29</v>
      </c>
      <c r="O2680" s="4">
        <v>6.5770000000000002E-5</v>
      </c>
      <c r="P2680" s="4">
        <v>2.6979999999999998E-6</v>
      </c>
      <c r="Q2680" s="4">
        <v>2.97</v>
      </c>
    </row>
    <row r="2681" spans="1:17" hidden="1" outlineLevel="1" collapsed="1" x14ac:dyDescent="0.25">
      <c r="A2681" t="s">
        <v>34</v>
      </c>
      <c r="B2681" s="4" t="s">
        <v>29</v>
      </c>
      <c r="C2681" s="4" t="s">
        <v>2873</v>
      </c>
      <c r="D2681" s="4" t="s">
        <v>34</v>
      </c>
      <c r="E2681" s="4">
        <v>4.12283E-4</v>
      </c>
      <c r="F2681" s="4">
        <v>1.5434800000000001E-4</v>
      </c>
      <c r="G2681" s="4">
        <v>1</v>
      </c>
      <c r="H2681" s="4">
        <v>1</v>
      </c>
      <c r="I2681" s="4">
        <v>2</v>
      </c>
      <c r="J2681" s="4" t="s">
        <v>2854</v>
      </c>
      <c r="K2681" s="4">
        <v>0</v>
      </c>
      <c r="L2681" s="4">
        <v>1199.6167499999999</v>
      </c>
      <c r="M2681" s="4" t="s">
        <v>29</v>
      </c>
      <c r="N2681" s="4" t="s">
        <v>29</v>
      </c>
      <c r="O2681" s="4">
        <v>6.5770000000000002E-5</v>
      </c>
      <c r="P2681" s="4">
        <v>3.1690000000000003E-5</v>
      </c>
      <c r="Q2681" s="4">
        <v>2.56</v>
      </c>
    </row>
    <row r="2682" spans="1:17" hidden="1" outlineLevel="1" collapsed="1" x14ac:dyDescent="0.25">
      <c r="A2682" t="s">
        <v>34</v>
      </c>
      <c r="B2682" s="4" t="s">
        <v>29</v>
      </c>
      <c r="C2682" s="4" t="s">
        <v>2874</v>
      </c>
      <c r="D2682" s="4" t="s">
        <v>34</v>
      </c>
      <c r="E2682" s="4">
        <v>2.4816200000000002E-7</v>
      </c>
      <c r="F2682" s="4">
        <v>1.5434800000000001E-4</v>
      </c>
      <c r="G2682" s="4">
        <v>1</v>
      </c>
      <c r="H2682" s="4">
        <v>1</v>
      </c>
      <c r="I2682" s="4">
        <v>6</v>
      </c>
      <c r="J2682" s="4" t="s">
        <v>2854</v>
      </c>
      <c r="K2682" s="4">
        <v>1</v>
      </c>
      <c r="L2682" s="4">
        <v>2386.1786000000002</v>
      </c>
      <c r="M2682" s="4" t="s">
        <v>29</v>
      </c>
      <c r="N2682" s="4" t="s">
        <v>29</v>
      </c>
      <c r="O2682" s="4">
        <v>6.5770000000000002E-5</v>
      </c>
      <c r="P2682" s="4">
        <v>4.0329999999999996E-9</v>
      </c>
      <c r="Q2682" s="4">
        <v>4.97</v>
      </c>
    </row>
    <row r="2683" spans="1:17" hidden="1" outlineLevel="1" collapsed="1" x14ac:dyDescent="0.25">
      <c r="A2683" t="s">
        <v>34</v>
      </c>
      <c r="B2683" s="4" t="s">
        <v>29</v>
      </c>
      <c r="C2683" s="4" t="s">
        <v>2875</v>
      </c>
      <c r="D2683" s="4" t="s">
        <v>34</v>
      </c>
      <c r="E2683" s="4">
        <v>8.5318399999999996E-6</v>
      </c>
      <c r="F2683" s="4">
        <v>1.5434800000000001E-4</v>
      </c>
      <c r="G2683" s="4">
        <v>1</v>
      </c>
      <c r="H2683" s="4">
        <v>1</v>
      </c>
      <c r="I2683" s="4">
        <v>2</v>
      </c>
      <c r="J2683" s="4" t="s">
        <v>2854</v>
      </c>
      <c r="K2683" s="4">
        <v>0</v>
      </c>
      <c r="L2683" s="4">
        <v>1237.6324</v>
      </c>
      <c r="M2683" s="4" t="s">
        <v>29</v>
      </c>
      <c r="N2683" s="4" t="s">
        <v>29</v>
      </c>
      <c r="O2683" s="4">
        <v>6.5770000000000002E-5</v>
      </c>
      <c r="P2683" s="4">
        <v>2.9040000000000001E-7</v>
      </c>
      <c r="Q2683" s="4">
        <v>4.33</v>
      </c>
    </row>
    <row r="2684" spans="1:17" hidden="1" outlineLevel="1" collapsed="1" x14ac:dyDescent="0.25">
      <c r="A2684" t="s">
        <v>34</v>
      </c>
      <c r="B2684" s="4" t="s">
        <v>29</v>
      </c>
      <c r="C2684" s="4" t="s">
        <v>2876</v>
      </c>
      <c r="D2684" s="4" t="s">
        <v>34</v>
      </c>
      <c r="E2684" s="4">
        <v>1.34465E-3</v>
      </c>
      <c r="F2684" s="4">
        <v>1.5434800000000001E-4</v>
      </c>
      <c r="G2684" s="4">
        <v>1</v>
      </c>
      <c r="H2684" s="4">
        <v>1</v>
      </c>
      <c r="I2684" s="4">
        <v>3</v>
      </c>
      <c r="J2684" s="4" t="s">
        <v>2854</v>
      </c>
      <c r="K2684" s="4">
        <v>2</v>
      </c>
      <c r="L2684" s="4">
        <v>2671.3222999999998</v>
      </c>
      <c r="M2684" s="4" t="s">
        <v>29</v>
      </c>
      <c r="N2684" s="4" t="s">
        <v>29</v>
      </c>
      <c r="O2684" s="4">
        <v>6.5770000000000002E-5</v>
      </c>
      <c r="P2684" s="4">
        <v>1.317E-4</v>
      </c>
      <c r="Q2684" s="4">
        <v>4.3</v>
      </c>
    </row>
    <row r="2685" spans="1:17" hidden="1" outlineLevel="1" collapsed="1" x14ac:dyDescent="0.25">
      <c r="A2685" t="s">
        <v>34</v>
      </c>
      <c r="B2685" s="4" t="s">
        <v>29</v>
      </c>
      <c r="C2685" s="4" t="s">
        <v>2877</v>
      </c>
      <c r="D2685" s="4" t="s">
        <v>34</v>
      </c>
      <c r="E2685" s="4">
        <v>3.2292300000000003E-4</v>
      </c>
      <c r="F2685" s="4">
        <v>1.5434800000000001E-4</v>
      </c>
      <c r="G2685" s="4">
        <v>1</v>
      </c>
      <c r="H2685" s="4">
        <v>1</v>
      </c>
      <c r="I2685" s="4">
        <v>2</v>
      </c>
      <c r="J2685" s="4" t="s">
        <v>2854</v>
      </c>
      <c r="K2685" s="4">
        <v>0</v>
      </c>
      <c r="L2685" s="4">
        <v>1186.7194199999999</v>
      </c>
      <c r="M2685" s="4" t="s">
        <v>29</v>
      </c>
      <c r="N2685" s="4" t="s">
        <v>29</v>
      </c>
      <c r="O2685" s="4">
        <v>6.5770000000000002E-5</v>
      </c>
      <c r="P2685" s="4">
        <v>2.3649999999999999E-5</v>
      </c>
      <c r="Q2685" s="4">
        <v>2.4300000000000002</v>
      </c>
    </row>
    <row r="2686" spans="1:17" hidden="1" outlineLevel="1" collapsed="1" x14ac:dyDescent="0.25">
      <c r="A2686" t="s">
        <v>34</v>
      </c>
      <c r="B2686" s="4" t="s">
        <v>29</v>
      </c>
      <c r="C2686" s="4" t="s">
        <v>2878</v>
      </c>
      <c r="D2686" s="4" t="s">
        <v>34</v>
      </c>
      <c r="E2686" s="4">
        <v>4.6014100000000002E-7</v>
      </c>
      <c r="F2686" s="4">
        <v>1.5434800000000001E-4</v>
      </c>
      <c r="G2686" s="4">
        <v>1</v>
      </c>
      <c r="H2686" s="4">
        <v>1</v>
      </c>
      <c r="I2686" s="4">
        <v>2</v>
      </c>
      <c r="J2686" s="4" t="s">
        <v>2854</v>
      </c>
      <c r="K2686" s="4">
        <v>1</v>
      </c>
      <c r="L2686" s="4">
        <v>1327.71171</v>
      </c>
      <c r="M2686" s="4" t="s">
        <v>29</v>
      </c>
      <c r="N2686" s="4" t="s">
        <v>29</v>
      </c>
      <c r="O2686" s="4">
        <v>6.5770000000000002E-5</v>
      </c>
      <c r="P2686" s="4">
        <v>8.4719999999999997E-9</v>
      </c>
      <c r="Q2686" s="4">
        <v>4.75</v>
      </c>
    </row>
    <row r="2687" spans="1:17" hidden="1" outlineLevel="1" collapsed="1" x14ac:dyDescent="0.25">
      <c r="A2687" t="s">
        <v>34</v>
      </c>
      <c r="B2687" s="4" t="s">
        <v>29</v>
      </c>
      <c r="C2687" s="4" t="s">
        <v>2879</v>
      </c>
      <c r="D2687" s="4" t="s">
        <v>406</v>
      </c>
      <c r="E2687" s="4">
        <v>1.8941600000000001E-7</v>
      </c>
      <c r="F2687" s="4">
        <v>1.5434800000000001E-4</v>
      </c>
      <c r="G2687" s="4">
        <v>1</v>
      </c>
      <c r="H2687" s="4">
        <v>1</v>
      </c>
      <c r="I2687" s="4">
        <v>6</v>
      </c>
      <c r="J2687" s="4" t="s">
        <v>2854</v>
      </c>
      <c r="K2687" s="4">
        <v>1</v>
      </c>
      <c r="L2687" s="4">
        <v>2879.4886000000001</v>
      </c>
      <c r="M2687" s="4" t="s">
        <v>29</v>
      </c>
      <c r="N2687" s="4" t="s">
        <v>29</v>
      </c>
      <c r="O2687" s="4">
        <v>6.5770000000000002E-5</v>
      </c>
      <c r="P2687" s="4">
        <v>2.9009999999999998E-9</v>
      </c>
      <c r="Q2687" s="4">
        <v>3.33</v>
      </c>
    </row>
    <row r="2688" spans="1:17" hidden="1" outlineLevel="1" collapsed="1" x14ac:dyDescent="0.25">
      <c r="A2688" t="s">
        <v>34</v>
      </c>
      <c r="B2688" s="4" t="s">
        <v>29</v>
      </c>
      <c r="C2688" s="4" t="s">
        <v>2880</v>
      </c>
      <c r="D2688" s="4" t="s">
        <v>34</v>
      </c>
      <c r="E2688" s="4">
        <v>2.7755000000000002E-3</v>
      </c>
      <c r="F2688" s="4">
        <v>3.0793500000000001E-4</v>
      </c>
      <c r="G2688" s="4">
        <v>1</v>
      </c>
      <c r="H2688" s="4">
        <v>1</v>
      </c>
      <c r="I2688" s="4">
        <v>1</v>
      </c>
      <c r="J2688" s="4" t="s">
        <v>2854</v>
      </c>
      <c r="K2688" s="4">
        <v>1</v>
      </c>
      <c r="L2688" s="4">
        <v>1359.74782</v>
      </c>
      <c r="M2688" s="4" t="s">
        <v>29</v>
      </c>
      <c r="N2688" s="4" t="s">
        <v>29</v>
      </c>
      <c r="O2688" s="4">
        <v>1.192E-4</v>
      </c>
      <c r="P2688" s="4">
        <v>3.0949999999999999E-4</v>
      </c>
      <c r="Q2688" s="4">
        <v>2.4900000000000002</v>
      </c>
    </row>
    <row r="2689" spans="1:29" hidden="1" outlineLevel="1" collapsed="1" x14ac:dyDescent="0.25">
      <c r="A2689" t="s">
        <v>34</v>
      </c>
      <c r="B2689" s="4" t="s">
        <v>29</v>
      </c>
      <c r="C2689" s="4" t="s">
        <v>2881</v>
      </c>
      <c r="D2689" s="4" t="s">
        <v>34</v>
      </c>
      <c r="E2689" s="4">
        <v>3.5399899999999998E-3</v>
      </c>
      <c r="F2689" s="4">
        <v>3.0793500000000001E-4</v>
      </c>
      <c r="G2689" s="4">
        <v>1</v>
      </c>
      <c r="H2689" s="4">
        <v>1</v>
      </c>
      <c r="I2689" s="4">
        <v>2</v>
      </c>
      <c r="J2689" s="4" t="s">
        <v>2854</v>
      </c>
      <c r="K2689" s="4">
        <v>0</v>
      </c>
      <c r="L2689" s="4">
        <v>864.49378000000002</v>
      </c>
      <c r="M2689" s="4" t="s">
        <v>29</v>
      </c>
      <c r="N2689" s="4" t="s">
        <v>29</v>
      </c>
      <c r="O2689" s="4">
        <v>1.192E-4</v>
      </c>
      <c r="P2689" s="4">
        <v>4.105E-4</v>
      </c>
      <c r="Q2689" s="4">
        <v>1.92</v>
      </c>
    </row>
    <row r="2690" spans="1:29" hidden="1" outlineLevel="1" collapsed="1" x14ac:dyDescent="0.25">
      <c r="A2690" t="s">
        <v>34</v>
      </c>
      <c r="B2690" s="4" t="s">
        <v>29</v>
      </c>
      <c r="C2690" s="4" t="s">
        <v>2882</v>
      </c>
      <c r="D2690" s="4" t="s">
        <v>34</v>
      </c>
      <c r="E2690" s="4">
        <v>5.5023800000000003E-3</v>
      </c>
      <c r="F2690" s="4">
        <v>3.0793500000000001E-4</v>
      </c>
      <c r="G2690" s="4">
        <v>1</v>
      </c>
      <c r="H2690" s="4">
        <v>1</v>
      </c>
      <c r="I2690" s="4">
        <v>2</v>
      </c>
      <c r="J2690" s="4" t="s">
        <v>2854</v>
      </c>
      <c r="K2690" s="4">
        <v>0</v>
      </c>
      <c r="L2690" s="4">
        <v>817.44141000000002</v>
      </c>
      <c r="M2690" s="4" t="s">
        <v>29</v>
      </c>
      <c r="N2690" s="4" t="s">
        <v>29</v>
      </c>
      <c r="O2690" s="4">
        <v>1.192E-4</v>
      </c>
      <c r="P2690" s="4">
        <v>6.8769999999999996E-4</v>
      </c>
      <c r="Q2690" s="4">
        <v>1.95</v>
      </c>
    </row>
    <row r="2691" spans="1:29" hidden="1" outlineLevel="1" collapsed="1" x14ac:dyDescent="0.25">
      <c r="A2691" t="s">
        <v>34</v>
      </c>
      <c r="B2691" s="4" t="s">
        <v>29</v>
      </c>
      <c r="C2691" s="4" t="s">
        <v>2883</v>
      </c>
      <c r="D2691" s="4" t="s">
        <v>34</v>
      </c>
      <c r="E2691" s="4">
        <v>7.9135899999999999E-3</v>
      </c>
      <c r="F2691" s="4">
        <v>4.3565599999999998E-4</v>
      </c>
      <c r="G2691" s="4">
        <v>1</v>
      </c>
      <c r="H2691" s="4">
        <v>1</v>
      </c>
      <c r="I2691" s="4">
        <v>1</v>
      </c>
      <c r="J2691" s="4" t="s">
        <v>2854</v>
      </c>
      <c r="K2691" s="4">
        <v>1</v>
      </c>
      <c r="L2691" s="4">
        <v>1382.7426800000001</v>
      </c>
      <c r="M2691" s="4" t="s">
        <v>29</v>
      </c>
      <c r="N2691" s="4" t="s">
        <v>29</v>
      </c>
      <c r="O2691" s="4">
        <v>1.639E-4</v>
      </c>
      <c r="P2691" s="4">
        <v>1.052E-3</v>
      </c>
      <c r="Q2691" s="4">
        <v>3.6</v>
      </c>
    </row>
    <row r="2692" spans="1:29" hidden="1" outlineLevel="1" collapsed="1" x14ac:dyDescent="0.25">
      <c r="A2692" t="s">
        <v>34</v>
      </c>
      <c r="B2692" s="4" t="s">
        <v>29</v>
      </c>
      <c r="C2692" s="4" t="s">
        <v>2884</v>
      </c>
      <c r="D2692" s="4" t="s">
        <v>34</v>
      </c>
      <c r="E2692" s="4">
        <v>0.200041</v>
      </c>
      <c r="F2692" s="4">
        <v>5.75466E-3</v>
      </c>
      <c r="G2692" s="4">
        <v>1</v>
      </c>
      <c r="H2692" s="4">
        <v>1</v>
      </c>
      <c r="I2692" s="4">
        <v>1</v>
      </c>
      <c r="J2692" s="4" t="s">
        <v>2854</v>
      </c>
      <c r="K2692" s="4">
        <v>0</v>
      </c>
      <c r="L2692" s="4">
        <v>846.43559000000005</v>
      </c>
      <c r="M2692" s="4" t="s">
        <v>29</v>
      </c>
      <c r="N2692" s="4" t="s">
        <v>29</v>
      </c>
      <c r="O2692" s="4">
        <v>2.153E-3</v>
      </c>
      <c r="P2692" s="4">
        <v>7.8890000000000002E-2</v>
      </c>
      <c r="Q2692" s="4">
        <v>1.47</v>
      </c>
    </row>
    <row r="2693" spans="1:29" x14ac:dyDescent="0.25">
      <c r="A2693" s="3" t="s">
        <v>29</v>
      </c>
      <c r="B2693" s="3" t="s">
        <v>30</v>
      </c>
      <c r="C2693" s="3" t="s">
        <v>2885</v>
      </c>
      <c r="D2693" s="3" t="s">
        <v>2886</v>
      </c>
      <c r="E2693" s="3">
        <v>0</v>
      </c>
      <c r="F2693" s="3">
        <v>187.012</v>
      </c>
      <c r="G2693" s="3">
        <v>56</v>
      </c>
      <c r="H2693" s="3">
        <v>23</v>
      </c>
      <c r="I2693" s="3">
        <v>127</v>
      </c>
      <c r="J2693" s="3">
        <v>23</v>
      </c>
      <c r="K2693" s="3">
        <v>387</v>
      </c>
      <c r="L2693" s="3">
        <v>43.7</v>
      </c>
      <c r="M2693" s="3">
        <v>10.29</v>
      </c>
      <c r="N2693" s="3">
        <v>414.13</v>
      </c>
      <c r="O2693" s="3">
        <v>23</v>
      </c>
      <c r="P2693" s="3" t="s">
        <v>2217</v>
      </c>
      <c r="Q2693" s="3" t="s">
        <v>2856</v>
      </c>
      <c r="R2693" s="3" t="s">
        <v>2887</v>
      </c>
      <c r="S2693" s="3" t="s">
        <v>2888</v>
      </c>
      <c r="T2693" s="3" t="s">
        <v>2889</v>
      </c>
      <c r="U2693" s="3" t="s">
        <v>2885</v>
      </c>
      <c r="V2693" s="3" t="s">
        <v>2890</v>
      </c>
      <c r="W2693" s="3" t="s">
        <v>1139</v>
      </c>
      <c r="X2693" s="3" t="s">
        <v>2830</v>
      </c>
      <c r="Y2693" s="3" t="s">
        <v>2831</v>
      </c>
      <c r="Z2693" s="3" t="s">
        <v>2832</v>
      </c>
      <c r="AA2693" s="3">
        <v>14</v>
      </c>
      <c r="AB2693" s="3" t="s">
        <v>29</v>
      </c>
      <c r="AC2693" s="3">
        <v>1</v>
      </c>
    </row>
    <row r="2694" spans="1:29" hidden="1" outlineLevel="1" collapsed="1" x14ac:dyDescent="0.25">
      <c r="A2694" t="s">
        <v>34</v>
      </c>
      <c r="B2694" s="2" t="s">
        <v>39</v>
      </c>
      <c r="C2694" s="2" t="s">
        <v>40</v>
      </c>
      <c r="D2694" s="2" t="s">
        <v>41</v>
      </c>
      <c r="E2694" s="2" t="s">
        <v>42</v>
      </c>
      <c r="F2694" s="2" t="s">
        <v>43</v>
      </c>
      <c r="G2694" s="2" t="s">
        <v>28</v>
      </c>
      <c r="H2694" s="2" t="s">
        <v>44</v>
      </c>
      <c r="I2694" s="2" t="s">
        <v>8</v>
      </c>
      <c r="J2694" s="2" t="s">
        <v>45</v>
      </c>
      <c r="K2694" s="2" t="s">
        <v>46</v>
      </c>
      <c r="L2694" s="2" t="s">
        <v>47</v>
      </c>
      <c r="M2694" s="2" t="s">
        <v>27</v>
      </c>
      <c r="N2694" s="2" t="s">
        <v>48</v>
      </c>
      <c r="O2694" s="2" t="s">
        <v>49</v>
      </c>
      <c r="P2694" s="2" t="s">
        <v>50</v>
      </c>
      <c r="Q2694" s="2" t="s">
        <v>51</v>
      </c>
    </row>
    <row r="2695" spans="1:29" hidden="1" outlineLevel="1" collapsed="1" x14ac:dyDescent="0.25">
      <c r="A2695" t="s">
        <v>34</v>
      </c>
      <c r="B2695" s="4" t="s">
        <v>29</v>
      </c>
      <c r="C2695" s="4" t="s">
        <v>2891</v>
      </c>
      <c r="D2695" s="4" t="s">
        <v>34</v>
      </c>
      <c r="E2695" s="4">
        <v>7.7466399999999994E-5</v>
      </c>
      <c r="F2695" s="4">
        <v>1.5434800000000001E-4</v>
      </c>
      <c r="G2695" s="4">
        <v>1</v>
      </c>
      <c r="H2695" s="4">
        <v>1</v>
      </c>
      <c r="I2695" s="4">
        <v>1</v>
      </c>
      <c r="J2695" s="4" t="s">
        <v>2885</v>
      </c>
      <c r="K2695" s="4">
        <v>1</v>
      </c>
      <c r="L2695" s="4">
        <v>1638.73542</v>
      </c>
      <c r="M2695" s="4" t="s">
        <v>29</v>
      </c>
      <c r="N2695" s="4" t="s">
        <v>29</v>
      </c>
      <c r="O2695" s="4">
        <v>6.5770000000000002E-5</v>
      </c>
      <c r="P2695" s="4">
        <v>4.1899999999999997E-6</v>
      </c>
      <c r="Q2695" s="4">
        <v>3.43</v>
      </c>
    </row>
    <row r="2696" spans="1:29" hidden="1" outlineLevel="1" collapsed="1" x14ac:dyDescent="0.25">
      <c r="A2696" t="s">
        <v>34</v>
      </c>
      <c r="B2696" s="4" t="s">
        <v>29</v>
      </c>
      <c r="C2696" s="4" t="s">
        <v>2892</v>
      </c>
      <c r="D2696" s="4" t="s">
        <v>2893</v>
      </c>
      <c r="E2696" s="4">
        <v>5.8753799999999998E-7</v>
      </c>
      <c r="F2696" s="4">
        <v>1.5434800000000001E-4</v>
      </c>
      <c r="G2696" s="4">
        <v>1</v>
      </c>
      <c r="H2696" s="4">
        <v>1</v>
      </c>
      <c r="I2696" s="4">
        <v>5</v>
      </c>
      <c r="J2696" s="4" t="s">
        <v>2885</v>
      </c>
      <c r="K2696" s="4">
        <v>0</v>
      </c>
      <c r="L2696" s="4">
        <v>2064.0054700000001</v>
      </c>
      <c r="M2696" s="4" t="s">
        <v>29</v>
      </c>
      <c r="N2696" s="4" t="s">
        <v>29</v>
      </c>
      <c r="O2696" s="4">
        <v>6.5770000000000002E-5</v>
      </c>
      <c r="P2696" s="4">
        <v>1.1409999999999999E-8</v>
      </c>
      <c r="Q2696" s="4">
        <v>2.83</v>
      </c>
    </row>
    <row r="2697" spans="1:29" hidden="1" outlineLevel="1" collapsed="1" x14ac:dyDescent="0.25">
      <c r="A2697" t="s">
        <v>34</v>
      </c>
      <c r="B2697" s="4" t="s">
        <v>29</v>
      </c>
      <c r="C2697" s="4" t="s">
        <v>2894</v>
      </c>
      <c r="D2697" s="4" t="s">
        <v>241</v>
      </c>
      <c r="E2697" s="4">
        <v>3.5121800000000002E-9</v>
      </c>
      <c r="F2697" s="4">
        <v>1.5434800000000001E-4</v>
      </c>
      <c r="G2697" s="4">
        <v>1</v>
      </c>
      <c r="H2697" s="4">
        <v>1</v>
      </c>
      <c r="I2697" s="4">
        <v>60</v>
      </c>
      <c r="J2697" s="4" t="s">
        <v>2885</v>
      </c>
      <c r="K2697" s="4">
        <v>0</v>
      </c>
      <c r="L2697" s="4">
        <v>2296.1377000000002</v>
      </c>
      <c r="M2697" s="4" t="s">
        <v>29</v>
      </c>
      <c r="N2697" s="4" t="s">
        <v>29</v>
      </c>
      <c r="O2697" s="4">
        <v>6.5770000000000002E-5</v>
      </c>
      <c r="P2697" s="4">
        <v>2.3329999999999999E-11</v>
      </c>
      <c r="Q2697" s="4">
        <v>6.34</v>
      </c>
    </row>
    <row r="2698" spans="1:29" hidden="1" outlineLevel="1" collapsed="1" x14ac:dyDescent="0.25">
      <c r="A2698" t="s">
        <v>34</v>
      </c>
      <c r="B2698" s="4" t="s">
        <v>29</v>
      </c>
      <c r="C2698" s="4" t="s">
        <v>2895</v>
      </c>
      <c r="D2698" s="4" t="s">
        <v>2896</v>
      </c>
      <c r="E2698" s="4">
        <v>2.16756E-4</v>
      </c>
      <c r="F2698" s="4">
        <v>1.5434800000000001E-4</v>
      </c>
      <c r="G2698" s="4">
        <v>1</v>
      </c>
      <c r="H2698" s="4">
        <v>1</v>
      </c>
      <c r="I2698" s="4">
        <v>4</v>
      </c>
      <c r="J2698" s="4" t="s">
        <v>2885</v>
      </c>
      <c r="K2698" s="4">
        <v>1</v>
      </c>
      <c r="L2698" s="4">
        <v>2529.2516300000002</v>
      </c>
      <c r="M2698" s="4" t="s">
        <v>29</v>
      </c>
      <c r="N2698" s="4" t="s">
        <v>29</v>
      </c>
      <c r="O2698" s="4">
        <v>6.5770000000000002E-5</v>
      </c>
      <c r="P2698" s="4">
        <v>1.4569999999999999E-5</v>
      </c>
      <c r="Q2698" s="4">
        <v>3.3</v>
      </c>
    </row>
    <row r="2699" spans="1:29" hidden="1" outlineLevel="1" collapsed="1" x14ac:dyDescent="0.25">
      <c r="A2699" t="s">
        <v>34</v>
      </c>
      <c r="B2699" s="4" t="s">
        <v>29</v>
      </c>
      <c r="C2699" s="4" t="s">
        <v>2897</v>
      </c>
      <c r="D2699" s="4" t="s">
        <v>34</v>
      </c>
      <c r="E2699" s="4">
        <v>4.2051499999999999E-6</v>
      </c>
      <c r="F2699" s="4">
        <v>1.5434800000000001E-4</v>
      </c>
      <c r="G2699" s="4">
        <v>1</v>
      </c>
      <c r="H2699" s="4">
        <v>1</v>
      </c>
      <c r="I2699" s="4">
        <v>4</v>
      </c>
      <c r="J2699" s="4" t="s">
        <v>2885</v>
      </c>
      <c r="K2699" s="4">
        <v>1</v>
      </c>
      <c r="L2699" s="4">
        <v>1870.9657500000001</v>
      </c>
      <c r="M2699" s="4" t="s">
        <v>29</v>
      </c>
      <c r="N2699" s="4" t="s">
        <v>29</v>
      </c>
      <c r="O2699" s="4">
        <v>6.5770000000000002E-5</v>
      </c>
      <c r="P2699" s="4">
        <v>1.24E-7</v>
      </c>
      <c r="Q2699" s="4">
        <v>3.51</v>
      </c>
    </row>
    <row r="2700" spans="1:29" hidden="1" outlineLevel="1" collapsed="1" x14ac:dyDescent="0.25">
      <c r="A2700" t="s">
        <v>34</v>
      </c>
      <c r="B2700" s="4" t="s">
        <v>29</v>
      </c>
      <c r="C2700" s="4" t="s">
        <v>2898</v>
      </c>
      <c r="D2700" s="4" t="s">
        <v>34</v>
      </c>
      <c r="E2700" s="4">
        <v>8.0440199999999996E-4</v>
      </c>
      <c r="F2700" s="4">
        <v>1.5434800000000001E-4</v>
      </c>
      <c r="G2700" s="4">
        <v>1</v>
      </c>
      <c r="H2700" s="4">
        <v>1</v>
      </c>
      <c r="I2700" s="4">
        <v>1</v>
      </c>
      <c r="J2700" s="4" t="s">
        <v>2885</v>
      </c>
      <c r="K2700" s="4">
        <v>0</v>
      </c>
      <c r="L2700" s="4">
        <v>1714.86464</v>
      </c>
      <c r="M2700" s="4" t="s">
        <v>29</v>
      </c>
      <c r="N2700" s="4" t="s">
        <v>29</v>
      </c>
      <c r="O2700" s="4">
        <v>6.5770000000000002E-5</v>
      </c>
      <c r="P2700" s="4">
        <v>7.0820000000000003E-5</v>
      </c>
      <c r="Q2700" s="4">
        <v>2.92</v>
      </c>
    </row>
    <row r="2701" spans="1:29" hidden="1" outlineLevel="1" collapsed="1" x14ac:dyDescent="0.25">
      <c r="A2701" t="s">
        <v>34</v>
      </c>
      <c r="B2701" s="4" t="s">
        <v>29</v>
      </c>
      <c r="C2701" s="4" t="s">
        <v>2899</v>
      </c>
      <c r="D2701" s="4" t="s">
        <v>259</v>
      </c>
      <c r="E2701" s="4">
        <v>1.2231299999999999E-7</v>
      </c>
      <c r="F2701" s="4">
        <v>1.5434800000000001E-4</v>
      </c>
      <c r="G2701" s="4">
        <v>1</v>
      </c>
      <c r="H2701" s="4">
        <v>1</v>
      </c>
      <c r="I2701" s="4">
        <v>4</v>
      </c>
      <c r="J2701" s="4" t="s">
        <v>2885</v>
      </c>
      <c r="K2701" s="4">
        <v>1</v>
      </c>
      <c r="L2701" s="4">
        <v>2256.2420499999998</v>
      </c>
      <c r="M2701" s="4" t="s">
        <v>29</v>
      </c>
      <c r="N2701" s="4" t="s">
        <v>29</v>
      </c>
      <c r="O2701" s="4">
        <v>6.5770000000000002E-5</v>
      </c>
      <c r="P2701" s="4">
        <v>1.7120000000000001E-9</v>
      </c>
      <c r="Q2701" s="4">
        <v>5.14</v>
      </c>
    </row>
    <row r="2702" spans="1:29" hidden="1" outlineLevel="1" collapsed="1" x14ac:dyDescent="0.25">
      <c r="A2702" t="s">
        <v>34</v>
      </c>
      <c r="B2702" s="4" t="s">
        <v>29</v>
      </c>
      <c r="C2702" s="4" t="s">
        <v>2900</v>
      </c>
      <c r="D2702" s="4" t="s">
        <v>34</v>
      </c>
      <c r="E2702" s="4">
        <v>2.4498900000000002E-6</v>
      </c>
      <c r="F2702" s="4">
        <v>1.5434800000000001E-4</v>
      </c>
      <c r="G2702" s="4">
        <v>1</v>
      </c>
      <c r="H2702" s="4">
        <v>1</v>
      </c>
      <c r="I2702" s="4">
        <v>6</v>
      </c>
      <c r="J2702" s="4" t="s">
        <v>2885</v>
      </c>
      <c r="K2702" s="4">
        <v>0</v>
      </c>
      <c r="L2702" s="4">
        <v>1410.7991300000001</v>
      </c>
      <c r="M2702" s="4" t="s">
        <v>29</v>
      </c>
      <c r="N2702" s="4" t="s">
        <v>29</v>
      </c>
      <c r="O2702" s="4">
        <v>6.5770000000000002E-5</v>
      </c>
      <c r="P2702" s="4">
        <v>6.4210000000000004E-8</v>
      </c>
      <c r="Q2702" s="4">
        <v>4.05</v>
      </c>
    </row>
    <row r="2703" spans="1:29" hidden="1" outlineLevel="1" collapsed="1" x14ac:dyDescent="0.25">
      <c r="A2703" t="s">
        <v>34</v>
      </c>
      <c r="B2703" s="4" t="s">
        <v>29</v>
      </c>
      <c r="C2703" s="4" t="s">
        <v>2901</v>
      </c>
      <c r="D2703" s="4" t="s">
        <v>94</v>
      </c>
      <c r="E2703" s="4">
        <v>7.7897199999999995E-4</v>
      </c>
      <c r="F2703" s="4">
        <v>1.5434800000000001E-4</v>
      </c>
      <c r="G2703" s="4">
        <v>1</v>
      </c>
      <c r="H2703" s="4">
        <v>1</v>
      </c>
      <c r="I2703" s="4">
        <v>4</v>
      </c>
      <c r="J2703" s="4" t="s">
        <v>2885</v>
      </c>
      <c r="K2703" s="4">
        <v>0</v>
      </c>
      <c r="L2703" s="4">
        <v>1665.8305</v>
      </c>
      <c r="M2703" s="4" t="s">
        <v>29</v>
      </c>
      <c r="N2703" s="4" t="s">
        <v>29</v>
      </c>
      <c r="O2703" s="4">
        <v>6.5770000000000002E-5</v>
      </c>
      <c r="P2703" s="4">
        <v>6.8319999999999996E-5</v>
      </c>
      <c r="Q2703" s="4">
        <v>3.27</v>
      </c>
    </row>
    <row r="2704" spans="1:29" hidden="1" outlineLevel="1" collapsed="1" x14ac:dyDescent="0.25">
      <c r="A2704" t="s">
        <v>34</v>
      </c>
      <c r="B2704" s="4" t="s">
        <v>29</v>
      </c>
      <c r="C2704" s="4" t="s">
        <v>2902</v>
      </c>
      <c r="D2704" s="4" t="s">
        <v>34</v>
      </c>
      <c r="E2704" s="4">
        <v>4.0964099999999998E-4</v>
      </c>
      <c r="F2704" s="4">
        <v>1.5434800000000001E-4</v>
      </c>
      <c r="G2704" s="4">
        <v>1</v>
      </c>
      <c r="H2704" s="4">
        <v>1</v>
      </c>
      <c r="I2704" s="4">
        <v>1</v>
      </c>
      <c r="J2704" s="4" t="s">
        <v>2885</v>
      </c>
      <c r="K2704" s="4">
        <v>0</v>
      </c>
      <c r="L2704" s="4">
        <v>1033.5690099999999</v>
      </c>
      <c r="M2704" s="4" t="s">
        <v>29</v>
      </c>
      <c r="N2704" s="4" t="s">
        <v>29</v>
      </c>
      <c r="O2704" s="4">
        <v>6.5770000000000002E-5</v>
      </c>
      <c r="P2704" s="4">
        <v>3.1359999999999998E-5</v>
      </c>
      <c r="Q2704" s="4">
        <v>2.21</v>
      </c>
    </row>
    <row r="2705" spans="1:29" hidden="1" outlineLevel="1" collapsed="1" x14ac:dyDescent="0.25">
      <c r="A2705" t="s">
        <v>34</v>
      </c>
      <c r="B2705" s="4" t="s">
        <v>29</v>
      </c>
      <c r="C2705" s="4" t="s">
        <v>2903</v>
      </c>
      <c r="D2705" s="4" t="s">
        <v>34</v>
      </c>
      <c r="E2705" s="4">
        <v>2.5785100000000002E-4</v>
      </c>
      <c r="F2705" s="4">
        <v>1.5434800000000001E-4</v>
      </c>
      <c r="G2705" s="4">
        <v>1</v>
      </c>
      <c r="H2705" s="4">
        <v>1</v>
      </c>
      <c r="I2705" s="4">
        <v>2</v>
      </c>
      <c r="J2705" s="4" t="s">
        <v>2885</v>
      </c>
      <c r="K2705" s="4">
        <v>1</v>
      </c>
      <c r="L2705" s="4">
        <v>1016.59864</v>
      </c>
      <c r="M2705" s="4" t="s">
        <v>29</v>
      </c>
      <c r="N2705" s="4" t="s">
        <v>29</v>
      </c>
      <c r="O2705" s="4">
        <v>6.5770000000000002E-5</v>
      </c>
      <c r="P2705" s="4">
        <v>1.7989999999999999E-5</v>
      </c>
      <c r="Q2705" s="4">
        <v>2.58</v>
      </c>
    </row>
    <row r="2706" spans="1:29" hidden="1" outlineLevel="1" collapsed="1" x14ac:dyDescent="0.25">
      <c r="A2706" t="s">
        <v>34</v>
      </c>
      <c r="B2706" s="4" t="s">
        <v>29</v>
      </c>
      <c r="C2706" s="4" t="s">
        <v>2904</v>
      </c>
      <c r="D2706" s="4" t="s">
        <v>34</v>
      </c>
      <c r="E2706" s="4">
        <v>6.26564E-6</v>
      </c>
      <c r="F2706" s="4">
        <v>1.5434800000000001E-4</v>
      </c>
      <c r="G2706" s="4">
        <v>1</v>
      </c>
      <c r="H2706" s="4">
        <v>1</v>
      </c>
      <c r="I2706" s="4">
        <v>2</v>
      </c>
      <c r="J2706" s="4" t="s">
        <v>2885</v>
      </c>
      <c r="K2706" s="4">
        <v>1</v>
      </c>
      <c r="L2706" s="4">
        <v>1794.97084</v>
      </c>
      <c r="M2706" s="4" t="s">
        <v>29</v>
      </c>
      <c r="N2706" s="4" t="s">
        <v>29</v>
      </c>
      <c r="O2706" s="4">
        <v>6.5770000000000002E-5</v>
      </c>
      <c r="P2706" s="4">
        <v>2.0090000000000001E-7</v>
      </c>
      <c r="Q2706" s="4">
        <v>4.17</v>
      </c>
    </row>
    <row r="2707" spans="1:29" hidden="1" outlineLevel="1" collapsed="1" x14ac:dyDescent="0.25">
      <c r="A2707" t="s">
        <v>34</v>
      </c>
      <c r="B2707" s="4" t="s">
        <v>29</v>
      </c>
      <c r="C2707" s="4" t="s">
        <v>2905</v>
      </c>
      <c r="D2707" s="4" t="s">
        <v>34</v>
      </c>
      <c r="E2707" s="4">
        <v>2.8223000000000001E-8</v>
      </c>
      <c r="F2707" s="4">
        <v>1.5434800000000001E-4</v>
      </c>
      <c r="G2707" s="4">
        <v>1</v>
      </c>
      <c r="H2707" s="4">
        <v>1</v>
      </c>
      <c r="I2707" s="4">
        <v>10</v>
      </c>
      <c r="J2707" s="4" t="s">
        <v>2885</v>
      </c>
      <c r="K2707" s="4">
        <v>0</v>
      </c>
      <c r="L2707" s="4">
        <v>2808.5393399999998</v>
      </c>
      <c r="M2707" s="4" t="s">
        <v>29</v>
      </c>
      <c r="N2707" s="4" t="s">
        <v>29</v>
      </c>
      <c r="O2707" s="4">
        <v>6.5770000000000002E-5</v>
      </c>
      <c r="P2707" s="4">
        <v>2.8999999999999998E-10</v>
      </c>
      <c r="Q2707" s="4">
        <v>5</v>
      </c>
    </row>
    <row r="2708" spans="1:29" hidden="1" outlineLevel="1" collapsed="1" x14ac:dyDescent="0.25">
      <c r="A2708" t="s">
        <v>34</v>
      </c>
      <c r="B2708" s="4" t="s">
        <v>29</v>
      </c>
      <c r="C2708" s="4" t="s">
        <v>2906</v>
      </c>
      <c r="D2708" s="4" t="s">
        <v>34</v>
      </c>
      <c r="E2708" s="4">
        <v>1.32977E-5</v>
      </c>
      <c r="F2708" s="4">
        <v>1.5434800000000001E-4</v>
      </c>
      <c r="G2708" s="4">
        <v>1</v>
      </c>
      <c r="H2708" s="4">
        <v>1</v>
      </c>
      <c r="I2708" s="4">
        <v>4</v>
      </c>
      <c r="J2708" s="4" t="s">
        <v>2885</v>
      </c>
      <c r="K2708" s="4">
        <v>0</v>
      </c>
      <c r="L2708" s="4">
        <v>1666.8758700000001</v>
      </c>
      <c r="M2708" s="4" t="s">
        <v>29</v>
      </c>
      <c r="N2708" s="4" t="s">
        <v>29</v>
      </c>
      <c r="O2708" s="4">
        <v>6.5770000000000002E-5</v>
      </c>
      <c r="P2708" s="4">
        <v>4.9950000000000005E-7</v>
      </c>
      <c r="Q2708" s="4">
        <v>4.41</v>
      </c>
    </row>
    <row r="2709" spans="1:29" hidden="1" outlineLevel="1" collapsed="1" x14ac:dyDescent="0.25">
      <c r="A2709" t="s">
        <v>34</v>
      </c>
      <c r="B2709" s="4" t="s">
        <v>29</v>
      </c>
      <c r="C2709" s="4" t="s">
        <v>2907</v>
      </c>
      <c r="D2709" s="4" t="s">
        <v>1486</v>
      </c>
      <c r="E2709" s="4">
        <v>1.8820200000000001E-7</v>
      </c>
      <c r="F2709" s="4">
        <v>1.5434800000000001E-4</v>
      </c>
      <c r="G2709" s="4">
        <v>1</v>
      </c>
      <c r="H2709" s="4">
        <v>1</v>
      </c>
      <c r="I2709" s="4">
        <v>4</v>
      </c>
      <c r="J2709" s="4" t="s">
        <v>2885</v>
      </c>
      <c r="K2709" s="4">
        <v>1</v>
      </c>
      <c r="L2709" s="4">
        <v>2192.10043</v>
      </c>
      <c r="M2709" s="4" t="s">
        <v>29</v>
      </c>
      <c r="N2709" s="4" t="s">
        <v>29</v>
      </c>
      <c r="O2709" s="4">
        <v>6.5770000000000002E-5</v>
      </c>
      <c r="P2709" s="4">
        <v>2.8729999999999999E-9</v>
      </c>
      <c r="Q2709" s="4">
        <v>4.6399999999999997</v>
      </c>
    </row>
    <row r="2710" spans="1:29" hidden="1" outlineLevel="1" collapsed="1" x14ac:dyDescent="0.25">
      <c r="A2710" t="s">
        <v>34</v>
      </c>
      <c r="B2710" s="4" t="s">
        <v>29</v>
      </c>
      <c r="C2710" s="4" t="s">
        <v>2908</v>
      </c>
      <c r="D2710" s="4" t="s">
        <v>66</v>
      </c>
      <c r="E2710" s="4">
        <v>4.9358599999999996E-4</v>
      </c>
      <c r="F2710" s="4">
        <v>1.5434800000000001E-4</v>
      </c>
      <c r="G2710" s="4">
        <v>1</v>
      </c>
      <c r="H2710" s="4">
        <v>1</v>
      </c>
      <c r="I2710" s="4">
        <v>2</v>
      </c>
      <c r="J2710" s="4" t="s">
        <v>2885</v>
      </c>
      <c r="K2710" s="4">
        <v>1</v>
      </c>
      <c r="L2710" s="4">
        <v>1793.9254699999999</v>
      </c>
      <c r="M2710" s="4" t="s">
        <v>29</v>
      </c>
      <c r="N2710" s="4" t="s">
        <v>29</v>
      </c>
      <c r="O2710" s="4">
        <v>6.5770000000000002E-5</v>
      </c>
      <c r="P2710" s="4">
        <v>3.9400000000000002E-5</v>
      </c>
      <c r="Q2710" s="4">
        <v>4.12</v>
      </c>
    </row>
    <row r="2711" spans="1:29" hidden="1" outlineLevel="1" collapsed="1" x14ac:dyDescent="0.25">
      <c r="A2711" t="s">
        <v>34</v>
      </c>
      <c r="B2711" s="4" t="s">
        <v>29</v>
      </c>
      <c r="C2711" s="4" t="s">
        <v>2909</v>
      </c>
      <c r="D2711" s="4" t="s">
        <v>2910</v>
      </c>
      <c r="E2711" s="4">
        <v>5.1001200000000002E-6</v>
      </c>
      <c r="F2711" s="4">
        <v>1.5434800000000001E-4</v>
      </c>
      <c r="G2711" s="4">
        <v>1</v>
      </c>
      <c r="H2711" s="4">
        <v>1</v>
      </c>
      <c r="I2711" s="4">
        <v>1</v>
      </c>
      <c r="J2711" s="4" t="s">
        <v>2885</v>
      </c>
      <c r="K2711" s="4">
        <v>2</v>
      </c>
      <c r="L2711" s="4">
        <v>2657.3465900000001</v>
      </c>
      <c r="M2711" s="4" t="s">
        <v>29</v>
      </c>
      <c r="N2711" s="4" t="s">
        <v>29</v>
      </c>
      <c r="O2711" s="4">
        <v>6.5770000000000002E-5</v>
      </c>
      <c r="P2711" s="4">
        <v>1.5580000000000001E-7</v>
      </c>
      <c r="Q2711" s="4">
        <v>4.41</v>
      </c>
    </row>
    <row r="2712" spans="1:29" hidden="1" outlineLevel="1" collapsed="1" x14ac:dyDescent="0.25">
      <c r="A2712" t="s">
        <v>34</v>
      </c>
      <c r="B2712" s="4" t="s">
        <v>29</v>
      </c>
      <c r="C2712" s="4" t="s">
        <v>2911</v>
      </c>
      <c r="D2712" s="4" t="s">
        <v>34</v>
      </c>
      <c r="E2712" s="4">
        <v>2.5866499999999998E-3</v>
      </c>
      <c r="F2712" s="4">
        <v>3.0793500000000001E-4</v>
      </c>
      <c r="G2712" s="4">
        <v>1</v>
      </c>
      <c r="H2712" s="4">
        <v>1</v>
      </c>
      <c r="I2712" s="4">
        <v>2</v>
      </c>
      <c r="J2712" s="4" t="s">
        <v>2885</v>
      </c>
      <c r="K2712" s="4">
        <v>0</v>
      </c>
      <c r="L2712" s="4">
        <v>941.46869000000004</v>
      </c>
      <c r="M2712" s="4" t="s">
        <v>29</v>
      </c>
      <c r="N2712" s="4" t="s">
        <v>29</v>
      </c>
      <c r="O2712" s="4">
        <v>1.192E-4</v>
      </c>
      <c r="P2712" s="4">
        <v>2.8390000000000002E-4</v>
      </c>
      <c r="Q2712" s="4">
        <v>1.88</v>
      </c>
    </row>
    <row r="2713" spans="1:29" hidden="1" outlineLevel="1" collapsed="1" x14ac:dyDescent="0.25">
      <c r="A2713" t="s">
        <v>34</v>
      </c>
      <c r="B2713" s="4" t="s">
        <v>29</v>
      </c>
      <c r="C2713" s="4" t="s">
        <v>2912</v>
      </c>
      <c r="D2713" s="4" t="s">
        <v>34</v>
      </c>
      <c r="E2713" s="4">
        <v>4.5138699999999997E-3</v>
      </c>
      <c r="F2713" s="4">
        <v>3.0793500000000001E-4</v>
      </c>
      <c r="G2713" s="4">
        <v>1</v>
      </c>
      <c r="H2713" s="4">
        <v>1</v>
      </c>
      <c r="I2713" s="4">
        <v>3</v>
      </c>
      <c r="J2713" s="4" t="s">
        <v>2885</v>
      </c>
      <c r="K2713" s="4">
        <v>0</v>
      </c>
      <c r="L2713" s="4">
        <v>820.41994</v>
      </c>
      <c r="M2713" s="4" t="s">
        <v>29</v>
      </c>
      <c r="N2713" s="4" t="s">
        <v>29</v>
      </c>
      <c r="O2713" s="4">
        <v>1.192E-4</v>
      </c>
      <c r="P2713" s="4">
        <v>5.4509999999999997E-4</v>
      </c>
      <c r="Q2713" s="4">
        <v>1.84</v>
      </c>
    </row>
    <row r="2714" spans="1:29" hidden="1" outlineLevel="1" collapsed="1" x14ac:dyDescent="0.25">
      <c r="A2714" t="s">
        <v>34</v>
      </c>
      <c r="B2714" s="4" t="s">
        <v>29</v>
      </c>
      <c r="C2714" s="4" t="s">
        <v>2913</v>
      </c>
      <c r="D2714" s="4" t="s">
        <v>94</v>
      </c>
      <c r="E2714" s="4">
        <v>1.48294E-2</v>
      </c>
      <c r="F2714" s="4">
        <v>5.7957899999999999E-4</v>
      </c>
      <c r="G2714" s="4">
        <v>1</v>
      </c>
      <c r="H2714" s="4">
        <v>1</v>
      </c>
      <c r="I2714" s="4">
        <v>2</v>
      </c>
      <c r="J2714" s="4" t="s">
        <v>2885</v>
      </c>
      <c r="K2714" s="4">
        <v>0</v>
      </c>
      <c r="L2714" s="4">
        <v>882.43897000000004</v>
      </c>
      <c r="M2714" s="4" t="s">
        <v>29</v>
      </c>
      <c r="N2714" s="4" t="s">
        <v>29</v>
      </c>
      <c r="O2714" s="4">
        <v>2.1489999999999999E-4</v>
      </c>
      <c r="P2714" s="4">
        <v>2.264E-3</v>
      </c>
      <c r="Q2714" s="4">
        <v>1.94</v>
      </c>
    </row>
    <row r="2715" spans="1:29" hidden="1" outlineLevel="1" collapsed="1" x14ac:dyDescent="0.25">
      <c r="A2715" t="s">
        <v>34</v>
      </c>
      <c r="B2715" s="4" t="s">
        <v>29</v>
      </c>
      <c r="C2715" s="4" t="s">
        <v>2914</v>
      </c>
      <c r="D2715" s="4" t="s">
        <v>34</v>
      </c>
      <c r="E2715" s="4">
        <v>1.5795699999999999E-2</v>
      </c>
      <c r="F2715" s="4">
        <v>5.7957899999999999E-4</v>
      </c>
      <c r="G2715" s="4">
        <v>1</v>
      </c>
      <c r="H2715" s="4">
        <v>1</v>
      </c>
      <c r="I2715" s="4">
        <v>1</v>
      </c>
      <c r="J2715" s="4" t="s">
        <v>2885</v>
      </c>
      <c r="K2715" s="4">
        <v>0</v>
      </c>
      <c r="L2715" s="4">
        <v>965.58907999999997</v>
      </c>
      <c r="M2715" s="4" t="s">
        <v>29</v>
      </c>
      <c r="N2715" s="4" t="s">
        <v>29</v>
      </c>
      <c r="O2715" s="4">
        <v>2.1489999999999999E-4</v>
      </c>
      <c r="P2715" s="4">
        <v>2.447E-3</v>
      </c>
      <c r="Q2715" s="4">
        <v>1.39</v>
      </c>
    </row>
    <row r="2716" spans="1:29" hidden="1" outlineLevel="1" collapsed="1" x14ac:dyDescent="0.25">
      <c r="A2716" t="s">
        <v>34</v>
      </c>
      <c r="B2716" s="4" t="s">
        <v>29</v>
      </c>
      <c r="C2716" s="4" t="s">
        <v>2915</v>
      </c>
      <c r="D2716" s="4" t="s">
        <v>74</v>
      </c>
      <c r="E2716" s="4">
        <v>4.2007500000000003E-2</v>
      </c>
      <c r="F2716" s="4">
        <v>1.40211E-3</v>
      </c>
      <c r="G2716" s="4">
        <v>1</v>
      </c>
      <c r="H2716" s="4">
        <v>1</v>
      </c>
      <c r="I2716" s="4">
        <v>2</v>
      </c>
      <c r="J2716" s="4" t="s">
        <v>2885</v>
      </c>
      <c r="K2716" s="4">
        <v>1</v>
      </c>
      <c r="L2716" s="4">
        <v>1732.90104</v>
      </c>
      <c r="M2716" s="4" t="s">
        <v>29</v>
      </c>
      <c r="N2716" s="4" t="s">
        <v>29</v>
      </c>
      <c r="O2716" s="4">
        <v>5.0580000000000004E-4</v>
      </c>
      <c r="P2716" s="4">
        <v>8.4329999999999995E-3</v>
      </c>
      <c r="Q2716" s="4">
        <v>2.54</v>
      </c>
    </row>
    <row r="2717" spans="1:29" hidden="1" outlineLevel="1" collapsed="1" x14ac:dyDescent="0.25">
      <c r="A2717" t="s">
        <v>34</v>
      </c>
      <c r="B2717" s="4" t="s">
        <v>29</v>
      </c>
      <c r="C2717" s="4" t="s">
        <v>2916</v>
      </c>
      <c r="D2717" s="4" t="s">
        <v>34</v>
      </c>
      <c r="E2717" s="4">
        <v>5.7617399999999999E-2</v>
      </c>
      <c r="F2717" s="4">
        <v>2.0709399999999998E-3</v>
      </c>
      <c r="G2717" s="4">
        <v>1</v>
      </c>
      <c r="H2717" s="4">
        <v>1</v>
      </c>
      <c r="I2717" s="4">
        <v>2</v>
      </c>
      <c r="J2717" s="4" t="s">
        <v>2885</v>
      </c>
      <c r="K2717" s="4">
        <v>0</v>
      </c>
      <c r="L2717" s="4">
        <v>820.41994</v>
      </c>
      <c r="M2717" s="4" t="s">
        <v>29</v>
      </c>
      <c r="N2717" s="4" t="s">
        <v>29</v>
      </c>
      <c r="O2717" s="4">
        <v>7.4290000000000001E-4</v>
      </c>
      <c r="P2717" s="4">
        <v>1.281E-2</v>
      </c>
      <c r="Q2717" s="4">
        <v>1.54</v>
      </c>
    </row>
    <row r="2718" spans="1:29" x14ac:dyDescent="0.25">
      <c r="A2718" s="3" t="s">
        <v>29</v>
      </c>
      <c r="B2718" s="3" t="s">
        <v>30</v>
      </c>
      <c r="C2718" s="3" t="s">
        <v>2917</v>
      </c>
      <c r="D2718" s="3" t="s">
        <v>2918</v>
      </c>
      <c r="E2718" s="3">
        <v>0</v>
      </c>
      <c r="F2718" s="3">
        <v>185.898</v>
      </c>
      <c r="G2718" s="3">
        <v>67</v>
      </c>
      <c r="H2718" s="3">
        <v>18</v>
      </c>
      <c r="I2718" s="3">
        <v>82</v>
      </c>
      <c r="J2718" s="3">
        <v>1</v>
      </c>
      <c r="K2718" s="3">
        <v>362</v>
      </c>
      <c r="L2718" s="3">
        <v>39.1</v>
      </c>
      <c r="M2718" s="3">
        <v>10.64</v>
      </c>
      <c r="N2718" s="3">
        <v>321.38</v>
      </c>
      <c r="O2718" s="3">
        <v>18</v>
      </c>
      <c r="P2718" s="3" t="s">
        <v>315</v>
      </c>
      <c r="Q2718" s="3" t="s">
        <v>2919</v>
      </c>
      <c r="R2718" s="3" t="s">
        <v>2920</v>
      </c>
      <c r="S2718" s="3" t="s">
        <v>2827</v>
      </c>
      <c r="T2718" s="3" t="s">
        <v>34</v>
      </c>
      <c r="U2718" s="3" t="s">
        <v>2921</v>
      </c>
      <c r="V2718" s="3" t="s">
        <v>34</v>
      </c>
      <c r="W2718" s="3" t="s">
        <v>193</v>
      </c>
      <c r="X2718" s="3" t="s">
        <v>34</v>
      </c>
      <c r="Y2718" s="3" t="s">
        <v>34</v>
      </c>
      <c r="Z2718" s="3" t="s">
        <v>34</v>
      </c>
      <c r="AA2718" s="3">
        <v>0</v>
      </c>
      <c r="AB2718" s="3" t="s">
        <v>29</v>
      </c>
      <c r="AC2718" s="3">
        <v>1</v>
      </c>
    </row>
    <row r="2719" spans="1:29" hidden="1" outlineLevel="1" collapsed="1" x14ac:dyDescent="0.25">
      <c r="A2719" t="s">
        <v>34</v>
      </c>
      <c r="B2719" s="2" t="s">
        <v>39</v>
      </c>
      <c r="C2719" s="2" t="s">
        <v>40</v>
      </c>
      <c r="D2719" s="2" t="s">
        <v>41</v>
      </c>
      <c r="E2719" s="2" t="s">
        <v>42</v>
      </c>
      <c r="F2719" s="2" t="s">
        <v>43</v>
      </c>
      <c r="G2719" s="2" t="s">
        <v>28</v>
      </c>
      <c r="H2719" s="2" t="s">
        <v>44</v>
      </c>
      <c r="I2719" s="2" t="s">
        <v>8</v>
      </c>
      <c r="J2719" s="2" t="s">
        <v>45</v>
      </c>
      <c r="K2719" s="2" t="s">
        <v>46</v>
      </c>
      <c r="L2719" s="2" t="s">
        <v>47</v>
      </c>
      <c r="M2719" s="2" t="s">
        <v>27</v>
      </c>
      <c r="N2719" s="2" t="s">
        <v>48</v>
      </c>
      <c r="O2719" s="2" t="s">
        <v>49</v>
      </c>
      <c r="P2719" s="2" t="s">
        <v>50</v>
      </c>
      <c r="Q2719" s="2" t="s">
        <v>51</v>
      </c>
    </row>
    <row r="2720" spans="1:29" hidden="1" outlineLevel="1" collapsed="1" x14ac:dyDescent="0.25">
      <c r="A2720" t="s">
        <v>34</v>
      </c>
      <c r="B2720" s="4" t="s">
        <v>29</v>
      </c>
      <c r="C2720" s="4" t="s">
        <v>2833</v>
      </c>
      <c r="D2720" s="4" t="s">
        <v>72</v>
      </c>
      <c r="E2720" s="4">
        <v>2.2103199999999999E-7</v>
      </c>
      <c r="F2720" s="4">
        <v>1.5434800000000001E-4</v>
      </c>
      <c r="G2720" s="4">
        <v>2</v>
      </c>
      <c r="H2720" s="4">
        <v>2</v>
      </c>
      <c r="I2720" s="4">
        <v>8</v>
      </c>
      <c r="J2720" s="4" t="s">
        <v>2834</v>
      </c>
      <c r="K2720" s="4">
        <v>0</v>
      </c>
      <c r="L2720" s="4">
        <v>4580.4623700000002</v>
      </c>
      <c r="M2720" s="4" t="s">
        <v>29</v>
      </c>
      <c r="N2720" s="4" t="s">
        <v>29</v>
      </c>
      <c r="O2720" s="4">
        <v>6.5770000000000002E-5</v>
      </c>
      <c r="P2720" s="4">
        <v>3.495E-9</v>
      </c>
      <c r="Q2720" s="4">
        <v>4.8099999999999996</v>
      </c>
    </row>
    <row r="2721" spans="1:17" hidden="1" outlineLevel="1" collapsed="1" x14ac:dyDescent="0.25">
      <c r="A2721" t="s">
        <v>34</v>
      </c>
      <c r="B2721" s="4" t="s">
        <v>29</v>
      </c>
      <c r="C2721" s="4" t="s">
        <v>2835</v>
      </c>
      <c r="D2721" s="4" t="s">
        <v>34</v>
      </c>
      <c r="E2721" s="4">
        <v>1.1250100000000001E-6</v>
      </c>
      <c r="F2721" s="4">
        <v>1.5434800000000001E-4</v>
      </c>
      <c r="G2721" s="4">
        <v>2</v>
      </c>
      <c r="H2721" s="4">
        <v>2</v>
      </c>
      <c r="I2721" s="4">
        <v>4</v>
      </c>
      <c r="J2721" s="4" t="s">
        <v>2834</v>
      </c>
      <c r="K2721" s="4">
        <v>1</v>
      </c>
      <c r="L2721" s="4">
        <v>1629.89588</v>
      </c>
      <c r="M2721" s="4" t="s">
        <v>29</v>
      </c>
      <c r="N2721" s="4" t="s">
        <v>29</v>
      </c>
      <c r="O2721" s="4">
        <v>6.5770000000000002E-5</v>
      </c>
      <c r="P2721" s="4">
        <v>2.4999999999999999E-8</v>
      </c>
      <c r="Q2721" s="4">
        <v>3.93</v>
      </c>
    </row>
    <row r="2722" spans="1:17" hidden="1" outlineLevel="1" collapsed="1" x14ac:dyDescent="0.25">
      <c r="A2722" t="s">
        <v>34</v>
      </c>
      <c r="B2722" s="4" t="s">
        <v>29</v>
      </c>
      <c r="C2722" s="4" t="s">
        <v>2836</v>
      </c>
      <c r="D2722" s="4" t="s">
        <v>34</v>
      </c>
      <c r="E2722" s="4">
        <v>1.49303E-9</v>
      </c>
      <c r="F2722" s="4">
        <v>1.5434800000000001E-4</v>
      </c>
      <c r="G2722" s="4">
        <v>2</v>
      </c>
      <c r="H2722" s="4">
        <v>2</v>
      </c>
      <c r="I2722" s="4">
        <v>3</v>
      </c>
      <c r="J2722" s="4" t="s">
        <v>2834</v>
      </c>
      <c r="K2722" s="4">
        <v>1</v>
      </c>
      <c r="L2722" s="4">
        <v>1976.1287299999999</v>
      </c>
      <c r="M2722" s="4" t="s">
        <v>29</v>
      </c>
      <c r="N2722" s="4" t="s">
        <v>29</v>
      </c>
      <c r="O2722" s="4">
        <v>6.5770000000000002E-5</v>
      </c>
      <c r="P2722" s="4">
        <v>8.2730000000000008E-12</v>
      </c>
      <c r="Q2722" s="4">
        <v>5.21</v>
      </c>
    </row>
    <row r="2723" spans="1:17" hidden="1" outlineLevel="1" collapsed="1" x14ac:dyDescent="0.25">
      <c r="A2723" t="s">
        <v>34</v>
      </c>
      <c r="B2723" s="4" t="s">
        <v>29</v>
      </c>
      <c r="C2723" s="4" t="s">
        <v>2837</v>
      </c>
      <c r="D2723" s="4" t="s">
        <v>34</v>
      </c>
      <c r="E2723" s="4">
        <v>1.5820099999999999E-10</v>
      </c>
      <c r="F2723" s="4">
        <v>1.5434800000000001E-4</v>
      </c>
      <c r="G2723" s="4">
        <v>2</v>
      </c>
      <c r="H2723" s="4">
        <v>2</v>
      </c>
      <c r="I2723" s="4">
        <v>4</v>
      </c>
      <c r="J2723" s="4" t="s">
        <v>2834</v>
      </c>
      <c r="K2723" s="4">
        <v>0</v>
      </c>
      <c r="L2723" s="4">
        <v>2611.4314599999998</v>
      </c>
      <c r="M2723" s="4" t="s">
        <v>29</v>
      </c>
      <c r="N2723" s="4" t="s">
        <v>29</v>
      </c>
      <c r="O2723" s="4">
        <v>6.5770000000000002E-5</v>
      </c>
      <c r="P2723" s="4">
        <v>5.4539999999999998E-13</v>
      </c>
      <c r="Q2723" s="4">
        <v>5.0199999999999996</v>
      </c>
    </row>
    <row r="2724" spans="1:17" hidden="1" outlineLevel="1" collapsed="1" x14ac:dyDescent="0.25">
      <c r="A2724" t="s">
        <v>34</v>
      </c>
      <c r="B2724" s="4" t="s">
        <v>29</v>
      </c>
      <c r="C2724" s="4" t="s">
        <v>2838</v>
      </c>
      <c r="D2724" s="4" t="s">
        <v>34</v>
      </c>
      <c r="E2724" s="4">
        <v>8.2619400000000002E-8</v>
      </c>
      <c r="F2724" s="4">
        <v>1.5434800000000001E-4</v>
      </c>
      <c r="G2724" s="4">
        <v>2</v>
      </c>
      <c r="H2724" s="4">
        <v>2</v>
      </c>
      <c r="I2724" s="4">
        <v>7</v>
      </c>
      <c r="J2724" s="4" t="s">
        <v>2834</v>
      </c>
      <c r="K2724" s="4">
        <v>0</v>
      </c>
      <c r="L2724" s="4">
        <v>1881.05792</v>
      </c>
      <c r="M2724" s="4" t="s">
        <v>29</v>
      </c>
      <c r="N2724" s="4" t="s">
        <v>29</v>
      </c>
      <c r="O2724" s="4">
        <v>6.5770000000000002E-5</v>
      </c>
      <c r="P2724" s="4">
        <v>1.0669999999999999E-9</v>
      </c>
      <c r="Q2724" s="4">
        <v>4.3600000000000003</v>
      </c>
    </row>
    <row r="2725" spans="1:17" hidden="1" outlineLevel="1" collapsed="1" x14ac:dyDescent="0.25">
      <c r="A2725" t="s">
        <v>34</v>
      </c>
      <c r="B2725" s="4" t="s">
        <v>29</v>
      </c>
      <c r="C2725" s="4" t="s">
        <v>2839</v>
      </c>
      <c r="D2725" s="4" t="s">
        <v>34</v>
      </c>
      <c r="E2725" s="4">
        <v>3.31336E-4</v>
      </c>
      <c r="F2725" s="4">
        <v>1.5434800000000001E-4</v>
      </c>
      <c r="G2725" s="4">
        <v>2</v>
      </c>
      <c r="H2725" s="4">
        <v>2</v>
      </c>
      <c r="I2725" s="4">
        <v>3</v>
      </c>
      <c r="J2725" s="4" t="s">
        <v>2834</v>
      </c>
      <c r="K2725" s="4">
        <v>1</v>
      </c>
      <c r="L2725" s="4">
        <v>2268.2418699999998</v>
      </c>
      <c r="M2725" s="4" t="s">
        <v>29</v>
      </c>
      <c r="N2725" s="4" t="s">
        <v>29</v>
      </c>
      <c r="O2725" s="4">
        <v>6.5770000000000002E-5</v>
      </c>
      <c r="P2725" s="4">
        <v>2.4369999999999999E-5</v>
      </c>
      <c r="Q2725" s="4">
        <v>2.73</v>
      </c>
    </row>
    <row r="2726" spans="1:17" hidden="1" outlineLevel="1" collapsed="1" x14ac:dyDescent="0.25">
      <c r="A2726" t="s">
        <v>34</v>
      </c>
      <c r="B2726" s="4" t="s">
        <v>29</v>
      </c>
      <c r="C2726" s="4" t="s">
        <v>2840</v>
      </c>
      <c r="D2726" s="4" t="s">
        <v>34</v>
      </c>
      <c r="E2726" s="4">
        <v>4.7517900000000002E-7</v>
      </c>
      <c r="F2726" s="4">
        <v>1.5434800000000001E-4</v>
      </c>
      <c r="G2726" s="4">
        <v>2</v>
      </c>
      <c r="H2726" s="4">
        <v>2</v>
      </c>
      <c r="I2726" s="4">
        <v>5</v>
      </c>
      <c r="J2726" s="4" t="s">
        <v>2834</v>
      </c>
      <c r="K2726" s="4">
        <v>0</v>
      </c>
      <c r="L2726" s="4">
        <v>2112.1407599999998</v>
      </c>
      <c r="M2726" s="4" t="s">
        <v>29</v>
      </c>
      <c r="N2726" s="4" t="s">
        <v>29</v>
      </c>
      <c r="O2726" s="4">
        <v>6.5770000000000002E-5</v>
      </c>
      <c r="P2726" s="4">
        <v>8.8140000000000004E-9</v>
      </c>
      <c r="Q2726" s="4">
        <v>3.91</v>
      </c>
    </row>
    <row r="2727" spans="1:17" hidden="1" outlineLevel="1" collapsed="1" x14ac:dyDescent="0.25">
      <c r="A2727" t="s">
        <v>34</v>
      </c>
      <c r="B2727" s="4" t="s">
        <v>29</v>
      </c>
      <c r="C2727" s="4" t="s">
        <v>2841</v>
      </c>
      <c r="D2727" s="4" t="s">
        <v>34</v>
      </c>
      <c r="E2727" s="4">
        <v>9.8287599999999991E-7</v>
      </c>
      <c r="F2727" s="4">
        <v>1.5434800000000001E-4</v>
      </c>
      <c r="G2727" s="4">
        <v>2</v>
      </c>
      <c r="H2727" s="4">
        <v>2</v>
      </c>
      <c r="I2727" s="4">
        <v>5</v>
      </c>
      <c r="J2727" s="4" t="s">
        <v>2834</v>
      </c>
      <c r="K2727" s="4">
        <v>0</v>
      </c>
      <c r="L2727" s="4">
        <v>1845.9704999999999</v>
      </c>
      <c r="M2727" s="4" t="s">
        <v>29</v>
      </c>
      <c r="N2727" s="4" t="s">
        <v>29</v>
      </c>
      <c r="O2727" s="4">
        <v>6.5770000000000002E-5</v>
      </c>
      <c r="P2727" s="4">
        <v>2.1299999999999999E-8</v>
      </c>
      <c r="Q2727" s="4">
        <v>4.21</v>
      </c>
    </row>
    <row r="2728" spans="1:17" hidden="1" outlineLevel="1" collapsed="1" x14ac:dyDescent="0.25">
      <c r="A2728" t="s">
        <v>34</v>
      </c>
      <c r="B2728" s="4" t="s">
        <v>29</v>
      </c>
      <c r="C2728" s="4" t="s">
        <v>2842</v>
      </c>
      <c r="D2728" s="4" t="s">
        <v>34</v>
      </c>
      <c r="E2728" s="4">
        <v>2.5299499999999998E-6</v>
      </c>
      <c r="F2728" s="4">
        <v>1.5434800000000001E-4</v>
      </c>
      <c r="G2728" s="4">
        <v>2</v>
      </c>
      <c r="H2728" s="4">
        <v>2</v>
      </c>
      <c r="I2728" s="4">
        <v>2</v>
      </c>
      <c r="J2728" s="4" t="s">
        <v>2834</v>
      </c>
      <c r="K2728" s="4">
        <v>1</v>
      </c>
      <c r="L2728" s="4">
        <v>2237.2638900000002</v>
      </c>
      <c r="M2728" s="4" t="s">
        <v>29</v>
      </c>
      <c r="N2728" s="4" t="s">
        <v>29</v>
      </c>
      <c r="O2728" s="4">
        <v>6.5770000000000002E-5</v>
      </c>
      <c r="P2728" s="4">
        <v>6.6920000000000006E-8</v>
      </c>
      <c r="Q2728" s="4">
        <v>4.1500000000000004</v>
      </c>
    </row>
    <row r="2729" spans="1:17" hidden="1" outlineLevel="1" collapsed="1" x14ac:dyDescent="0.25">
      <c r="A2729" t="s">
        <v>34</v>
      </c>
      <c r="B2729" s="4" t="s">
        <v>29</v>
      </c>
      <c r="C2729" s="4" t="s">
        <v>2843</v>
      </c>
      <c r="D2729" s="4" t="s">
        <v>34</v>
      </c>
      <c r="E2729" s="4">
        <v>1.5922300000000001E-11</v>
      </c>
      <c r="F2729" s="4">
        <v>1.5434800000000001E-4</v>
      </c>
      <c r="G2729" s="4">
        <v>2</v>
      </c>
      <c r="H2729" s="4">
        <v>2</v>
      </c>
      <c r="I2729" s="4">
        <v>24</v>
      </c>
      <c r="J2729" s="4" t="s">
        <v>2834</v>
      </c>
      <c r="K2729" s="4">
        <v>0</v>
      </c>
      <c r="L2729" s="4">
        <v>1820.0276200000001</v>
      </c>
      <c r="M2729" s="4" t="s">
        <v>29</v>
      </c>
      <c r="N2729" s="4" t="s">
        <v>29</v>
      </c>
      <c r="O2729" s="4">
        <v>6.5770000000000002E-5</v>
      </c>
      <c r="P2729" s="4">
        <v>3.3890000000000001E-14</v>
      </c>
      <c r="Q2729" s="4">
        <v>5.93</v>
      </c>
    </row>
    <row r="2730" spans="1:17" hidden="1" outlineLevel="1" collapsed="1" x14ac:dyDescent="0.25">
      <c r="A2730" t="s">
        <v>34</v>
      </c>
      <c r="B2730" s="4" t="s">
        <v>29</v>
      </c>
      <c r="C2730" s="4" t="s">
        <v>2844</v>
      </c>
      <c r="D2730" s="4" t="s">
        <v>2845</v>
      </c>
      <c r="E2730" s="4">
        <v>7.3587000000000004E-7</v>
      </c>
      <c r="F2730" s="4">
        <v>1.5434800000000001E-4</v>
      </c>
      <c r="G2730" s="4">
        <v>2</v>
      </c>
      <c r="H2730" s="4">
        <v>2</v>
      </c>
      <c r="I2730" s="4">
        <v>3</v>
      </c>
      <c r="J2730" s="4" t="s">
        <v>2834</v>
      </c>
      <c r="K2730" s="4">
        <v>0</v>
      </c>
      <c r="L2730" s="4">
        <v>1200.4884500000001</v>
      </c>
      <c r="M2730" s="4" t="s">
        <v>29</v>
      </c>
      <c r="N2730" s="4" t="s">
        <v>29</v>
      </c>
      <c r="O2730" s="4">
        <v>6.5770000000000002E-5</v>
      </c>
      <c r="P2730" s="4">
        <v>1.5060000000000001E-8</v>
      </c>
      <c r="Q2730" s="4">
        <v>3.5</v>
      </c>
    </row>
    <row r="2731" spans="1:17" hidden="1" outlineLevel="1" collapsed="1" x14ac:dyDescent="0.25">
      <c r="A2731" t="s">
        <v>34</v>
      </c>
      <c r="B2731" s="4" t="s">
        <v>29</v>
      </c>
      <c r="C2731" s="4" t="s">
        <v>2922</v>
      </c>
      <c r="D2731" s="4" t="s">
        <v>34</v>
      </c>
      <c r="E2731" s="4">
        <v>1.0020299999999999E-8</v>
      </c>
      <c r="F2731" s="4">
        <v>1.5434800000000001E-4</v>
      </c>
      <c r="G2731" s="4">
        <v>1</v>
      </c>
      <c r="H2731" s="4">
        <v>1</v>
      </c>
      <c r="I2731" s="4">
        <v>5</v>
      </c>
      <c r="J2731" s="4" t="s">
        <v>2917</v>
      </c>
      <c r="K2731" s="4">
        <v>1</v>
      </c>
      <c r="L2731" s="4">
        <v>1715.8962799999999</v>
      </c>
      <c r="M2731" s="4" t="s">
        <v>29</v>
      </c>
      <c r="N2731" s="4" t="s">
        <v>29</v>
      </c>
      <c r="O2731" s="4">
        <v>6.5770000000000002E-5</v>
      </c>
      <c r="P2731" s="4">
        <v>8.3040000000000005E-11</v>
      </c>
      <c r="Q2731" s="4">
        <v>5.0999999999999996</v>
      </c>
    </row>
    <row r="2732" spans="1:17" hidden="1" outlineLevel="1" collapsed="1" x14ac:dyDescent="0.25">
      <c r="A2732" t="s">
        <v>34</v>
      </c>
      <c r="B2732" s="4" t="s">
        <v>29</v>
      </c>
      <c r="C2732" s="4" t="s">
        <v>2848</v>
      </c>
      <c r="D2732" s="4" t="s">
        <v>34</v>
      </c>
      <c r="E2732" s="4">
        <v>1.5515E-4</v>
      </c>
      <c r="F2732" s="4">
        <v>1.5434800000000001E-4</v>
      </c>
      <c r="G2732" s="4">
        <v>2</v>
      </c>
      <c r="H2732" s="4">
        <v>2</v>
      </c>
      <c r="I2732" s="4">
        <v>2</v>
      </c>
      <c r="J2732" s="4" t="s">
        <v>2834</v>
      </c>
      <c r="K2732" s="4">
        <v>0</v>
      </c>
      <c r="L2732" s="4">
        <v>1473.79477</v>
      </c>
      <c r="M2732" s="4" t="s">
        <v>29</v>
      </c>
      <c r="N2732" s="4" t="s">
        <v>29</v>
      </c>
      <c r="O2732" s="4">
        <v>6.5770000000000002E-5</v>
      </c>
      <c r="P2732" s="4">
        <v>9.7040000000000006E-6</v>
      </c>
      <c r="Q2732" s="4">
        <v>3.29</v>
      </c>
    </row>
    <row r="2733" spans="1:17" hidden="1" outlineLevel="1" collapsed="1" x14ac:dyDescent="0.25">
      <c r="A2733" t="s">
        <v>34</v>
      </c>
      <c r="B2733" s="4" t="s">
        <v>29</v>
      </c>
      <c r="C2733" s="4" t="s">
        <v>2849</v>
      </c>
      <c r="D2733" s="4" t="s">
        <v>34</v>
      </c>
      <c r="E2733" s="4">
        <v>2.07216E-4</v>
      </c>
      <c r="F2733" s="4">
        <v>1.5434800000000001E-4</v>
      </c>
      <c r="G2733" s="4">
        <v>2</v>
      </c>
      <c r="H2733" s="4">
        <v>2</v>
      </c>
      <c r="I2733" s="4">
        <v>2</v>
      </c>
      <c r="J2733" s="4" t="s">
        <v>2834</v>
      </c>
      <c r="K2733" s="4">
        <v>0</v>
      </c>
      <c r="L2733" s="4">
        <v>1312.6936000000001</v>
      </c>
      <c r="M2733" s="4" t="s">
        <v>29</v>
      </c>
      <c r="N2733" s="4" t="s">
        <v>29</v>
      </c>
      <c r="O2733" s="4">
        <v>6.5770000000000002E-5</v>
      </c>
      <c r="P2733" s="4">
        <v>1.377E-5</v>
      </c>
      <c r="Q2733" s="4">
        <v>2.54</v>
      </c>
    </row>
    <row r="2734" spans="1:17" hidden="1" outlineLevel="1" collapsed="1" x14ac:dyDescent="0.25">
      <c r="A2734" t="s">
        <v>34</v>
      </c>
      <c r="B2734" s="4" t="s">
        <v>29</v>
      </c>
      <c r="C2734" s="4" t="s">
        <v>2850</v>
      </c>
      <c r="D2734" s="4" t="s">
        <v>34</v>
      </c>
      <c r="E2734" s="4">
        <v>2.6463999999999999E-5</v>
      </c>
      <c r="F2734" s="4">
        <v>1.5434800000000001E-4</v>
      </c>
      <c r="G2734" s="4">
        <v>2</v>
      </c>
      <c r="H2734" s="4">
        <v>2</v>
      </c>
      <c r="I2734" s="4">
        <v>1</v>
      </c>
      <c r="J2734" s="4" t="s">
        <v>2834</v>
      </c>
      <c r="K2734" s="4">
        <v>0</v>
      </c>
      <c r="L2734" s="4">
        <v>1506.7434599999999</v>
      </c>
      <c r="M2734" s="4" t="s">
        <v>29</v>
      </c>
      <c r="N2734" s="4" t="s">
        <v>29</v>
      </c>
      <c r="O2734" s="4">
        <v>6.5770000000000002E-5</v>
      </c>
      <c r="P2734" s="4">
        <v>1.1459999999999999E-6</v>
      </c>
      <c r="Q2734" s="4">
        <v>2.75</v>
      </c>
    </row>
    <row r="2735" spans="1:17" hidden="1" outlineLevel="1" collapsed="1" x14ac:dyDescent="0.25">
      <c r="A2735" t="s">
        <v>34</v>
      </c>
      <c r="B2735" s="4" t="s">
        <v>29</v>
      </c>
      <c r="C2735" s="4" t="s">
        <v>2851</v>
      </c>
      <c r="D2735" s="4" t="s">
        <v>34</v>
      </c>
      <c r="E2735" s="4">
        <v>1.2610399999999999E-3</v>
      </c>
      <c r="F2735" s="4">
        <v>1.5434800000000001E-4</v>
      </c>
      <c r="G2735" s="4">
        <v>2</v>
      </c>
      <c r="H2735" s="4">
        <v>2</v>
      </c>
      <c r="I2735" s="4">
        <v>1</v>
      </c>
      <c r="J2735" s="4" t="s">
        <v>2834</v>
      </c>
      <c r="K2735" s="4">
        <v>0</v>
      </c>
      <c r="L2735" s="4">
        <v>1444.6563799999999</v>
      </c>
      <c r="M2735" s="4" t="s">
        <v>29</v>
      </c>
      <c r="N2735" s="4" t="s">
        <v>29</v>
      </c>
      <c r="O2735" s="4">
        <v>6.5770000000000002E-5</v>
      </c>
      <c r="P2735" s="4">
        <v>1.215E-4</v>
      </c>
      <c r="Q2735" s="4">
        <v>2.86</v>
      </c>
    </row>
    <row r="2736" spans="1:17" hidden="1" outlineLevel="1" collapsed="1" x14ac:dyDescent="0.25">
      <c r="A2736" t="s">
        <v>34</v>
      </c>
      <c r="B2736" s="4" t="s">
        <v>29</v>
      </c>
      <c r="C2736" s="4" t="s">
        <v>2852</v>
      </c>
      <c r="D2736" s="4" t="s">
        <v>196</v>
      </c>
      <c r="E2736" s="4">
        <v>4.9679299999999997E-3</v>
      </c>
      <c r="F2736" s="4">
        <v>3.0793500000000001E-4</v>
      </c>
      <c r="G2736" s="4">
        <v>2</v>
      </c>
      <c r="H2736" s="4">
        <v>2</v>
      </c>
      <c r="I2736" s="4">
        <v>2</v>
      </c>
      <c r="J2736" s="4" t="s">
        <v>2834</v>
      </c>
      <c r="K2736" s="4">
        <v>2</v>
      </c>
      <c r="L2736" s="4">
        <v>1281.67724</v>
      </c>
      <c r="M2736" s="4" t="s">
        <v>29</v>
      </c>
      <c r="N2736" s="4" t="s">
        <v>29</v>
      </c>
      <c r="O2736" s="4">
        <v>1.192E-4</v>
      </c>
      <c r="P2736" s="4">
        <v>6.1030000000000004E-4</v>
      </c>
      <c r="Q2736" s="4">
        <v>2.33</v>
      </c>
    </row>
    <row r="2737" spans="1:29" hidden="1" outlineLevel="1" collapsed="1" x14ac:dyDescent="0.25">
      <c r="A2737" t="s">
        <v>34</v>
      </c>
      <c r="B2737" s="4" t="s">
        <v>29</v>
      </c>
      <c r="C2737" s="4" t="s">
        <v>2853</v>
      </c>
      <c r="D2737" s="4" t="s">
        <v>34</v>
      </c>
      <c r="E2737" s="4">
        <v>8.0661599999999993E-3</v>
      </c>
      <c r="F2737" s="4">
        <v>4.3565599999999998E-4</v>
      </c>
      <c r="G2737" s="4">
        <v>2</v>
      </c>
      <c r="H2737" s="4">
        <v>2</v>
      </c>
      <c r="I2737" s="4">
        <v>1</v>
      </c>
      <c r="J2737" s="4" t="s">
        <v>2834</v>
      </c>
      <c r="K2737" s="4">
        <v>2</v>
      </c>
      <c r="L2737" s="4">
        <v>2587.4453800000001</v>
      </c>
      <c r="M2737" s="4" t="s">
        <v>29</v>
      </c>
      <c r="N2737" s="4" t="s">
        <v>29</v>
      </c>
      <c r="O2737" s="4">
        <v>1.639E-4</v>
      </c>
      <c r="P2737" s="4">
        <v>1.078E-3</v>
      </c>
      <c r="Q2737" s="4">
        <v>3.06</v>
      </c>
    </row>
    <row r="2738" spans="1:29" x14ac:dyDescent="0.25">
      <c r="A2738" s="3" t="s">
        <v>29</v>
      </c>
      <c r="B2738" s="3" t="s">
        <v>30</v>
      </c>
      <c r="C2738" s="3" t="s">
        <v>2923</v>
      </c>
      <c r="D2738" s="3" t="s">
        <v>2924</v>
      </c>
      <c r="E2738" s="3">
        <v>0</v>
      </c>
      <c r="F2738" s="3">
        <v>185.82499999999999</v>
      </c>
      <c r="G2738" s="3">
        <v>41</v>
      </c>
      <c r="H2738" s="3">
        <v>32</v>
      </c>
      <c r="I2738" s="3">
        <v>47</v>
      </c>
      <c r="J2738" s="3">
        <v>32</v>
      </c>
      <c r="K2738" s="3">
        <v>1381</v>
      </c>
      <c r="L2738" s="3">
        <v>150.69999999999999</v>
      </c>
      <c r="M2738" s="3">
        <v>4.72</v>
      </c>
      <c r="N2738" s="3">
        <v>156.46</v>
      </c>
      <c r="O2738" s="3">
        <v>32</v>
      </c>
      <c r="P2738" s="3" t="s">
        <v>2925</v>
      </c>
      <c r="Q2738" s="3" t="s">
        <v>972</v>
      </c>
      <c r="R2738" s="3" t="s">
        <v>2926</v>
      </c>
      <c r="S2738" s="3" t="s">
        <v>2927</v>
      </c>
      <c r="T2738" s="3" t="s">
        <v>2928</v>
      </c>
      <c r="U2738" s="3" t="s">
        <v>2923</v>
      </c>
      <c r="V2738" s="3" t="s">
        <v>2929</v>
      </c>
      <c r="W2738" s="3" t="s">
        <v>193</v>
      </c>
      <c r="X2738" s="3" t="s">
        <v>977</v>
      </c>
      <c r="Y2738" s="3" t="s">
        <v>2930</v>
      </c>
      <c r="Z2738" s="3" t="s">
        <v>34</v>
      </c>
      <c r="AA2738" s="3">
        <v>16</v>
      </c>
      <c r="AB2738" s="3" t="s">
        <v>29</v>
      </c>
      <c r="AC2738" s="3">
        <v>1</v>
      </c>
    </row>
    <row r="2739" spans="1:29" hidden="1" outlineLevel="1" collapsed="1" x14ac:dyDescent="0.25">
      <c r="A2739" t="s">
        <v>34</v>
      </c>
      <c r="B2739" s="2" t="s">
        <v>39</v>
      </c>
      <c r="C2739" s="2" t="s">
        <v>40</v>
      </c>
      <c r="D2739" s="2" t="s">
        <v>41</v>
      </c>
      <c r="E2739" s="2" t="s">
        <v>42</v>
      </c>
      <c r="F2739" s="2" t="s">
        <v>43</v>
      </c>
      <c r="G2739" s="2" t="s">
        <v>28</v>
      </c>
      <c r="H2739" s="2" t="s">
        <v>44</v>
      </c>
      <c r="I2739" s="2" t="s">
        <v>8</v>
      </c>
      <c r="J2739" s="2" t="s">
        <v>45</v>
      </c>
      <c r="K2739" s="2" t="s">
        <v>46</v>
      </c>
      <c r="L2739" s="2" t="s">
        <v>47</v>
      </c>
      <c r="M2739" s="2" t="s">
        <v>27</v>
      </c>
      <c r="N2739" s="2" t="s">
        <v>48</v>
      </c>
      <c r="O2739" s="2" t="s">
        <v>49</v>
      </c>
      <c r="P2739" s="2" t="s">
        <v>50</v>
      </c>
      <c r="Q2739" s="2" t="s">
        <v>51</v>
      </c>
    </row>
    <row r="2740" spans="1:29" hidden="1" outlineLevel="1" collapsed="1" x14ac:dyDescent="0.25">
      <c r="A2740" t="s">
        <v>34</v>
      </c>
      <c r="B2740" s="4" t="s">
        <v>29</v>
      </c>
      <c r="C2740" s="4" t="s">
        <v>2931</v>
      </c>
      <c r="D2740" s="4" t="s">
        <v>175</v>
      </c>
      <c r="E2740" s="4">
        <v>1.0893999999999999E-5</v>
      </c>
      <c r="F2740" s="4">
        <v>1.5434800000000001E-4</v>
      </c>
      <c r="G2740" s="4">
        <v>1</v>
      </c>
      <c r="H2740" s="4">
        <v>1</v>
      </c>
      <c r="I2740" s="4">
        <v>1</v>
      </c>
      <c r="J2740" s="4" t="s">
        <v>2923</v>
      </c>
      <c r="K2740" s="4">
        <v>0</v>
      </c>
      <c r="L2740" s="4">
        <v>3484.6132600000001</v>
      </c>
      <c r="M2740" s="4" t="s">
        <v>29</v>
      </c>
      <c r="N2740" s="4" t="s">
        <v>29</v>
      </c>
      <c r="O2740" s="4">
        <v>6.5770000000000002E-5</v>
      </c>
      <c r="P2740" s="4">
        <v>3.9009999999999998E-7</v>
      </c>
      <c r="Q2740" s="4">
        <v>5.36</v>
      </c>
    </row>
    <row r="2741" spans="1:29" hidden="1" outlineLevel="1" collapsed="1" x14ac:dyDescent="0.25">
      <c r="A2741" t="s">
        <v>34</v>
      </c>
      <c r="B2741" s="4" t="s">
        <v>29</v>
      </c>
      <c r="C2741" s="4" t="s">
        <v>2932</v>
      </c>
      <c r="D2741" s="4" t="s">
        <v>34</v>
      </c>
      <c r="E2741" s="4">
        <v>8.8676799999999993E-9</v>
      </c>
      <c r="F2741" s="4">
        <v>1.5434800000000001E-4</v>
      </c>
      <c r="G2741" s="4">
        <v>1</v>
      </c>
      <c r="H2741" s="4">
        <v>1</v>
      </c>
      <c r="I2741" s="4">
        <v>2</v>
      </c>
      <c r="J2741" s="4" t="s">
        <v>2923</v>
      </c>
      <c r="K2741" s="4">
        <v>0</v>
      </c>
      <c r="L2741" s="4">
        <v>4442.3718200000003</v>
      </c>
      <c r="M2741" s="4" t="s">
        <v>29</v>
      </c>
      <c r="N2741" s="4" t="s">
        <v>29</v>
      </c>
      <c r="O2741" s="4">
        <v>6.5770000000000002E-5</v>
      </c>
      <c r="P2741" s="4">
        <v>7.1710000000000004E-11</v>
      </c>
      <c r="Q2741" s="4">
        <v>5.93</v>
      </c>
    </row>
    <row r="2742" spans="1:29" hidden="1" outlineLevel="1" collapsed="1" x14ac:dyDescent="0.25">
      <c r="A2742" t="s">
        <v>34</v>
      </c>
      <c r="B2742" s="4" t="s">
        <v>29</v>
      </c>
      <c r="C2742" s="4" t="s">
        <v>2933</v>
      </c>
      <c r="D2742" s="4" t="s">
        <v>244</v>
      </c>
      <c r="E2742" s="4">
        <v>4.3148099999999999E-9</v>
      </c>
      <c r="F2742" s="4">
        <v>1.5434800000000001E-4</v>
      </c>
      <c r="G2742" s="4">
        <v>1</v>
      </c>
      <c r="H2742" s="4">
        <v>1</v>
      </c>
      <c r="I2742" s="4">
        <v>2</v>
      </c>
      <c r="J2742" s="4" t="s">
        <v>2923</v>
      </c>
      <c r="K2742" s="4">
        <v>1</v>
      </c>
      <c r="L2742" s="4">
        <v>2820.4043799999999</v>
      </c>
      <c r="M2742" s="4" t="s">
        <v>29</v>
      </c>
      <c r="N2742" s="4" t="s">
        <v>29</v>
      </c>
      <c r="O2742" s="4">
        <v>6.5770000000000002E-5</v>
      </c>
      <c r="P2742" s="4">
        <v>2.989E-11</v>
      </c>
      <c r="Q2742" s="4">
        <v>6.41</v>
      </c>
    </row>
    <row r="2743" spans="1:29" hidden="1" outlineLevel="1" collapsed="1" x14ac:dyDescent="0.25">
      <c r="A2743" t="s">
        <v>34</v>
      </c>
      <c r="B2743" s="4" t="s">
        <v>29</v>
      </c>
      <c r="C2743" s="4" t="s">
        <v>2934</v>
      </c>
      <c r="D2743" s="4" t="s">
        <v>34</v>
      </c>
      <c r="E2743" s="4">
        <v>6.34192E-4</v>
      </c>
      <c r="F2743" s="4">
        <v>1.5434800000000001E-4</v>
      </c>
      <c r="G2743" s="4">
        <v>1</v>
      </c>
      <c r="H2743" s="4">
        <v>1</v>
      </c>
      <c r="I2743" s="4">
        <v>1</v>
      </c>
      <c r="J2743" s="4" t="s">
        <v>2923</v>
      </c>
      <c r="K2743" s="4">
        <v>1</v>
      </c>
      <c r="L2743" s="4">
        <v>4011.9894100000001</v>
      </c>
      <c r="M2743" s="4" t="s">
        <v>29</v>
      </c>
      <c r="N2743" s="4" t="s">
        <v>29</v>
      </c>
      <c r="O2743" s="4">
        <v>6.5770000000000002E-5</v>
      </c>
      <c r="P2743" s="4">
        <v>5.329E-5</v>
      </c>
      <c r="Q2743" s="4">
        <v>4.17</v>
      </c>
    </row>
    <row r="2744" spans="1:29" hidden="1" outlineLevel="1" collapsed="1" x14ac:dyDescent="0.25">
      <c r="A2744" t="s">
        <v>34</v>
      </c>
      <c r="B2744" s="4" t="s">
        <v>29</v>
      </c>
      <c r="C2744" s="4" t="s">
        <v>2935</v>
      </c>
      <c r="D2744" s="4" t="s">
        <v>2936</v>
      </c>
      <c r="E2744" s="4">
        <v>1.4000200000000001E-8</v>
      </c>
      <c r="F2744" s="4">
        <v>1.5434800000000001E-4</v>
      </c>
      <c r="G2744" s="4">
        <v>1</v>
      </c>
      <c r="H2744" s="4">
        <v>1</v>
      </c>
      <c r="I2744" s="4">
        <v>1</v>
      </c>
      <c r="J2744" s="4" t="s">
        <v>2923</v>
      </c>
      <c r="K2744" s="4">
        <v>1</v>
      </c>
      <c r="L2744" s="4">
        <v>2118.0569500000001</v>
      </c>
      <c r="M2744" s="4" t="s">
        <v>29</v>
      </c>
      <c r="N2744" s="4" t="s">
        <v>29</v>
      </c>
      <c r="O2744" s="4">
        <v>6.5770000000000002E-5</v>
      </c>
      <c r="P2744" s="4">
        <v>1.243E-10</v>
      </c>
      <c r="Q2744" s="4">
        <v>5.31</v>
      </c>
    </row>
    <row r="2745" spans="1:29" hidden="1" outlineLevel="1" collapsed="1" x14ac:dyDescent="0.25">
      <c r="A2745" t="s">
        <v>34</v>
      </c>
      <c r="B2745" s="4" t="s">
        <v>29</v>
      </c>
      <c r="C2745" s="4" t="s">
        <v>2937</v>
      </c>
      <c r="D2745" s="4" t="s">
        <v>34</v>
      </c>
      <c r="E2745" s="4">
        <v>3.4229399999999998E-7</v>
      </c>
      <c r="F2745" s="4">
        <v>1.5434800000000001E-4</v>
      </c>
      <c r="G2745" s="4">
        <v>1</v>
      </c>
      <c r="H2745" s="4">
        <v>1</v>
      </c>
      <c r="I2745" s="4">
        <v>2</v>
      </c>
      <c r="J2745" s="4" t="s">
        <v>2923</v>
      </c>
      <c r="K2745" s="4">
        <v>0</v>
      </c>
      <c r="L2745" s="4">
        <v>1597.8907999999999</v>
      </c>
      <c r="M2745" s="4" t="s">
        <v>29</v>
      </c>
      <c r="N2745" s="4" t="s">
        <v>29</v>
      </c>
      <c r="O2745" s="4">
        <v>6.5770000000000002E-5</v>
      </c>
      <c r="P2745" s="4">
        <v>5.9349999999999999E-9</v>
      </c>
      <c r="Q2745" s="4">
        <v>4.13</v>
      </c>
    </row>
    <row r="2746" spans="1:29" hidden="1" outlineLevel="1" collapsed="1" x14ac:dyDescent="0.25">
      <c r="A2746" t="s">
        <v>34</v>
      </c>
      <c r="B2746" s="4" t="s">
        <v>29</v>
      </c>
      <c r="C2746" s="4" t="s">
        <v>2938</v>
      </c>
      <c r="D2746" s="4" t="s">
        <v>34</v>
      </c>
      <c r="E2746" s="4">
        <v>9.2760099999999997E-8</v>
      </c>
      <c r="F2746" s="4">
        <v>1.5434800000000001E-4</v>
      </c>
      <c r="G2746" s="4">
        <v>1</v>
      </c>
      <c r="H2746" s="4">
        <v>1</v>
      </c>
      <c r="I2746" s="4">
        <v>2</v>
      </c>
      <c r="J2746" s="4" t="s">
        <v>2923</v>
      </c>
      <c r="K2746" s="4">
        <v>0</v>
      </c>
      <c r="L2746" s="4">
        <v>1619.8122699999999</v>
      </c>
      <c r="M2746" s="4" t="s">
        <v>29</v>
      </c>
      <c r="N2746" s="4" t="s">
        <v>29</v>
      </c>
      <c r="O2746" s="4">
        <v>6.5770000000000002E-5</v>
      </c>
      <c r="P2746" s="4">
        <v>1.2280000000000001E-9</v>
      </c>
      <c r="Q2746" s="4">
        <v>4.0999999999999996</v>
      </c>
    </row>
    <row r="2747" spans="1:29" hidden="1" outlineLevel="1" collapsed="1" x14ac:dyDescent="0.25">
      <c r="A2747" t="s">
        <v>34</v>
      </c>
      <c r="B2747" s="4" t="s">
        <v>29</v>
      </c>
      <c r="C2747" s="4" t="s">
        <v>2939</v>
      </c>
      <c r="D2747" s="4" t="s">
        <v>388</v>
      </c>
      <c r="E2747" s="4">
        <v>1.9809600000000001E-4</v>
      </c>
      <c r="F2747" s="4">
        <v>1.5434800000000001E-4</v>
      </c>
      <c r="G2747" s="4">
        <v>1</v>
      </c>
      <c r="H2747" s="4">
        <v>1</v>
      </c>
      <c r="I2747" s="4">
        <v>2</v>
      </c>
      <c r="J2747" s="4" t="s">
        <v>2923</v>
      </c>
      <c r="K2747" s="4">
        <v>1</v>
      </c>
      <c r="L2747" s="4">
        <v>1525.73152</v>
      </c>
      <c r="M2747" s="4" t="s">
        <v>29</v>
      </c>
      <c r="N2747" s="4" t="s">
        <v>29</v>
      </c>
      <c r="O2747" s="4">
        <v>6.5770000000000002E-5</v>
      </c>
      <c r="P2747" s="4">
        <v>1.31E-5</v>
      </c>
      <c r="Q2747" s="4">
        <v>2.99</v>
      </c>
    </row>
    <row r="2748" spans="1:29" hidden="1" outlineLevel="1" collapsed="1" x14ac:dyDescent="0.25">
      <c r="A2748" t="s">
        <v>34</v>
      </c>
      <c r="B2748" s="4" t="s">
        <v>29</v>
      </c>
      <c r="C2748" s="4" t="s">
        <v>2940</v>
      </c>
      <c r="D2748" s="4" t="s">
        <v>34</v>
      </c>
      <c r="E2748" s="4">
        <v>5.4389200000000003E-6</v>
      </c>
      <c r="F2748" s="4">
        <v>1.5434800000000001E-4</v>
      </c>
      <c r="G2748" s="4">
        <v>1</v>
      </c>
      <c r="H2748" s="4">
        <v>1</v>
      </c>
      <c r="I2748" s="4">
        <v>1</v>
      </c>
      <c r="J2748" s="4" t="s">
        <v>2923</v>
      </c>
      <c r="K2748" s="4">
        <v>0</v>
      </c>
      <c r="L2748" s="4">
        <v>2017.9501600000001</v>
      </c>
      <c r="M2748" s="4" t="s">
        <v>29</v>
      </c>
      <c r="N2748" s="4" t="s">
        <v>29</v>
      </c>
      <c r="O2748" s="4">
        <v>6.5770000000000002E-5</v>
      </c>
      <c r="P2748" s="4">
        <v>1.6920000000000001E-7</v>
      </c>
      <c r="Q2748" s="4">
        <v>4.32</v>
      </c>
    </row>
    <row r="2749" spans="1:29" hidden="1" outlineLevel="1" collapsed="1" x14ac:dyDescent="0.25">
      <c r="A2749" t="s">
        <v>34</v>
      </c>
      <c r="B2749" s="4" t="s">
        <v>29</v>
      </c>
      <c r="C2749" s="4" t="s">
        <v>2941</v>
      </c>
      <c r="D2749" s="4" t="s">
        <v>34</v>
      </c>
      <c r="E2749" s="4">
        <v>1.48345E-8</v>
      </c>
      <c r="F2749" s="4">
        <v>1.5434800000000001E-4</v>
      </c>
      <c r="G2749" s="4">
        <v>1</v>
      </c>
      <c r="H2749" s="4">
        <v>1</v>
      </c>
      <c r="I2749" s="4">
        <v>3</v>
      </c>
      <c r="J2749" s="4" t="s">
        <v>2923</v>
      </c>
      <c r="K2749" s="4">
        <v>0</v>
      </c>
      <c r="L2749" s="4">
        <v>1640.7914800000001</v>
      </c>
      <c r="M2749" s="4" t="s">
        <v>29</v>
      </c>
      <c r="N2749" s="4" t="s">
        <v>29</v>
      </c>
      <c r="O2749" s="4">
        <v>6.5770000000000002E-5</v>
      </c>
      <c r="P2749" s="4">
        <v>1.328E-10</v>
      </c>
      <c r="Q2749" s="4">
        <v>4.4400000000000004</v>
      </c>
    </row>
    <row r="2750" spans="1:29" hidden="1" outlineLevel="1" collapsed="1" x14ac:dyDescent="0.25">
      <c r="A2750" t="s">
        <v>34</v>
      </c>
      <c r="B2750" s="4" t="s">
        <v>29</v>
      </c>
      <c r="C2750" s="4" t="s">
        <v>2942</v>
      </c>
      <c r="D2750" s="4" t="s">
        <v>34</v>
      </c>
      <c r="E2750" s="4">
        <v>3.3145900000000001E-6</v>
      </c>
      <c r="F2750" s="4">
        <v>1.5434800000000001E-4</v>
      </c>
      <c r="G2750" s="4">
        <v>1</v>
      </c>
      <c r="H2750" s="4">
        <v>1</v>
      </c>
      <c r="I2750" s="4">
        <v>1</v>
      </c>
      <c r="J2750" s="4" t="s">
        <v>2923</v>
      </c>
      <c r="K2750" s="4">
        <v>0</v>
      </c>
      <c r="L2750" s="4">
        <v>1591.8285900000001</v>
      </c>
      <c r="M2750" s="4" t="s">
        <v>29</v>
      </c>
      <c r="N2750" s="4" t="s">
        <v>29</v>
      </c>
      <c r="O2750" s="4">
        <v>6.5770000000000002E-5</v>
      </c>
      <c r="P2750" s="4">
        <v>9.2480000000000005E-8</v>
      </c>
      <c r="Q2750" s="4">
        <v>3.84</v>
      </c>
    </row>
    <row r="2751" spans="1:29" hidden="1" outlineLevel="1" collapsed="1" x14ac:dyDescent="0.25">
      <c r="A2751" t="s">
        <v>34</v>
      </c>
      <c r="B2751" s="4" t="s">
        <v>29</v>
      </c>
      <c r="C2751" s="4" t="s">
        <v>2943</v>
      </c>
      <c r="D2751" s="4" t="s">
        <v>34</v>
      </c>
      <c r="E2751" s="4">
        <v>5.5412500000000004E-4</v>
      </c>
      <c r="F2751" s="4">
        <v>1.5434800000000001E-4</v>
      </c>
      <c r="G2751" s="4">
        <v>1</v>
      </c>
      <c r="H2751" s="4">
        <v>1</v>
      </c>
      <c r="I2751" s="4">
        <v>1</v>
      </c>
      <c r="J2751" s="4" t="s">
        <v>2923</v>
      </c>
      <c r="K2751" s="4">
        <v>1</v>
      </c>
      <c r="L2751" s="4">
        <v>3171.5400199999999</v>
      </c>
      <c r="M2751" s="4" t="s">
        <v>29</v>
      </c>
      <c r="N2751" s="4" t="s">
        <v>29</v>
      </c>
      <c r="O2751" s="4">
        <v>6.5770000000000002E-5</v>
      </c>
      <c r="P2751" s="4">
        <v>4.528E-5</v>
      </c>
      <c r="Q2751" s="4">
        <v>3.62</v>
      </c>
    </row>
    <row r="2752" spans="1:29" hidden="1" outlineLevel="1" collapsed="1" x14ac:dyDescent="0.25">
      <c r="A2752" t="s">
        <v>34</v>
      </c>
      <c r="B2752" s="4" t="s">
        <v>29</v>
      </c>
      <c r="C2752" s="4" t="s">
        <v>2944</v>
      </c>
      <c r="D2752" s="4" t="s">
        <v>58</v>
      </c>
      <c r="E2752" s="4">
        <v>6.5965199999999996E-7</v>
      </c>
      <c r="F2752" s="4">
        <v>1.5434800000000001E-4</v>
      </c>
      <c r="G2752" s="4">
        <v>1</v>
      </c>
      <c r="H2752" s="4">
        <v>1</v>
      </c>
      <c r="I2752" s="4">
        <v>1</v>
      </c>
      <c r="J2752" s="4" t="s">
        <v>2923</v>
      </c>
      <c r="K2752" s="4">
        <v>0</v>
      </c>
      <c r="L2752" s="4">
        <v>2507.1606200000001</v>
      </c>
      <c r="M2752" s="4" t="s">
        <v>29</v>
      </c>
      <c r="N2752" s="4" t="s">
        <v>29</v>
      </c>
      <c r="O2752" s="4">
        <v>6.5770000000000002E-5</v>
      </c>
      <c r="P2752" s="4">
        <v>1.317E-8</v>
      </c>
      <c r="Q2752" s="4">
        <v>4.59</v>
      </c>
    </row>
    <row r="2753" spans="1:17" hidden="1" outlineLevel="1" collapsed="1" x14ac:dyDescent="0.25">
      <c r="A2753" t="s">
        <v>34</v>
      </c>
      <c r="B2753" s="4" t="s">
        <v>29</v>
      </c>
      <c r="C2753" s="4" t="s">
        <v>2945</v>
      </c>
      <c r="D2753" s="4" t="s">
        <v>1012</v>
      </c>
      <c r="E2753" s="4">
        <v>3.12817E-6</v>
      </c>
      <c r="F2753" s="4">
        <v>1.5434800000000001E-4</v>
      </c>
      <c r="G2753" s="4">
        <v>1</v>
      </c>
      <c r="H2753" s="4">
        <v>1</v>
      </c>
      <c r="I2753" s="4">
        <v>1</v>
      </c>
      <c r="J2753" s="4" t="s">
        <v>2923</v>
      </c>
      <c r="K2753" s="4">
        <v>0</v>
      </c>
      <c r="L2753" s="4">
        <v>4297.1557599999996</v>
      </c>
      <c r="M2753" s="4" t="s">
        <v>29</v>
      </c>
      <c r="N2753" s="4" t="s">
        <v>29</v>
      </c>
      <c r="O2753" s="4">
        <v>6.5770000000000002E-5</v>
      </c>
      <c r="P2753" s="4">
        <v>8.6140000000000002E-8</v>
      </c>
      <c r="Q2753" s="4">
        <v>4.29</v>
      </c>
    </row>
    <row r="2754" spans="1:17" hidden="1" outlineLevel="1" collapsed="1" x14ac:dyDescent="0.25">
      <c r="A2754" t="s">
        <v>34</v>
      </c>
      <c r="B2754" s="4" t="s">
        <v>29</v>
      </c>
      <c r="C2754" s="4" t="s">
        <v>2946</v>
      </c>
      <c r="D2754" s="4" t="s">
        <v>34</v>
      </c>
      <c r="E2754" s="4">
        <v>3.69757E-6</v>
      </c>
      <c r="F2754" s="4">
        <v>1.5434800000000001E-4</v>
      </c>
      <c r="G2754" s="4">
        <v>1</v>
      </c>
      <c r="H2754" s="4">
        <v>1</v>
      </c>
      <c r="I2754" s="4">
        <v>2</v>
      </c>
      <c r="J2754" s="4" t="s">
        <v>2923</v>
      </c>
      <c r="K2754" s="4">
        <v>0</v>
      </c>
      <c r="L2754" s="4">
        <v>2598.3409700000002</v>
      </c>
      <c r="M2754" s="4" t="s">
        <v>29</v>
      </c>
      <c r="N2754" s="4" t="s">
        <v>29</v>
      </c>
      <c r="O2754" s="4">
        <v>6.5770000000000002E-5</v>
      </c>
      <c r="P2754" s="4">
        <v>1.061E-7</v>
      </c>
      <c r="Q2754" s="4">
        <v>3.75</v>
      </c>
    </row>
    <row r="2755" spans="1:17" hidden="1" outlineLevel="1" collapsed="1" x14ac:dyDescent="0.25">
      <c r="A2755" t="s">
        <v>34</v>
      </c>
      <c r="B2755" s="4" t="s">
        <v>29</v>
      </c>
      <c r="C2755" s="4" t="s">
        <v>2947</v>
      </c>
      <c r="D2755" s="4" t="s">
        <v>34</v>
      </c>
      <c r="E2755" s="4">
        <v>4.5989099999999998E-4</v>
      </c>
      <c r="F2755" s="4">
        <v>1.5434800000000001E-4</v>
      </c>
      <c r="G2755" s="4">
        <v>1</v>
      </c>
      <c r="H2755" s="4">
        <v>1</v>
      </c>
      <c r="I2755" s="4">
        <v>1</v>
      </c>
      <c r="J2755" s="4" t="s">
        <v>2923</v>
      </c>
      <c r="K2755" s="4">
        <v>1</v>
      </c>
      <c r="L2755" s="4">
        <v>2707.32096</v>
      </c>
      <c r="M2755" s="4" t="s">
        <v>29</v>
      </c>
      <c r="N2755" s="4" t="s">
        <v>29</v>
      </c>
      <c r="O2755" s="4">
        <v>6.5770000000000002E-5</v>
      </c>
      <c r="P2755" s="4">
        <v>3.6229999999999997E-5</v>
      </c>
      <c r="Q2755" s="4">
        <v>3.07</v>
      </c>
    </row>
    <row r="2756" spans="1:17" hidden="1" outlineLevel="1" collapsed="1" x14ac:dyDescent="0.25">
      <c r="A2756" t="s">
        <v>34</v>
      </c>
      <c r="B2756" s="4" t="s">
        <v>29</v>
      </c>
      <c r="C2756" s="4" t="s">
        <v>2948</v>
      </c>
      <c r="D2756" s="4" t="s">
        <v>34</v>
      </c>
      <c r="E2756" s="4">
        <v>1.10352E-8</v>
      </c>
      <c r="F2756" s="4">
        <v>1.5434800000000001E-4</v>
      </c>
      <c r="G2756" s="4">
        <v>1</v>
      </c>
      <c r="H2756" s="4">
        <v>1</v>
      </c>
      <c r="I2756" s="4">
        <v>2</v>
      </c>
      <c r="J2756" s="4" t="s">
        <v>2923</v>
      </c>
      <c r="K2756" s="4">
        <v>0</v>
      </c>
      <c r="L2756" s="4">
        <v>1735.86095</v>
      </c>
      <c r="M2756" s="4" t="s">
        <v>29</v>
      </c>
      <c r="N2756" s="4" t="s">
        <v>29</v>
      </c>
      <c r="O2756" s="4">
        <v>6.5770000000000002E-5</v>
      </c>
      <c r="P2756" s="4">
        <v>9.2800000000000005E-11</v>
      </c>
      <c r="Q2756" s="4">
        <v>4.84</v>
      </c>
    </row>
    <row r="2757" spans="1:17" hidden="1" outlineLevel="1" collapsed="1" x14ac:dyDescent="0.25">
      <c r="A2757" t="s">
        <v>34</v>
      </c>
      <c r="B2757" s="4" t="s">
        <v>29</v>
      </c>
      <c r="C2757" s="4" t="s">
        <v>2949</v>
      </c>
      <c r="D2757" s="4" t="s">
        <v>199</v>
      </c>
      <c r="E2757" s="4">
        <v>5.3691599999999999E-5</v>
      </c>
      <c r="F2757" s="4">
        <v>1.5434800000000001E-4</v>
      </c>
      <c r="G2757" s="4">
        <v>1</v>
      </c>
      <c r="H2757" s="4">
        <v>1</v>
      </c>
      <c r="I2757" s="4">
        <v>1</v>
      </c>
      <c r="J2757" s="4" t="s">
        <v>2923</v>
      </c>
      <c r="K2757" s="4">
        <v>0</v>
      </c>
      <c r="L2757" s="4">
        <v>2265.1027199999999</v>
      </c>
      <c r="M2757" s="4" t="s">
        <v>29</v>
      </c>
      <c r="N2757" s="4" t="s">
        <v>29</v>
      </c>
      <c r="O2757" s="4">
        <v>6.5770000000000002E-5</v>
      </c>
      <c r="P2757" s="4">
        <v>2.7070000000000001E-6</v>
      </c>
      <c r="Q2757" s="4">
        <v>3.45</v>
      </c>
    </row>
    <row r="2758" spans="1:17" hidden="1" outlineLevel="1" collapsed="1" x14ac:dyDescent="0.25">
      <c r="A2758" t="s">
        <v>34</v>
      </c>
      <c r="B2758" s="4" t="s">
        <v>29</v>
      </c>
      <c r="C2758" s="4" t="s">
        <v>2950</v>
      </c>
      <c r="D2758" s="4" t="s">
        <v>34</v>
      </c>
      <c r="E2758" s="4">
        <v>1.6870500000000001E-5</v>
      </c>
      <c r="F2758" s="4">
        <v>1.5434800000000001E-4</v>
      </c>
      <c r="G2758" s="4">
        <v>1</v>
      </c>
      <c r="H2758" s="4">
        <v>1</v>
      </c>
      <c r="I2758" s="4">
        <v>1</v>
      </c>
      <c r="J2758" s="4" t="s">
        <v>2923</v>
      </c>
      <c r="K2758" s="4">
        <v>0</v>
      </c>
      <c r="L2758" s="4">
        <v>1586.7696800000001</v>
      </c>
      <c r="M2758" s="4" t="s">
        <v>29</v>
      </c>
      <c r="N2758" s="4" t="s">
        <v>29</v>
      </c>
      <c r="O2758" s="4">
        <v>6.5770000000000002E-5</v>
      </c>
      <c r="P2758" s="4">
        <v>6.6300000000000005E-7</v>
      </c>
      <c r="Q2758" s="4">
        <v>3.62</v>
      </c>
    </row>
    <row r="2759" spans="1:17" hidden="1" outlineLevel="1" collapsed="1" x14ac:dyDescent="0.25">
      <c r="A2759" t="s">
        <v>34</v>
      </c>
      <c r="B2759" s="4" t="s">
        <v>29</v>
      </c>
      <c r="C2759" s="4" t="s">
        <v>2951</v>
      </c>
      <c r="D2759" s="4" t="s">
        <v>34</v>
      </c>
      <c r="E2759" s="4">
        <v>3.8413599999999998E-4</v>
      </c>
      <c r="F2759" s="4">
        <v>1.5434800000000001E-4</v>
      </c>
      <c r="G2759" s="4">
        <v>1</v>
      </c>
      <c r="H2759" s="4">
        <v>1</v>
      </c>
      <c r="I2759" s="4">
        <v>2</v>
      </c>
      <c r="J2759" s="4" t="s">
        <v>2923</v>
      </c>
      <c r="K2759" s="4">
        <v>0</v>
      </c>
      <c r="L2759" s="4">
        <v>1264.70081</v>
      </c>
      <c r="M2759" s="4" t="s">
        <v>29</v>
      </c>
      <c r="N2759" s="4" t="s">
        <v>29</v>
      </c>
      <c r="O2759" s="4">
        <v>6.5770000000000002E-5</v>
      </c>
      <c r="P2759" s="4">
        <v>2.915E-5</v>
      </c>
      <c r="Q2759" s="4">
        <v>2.4</v>
      </c>
    </row>
    <row r="2760" spans="1:17" hidden="1" outlineLevel="1" collapsed="1" x14ac:dyDescent="0.25">
      <c r="A2760" t="s">
        <v>34</v>
      </c>
      <c r="B2760" s="4" t="s">
        <v>29</v>
      </c>
      <c r="C2760" s="4" t="s">
        <v>2942</v>
      </c>
      <c r="D2760" s="4" t="s">
        <v>2952</v>
      </c>
      <c r="E2760" s="4">
        <v>3.6550799999999998E-3</v>
      </c>
      <c r="F2760" s="4">
        <v>3.0793500000000001E-4</v>
      </c>
      <c r="G2760" s="4">
        <v>1</v>
      </c>
      <c r="H2760" s="4">
        <v>1</v>
      </c>
      <c r="I2760" s="4">
        <v>1</v>
      </c>
      <c r="J2760" s="4" t="s">
        <v>2923</v>
      </c>
      <c r="K2760" s="4">
        <v>0</v>
      </c>
      <c r="L2760" s="4">
        <v>1671.79492</v>
      </c>
      <c r="M2760" s="4" t="s">
        <v>29</v>
      </c>
      <c r="N2760" s="4" t="s">
        <v>29</v>
      </c>
      <c r="O2760" s="4">
        <v>1.192E-4</v>
      </c>
      <c r="P2760" s="4">
        <v>4.2640000000000001E-4</v>
      </c>
      <c r="Q2760" s="4">
        <v>2.74</v>
      </c>
    </row>
    <row r="2761" spans="1:17" hidden="1" outlineLevel="1" collapsed="1" x14ac:dyDescent="0.25">
      <c r="A2761" t="s">
        <v>34</v>
      </c>
      <c r="B2761" s="4" t="s">
        <v>29</v>
      </c>
      <c r="C2761" s="4" t="s">
        <v>2953</v>
      </c>
      <c r="D2761" s="4" t="s">
        <v>34</v>
      </c>
      <c r="E2761" s="4">
        <v>4.9997699999999997E-3</v>
      </c>
      <c r="F2761" s="4">
        <v>3.0793500000000001E-4</v>
      </c>
      <c r="G2761" s="4">
        <v>1</v>
      </c>
      <c r="H2761" s="4">
        <v>1</v>
      </c>
      <c r="I2761" s="4">
        <v>2</v>
      </c>
      <c r="J2761" s="4" t="s">
        <v>2923</v>
      </c>
      <c r="K2761" s="4">
        <v>2</v>
      </c>
      <c r="L2761" s="4">
        <v>1940.91959</v>
      </c>
      <c r="M2761" s="4" t="s">
        <v>29</v>
      </c>
      <c r="N2761" s="4" t="s">
        <v>29</v>
      </c>
      <c r="O2761" s="4">
        <v>1.192E-4</v>
      </c>
      <c r="P2761" s="4">
        <v>6.1629999999999996E-4</v>
      </c>
      <c r="Q2761" s="4">
        <v>2.0099999999999998</v>
      </c>
    </row>
    <row r="2762" spans="1:17" hidden="1" outlineLevel="1" collapsed="1" x14ac:dyDescent="0.25">
      <c r="A2762" t="s">
        <v>34</v>
      </c>
      <c r="B2762" s="4" t="s">
        <v>29</v>
      </c>
      <c r="C2762" s="4" t="s">
        <v>2954</v>
      </c>
      <c r="D2762" s="4" t="s">
        <v>34</v>
      </c>
      <c r="E2762" s="4">
        <v>3.4726800000000001E-3</v>
      </c>
      <c r="F2762" s="4">
        <v>3.0793500000000001E-4</v>
      </c>
      <c r="G2762" s="4">
        <v>1</v>
      </c>
      <c r="H2762" s="4">
        <v>1</v>
      </c>
      <c r="I2762" s="4">
        <v>2</v>
      </c>
      <c r="J2762" s="4" t="s">
        <v>2923</v>
      </c>
      <c r="K2762" s="4">
        <v>0</v>
      </c>
      <c r="L2762" s="4">
        <v>823.49238000000003</v>
      </c>
      <c r="M2762" s="4" t="s">
        <v>29</v>
      </c>
      <c r="N2762" s="4" t="s">
        <v>29</v>
      </c>
      <c r="O2762" s="4">
        <v>1.192E-4</v>
      </c>
      <c r="P2762" s="4">
        <v>4.0200000000000001E-4</v>
      </c>
      <c r="Q2762" s="4">
        <v>1.96</v>
      </c>
    </row>
    <row r="2763" spans="1:17" hidden="1" outlineLevel="1" collapsed="1" x14ac:dyDescent="0.25">
      <c r="A2763" t="s">
        <v>34</v>
      </c>
      <c r="B2763" s="4" t="s">
        <v>29</v>
      </c>
      <c r="C2763" s="4" t="s">
        <v>2955</v>
      </c>
      <c r="D2763" s="4" t="s">
        <v>34</v>
      </c>
      <c r="E2763" s="4">
        <v>2.6880099999999998E-3</v>
      </c>
      <c r="F2763" s="4">
        <v>3.0793500000000001E-4</v>
      </c>
      <c r="G2763" s="4">
        <v>1</v>
      </c>
      <c r="H2763" s="4">
        <v>1</v>
      </c>
      <c r="I2763" s="4">
        <v>1</v>
      </c>
      <c r="J2763" s="4" t="s">
        <v>2923</v>
      </c>
      <c r="K2763" s="4">
        <v>0</v>
      </c>
      <c r="L2763" s="4">
        <v>1092.5432499999999</v>
      </c>
      <c r="M2763" s="4" t="s">
        <v>29</v>
      </c>
      <c r="N2763" s="4" t="s">
        <v>29</v>
      </c>
      <c r="O2763" s="4">
        <v>1.192E-4</v>
      </c>
      <c r="P2763" s="4">
        <v>2.968E-4</v>
      </c>
      <c r="Q2763" s="4">
        <v>2.14</v>
      </c>
    </row>
    <row r="2764" spans="1:17" hidden="1" outlineLevel="1" collapsed="1" x14ac:dyDescent="0.25">
      <c r="A2764" t="s">
        <v>34</v>
      </c>
      <c r="B2764" s="4" t="s">
        <v>29</v>
      </c>
      <c r="C2764" s="4" t="s">
        <v>2956</v>
      </c>
      <c r="D2764" s="4" t="s">
        <v>388</v>
      </c>
      <c r="E2764" s="4">
        <v>2.6880099999999998E-3</v>
      </c>
      <c r="F2764" s="4">
        <v>3.0793500000000001E-4</v>
      </c>
      <c r="G2764" s="4">
        <v>1</v>
      </c>
      <c r="H2764" s="4">
        <v>1</v>
      </c>
      <c r="I2764" s="4">
        <v>1</v>
      </c>
      <c r="J2764" s="4" t="s">
        <v>2923</v>
      </c>
      <c r="K2764" s="4">
        <v>0</v>
      </c>
      <c r="L2764" s="4">
        <v>1397.6365599999999</v>
      </c>
      <c r="M2764" s="4" t="s">
        <v>29</v>
      </c>
      <c r="N2764" s="4" t="s">
        <v>29</v>
      </c>
      <c r="O2764" s="4">
        <v>1.192E-4</v>
      </c>
      <c r="P2764" s="4">
        <v>2.988E-4</v>
      </c>
      <c r="Q2764" s="4">
        <v>2.8</v>
      </c>
    </row>
    <row r="2765" spans="1:17" hidden="1" outlineLevel="1" collapsed="1" x14ac:dyDescent="0.25">
      <c r="A2765" t="s">
        <v>34</v>
      </c>
      <c r="B2765" s="4" t="s">
        <v>29</v>
      </c>
      <c r="C2765" s="4" t="s">
        <v>2957</v>
      </c>
      <c r="D2765" s="4" t="s">
        <v>34</v>
      </c>
      <c r="E2765" s="4">
        <v>1.11535E-2</v>
      </c>
      <c r="F2765" s="4">
        <v>4.3565599999999998E-4</v>
      </c>
      <c r="G2765" s="4">
        <v>1</v>
      </c>
      <c r="H2765" s="4">
        <v>1</v>
      </c>
      <c r="I2765" s="4">
        <v>1</v>
      </c>
      <c r="J2765" s="4" t="s">
        <v>2923</v>
      </c>
      <c r="K2765" s="4">
        <v>1</v>
      </c>
      <c r="L2765" s="4">
        <v>4344.0385999999999</v>
      </c>
      <c r="M2765" s="4" t="s">
        <v>29</v>
      </c>
      <c r="N2765" s="4" t="s">
        <v>29</v>
      </c>
      <c r="O2765" s="4">
        <v>1.639E-4</v>
      </c>
      <c r="P2765" s="4">
        <v>1.5950000000000001E-3</v>
      </c>
      <c r="Q2765" s="4">
        <v>4.67</v>
      </c>
    </row>
    <row r="2766" spans="1:17" hidden="1" outlineLevel="1" collapsed="1" x14ac:dyDescent="0.25">
      <c r="A2766" t="s">
        <v>34</v>
      </c>
      <c r="B2766" s="4" t="s">
        <v>29</v>
      </c>
      <c r="C2766" s="4" t="s">
        <v>2958</v>
      </c>
      <c r="D2766" s="4" t="s">
        <v>34</v>
      </c>
      <c r="E2766" s="4">
        <v>8.2741399999999993E-3</v>
      </c>
      <c r="F2766" s="4">
        <v>4.3565599999999998E-4</v>
      </c>
      <c r="G2766" s="4">
        <v>1</v>
      </c>
      <c r="H2766" s="4">
        <v>1</v>
      </c>
      <c r="I2766" s="4">
        <v>2</v>
      </c>
      <c r="J2766" s="4" t="s">
        <v>2923</v>
      </c>
      <c r="K2766" s="4">
        <v>2</v>
      </c>
      <c r="L2766" s="4">
        <v>4275.0727999999999</v>
      </c>
      <c r="M2766" s="4" t="s">
        <v>29</v>
      </c>
      <c r="N2766" s="4" t="s">
        <v>29</v>
      </c>
      <c r="O2766" s="4">
        <v>1.639E-4</v>
      </c>
      <c r="P2766" s="4">
        <v>1.1100000000000001E-3</v>
      </c>
      <c r="Q2766" s="4">
        <v>2.58</v>
      </c>
    </row>
    <row r="2767" spans="1:17" hidden="1" outlineLevel="1" collapsed="1" x14ac:dyDescent="0.25">
      <c r="A2767" t="s">
        <v>34</v>
      </c>
      <c r="B2767" s="4" t="s">
        <v>29</v>
      </c>
      <c r="C2767" s="4" t="s">
        <v>2959</v>
      </c>
      <c r="D2767" s="4" t="s">
        <v>612</v>
      </c>
      <c r="E2767" s="4">
        <v>1.64049E-2</v>
      </c>
      <c r="F2767" s="4">
        <v>5.7957899999999999E-4</v>
      </c>
      <c r="G2767" s="4">
        <v>1</v>
      </c>
      <c r="H2767" s="4">
        <v>1</v>
      </c>
      <c r="I2767" s="4">
        <v>1</v>
      </c>
      <c r="J2767" s="4" t="s">
        <v>2923</v>
      </c>
      <c r="K2767" s="4">
        <v>0</v>
      </c>
      <c r="L2767" s="4">
        <v>1839.82179</v>
      </c>
      <c r="M2767" s="4" t="s">
        <v>29</v>
      </c>
      <c r="N2767" s="4" t="s">
        <v>29</v>
      </c>
      <c r="O2767" s="4">
        <v>2.1489999999999999E-4</v>
      </c>
      <c r="P2767" s="4">
        <v>2.565E-3</v>
      </c>
      <c r="Q2767" s="4">
        <v>2.92</v>
      </c>
    </row>
    <row r="2768" spans="1:17" hidden="1" outlineLevel="1" collapsed="1" x14ac:dyDescent="0.25">
      <c r="A2768" t="s">
        <v>34</v>
      </c>
      <c r="B2768" s="4" t="s">
        <v>29</v>
      </c>
      <c r="C2768" s="4" t="s">
        <v>2960</v>
      </c>
      <c r="D2768" s="4" t="s">
        <v>34</v>
      </c>
      <c r="E2768" s="4">
        <v>1.89608E-2</v>
      </c>
      <c r="F2768" s="4">
        <v>7.2030900000000003E-4</v>
      </c>
      <c r="G2768" s="4">
        <v>1</v>
      </c>
      <c r="H2768" s="4">
        <v>1</v>
      </c>
      <c r="I2768" s="4">
        <v>2</v>
      </c>
      <c r="J2768" s="4" t="s">
        <v>2923</v>
      </c>
      <c r="K2768" s="4">
        <v>0</v>
      </c>
      <c r="L2768" s="4">
        <v>912.45739000000003</v>
      </c>
      <c r="M2768" s="4" t="s">
        <v>29</v>
      </c>
      <c r="N2768" s="4" t="s">
        <v>29</v>
      </c>
      <c r="O2768" s="4">
        <v>2.6459999999999998E-4</v>
      </c>
      <c r="P2768" s="4">
        <v>3.055E-3</v>
      </c>
      <c r="Q2768" s="4">
        <v>1.83</v>
      </c>
    </row>
    <row r="2769" spans="1:29" hidden="1" outlineLevel="1" collapsed="1" x14ac:dyDescent="0.25">
      <c r="A2769" t="s">
        <v>34</v>
      </c>
      <c r="B2769" s="4" t="s">
        <v>29</v>
      </c>
      <c r="C2769" s="4" t="s">
        <v>2961</v>
      </c>
      <c r="D2769" s="4" t="s">
        <v>34</v>
      </c>
      <c r="E2769" s="4">
        <v>3.2033699999999998E-2</v>
      </c>
      <c r="F2769" s="4">
        <v>1.27169E-3</v>
      </c>
      <c r="G2769" s="4">
        <v>1</v>
      </c>
      <c r="H2769" s="4">
        <v>1</v>
      </c>
      <c r="I2769" s="4">
        <v>1</v>
      </c>
      <c r="J2769" s="4" t="s">
        <v>2923</v>
      </c>
      <c r="K2769" s="4">
        <v>0</v>
      </c>
      <c r="L2769" s="4">
        <v>1627.8649800000001</v>
      </c>
      <c r="M2769" s="4" t="s">
        <v>29</v>
      </c>
      <c r="N2769" s="4" t="s">
        <v>29</v>
      </c>
      <c r="O2769" s="4">
        <v>4.1320000000000001E-4</v>
      </c>
      <c r="P2769" s="4">
        <v>5.9389999999999998E-3</v>
      </c>
      <c r="Q2769" s="4">
        <v>2.92</v>
      </c>
    </row>
    <row r="2770" spans="1:29" hidden="1" outlineLevel="1" collapsed="1" x14ac:dyDescent="0.25">
      <c r="A2770" t="s">
        <v>34</v>
      </c>
      <c r="B2770" s="4" t="s">
        <v>29</v>
      </c>
      <c r="C2770" s="4" t="s">
        <v>2962</v>
      </c>
      <c r="D2770" s="4" t="s">
        <v>2936</v>
      </c>
      <c r="E2770" s="4">
        <v>7.9483700000000004E-2</v>
      </c>
      <c r="F2770" s="4">
        <v>3.1301300000000001E-3</v>
      </c>
      <c r="G2770" s="4">
        <v>1</v>
      </c>
      <c r="H2770" s="4">
        <v>1</v>
      </c>
      <c r="I2770" s="4">
        <v>1</v>
      </c>
      <c r="J2770" s="4" t="s">
        <v>2923</v>
      </c>
      <c r="K2770" s="4">
        <v>0</v>
      </c>
      <c r="L2770" s="4">
        <v>1577.7298000000001</v>
      </c>
      <c r="M2770" s="4" t="s">
        <v>29</v>
      </c>
      <c r="N2770" s="4" t="s">
        <v>29</v>
      </c>
      <c r="O2770" s="4">
        <v>1.0759999999999999E-3</v>
      </c>
      <c r="P2770" s="4">
        <v>1.9820000000000001E-2</v>
      </c>
      <c r="Q2770" s="4">
        <v>2.42</v>
      </c>
    </row>
    <row r="2771" spans="1:29" hidden="1" outlineLevel="1" collapsed="1" x14ac:dyDescent="0.25">
      <c r="A2771" t="s">
        <v>34</v>
      </c>
      <c r="B2771" s="4" t="s">
        <v>29</v>
      </c>
      <c r="C2771" s="4" t="s">
        <v>2963</v>
      </c>
      <c r="D2771" s="4" t="s">
        <v>34</v>
      </c>
      <c r="E2771" s="4">
        <v>0.16075500000000001</v>
      </c>
      <c r="F2771" s="4">
        <v>5.1501400000000001E-3</v>
      </c>
      <c r="G2771" s="4">
        <v>1</v>
      </c>
      <c r="H2771" s="4">
        <v>1</v>
      </c>
      <c r="I2771" s="4">
        <v>1</v>
      </c>
      <c r="J2771" s="4" t="s">
        <v>2923</v>
      </c>
      <c r="K2771" s="4">
        <v>1</v>
      </c>
      <c r="L2771" s="4">
        <v>2628.4606899999999</v>
      </c>
      <c r="M2771" s="4" t="s">
        <v>29</v>
      </c>
      <c r="N2771" s="4" t="s">
        <v>29</v>
      </c>
      <c r="O2771" s="4">
        <v>1.89E-3</v>
      </c>
      <c r="P2771" s="4">
        <v>5.5980000000000002E-2</v>
      </c>
      <c r="Q2771" s="4">
        <v>2.35</v>
      </c>
    </row>
    <row r="2772" spans="1:29" hidden="1" outlineLevel="1" collapsed="1" x14ac:dyDescent="0.25">
      <c r="A2772" t="s">
        <v>34</v>
      </c>
      <c r="B2772" s="4" t="s">
        <v>29</v>
      </c>
      <c r="C2772" s="4" t="s">
        <v>2964</v>
      </c>
      <c r="D2772" s="4" t="s">
        <v>34</v>
      </c>
      <c r="E2772" s="4">
        <v>0.172453</v>
      </c>
      <c r="F2772" s="4">
        <v>5.2618600000000001E-3</v>
      </c>
      <c r="G2772" s="4">
        <v>1</v>
      </c>
      <c r="H2772" s="4">
        <v>1</v>
      </c>
      <c r="I2772" s="4">
        <v>1</v>
      </c>
      <c r="J2772" s="4" t="s">
        <v>2923</v>
      </c>
      <c r="K2772" s="4">
        <v>1</v>
      </c>
      <c r="L2772" s="4">
        <v>2152.0529999999999</v>
      </c>
      <c r="M2772" s="4" t="s">
        <v>29</v>
      </c>
      <c r="N2772" s="4" t="s">
        <v>29</v>
      </c>
      <c r="O2772" s="4">
        <v>1.9750000000000002E-3</v>
      </c>
      <c r="P2772" s="4">
        <v>6.2440000000000002E-2</v>
      </c>
      <c r="Q2772" s="4">
        <v>2.23</v>
      </c>
    </row>
    <row r="2773" spans="1:29" x14ac:dyDescent="0.25">
      <c r="A2773" s="3" t="s">
        <v>29</v>
      </c>
      <c r="B2773" s="3" t="s">
        <v>30</v>
      </c>
      <c r="C2773" s="3" t="s">
        <v>2965</v>
      </c>
      <c r="D2773" s="3" t="s">
        <v>2966</v>
      </c>
      <c r="E2773" s="3">
        <v>0</v>
      </c>
      <c r="F2773" s="3">
        <v>185.80600000000001</v>
      </c>
      <c r="G2773" s="3">
        <v>44</v>
      </c>
      <c r="H2773" s="3">
        <v>28</v>
      </c>
      <c r="I2773" s="3">
        <v>47</v>
      </c>
      <c r="J2773" s="3">
        <v>28</v>
      </c>
      <c r="K2773" s="3">
        <v>975</v>
      </c>
      <c r="L2773" s="3">
        <v>106.2</v>
      </c>
      <c r="M2773" s="3">
        <v>8.66</v>
      </c>
      <c r="N2773" s="3">
        <v>158.11000000000001</v>
      </c>
      <c r="O2773" s="3">
        <v>28</v>
      </c>
      <c r="P2773" s="3" t="s">
        <v>315</v>
      </c>
      <c r="Q2773" s="3" t="s">
        <v>34</v>
      </c>
      <c r="R2773" s="3" t="s">
        <v>35</v>
      </c>
      <c r="S2773" s="3" t="s">
        <v>2967</v>
      </c>
      <c r="T2773" s="3" t="s">
        <v>34</v>
      </c>
      <c r="U2773" s="3" t="s">
        <v>2965</v>
      </c>
      <c r="V2773" s="3" t="s">
        <v>34</v>
      </c>
      <c r="W2773" s="3" t="s">
        <v>193</v>
      </c>
      <c r="X2773" s="3" t="s">
        <v>34</v>
      </c>
      <c r="Y2773" s="3" t="s">
        <v>34</v>
      </c>
      <c r="Z2773" s="3" t="s">
        <v>34</v>
      </c>
      <c r="AA2773" s="3">
        <v>0</v>
      </c>
      <c r="AB2773" s="3" t="s">
        <v>29</v>
      </c>
      <c r="AC2773" s="3">
        <v>1</v>
      </c>
    </row>
    <row r="2774" spans="1:29" hidden="1" outlineLevel="1" collapsed="1" x14ac:dyDescent="0.25">
      <c r="A2774" t="s">
        <v>34</v>
      </c>
      <c r="B2774" s="2" t="s">
        <v>39</v>
      </c>
      <c r="C2774" s="2" t="s">
        <v>40</v>
      </c>
      <c r="D2774" s="2" t="s">
        <v>41</v>
      </c>
      <c r="E2774" s="2" t="s">
        <v>42</v>
      </c>
      <c r="F2774" s="2" t="s">
        <v>43</v>
      </c>
      <c r="G2774" s="2" t="s">
        <v>28</v>
      </c>
      <c r="H2774" s="2" t="s">
        <v>44</v>
      </c>
      <c r="I2774" s="2" t="s">
        <v>8</v>
      </c>
      <c r="J2774" s="2" t="s">
        <v>45</v>
      </c>
      <c r="K2774" s="2" t="s">
        <v>46</v>
      </c>
      <c r="L2774" s="2" t="s">
        <v>47</v>
      </c>
      <c r="M2774" s="2" t="s">
        <v>27</v>
      </c>
      <c r="N2774" s="2" t="s">
        <v>48</v>
      </c>
      <c r="O2774" s="2" t="s">
        <v>49</v>
      </c>
      <c r="P2774" s="2" t="s">
        <v>50</v>
      </c>
      <c r="Q2774" s="2" t="s">
        <v>51</v>
      </c>
    </row>
    <row r="2775" spans="1:29" hidden="1" outlineLevel="1" collapsed="1" x14ac:dyDescent="0.25">
      <c r="A2775" t="s">
        <v>34</v>
      </c>
      <c r="B2775" s="4" t="s">
        <v>29</v>
      </c>
      <c r="C2775" s="4" t="s">
        <v>2968</v>
      </c>
      <c r="D2775" s="4" t="s">
        <v>401</v>
      </c>
      <c r="E2775" s="4">
        <v>1.6024399999999999E-5</v>
      </c>
      <c r="F2775" s="4">
        <v>1.5434800000000001E-4</v>
      </c>
      <c r="G2775" s="4">
        <v>1</v>
      </c>
      <c r="H2775" s="4">
        <v>1</v>
      </c>
      <c r="I2775" s="4">
        <v>1</v>
      </c>
      <c r="J2775" s="4" t="s">
        <v>2965</v>
      </c>
      <c r="K2775" s="4">
        <v>0</v>
      </c>
      <c r="L2775" s="4">
        <v>2412.09249</v>
      </c>
      <c r="M2775" s="4" t="s">
        <v>29</v>
      </c>
      <c r="N2775" s="4" t="s">
        <v>29</v>
      </c>
      <c r="O2775" s="4">
        <v>6.5770000000000002E-5</v>
      </c>
      <c r="P2775" s="4">
        <v>6.2470000000000003E-7</v>
      </c>
      <c r="Q2775" s="4">
        <v>3.68</v>
      </c>
    </row>
    <row r="2776" spans="1:29" hidden="1" outlineLevel="1" collapsed="1" x14ac:dyDescent="0.25">
      <c r="A2776" t="s">
        <v>34</v>
      </c>
      <c r="B2776" s="4" t="s">
        <v>29</v>
      </c>
      <c r="C2776" s="4" t="s">
        <v>2969</v>
      </c>
      <c r="D2776" s="4" t="s">
        <v>2864</v>
      </c>
      <c r="E2776" s="4">
        <v>1.0686000000000001E-8</v>
      </c>
      <c r="F2776" s="4">
        <v>1.5434800000000001E-4</v>
      </c>
      <c r="G2776" s="4">
        <v>1</v>
      </c>
      <c r="H2776" s="4">
        <v>1</v>
      </c>
      <c r="I2776" s="4">
        <v>5</v>
      </c>
      <c r="J2776" s="4" t="s">
        <v>2965</v>
      </c>
      <c r="K2776" s="4">
        <v>0</v>
      </c>
      <c r="L2776" s="4">
        <v>2458.3010199999999</v>
      </c>
      <c r="M2776" s="4" t="s">
        <v>29</v>
      </c>
      <c r="N2776" s="4" t="s">
        <v>29</v>
      </c>
      <c r="O2776" s="4">
        <v>6.5770000000000002E-5</v>
      </c>
      <c r="P2776" s="4">
        <v>8.9569999999999994E-11</v>
      </c>
      <c r="Q2776" s="4">
        <v>5.96</v>
      </c>
    </row>
    <row r="2777" spans="1:29" hidden="1" outlineLevel="1" collapsed="1" x14ac:dyDescent="0.25">
      <c r="A2777" t="s">
        <v>34</v>
      </c>
      <c r="B2777" s="4" t="s">
        <v>29</v>
      </c>
      <c r="C2777" s="4" t="s">
        <v>2970</v>
      </c>
      <c r="D2777" s="4" t="s">
        <v>34</v>
      </c>
      <c r="E2777" s="4">
        <v>1.40904E-6</v>
      </c>
      <c r="F2777" s="4">
        <v>1.5434800000000001E-4</v>
      </c>
      <c r="G2777" s="4">
        <v>1</v>
      </c>
      <c r="H2777" s="4">
        <v>1</v>
      </c>
      <c r="I2777" s="4">
        <v>2</v>
      </c>
      <c r="J2777" s="4" t="s">
        <v>2965</v>
      </c>
      <c r="K2777" s="4">
        <v>0</v>
      </c>
      <c r="L2777" s="4">
        <v>2352.1618899999999</v>
      </c>
      <c r="M2777" s="4" t="s">
        <v>29</v>
      </c>
      <c r="N2777" s="4" t="s">
        <v>29</v>
      </c>
      <c r="O2777" s="4">
        <v>6.5770000000000002E-5</v>
      </c>
      <c r="P2777" s="4">
        <v>3.2899999999999997E-8</v>
      </c>
      <c r="Q2777" s="4">
        <v>3.74</v>
      </c>
    </row>
    <row r="2778" spans="1:29" hidden="1" outlineLevel="1" collapsed="1" x14ac:dyDescent="0.25">
      <c r="A2778" t="s">
        <v>34</v>
      </c>
      <c r="B2778" s="4" t="s">
        <v>29</v>
      </c>
      <c r="C2778" s="4" t="s">
        <v>2971</v>
      </c>
      <c r="D2778" s="4" t="s">
        <v>34</v>
      </c>
      <c r="E2778" s="4">
        <v>5.7261000000000001E-6</v>
      </c>
      <c r="F2778" s="4">
        <v>1.5434800000000001E-4</v>
      </c>
      <c r="G2778" s="4">
        <v>1</v>
      </c>
      <c r="H2778" s="4">
        <v>1</v>
      </c>
      <c r="I2778" s="4">
        <v>1</v>
      </c>
      <c r="J2778" s="4" t="s">
        <v>2965</v>
      </c>
      <c r="K2778" s="4">
        <v>1</v>
      </c>
      <c r="L2778" s="4">
        <v>1482.8777700000001</v>
      </c>
      <c r="M2778" s="4" t="s">
        <v>29</v>
      </c>
      <c r="N2778" s="4" t="s">
        <v>29</v>
      </c>
      <c r="O2778" s="4">
        <v>6.5770000000000002E-5</v>
      </c>
      <c r="P2778" s="4">
        <v>1.7989999999999999E-7</v>
      </c>
      <c r="Q2778" s="4">
        <v>4.09</v>
      </c>
    </row>
    <row r="2779" spans="1:29" hidden="1" outlineLevel="1" collapsed="1" x14ac:dyDescent="0.25">
      <c r="A2779" t="s">
        <v>34</v>
      </c>
      <c r="B2779" s="4" t="s">
        <v>29</v>
      </c>
      <c r="C2779" s="4" t="s">
        <v>2972</v>
      </c>
      <c r="D2779" s="4" t="s">
        <v>34</v>
      </c>
      <c r="E2779" s="4">
        <v>7.9997899999999995E-5</v>
      </c>
      <c r="F2779" s="4">
        <v>1.5434800000000001E-4</v>
      </c>
      <c r="G2779" s="4">
        <v>1</v>
      </c>
      <c r="H2779" s="4">
        <v>1</v>
      </c>
      <c r="I2779" s="4">
        <v>1</v>
      </c>
      <c r="J2779" s="4" t="s">
        <v>2965</v>
      </c>
      <c r="K2779" s="4">
        <v>0</v>
      </c>
      <c r="L2779" s="4">
        <v>1354.7828099999999</v>
      </c>
      <c r="M2779" s="4" t="s">
        <v>29</v>
      </c>
      <c r="N2779" s="4" t="s">
        <v>29</v>
      </c>
      <c r="O2779" s="4">
        <v>6.5770000000000002E-5</v>
      </c>
      <c r="P2779" s="4">
        <v>4.3590000000000001E-6</v>
      </c>
      <c r="Q2779" s="4">
        <v>2.75</v>
      </c>
    </row>
    <row r="2780" spans="1:29" hidden="1" outlineLevel="1" collapsed="1" x14ac:dyDescent="0.25">
      <c r="A2780" t="s">
        <v>34</v>
      </c>
      <c r="B2780" s="4" t="s">
        <v>29</v>
      </c>
      <c r="C2780" s="4" t="s">
        <v>2973</v>
      </c>
      <c r="D2780" s="4" t="s">
        <v>34</v>
      </c>
      <c r="E2780" s="4">
        <v>2.5627400000000002E-9</v>
      </c>
      <c r="F2780" s="4">
        <v>1.5434800000000001E-4</v>
      </c>
      <c r="G2780" s="4">
        <v>1</v>
      </c>
      <c r="H2780" s="4">
        <v>1</v>
      </c>
      <c r="I2780" s="4">
        <v>3</v>
      </c>
      <c r="J2780" s="4" t="s">
        <v>2965</v>
      </c>
      <c r="K2780" s="4">
        <v>0</v>
      </c>
      <c r="L2780" s="4">
        <v>2344.2507000000001</v>
      </c>
      <c r="M2780" s="4" t="s">
        <v>29</v>
      </c>
      <c r="N2780" s="4" t="s">
        <v>29</v>
      </c>
      <c r="O2780" s="4">
        <v>6.5770000000000002E-5</v>
      </c>
      <c r="P2780" s="4">
        <v>1.5860000000000001E-11</v>
      </c>
      <c r="Q2780" s="4">
        <v>5.07</v>
      </c>
    </row>
    <row r="2781" spans="1:29" hidden="1" outlineLevel="1" collapsed="1" x14ac:dyDescent="0.25">
      <c r="A2781" t="s">
        <v>34</v>
      </c>
      <c r="B2781" s="4" t="s">
        <v>29</v>
      </c>
      <c r="C2781" s="4" t="s">
        <v>2974</v>
      </c>
      <c r="D2781" s="4" t="s">
        <v>34</v>
      </c>
      <c r="E2781" s="4">
        <v>6.0281300000000002E-5</v>
      </c>
      <c r="F2781" s="4">
        <v>1.5434800000000001E-4</v>
      </c>
      <c r="G2781" s="4">
        <v>1</v>
      </c>
      <c r="H2781" s="4">
        <v>1</v>
      </c>
      <c r="I2781" s="4">
        <v>1</v>
      </c>
      <c r="J2781" s="4" t="s">
        <v>2965</v>
      </c>
      <c r="K2781" s="4">
        <v>1</v>
      </c>
      <c r="L2781" s="4">
        <v>1450.7424000000001</v>
      </c>
      <c r="M2781" s="4" t="s">
        <v>29</v>
      </c>
      <c r="N2781" s="4" t="s">
        <v>29</v>
      </c>
      <c r="O2781" s="4">
        <v>6.5770000000000002E-5</v>
      </c>
      <c r="P2781" s="4">
        <v>3.0989999999999999E-6</v>
      </c>
      <c r="Q2781" s="4">
        <v>3.46</v>
      </c>
    </row>
    <row r="2782" spans="1:29" hidden="1" outlineLevel="1" collapsed="1" x14ac:dyDescent="0.25">
      <c r="A2782" t="s">
        <v>34</v>
      </c>
      <c r="B2782" s="4" t="s">
        <v>29</v>
      </c>
      <c r="C2782" s="4" t="s">
        <v>2975</v>
      </c>
      <c r="D2782" s="4" t="s">
        <v>241</v>
      </c>
      <c r="E2782" s="4">
        <v>2.2245699999999999E-6</v>
      </c>
      <c r="F2782" s="4">
        <v>1.5434800000000001E-4</v>
      </c>
      <c r="G2782" s="4">
        <v>1</v>
      </c>
      <c r="H2782" s="4">
        <v>1</v>
      </c>
      <c r="I2782" s="4">
        <v>1</v>
      </c>
      <c r="J2782" s="4" t="s">
        <v>2965</v>
      </c>
      <c r="K2782" s="4">
        <v>0</v>
      </c>
      <c r="L2782" s="4">
        <v>2097.1147799999999</v>
      </c>
      <c r="M2782" s="4" t="s">
        <v>29</v>
      </c>
      <c r="N2782" s="4" t="s">
        <v>29</v>
      </c>
      <c r="O2782" s="4">
        <v>6.5770000000000002E-5</v>
      </c>
      <c r="P2782" s="4">
        <v>5.704E-8</v>
      </c>
      <c r="Q2782" s="4">
        <v>3.51</v>
      </c>
    </row>
    <row r="2783" spans="1:29" hidden="1" outlineLevel="1" collapsed="1" x14ac:dyDescent="0.25">
      <c r="A2783" t="s">
        <v>34</v>
      </c>
      <c r="B2783" s="4" t="s">
        <v>29</v>
      </c>
      <c r="C2783" s="4" t="s">
        <v>2976</v>
      </c>
      <c r="D2783" s="4" t="s">
        <v>34</v>
      </c>
      <c r="E2783" s="4">
        <v>9.2156400000000004E-5</v>
      </c>
      <c r="F2783" s="4">
        <v>1.5434800000000001E-4</v>
      </c>
      <c r="G2783" s="4">
        <v>1</v>
      </c>
      <c r="H2783" s="4">
        <v>1</v>
      </c>
      <c r="I2783" s="4">
        <v>1</v>
      </c>
      <c r="J2783" s="4" t="s">
        <v>2965</v>
      </c>
      <c r="K2783" s="4">
        <v>0</v>
      </c>
      <c r="L2783" s="4">
        <v>1614.91013</v>
      </c>
      <c r="M2783" s="4" t="s">
        <v>29</v>
      </c>
      <c r="N2783" s="4" t="s">
        <v>29</v>
      </c>
      <c r="O2783" s="4">
        <v>6.5770000000000002E-5</v>
      </c>
      <c r="P2783" s="4">
        <v>5.1970000000000004E-6</v>
      </c>
      <c r="Q2783" s="4">
        <v>3.55</v>
      </c>
    </row>
    <row r="2784" spans="1:29" hidden="1" outlineLevel="1" collapsed="1" x14ac:dyDescent="0.25">
      <c r="A2784" t="s">
        <v>34</v>
      </c>
      <c r="B2784" s="4" t="s">
        <v>29</v>
      </c>
      <c r="C2784" s="4" t="s">
        <v>2977</v>
      </c>
      <c r="D2784" s="4" t="s">
        <v>34</v>
      </c>
      <c r="E2784" s="4">
        <v>4.5425999999999999E-7</v>
      </c>
      <c r="F2784" s="4">
        <v>1.5434800000000001E-4</v>
      </c>
      <c r="G2784" s="4">
        <v>1</v>
      </c>
      <c r="H2784" s="4">
        <v>1</v>
      </c>
      <c r="I2784" s="4">
        <v>4</v>
      </c>
      <c r="J2784" s="4" t="s">
        <v>2965</v>
      </c>
      <c r="K2784" s="4">
        <v>0</v>
      </c>
      <c r="L2784" s="4">
        <v>1582.9162799999999</v>
      </c>
      <c r="M2784" s="4" t="s">
        <v>29</v>
      </c>
      <c r="N2784" s="4" t="s">
        <v>29</v>
      </c>
      <c r="O2784" s="4">
        <v>6.5770000000000002E-5</v>
      </c>
      <c r="P2784" s="4">
        <v>8.3489999999999992E-9</v>
      </c>
      <c r="Q2784" s="4">
        <v>3.96</v>
      </c>
    </row>
    <row r="2785" spans="1:17" hidden="1" outlineLevel="1" collapsed="1" x14ac:dyDescent="0.25">
      <c r="A2785" t="s">
        <v>34</v>
      </c>
      <c r="B2785" s="4" t="s">
        <v>29</v>
      </c>
      <c r="C2785" s="4" t="s">
        <v>2978</v>
      </c>
      <c r="D2785" s="4" t="s">
        <v>34</v>
      </c>
      <c r="E2785" s="4">
        <v>1.0020199999999999E-5</v>
      </c>
      <c r="F2785" s="4">
        <v>1.5434800000000001E-4</v>
      </c>
      <c r="G2785" s="4">
        <v>1</v>
      </c>
      <c r="H2785" s="4">
        <v>1</v>
      </c>
      <c r="I2785" s="4">
        <v>1</v>
      </c>
      <c r="J2785" s="4" t="s">
        <v>2965</v>
      </c>
      <c r="K2785" s="4">
        <v>0</v>
      </c>
      <c r="L2785" s="4">
        <v>1298.76783</v>
      </c>
      <c r="M2785" s="4" t="s">
        <v>29</v>
      </c>
      <c r="N2785" s="4" t="s">
        <v>29</v>
      </c>
      <c r="O2785" s="4">
        <v>6.5770000000000002E-5</v>
      </c>
      <c r="P2785" s="4">
        <v>3.5330000000000002E-7</v>
      </c>
      <c r="Q2785" s="4">
        <v>3.47</v>
      </c>
    </row>
    <row r="2786" spans="1:17" hidden="1" outlineLevel="1" collapsed="1" x14ac:dyDescent="0.25">
      <c r="A2786" t="s">
        <v>34</v>
      </c>
      <c r="B2786" s="4" t="s">
        <v>29</v>
      </c>
      <c r="C2786" s="4" t="s">
        <v>2979</v>
      </c>
      <c r="D2786" s="4" t="s">
        <v>94</v>
      </c>
      <c r="E2786" s="4">
        <v>2.95225E-7</v>
      </c>
      <c r="F2786" s="4">
        <v>1.5434800000000001E-4</v>
      </c>
      <c r="G2786" s="4">
        <v>1</v>
      </c>
      <c r="H2786" s="4">
        <v>1</v>
      </c>
      <c r="I2786" s="4">
        <v>1</v>
      </c>
      <c r="J2786" s="4" t="s">
        <v>2965</v>
      </c>
      <c r="K2786" s="4">
        <v>0</v>
      </c>
      <c r="L2786" s="4">
        <v>2468.32897</v>
      </c>
      <c r="M2786" s="4" t="s">
        <v>29</v>
      </c>
      <c r="N2786" s="4" t="s">
        <v>29</v>
      </c>
      <c r="O2786" s="4">
        <v>6.5770000000000002E-5</v>
      </c>
      <c r="P2786" s="4">
        <v>4.9689999999999997E-9</v>
      </c>
      <c r="Q2786" s="4">
        <v>3.97</v>
      </c>
    </row>
    <row r="2787" spans="1:17" hidden="1" outlineLevel="1" collapsed="1" x14ac:dyDescent="0.25">
      <c r="A2787" t="s">
        <v>34</v>
      </c>
      <c r="B2787" s="4" t="s">
        <v>29</v>
      </c>
      <c r="C2787" s="4" t="s">
        <v>2980</v>
      </c>
      <c r="D2787" s="4" t="s">
        <v>94</v>
      </c>
      <c r="E2787" s="4">
        <v>2.1341799999999998E-3</v>
      </c>
      <c r="F2787" s="4">
        <v>1.5434800000000001E-4</v>
      </c>
      <c r="G2787" s="4">
        <v>1</v>
      </c>
      <c r="H2787" s="4">
        <v>1</v>
      </c>
      <c r="I2787" s="4">
        <v>1</v>
      </c>
      <c r="J2787" s="4" t="s">
        <v>2965</v>
      </c>
      <c r="K2787" s="4">
        <v>1</v>
      </c>
      <c r="L2787" s="4">
        <v>3545.9472099999998</v>
      </c>
      <c r="M2787" s="4" t="s">
        <v>29</v>
      </c>
      <c r="N2787" s="4" t="s">
        <v>29</v>
      </c>
      <c r="O2787" s="4">
        <v>6.5770000000000002E-5</v>
      </c>
      <c r="P2787" s="4">
        <v>2.265E-4</v>
      </c>
      <c r="Q2787" s="4">
        <v>2.83</v>
      </c>
    </row>
    <row r="2788" spans="1:17" hidden="1" outlineLevel="1" collapsed="1" x14ac:dyDescent="0.25">
      <c r="A2788" t="s">
        <v>34</v>
      </c>
      <c r="B2788" s="4" t="s">
        <v>29</v>
      </c>
      <c r="C2788" s="4" t="s">
        <v>2981</v>
      </c>
      <c r="D2788" s="4" t="s">
        <v>418</v>
      </c>
      <c r="E2788" s="4">
        <v>7.2641199999999998E-5</v>
      </c>
      <c r="F2788" s="4">
        <v>1.5434800000000001E-4</v>
      </c>
      <c r="G2788" s="4">
        <v>1</v>
      </c>
      <c r="H2788" s="4">
        <v>1</v>
      </c>
      <c r="I2788" s="4">
        <v>4</v>
      </c>
      <c r="J2788" s="4" t="s">
        <v>2965</v>
      </c>
      <c r="K2788" s="4">
        <v>2</v>
      </c>
      <c r="L2788" s="4">
        <v>2656.4113600000001</v>
      </c>
      <c r="M2788" s="4" t="s">
        <v>29</v>
      </c>
      <c r="N2788" s="4" t="s">
        <v>29</v>
      </c>
      <c r="O2788" s="4">
        <v>6.5770000000000002E-5</v>
      </c>
      <c r="P2788" s="4">
        <v>3.878E-6</v>
      </c>
      <c r="Q2788" s="4">
        <v>4.8099999999999996</v>
      </c>
    </row>
    <row r="2789" spans="1:17" hidden="1" outlineLevel="1" collapsed="1" x14ac:dyDescent="0.25">
      <c r="A2789" t="s">
        <v>34</v>
      </c>
      <c r="B2789" s="4" t="s">
        <v>29</v>
      </c>
      <c r="C2789" s="4" t="s">
        <v>2982</v>
      </c>
      <c r="D2789" s="4" t="s">
        <v>34</v>
      </c>
      <c r="E2789" s="4">
        <v>7.1717299999999999E-6</v>
      </c>
      <c r="F2789" s="4">
        <v>1.5434800000000001E-4</v>
      </c>
      <c r="G2789" s="4">
        <v>1</v>
      </c>
      <c r="H2789" s="4">
        <v>1</v>
      </c>
      <c r="I2789" s="4">
        <v>1</v>
      </c>
      <c r="J2789" s="4" t="s">
        <v>2965</v>
      </c>
      <c r="K2789" s="4">
        <v>1</v>
      </c>
      <c r="L2789" s="4">
        <v>2016.1011800000001</v>
      </c>
      <c r="M2789" s="4" t="s">
        <v>29</v>
      </c>
      <c r="N2789" s="4" t="s">
        <v>29</v>
      </c>
      <c r="O2789" s="4">
        <v>6.5770000000000002E-5</v>
      </c>
      <c r="P2789" s="4">
        <v>2.354E-7</v>
      </c>
      <c r="Q2789" s="4">
        <v>4.21</v>
      </c>
    </row>
    <row r="2790" spans="1:17" hidden="1" outlineLevel="1" collapsed="1" x14ac:dyDescent="0.25">
      <c r="A2790" t="s">
        <v>34</v>
      </c>
      <c r="B2790" s="4" t="s">
        <v>29</v>
      </c>
      <c r="C2790" s="4" t="s">
        <v>2983</v>
      </c>
      <c r="D2790" s="4" t="s">
        <v>34</v>
      </c>
      <c r="E2790" s="4">
        <v>3.46723E-6</v>
      </c>
      <c r="F2790" s="4">
        <v>1.5434800000000001E-4</v>
      </c>
      <c r="G2790" s="4">
        <v>1</v>
      </c>
      <c r="H2790" s="4">
        <v>1</v>
      </c>
      <c r="I2790" s="4">
        <v>2</v>
      </c>
      <c r="J2790" s="4" t="s">
        <v>2965</v>
      </c>
      <c r="K2790" s="4">
        <v>1</v>
      </c>
      <c r="L2790" s="4">
        <v>1731.8911900000001</v>
      </c>
      <c r="M2790" s="4" t="s">
        <v>29</v>
      </c>
      <c r="N2790" s="4" t="s">
        <v>29</v>
      </c>
      <c r="O2790" s="4">
        <v>6.5770000000000002E-5</v>
      </c>
      <c r="P2790" s="4">
        <v>9.7650000000000004E-8</v>
      </c>
      <c r="Q2790" s="4">
        <v>3.95</v>
      </c>
    </row>
    <row r="2791" spans="1:17" hidden="1" outlineLevel="1" collapsed="1" x14ac:dyDescent="0.25">
      <c r="A2791" t="s">
        <v>34</v>
      </c>
      <c r="B2791" s="4" t="s">
        <v>29</v>
      </c>
      <c r="C2791" s="4" t="s">
        <v>2984</v>
      </c>
      <c r="D2791" s="4" t="s">
        <v>244</v>
      </c>
      <c r="E2791" s="4">
        <v>3.6503600000000002E-9</v>
      </c>
      <c r="F2791" s="4">
        <v>1.5434800000000001E-4</v>
      </c>
      <c r="G2791" s="4">
        <v>1</v>
      </c>
      <c r="H2791" s="4">
        <v>1</v>
      </c>
      <c r="I2791" s="4">
        <v>1</v>
      </c>
      <c r="J2791" s="4" t="s">
        <v>2965</v>
      </c>
      <c r="K2791" s="4">
        <v>0</v>
      </c>
      <c r="L2791" s="4">
        <v>4222.0985799999999</v>
      </c>
      <c r="M2791" s="4" t="s">
        <v>29</v>
      </c>
      <c r="N2791" s="4" t="s">
        <v>29</v>
      </c>
      <c r="O2791" s="4">
        <v>6.5770000000000002E-5</v>
      </c>
      <c r="P2791" s="4">
        <v>2.4380000000000001E-11</v>
      </c>
      <c r="Q2791" s="4">
        <v>4.91</v>
      </c>
    </row>
    <row r="2792" spans="1:17" hidden="1" outlineLevel="1" collapsed="1" x14ac:dyDescent="0.25">
      <c r="A2792" t="s">
        <v>34</v>
      </c>
      <c r="B2792" s="4" t="s">
        <v>29</v>
      </c>
      <c r="C2792" s="4" t="s">
        <v>2985</v>
      </c>
      <c r="D2792" s="4" t="s">
        <v>34</v>
      </c>
      <c r="E2792" s="4">
        <v>4.3988499999999997E-8</v>
      </c>
      <c r="F2792" s="4">
        <v>1.5434800000000001E-4</v>
      </c>
      <c r="G2792" s="4">
        <v>1</v>
      </c>
      <c r="H2792" s="4">
        <v>1</v>
      </c>
      <c r="I2792" s="4">
        <v>3</v>
      </c>
      <c r="J2792" s="4" t="s">
        <v>2965</v>
      </c>
      <c r="K2792" s="4">
        <v>1</v>
      </c>
      <c r="L2792" s="4">
        <v>1734.9384700000001</v>
      </c>
      <c r="M2792" s="4" t="s">
        <v>29</v>
      </c>
      <c r="N2792" s="4" t="s">
        <v>29</v>
      </c>
      <c r="O2792" s="4">
        <v>6.5770000000000002E-5</v>
      </c>
      <c r="P2792" s="4">
        <v>4.9739999999999996E-10</v>
      </c>
      <c r="Q2792" s="4">
        <v>4.7</v>
      </c>
    </row>
    <row r="2793" spans="1:17" hidden="1" outlineLevel="1" collapsed="1" x14ac:dyDescent="0.25">
      <c r="A2793" t="s">
        <v>34</v>
      </c>
      <c r="B2793" s="4" t="s">
        <v>29</v>
      </c>
      <c r="C2793" s="4" t="s">
        <v>2986</v>
      </c>
      <c r="D2793" s="4" t="s">
        <v>34</v>
      </c>
      <c r="E2793" s="4">
        <v>6.3464000000000001E-5</v>
      </c>
      <c r="F2793" s="4">
        <v>1.5434800000000001E-4</v>
      </c>
      <c r="G2793" s="4">
        <v>1</v>
      </c>
      <c r="H2793" s="4">
        <v>1</v>
      </c>
      <c r="I2793" s="4">
        <v>3</v>
      </c>
      <c r="J2793" s="4" t="s">
        <v>2965</v>
      </c>
      <c r="K2793" s="4">
        <v>2</v>
      </c>
      <c r="L2793" s="4">
        <v>2097.0709999999999</v>
      </c>
      <c r="M2793" s="4" t="s">
        <v>29</v>
      </c>
      <c r="N2793" s="4" t="s">
        <v>29</v>
      </c>
      <c r="O2793" s="4">
        <v>6.5770000000000002E-5</v>
      </c>
      <c r="P2793" s="4">
        <v>3.315E-6</v>
      </c>
      <c r="Q2793" s="4">
        <v>3.09</v>
      </c>
    </row>
    <row r="2794" spans="1:17" hidden="1" outlineLevel="1" collapsed="1" x14ac:dyDescent="0.25">
      <c r="A2794" t="s">
        <v>34</v>
      </c>
      <c r="B2794" s="4" t="s">
        <v>29</v>
      </c>
      <c r="C2794" s="4" t="s">
        <v>2987</v>
      </c>
      <c r="D2794" s="4" t="s">
        <v>34</v>
      </c>
      <c r="E2794" s="4">
        <v>3.03586E-3</v>
      </c>
      <c r="F2794" s="4">
        <v>3.0793500000000001E-4</v>
      </c>
      <c r="G2794" s="4">
        <v>1</v>
      </c>
      <c r="H2794" s="4">
        <v>1</v>
      </c>
      <c r="I2794" s="4">
        <v>2</v>
      </c>
      <c r="J2794" s="4" t="s">
        <v>2965</v>
      </c>
      <c r="K2794" s="4">
        <v>0</v>
      </c>
      <c r="L2794" s="4">
        <v>1573.8445099999999</v>
      </c>
      <c r="M2794" s="4" t="s">
        <v>29</v>
      </c>
      <c r="N2794" s="4" t="s">
        <v>29</v>
      </c>
      <c r="O2794" s="4">
        <v>1.192E-4</v>
      </c>
      <c r="P2794" s="4">
        <v>3.436E-4</v>
      </c>
      <c r="Q2794" s="4">
        <v>2.25</v>
      </c>
    </row>
    <row r="2795" spans="1:17" hidden="1" outlineLevel="1" collapsed="1" x14ac:dyDescent="0.25">
      <c r="A2795" t="s">
        <v>34</v>
      </c>
      <c r="B2795" s="4" t="s">
        <v>29</v>
      </c>
      <c r="C2795" s="4" t="s">
        <v>2988</v>
      </c>
      <c r="D2795" s="4" t="s">
        <v>34</v>
      </c>
      <c r="E2795" s="4">
        <v>3.6086099999999999E-3</v>
      </c>
      <c r="F2795" s="4">
        <v>3.0793500000000001E-4</v>
      </c>
      <c r="G2795" s="4">
        <v>1</v>
      </c>
      <c r="H2795" s="4">
        <v>1</v>
      </c>
      <c r="I2795" s="4">
        <v>1</v>
      </c>
      <c r="J2795" s="4" t="s">
        <v>2965</v>
      </c>
      <c r="K2795" s="4">
        <v>0</v>
      </c>
      <c r="L2795" s="4">
        <v>1160.61574</v>
      </c>
      <c r="M2795" s="4" t="s">
        <v>29</v>
      </c>
      <c r="N2795" s="4" t="s">
        <v>29</v>
      </c>
      <c r="O2795" s="4">
        <v>1.192E-4</v>
      </c>
      <c r="P2795" s="4">
        <v>4.2089999999999999E-4</v>
      </c>
      <c r="Q2795" s="4">
        <v>2.82</v>
      </c>
    </row>
    <row r="2796" spans="1:17" hidden="1" outlineLevel="1" collapsed="1" x14ac:dyDescent="0.25">
      <c r="A2796" t="s">
        <v>34</v>
      </c>
      <c r="B2796" s="4" t="s">
        <v>29</v>
      </c>
      <c r="C2796" s="4" t="s">
        <v>2989</v>
      </c>
      <c r="D2796" s="4" t="s">
        <v>618</v>
      </c>
      <c r="E2796" s="4">
        <v>6.45395E-3</v>
      </c>
      <c r="F2796" s="4">
        <v>4.3565599999999998E-4</v>
      </c>
      <c r="G2796" s="4">
        <v>1</v>
      </c>
      <c r="H2796" s="4">
        <v>1</v>
      </c>
      <c r="I2796" s="4">
        <v>1</v>
      </c>
      <c r="J2796" s="4" t="s">
        <v>2965</v>
      </c>
      <c r="K2796" s="4">
        <v>0</v>
      </c>
      <c r="L2796" s="4">
        <v>1567.7393999999999</v>
      </c>
      <c r="M2796" s="4" t="s">
        <v>29</v>
      </c>
      <c r="N2796" s="4" t="s">
        <v>29</v>
      </c>
      <c r="O2796" s="4">
        <v>1.639E-4</v>
      </c>
      <c r="P2796" s="4">
        <v>8.2640000000000003E-4</v>
      </c>
      <c r="Q2796" s="4">
        <v>1.58</v>
      </c>
    </row>
    <row r="2797" spans="1:17" hidden="1" outlineLevel="1" collapsed="1" x14ac:dyDescent="0.25">
      <c r="A2797" t="s">
        <v>34</v>
      </c>
      <c r="B2797" s="4" t="s">
        <v>29</v>
      </c>
      <c r="C2797" s="4" t="s">
        <v>2990</v>
      </c>
      <c r="D2797" s="4" t="s">
        <v>34</v>
      </c>
      <c r="E2797" s="4">
        <v>6.0166400000000002E-3</v>
      </c>
      <c r="F2797" s="4">
        <v>4.3565599999999998E-4</v>
      </c>
      <c r="G2797" s="4">
        <v>1</v>
      </c>
      <c r="H2797" s="4">
        <v>1</v>
      </c>
      <c r="I2797" s="4">
        <v>1</v>
      </c>
      <c r="J2797" s="4" t="s">
        <v>2965</v>
      </c>
      <c r="K2797" s="4">
        <v>1</v>
      </c>
      <c r="L2797" s="4">
        <v>2043.1120800000001</v>
      </c>
      <c r="M2797" s="4" t="s">
        <v>29</v>
      </c>
      <c r="N2797" s="4" t="s">
        <v>29</v>
      </c>
      <c r="O2797" s="4">
        <v>1.639E-4</v>
      </c>
      <c r="P2797" s="4">
        <v>7.6340000000000002E-4</v>
      </c>
      <c r="Q2797" s="4">
        <v>3.19</v>
      </c>
    </row>
    <row r="2798" spans="1:17" hidden="1" outlineLevel="1" collapsed="1" x14ac:dyDescent="0.25">
      <c r="A2798" t="s">
        <v>34</v>
      </c>
      <c r="B2798" s="4" t="s">
        <v>29</v>
      </c>
      <c r="C2798" s="4" t="s">
        <v>2991</v>
      </c>
      <c r="D2798" s="4" t="s">
        <v>34</v>
      </c>
      <c r="E2798" s="4">
        <v>1.69301E-2</v>
      </c>
      <c r="F2798" s="4">
        <v>5.7957899999999999E-4</v>
      </c>
      <c r="G2798" s="4">
        <v>1</v>
      </c>
      <c r="H2798" s="4">
        <v>1</v>
      </c>
      <c r="I2798" s="4">
        <v>1</v>
      </c>
      <c r="J2798" s="4" t="s">
        <v>2965</v>
      </c>
      <c r="K2798" s="4">
        <v>0</v>
      </c>
      <c r="L2798" s="4">
        <v>1661.8969400000001</v>
      </c>
      <c r="M2798" s="4" t="s">
        <v>29</v>
      </c>
      <c r="N2798" s="4" t="s">
        <v>29</v>
      </c>
      <c r="O2798" s="4">
        <v>2.1489999999999999E-4</v>
      </c>
      <c r="P2798" s="4">
        <v>2.6689999999999999E-3</v>
      </c>
      <c r="Q2798" s="4">
        <v>1.9</v>
      </c>
    </row>
    <row r="2799" spans="1:17" hidden="1" outlineLevel="1" collapsed="1" x14ac:dyDescent="0.25">
      <c r="A2799" t="s">
        <v>34</v>
      </c>
      <c r="B2799" s="4" t="s">
        <v>29</v>
      </c>
      <c r="C2799" s="4" t="s">
        <v>2992</v>
      </c>
      <c r="D2799" s="4" t="s">
        <v>34</v>
      </c>
      <c r="E2799" s="4">
        <v>4.8046699999999998E-2</v>
      </c>
      <c r="F2799" s="4">
        <v>1.52893E-3</v>
      </c>
      <c r="G2799" s="4">
        <v>1</v>
      </c>
      <c r="H2799" s="4">
        <v>1</v>
      </c>
      <c r="I2799" s="4">
        <v>1</v>
      </c>
      <c r="J2799" s="4" t="s">
        <v>2965</v>
      </c>
      <c r="K2799" s="4">
        <v>0</v>
      </c>
      <c r="L2799" s="4">
        <v>818.47707000000003</v>
      </c>
      <c r="M2799" s="4" t="s">
        <v>29</v>
      </c>
      <c r="N2799" s="4" t="s">
        <v>29</v>
      </c>
      <c r="O2799" s="4">
        <v>5.5110000000000001E-4</v>
      </c>
      <c r="P2799" s="4">
        <v>1.0070000000000001E-2</v>
      </c>
      <c r="Q2799" s="4">
        <v>1.62</v>
      </c>
    </row>
    <row r="2800" spans="1:17" hidden="1" outlineLevel="1" collapsed="1" x14ac:dyDescent="0.25">
      <c r="A2800" t="s">
        <v>34</v>
      </c>
      <c r="B2800" s="4" t="s">
        <v>29</v>
      </c>
      <c r="C2800" s="4" t="s">
        <v>2993</v>
      </c>
      <c r="D2800" s="4" t="s">
        <v>34</v>
      </c>
      <c r="E2800" s="4">
        <v>5.0135199999999998E-2</v>
      </c>
      <c r="F2800" s="4">
        <v>1.52893E-3</v>
      </c>
      <c r="G2800" s="4">
        <v>1</v>
      </c>
      <c r="H2800" s="4">
        <v>1</v>
      </c>
      <c r="I2800" s="4">
        <v>1</v>
      </c>
      <c r="J2800" s="4" t="s">
        <v>2965</v>
      </c>
      <c r="K2800" s="4">
        <v>0</v>
      </c>
      <c r="L2800" s="4">
        <v>1285.76268</v>
      </c>
      <c r="M2800" s="4" t="s">
        <v>29</v>
      </c>
      <c r="N2800" s="4" t="s">
        <v>29</v>
      </c>
      <c r="O2800" s="4">
        <v>5.5110000000000001E-4</v>
      </c>
      <c r="P2800" s="4">
        <v>1.064E-2</v>
      </c>
      <c r="Q2800" s="4">
        <v>1.98</v>
      </c>
    </row>
    <row r="2801" spans="1:29" hidden="1" outlineLevel="1" collapsed="1" x14ac:dyDescent="0.25">
      <c r="A2801" t="s">
        <v>34</v>
      </c>
      <c r="B2801" s="4" t="s">
        <v>29</v>
      </c>
      <c r="C2801" s="4" t="s">
        <v>2994</v>
      </c>
      <c r="D2801" s="4" t="s">
        <v>34</v>
      </c>
      <c r="E2801" s="4">
        <v>5.4572299999999997E-2</v>
      </c>
      <c r="F2801" s="4">
        <v>1.80792E-3</v>
      </c>
      <c r="G2801" s="4">
        <v>1</v>
      </c>
      <c r="H2801" s="4">
        <v>1</v>
      </c>
      <c r="I2801" s="4">
        <v>1</v>
      </c>
      <c r="J2801" s="4" t="s">
        <v>2965</v>
      </c>
      <c r="K2801" s="4">
        <v>0</v>
      </c>
      <c r="L2801" s="4">
        <v>837.46175000000005</v>
      </c>
      <c r="M2801" s="4" t="s">
        <v>29</v>
      </c>
      <c r="N2801" s="4" t="s">
        <v>29</v>
      </c>
      <c r="O2801" s="4">
        <v>6.4939999999999996E-4</v>
      </c>
      <c r="P2801" s="4">
        <v>1.1950000000000001E-2</v>
      </c>
      <c r="Q2801" s="4">
        <v>1.77</v>
      </c>
    </row>
    <row r="2802" spans="1:29" hidden="1" outlineLevel="1" collapsed="1" x14ac:dyDescent="0.25">
      <c r="A2802" t="s">
        <v>34</v>
      </c>
      <c r="B2802" s="4" t="s">
        <v>29</v>
      </c>
      <c r="C2802" s="4" t="s">
        <v>2995</v>
      </c>
      <c r="D2802" s="4" t="s">
        <v>34</v>
      </c>
      <c r="E2802" s="4">
        <v>0.147282</v>
      </c>
      <c r="F2802" s="4">
        <v>4.7864400000000003E-3</v>
      </c>
      <c r="G2802" s="4">
        <v>1</v>
      </c>
      <c r="H2802" s="4">
        <v>1</v>
      </c>
      <c r="I2802" s="4">
        <v>1</v>
      </c>
      <c r="J2802" s="4" t="s">
        <v>2965</v>
      </c>
      <c r="K2802" s="4">
        <v>0</v>
      </c>
      <c r="L2802" s="4">
        <v>938.53056000000004</v>
      </c>
      <c r="M2802" s="4" t="s">
        <v>29</v>
      </c>
      <c r="N2802" s="4" t="s">
        <v>29</v>
      </c>
      <c r="O2802" s="4">
        <v>1.758E-3</v>
      </c>
      <c r="P2802" s="4">
        <v>4.8869999999999997E-2</v>
      </c>
      <c r="Q2802" s="4">
        <v>1.86</v>
      </c>
    </row>
    <row r="2803" spans="1:29" x14ac:dyDescent="0.25">
      <c r="A2803" s="3" t="s">
        <v>29</v>
      </c>
      <c r="B2803" s="3" t="s">
        <v>30</v>
      </c>
      <c r="C2803" s="3" t="s">
        <v>2996</v>
      </c>
      <c r="D2803" s="3" t="s">
        <v>2997</v>
      </c>
      <c r="E2803" s="3">
        <v>0</v>
      </c>
      <c r="F2803" s="3">
        <v>176.172</v>
      </c>
      <c r="G2803" s="3">
        <v>47</v>
      </c>
      <c r="H2803" s="3">
        <v>26</v>
      </c>
      <c r="I2803" s="3">
        <v>54</v>
      </c>
      <c r="J2803" s="3">
        <v>26</v>
      </c>
      <c r="K2803" s="3">
        <v>842</v>
      </c>
      <c r="L2803" s="3">
        <v>93.2</v>
      </c>
      <c r="M2803" s="3">
        <v>6.32</v>
      </c>
      <c r="N2803" s="3">
        <v>177.64</v>
      </c>
      <c r="O2803" s="3">
        <v>26</v>
      </c>
      <c r="P2803" s="3" t="s">
        <v>34</v>
      </c>
      <c r="Q2803" s="3" t="s">
        <v>34</v>
      </c>
      <c r="R2803" s="3" t="s">
        <v>35</v>
      </c>
      <c r="S2803" s="3" t="s">
        <v>2998</v>
      </c>
      <c r="T2803" s="3" t="s">
        <v>34</v>
      </c>
      <c r="U2803" s="3" t="s">
        <v>2999</v>
      </c>
      <c r="V2803" s="3" t="s">
        <v>34</v>
      </c>
      <c r="W2803" s="3" t="s">
        <v>3000</v>
      </c>
      <c r="X2803" s="3" t="s">
        <v>34</v>
      </c>
      <c r="Y2803" s="3" t="s">
        <v>34</v>
      </c>
      <c r="Z2803" s="3" t="s">
        <v>34</v>
      </c>
      <c r="AA2803" s="3">
        <v>0</v>
      </c>
      <c r="AB2803" s="3" t="s">
        <v>29</v>
      </c>
      <c r="AC2803" s="3">
        <v>1</v>
      </c>
    </row>
    <row r="2804" spans="1:29" hidden="1" outlineLevel="1" collapsed="1" x14ac:dyDescent="0.25">
      <c r="A2804" t="s">
        <v>34</v>
      </c>
      <c r="B2804" s="2" t="s">
        <v>39</v>
      </c>
      <c r="C2804" s="2" t="s">
        <v>40</v>
      </c>
      <c r="D2804" s="2" t="s">
        <v>41</v>
      </c>
      <c r="E2804" s="2" t="s">
        <v>42</v>
      </c>
      <c r="F2804" s="2" t="s">
        <v>43</v>
      </c>
      <c r="G2804" s="2" t="s">
        <v>28</v>
      </c>
      <c r="H2804" s="2" t="s">
        <v>44</v>
      </c>
      <c r="I2804" s="2" t="s">
        <v>8</v>
      </c>
      <c r="J2804" s="2" t="s">
        <v>45</v>
      </c>
      <c r="K2804" s="2" t="s">
        <v>46</v>
      </c>
      <c r="L2804" s="2" t="s">
        <v>47</v>
      </c>
      <c r="M2804" s="2" t="s">
        <v>27</v>
      </c>
      <c r="N2804" s="2" t="s">
        <v>48</v>
      </c>
      <c r="O2804" s="2" t="s">
        <v>49</v>
      </c>
      <c r="P2804" s="2" t="s">
        <v>50</v>
      </c>
      <c r="Q2804" s="2" t="s">
        <v>51</v>
      </c>
    </row>
    <row r="2805" spans="1:29" hidden="1" outlineLevel="1" collapsed="1" x14ac:dyDescent="0.25">
      <c r="A2805" t="s">
        <v>34</v>
      </c>
      <c r="B2805" s="4" t="s">
        <v>29</v>
      </c>
      <c r="C2805" s="4" t="s">
        <v>3001</v>
      </c>
      <c r="D2805" s="4" t="s">
        <v>154</v>
      </c>
      <c r="E2805" s="4">
        <v>3.9941200000000003E-5</v>
      </c>
      <c r="F2805" s="4">
        <v>1.5434800000000001E-4</v>
      </c>
      <c r="G2805" s="4">
        <v>1</v>
      </c>
      <c r="H2805" s="4">
        <v>1</v>
      </c>
      <c r="I2805" s="4">
        <v>2</v>
      </c>
      <c r="J2805" s="4" t="s">
        <v>2996</v>
      </c>
      <c r="K2805" s="4">
        <v>0</v>
      </c>
      <c r="L2805" s="4">
        <v>1323.6474000000001</v>
      </c>
      <c r="M2805" s="4" t="s">
        <v>29</v>
      </c>
      <c r="N2805" s="4" t="s">
        <v>29</v>
      </c>
      <c r="O2805" s="4">
        <v>6.5770000000000002E-5</v>
      </c>
      <c r="P2805" s="4">
        <v>1.883E-6</v>
      </c>
      <c r="Q2805" s="4">
        <v>2.58</v>
      </c>
    </row>
    <row r="2806" spans="1:29" hidden="1" outlineLevel="1" collapsed="1" x14ac:dyDescent="0.25">
      <c r="A2806" t="s">
        <v>34</v>
      </c>
      <c r="B2806" s="4" t="s">
        <v>29</v>
      </c>
      <c r="C2806" s="4" t="s">
        <v>3002</v>
      </c>
      <c r="D2806" s="4" t="s">
        <v>3003</v>
      </c>
      <c r="E2806" s="4">
        <v>7.0739900000000005E-4</v>
      </c>
      <c r="F2806" s="4">
        <v>1.5434800000000001E-4</v>
      </c>
      <c r="G2806" s="4">
        <v>1</v>
      </c>
      <c r="H2806" s="4">
        <v>1</v>
      </c>
      <c r="I2806" s="4">
        <v>1</v>
      </c>
      <c r="J2806" s="4" t="s">
        <v>2996</v>
      </c>
      <c r="K2806" s="4">
        <v>0</v>
      </c>
      <c r="L2806" s="4">
        <v>1082.52991</v>
      </c>
      <c r="M2806" s="4" t="s">
        <v>29</v>
      </c>
      <c r="N2806" s="4" t="s">
        <v>29</v>
      </c>
      <c r="O2806" s="4">
        <v>6.5770000000000002E-5</v>
      </c>
      <c r="P2806" s="4">
        <v>6.0649999999999997E-5</v>
      </c>
      <c r="Q2806" s="4">
        <v>2.6</v>
      </c>
    </row>
    <row r="2807" spans="1:29" hidden="1" outlineLevel="1" collapsed="1" x14ac:dyDescent="0.25">
      <c r="A2807" t="s">
        <v>34</v>
      </c>
      <c r="B2807" s="4" t="s">
        <v>29</v>
      </c>
      <c r="C2807" s="4" t="s">
        <v>3004</v>
      </c>
      <c r="D2807" s="4" t="s">
        <v>133</v>
      </c>
      <c r="E2807" s="4">
        <v>1.66522E-4</v>
      </c>
      <c r="F2807" s="4">
        <v>1.5434800000000001E-4</v>
      </c>
      <c r="G2807" s="4">
        <v>1</v>
      </c>
      <c r="H2807" s="4">
        <v>1</v>
      </c>
      <c r="I2807" s="4">
        <v>4</v>
      </c>
      <c r="J2807" s="4" t="s">
        <v>2996</v>
      </c>
      <c r="K2807" s="4">
        <v>0</v>
      </c>
      <c r="L2807" s="4">
        <v>3134.4523899999999</v>
      </c>
      <c r="M2807" s="4" t="s">
        <v>29</v>
      </c>
      <c r="N2807" s="4" t="s">
        <v>29</v>
      </c>
      <c r="O2807" s="4">
        <v>6.5770000000000002E-5</v>
      </c>
      <c r="P2807" s="4">
        <v>1.063E-5</v>
      </c>
      <c r="Q2807" s="4">
        <v>3.74</v>
      </c>
    </row>
    <row r="2808" spans="1:29" hidden="1" outlineLevel="1" collapsed="1" x14ac:dyDescent="0.25">
      <c r="A2808" t="s">
        <v>34</v>
      </c>
      <c r="B2808" s="4" t="s">
        <v>29</v>
      </c>
      <c r="C2808" s="4" t="s">
        <v>3005</v>
      </c>
      <c r="D2808" s="4" t="s">
        <v>234</v>
      </c>
      <c r="E2808" s="4">
        <v>5.4386699999999999E-5</v>
      </c>
      <c r="F2808" s="4">
        <v>1.5434800000000001E-4</v>
      </c>
      <c r="G2808" s="4">
        <v>1</v>
      </c>
      <c r="H2808" s="4">
        <v>1</v>
      </c>
      <c r="I2808" s="4">
        <v>2</v>
      </c>
      <c r="J2808" s="4" t="s">
        <v>2996</v>
      </c>
      <c r="K2808" s="4">
        <v>0</v>
      </c>
      <c r="L2808" s="4">
        <v>2930.5332100000001</v>
      </c>
      <c r="M2808" s="4" t="s">
        <v>29</v>
      </c>
      <c r="N2808" s="4" t="s">
        <v>29</v>
      </c>
      <c r="O2808" s="4">
        <v>6.5770000000000002E-5</v>
      </c>
      <c r="P2808" s="4">
        <v>2.7389999999999999E-6</v>
      </c>
      <c r="Q2808" s="4">
        <v>5.12</v>
      </c>
    </row>
    <row r="2809" spans="1:29" hidden="1" outlineLevel="1" collapsed="1" x14ac:dyDescent="0.25">
      <c r="A2809" t="s">
        <v>34</v>
      </c>
      <c r="B2809" s="4" t="s">
        <v>29</v>
      </c>
      <c r="C2809" s="4" t="s">
        <v>3006</v>
      </c>
      <c r="D2809" s="4" t="s">
        <v>34</v>
      </c>
      <c r="E2809" s="4">
        <v>1.3296099999999999E-4</v>
      </c>
      <c r="F2809" s="4">
        <v>1.5434800000000001E-4</v>
      </c>
      <c r="G2809" s="4">
        <v>1</v>
      </c>
      <c r="H2809" s="4">
        <v>1</v>
      </c>
      <c r="I2809" s="4">
        <v>1</v>
      </c>
      <c r="J2809" s="4" t="s">
        <v>2996</v>
      </c>
      <c r="K2809" s="4">
        <v>1</v>
      </c>
      <c r="L2809" s="4">
        <v>1379.8733</v>
      </c>
      <c r="M2809" s="4" t="s">
        <v>29</v>
      </c>
      <c r="N2809" s="4" t="s">
        <v>29</v>
      </c>
      <c r="O2809" s="4">
        <v>6.5770000000000002E-5</v>
      </c>
      <c r="P2809" s="4">
        <v>8.055E-6</v>
      </c>
      <c r="Q2809" s="4">
        <v>2.85</v>
      </c>
    </row>
    <row r="2810" spans="1:29" hidden="1" outlineLevel="1" collapsed="1" x14ac:dyDescent="0.25">
      <c r="A2810" t="s">
        <v>34</v>
      </c>
      <c r="B2810" s="4" t="s">
        <v>29</v>
      </c>
      <c r="C2810" s="4" t="s">
        <v>3007</v>
      </c>
      <c r="D2810" s="4" t="s">
        <v>154</v>
      </c>
      <c r="E2810" s="4">
        <v>1.04817E-6</v>
      </c>
      <c r="F2810" s="4">
        <v>1.5434800000000001E-4</v>
      </c>
      <c r="G2810" s="4">
        <v>1</v>
      </c>
      <c r="H2810" s="4">
        <v>1</v>
      </c>
      <c r="I2810" s="4">
        <v>1</v>
      </c>
      <c r="J2810" s="4" t="s">
        <v>2996</v>
      </c>
      <c r="K2810" s="4">
        <v>1</v>
      </c>
      <c r="L2810" s="4">
        <v>1771.79558</v>
      </c>
      <c r="M2810" s="4" t="s">
        <v>29</v>
      </c>
      <c r="N2810" s="4" t="s">
        <v>29</v>
      </c>
      <c r="O2810" s="4">
        <v>6.5770000000000002E-5</v>
      </c>
      <c r="P2810" s="4">
        <v>2.3009999999999999E-8</v>
      </c>
      <c r="Q2810" s="4">
        <v>4.0999999999999996</v>
      </c>
    </row>
    <row r="2811" spans="1:29" hidden="1" outlineLevel="1" collapsed="1" x14ac:dyDescent="0.25">
      <c r="A2811" t="s">
        <v>34</v>
      </c>
      <c r="B2811" s="4" t="s">
        <v>29</v>
      </c>
      <c r="C2811" s="4" t="s">
        <v>3008</v>
      </c>
      <c r="D2811" s="4" t="s">
        <v>34</v>
      </c>
      <c r="E2811" s="4">
        <v>1.02803E-4</v>
      </c>
      <c r="F2811" s="4">
        <v>1.5434800000000001E-4</v>
      </c>
      <c r="G2811" s="4">
        <v>1</v>
      </c>
      <c r="H2811" s="4">
        <v>1</v>
      </c>
      <c r="I2811" s="4">
        <v>3</v>
      </c>
      <c r="J2811" s="4" t="s">
        <v>2996</v>
      </c>
      <c r="K2811" s="4">
        <v>0</v>
      </c>
      <c r="L2811" s="4">
        <v>1210.58914</v>
      </c>
      <c r="M2811" s="4" t="s">
        <v>29</v>
      </c>
      <c r="N2811" s="4" t="s">
        <v>29</v>
      </c>
      <c r="O2811" s="4">
        <v>6.5770000000000002E-5</v>
      </c>
      <c r="P2811" s="4">
        <v>5.9320000000000001E-6</v>
      </c>
      <c r="Q2811" s="4">
        <v>2.93</v>
      </c>
    </row>
    <row r="2812" spans="1:29" hidden="1" outlineLevel="1" collapsed="1" x14ac:dyDescent="0.25">
      <c r="A2812" t="s">
        <v>34</v>
      </c>
      <c r="B2812" s="4" t="s">
        <v>29</v>
      </c>
      <c r="C2812" s="4" t="s">
        <v>3009</v>
      </c>
      <c r="D2812" s="4" t="s">
        <v>34</v>
      </c>
      <c r="E2812" s="4">
        <v>2.8958300000000001E-7</v>
      </c>
      <c r="F2812" s="4">
        <v>1.5434800000000001E-4</v>
      </c>
      <c r="G2812" s="4">
        <v>1</v>
      </c>
      <c r="H2812" s="4">
        <v>1</v>
      </c>
      <c r="I2812" s="4">
        <v>2</v>
      </c>
      <c r="J2812" s="4" t="s">
        <v>2996</v>
      </c>
      <c r="K2812" s="4">
        <v>0</v>
      </c>
      <c r="L2812" s="4">
        <v>2823.4410800000001</v>
      </c>
      <c r="M2812" s="4" t="s">
        <v>29</v>
      </c>
      <c r="N2812" s="4" t="s">
        <v>29</v>
      </c>
      <c r="O2812" s="4">
        <v>6.5770000000000002E-5</v>
      </c>
      <c r="P2812" s="4">
        <v>4.8639999999999997E-9</v>
      </c>
      <c r="Q2812" s="4">
        <v>4.41</v>
      </c>
    </row>
    <row r="2813" spans="1:29" hidden="1" outlineLevel="1" collapsed="1" x14ac:dyDescent="0.25">
      <c r="A2813" t="s">
        <v>34</v>
      </c>
      <c r="B2813" s="4" t="s">
        <v>29</v>
      </c>
      <c r="C2813" s="4" t="s">
        <v>3010</v>
      </c>
      <c r="D2813" s="4" t="s">
        <v>2864</v>
      </c>
      <c r="E2813" s="4">
        <v>5.9132900000000001E-7</v>
      </c>
      <c r="F2813" s="4">
        <v>1.5434800000000001E-4</v>
      </c>
      <c r="G2813" s="4">
        <v>1</v>
      </c>
      <c r="H2813" s="4">
        <v>1</v>
      </c>
      <c r="I2813" s="4">
        <v>3</v>
      </c>
      <c r="J2813" s="4" t="s">
        <v>2996</v>
      </c>
      <c r="K2813" s="4">
        <v>0</v>
      </c>
      <c r="L2813" s="4">
        <v>2573.3490900000002</v>
      </c>
      <c r="M2813" s="4" t="s">
        <v>29</v>
      </c>
      <c r="N2813" s="4" t="s">
        <v>29</v>
      </c>
      <c r="O2813" s="4">
        <v>6.5770000000000002E-5</v>
      </c>
      <c r="P2813" s="4">
        <v>1.152E-8</v>
      </c>
      <c r="Q2813" s="4">
        <v>5.26</v>
      </c>
    </row>
    <row r="2814" spans="1:29" hidden="1" outlineLevel="1" collapsed="1" x14ac:dyDescent="0.25">
      <c r="A2814" t="s">
        <v>34</v>
      </c>
      <c r="B2814" s="4" t="s">
        <v>29</v>
      </c>
      <c r="C2814" s="4" t="s">
        <v>3011</v>
      </c>
      <c r="D2814" s="4" t="s">
        <v>241</v>
      </c>
      <c r="E2814" s="4">
        <v>7.21168E-4</v>
      </c>
      <c r="F2814" s="4">
        <v>1.5434800000000001E-4</v>
      </c>
      <c r="G2814" s="4">
        <v>1</v>
      </c>
      <c r="H2814" s="4">
        <v>1</v>
      </c>
      <c r="I2814" s="4">
        <v>2</v>
      </c>
      <c r="J2814" s="4" t="s">
        <v>2996</v>
      </c>
      <c r="K2814" s="4">
        <v>0</v>
      </c>
      <c r="L2814" s="4">
        <v>1507.7057</v>
      </c>
      <c r="M2814" s="4" t="s">
        <v>29</v>
      </c>
      <c r="N2814" s="4" t="s">
        <v>29</v>
      </c>
      <c r="O2814" s="4">
        <v>6.5770000000000002E-5</v>
      </c>
      <c r="P2814" s="4">
        <v>6.2020000000000006E-5</v>
      </c>
      <c r="Q2814" s="4">
        <v>2.0099999999999998</v>
      </c>
    </row>
    <row r="2815" spans="1:29" hidden="1" outlineLevel="1" collapsed="1" x14ac:dyDescent="0.25">
      <c r="A2815" t="s">
        <v>34</v>
      </c>
      <c r="B2815" s="4" t="s">
        <v>29</v>
      </c>
      <c r="C2815" s="4" t="s">
        <v>3012</v>
      </c>
      <c r="D2815" s="4" t="s">
        <v>58</v>
      </c>
      <c r="E2815" s="4">
        <v>1.6442399999999999E-7</v>
      </c>
      <c r="F2815" s="4">
        <v>1.5434800000000001E-4</v>
      </c>
      <c r="G2815" s="4">
        <v>1</v>
      </c>
      <c r="H2815" s="4">
        <v>1</v>
      </c>
      <c r="I2815" s="4">
        <v>5</v>
      </c>
      <c r="J2815" s="4" t="s">
        <v>2996</v>
      </c>
      <c r="K2815" s="4">
        <v>1</v>
      </c>
      <c r="L2815" s="4">
        <v>2161.0216700000001</v>
      </c>
      <c r="M2815" s="4" t="s">
        <v>29</v>
      </c>
      <c r="N2815" s="4" t="s">
        <v>29</v>
      </c>
      <c r="O2815" s="4">
        <v>6.5770000000000002E-5</v>
      </c>
      <c r="P2815" s="4">
        <v>2.4479999999999998E-9</v>
      </c>
      <c r="Q2815" s="4">
        <v>4.08</v>
      </c>
    </row>
    <row r="2816" spans="1:29" hidden="1" outlineLevel="1" collapsed="1" x14ac:dyDescent="0.25">
      <c r="A2816" t="s">
        <v>34</v>
      </c>
      <c r="B2816" s="4" t="s">
        <v>29</v>
      </c>
      <c r="C2816" s="4" t="s">
        <v>3013</v>
      </c>
      <c r="D2816" s="4" t="s">
        <v>34</v>
      </c>
      <c r="E2816" s="4">
        <v>1.84568E-4</v>
      </c>
      <c r="F2816" s="4">
        <v>1.5434800000000001E-4</v>
      </c>
      <c r="G2816" s="4">
        <v>1</v>
      </c>
      <c r="H2816" s="4">
        <v>1</v>
      </c>
      <c r="I2816" s="4">
        <v>2</v>
      </c>
      <c r="J2816" s="4" t="s">
        <v>2996</v>
      </c>
      <c r="K2816" s="4">
        <v>0</v>
      </c>
      <c r="L2816" s="4">
        <v>1119.60043</v>
      </c>
      <c r="M2816" s="4" t="s">
        <v>29</v>
      </c>
      <c r="N2816" s="4" t="s">
        <v>29</v>
      </c>
      <c r="O2816" s="4">
        <v>6.5770000000000002E-5</v>
      </c>
      <c r="P2816" s="4">
        <v>1.202E-5</v>
      </c>
      <c r="Q2816" s="4">
        <v>2.76</v>
      </c>
    </row>
    <row r="2817" spans="1:29" hidden="1" outlineLevel="1" collapsed="1" x14ac:dyDescent="0.25">
      <c r="A2817" t="s">
        <v>34</v>
      </c>
      <c r="B2817" s="4" t="s">
        <v>29</v>
      </c>
      <c r="C2817" s="4" t="s">
        <v>3014</v>
      </c>
      <c r="D2817" s="4" t="s">
        <v>74</v>
      </c>
      <c r="E2817" s="4">
        <v>5.8377600000000003E-9</v>
      </c>
      <c r="F2817" s="4">
        <v>1.5434800000000001E-4</v>
      </c>
      <c r="G2817" s="4">
        <v>1</v>
      </c>
      <c r="H2817" s="4">
        <v>1</v>
      </c>
      <c r="I2817" s="4">
        <v>2</v>
      </c>
      <c r="J2817" s="4" t="s">
        <v>2996</v>
      </c>
      <c r="K2817" s="4">
        <v>2</v>
      </c>
      <c r="L2817" s="4">
        <v>2124.9695200000001</v>
      </c>
      <c r="M2817" s="4" t="s">
        <v>29</v>
      </c>
      <c r="N2817" s="4" t="s">
        <v>29</v>
      </c>
      <c r="O2817" s="4">
        <v>6.5770000000000002E-5</v>
      </c>
      <c r="P2817" s="4">
        <v>4.3190000000000002E-11</v>
      </c>
      <c r="Q2817" s="4">
        <v>4.8899999999999997</v>
      </c>
    </row>
    <row r="2818" spans="1:29" hidden="1" outlineLevel="1" collapsed="1" x14ac:dyDescent="0.25">
      <c r="A2818" t="s">
        <v>34</v>
      </c>
      <c r="B2818" s="4" t="s">
        <v>29</v>
      </c>
      <c r="C2818" s="4" t="s">
        <v>3015</v>
      </c>
      <c r="D2818" s="4" t="s">
        <v>34</v>
      </c>
      <c r="E2818" s="4">
        <v>1.83421E-6</v>
      </c>
      <c r="F2818" s="4">
        <v>1.5434800000000001E-4</v>
      </c>
      <c r="G2818" s="4">
        <v>1</v>
      </c>
      <c r="H2818" s="4">
        <v>1</v>
      </c>
      <c r="I2818" s="4">
        <v>1</v>
      </c>
      <c r="J2818" s="4" t="s">
        <v>2996</v>
      </c>
      <c r="K2818" s="4">
        <v>0</v>
      </c>
      <c r="L2818" s="4">
        <v>1495.7122199999999</v>
      </c>
      <c r="M2818" s="4" t="s">
        <v>29</v>
      </c>
      <c r="N2818" s="4" t="s">
        <v>29</v>
      </c>
      <c r="O2818" s="4">
        <v>6.5770000000000002E-5</v>
      </c>
      <c r="P2818" s="4">
        <v>4.5219999999999997E-8</v>
      </c>
      <c r="Q2818" s="4">
        <v>3.85</v>
      </c>
    </row>
    <row r="2819" spans="1:29" hidden="1" outlineLevel="1" collapsed="1" x14ac:dyDescent="0.25">
      <c r="A2819" t="s">
        <v>34</v>
      </c>
      <c r="B2819" s="4" t="s">
        <v>29</v>
      </c>
      <c r="C2819" s="4" t="s">
        <v>3016</v>
      </c>
      <c r="D2819" s="4" t="s">
        <v>34</v>
      </c>
      <c r="E2819" s="4">
        <v>9.4566000000000002E-6</v>
      </c>
      <c r="F2819" s="4">
        <v>1.5434800000000001E-4</v>
      </c>
      <c r="G2819" s="4">
        <v>1</v>
      </c>
      <c r="H2819" s="4">
        <v>1</v>
      </c>
      <c r="I2819" s="4">
        <v>2</v>
      </c>
      <c r="J2819" s="4" t="s">
        <v>2996</v>
      </c>
      <c r="K2819" s="4">
        <v>0</v>
      </c>
      <c r="L2819" s="4">
        <v>1487.84681</v>
      </c>
      <c r="M2819" s="4" t="s">
        <v>29</v>
      </c>
      <c r="N2819" s="4" t="s">
        <v>29</v>
      </c>
      <c r="O2819" s="4">
        <v>6.5770000000000002E-5</v>
      </c>
      <c r="P2819" s="4">
        <v>3.2969999999999999E-7</v>
      </c>
      <c r="Q2819" s="4">
        <v>3.15</v>
      </c>
    </row>
    <row r="2820" spans="1:29" hidden="1" outlineLevel="1" collapsed="1" x14ac:dyDescent="0.25">
      <c r="A2820" t="s">
        <v>34</v>
      </c>
      <c r="B2820" s="4" t="s">
        <v>29</v>
      </c>
      <c r="C2820" s="4" t="s">
        <v>3017</v>
      </c>
      <c r="D2820" s="4" t="s">
        <v>34</v>
      </c>
      <c r="E2820" s="4">
        <v>1.6336900000000001E-6</v>
      </c>
      <c r="F2820" s="4">
        <v>1.5434800000000001E-4</v>
      </c>
      <c r="G2820" s="4">
        <v>1</v>
      </c>
      <c r="H2820" s="4">
        <v>1</v>
      </c>
      <c r="I2820" s="4">
        <v>1</v>
      </c>
      <c r="J2820" s="4" t="s">
        <v>2996</v>
      </c>
      <c r="K2820" s="4">
        <v>1</v>
      </c>
      <c r="L2820" s="4">
        <v>2124.13355</v>
      </c>
      <c r="M2820" s="4" t="s">
        <v>29</v>
      </c>
      <c r="N2820" s="4" t="s">
        <v>29</v>
      </c>
      <c r="O2820" s="4">
        <v>6.5770000000000002E-5</v>
      </c>
      <c r="P2820" s="4">
        <v>3.9419999999999998E-8</v>
      </c>
      <c r="Q2820" s="4">
        <v>4.9400000000000004</v>
      </c>
    </row>
    <row r="2821" spans="1:29" hidden="1" outlineLevel="1" collapsed="1" x14ac:dyDescent="0.25">
      <c r="A2821" t="s">
        <v>34</v>
      </c>
      <c r="B2821" s="4" t="s">
        <v>29</v>
      </c>
      <c r="C2821" s="4" t="s">
        <v>3018</v>
      </c>
      <c r="D2821" s="4" t="s">
        <v>388</v>
      </c>
      <c r="E2821" s="4">
        <v>3.6021799999999999E-4</v>
      </c>
      <c r="F2821" s="4">
        <v>1.5434800000000001E-4</v>
      </c>
      <c r="G2821" s="4">
        <v>1</v>
      </c>
      <c r="H2821" s="4">
        <v>1</v>
      </c>
      <c r="I2821" s="4">
        <v>2</v>
      </c>
      <c r="J2821" s="4" t="s">
        <v>2996</v>
      </c>
      <c r="K2821" s="4">
        <v>0</v>
      </c>
      <c r="L2821" s="4">
        <v>1055.5441599999999</v>
      </c>
      <c r="M2821" s="4" t="s">
        <v>29</v>
      </c>
      <c r="N2821" s="4" t="s">
        <v>29</v>
      </c>
      <c r="O2821" s="4">
        <v>6.5770000000000002E-5</v>
      </c>
      <c r="P2821" s="4">
        <v>2.6849999999999999E-5</v>
      </c>
      <c r="Q2821" s="4">
        <v>2.89</v>
      </c>
    </row>
    <row r="2822" spans="1:29" hidden="1" outlineLevel="1" collapsed="1" x14ac:dyDescent="0.25">
      <c r="A2822" t="s">
        <v>34</v>
      </c>
      <c r="B2822" s="4" t="s">
        <v>29</v>
      </c>
      <c r="C2822" s="4" t="s">
        <v>3019</v>
      </c>
      <c r="D2822" s="4" t="s">
        <v>34</v>
      </c>
      <c r="E2822" s="4">
        <v>1.0671400000000001E-3</v>
      </c>
      <c r="F2822" s="4">
        <v>1.5434800000000001E-4</v>
      </c>
      <c r="G2822" s="4">
        <v>1</v>
      </c>
      <c r="H2822" s="4">
        <v>1</v>
      </c>
      <c r="I2822" s="4">
        <v>2</v>
      </c>
      <c r="J2822" s="4" t="s">
        <v>2996</v>
      </c>
      <c r="K2822" s="4">
        <v>0</v>
      </c>
      <c r="L2822" s="4">
        <v>2179.1241</v>
      </c>
      <c r="M2822" s="4" t="s">
        <v>29</v>
      </c>
      <c r="N2822" s="4" t="s">
        <v>29</v>
      </c>
      <c r="O2822" s="4">
        <v>6.5770000000000002E-5</v>
      </c>
      <c r="P2822" s="4">
        <v>9.9359999999999997E-5</v>
      </c>
      <c r="Q2822" s="4">
        <v>3.59</v>
      </c>
    </row>
    <row r="2823" spans="1:29" hidden="1" outlineLevel="1" collapsed="1" x14ac:dyDescent="0.25">
      <c r="A2823" t="s">
        <v>34</v>
      </c>
      <c r="B2823" s="4" t="s">
        <v>29</v>
      </c>
      <c r="C2823" s="4" t="s">
        <v>3020</v>
      </c>
      <c r="D2823" s="4" t="s">
        <v>769</v>
      </c>
      <c r="E2823" s="4">
        <v>1.5517600000000001E-7</v>
      </c>
      <c r="F2823" s="4">
        <v>1.5434800000000001E-4</v>
      </c>
      <c r="G2823" s="4">
        <v>1</v>
      </c>
      <c r="H2823" s="4">
        <v>1</v>
      </c>
      <c r="I2823" s="4">
        <v>2</v>
      </c>
      <c r="J2823" s="4" t="s">
        <v>2996</v>
      </c>
      <c r="K2823" s="4">
        <v>0</v>
      </c>
      <c r="L2823" s="4">
        <v>1977.9222299999999</v>
      </c>
      <c r="M2823" s="4" t="s">
        <v>29</v>
      </c>
      <c r="N2823" s="4" t="s">
        <v>29</v>
      </c>
      <c r="O2823" s="4">
        <v>6.5770000000000002E-5</v>
      </c>
      <c r="P2823" s="4">
        <v>2.2769999999999999E-9</v>
      </c>
      <c r="Q2823" s="4">
        <v>4.1500000000000004</v>
      </c>
    </row>
    <row r="2824" spans="1:29" hidden="1" outlineLevel="1" collapsed="1" x14ac:dyDescent="0.25">
      <c r="A2824" t="s">
        <v>34</v>
      </c>
      <c r="B2824" s="4" t="s">
        <v>29</v>
      </c>
      <c r="C2824" s="4" t="s">
        <v>3021</v>
      </c>
      <c r="D2824" s="4" t="s">
        <v>34</v>
      </c>
      <c r="E2824" s="4">
        <v>5.6891100000000002E-5</v>
      </c>
      <c r="F2824" s="4">
        <v>1.5434800000000001E-4</v>
      </c>
      <c r="G2824" s="4">
        <v>1</v>
      </c>
      <c r="H2824" s="4">
        <v>1</v>
      </c>
      <c r="I2824" s="4">
        <v>2</v>
      </c>
      <c r="J2824" s="4" t="s">
        <v>2996</v>
      </c>
      <c r="K2824" s="4">
        <v>0</v>
      </c>
      <c r="L2824" s="4">
        <v>1266.6728599999999</v>
      </c>
      <c r="M2824" s="4" t="s">
        <v>29</v>
      </c>
      <c r="N2824" s="4" t="s">
        <v>29</v>
      </c>
      <c r="O2824" s="4">
        <v>6.5770000000000002E-5</v>
      </c>
      <c r="P2824" s="4">
        <v>2.8880000000000001E-6</v>
      </c>
      <c r="Q2824" s="4">
        <v>2.68</v>
      </c>
    </row>
    <row r="2825" spans="1:29" hidden="1" outlineLevel="1" collapsed="1" x14ac:dyDescent="0.25">
      <c r="A2825" t="s">
        <v>34</v>
      </c>
      <c r="B2825" s="4" t="s">
        <v>29</v>
      </c>
      <c r="C2825" s="4" t="s">
        <v>3022</v>
      </c>
      <c r="D2825" s="4" t="s">
        <v>34</v>
      </c>
      <c r="E2825" s="4">
        <v>1.3557E-6</v>
      </c>
      <c r="F2825" s="4">
        <v>1.5434800000000001E-4</v>
      </c>
      <c r="G2825" s="4">
        <v>1</v>
      </c>
      <c r="H2825" s="4">
        <v>1</v>
      </c>
      <c r="I2825" s="4">
        <v>3</v>
      </c>
      <c r="J2825" s="4" t="s">
        <v>2996</v>
      </c>
      <c r="K2825" s="4">
        <v>0</v>
      </c>
      <c r="L2825" s="4">
        <v>1799.8962799999999</v>
      </c>
      <c r="M2825" s="4" t="s">
        <v>29</v>
      </c>
      <c r="N2825" s="4" t="s">
        <v>29</v>
      </c>
      <c r="O2825" s="4">
        <v>6.5770000000000002E-5</v>
      </c>
      <c r="P2825" s="4">
        <v>3.1429999999999998E-8</v>
      </c>
      <c r="Q2825" s="4">
        <v>4.0199999999999996</v>
      </c>
    </row>
    <row r="2826" spans="1:29" hidden="1" outlineLevel="1" collapsed="1" x14ac:dyDescent="0.25">
      <c r="A2826" t="s">
        <v>34</v>
      </c>
      <c r="B2826" s="4" t="s">
        <v>29</v>
      </c>
      <c r="C2826" s="4" t="s">
        <v>3023</v>
      </c>
      <c r="D2826" s="4" t="s">
        <v>199</v>
      </c>
      <c r="E2826" s="4">
        <v>5.7172000000000004E-3</v>
      </c>
      <c r="F2826" s="4">
        <v>4.3565599999999998E-4</v>
      </c>
      <c r="G2826" s="4">
        <v>1</v>
      </c>
      <c r="H2826" s="4">
        <v>1</v>
      </c>
      <c r="I2826" s="4">
        <v>2</v>
      </c>
      <c r="J2826" s="4" t="s">
        <v>2996</v>
      </c>
      <c r="K2826" s="4">
        <v>0</v>
      </c>
      <c r="L2826" s="4">
        <v>1045.5458900000001</v>
      </c>
      <c r="M2826" s="4" t="s">
        <v>29</v>
      </c>
      <c r="N2826" s="4" t="s">
        <v>29</v>
      </c>
      <c r="O2826" s="4">
        <v>1.639E-4</v>
      </c>
      <c r="P2826" s="4">
        <v>7.2009999999999999E-4</v>
      </c>
      <c r="Q2826" s="4">
        <v>2.58</v>
      </c>
    </row>
    <row r="2827" spans="1:29" hidden="1" outlineLevel="1" collapsed="1" x14ac:dyDescent="0.25">
      <c r="A2827" t="s">
        <v>34</v>
      </c>
      <c r="B2827" s="4" t="s">
        <v>29</v>
      </c>
      <c r="C2827" s="4" t="s">
        <v>3024</v>
      </c>
      <c r="D2827" s="4" t="s">
        <v>34</v>
      </c>
      <c r="E2827" s="4">
        <v>7.3782300000000004E-3</v>
      </c>
      <c r="F2827" s="4">
        <v>4.3565599999999998E-4</v>
      </c>
      <c r="G2827" s="4">
        <v>1</v>
      </c>
      <c r="H2827" s="4">
        <v>1</v>
      </c>
      <c r="I2827" s="4">
        <v>3</v>
      </c>
      <c r="J2827" s="4" t="s">
        <v>2996</v>
      </c>
      <c r="K2827" s="4">
        <v>0</v>
      </c>
      <c r="L2827" s="4">
        <v>1001.57784</v>
      </c>
      <c r="M2827" s="4" t="s">
        <v>29</v>
      </c>
      <c r="N2827" s="4" t="s">
        <v>29</v>
      </c>
      <c r="O2827" s="4">
        <v>1.639E-4</v>
      </c>
      <c r="P2827" s="4">
        <v>9.6920000000000003E-4</v>
      </c>
      <c r="Q2827" s="4">
        <v>1.86</v>
      </c>
    </row>
    <row r="2828" spans="1:29" hidden="1" outlineLevel="1" collapsed="1" x14ac:dyDescent="0.25">
      <c r="A2828" t="s">
        <v>34</v>
      </c>
      <c r="B2828" s="4" t="s">
        <v>29</v>
      </c>
      <c r="C2828" s="4" t="s">
        <v>3025</v>
      </c>
      <c r="D2828" s="4" t="s">
        <v>34</v>
      </c>
      <c r="E2828" s="4">
        <v>2.3466299999999999E-2</v>
      </c>
      <c r="F2828" s="4">
        <v>8.6581600000000005E-4</v>
      </c>
      <c r="G2828" s="4">
        <v>1</v>
      </c>
      <c r="H2828" s="4">
        <v>1</v>
      </c>
      <c r="I2828" s="4">
        <v>1</v>
      </c>
      <c r="J2828" s="4" t="s">
        <v>2996</v>
      </c>
      <c r="K2828" s="4">
        <v>0</v>
      </c>
      <c r="L2828" s="4">
        <v>1072.5785699999999</v>
      </c>
      <c r="M2828" s="4" t="s">
        <v>29</v>
      </c>
      <c r="N2828" s="4" t="s">
        <v>29</v>
      </c>
      <c r="O2828" s="4">
        <v>3.1629999999999999E-4</v>
      </c>
      <c r="P2828" s="4">
        <v>3.9899999999999996E-3</v>
      </c>
      <c r="Q2828" s="4">
        <v>1.73</v>
      </c>
    </row>
    <row r="2829" spans="1:29" hidden="1" outlineLevel="1" collapsed="1" x14ac:dyDescent="0.25">
      <c r="A2829" t="s">
        <v>34</v>
      </c>
      <c r="B2829" s="4" t="s">
        <v>29</v>
      </c>
      <c r="C2829" s="4" t="s">
        <v>3026</v>
      </c>
      <c r="D2829" s="4" t="s">
        <v>34</v>
      </c>
      <c r="E2829" s="4">
        <v>3.6024399999999998E-2</v>
      </c>
      <c r="F2829" s="4">
        <v>1.27169E-3</v>
      </c>
      <c r="G2829" s="4">
        <v>1</v>
      </c>
      <c r="H2829" s="4">
        <v>1</v>
      </c>
      <c r="I2829" s="4">
        <v>1</v>
      </c>
      <c r="J2829" s="4" t="s">
        <v>2996</v>
      </c>
      <c r="K2829" s="4">
        <v>1</v>
      </c>
      <c r="L2829" s="4">
        <v>2128.1509299999998</v>
      </c>
      <c r="M2829" s="4" t="s">
        <v>29</v>
      </c>
      <c r="N2829" s="4" t="s">
        <v>29</v>
      </c>
      <c r="O2829" s="4">
        <v>4.6000000000000001E-4</v>
      </c>
      <c r="P2829" s="4">
        <v>6.888E-3</v>
      </c>
      <c r="Q2829" s="4">
        <v>2.83</v>
      </c>
    </row>
    <row r="2830" spans="1:29" hidden="1" outlineLevel="1" collapsed="1" x14ac:dyDescent="0.25">
      <c r="A2830" t="s">
        <v>34</v>
      </c>
      <c r="B2830" s="4" t="s">
        <v>29</v>
      </c>
      <c r="C2830" s="4" t="s">
        <v>3027</v>
      </c>
      <c r="D2830" s="4" t="s">
        <v>34</v>
      </c>
      <c r="E2830" s="4">
        <v>4.66057E-2</v>
      </c>
      <c r="F2830" s="4">
        <v>1.52893E-3</v>
      </c>
      <c r="G2830" s="4">
        <v>1</v>
      </c>
      <c r="H2830" s="4">
        <v>1</v>
      </c>
      <c r="I2830" s="4">
        <v>1</v>
      </c>
      <c r="J2830" s="4" t="s">
        <v>2996</v>
      </c>
      <c r="K2830" s="4">
        <v>0</v>
      </c>
      <c r="L2830" s="4">
        <v>1972.04982</v>
      </c>
      <c r="M2830" s="4" t="s">
        <v>29</v>
      </c>
      <c r="N2830" s="4" t="s">
        <v>29</v>
      </c>
      <c r="O2830" s="4">
        <v>5.5110000000000001E-4</v>
      </c>
      <c r="P2830" s="4">
        <v>9.6500000000000006E-3</v>
      </c>
      <c r="Q2830" s="4">
        <v>1.58</v>
      </c>
    </row>
    <row r="2831" spans="1:29" hidden="1" outlineLevel="1" collapsed="1" x14ac:dyDescent="0.25">
      <c r="A2831" t="s">
        <v>34</v>
      </c>
      <c r="B2831" s="4" t="s">
        <v>29</v>
      </c>
      <c r="C2831" s="4" t="s">
        <v>3012</v>
      </c>
      <c r="D2831" s="4" t="s">
        <v>34</v>
      </c>
      <c r="E2831" s="4">
        <v>0.15473700000000001</v>
      </c>
      <c r="F2831" s="4">
        <v>5.0375300000000001E-3</v>
      </c>
      <c r="G2831" s="4">
        <v>1</v>
      </c>
      <c r="H2831" s="4">
        <v>1</v>
      </c>
      <c r="I2831" s="4">
        <v>1</v>
      </c>
      <c r="J2831" s="4" t="s">
        <v>2996</v>
      </c>
      <c r="K2831" s="4">
        <v>1</v>
      </c>
      <c r="L2831" s="4">
        <v>2145.0267600000002</v>
      </c>
      <c r="M2831" s="4" t="s">
        <v>29</v>
      </c>
      <c r="N2831" s="4" t="s">
        <v>29</v>
      </c>
      <c r="O2831" s="4">
        <v>1.8489999999999999E-3</v>
      </c>
      <c r="P2831" s="4">
        <v>5.2600000000000001E-2</v>
      </c>
      <c r="Q2831" s="4">
        <v>3.19</v>
      </c>
    </row>
    <row r="2832" spans="1:29" x14ac:dyDescent="0.25">
      <c r="A2832" s="3" t="s">
        <v>29</v>
      </c>
      <c r="B2832" s="3" t="s">
        <v>30</v>
      </c>
      <c r="C2832" s="3" t="s">
        <v>3028</v>
      </c>
      <c r="D2832" s="3" t="s">
        <v>3029</v>
      </c>
      <c r="E2832" s="3">
        <v>0</v>
      </c>
      <c r="F2832" s="3">
        <v>175.64</v>
      </c>
      <c r="G2832" s="3">
        <v>63</v>
      </c>
      <c r="H2832" s="3">
        <v>20</v>
      </c>
      <c r="I2832" s="3">
        <v>64</v>
      </c>
      <c r="J2832" s="3">
        <v>3</v>
      </c>
      <c r="K2832" s="3">
        <v>332</v>
      </c>
      <c r="L2832" s="3">
        <v>35.799999999999997</v>
      </c>
      <c r="M2832" s="3">
        <v>6.96</v>
      </c>
      <c r="N2832" s="3">
        <v>214.98</v>
      </c>
      <c r="O2832" s="3">
        <v>20</v>
      </c>
      <c r="P2832" s="3" t="s">
        <v>315</v>
      </c>
      <c r="Q2832" s="3" t="s">
        <v>34</v>
      </c>
      <c r="R2832" s="3" t="s">
        <v>35</v>
      </c>
      <c r="S2832" s="3" t="s">
        <v>3030</v>
      </c>
      <c r="T2832" s="3" t="s">
        <v>34</v>
      </c>
      <c r="U2832" s="3" t="s">
        <v>3031</v>
      </c>
      <c r="V2832" s="3" t="s">
        <v>34</v>
      </c>
      <c r="W2832" s="3" t="s">
        <v>1213</v>
      </c>
      <c r="X2832" s="3" t="s">
        <v>34</v>
      </c>
      <c r="Y2832" s="3" t="s">
        <v>34</v>
      </c>
      <c r="Z2832" s="3" t="s">
        <v>3032</v>
      </c>
      <c r="AA2832" s="3">
        <v>2</v>
      </c>
      <c r="AB2832" s="3" t="s">
        <v>29</v>
      </c>
      <c r="AC2832" s="3">
        <v>1</v>
      </c>
    </row>
    <row r="2833" spans="1:17" hidden="1" outlineLevel="1" collapsed="1" x14ac:dyDescent="0.25">
      <c r="A2833" t="s">
        <v>34</v>
      </c>
      <c r="B2833" s="2" t="s">
        <v>39</v>
      </c>
      <c r="C2833" s="2" t="s">
        <v>40</v>
      </c>
      <c r="D2833" s="2" t="s">
        <v>41</v>
      </c>
      <c r="E2833" s="2" t="s">
        <v>42</v>
      </c>
      <c r="F2833" s="2" t="s">
        <v>43</v>
      </c>
      <c r="G2833" s="2" t="s">
        <v>28</v>
      </c>
      <c r="H2833" s="2" t="s">
        <v>44</v>
      </c>
      <c r="I2833" s="2" t="s">
        <v>8</v>
      </c>
      <c r="J2833" s="2" t="s">
        <v>45</v>
      </c>
      <c r="K2833" s="2" t="s">
        <v>46</v>
      </c>
      <c r="L2833" s="2" t="s">
        <v>47</v>
      </c>
      <c r="M2833" s="2" t="s">
        <v>27</v>
      </c>
      <c r="N2833" s="2" t="s">
        <v>48</v>
      </c>
      <c r="O2833" s="2" t="s">
        <v>49</v>
      </c>
      <c r="P2833" s="2" t="s">
        <v>50</v>
      </c>
      <c r="Q2833" s="2" t="s">
        <v>51</v>
      </c>
    </row>
    <row r="2834" spans="1:17" hidden="1" outlineLevel="1" collapsed="1" x14ac:dyDescent="0.25">
      <c r="A2834" t="s">
        <v>34</v>
      </c>
      <c r="B2834" s="4" t="s">
        <v>29</v>
      </c>
      <c r="C2834" s="4" t="s">
        <v>3033</v>
      </c>
      <c r="D2834" s="4" t="s">
        <v>619</v>
      </c>
      <c r="E2834" s="4">
        <v>4.8132799999999996E-6</v>
      </c>
      <c r="F2834" s="4">
        <v>1.5434800000000001E-4</v>
      </c>
      <c r="G2834" s="4">
        <v>1</v>
      </c>
      <c r="H2834" s="4">
        <v>1</v>
      </c>
      <c r="I2834" s="4">
        <v>4</v>
      </c>
      <c r="J2834" s="4" t="s">
        <v>3028</v>
      </c>
      <c r="K2834" s="4">
        <v>0</v>
      </c>
      <c r="L2834" s="4">
        <v>2552.2013700000002</v>
      </c>
      <c r="M2834" s="4" t="s">
        <v>29</v>
      </c>
      <c r="N2834" s="4" t="s">
        <v>29</v>
      </c>
      <c r="O2834" s="4">
        <v>6.5770000000000002E-5</v>
      </c>
      <c r="P2834" s="4">
        <v>1.459E-7</v>
      </c>
      <c r="Q2834" s="4">
        <v>4.37</v>
      </c>
    </row>
    <row r="2835" spans="1:17" hidden="1" outlineLevel="1" collapsed="1" x14ac:dyDescent="0.25">
      <c r="A2835" t="s">
        <v>34</v>
      </c>
      <c r="B2835" s="4" t="s">
        <v>29</v>
      </c>
      <c r="C2835" s="4" t="s">
        <v>2263</v>
      </c>
      <c r="D2835" s="4" t="s">
        <v>2264</v>
      </c>
      <c r="E2835" s="4">
        <v>1.41814E-8</v>
      </c>
      <c r="F2835" s="4">
        <v>1.5434800000000001E-4</v>
      </c>
      <c r="G2835" s="4">
        <v>3</v>
      </c>
      <c r="H2835" s="4">
        <v>3</v>
      </c>
      <c r="I2835" s="4">
        <v>4</v>
      </c>
      <c r="J2835" s="4" t="s">
        <v>2265</v>
      </c>
      <c r="K2835" s="4">
        <v>0</v>
      </c>
      <c r="L2835" s="4">
        <v>1819.90408</v>
      </c>
      <c r="M2835" s="4" t="s">
        <v>29</v>
      </c>
      <c r="N2835" s="4" t="s">
        <v>29</v>
      </c>
      <c r="O2835" s="4">
        <v>6.5770000000000002E-5</v>
      </c>
      <c r="P2835" s="4">
        <v>1.2560000000000001E-10</v>
      </c>
      <c r="Q2835" s="4">
        <v>4.7</v>
      </c>
    </row>
    <row r="2836" spans="1:17" hidden="1" outlineLevel="1" collapsed="1" x14ac:dyDescent="0.25">
      <c r="A2836" t="s">
        <v>34</v>
      </c>
      <c r="B2836" s="4" t="s">
        <v>29</v>
      </c>
      <c r="C2836" s="4" t="s">
        <v>2266</v>
      </c>
      <c r="D2836" s="4" t="s">
        <v>34</v>
      </c>
      <c r="E2836" s="4">
        <v>2.03298E-5</v>
      </c>
      <c r="F2836" s="4">
        <v>1.5434800000000001E-4</v>
      </c>
      <c r="G2836" s="4">
        <v>2</v>
      </c>
      <c r="H2836" s="4">
        <v>2</v>
      </c>
      <c r="I2836" s="4">
        <v>7</v>
      </c>
      <c r="J2836" s="4" t="s">
        <v>2267</v>
      </c>
      <c r="K2836" s="4">
        <v>0</v>
      </c>
      <c r="L2836" s="4">
        <v>1752.78639</v>
      </c>
      <c r="M2836" s="4" t="s">
        <v>29</v>
      </c>
      <c r="N2836" s="4" t="s">
        <v>29</v>
      </c>
      <c r="O2836" s="4">
        <v>6.5770000000000002E-5</v>
      </c>
      <c r="P2836" s="4">
        <v>8.3099999999999996E-7</v>
      </c>
      <c r="Q2836" s="4">
        <v>3.94</v>
      </c>
    </row>
    <row r="2837" spans="1:17" hidden="1" outlineLevel="1" collapsed="1" x14ac:dyDescent="0.25">
      <c r="A2837" t="s">
        <v>34</v>
      </c>
      <c r="B2837" s="4" t="s">
        <v>29</v>
      </c>
      <c r="C2837" s="4" t="s">
        <v>2268</v>
      </c>
      <c r="D2837" s="4" t="s">
        <v>388</v>
      </c>
      <c r="E2837" s="4">
        <v>1.44577E-8</v>
      </c>
      <c r="F2837" s="4">
        <v>1.5434800000000001E-4</v>
      </c>
      <c r="G2837" s="4">
        <v>3</v>
      </c>
      <c r="H2837" s="4">
        <v>3</v>
      </c>
      <c r="I2837" s="4">
        <v>1</v>
      </c>
      <c r="J2837" s="4" t="s">
        <v>2265</v>
      </c>
      <c r="K2837" s="4">
        <v>1</v>
      </c>
      <c r="L2837" s="4">
        <v>2263.2366299999999</v>
      </c>
      <c r="M2837" s="4" t="s">
        <v>29</v>
      </c>
      <c r="N2837" s="4" t="s">
        <v>29</v>
      </c>
      <c r="O2837" s="4">
        <v>6.5770000000000002E-5</v>
      </c>
      <c r="P2837" s="4">
        <v>1.286E-10</v>
      </c>
      <c r="Q2837" s="4">
        <v>5.23</v>
      </c>
    </row>
    <row r="2838" spans="1:17" hidden="1" outlineLevel="1" collapsed="1" x14ac:dyDescent="0.25">
      <c r="A2838" t="s">
        <v>34</v>
      </c>
      <c r="B2838" s="4" t="s">
        <v>29</v>
      </c>
      <c r="C2838" s="4" t="s">
        <v>3034</v>
      </c>
      <c r="D2838" s="4" t="s">
        <v>3035</v>
      </c>
      <c r="E2838" s="4">
        <v>5.4389599999999999E-7</v>
      </c>
      <c r="F2838" s="4">
        <v>1.5434800000000001E-4</v>
      </c>
      <c r="G2838" s="4">
        <v>2</v>
      </c>
      <c r="H2838" s="4">
        <v>2</v>
      </c>
      <c r="I2838" s="4">
        <v>3</v>
      </c>
      <c r="J2838" s="4" t="s">
        <v>3036</v>
      </c>
      <c r="K2838" s="4">
        <v>0</v>
      </c>
      <c r="L2838" s="4">
        <v>2625.2534799999999</v>
      </c>
      <c r="M2838" s="4" t="s">
        <v>29</v>
      </c>
      <c r="N2838" s="4" t="s">
        <v>29</v>
      </c>
      <c r="O2838" s="4">
        <v>6.5770000000000002E-5</v>
      </c>
      <c r="P2838" s="4">
        <v>1.044E-8</v>
      </c>
      <c r="Q2838" s="4">
        <v>4.68</v>
      </c>
    </row>
    <row r="2839" spans="1:17" hidden="1" outlineLevel="1" collapsed="1" x14ac:dyDescent="0.25">
      <c r="A2839" t="s">
        <v>34</v>
      </c>
      <c r="B2839" s="4" t="s">
        <v>29</v>
      </c>
      <c r="C2839" s="4" t="s">
        <v>2270</v>
      </c>
      <c r="D2839" s="4" t="s">
        <v>34</v>
      </c>
      <c r="E2839" s="4">
        <v>6.9836599999999996E-4</v>
      </c>
      <c r="F2839" s="4">
        <v>1.5434800000000001E-4</v>
      </c>
      <c r="G2839" s="4">
        <v>3</v>
      </c>
      <c r="H2839" s="4">
        <v>3</v>
      </c>
      <c r="I2839" s="4">
        <v>2</v>
      </c>
      <c r="J2839" s="4" t="s">
        <v>2265</v>
      </c>
      <c r="K2839" s="4">
        <v>1</v>
      </c>
      <c r="L2839" s="4">
        <v>1297.6283699999999</v>
      </c>
      <c r="M2839" s="4" t="s">
        <v>29</v>
      </c>
      <c r="N2839" s="4" t="s">
        <v>29</v>
      </c>
      <c r="O2839" s="4">
        <v>6.5770000000000002E-5</v>
      </c>
      <c r="P2839" s="4">
        <v>5.999E-5</v>
      </c>
      <c r="Q2839" s="4">
        <v>2.2200000000000002</v>
      </c>
    </row>
    <row r="2840" spans="1:17" hidden="1" outlineLevel="1" collapsed="1" x14ac:dyDescent="0.25">
      <c r="A2840" t="s">
        <v>34</v>
      </c>
      <c r="B2840" s="4" t="s">
        <v>29</v>
      </c>
      <c r="C2840" s="4" t="s">
        <v>3037</v>
      </c>
      <c r="D2840" s="4" t="s">
        <v>34</v>
      </c>
      <c r="E2840" s="4">
        <v>7.7897199999999995E-4</v>
      </c>
      <c r="F2840" s="4">
        <v>1.5434800000000001E-4</v>
      </c>
      <c r="G2840" s="4">
        <v>1</v>
      </c>
      <c r="H2840" s="4">
        <v>1</v>
      </c>
      <c r="I2840" s="4">
        <v>4</v>
      </c>
      <c r="J2840" s="4" t="s">
        <v>3028</v>
      </c>
      <c r="K2840" s="4">
        <v>1</v>
      </c>
      <c r="L2840" s="4">
        <v>2019.98828</v>
      </c>
      <c r="M2840" s="4" t="s">
        <v>29</v>
      </c>
      <c r="N2840" s="4" t="s">
        <v>29</v>
      </c>
      <c r="O2840" s="4">
        <v>6.5770000000000002E-5</v>
      </c>
      <c r="P2840" s="4">
        <v>6.8390000000000001E-5</v>
      </c>
      <c r="Q2840" s="4">
        <v>3.04</v>
      </c>
    </row>
    <row r="2841" spans="1:17" hidden="1" outlineLevel="1" collapsed="1" x14ac:dyDescent="0.25">
      <c r="A2841" t="s">
        <v>34</v>
      </c>
      <c r="B2841" s="4" t="s">
        <v>29</v>
      </c>
      <c r="C2841" s="4" t="s">
        <v>2273</v>
      </c>
      <c r="D2841" s="4" t="s">
        <v>34</v>
      </c>
      <c r="E2841" s="4">
        <v>1.15434E-7</v>
      </c>
      <c r="F2841" s="4">
        <v>1.5434800000000001E-4</v>
      </c>
      <c r="G2841" s="4">
        <v>3</v>
      </c>
      <c r="H2841" s="4">
        <v>3</v>
      </c>
      <c r="I2841" s="4">
        <v>3</v>
      </c>
      <c r="J2841" s="4" t="s">
        <v>2265</v>
      </c>
      <c r="K2841" s="4">
        <v>0</v>
      </c>
      <c r="L2841" s="4">
        <v>1470.84139</v>
      </c>
      <c r="M2841" s="4" t="s">
        <v>29</v>
      </c>
      <c r="N2841" s="4" t="s">
        <v>29</v>
      </c>
      <c r="O2841" s="4">
        <v>6.5770000000000002E-5</v>
      </c>
      <c r="P2841" s="4">
        <v>1.593E-9</v>
      </c>
      <c r="Q2841" s="4">
        <v>3.77</v>
      </c>
    </row>
    <row r="2842" spans="1:17" hidden="1" outlineLevel="1" collapsed="1" x14ac:dyDescent="0.25">
      <c r="A2842" t="s">
        <v>34</v>
      </c>
      <c r="B2842" s="4" t="s">
        <v>29</v>
      </c>
      <c r="C2842" s="4" t="s">
        <v>2274</v>
      </c>
      <c r="D2842" s="4" t="s">
        <v>2110</v>
      </c>
      <c r="E2842" s="4">
        <v>1.03342E-3</v>
      </c>
      <c r="F2842" s="4">
        <v>1.5434800000000001E-4</v>
      </c>
      <c r="G2842" s="4">
        <v>2</v>
      </c>
      <c r="H2842" s="4">
        <v>2</v>
      </c>
      <c r="I2842" s="4">
        <v>3</v>
      </c>
      <c r="J2842" s="4" t="s">
        <v>2267</v>
      </c>
      <c r="K2842" s="4">
        <v>1</v>
      </c>
      <c r="L2842" s="4">
        <v>2946.44749</v>
      </c>
      <c r="M2842" s="4" t="s">
        <v>29</v>
      </c>
      <c r="N2842" s="4" t="s">
        <v>29</v>
      </c>
      <c r="O2842" s="4">
        <v>6.5770000000000002E-5</v>
      </c>
      <c r="P2842" s="4">
        <v>9.5879999999999997E-5</v>
      </c>
      <c r="Q2842" s="4">
        <v>2.58</v>
      </c>
    </row>
    <row r="2843" spans="1:17" hidden="1" outlineLevel="1" collapsed="1" x14ac:dyDescent="0.25">
      <c r="A2843" t="s">
        <v>34</v>
      </c>
      <c r="B2843" s="4" t="s">
        <v>29</v>
      </c>
      <c r="C2843" s="4" t="s">
        <v>2275</v>
      </c>
      <c r="D2843" s="4" t="s">
        <v>2110</v>
      </c>
      <c r="E2843" s="4">
        <v>7.1257500000000003E-6</v>
      </c>
      <c r="F2843" s="4">
        <v>1.5434800000000001E-4</v>
      </c>
      <c r="G2843" s="4">
        <v>2</v>
      </c>
      <c r="H2843" s="4">
        <v>2</v>
      </c>
      <c r="I2843" s="4">
        <v>8</v>
      </c>
      <c r="J2843" s="4" t="s">
        <v>2267</v>
      </c>
      <c r="K2843" s="4">
        <v>0</v>
      </c>
      <c r="L2843" s="4">
        <v>2239.0984800000001</v>
      </c>
      <c r="M2843" s="4" t="s">
        <v>29</v>
      </c>
      <c r="N2843" s="4" t="s">
        <v>29</v>
      </c>
      <c r="O2843" s="4">
        <v>6.5770000000000002E-5</v>
      </c>
      <c r="P2843" s="4">
        <v>2.3370000000000001E-7</v>
      </c>
      <c r="Q2843" s="4">
        <v>4.4400000000000004</v>
      </c>
    </row>
    <row r="2844" spans="1:17" hidden="1" outlineLevel="1" collapsed="1" x14ac:dyDescent="0.25">
      <c r="A2844" t="s">
        <v>34</v>
      </c>
      <c r="B2844" s="4" t="s">
        <v>29</v>
      </c>
      <c r="C2844" s="4" t="s">
        <v>2275</v>
      </c>
      <c r="D2844" s="4" t="s">
        <v>317</v>
      </c>
      <c r="E2844" s="4">
        <v>1.3533099999999999E-3</v>
      </c>
      <c r="F2844" s="4">
        <v>1.5434800000000001E-4</v>
      </c>
      <c r="G2844" s="4">
        <v>2</v>
      </c>
      <c r="H2844" s="4">
        <v>2</v>
      </c>
      <c r="I2844" s="4">
        <v>1</v>
      </c>
      <c r="J2844" s="4" t="s">
        <v>2267</v>
      </c>
      <c r="K2844" s="4">
        <v>0</v>
      </c>
      <c r="L2844" s="4">
        <v>2223.1035700000002</v>
      </c>
      <c r="M2844" s="4" t="s">
        <v>29</v>
      </c>
      <c r="N2844" s="4" t="s">
        <v>29</v>
      </c>
      <c r="O2844" s="4">
        <v>6.5770000000000002E-5</v>
      </c>
      <c r="P2844" s="4">
        <v>1.3190000000000001E-4</v>
      </c>
      <c r="Q2844" s="4">
        <v>3.34</v>
      </c>
    </row>
    <row r="2845" spans="1:17" hidden="1" outlineLevel="1" collapsed="1" x14ac:dyDescent="0.25">
      <c r="A2845" t="s">
        <v>34</v>
      </c>
      <c r="B2845" s="4" t="s">
        <v>29</v>
      </c>
      <c r="C2845" s="4" t="s">
        <v>2276</v>
      </c>
      <c r="D2845" s="4" t="s">
        <v>34</v>
      </c>
      <c r="E2845" s="4">
        <v>1.7196299999999999E-4</v>
      </c>
      <c r="F2845" s="4">
        <v>1.5434800000000001E-4</v>
      </c>
      <c r="G2845" s="4">
        <v>2</v>
      </c>
      <c r="H2845" s="4">
        <v>2</v>
      </c>
      <c r="I2845" s="4">
        <v>2</v>
      </c>
      <c r="J2845" s="4" t="s">
        <v>2267</v>
      </c>
      <c r="K2845" s="4">
        <v>1</v>
      </c>
      <c r="L2845" s="4">
        <v>1179.6732</v>
      </c>
      <c r="M2845" s="4" t="s">
        <v>29</v>
      </c>
      <c r="N2845" s="4" t="s">
        <v>29</v>
      </c>
      <c r="O2845" s="4">
        <v>6.5770000000000002E-5</v>
      </c>
      <c r="P2845" s="4">
        <v>1.101E-5</v>
      </c>
      <c r="Q2845" s="4">
        <v>3.33</v>
      </c>
    </row>
    <row r="2846" spans="1:17" hidden="1" outlineLevel="1" collapsed="1" x14ac:dyDescent="0.25">
      <c r="A2846" t="s">
        <v>34</v>
      </c>
      <c r="B2846" s="4" t="s">
        <v>29</v>
      </c>
      <c r="C2846" s="4" t="s">
        <v>2277</v>
      </c>
      <c r="D2846" s="4" t="s">
        <v>34</v>
      </c>
      <c r="E2846" s="4">
        <v>1.4088300000000001E-4</v>
      </c>
      <c r="F2846" s="4">
        <v>1.5434800000000001E-4</v>
      </c>
      <c r="G2846" s="4">
        <v>2</v>
      </c>
      <c r="H2846" s="4">
        <v>2</v>
      </c>
      <c r="I2846" s="4">
        <v>2</v>
      </c>
      <c r="J2846" s="4" t="s">
        <v>2267</v>
      </c>
      <c r="K2846" s="4">
        <v>0</v>
      </c>
      <c r="L2846" s="4">
        <v>1108.63609</v>
      </c>
      <c r="M2846" s="4" t="s">
        <v>29</v>
      </c>
      <c r="N2846" s="4" t="s">
        <v>29</v>
      </c>
      <c r="O2846" s="4">
        <v>6.5770000000000002E-5</v>
      </c>
      <c r="P2846" s="4">
        <v>8.6319999999999997E-6</v>
      </c>
      <c r="Q2846" s="4">
        <v>2.61</v>
      </c>
    </row>
    <row r="2847" spans="1:17" hidden="1" outlineLevel="1" collapsed="1" x14ac:dyDescent="0.25">
      <c r="A2847" t="s">
        <v>34</v>
      </c>
      <c r="B2847" s="4" t="s">
        <v>29</v>
      </c>
      <c r="C2847" s="4" t="s">
        <v>2278</v>
      </c>
      <c r="D2847" s="4" t="s">
        <v>34</v>
      </c>
      <c r="E2847" s="4">
        <v>1.27125E-7</v>
      </c>
      <c r="F2847" s="4">
        <v>1.5434800000000001E-4</v>
      </c>
      <c r="G2847" s="4">
        <v>3</v>
      </c>
      <c r="H2847" s="4">
        <v>3</v>
      </c>
      <c r="I2847" s="4">
        <v>2</v>
      </c>
      <c r="J2847" s="4" t="s">
        <v>2265</v>
      </c>
      <c r="K2847" s="4">
        <v>0</v>
      </c>
      <c r="L2847" s="4">
        <v>1374.7223300000001</v>
      </c>
      <c r="M2847" s="4" t="s">
        <v>29</v>
      </c>
      <c r="N2847" s="4" t="s">
        <v>29</v>
      </c>
      <c r="O2847" s="4">
        <v>6.5770000000000002E-5</v>
      </c>
      <c r="P2847" s="4">
        <v>1.7970000000000001E-9</v>
      </c>
      <c r="Q2847" s="4">
        <v>3.44</v>
      </c>
    </row>
    <row r="2848" spans="1:17" hidden="1" outlineLevel="1" collapsed="1" x14ac:dyDescent="0.25">
      <c r="A2848" t="s">
        <v>34</v>
      </c>
      <c r="B2848" s="4" t="s">
        <v>29</v>
      </c>
      <c r="C2848" s="4" t="s">
        <v>3038</v>
      </c>
      <c r="D2848" s="4" t="s">
        <v>175</v>
      </c>
      <c r="E2848" s="4">
        <v>8.6980599999999995E-6</v>
      </c>
      <c r="F2848" s="4">
        <v>1.5434800000000001E-4</v>
      </c>
      <c r="G2848" s="4">
        <v>1</v>
      </c>
      <c r="H2848" s="4">
        <v>1</v>
      </c>
      <c r="I2848" s="4">
        <v>2</v>
      </c>
      <c r="J2848" s="4" t="s">
        <v>3028</v>
      </c>
      <c r="K2848" s="4">
        <v>1</v>
      </c>
      <c r="L2848" s="4">
        <v>2680.2963300000001</v>
      </c>
      <c r="M2848" s="4" t="s">
        <v>29</v>
      </c>
      <c r="N2848" s="4" t="s">
        <v>29</v>
      </c>
      <c r="O2848" s="4">
        <v>6.5770000000000002E-5</v>
      </c>
      <c r="P2848" s="4">
        <v>2.974E-7</v>
      </c>
      <c r="Q2848" s="4">
        <v>5.31</v>
      </c>
    </row>
    <row r="2849" spans="1:29" hidden="1" outlineLevel="1" collapsed="1" x14ac:dyDescent="0.25">
      <c r="A2849" t="s">
        <v>34</v>
      </c>
      <c r="B2849" s="4" t="s">
        <v>29</v>
      </c>
      <c r="C2849" s="4" t="s">
        <v>2284</v>
      </c>
      <c r="D2849" s="4" t="s">
        <v>241</v>
      </c>
      <c r="E2849" s="4">
        <v>5.1001499999999998E-7</v>
      </c>
      <c r="F2849" s="4">
        <v>1.5434800000000001E-4</v>
      </c>
      <c r="G2849" s="4">
        <v>2</v>
      </c>
      <c r="H2849" s="4">
        <v>2</v>
      </c>
      <c r="I2849" s="4">
        <v>1</v>
      </c>
      <c r="J2849" s="4" t="s">
        <v>2267</v>
      </c>
      <c r="K2849" s="4">
        <v>1</v>
      </c>
      <c r="L2849" s="4">
        <v>2351.1985300000001</v>
      </c>
      <c r="M2849" s="4" t="s">
        <v>29</v>
      </c>
      <c r="N2849" s="4" t="s">
        <v>29</v>
      </c>
      <c r="O2849" s="4">
        <v>6.5770000000000002E-5</v>
      </c>
      <c r="P2849" s="4">
        <v>9.657E-9</v>
      </c>
      <c r="Q2849" s="4">
        <v>4.45</v>
      </c>
    </row>
    <row r="2850" spans="1:29" hidden="1" outlineLevel="1" collapsed="1" x14ac:dyDescent="0.25">
      <c r="A2850" t="s">
        <v>34</v>
      </c>
      <c r="B2850" s="4" t="s">
        <v>29</v>
      </c>
      <c r="C2850" s="4" t="s">
        <v>2284</v>
      </c>
      <c r="D2850" s="4" t="s">
        <v>2285</v>
      </c>
      <c r="E2850" s="4">
        <v>1.8460600000000001E-8</v>
      </c>
      <c r="F2850" s="4">
        <v>1.5434800000000001E-4</v>
      </c>
      <c r="G2850" s="4">
        <v>2</v>
      </c>
      <c r="H2850" s="4">
        <v>2</v>
      </c>
      <c r="I2850" s="4">
        <v>6</v>
      </c>
      <c r="J2850" s="4" t="s">
        <v>2267</v>
      </c>
      <c r="K2850" s="4">
        <v>1</v>
      </c>
      <c r="L2850" s="4">
        <v>2367.1934500000002</v>
      </c>
      <c r="M2850" s="4" t="s">
        <v>29</v>
      </c>
      <c r="N2850" s="4" t="s">
        <v>29</v>
      </c>
      <c r="O2850" s="4">
        <v>6.5770000000000002E-5</v>
      </c>
      <c r="P2850" s="4">
        <v>1.736E-10</v>
      </c>
      <c r="Q2850" s="4">
        <v>4.51</v>
      </c>
    </row>
    <row r="2851" spans="1:29" hidden="1" outlineLevel="1" collapsed="1" x14ac:dyDescent="0.25">
      <c r="A2851" t="s">
        <v>34</v>
      </c>
      <c r="B2851" s="4" t="s">
        <v>29</v>
      </c>
      <c r="C2851" s="4" t="s">
        <v>2286</v>
      </c>
      <c r="D2851" s="4" t="s">
        <v>2285</v>
      </c>
      <c r="E2851" s="4">
        <v>1.8699399999999999E-6</v>
      </c>
      <c r="F2851" s="4">
        <v>1.5434800000000001E-4</v>
      </c>
      <c r="G2851" s="4">
        <v>2</v>
      </c>
      <c r="H2851" s="4">
        <v>2</v>
      </c>
      <c r="I2851" s="4">
        <v>4</v>
      </c>
      <c r="J2851" s="4" t="s">
        <v>2267</v>
      </c>
      <c r="K2851" s="4">
        <v>2</v>
      </c>
      <c r="L2851" s="4">
        <v>3074.5424499999999</v>
      </c>
      <c r="M2851" s="4" t="s">
        <v>29</v>
      </c>
      <c r="N2851" s="4" t="s">
        <v>29</v>
      </c>
      <c r="O2851" s="4">
        <v>6.5770000000000002E-5</v>
      </c>
      <c r="P2851" s="4">
        <v>4.6539999999999999E-8</v>
      </c>
      <c r="Q2851" s="4">
        <v>4.09</v>
      </c>
    </row>
    <row r="2852" spans="1:29" hidden="1" outlineLevel="1" collapsed="1" x14ac:dyDescent="0.25">
      <c r="A2852" t="s">
        <v>34</v>
      </c>
      <c r="B2852" s="4" t="s">
        <v>29</v>
      </c>
      <c r="C2852" s="4" t="s">
        <v>2287</v>
      </c>
      <c r="D2852" s="4" t="s">
        <v>34</v>
      </c>
      <c r="E2852" s="4">
        <v>8.7061599999999992E-3</v>
      </c>
      <c r="F2852" s="4">
        <v>4.3565599999999998E-4</v>
      </c>
      <c r="G2852" s="4">
        <v>2</v>
      </c>
      <c r="H2852" s="4">
        <v>2</v>
      </c>
      <c r="I2852" s="4">
        <v>1</v>
      </c>
      <c r="J2852" s="4" t="s">
        <v>2267</v>
      </c>
      <c r="K2852" s="4">
        <v>0</v>
      </c>
      <c r="L2852" s="4">
        <v>833.46280999999999</v>
      </c>
      <c r="M2852" s="4" t="s">
        <v>29</v>
      </c>
      <c r="N2852" s="4" t="s">
        <v>29</v>
      </c>
      <c r="O2852" s="4">
        <v>1.639E-4</v>
      </c>
      <c r="P2852" s="4">
        <v>1.181E-3</v>
      </c>
      <c r="Q2852" s="4">
        <v>2.0699999999999998</v>
      </c>
    </row>
    <row r="2853" spans="1:29" hidden="1" outlineLevel="1" collapsed="1" x14ac:dyDescent="0.25">
      <c r="A2853" t="s">
        <v>34</v>
      </c>
      <c r="B2853" s="4" t="s">
        <v>29</v>
      </c>
      <c r="C2853" s="4" t="s">
        <v>2288</v>
      </c>
      <c r="D2853" s="4" t="s">
        <v>388</v>
      </c>
      <c r="E2853" s="4">
        <v>7.6169699999999998E-3</v>
      </c>
      <c r="F2853" s="4">
        <v>4.3565599999999998E-4</v>
      </c>
      <c r="G2853" s="4">
        <v>3</v>
      </c>
      <c r="H2853" s="4">
        <v>3</v>
      </c>
      <c r="I2853" s="4">
        <v>2</v>
      </c>
      <c r="J2853" s="4" t="s">
        <v>2265</v>
      </c>
      <c r="K2853" s="4">
        <v>0</v>
      </c>
      <c r="L2853" s="4">
        <v>811.41309000000001</v>
      </c>
      <c r="M2853" s="4" t="s">
        <v>29</v>
      </c>
      <c r="N2853" s="4" t="s">
        <v>29</v>
      </c>
      <c r="O2853" s="4">
        <v>1.639E-4</v>
      </c>
      <c r="P2853" s="4">
        <v>1.01E-3</v>
      </c>
      <c r="Q2853" s="4">
        <v>1.52</v>
      </c>
    </row>
    <row r="2854" spans="1:29" hidden="1" outlineLevel="1" collapsed="1" x14ac:dyDescent="0.25">
      <c r="A2854" t="s">
        <v>34</v>
      </c>
      <c r="B2854" s="4" t="s">
        <v>29</v>
      </c>
      <c r="C2854" s="4" t="s">
        <v>2289</v>
      </c>
      <c r="D2854" s="4" t="s">
        <v>34</v>
      </c>
      <c r="E2854" s="4">
        <v>1.00765E-2</v>
      </c>
      <c r="F2854" s="4">
        <v>4.3565599999999998E-4</v>
      </c>
      <c r="G2854" s="4">
        <v>3</v>
      </c>
      <c r="H2854" s="4">
        <v>3</v>
      </c>
      <c r="I2854" s="4">
        <v>1</v>
      </c>
      <c r="J2854" s="4" t="s">
        <v>2265</v>
      </c>
      <c r="K2854" s="4">
        <v>0</v>
      </c>
      <c r="L2854" s="4">
        <v>883.52473999999995</v>
      </c>
      <c r="M2854" s="4" t="s">
        <v>29</v>
      </c>
      <c r="N2854" s="4" t="s">
        <v>29</v>
      </c>
      <c r="O2854" s="4">
        <v>1.639E-4</v>
      </c>
      <c r="P2854" s="4">
        <v>1.4059999999999999E-3</v>
      </c>
      <c r="Q2854" s="4">
        <v>1.64</v>
      </c>
    </row>
    <row r="2855" spans="1:29" hidden="1" outlineLevel="1" collapsed="1" x14ac:dyDescent="0.25">
      <c r="A2855" t="s">
        <v>34</v>
      </c>
      <c r="B2855" s="4" t="s">
        <v>29</v>
      </c>
      <c r="C2855" s="4" t="s">
        <v>2290</v>
      </c>
      <c r="D2855" s="4" t="s">
        <v>34</v>
      </c>
      <c r="E2855" s="4">
        <v>2.2886400000000001E-2</v>
      </c>
      <c r="F2855" s="4">
        <v>8.6581600000000005E-4</v>
      </c>
      <c r="G2855" s="4">
        <v>2</v>
      </c>
      <c r="H2855" s="4">
        <v>2</v>
      </c>
      <c r="I2855" s="4">
        <v>1</v>
      </c>
      <c r="J2855" s="4" t="s">
        <v>2267</v>
      </c>
      <c r="K2855" s="4">
        <v>2</v>
      </c>
      <c r="L2855" s="4">
        <v>1481.7846</v>
      </c>
      <c r="M2855" s="4" t="s">
        <v>29</v>
      </c>
      <c r="N2855" s="4" t="s">
        <v>29</v>
      </c>
      <c r="O2855" s="4">
        <v>3.1629999999999999E-4</v>
      </c>
      <c r="P2855" s="4">
        <v>3.8890000000000001E-3</v>
      </c>
      <c r="Q2855" s="4">
        <v>2.39</v>
      </c>
    </row>
    <row r="2856" spans="1:29" x14ac:dyDescent="0.25">
      <c r="A2856" s="3" t="s">
        <v>29</v>
      </c>
      <c r="B2856" s="3" t="s">
        <v>30</v>
      </c>
      <c r="C2856" s="3" t="s">
        <v>3039</v>
      </c>
      <c r="D2856" s="3" t="s">
        <v>3040</v>
      </c>
      <c r="E2856" s="3">
        <v>0</v>
      </c>
      <c r="F2856" s="3">
        <v>172.10400000000001</v>
      </c>
      <c r="G2856" s="3">
        <v>67</v>
      </c>
      <c r="H2856" s="3">
        <v>24</v>
      </c>
      <c r="I2856" s="3">
        <v>80</v>
      </c>
      <c r="J2856" s="3">
        <v>4</v>
      </c>
      <c r="K2856" s="3">
        <v>255</v>
      </c>
      <c r="L2856" s="3">
        <v>28.8</v>
      </c>
      <c r="M2856" s="3">
        <v>10.02</v>
      </c>
      <c r="N2856" s="3">
        <v>240.54</v>
      </c>
      <c r="O2856" s="3">
        <v>24</v>
      </c>
      <c r="P2856" s="3" t="s">
        <v>315</v>
      </c>
      <c r="Q2856" s="3" t="s">
        <v>2919</v>
      </c>
      <c r="R2856" s="3" t="s">
        <v>2920</v>
      </c>
      <c r="S2856" s="3" t="s">
        <v>3041</v>
      </c>
      <c r="T2856" s="3" t="s">
        <v>34</v>
      </c>
      <c r="U2856" s="3" t="s">
        <v>3042</v>
      </c>
      <c r="V2856" s="3" t="s">
        <v>34</v>
      </c>
      <c r="W2856" s="3" t="s">
        <v>536</v>
      </c>
      <c r="X2856" s="3" t="s">
        <v>34</v>
      </c>
      <c r="Y2856" s="3" t="s">
        <v>34</v>
      </c>
      <c r="Z2856" s="3" t="s">
        <v>34</v>
      </c>
      <c r="AA2856" s="3">
        <v>0</v>
      </c>
      <c r="AB2856" s="3" t="s">
        <v>29</v>
      </c>
      <c r="AC2856" s="3">
        <v>1</v>
      </c>
    </row>
    <row r="2857" spans="1:29" hidden="1" outlineLevel="1" collapsed="1" x14ac:dyDescent="0.25">
      <c r="A2857" t="s">
        <v>34</v>
      </c>
      <c r="B2857" s="2" t="s">
        <v>39</v>
      </c>
      <c r="C2857" s="2" t="s">
        <v>40</v>
      </c>
      <c r="D2857" s="2" t="s">
        <v>41</v>
      </c>
      <c r="E2857" s="2" t="s">
        <v>42</v>
      </c>
      <c r="F2857" s="2" t="s">
        <v>43</v>
      </c>
      <c r="G2857" s="2" t="s">
        <v>28</v>
      </c>
      <c r="H2857" s="2" t="s">
        <v>44</v>
      </c>
      <c r="I2857" s="2" t="s">
        <v>8</v>
      </c>
      <c r="J2857" s="2" t="s">
        <v>45</v>
      </c>
      <c r="K2857" s="2" t="s">
        <v>46</v>
      </c>
      <c r="L2857" s="2" t="s">
        <v>47</v>
      </c>
      <c r="M2857" s="2" t="s">
        <v>27</v>
      </c>
      <c r="N2857" s="2" t="s">
        <v>48</v>
      </c>
      <c r="O2857" s="2" t="s">
        <v>49</v>
      </c>
      <c r="P2857" s="2" t="s">
        <v>50</v>
      </c>
      <c r="Q2857" s="2" t="s">
        <v>51</v>
      </c>
    </row>
    <row r="2858" spans="1:29" hidden="1" outlineLevel="1" collapsed="1" x14ac:dyDescent="0.25">
      <c r="A2858" t="s">
        <v>34</v>
      </c>
      <c r="B2858" s="4" t="s">
        <v>29</v>
      </c>
      <c r="C2858" s="4" t="s">
        <v>3043</v>
      </c>
      <c r="D2858" s="4" t="s">
        <v>199</v>
      </c>
      <c r="E2858" s="4">
        <v>1.5415599999999999E-4</v>
      </c>
      <c r="F2858" s="4">
        <v>1.5434800000000001E-4</v>
      </c>
      <c r="G2858" s="4">
        <v>2</v>
      </c>
      <c r="H2858" s="4">
        <v>2</v>
      </c>
      <c r="I2858" s="4">
        <v>2</v>
      </c>
      <c r="J2858" s="4" t="s">
        <v>3044</v>
      </c>
      <c r="K2858" s="4">
        <v>1</v>
      </c>
      <c r="L2858" s="4">
        <v>2039.0014900000001</v>
      </c>
      <c r="M2858" s="4" t="s">
        <v>29</v>
      </c>
      <c r="N2858" s="4" t="s">
        <v>29</v>
      </c>
      <c r="O2858" s="4">
        <v>6.5770000000000002E-5</v>
      </c>
      <c r="P2858" s="4">
        <v>9.6579999999999997E-6</v>
      </c>
      <c r="Q2858" s="4">
        <v>2.41</v>
      </c>
    </row>
    <row r="2859" spans="1:29" hidden="1" outlineLevel="1" collapsed="1" x14ac:dyDescent="0.25">
      <c r="A2859" t="s">
        <v>34</v>
      </c>
      <c r="B2859" s="4" t="s">
        <v>29</v>
      </c>
      <c r="C2859" s="4" t="s">
        <v>3045</v>
      </c>
      <c r="D2859" s="4" t="s">
        <v>34</v>
      </c>
      <c r="E2859" s="4">
        <v>3.0291700000000002E-6</v>
      </c>
      <c r="F2859" s="4">
        <v>1.5434800000000001E-4</v>
      </c>
      <c r="G2859" s="4">
        <v>2</v>
      </c>
      <c r="H2859" s="4">
        <v>2</v>
      </c>
      <c r="I2859" s="4">
        <v>7</v>
      </c>
      <c r="J2859" s="4" t="s">
        <v>3044</v>
      </c>
      <c r="K2859" s="4">
        <v>2</v>
      </c>
      <c r="L2859" s="4">
        <v>3043.6938799999998</v>
      </c>
      <c r="M2859" s="4" t="s">
        <v>29</v>
      </c>
      <c r="N2859" s="4" t="s">
        <v>29</v>
      </c>
      <c r="O2859" s="4">
        <v>6.5770000000000002E-5</v>
      </c>
      <c r="P2859" s="4">
        <v>8.3089999999999998E-8</v>
      </c>
      <c r="Q2859" s="4">
        <v>3.76</v>
      </c>
    </row>
    <row r="2860" spans="1:29" hidden="1" outlineLevel="1" collapsed="1" x14ac:dyDescent="0.25">
      <c r="A2860" t="s">
        <v>34</v>
      </c>
      <c r="B2860" s="4" t="s">
        <v>29</v>
      </c>
      <c r="C2860" s="4" t="s">
        <v>3046</v>
      </c>
      <c r="D2860" s="4" t="s">
        <v>34</v>
      </c>
      <c r="E2860" s="4">
        <v>7.5499000000000003E-5</v>
      </c>
      <c r="F2860" s="4">
        <v>1.5434800000000001E-4</v>
      </c>
      <c r="G2860" s="4">
        <v>2</v>
      </c>
      <c r="H2860" s="4">
        <v>2</v>
      </c>
      <c r="I2860" s="4">
        <v>5</v>
      </c>
      <c r="J2860" s="4" t="s">
        <v>3044</v>
      </c>
      <c r="K2860" s="4">
        <v>1</v>
      </c>
      <c r="L2860" s="4">
        <v>1710.96363</v>
      </c>
      <c r="M2860" s="4" t="s">
        <v>29</v>
      </c>
      <c r="N2860" s="4" t="s">
        <v>29</v>
      </c>
      <c r="O2860" s="4">
        <v>6.5770000000000002E-5</v>
      </c>
      <c r="P2860" s="4">
        <v>4.0770000000000001E-6</v>
      </c>
      <c r="Q2860" s="4">
        <v>2.94</v>
      </c>
    </row>
    <row r="2861" spans="1:29" hidden="1" outlineLevel="1" collapsed="1" x14ac:dyDescent="0.25">
      <c r="A2861" t="s">
        <v>34</v>
      </c>
      <c r="B2861" s="4" t="s">
        <v>29</v>
      </c>
      <c r="C2861" s="4" t="s">
        <v>3047</v>
      </c>
      <c r="D2861" s="4" t="s">
        <v>528</v>
      </c>
      <c r="E2861" s="4">
        <v>1.4000100000000001E-7</v>
      </c>
      <c r="F2861" s="4">
        <v>1.5434800000000001E-4</v>
      </c>
      <c r="G2861" s="4">
        <v>2</v>
      </c>
      <c r="H2861" s="4">
        <v>2</v>
      </c>
      <c r="I2861" s="4">
        <v>8</v>
      </c>
      <c r="J2861" s="4" t="s">
        <v>3044</v>
      </c>
      <c r="K2861" s="4">
        <v>1</v>
      </c>
      <c r="L2861" s="4">
        <v>2189.0655400000001</v>
      </c>
      <c r="M2861" s="4" t="s">
        <v>29</v>
      </c>
      <c r="N2861" s="4" t="s">
        <v>29</v>
      </c>
      <c r="O2861" s="4">
        <v>6.5770000000000002E-5</v>
      </c>
      <c r="P2861" s="4">
        <v>2.0200000000000001E-9</v>
      </c>
      <c r="Q2861" s="4">
        <v>5</v>
      </c>
    </row>
    <row r="2862" spans="1:29" hidden="1" outlineLevel="1" collapsed="1" x14ac:dyDescent="0.25">
      <c r="A2862" t="s">
        <v>34</v>
      </c>
      <c r="B2862" s="4" t="s">
        <v>29</v>
      </c>
      <c r="C2862" s="4" t="s">
        <v>3048</v>
      </c>
      <c r="D2862" s="4" t="s">
        <v>528</v>
      </c>
      <c r="E2862" s="4">
        <v>9.3358700000000006E-8</v>
      </c>
      <c r="F2862" s="4">
        <v>1.5434800000000001E-4</v>
      </c>
      <c r="G2862" s="4">
        <v>2</v>
      </c>
      <c r="H2862" s="4">
        <v>2</v>
      </c>
      <c r="I2862" s="4">
        <v>5</v>
      </c>
      <c r="J2862" s="4" t="s">
        <v>3044</v>
      </c>
      <c r="K2862" s="4">
        <v>0</v>
      </c>
      <c r="L2862" s="4">
        <v>2060.9705800000002</v>
      </c>
      <c r="M2862" s="4" t="s">
        <v>29</v>
      </c>
      <c r="N2862" s="4" t="s">
        <v>29</v>
      </c>
      <c r="O2862" s="4">
        <v>6.5770000000000002E-5</v>
      </c>
      <c r="P2862" s="4">
        <v>1.231E-9</v>
      </c>
      <c r="Q2862" s="4">
        <v>4</v>
      </c>
    </row>
    <row r="2863" spans="1:29" hidden="1" outlineLevel="1" collapsed="1" x14ac:dyDescent="0.25">
      <c r="A2863" t="s">
        <v>34</v>
      </c>
      <c r="B2863" s="4" t="s">
        <v>29</v>
      </c>
      <c r="C2863" s="4" t="s">
        <v>3049</v>
      </c>
      <c r="D2863" s="4" t="s">
        <v>34</v>
      </c>
      <c r="E2863" s="4">
        <v>1.45487E-4</v>
      </c>
      <c r="F2863" s="4">
        <v>1.5434800000000001E-4</v>
      </c>
      <c r="G2863" s="4">
        <v>2</v>
      </c>
      <c r="H2863" s="4">
        <v>2</v>
      </c>
      <c r="I2863" s="4">
        <v>6</v>
      </c>
      <c r="J2863" s="4" t="s">
        <v>3044</v>
      </c>
      <c r="K2863" s="4">
        <v>0</v>
      </c>
      <c r="L2863" s="4">
        <v>1351.7481</v>
      </c>
      <c r="M2863" s="4" t="s">
        <v>29</v>
      </c>
      <c r="N2863" s="4" t="s">
        <v>29</v>
      </c>
      <c r="O2863" s="4">
        <v>6.5770000000000002E-5</v>
      </c>
      <c r="P2863" s="4">
        <v>8.9830000000000002E-6</v>
      </c>
      <c r="Q2863" s="4">
        <v>2.99</v>
      </c>
    </row>
    <row r="2864" spans="1:29" hidden="1" outlineLevel="1" collapsed="1" x14ac:dyDescent="0.25">
      <c r="A2864" t="s">
        <v>34</v>
      </c>
      <c r="B2864" s="4" t="s">
        <v>29</v>
      </c>
      <c r="C2864" s="4" t="s">
        <v>3050</v>
      </c>
      <c r="D2864" s="4" t="s">
        <v>34</v>
      </c>
      <c r="E2864" s="4">
        <v>1.44574E-5</v>
      </c>
      <c r="F2864" s="4">
        <v>1.5434800000000001E-4</v>
      </c>
      <c r="G2864" s="4">
        <v>2</v>
      </c>
      <c r="H2864" s="4">
        <v>2</v>
      </c>
      <c r="I2864" s="4">
        <v>4</v>
      </c>
      <c r="J2864" s="4" t="s">
        <v>3044</v>
      </c>
      <c r="K2864" s="4">
        <v>2</v>
      </c>
      <c r="L2864" s="4">
        <v>1867.93372</v>
      </c>
      <c r="M2864" s="4" t="s">
        <v>29</v>
      </c>
      <c r="N2864" s="4" t="s">
        <v>29</v>
      </c>
      <c r="O2864" s="4">
        <v>6.5770000000000002E-5</v>
      </c>
      <c r="P2864" s="4">
        <v>5.5270000000000002E-7</v>
      </c>
      <c r="Q2864" s="4">
        <v>4</v>
      </c>
    </row>
    <row r="2865" spans="1:17" hidden="1" outlineLevel="1" collapsed="1" x14ac:dyDescent="0.25">
      <c r="A2865" t="s">
        <v>34</v>
      </c>
      <c r="B2865" s="4" t="s">
        <v>29</v>
      </c>
      <c r="C2865" s="4" t="s">
        <v>3051</v>
      </c>
      <c r="D2865" s="4" t="s">
        <v>128</v>
      </c>
      <c r="E2865" s="4">
        <v>5.5449799999999996E-9</v>
      </c>
      <c r="F2865" s="4">
        <v>1.5434800000000001E-4</v>
      </c>
      <c r="G2865" s="4">
        <v>2</v>
      </c>
      <c r="H2865" s="4">
        <v>2</v>
      </c>
      <c r="I2865" s="4">
        <v>10</v>
      </c>
      <c r="J2865" s="4" t="s">
        <v>3044</v>
      </c>
      <c r="K2865" s="4">
        <v>0</v>
      </c>
      <c r="L2865" s="4">
        <v>1862.8588999999999</v>
      </c>
      <c r="M2865" s="4" t="s">
        <v>29</v>
      </c>
      <c r="N2865" s="4" t="s">
        <v>29</v>
      </c>
      <c r="O2865" s="4">
        <v>6.5770000000000002E-5</v>
      </c>
      <c r="P2865" s="4">
        <v>4.0479999999999999E-11</v>
      </c>
      <c r="Q2865" s="4">
        <v>5.61</v>
      </c>
    </row>
    <row r="2866" spans="1:17" hidden="1" outlineLevel="1" collapsed="1" x14ac:dyDescent="0.25">
      <c r="A2866" t="s">
        <v>34</v>
      </c>
      <c r="B2866" s="4" t="s">
        <v>29</v>
      </c>
      <c r="C2866" s="4" t="s">
        <v>3052</v>
      </c>
      <c r="D2866" s="4" t="s">
        <v>128</v>
      </c>
      <c r="E2866" s="4">
        <v>7.0347400000000004E-7</v>
      </c>
      <c r="F2866" s="4">
        <v>1.5434800000000001E-4</v>
      </c>
      <c r="G2866" s="4">
        <v>2</v>
      </c>
      <c r="H2866" s="4">
        <v>2</v>
      </c>
      <c r="I2866" s="4">
        <v>3</v>
      </c>
      <c r="J2866" s="4" t="s">
        <v>3044</v>
      </c>
      <c r="K2866" s="4">
        <v>1</v>
      </c>
      <c r="L2866" s="4">
        <v>2047.97533</v>
      </c>
      <c r="M2866" s="4" t="s">
        <v>29</v>
      </c>
      <c r="N2866" s="4" t="s">
        <v>29</v>
      </c>
      <c r="O2866" s="4">
        <v>6.5770000000000002E-5</v>
      </c>
      <c r="P2866" s="4">
        <v>1.421E-8</v>
      </c>
      <c r="Q2866" s="4">
        <v>4.8899999999999997</v>
      </c>
    </row>
    <row r="2867" spans="1:17" hidden="1" outlineLevel="1" collapsed="1" x14ac:dyDescent="0.25">
      <c r="A2867" t="s">
        <v>34</v>
      </c>
      <c r="B2867" s="4" t="s">
        <v>29</v>
      </c>
      <c r="C2867" s="4" t="s">
        <v>3053</v>
      </c>
      <c r="D2867" s="4" t="s">
        <v>34</v>
      </c>
      <c r="E2867" s="4">
        <v>9.2164099999999994E-6</v>
      </c>
      <c r="F2867" s="4">
        <v>1.5434800000000001E-4</v>
      </c>
      <c r="G2867" s="4">
        <v>1</v>
      </c>
      <c r="H2867" s="4">
        <v>1</v>
      </c>
      <c r="I2867" s="4">
        <v>1</v>
      </c>
      <c r="J2867" s="4" t="s">
        <v>3039</v>
      </c>
      <c r="K2867" s="4">
        <v>0</v>
      </c>
      <c r="L2867" s="4">
        <v>1418.74855</v>
      </c>
      <c r="M2867" s="4" t="s">
        <v>29</v>
      </c>
      <c r="N2867" s="4" t="s">
        <v>29</v>
      </c>
      <c r="O2867" s="4">
        <v>6.5770000000000002E-5</v>
      </c>
      <c r="P2867" s="4">
        <v>3.1930000000000001E-7</v>
      </c>
      <c r="Q2867" s="4">
        <v>4.03</v>
      </c>
    </row>
    <row r="2868" spans="1:17" hidden="1" outlineLevel="1" collapsed="1" x14ac:dyDescent="0.25">
      <c r="A2868" t="s">
        <v>34</v>
      </c>
      <c r="B2868" s="4" t="s">
        <v>29</v>
      </c>
      <c r="C2868" s="4" t="s">
        <v>3054</v>
      </c>
      <c r="D2868" s="4" t="s">
        <v>34</v>
      </c>
      <c r="E2868" s="4">
        <v>1.3212499999999999E-5</v>
      </c>
      <c r="F2868" s="4">
        <v>1.5434800000000001E-4</v>
      </c>
      <c r="G2868" s="4">
        <v>2</v>
      </c>
      <c r="H2868" s="4">
        <v>2</v>
      </c>
      <c r="I2868" s="4">
        <v>3</v>
      </c>
      <c r="J2868" s="4" t="s">
        <v>3044</v>
      </c>
      <c r="K2868" s="4">
        <v>1</v>
      </c>
      <c r="L2868" s="4">
        <v>1739.8387600000001</v>
      </c>
      <c r="M2868" s="4" t="s">
        <v>29</v>
      </c>
      <c r="N2868" s="4" t="s">
        <v>29</v>
      </c>
      <c r="O2868" s="4">
        <v>6.5770000000000002E-5</v>
      </c>
      <c r="P2868" s="4">
        <v>4.946E-7</v>
      </c>
      <c r="Q2868" s="4">
        <v>4.6399999999999997</v>
      </c>
    </row>
    <row r="2869" spans="1:17" hidden="1" outlineLevel="1" collapsed="1" x14ac:dyDescent="0.25">
      <c r="A2869" t="s">
        <v>34</v>
      </c>
      <c r="B2869" s="4" t="s">
        <v>29</v>
      </c>
      <c r="C2869" s="4" t="s">
        <v>3055</v>
      </c>
      <c r="D2869" s="4" t="s">
        <v>34</v>
      </c>
      <c r="E2869" s="4">
        <v>7.6481599999999996E-6</v>
      </c>
      <c r="F2869" s="4">
        <v>1.5434800000000001E-4</v>
      </c>
      <c r="G2869" s="4">
        <v>2</v>
      </c>
      <c r="H2869" s="4">
        <v>2</v>
      </c>
      <c r="I2869" s="4">
        <v>1</v>
      </c>
      <c r="J2869" s="4" t="s">
        <v>3044</v>
      </c>
      <c r="K2869" s="4">
        <v>1</v>
      </c>
      <c r="L2869" s="4">
        <v>2137.14003</v>
      </c>
      <c r="M2869" s="4" t="s">
        <v>29</v>
      </c>
      <c r="N2869" s="4" t="s">
        <v>29</v>
      </c>
      <c r="O2869" s="4">
        <v>6.5770000000000002E-5</v>
      </c>
      <c r="P2869" s="4">
        <v>2.544E-7</v>
      </c>
      <c r="Q2869" s="4">
        <v>3.55</v>
      </c>
    </row>
    <row r="2870" spans="1:17" hidden="1" outlineLevel="1" collapsed="1" x14ac:dyDescent="0.25">
      <c r="A2870" t="s">
        <v>34</v>
      </c>
      <c r="B2870" s="4" t="s">
        <v>29</v>
      </c>
      <c r="C2870" s="4" t="s">
        <v>3056</v>
      </c>
      <c r="D2870" s="4" t="s">
        <v>34</v>
      </c>
      <c r="E2870" s="4">
        <v>2.4416899999999998E-3</v>
      </c>
      <c r="F2870" s="4">
        <v>3.0793500000000001E-4</v>
      </c>
      <c r="G2870" s="4">
        <v>2</v>
      </c>
      <c r="H2870" s="4">
        <v>2</v>
      </c>
      <c r="I2870" s="4">
        <v>1</v>
      </c>
      <c r="J2870" s="4" t="s">
        <v>3044</v>
      </c>
      <c r="K2870" s="4">
        <v>0</v>
      </c>
      <c r="L2870" s="4">
        <v>968.46834999999999</v>
      </c>
      <c r="M2870" s="4" t="s">
        <v>29</v>
      </c>
      <c r="N2870" s="4" t="s">
        <v>29</v>
      </c>
      <c r="O2870" s="4">
        <v>1.192E-4</v>
      </c>
      <c r="P2870" s="4">
        <v>2.652E-4</v>
      </c>
      <c r="Q2870" s="4">
        <v>2.0499999999999998</v>
      </c>
    </row>
    <row r="2871" spans="1:17" hidden="1" outlineLevel="1" collapsed="1" x14ac:dyDescent="0.25">
      <c r="A2871" t="s">
        <v>34</v>
      </c>
      <c r="B2871" s="4" t="s">
        <v>29</v>
      </c>
      <c r="C2871" s="4" t="s">
        <v>3057</v>
      </c>
      <c r="D2871" s="4" t="s">
        <v>34</v>
      </c>
      <c r="E2871" s="4">
        <v>4.4851099999999996E-3</v>
      </c>
      <c r="F2871" s="4">
        <v>3.0793500000000001E-4</v>
      </c>
      <c r="G2871" s="4">
        <v>1</v>
      </c>
      <c r="H2871" s="4">
        <v>1</v>
      </c>
      <c r="I2871" s="4">
        <v>1</v>
      </c>
      <c r="J2871" s="4" t="s">
        <v>3039</v>
      </c>
      <c r="K2871" s="4">
        <v>2</v>
      </c>
      <c r="L2871" s="4">
        <v>1417.77577</v>
      </c>
      <c r="M2871" s="4" t="s">
        <v>29</v>
      </c>
      <c r="N2871" s="4" t="s">
        <v>29</v>
      </c>
      <c r="O2871" s="4">
        <v>1.192E-4</v>
      </c>
      <c r="P2871" s="4">
        <v>5.396E-4</v>
      </c>
      <c r="Q2871" s="4">
        <v>2.48</v>
      </c>
    </row>
    <row r="2872" spans="1:17" hidden="1" outlineLevel="1" collapsed="1" x14ac:dyDescent="0.25">
      <c r="A2872" t="s">
        <v>34</v>
      </c>
      <c r="B2872" s="4" t="s">
        <v>29</v>
      </c>
      <c r="C2872" s="4" t="s">
        <v>3058</v>
      </c>
      <c r="D2872" s="4" t="s">
        <v>34</v>
      </c>
      <c r="E2872" s="4">
        <v>2.2321300000000001E-3</v>
      </c>
      <c r="F2872" s="4">
        <v>3.0793500000000001E-4</v>
      </c>
      <c r="G2872" s="4">
        <v>2</v>
      </c>
      <c r="H2872" s="4">
        <v>2</v>
      </c>
      <c r="I2872" s="4">
        <v>3</v>
      </c>
      <c r="J2872" s="4" t="s">
        <v>3044</v>
      </c>
      <c r="K2872" s="4">
        <v>0</v>
      </c>
      <c r="L2872" s="4">
        <v>938.54580999999996</v>
      </c>
      <c r="M2872" s="4" t="s">
        <v>29</v>
      </c>
      <c r="N2872" s="4" t="s">
        <v>29</v>
      </c>
      <c r="O2872" s="4">
        <v>1.192E-4</v>
      </c>
      <c r="P2872" s="4">
        <v>2.4020000000000001E-4</v>
      </c>
      <c r="Q2872" s="4">
        <v>2.33</v>
      </c>
    </row>
    <row r="2873" spans="1:17" hidden="1" outlineLevel="1" collapsed="1" x14ac:dyDescent="0.25">
      <c r="A2873" t="s">
        <v>34</v>
      </c>
      <c r="B2873" s="4" t="s">
        <v>29</v>
      </c>
      <c r="C2873" s="4" t="s">
        <v>3059</v>
      </c>
      <c r="D2873" s="4" t="s">
        <v>34</v>
      </c>
      <c r="E2873" s="4">
        <v>4.6604400000000001E-3</v>
      </c>
      <c r="F2873" s="4">
        <v>3.0793500000000001E-4</v>
      </c>
      <c r="G2873" s="4">
        <v>2</v>
      </c>
      <c r="H2873" s="4">
        <v>2</v>
      </c>
      <c r="I2873" s="4">
        <v>3</v>
      </c>
      <c r="J2873" s="4" t="s">
        <v>3044</v>
      </c>
      <c r="K2873" s="4">
        <v>1</v>
      </c>
      <c r="L2873" s="4">
        <v>965.50909000000001</v>
      </c>
      <c r="M2873" s="4" t="s">
        <v>29</v>
      </c>
      <c r="N2873" s="4" t="s">
        <v>29</v>
      </c>
      <c r="O2873" s="4">
        <v>1.192E-4</v>
      </c>
      <c r="P2873" s="4">
        <v>5.6630000000000005E-4</v>
      </c>
      <c r="Q2873" s="4">
        <v>2.2200000000000002</v>
      </c>
    </row>
    <row r="2874" spans="1:17" hidden="1" outlineLevel="1" collapsed="1" x14ac:dyDescent="0.25">
      <c r="A2874" t="s">
        <v>34</v>
      </c>
      <c r="B2874" s="4" t="s">
        <v>29</v>
      </c>
      <c r="C2874" s="4" t="s">
        <v>3060</v>
      </c>
      <c r="D2874" s="4" t="s">
        <v>239</v>
      </c>
      <c r="E2874" s="4">
        <v>4.5138699999999997E-3</v>
      </c>
      <c r="F2874" s="4">
        <v>3.0793500000000001E-4</v>
      </c>
      <c r="G2874" s="4">
        <v>2</v>
      </c>
      <c r="H2874" s="4">
        <v>2</v>
      </c>
      <c r="I2874" s="4">
        <v>1</v>
      </c>
      <c r="J2874" s="4" t="s">
        <v>3044</v>
      </c>
      <c r="K2874" s="4">
        <v>1</v>
      </c>
      <c r="L2874" s="4">
        <v>2274.0931500000002</v>
      </c>
      <c r="M2874" s="4" t="s">
        <v>29</v>
      </c>
      <c r="N2874" s="4" t="s">
        <v>29</v>
      </c>
      <c r="O2874" s="4">
        <v>1.192E-4</v>
      </c>
      <c r="P2874" s="4">
        <v>5.4390000000000005E-4</v>
      </c>
      <c r="Q2874" s="4">
        <v>3.47</v>
      </c>
    </row>
    <row r="2875" spans="1:17" hidden="1" outlineLevel="1" collapsed="1" x14ac:dyDescent="0.25">
      <c r="A2875" t="s">
        <v>34</v>
      </c>
      <c r="B2875" s="4" t="s">
        <v>29</v>
      </c>
      <c r="C2875" s="4" t="s">
        <v>3061</v>
      </c>
      <c r="D2875" s="4" t="s">
        <v>34</v>
      </c>
      <c r="E2875" s="4">
        <v>2.5866499999999998E-3</v>
      </c>
      <c r="F2875" s="4">
        <v>3.0793500000000001E-4</v>
      </c>
      <c r="G2875" s="4">
        <v>2</v>
      </c>
      <c r="H2875" s="4">
        <v>2</v>
      </c>
      <c r="I2875" s="4">
        <v>2</v>
      </c>
      <c r="J2875" s="4" t="s">
        <v>3044</v>
      </c>
      <c r="K2875" s="4">
        <v>1</v>
      </c>
      <c r="L2875" s="4">
        <v>1043.58438</v>
      </c>
      <c r="M2875" s="4" t="s">
        <v>29</v>
      </c>
      <c r="N2875" s="4" t="s">
        <v>29</v>
      </c>
      <c r="O2875" s="4">
        <v>1.192E-4</v>
      </c>
      <c r="P2875" s="4">
        <v>2.8479999999999998E-4</v>
      </c>
      <c r="Q2875" s="4">
        <v>2.58</v>
      </c>
    </row>
    <row r="2876" spans="1:17" hidden="1" outlineLevel="1" collapsed="1" x14ac:dyDescent="0.25">
      <c r="A2876" t="s">
        <v>34</v>
      </c>
      <c r="B2876" s="4" t="s">
        <v>29</v>
      </c>
      <c r="C2876" s="4" t="s">
        <v>3062</v>
      </c>
      <c r="D2876" s="4" t="s">
        <v>34</v>
      </c>
      <c r="E2876" s="4">
        <v>1.1883599999999999E-2</v>
      </c>
      <c r="F2876" s="4">
        <v>4.3565599999999998E-4</v>
      </c>
      <c r="G2876" s="4">
        <v>2</v>
      </c>
      <c r="H2876" s="4">
        <v>2</v>
      </c>
      <c r="I2876" s="4">
        <v>3</v>
      </c>
      <c r="J2876" s="4" t="s">
        <v>3044</v>
      </c>
      <c r="K2876" s="4">
        <v>0</v>
      </c>
      <c r="L2876" s="4">
        <v>833.45158000000004</v>
      </c>
      <c r="M2876" s="4" t="s">
        <v>29</v>
      </c>
      <c r="N2876" s="4" t="s">
        <v>29</v>
      </c>
      <c r="O2876" s="4">
        <v>1.639E-4</v>
      </c>
      <c r="P2876" s="4">
        <v>1.722E-3</v>
      </c>
      <c r="Q2876" s="4">
        <v>1.7</v>
      </c>
    </row>
    <row r="2877" spans="1:17" hidden="1" outlineLevel="1" collapsed="1" x14ac:dyDescent="0.25">
      <c r="A2877" t="s">
        <v>34</v>
      </c>
      <c r="B2877" s="4" t="s">
        <v>29</v>
      </c>
      <c r="C2877" s="4" t="s">
        <v>3063</v>
      </c>
      <c r="D2877" s="4" t="s">
        <v>34</v>
      </c>
      <c r="E2877" s="4">
        <v>9.6997200000000002E-3</v>
      </c>
      <c r="F2877" s="4">
        <v>4.3565599999999998E-4</v>
      </c>
      <c r="G2877" s="4">
        <v>2</v>
      </c>
      <c r="H2877" s="4">
        <v>2</v>
      </c>
      <c r="I2877" s="4">
        <v>2</v>
      </c>
      <c r="J2877" s="4" t="s">
        <v>3044</v>
      </c>
      <c r="K2877" s="4">
        <v>1</v>
      </c>
      <c r="L2877" s="4">
        <v>1066.6407799999999</v>
      </c>
      <c r="M2877" s="4" t="s">
        <v>29</v>
      </c>
      <c r="N2877" s="4" t="s">
        <v>29</v>
      </c>
      <c r="O2877" s="4">
        <v>1.639E-4</v>
      </c>
      <c r="P2877" s="4">
        <v>1.346E-3</v>
      </c>
      <c r="Q2877" s="4">
        <v>1.85</v>
      </c>
    </row>
    <row r="2878" spans="1:17" hidden="1" outlineLevel="1" collapsed="1" x14ac:dyDescent="0.25">
      <c r="A2878" t="s">
        <v>34</v>
      </c>
      <c r="B2878" s="4" t="s">
        <v>29</v>
      </c>
      <c r="C2878" s="4" t="s">
        <v>3064</v>
      </c>
      <c r="D2878" s="4" t="s">
        <v>34</v>
      </c>
      <c r="E2878" s="4">
        <v>6.37216E-3</v>
      </c>
      <c r="F2878" s="4">
        <v>4.3565599999999998E-4</v>
      </c>
      <c r="G2878" s="4">
        <v>1</v>
      </c>
      <c r="H2878" s="4">
        <v>1</v>
      </c>
      <c r="I2878" s="4">
        <v>3</v>
      </c>
      <c r="J2878" s="4" t="s">
        <v>3039</v>
      </c>
      <c r="K2878" s="4">
        <v>1</v>
      </c>
      <c r="L2878" s="4">
        <v>1322.68382</v>
      </c>
      <c r="M2878" s="4" t="s">
        <v>29</v>
      </c>
      <c r="N2878" s="4" t="s">
        <v>29</v>
      </c>
      <c r="O2878" s="4">
        <v>1.639E-4</v>
      </c>
      <c r="P2878" s="4">
        <v>8.1729999999999997E-4</v>
      </c>
      <c r="Q2878" s="4">
        <v>3.33</v>
      </c>
    </row>
    <row r="2879" spans="1:17" hidden="1" outlineLevel="1" collapsed="1" x14ac:dyDescent="0.25">
      <c r="A2879" t="s">
        <v>34</v>
      </c>
      <c r="B2879" s="4" t="s">
        <v>29</v>
      </c>
      <c r="C2879" s="4" t="s">
        <v>3065</v>
      </c>
      <c r="D2879" s="4" t="s">
        <v>34</v>
      </c>
      <c r="E2879" s="4">
        <v>1.6301800000000002E-2</v>
      </c>
      <c r="F2879" s="4">
        <v>5.7957899999999999E-4</v>
      </c>
      <c r="G2879" s="4">
        <v>2</v>
      </c>
      <c r="H2879" s="4">
        <v>2</v>
      </c>
      <c r="I2879" s="4">
        <v>2</v>
      </c>
      <c r="J2879" s="4" t="s">
        <v>3044</v>
      </c>
      <c r="K2879" s="4">
        <v>0</v>
      </c>
      <c r="L2879" s="4">
        <v>925.57168999999999</v>
      </c>
      <c r="M2879" s="4" t="s">
        <v>29</v>
      </c>
      <c r="N2879" s="4" t="s">
        <v>29</v>
      </c>
      <c r="O2879" s="4">
        <v>2.1489999999999999E-4</v>
      </c>
      <c r="P2879" s="4">
        <v>2.5379999999999999E-3</v>
      </c>
      <c r="Q2879" s="4">
        <v>1.94</v>
      </c>
    </row>
    <row r="2880" spans="1:17" hidden="1" outlineLevel="1" collapsed="1" x14ac:dyDescent="0.25">
      <c r="A2880" t="s">
        <v>34</v>
      </c>
      <c r="B2880" s="4" t="s">
        <v>29</v>
      </c>
      <c r="C2880" s="4" t="s">
        <v>3066</v>
      </c>
      <c r="D2880" s="4" t="s">
        <v>34</v>
      </c>
      <c r="E2880" s="4">
        <v>3.9751599999999998E-2</v>
      </c>
      <c r="F2880" s="4">
        <v>1.40211E-3</v>
      </c>
      <c r="G2880" s="4">
        <v>1</v>
      </c>
      <c r="H2880" s="4">
        <v>1</v>
      </c>
      <c r="I2880" s="4">
        <v>2</v>
      </c>
      <c r="J2880" s="4" t="s">
        <v>3039</v>
      </c>
      <c r="K2880" s="4">
        <v>2</v>
      </c>
      <c r="L2880" s="4">
        <v>1450.7787900000001</v>
      </c>
      <c r="M2880" s="4" t="s">
        <v>29</v>
      </c>
      <c r="N2880" s="4" t="s">
        <v>29</v>
      </c>
      <c r="O2880" s="4">
        <v>5.0580000000000004E-4</v>
      </c>
      <c r="P2880" s="4">
        <v>7.8549999999999991E-3</v>
      </c>
      <c r="Q2880" s="4">
        <v>3.83</v>
      </c>
    </row>
    <row r="2881" spans="1:29" hidden="1" outlineLevel="1" collapsed="1" x14ac:dyDescent="0.25">
      <c r="A2881" t="s">
        <v>34</v>
      </c>
      <c r="B2881" s="4" t="s">
        <v>29</v>
      </c>
      <c r="C2881" s="4" t="s">
        <v>3067</v>
      </c>
      <c r="D2881" s="4" t="s">
        <v>34</v>
      </c>
      <c r="E2881" s="4">
        <v>7.5820100000000001E-2</v>
      </c>
      <c r="F2881" s="4">
        <v>2.86959E-3</v>
      </c>
      <c r="G2881" s="4">
        <v>2</v>
      </c>
      <c r="H2881" s="4">
        <v>2</v>
      </c>
      <c r="I2881" s="4">
        <v>2</v>
      </c>
      <c r="J2881" s="4" t="s">
        <v>3044</v>
      </c>
      <c r="K2881" s="4">
        <v>0</v>
      </c>
      <c r="L2881" s="4">
        <v>837.41413</v>
      </c>
      <c r="M2881" s="4" t="s">
        <v>29</v>
      </c>
      <c r="N2881" s="4" t="s">
        <v>29</v>
      </c>
      <c r="O2881" s="4">
        <v>1.0269999999999999E-3</v>
      </c>
      <c r="P2881" s="4">
        <v>1.857E-2</v>
      </c>
      <c r="Q2881" s="4">
        <v>1.76</v>
      </c>
    </row>
    <row r="2882" spans="1:29" x14ac:dyDescent="0.25">
      <c r="A2882" s="3" t="s">
        <v>29</v>
      </c>
      <c r="B2882" s="3" t="s">
        <v>30</v>
      </c>
      <c r="C2882" s="3" t="s">
        <v>3068</v>
      </c>
      <c r="D2882" s="3" t="s">
        <v>3069</v>
      </c>
      <c r="E2882" s="3">
        <v>0</v>
      </c>
      <c r="F2882" s="3">
        <v>169.886</v>
      </c>
      <c r="G2882" s="3">
        <v>26</v>
      </c>
      <c r="H2882" s="3">
        <v>21</v>
      </c>
      <c r="I2882" s="3">
        <v>51</v>
      </c>
      <c r="J2882" s="3">
        <v>1</v>
      </c>
      <c r="K2882" s="3">
        <v>947</v>
      </c>
      <c r="L2882" s="3">
        <v>102.1</v>
      </c>
      <c r="M2882" s="3">
        <v>5.03</v>
      </c>
      <c r="N2882" s="3">
        <v>193.66</v>
      </c>
      <c r="O2882" s="3">
        <v>21</v>
      </c>
      <c r="P2882" s="3" t="s">
        <v>315</v>
      </c>
      <c r="Q2882" s="3" t="s">
        <v>34</v>
      </c>
      <c r="R2882" s="3" t="s">
        <v>2459</v>
      </c>
      <c r="S2882" s="3" t="s">
        <v>2723</v>
      </c>
      <c r="T2882" s="3" t="s">
        <v>34</v>
      </c>
      <c r="U2882" s="3" t="s">
        <v>3068</v>
      </c>
      <c r="V2882" s="3" t="s">
        <v>34</v>
      </c>
      <c r="W2882" s="3" t="s">
        <v>2549</v>
      </c>
      <c r="X2882" s="3" t="s">
        <v>34</v>
      </c>
      <c r="Y2882" s="3" t="s">
        <v>34</v>
      </c>
      <c r="Z2882" s="3" t="s">
        <v>34</v>
      </c>
      <c r="AA2882" s="3">
        <v>0</v>
      </c>
      <c r="AB2882" s="3" t="s">
        <v>29</v>
      </c>
      <c r="AC2882" s="3">
        <v>1</v>
      </c>
    </row>
    <row r="2883" spans="1:29" hidden="1" outlineLevel="1" collapsed="1" x14ac:dyDescent="0.25">
      <c r="A2883" t="s">
        <v>34</v>
      </c>
      <c r="B2883" s="2" t="s">
        <v>39</v>
      </c>
      <c r="C2883" s="2" t="s">
        <v>40</v>
      </c>
      <c r="D2883" s="2" t="s">
        <v>41</v>
      </c>
      <c r="E2883" s="2" t="s">
        <v>42</v>
      </c>
      <c r="F2883" s="2" t="s">
        <v>43</v>
      </c>
      <c r="G2883" s="2" t="s">
        <v>28</v>
      </c>
      <c r="H2883" s="2" t="s">
        <v>44</v>
      </c>
      <c r="I2883" s="2" t="s">
        <v>8</v>
      </c>
      <c r="J2883" s="2" t="s">
        <v>45</v>
      </c>
      <c r="K2883" s="2" t="s">
        <v>46</v>
      </c>
      <c r="L2883" s="2" t="s">
        <v>47</v>
      </c>
      <c r="M2883" s="2" t="s">
        <v>27</v>
      </c>
      <c r="N2883" s="2" t="s">
        <v>48</v>
      </c>
      <c r="O2883" s="2" t="s">
        <v>49</v>
      </c>
      <c r="P2883" s="2" t="s">
        <v>50</v>
      </c>
      <c r="Q2883" s="2" t="s">
        <v>51</v>
      </c>
    </row>
    <row r="2884" spans="1:29" hidden="1" outlineLevel="1" collapsed="1" x14ac:dyDescent="0.25">
      <c r="A2884" t="s">
        <v>34</v>
      </c>
      <c r="B2884" s="4" t="s">
        <v>29</v>
      </c>
      <c r="C2884" s="4" t="s">
        <v>2725</v>
      </c>
      <c r="D2884" s="4" t="s">
        <v>34</v>
      </c>
      <c r="E2884" s="4">
        <v>3.7696100000000001E-6</v>
      </c>
      <c r="F2884" s="4">
        <v>1.5434800000000001E-4</v>
      </c>
      <c r="G2884" s="4">
        <v>2</v>
      </c>
      <c r="H2884" s="4">
        <v>2</v>
      </c>
      <c r="I2884" s="4">
        <v>2</v>
      </c>
      <c r="J2884" s="4" t="s">
        <v>2726</v>
      </c>
      <c r="K2884" s="4">
        <v>0</v>
      </c>
      <c r="L2884" s="4">
        <v>1448.7492199999999</v>
      </c>
      <c r="M2884" s="4" t="s">
        <v>29</v>
      </c>
      <c r="N2884" s="4" t="s">
        <v>29</v>
      </c>
      <c r="O2884" s="4">
        <v>6.5770000000000002E-5</v>
      </c>
      <c r="P2884" s="4">
        <v>1.082E-7</v>
      </c>
      <c r="Q2884" s="4">
        <v>3.87</v>
      </c>
    </row>
    <row r="2885" spans="1:29" hidden="1" outlineLevel="1" collapsed="1" x14ac:dyDescent="0.25">
      <c r="A2885" t="s">
        <v>34</v>
      </c>
      <c r="B2885" s="4" t="s">
        <v>29</v>
      </c>
      <c r="C2885" s="4" t="s">
        <v>2728</v>
      </c>
      <c r="D2885" s="4" t="s">
        <v>769</v>
      </c>
      <c r="E2885" s="4">
        <v>2.14038E-8</v>
      </c>
      <c r="F2885" s="4">
        <v>1.5434800000000001E-4</v>
      </c>
      <c r="G2885" s="4">
        <v>2</v>
      </c>
      <c r="H2885" s="4">
        <v>2</v>
      </c>
      <c r="I2885" s="4">
        <v>2</v>
      </c>
      <c r="J2885" s="4" t="s">
        <v>2726</v>
      </c>
      <c r="K2885" s="4">
        <v>0</v>
      </c>
      <c r="L2885" s="4">
        <v>1804.9360899999999</v>
      </c>
      <c r="M2885" s="4" t="s">
        <v>29</v>
      </c>
      <c r="N2885" s="4" t="s">
        <v>29</v>
      </c>
      <c r="O2885" s="4">
        <v>6.5770000000000002E-5</v>
      </c>
      <c r="P2885" s="4">
        <v>2.0760000000000001E-10</v>
      </c>
      <c r="Q2885" s="4">
        <v>4.5</v>
      </c>
    </row>
    <row r="2886" spans="1:29" hidden="1" outlineLevel="1" collapsed="1" x14ac:dyDescent="0.25">
      <c r="A2886" t="s">
        <v>34</v>
      </c>
      <c r="B2886" s="4" t="s">
        <v>29</v>
      </c>
      <c r="C2886" s="4" t="s">
        <v>2729</v>
      </c>
      <c r="D2886" s="4" t="s">
        <v>2730</v>
      </c>
      <c r="E2886" s="4">
        <v>1.8579900000000001E-10</v>
      </c>
      <c r="F2886" s="4">
        <v>1.5434800000000001E-4</v>
      </c>
      <c r="G2886" s="4">
        <v>2</v>
      </c>
      <c r="H2886" s="4">
        <v>2</v>
      </c>
      <c r="I2886" s="4">
        <v>2</v>
      </c>
      <c r="J2886" s="4" t="s">
        <v>2726</v>
      </c>
      <c r="K2886" s="4">
        <v>0</v>
      </c>
      <c r="L2886" s="4">
        <v>2961.4332300000001</v>
      </c>
      <c r="M2886" s="4" t="s">
        <v>29</v>
      </c>
      <c r="N2886" s="4" t="s">
        <v>29</v>
      </c>
      <c r="O2886" s="4">
        <v>6.5770000000000002E-5</v>
      </c>
      <c r="P2886" s="4">
        <v>6.6390000000000003E-13</v>
      </c>
      <c r="Q2886" s="4">
        <v>7.3</v>
      </c>
    </row>
    <row r="2887" spans="1:29" hidden="1" outlineLevel="1" collapsed="1" x14ac:dyDescent="0.25">
      <c r="A2887" t="s">
        <v>34</v>
      </c>
      <c r="B2887" s="4" t="s">
        <v>29</v>
      </c>
      <c r="C2887" s="4" t="s">
        <v>2731</v>
      </c>
      <c r="D2887" s="4" t="s">
        <v>34</v>
      </c>
      <c r="E2887" s="4">
        <v>2.16756E-4</v>
      </c>
      <c r="F2887" s="4">
        <v>1.5434800000000001E-4</v>
      </c>
      <c r="G2887" s="4">
        <v>2</v>
      </c>
      <c r="H2887" s="4">
        <v>2</v>
      </c>
      <c r="I2887" s="4">
        <v>1</v>
      </c>
      <c r="J2887" s="4" t="s">
        <v>2726</v>
      </c>
      <c r="K2887" s="4">
        <v>0</v>
      </c>
      <c r="L2887" s="4">
        <v>1985.13175</v>
      </c>
      <c r="M2887" s="4" t="s">
        <v>29</v>
      </c>
      <c r="N2887" s="4" t="s">
        <v>29</v>
      </c>
      <c r="O2887" s="4">
        <v>6.5770000000000002E-5</v>
      </c>
      <c r="P2887" s="4">
        <v>1.455E-5</v>
      </c>
      <c r="Q2887" s="4">
        <v>3.19</v>
      </c>
    </row>
    <row r="2888" spans="1:29" hidden="1" outlineLevel="1" collapsed="1" x14ac:dyDescent="0.25">
      <c r="A2888" t="s">
        <v>34</v>
      </c>
      <c r="B2888" s="4" t="s">
        <v>29</v>
      </c>
      <c r="C2888" s="4" t="s">
        <v>2732</v>
      </c>
      <c r="D2888" s="4" t="s">
        <v>34</v>
      </c>
      <c r="E2888" s="4">
        <v>2.97132E-8</v>
      </c>
      <c r="F2888" s="4">
        <v>1.5434800000000001E-4</v>
      </c>
      <c r="G2888" s="4">
        <v>2</v>
      </c>
      <c r="H2888" s="4">
        <v>2</v>
      </c>
      <c r="I2888" s="4">
        <v>2</v>
      </c>
      <c r="J2888" s="4" t="s">
        <v>2726</v>
      </c>
      <c r="K2888" s="4">
        <v>1</v>
      </c>
      <c r="L2888" s="4">
        <v>2329.3125700000001</v>
      </c>
      <c r="M2888" s="4" t="s">
        <v>29</v>
      </c>
      <c r="N2888" s="4" t="s">
        <v>29</v>
      </c>
      <c r="O2888" s="4">
        <v>6.5770000000000002E-5</v>
      </c>
      <c r="P2888" s="4">
        <v>3.0850000000000002E-10</v>
      </c>
      <c r="Q2888" s="4">
        <v>5.23</v>
      </c>
    </row>
    <row r="2889" spans="1:29" hidden="1" outlineLevel="1" collapsed="1" x14ac:dyDescent="0.25">
      <c r="A2889" t="s">
        <v>34</v>
      </c>
      <c r="B2889" s="4" t="s">
        <v>29</v>
      </c>
      <c r="C2889" s="4" t="s">
        <v>2733</v>
      </c>
      <c r="D2889" s="4" t="s">
        <v>34</v>
      </c>
      <c r="E2889" s="4">
        <v>8.8099700000000006E-5</v>
      </c>
      <c r="F2889" s="4">
        <v>1.5434800000000001E-4</v>
      </c>
      <c r="G2889" s="4">
        <v>2</v>
      </c>
      <c r="H2889" s="4">
        <v>2</v>
      </c>
      <c r="I2889" s="4">
        <v>3</v>
      </c>
      <c r="J2889" s="4" t="s">
        <v>2726</v>
      </c>
      <c r="K2889" s="4">
        <v>0</v>
      </c>
      <c r="L2889" s="4">
        <v>1414.7365299999999</v>
      </c>
      <c r="M2889" s="4" t="s">
        <v>29</v>
      </c>
      <c r="N2889" s="4" t="s">
        <v>29</v>
      </c>
      <c r="O2889" s="4">
        <v>6.5770000000000002E-5</v>
      </c>
      <c r="P2889" s="4">
        <v>4.9100000000000004E-6</v>
      </c>
      <c r="Q2889" s="4">
        <v>3.2</v>
      </c>
    </row>
    <row r="2890" spans="1:29" hidden="1" outlineLevel="1" collapsed="1" x14ac:dyDescent="0.25">
      <c r="A2890" t="s">
        <v>34</v>
      </c>
      <c r="B2890" s="4" t="s">
        <v>29</v>
      </c>
      <c r="C2890" s="4" t="s">
        <v>2734</v>
      </c>
      <c r="D2890" s="4" t="s">
        <v>34</v>
      </c>
      <c r="E2890" s="4">
        <v>3.65035E-8</v>
      </c>
      <c r="F2890" s="4">
        <v>1.5434800000000001E-4</v>
      </c>
      <c r="G2890" s="4">
        <v>2</v>
      </c>
      <c r="H2890" s="4">
        <v>2</v>
      </c>
      <c r="I2890" s="4">
        <v>2</v>
      </c>
      <c r="J2890" s="4" t="s">
        <v>2726</v>
      </c>
      <c r="K2890" s="4">
        <v>1</v>
      </c>
      <c r="L2890" s="4">
        <v>3020.4232000000002</v>
      </c>
      <c r="M2890" s="4" t="s">
        <v>29</v>
      </c>
      <c r="N2890" s="4" t="s">
        <v>29</v>
      </c>
      <c r="O2890" s="4">
        <v>6.5770000000000002E-5</v>
      </c>
      <c r="P2890" s="4">
        <v>3.959E-10</v>
      </c>
      <c r="Q2890" s="4">
        <v>4.55</v>
      </c>
    </row>
    <row r="2891" spans="1:29" hidden="1" outlineLevel="1" collapsed="1" x14ac:dyDescent="0.25">
      <c r="A2891" t="s">
        <v>34</v>
      </c>
      <c r="B2891" s="4" t="s">
        <v>29</v>
      </c>
      <c r="C2891" s="4" t="s">
        <v>2735</v>
      </c>
      <c r="D2891" s="4" t="s">
        <v>34</v>
      </c>
      <c r="E2891" s="4">
        <v>1.8893600000000001E-3</v>
      </c>
      <c r="F2891" s="4">
        <v>1.5434800000000001E-4</v>
      </c>
      <c r="G2891" s="4">
        <v>2</v>
      </c>
      <c r="H2891" s="4">
        <v>2</v>
      </c>
      <c r="I2891" s="4">
        <v>3</v>
      </c>
      <c r="J2891" s="4" t="s">
        <v>2726</v>
      </c>
      <c r="K2891" s="4">
        <v>0</v>
      </c>
      <c r="L2891" s="4">
        <v>2294.0207599999999</v>
      </c>
      <c r="M2891" s="4" t="s">
        <v>29</v>
      </c>
      <c r="N2891" s="4" t="s">
        <v>29</v>
      </c>
      <c r="O2891" s="4">
        <v>6.5770000000000002E-5</v>
      </c>
      <c r="P2891" s="4">
        <v>1.9699999999999999E-4</v>
      </c>
      <c r="Q2891" s="4">
        <v>2.64</v>
      </c>
    </row>
    <row r="2892" spans="1:29" hidden="1" outlineLevel="1" collapsed="1" x14ac:dyDescent="0.25">
      <c r="A2892" t="s">
        <v>34</v>
      </c>
      <c r="B2892" s="4" t="s">
        <v>29</v>
      </c>
      <c r="C2892" s="4" t="s">
        <v>2736</v>
      </c>
      <c r="D2892" s="4" t="s">
        <v>34</v>
      </c>
      <c r="E2892" s="4">
        <v>1.2290700000000001E-3</v>
      </c>
      <c r="F2892" s="4">
        <v>1.5434800000000001E-4</v>
      </c>
      <c r="G2892" s="4">
        <v>2</v>
      </c>
      <c r="H2892" s="4">
        <v>2</v>
      </c>
      <c r="I2892" s="4">
        <v>1</v>
      </c>
      <c r="J2892" s="4" t="s">
        <v>2726</v>
      </c>
      <c r="K2892" s="4">
        <v>1</v>
      </c>
      <c r="L2892" s="4">
        <v>1705.89482</v>
      </c>
      <c r="M2892" s="4" t="s">
        <v>29</v>
      </c>
      <c r="N2892" s="4" t="s">
        <v>29</v>
      </c>
      <c r="O2892" s="4">
        <v>6.5770000000000002E-5</v>
      </c>
      <c r="P2892" s="4">
        <v>1.1790000000000001E-4</v>
      </c>
      <c r="Q2892" s="4">
        <v>2.93</v>
      </c>
    </row>
    <row r="2893" spans="1:29" hidden="1" outlineLevel="1" collapsed="1" x14ac:dyDescent="0.25">
      <c r="A2893" t="s">
        <v>34</v>
      </c>
      <c r="B2893" s="4" t="s">
        <v>29</v>
      </c>
      <c r="C2893" s="4" t="s">
        <v>2737</v>
      </c>
      <c r="D2893" s="4" t="s">
        <v>34</v>
      </c>
      <c r="E2893" s="4">
        <v>7.3520400000000004E-4</v>
      </c>
      <c r="F2893" s="4">
        <v>1.5434800000000001E-4</v>
      </c>
      <c r="G2893" s="4">
        <v>2</v>
      </c>
      <c r="H2893" s="4">
        <v>2</v>
      </c>
      <c r="I2893" s="4">
        <v>2</v>
      </c>
      <c r="J2893" s="4" t="s">
        <v>2726</v>
      </c>
      <c r="K2893" s="4">
        <v>0</v>
      </c>
      <c r="L2893" s="4">
        <v>1272.64302</v>
      </c>
      <c r="M2893" s="4" t="s">
        <v>29</v>
      </c>
      <c r="N2893" s="4" t="s">
        <v>29</v>
      </c>
      <c r="O2893" s="4">
        <v>6.5770000000000002E-5</v>
      </c>
      <c r="P2893" s="4">
        <v>6.3720000000000007E-5</v>
      </c>
      <c r="Q2893" s="4">
        <v>2.72</v>
      </c>
    </row>
    <row r="2894" spans="1:29" hidden="1" outlineLevel="1" collapsed="1" x14ac:dyDescent="0.25">
      <c r="A2894" t="s">
        <v>34</v>
      </c>
      <c r="B2894" s="4" t="s">
        <v>29</v>
      </c>
      <c r="C2894" s="4" t="s">
        <v>3070</v>
      </c>
      <c r="D2894" s="4" t="s">
        <v>34</v>
      </c>
      <c r="E2894" s="4">
        <v>5.4386699999999999E-5</v>
      </c>
      <c r="F2894" s="4">
        <v>1.5434800000000001E-4</v>
      </c>
      <c r="G2894" s="4">
        <v>1</v>
      </c>
      <c r="H2894" s="4">
        <v>1</v>
      </c>
      <c r="I2894" s="4">
        <v>1</v>
      </c>
      <c r="J2894" s="4" t="s">
        <v>3068</v>
      </c>
      <c r="K2894" s="4">
        <v>1</v>
      </c>
      <c r="L2894" s="4">
        <v>2362.1772599999999</v>
      </c>
      <c r="M2894" s="4" t="s">
        <v>29</v>
      </c>
      <c r="N2894" s="4" t="s">
        <v>29</v>
      </c>
      <c r="O2894" s="4">
        <v>6.5770000000000002E-5</v>
      </c>
      <c r="P2894" s="4">
        <v>2.7480000000000002E-6</v>
      </c>
      <c r="Q2894" s="4">
        <v>4.0599999999999996</v>
      </c>
    </row>
    <row r="2895" spans="1:29" hidden="1" outlineLevel="1" collapsed="1" x14ac:dyDescent="0.25">
      <c r="A2895" t="s">
        <v>34</v>
      </c>
      <c r="B2895" s="4" t="s">
        <v>29</v>
      </c>
      <c r="C2895" s="4" t="s">
        <v>2738</v>
      </c>
      <c r="D2895" s="4" t="s">
        <v>34</v>
      </c>
      <c r="E2895" s="4">
        <v>1.6406599999999999E-3</v>
      </c>
      <c r="F2895" s="4">
        <v>1.5434800000000001E-4</v>
      </c>
      <c r="G2895" s="4">
        <v>2</v>
      </c>
      <c r="H2895" s="4">
        <v>2</v>
      </c>
      <c r="I2895" s="4">
        <v>3</v>
      </c>
      <c r="J2895" s="4" t="s">
        <v>2726</v>
      </c>
      <c r="K2895" s="4">
        <v>0</v>
      </c>
      <c r="L2895" s="4">
        <v>970.56800999999996</v>
      </c>
      <c r="M2895" s="4" t="s">
        <v>29</v>
      </c>
      <c r="N2895" s="4" t="s">
        <v>29</v>
      </c>
      <c r="O2895" s="4">
        <v>6.5770000000000002E-5</v>
      </c>
      <c r="P2895" s="4">
        <v>1.6660000000000001E-4</v>
      </c>
      <c r="Q2895" s="4">
        <v>2.44</v>
      </c>
    </row>
    <row r="2896" spans="1:29" hidden="1" outlineLevel="1" collapsed="1" x14ac:dyDescent="0.25">
      <c r="A2896" t="s">
        <v>34</v>
      </c>
      <c r="B2896" s="4" t="s">
        <v>29</v>
      </c>
      <c r="C2896" s="4" t="s">
        <v>2740</v>
      </c>
      <c r="D2896" s="4" t="s">
        <v>2741</v>
      </c>
      <c r="E2896" s="4">
        <v>2.8771800000000001E-5</v>
      </c>
      <c r="F2896" s="4">
        <v>1.5434800000000001E-4</v>
      </c>
      <c r="G2896" s="4">
        <v>2</v>
      </c>
      <c r="H2896" s="4">
        <v>2</v>
      </c>
      <c r="I2896" s="4">
        <v>3</v>
      </c>
      <c r="J2896" s="4" t="s">
        <v>2726</v>
      </c>
      <c r="K2896" s="4">
        <v>0</v>
      </c>
      <c r="L2896" s="4">
        <v>1316.56095</v>
      </c>
      <c r="M2896" s="4" t="s">
        <v>29</v>
      </c>
      <c r="N2896" s="4" t="s">
        <v>29</v>
      </c>
      <c r="O2896" s="4">
        <v>6.5770000000000002E-5</v>
      </c>
      <c r="P2896" s="4">
        <v>1.266E-6</v>
      </c>
      <c r="Q2896" s="4">
        <v>3.7</v>
      </c>
    </row>
    <row r="2897" spans="1:29" hidden="1" outlineLevel="1" collapsed="1" x14ac:dyDescent="0.25">
      <c r="A2897" t="s">
        <v>34</v>
      </c>
      <c r="B2897" s="4" t="s">
        <v>29</v>
      </c>
      <c r="C2897" s="4" t="s">
        <v>2742</v>
      </c>
      <c r="D2897" s="4" t="s">
        <v>66</v>
      </c>
      <c r="E2897" s="4">
        <v>6.7245900000000006E-5</v>
      </c>
      <c r="F2897" s="4">
        <v>1.5434800000000001E-4</v>
      </c>
      <c r="G2897" s="4">
        <v>2</v>
      </c>
      <c r="H2897" s="4">
        <v>2</v>
      </c>
      <c r="I2897" s="4">
        <v>2</v>
      </c>
      <c r="J2897" s="4" t="s">
        <v>2726</v>
      </c>
      <c r="K2897" s="4">
        <v>1</v>
      </c>
      <c r="L2897" s="4">
        <v>1951.9793500000001</v>
      </c>
      <c r="M2897" s="4" t="s">
        <v>29</v>
      </c>
      <c r="N2897" s="4" t="s">
        <v>29</v>
      </c>
      <c r="O2897" s="4">
        <v>6.5770000000000002E-5</v>
      </c>
      <c r="P2897" s="4">
        <v>3.5360000000000001E-6</v>
      </c>
      <c r="Q2897" s="4">
        <v>3.37</v>
      </c>
    </row>
    <row r="2898" spans="1:29" hidden="1" outlineLevel="1" collapsed="1" x14ac:dyDescent="0.25">
      <c r="A2898" t="s">
        <v>34</v>
      </c>
      <c r="B2898" s="4" t="s">
        <v>29</v>
      </c>
      <c r="C2898" s="4" t="s">
        <v>2743</v>
      </c>
      <c r="D2898" s="4" t="s">
        <v>66</v>
      </c>
      <c r="E2898" s="4">
        <v>3.6269400000000001E-8</v>
      </c>
      <c r="F2898" s="4">
        <v>1.5434800000000001E-4</v>
      </c>
      <c r="G2898" s="4">
        <v>2</v>
      </c>
      <c r="H2898" s="4">
        <v>2</v>
      </c>
      <c r="I2898" s="4">
        <v>2</v>
      </c>
      <c r="J2898" s="4" t="s">
        <v>2726</v>
      </c>
      <c r="K2898" s="4">
        <v>0</v>
      </c>
      <c r="L2898" s="4">
        <v>1823.8843899999999</v>
      </c>
      <c r="M2898" s="4" t="s">
        <v>29</v>
      </c>
      <c r="N2898" s="4" t="s">
        <v>29</v>
      </c>
      <c r="O2898" s="4">
        <v>6.5770000000000002E-5</v>
      </c>
      <c r="P2898" s="4">
        <v>3.9249999999999999E-10</v>
      </c>
      <c r="Q2898" s="4">
        <v>4.63</v>
      </c>
    </row>
    <row r="2899" spans="1:29" hidden="1" outlineLevel="1" collapsed="1" x14ac:dyDescent="0.25">
      <c r="A2899" t="s">
        <v>34</v>
      </c>
      <c r="B2899" s="4" t="s">
        <v>29</v>
      </c>
      <c r="C2899" s="4" t="s">
        <v>2744</v>
      </c>
      <c r="D2899" s="4" t="s">
        <v>34</v>
      </c>
      <c r="E2899" s="4">
        <v>1.7199499999999999E-6</v>
      </c>
      <c r="F2899" s="4">
        <v>1.5434800000000001E-4</v>
      </c>
      <c r="G2899" s="4">
        <v>2</v>
      </c>
      <c r="H2899" s="4">
        <v>2</v>
      </c>
      <c r="I2899" s="4">
        <v>3</v>
      </c>
      <c r="J2899" s="4" t="s">
        <v>2726</v>
      </c>
      <c r="K2899" s="4">
        <v>1</v>
      </c>
      <c r="L2899" s="4">
        <v>1545.7867200000001</v>
      </c>
      <c r="M2899" s="4" t="s">
        <v>29</v>
      </c>
      <c r="N2899" s="4" t="s">
        <v>29</v>
      </c>
      <c r="O2899" s="4">
        <v>6.5770000000000002E-5</v>
      </c>
      <c r="P2899" s="4">
        <v>4.1969999999999998E-8</v>
      </c>
      <c r="Q2899" s="4">
        <v>4.9000000000000004</v>
      </c>
    </row>
    <row r="2900" spans="1:29" hidden="1" outlineLevel="1" collapsed="1" x14ac:dyDescent="0.25">
      <c r="A2900" t="s">
        <v>34</v>
      </c>
      <c r="B2900" s="4" t="s">
        <v>29</v>
      </c>
      <c r="C2900" s="4" t="s">
        <v>2747</v>
      </c>
      <c r="D2900" s="4" t="s">
        <v>199</v>
      </c>
      <c r="E2900" s="4">
        <v>1.7121199999999999E-14</v>
      </c>
      <c r="F2900" s="4">
        <v>1.5434800000000001E-4</v>
      </c>
      <c r="G2900" s="4">
        <v>2</v>
      </c>
      <c r="H2900" s="4">
        <v>2</v>
      </c>
      <c r="I2900" s="4">
        <v>10</v>
      </c>
      <c r="J2900" s="4" t="s">
        <v>2726</v>
      </c>
      <c r="K2900" s="4">
        <v>0</v>
      </c>
      <c r="L2900" s="4">
        <v>3277.5106300000002</v>
      </c>
      <c r="M2900" s="4" t="s">
        <v>29</v>
      </c>
      <c r="N2900" s="4" t="s">
        <v>29</v>
      </c>
      <c r="O2900" s="4">
        <v>6.576784E-5</v>
      </c>
      <c r="P2900" s="4">
        <v>8.6799610000000006E-18</v>
      </c>
      <c r="Q2900" s="4">
        <v>8.07</v>
      </c>
    </row>
    <row r="2901" spans="1:29" hidden="1" outlineLevel="1" collapsed="1" x14ac:dyDescent="0.25">
      <c r="A2901" t="s">
        <v>34</v>
      </c>
      <c r="B2901" s="4" t="s">
        <v>29</v>
      </c>
      <c r="C2901" s="4" t="s">
        <v>2748</v>
      </c>
      <c r="D2901" s="4" t="s">
        <v>34</v>
      </c>
      <c r="E2901" s="4">
        <v>7.1717299999999999E-6</v>
      </c>
      <c r="F2901" s="4">
        <v>1.5434800000000001E-4</v>
      </c>
      <c r="G2901" s="4">
        <v>2</v>
      </c>
      <c r="H2901" s="4">
        <v>2</v>
      </c>
      <c r="I2901" s="4">
        <v>1</v>
      </c>
      <c r="J2901" s="4" t="s">
        <v>2726</v>
      </c>
      <c r="K2901" s="4">
        <v>0</v>
      </c>
      <c r="L2901" s="4">
        <v>1417.6917599999999</v>
      </c>
      <c r="M2901" s="4" t="s">
        <v>29</v>
      </c>
      <c r="N2901" s="4" t="s">
        <v>29</v>
      </c>
      <c r="O2901" s="4">
        <v>6.5770000000000002E-5</v>
      </c>
      <c r="P2901" s="4">
        <v>2.3580000000000001E-7</v>
      </c>
      <c r="Q2901" s="4">
        <v>3.32</v>
      </c>
    </row>
    <row r="2902" spans="1:29" hidden="1" outlineLevel="1" collapsed="1" x14ac:dyDescent="0.25">
      <c r="A2902" t="s">
        <v>34</v>
      </c>
      <c r="B2902" s="4" t="s">
        <v>29</v>
      </c>
      <c r="C2902" s="4" t="s">
        <v>2749</v>
      </c>
      <c r="D2902" s="4" t="s">
        <v>34</v>
      </c>
      <c r="E2902" s="4">
        <v>2.38761E-5</v>
      </c>
      <c r="F2902" s="4">
        <v>1.5434800000000001E-4</v>
      </c>
      <c r="G2902" s="4">
        <v>2</v>
      </c>
      <c r="H2902" s="4">
        <v>2</v>
      </c>
      <c r="I2902" s="4">
        <v>3</v>
      </c>
      <c r="J2902" s="4" t="s">
        <v>2726</v>
      </c>
      <c r="K2902" s="4">
        <v>1</v>
      </c>
      <c r="L2902" s="4">
        <v>1400.7379800000001</v>
      </c>
      <c r="M2902" s="4" t="s">
        <v>29</v>
      </c>
      <c r="N2902" s="4" t="s">
        <v>29</v>
      </c>
      <c r="O2902" s="4">
        <v>6.5770000000000002E-5</v>
      </c>
      <c r="P2902" s="4">
        <v>1.0100000000000001E-6</v>
      </c>
      <c r="Q2902" s="4">
        <v>3.73</v>
      </c>
    </row>
    <row r="2903" spans="1:29" hidden="1" outlineLevel="1" collapsed="1" x14ac:dyDescent="0.25">
      <c r="A2903" t="s">
        <v>34</v>
      </c>
      <c r="B2903" s="4" t="s">
        <v>29</v>
      </c>
      <c r="C2903" s="4" t="s">
        <v>2750</v>
      </c>
      <c r="D2903" s="4" t="s">
        <v>34</v>
      </c>
      <c r="E2903" s="4">
        <v>3.4505299999999998E-3</v>
      </c>
      <c r="F2903" s="4">
        <v>3.0793500000000001E-4</v>
      </c>
      <c r="G2903" s="4">
        <v>2</v>
      </c>
      <c r="H2903" s="4">
        <v>2</v>
      </c>
      <c r="I2903" s="4">
        <v>1</v>
      </c>
      <c r="J2903" s="4" t="s">
        <v>2726</v>
      </c>
      <c r="K2903" s="4">
        <v>1</v>
      </c>
      <c r="L2903" s="4">
        <v>1289.73245</v>
      </c>
      <c r="M2903" s="4" t="s">
        <v>29</v>
      </c>
      <c r="N2903" s="4" t="s">
        <v>29</v>
      </c>
      <c r="O2903" s="4">
        <v>1.192E-4</v>
      </c>
      <c r="P2903" s="4">
        <v>4.0020000000000002E-4</v>
      </c>
      <c r="Q2903" s="4">
        <v>2.98</v>
      </c>
    </row>
    <row r="2904" spans="1:29" hidden="1" outlineLevel="1" collapsed="1" x14ac:dyDescent="0.25">
      <c r="A2904" t="s">
        <v>34</v>
      </c>
      <c r="B2904" s="4" t="s">
        <v>29</v>
      </c>
      <c r="C2904" s="4" t="s">
        <v>2751</v>
      </c>
      <c r="D2904" s="4" t="s">
        <v>34</v>
      </c>
      <c r="E2904" s="4">
        <v>5.2946699999999999E-2</v>
      </c>
      <c r="F2904" s="4">
        <v>1.80792E-3</v>
      </c>
      <c r="G2904" s="4">
        <v>2</v>
      </c>
      <c r="H2904" s="4">
        <v>2</v>
      </c>
      <c r="I2904" s="4">
        <v>2</v>
      </c>
      <c r="J2904" s="4" t="s">
        <v>2726</v>
      </c>
      <c r="K2904" s="4">
        <v>0</v>
      </c>
      <c r="L2904" s="4">
        <v>844.52909999999997</v>
      </c>
      <c r="M2904" s="4" t="s">
        <v>29</v>
      </c>
      <c r="N2904" s="4" t="s">
        <v>29</v>
      </c>
      <c r="O2904" s="4">
        <v>6.4939999999999996E-4</v>
      </c>
      <c r="P2904" s="4">
        <v>1.1440000000000001E-2</v>
      </c>
      <c r="Q2904" s="4">
        <v>2.04</v>
      </c>
    </row>
    <row r="2905" spans="1:29" x14ac:dyDescent="0.25">
      <c r="A2905" s="3" t="s">
        <v>29</v>
      </c>
      <c r="B2905" s="3" t="s">
        <v>30</v>
      </c>
      <c r="C2905" s="3" t="s">
        <v>3071</v>
      </c>
      <c r="D2905" s="3" t="s">
        <v>3072</v>
      </c>
      <c r="E2905" s="3">
        <v>0</v>
      </c>
      <c r="F2905" s="3">
        <v>165.89599999999999</v>
      </c>
      <c r="G2905" s="3">
        <v>26</v>
      </c>
      <c r="H2905" s="3">
        <v>28</v>
      </c>
      <c r="I2905" s="3">
        <v>49</v>
      </c>
      <c r="J2905" s="3">
        <v>28</v>
      </c>
      <c r="K2905" s="3">
        <v>1664</v>
      </c>
      <c r="L2905" s="3">
        <v>186.3</v>
      </c>
      <c r="M2905" s="3">
        <v>7.08</v>
      </c>
      <c r="N2905" s="3">
        <v>161.88</v>
      </c>
      <c r="O2905" s="3">
        <v>28</v>
      </c>
      <c r="P2905" s="3" t="s">
        <v>315</v>
      </c>
      <c r="Q2905" s="3" t="s">
        <v>2310</v>
      </c>
      <c r="R2905" s="3" t="s">
        <v>3073</v>
      </c>
      <c r="S2905" s="3" t="s">
        <v>3074</v>
      </c>
      <c r="T2905" s="3" t="s">
        <v>34</v>
      </c>
      <c r="U2905" s="3" t="s">
        <v>3071</v>
      </c>
      <c r="V2905" s="3" t="s">
        <v>34</v>
      </c>
      <c r="W2905" s="3" t="s">
        <v>1139</v>
      </c>
      <c r="X2905" s="3" t="s">
        <v>34</v>
      </c>
      <c r="Y2905" s="3" t="s">
        <v>34</v>
      </c>
      <c r="Z2905" s="3" t="s">
        <v>34</v>
      </c>
      <c r="AA2905" s="3">
        <v>0</v>
      </c>
      <c r="AB2905" s="3" t="s">
        <v>29</v>
      </c>
      <c r="AC2905" s="3">
        <v>1</v>
      </c>
    </row>
    <row r="2906" spans="1:29" hidden="1" outlineLevel="1" collapsed="1" x14ac:dyDescent="0.25">
      <c r="A2906" t="s">
        <v>34</v>
      </c>
      <c r="B2906" s="2" t="s">
        <v>39</v>
      </c>
      <c r="C2906" s="2" t="s">
        <v>40</v>
      </c>
      <c r="D2906" s="2" t="s">
        <v>41</v>
      </c>
      <c r="E2906" s="2" t="s">
        <v>42</v>
      </c>
      <c r="F2906" s="2" t="s">
        <v>43</v>
      </c>
      <c r="G2906" s="2" t="s">
        <v>28</v>
      </c>
      <c r="H2906" s="2" t="s">
        <v>44</v>
      </c>
      <c r="I2906" s="2" t="s">
        <v>8</v>
      </c>
      <c r="J2906" s="2" t="s">
        <v>45</v>
      </c>
      <c r="K2906" s="2" t="s">
        <v>46</v>
      </c>
      <c r="L2906" s="2" t="s">
        <v>47</v>
      </c>
      <c r="M2906" s="2" t="s">
        <v>27</v>
      </c>
      <c r="N2906" s="2" t="s">
        <v>48</v>
      </c>
      <c r="O2906" s="2" t="s">
        <v>49</v>
      </c>
      <c r="P2906" s="2" t="s">
        <v>50</v>
      </c>
      <c r="Q2906" s="2" t="s">
        <v>51</v>
      </c>
    </row>
    <row r="2907" spans="1:29" hidden="1" outlineLevel="1" collapsed="1" x14ac:dyDescent="0.25">
      <c r="A2907" t="s">
        <v>34</v>
      </c>
      <c r="B2907" s="4" t="s">
        <v>29</v>
      </c>
      <c r="C2907" s="4" t="s">
        <v>3075</v>
      </c>
      <c r="D2907" s="4" t="s">
        <v>3076</v>
      </c>
      <c r="E2907" s="4">
        <v>7.4056300000000004E-5</v>
      </c>
      <c r="F2907" s="4">
        <v>1.5434800000000001E-4</v>
      </c>
      <c r="G2907" s="4">
        <v>1</v>
      </c>
      <c r="H2907" s="4">
        <v>1</v>
      </c>
      <c r="I2907" s="4">
        <v>1</v>
      </c>
      <c r="J2907" s="4" t="s">
        <v>3071</v>
      </c>
      <c r="K2907" s="4">
        <v>0</v>
      </c>
      <c r="L2907" s="4">
        <v>1524.6708900000001</v>
      </c>
      <c r="M2907" s="4" t="s">
        <v>29</v>
      </c>
      <c r="N2907" s="4" t="s">
        <v>29</v>
      </c>
      <c r="O2907" s="4">
        <v>6.5770000000000002E-5</v>
      </c>
      <c r="P2907" s="4">
        <v>3.9790000000000004E-6</v>
      </c>
      <c r="Q2907" s="4">
        <v>3.63</v>
      </c>
    </row>
    <row r="2908" spans="1:29" hidden="1" outlineLevel="1" collapsed="1" x14ac:dyDescent="0.25">
      <c r="A2908" t="s">
        <v>34</v>
      </c>
      <c r="B2908" s="4" t="s">
        <v>29</v>
      </c>
      <c r="C2908" s="4" t="s">
        <v>3077</v>
      </c>
      <c r="D2908" s="4" t="s">
        <v>3078</v>
      </c>
      <c r="E2908" s="4">
        <v>9.3248799999999998E-4</v>
      </c>
      <c r="F2908" s="4">
        <v>1.5434800000000001E-4</v>
      </c>
      <c r="G2908" s="4">
        <v>1</v>
      </c>
      <c r="H2908" s="4">
        <v>1</v>
      </c>
      <c r="I2908" s="4">
        <v>1</v>
      </c>
      <c r="J2908" s="4" t="s">
        <v>3071</v>
      </c>
      <c r="K2908" s="4">
        <v>0</v>
      </c>
      <c r="L2908" s="4">
        <v>1365.56609</v>
      </c>
      <c r="M2908" s="4" t="s">
        <v>29</v>
      </c>
      <c r="N2908" s="4" t="s">
        <v>29</v>
      </c>
      <c r="O2908" s="4">
        <v>6.5770000000000002E-5</v>
      </c>
      <c r="P2908" s="4">
        <v>8.496E-5</v>
      </c>
      <c r="Q2908" s="4">
        <v>1.98</v>
      </c>
    </row>
    <row r="2909" spans="1:29" hidden="1" outlineLevel="1" collapsed="1" x14ac:dyDescent="0.25">
      <c r="A2909" t="s">
        <v>34</v>
      </c>
      <c r="B2909" s="4" t="s">
        <v>29</v>
      </c>
      <c r="C2909" s="4" t="s">
        <v>3079</v>
      </c>
      <c r="D2909" s="4" t="s">
        <v>34</v>
      </c>
      <c r="E2909" s="4">
        <v>6.5117900000000002E-5</v>
      </c>
      <c r="F2909" s="4">
        <v>1.5434800000000001E-4</v>
      </c>
      <c r="G2909" s="4">
        <v>1</v>
      </c>
      <c r="H2909" s="4">
        <v>1</v>
      </c>
      <c r="I2909" s="4">
        <v>2</v>
      </c>
      <c r="J2909" s="4" t="s">
        <v>3071</v>
      </c>
      <c r="K2909" s="4">
        <v>0</v>
      </c>
      <c r="L2909" s="4">
        <v>1434.75872</v>
      </c>
      <c r="M2909" s="4" t="s">
        <v>29</v>
      </c>
      <c r="N2909" s="4" t="s">
        <v>29</v>
      </c>
      <c r="O2909" s="4">
        <v>6.5770000000000002E-5</v>
      </c>
      <c r="P2909" s="4">
        <v>3.399E-6</v>
      </c>
      <c r="Q2909" s="4">
        <v>3.12</v>
      </c>
    </row>
    <row r="2910" spans="1:29" hidden="1" outlineLevel="1" collapsed="1" x14ac:dyDescent="0.25">
      <c r="A2910" t="s">
        <v>34</v>
      </c>
      <c r="B2910" s="4" t="s">
        <v>29</v>
      </c>
      <c r="C2910" s="4" t="s">
        <v>3080</v>
      </c>
      <c r="D2910" s="4" t="s">
        <v>34</v>
      </c>
      <c r="E2910" s="4">
        <v>4.3986400000000003E-5</v>
      </c>
      <c r="F2910" s="4">
        <v>1.5434800000000001E-4</v>
      </c>
      <c r="G2910" s="4">
        <v>1</v>
      </c>
      <c r="H2910" s="4">
        <v>1</v>
      </c>
      <c r="I2910" s="4">
        <v>2</v>
      </c>
      <c r="J2910" s="4" t="s">
        <v>3071</v>
      </c>
      <c r="K2910" s="4">
        <v>0</v>
      </c>
      <c r="L2910" s="4">
        <v>1849.9694400000001</v>
      </c>
      <c r="M2910" s="4" t="s">
        <v>29</v>
      </c>
      <c r="N2910" s="4" t="s">
        <v>29</v>
      </c>
      <c r="O2910" s="4">
        <v>6.5770000000000002E-5</v>
      </c>
      <c r="P2910" s="4">
        <v>2.1119999999999999E-6</v>
      </c>
      <c r="Q2910" s="4">
        <v>2.52</v>
      </c>
    </row>
    <row r="2911" spans="1:29" hidden="1" outlineLevel="1" collapsed="1" x14ac:dyDescent="0.25">
      <c r="A2911" t="s">
        <v>34</v>
      </c>
      <c r="B2911" s="4" t="s">
        <v>29</v>
      </c>
      <c r="C2911" s="4" t="s">
        <v>3081</v>
      </c>
      <c r="D2911" s="4" t="s">
        <v>34</v>
      </c>
      <c r="E2911" s="4">
        <v>2.7682699999999998E-5</v>
      </c>
      <c r="F2911" s="4">
        <v>1.5434800000000001E-4</v>
      </c>
      <c r="G2911" s="4">
        <v>1</v>
      </c>
      <c r="H2911" s="4">
        <v>1</v>
      </c>
      <c r="I2911" s="4">
        <v>1</v>
      </c>
      <c r="J2911" s="4" t="s">
        <v>3071</v>
      </c>
      <c r="K2911" s="4">
        <v>0</v>
      </c>
      <c r="L2911" s="4">
        <v>1145.65246</v>
      </c>
      <c r="M2911" s="4" t="s">
        <v>29</v>
      </c>
      <c r="N2911" s="4" t="s">
        <v>29</v>
      </c>
      <c r="O2911" s="4">
        <v>6.5770000000000002E-5</v>
      </c>
      <c r="P2911" s="4">
        <v>1.212E-6</v>
      </c>
      <c r="Q2911" s="4">
        <v>2.5499999999999998</v>
      </c>
    </row>
    <row r="2912" spans="1:29" hidden="1" outlineLevel="1" collapsed="1" x14ac:dyDescent="0.25">
      <c r="A2912" t="s">
        <v>34</v>
      </c>
      <c r="B2912" s="4" t="s">
        <v>29</v>
      </c>
      <c r="C2912" s="4" t="s">
        <v>3082</v>
      </c>
      <c r="D2912" s="4" t="s">
        <v>34</v>
      </c>
      <c r="E2912" s="4">
        <v>7.8475799999999997E-8</v>
      </c>
      <c r="F2912" s="4">
        <v>1.5434800000000001E-4</v>
      </c>
      <c r="G2912" s="4">
        <v>1</v>
      </c>
      <c r="H2912" s="4">
        <v>1</v>
      </c>
      <c r="I2912" s="4">
        <v>1</v>
      </c>
      <c r="J2912" s="4" t="s">
        <v>3071</v>
      </c>
      <c r="K2912" s="4">
        <v>0</v>
      </c>
      <c r="L2912" s="4">
        <v>1819.91444</v>
      </c>
      <c r="M2912" s="4" t="s">
        <v>29</v>
      </c>
      <c r="N2912" s="4" t="s">
        <v>29</v>
      </c>
      <c r="O2912" s="4">
        <v>6.5770000000000002E-5</v>
      </c>
      <c r="P2912" s="4">
        <v>9.9920000000000002E-10</v>
      </c>
      <c r="Q2912" s="4">
        <v>3.74</v>
      </c>
    </row>
    <row r="2913" spans="1:17" hidden="1" outlineLevel="1" collapsed="1" x14ac:dyDescent="0.25">
      <c r="A2913" t="s">
        <v>34</v>
      </c>
      <c r="B2913" s="4" t="s">
        <v>29</v>
      </c>
      <c r="C2913" s="4" t="s">
        <v>3083</v>
      </c>
      <c r="D2913" s="4" t="s">
        <v>34</v>
      </c>
      <c r="E2913" s="4">
        <v>1.41814E-8</v>
      </c>
      <c r="F2913" s="4">
        <v>1.5434800000000001E-4</v>
      </c>
      <c r="G2913" s="4">
        <v>1</v>
      </c>
      <c r="H2913" s="4">
        <v>1</v>
      </c>
      <c r="I2913" s="4">
        <v>2</v>
      </c>
      <c r="J2913" s="4" t="s">
        <v>3071</v>
      </c>
      <c r="K2913" s="4">
        <v>1</v>
      </c>
      <c r="L2913" s="4">
        <v>2816.4999899999998</v>
      </c>
      <c r="M2913" s="4" t="s">
        <v>29</v>
      </c>
      <c r="N2913" s="4" t="s">
        <v>29</v>
      </c>
      <c r="O2913" s="4">
        <v>6.5770000000000002E-5</v>
      </c>
      <c r="P2913" s="4">
        <v>1.264E-10</v>
      </c>
      <c r="Q2913" s="4">
        <v>6.25</v>
      </c>
    </row>
    <row r="2914" spans="1:17" hidden="1" outlineLevel="1" collapsed="1" x14ac:dyDescent="0.25">
      <c r="A2914" t="s">
        <v>34</v>
      </c>
      <c r="B2914" s="4" t="s">
        <v>29</v>
      </c>
      <c r="C2914" s="4" t="s">
        <v>3084</v>
      </c>
      <c r="D2914" s="4" t="s">
        <v>34</v>
      </c>
      <c r="E2914" s="4">
        <v>7.0800699999999998E-6</v>
      </c>
      <c r="F2914" s="4">
        <v>1.5434800000000001E-4</v>
      </c>
      <c r="G2914" s="4">
        <v>1</v>
      </c>
      <c r="H2914" s="4">
        <v>1</v>
      </c>
      <c r="I2914" s="4">
        <v>2</v>
      </c>
      <c r="J2914" s="4" t="s">
        <v>3071</v>
      </c>
      <c r="K2914" s="4">
        <v>0</v>
      </c>
      <c r="L2914" s="4">
        <v>1182.64771</v>
      </c>
      <c r="M2914" s="4" t="s">
        <v>29</v>
      </c>
      <c r="N2914" s="4" t="s">
        <v>29</v>
      </c>
      <c r="O2914" s="4">
        <v>6.5770000000000002E-5</v>
      </c>
      <c r="P2914" s="4">
        <v>2.322E-7</v>
      </c>
      <c r="Q2914" s="4">
        <v>3.06</v>
      </c>
    </row>
    <row r="2915" spans="1:17" hidden="1" outlineLevel="1" collapsed="1" x14ac:dyDescent="0.25">
      <c r="A2915" t="s">
        <v>34</v>
      </c>
      <c r="B2915" s="4" t="s">
        <v>29</v>
      </c>
      <c r="C2915" s="4" t="s">
        <v>3085</v>
      </c>
      <c r="D2915" s="4" t="s">
        <v>34</v>
      </c>
      <c r="E2915" s="4">
        <v>4.5425699999999999E-6</v>
      </c>
      <c r="F2915" s="4">
        <v>1.5434800000000001E-4</v>
      </c>
      <c r="G2915" s="4">
        <v>1</v>
      </c>
      <c r="H2915" s="4">
        <v>1</v>
      </c>
      <c r="I2915" s="4">
        <v>4</v>
      </c>
      <c r="J2915" s="4" t="s">
        <v>3071</v>
      </c>
      <c r="K2915" s="4">
        <v>0</v>
      </c>
      <c r="L2915" s="4">
        <v>2422.2864199999999</v>
      </c>
      <c r="M2915" s="4" t="s">
        <v>29</v>
      </c>
      <c r="N2915" s="4" t="s">
        <v>29</v>
      </c>
      <c r="O2915" s="4">
        <v>6.5770000000000002E-5</v>
      </c>
      <c r="P2915" s="4">
        <v>1.3540000000000001E-7</v>
      </c>
      <c r="Q2915" s="4">
        <v>4.67</v>
      </c>
    </row>
    <row r="2916" spans="1:17" hidden="1" outlineLevel="1" collapsed="1" x14ac:dyDescent="0.25">
      <c r="A2916" t="s">
        <v>34</v>
      </c>
      <c r="B2916" s="4" t="s">
        <v>29</v>
      </c>
      <c r="C2916" s="4" t="s">
        <v>3086</v>
      </c>
      <c r="D2916" s="4" t="s">
        <v>34</v>
      </c>
      <c r="E2916" s="4">
        <v>3.46723E-6</v>
      </c>
      <c r="F2916" s="4">
        <v>1.5434800000000001E-4</v>
      </c>
      <c r="G2916" s="4">
        <v>1</v>
      </c>
      <c r="H2916" s="4">
        <v>1</v>
      </c>
      <c r="I2916" s="4">
        <v>2</v>
      </c>
      <c r="J2916" s="4" t="s">
        <v>3071</v>
      </c>
      <c r="K2916" s="4">
        <v>2</v>
      </c>
      <c r="L2916" s="4">
        <v>2511.2573000000002</v>
      </c>
      <c r="M2916" s="4" t="s">
        <v>29</v>
      </c>
      <c r="N2916" s="4" t="s">
        <v>29</v>
      </c>
      <c r="O2916" s="4">
        <v>6.5770000000000002E-5</v>
      </c>
      <c r="P2916" s="4">
        <v>9.7819999999999998E-8</v>
      </c>
      <c r="Q2916" s="4">
        <v>4.79</v>
      </c>
    </row>
    <row r="2917" spans="1:17" hidden="1" outlineLevel="1" collapsed="1" x14ac:dyDescent="0.25">
      <c r="A2917" t="s">
        <v>34</v>
      </c>
      <c r="B2917" s="4" t="s">
        <v>29</v>
      </c>
      <c r="C2917" s="4" t="s">
        <v>3087</v>
      </c>
      <c r="D2917" s="4" t="s">
        <v>3088</v>
      </c>
      <c r="E2917" s="4">
        <v>1.02814E-6</v>
      </c>
      <c r="F2917" s="4">
        <v>1.5434800000000001E-4</v>
      </c>
      <c r="G2917" s="4">
        <v>1</v>
      </c>
      <c r="H2917" s="4">
        <v>1</v>
      </c>
      <c r="I2917" s="4">
        <v>3</v>
      </c>
      <c r="J2917" s="4" t="s">
        <v>3071</v>
      </c>
      <c r="K2917" s="4">
        <v>0</v>
      </c>
      <c r="L2917" s="4">
        <v>2290.1278299999999</v>
      </c>
      <c r="M2917" s="4" t="s">
        <v>29</v>
      </c>
      <c r="N2917" s="4" t="s">
        <v>29</v>
      </c>
      <c r="O2917" s="4">
        <v>6.5770000000000002E-5</v>
      </c>
      <c r="P2917" s="4">
        <v>2.255E-8</v>
      </c>
      <c r="Q2917" s="4">
        <v>4.6900000000000004</v>
      </c>
    </row>
    <row r="2918" spans="1:17" hidden="1" outlineLevel="1" collapsed="1" x14ac:dyDescent="0.25">
      <c r="A2918" t="s">
        <v>34</v>
      </c>
      <c r="B2918" s="4" t="s">
        <v>29</v>
      </c>
      <c r="C2918" s="4" t="s">
        <v>3089</v>
      </c>
      <c r="D2918" s="4" t="s">
        <v>34</v>
      </c>
      <c r="E2918" s="4">
        <v>8.42215E-5</v>
      </c>
      <c r="F2918" s="4">
        <v>1.5434800000000001E-4</v>
      </c>
      <c r="G2918" s="4">
        <v>1</v>
      </c>
      <c r="H2918" s="4">
        <v>1</v>
      </c>
      <c r="I2918" s="4">
        <v>2</v>
      </c>
      <c r="J2918" s="4" t="s">
        <v>3071</v>
      </c>
      <c r="K2918" s="4">
        <v>2</v>
      </c>
      <c r="L2918" s="4">
        <v>2365.3197799999998</v>
      </c>
      <c r="M2918" s="4" t="s">
        <v>29</v>
      </c>
      <c r="N2918" s="4" t="s">
        <v>29</v>
      </c>
      <c r="O2918" s="4">
        <v>6.5770000000000002E-5</v>
      </c>
      <c r="P2918" s="4">
        <v>4.651E-6</v>
      </c>
      <c r="Q2918" s="4">
        <v>4.42</v>
      </c>
    </row>
    <row r="2919" spans="1:17" hidden="1" outlineLevel="1" collapsed="1" x14ac:dyDescent="0.25">
      <c r="A2919" t="s">
        <v>34</v>
      </c>
      <c r="B2919" s="4" t="s">
        <v>29</v>
      </c>
      <c r="C2919" s="4" t="s">
        <v>3090</v>
      </c>
      <c r="D2919" s="4" t="s">
        <v>3091</v>
      </c>
      <c r="E2919" s="4">
        <v>2.4030699999999999E-6</v>
      </c>
      <c r="F2919" s="4">
        <v>1.5434800000000001E-4</v>
      </c>
      <c r="G2919" s="4">
        <v>1</v>
      </c>
      <c r="H2919" s="4">
        <v>1</v>
      </c>
      <c r="I2919" s="4">
        <v>3</v>
      </c>
      <c r="J2919" s="4" t="s">
        <v>3071</v>
      </c>
      <c r="K2919" s="4">
        <v>1</v>
      </c>
      <c r="L2919" s="4">
        <v>1772.8128200000001</v>
      </c>
      <c r="M2919" s="4" t="s">
        <v>29</v>
      </c>
      <c r="N2919" s="4" t="s">
        <v>29</v>
      </c>
      <c r="O2919" s="4">
        <v>6.5770000000000002E-5</v>
      </c>
      <c r="P2919" s="4">
        <v>6.2929999999999995E-8</v>
      </c>
      <c r="Q2919" s="4">
        <v>4.78</v>
      </c>
    </row>
    <row r="2920" spans="1:17" hidden="1" outlineLevel="1" collapsed="1" x14ac:dyDescent="0.25">
      <c r="A2920" t="s">
        <v>34</v>
      </c>
      <c r="B2920" s="4" t="s">
        <v>29</v>
      </c>
      <c r="C2920" s="4" t="s">
        <v>3092</v>
      </c>
      <c r="D2920" s="4" t="s">
        <v>34</v>
      </c>
      <c r="E2920" s="4">
        <v>3.1080300000000001E-5</v>
      </c>
      <c r="F2920" s="4">
        <v>1.5434800000000001E-4</v>
      </c>
      <c r="G2920" s="4">
        <v>1</v>
      </c>
      <c r="H2920" s="4">
        <v>1</v>
      </c>
      <c r="I2920" s="4">
        <v>2</v>
      </c>
      <c r="J2920" s="4" t="s">
        <v>3071</v>
      </c>
      <c r="K2920" s="4">
        <v>0</v>
      </c>
      <c r="L2920" s="4">
        <v>1232.67326</v>
      </c>
      <c r="M2920" s="4" t="s">
        <v>29</v>
      </c>
      <c r="N2920" s="4" t="s">
        <v>29</v>
      </c>
      <c r="O2920" s="4">
        <v>6.5770000000000002E-5</v>
      </c>
      <c r="P2920" s="4">
        <v>1.3960000000000001E-6</v>
      </c>
      <c r="Q2920" s="4">
        <v>2.78</v>
      </c>
    </row>
    <row r="2921" spans="1:17" hidden="1" outlineLevel="1" collapsed="1" x14ac:dyDescent="0.25">
      <c r="A2921" t="s">
        <v>34</v>
      </c>
      <c r="B2921" s="4" t="s">
        <v>29</v>
      </c>
      <c r="C2921" s="4" t="s">
        <v>3093</v>
      </c>
      <c r="D2921" s="4" t="s">
        <v>34</v>
      </c>
      <c r="E2921" s="4">
        <v>5.7630999999999995E-7</v>
      </c>
      <c r="F2921" s="4">
        <v>1.5434800000000001E-4</v>
      </c>
      <c r="G2921" s="4">
        <v>1</v>
      </c>
      <c r="H2921" s="4">
        <v>1</v>
      </c>
      <c r="I2921" s="4">
        <v>1</v>
      </c>
      <c r="J2921" s="4" t="s">
        <v>3071</v>
      </c>
      <c r="K2921" s="4">
        <v>0</v>
      </c>
      <c r="L2921" s="4">
        <v>2405.1943099999999</v>
      </c>
      <c r="M2921" s="4" t="s">
        <v>29</v>
      </c>
      <c r="N2921" s="4" t="s">
        <v>29</v>
      </c>
      <c r="O2921" s="4">
        <v>6.5770000000000002E-5</v>
      </c>
      <c r="P2921" s="4">
        <v>1.116E-8</v>
      </c>
      <c r="Q2921" s="4">
        <v>4.2699999999999996</v>
      </c>
    </row>
    <row r="2922" spans="1:17" hidden="1" outlineLevel="1" collapsed="1" x14ac:dyDescent="0.25">
      <c r="A2922" t="s">
        <v>34</v>
      </c>
      <c r="B2922" s="4" t="s">
        <v>29</v>
      </c>
      <c r="C2922" s="4" t="s">
        <v>3094</v>
      </c>
      <c r="D2922" s="4" t="s">
        <v>3095</v>
      </c>
      <c r="E2922" s="4">
        <v>1.6548400000000001E-6</v>
      </c>
      <c r="F2922" s="4">
        <v>1.5434800000000001E-4</v>
      </c>
      <c r="G2922" s="4">
        <v>1</v>
      </c>
      <c r="H2922" s="4">
        <v>1</v>
      </c>
      <c r="I2922" s="4">
        <v>2</v>
      </c>
      <c r="J2922" s="4" t="s">
        <v>3071</v>
      </c>
      <c r="K2922" s="4">
        <v>0</v>
      </c>
      <c r="L2922" s="4">
        <v>3374.38618</v>
      </c>
      <c r="M2922" s="4" t="s">
        <v>29</v>
      </c>
      <c r="N2922" s="4" t="s">
        <v>29</v>
      </c>
      <c r="O2922" s="4">
        <v>6.5770000000000002E-5</v>
      </c>
      <c r="P2922" s="4">
        <v>4.0170000000000002E-8</v>
      </c>
      <c r="Q2922" s="4">
        <v>4.0599999999999996</v>
      </c>
    </row>
    <row r="2923" spans="1:17" hidden="1" outlineLevel="1" collapsed="1" x14ac:dyDescent="0.25">
      <c r="A2923" t="s">
        <v>34</v>
      </c>
      <c r="B2923" s="4" t="s">
        <v>29</v>
      </c>
      <c r="C2923" s="4" t="s">
        <v>3096</v>
      </c>
      <c r="D2923" s="4" t="s">
        <v>34</v>
      </c>
      <c r="E2923" s="4">
        <v>5.0347099999999998E-5</v>
      </c>
      <c r="F2923" s="4">
        <v>1.5434800000000001E-4</v>
      </c>
      <c r="G2923" s="4">
        <v>1</v>
      </c>
      <c r="H2923" s="4">
        <v>1</v>
      </c>
      <c r="I2923" s="4">
        <v>1</v>
      </c>
      <c r="J2923" s="4" t="s">
        <v>3071</v>
      </c>
      <c r="K2923" s="4">
        <v>0</v>
      </c>
      <c r="L2923" s="4">
        <v>1824.9086299999999</v>
      </c>
      <c r="M2923" s="4" t="s">
        <v>29</v>
      </c>
      <c r="N2923" s="4" t="s">
        <v>29</v>
      </c>
      <c r="O2923" s="4">
        <v>6.5770000000000002E-5</v>
      </c>
      <c r="P2923" s="4">
        <v>2.5019999999999999E-6</v>
      </c>
      <c r="Q2923" s="4">
        <v>3.53</v>
      </c>
    </row>
    <row r="2924" spans="1:17" hidden="1" outlineLevel="1" collapsed="1" x14ac:dyDescent="0.25">
      <c r="A2924" t="s">
        <v>34</v>
      </c>
      <c r="B2924" s="4" t="s">
        <v>29</v>
      </c>
      <c r="C2924" s="4" t="s">
        <v>3097</v>
      </c>
      <c r="D2924" s="4" t="s">
        <v>34</v>
      </c>
      <c r="E2924" s="4">
        <v>2.3269699999999998E-5</v>
      </c>
      <c r="F2924" s="4">
        <v>1.5434800000000001E-4</v>
      </c>
      <c r="G2924" s="4">
        <v>1</v>
      </c>
      <c r="H2924" s="4">
        <v>1</v>
      </c>
      <c r="I2924" s="4">
        <v>1</v>
      </c>
      <c r="J2924" s="4" t="s">
        <v>3071</v>
      </c>
      <c r="K2924" s="4">
        <v>2</v>
      </c>
      <c r="L2924" s="4">
        <v>2934.3824</v>
      </c>
      <c r="M2924" s="4" t="s">
        <v>29</v>
      </c>
      <c r="N2924" s="4" t="s">
        <v>29</v>
      </c>
      <c r="O2924" s="4">
        <v>6.5770000000000002E-5</v>
      </c>
      <c r="P2924" s="4">
        <v>9.7769999999999997E-7</v>
      </c>
      <c r="Q2924" s="4">
        <v>4.0599999999999996</v>
      </c>
    </row>
    <row r="2925" spans="1:17" hidden="1" outlineLevel="1" collapsed="1" x14ac:dyDescent="0.25">
      <c r="A2925" t="s">
        <v>34</v>
      </c>
      <c r="B2925" s="4" t="s">
        <v>29</v>
      </c>
      <c r="C2925" s="4" t="s">
        <v>3098</v>
      </c>
      <c r="D2925" s="4" t="s">
        <v>34</v>
      </c>
      <c r="E2925" s="4">
        <v>2.09898E-4</v>
      </c>
      <c r="F2925" s="4">
        <v>1.5434800000000001E-4</v>
      </c>
      <c r="G2925" s="4">
        <v>1</v>
      </c>
      <c r="H2925" s="4">
        <v>1</v>
      </c>
      <c r="I2925" s="4">
        <v>1</v>
      </c>
      <c r="J2925" s="4" t="s">
        <v>3071</v>
      </c>
      <c r="K2925" s="4">
        <v>1</v>
      </c>
      <c r="L2925" s="4">
        <v>2139.9425099999999</v>
      </c>
      <c r="M2925" s="4" t="s">
        <v>29</v>
      </c>
      <c r="N2925" s="4" t="s">
        <v>29</v>
      </c>
      <c r="O2925" s="4">
        <v>6.5770000000000002E-5</v>
      </c>
      <c r="P2925" s="4">
        <v>1.398E-5</v>
      </c>
      <c r="Q2925" s="4">
        <v>3.86</v>
      </c>
    </row>
    <row r="2926" spans="1:17" hidden="1" outlineLevel="1" collapsed="1" x14ac:dyDescent="0.25">
      <c r="A2926" t="s">
        <v>34</v>
      </c>
      <c r="B2926" s="4" t="s">
        <v>29</v>
      </c>
      <c r="C2926" s="4" t="s">
        <v>3099</v>
      </c>
      <c r="D2926" s="4" t="s">
        <v>58</v>
      </c>
      <c r="E2926" s="4">
        <v>5.2635300000000002E-4</v>
      </c>
      <c r="F2926" s="4">
        <v>1.5434800000000001E-4</v>
      </c>
      <c r="G2926" s="4">
        <v>1</v>
      </c>
      <c r="H2926" s="4">
        <v>1</v>
      </c>
      <c r="I2926" s="4">
        <v>3</v>
      </c>
      <c r="J2926" s="4" t="s">
        <v>3071</v>
      </c>
      <c r="K2926" s="4">
        <v>0</v>
      </c>
      <c r="L2926" s="4">
        <v>2146.0008800000001</v>
      </c>
      <c r="M2926" s="4" t="s">
        <v>29</v>
      </c>
      <c r="N2926" s="4" t="s">
        <v>29</v>
      </c>
      <c r="O2926" s="4">
        <v>6.5770000000000002E-5</v>
      </c>
      <c r="P2926" s="4">
        <v>4.2660000000000002E-5</v>
      </c>
      <c r="Q2926" s="4">
        <v>2.76</v>
      </c>
    </row>
    <row r="2927" spans="1:17" hidden="1" outlineLevel="1" collapsed="1" x14ac:dyDescent="0.25">
      <c r="A2927" t="s">
        <v>34</v>
      </c>
      <c r="B2927" s="4" t="s">
        <v>29</v>
      </c>
      <c r="C2927" s="4" t="s">
        <v>3100</v>
      </c>
      <c r="D2927" s="4" t="s">
        <v>34</v>
      </c>
      <c r="E2927" s="4">
        <v>4.8736200000000004E-3</v>
      </c>
      <c r="F2927" s="4">
        <v>3.0793500000000001E-4</v>
      </c>
      <c r="G2927" s="4">
        <v>1</v>
      </c>
      <c r="H2927" s="4">
        <v>1</v>
      </c>
      <c r="I2927" s="4">
        <v>1</v>
      </c>
      <c r="J2927" s="4" t="s">
        <v>3071</v>
      </c>
      <c r="K2927" s="4">
        <v>1</v>
      </c>
      <c r="L2927" s="4">
        <v>2237.2248199999999</v>
      </c>
      <c r="M2927" s="4" t="s">
        <v>29</v>
      </c>
      <c r="N2927" s="4" t="s">
        <v>29</v>
      </c>
      <c r="O2927" s="4">
        <v>1.192E-4</v>
      </c>
      <c r="P2927" s="4">
        <v>5.9619999999999996E-4</v>
      </c>
      <c r="Q2927" s="4">
        <v>3.51</v>
      </c>
    </row>
    <row r="2928" spans="1:17" hidden="1" outlineLevel="1" collapsed="1" x14ac:dyDescent="0.25">
      <c r="A2928" t="s">
        <v>34</v>
      </c>
      <c r="B2928" s="4" t="s">
        <v>29</v>
      </c>
      <c r="C2928" s="4" t="s">
        <v>3101</v>
      </c>
      <c r="D2928" s="4" t="s">
        <v>34</v>
      </c>
      <c r="E2928" s="4">
        <v>2.5866499999999998E-3</v>
      </c>
      <c r="F2928" s="4">
        <v>3.0793500000000001E-4</v>
      </c>
      <c r="G2928" s="4">
        <v>1</v>
      </c>
      <c r="H2928" s="4">
        <v>1</v>
      </c>
      <c r="I2928" s="4">
        <v>1</v>
      </c>
      <c r="J2928" s="4" t="s">
        <v>3071</v>
      </c>
      <c r="K2928" s="4">
        <v>0</v>
      </c>
      <c r="L2928" s="4">
        <v>1015.65101</v>
      </c>
      <c r="M2928" s="4" t="s">
        <v>29</v>
      </c>
      <c r="N2928" s="4" t="s">
        <v>29</v>
      </c>
      <c r="O2928" s="4">
        <v>1.192E-4</v>
      </c>
      <c r="P2928" s="4">
        <v>2.8519999999999999E-4</v>
      </c>
      <c r="Q2928" s="4">
        <v>2.08</v>
      </c>
    </row>
    <row r="2929" spans="1:29" hidden="1" outlineLevel="1" collapsed="1" x14ac:dyDescent="0.25">
      <c r="A2929" t="s">
        <v>34</v>
      </c>
      <c r="B2929" s="4" t="s">
        <v>29</v>
      </c>
      <c r="C2929" s="4" t="s">
        <v>3102</v>
      </c>
      <c r="D2929" s="4" t="s">
        <v>34</v>
      </c>
      <c r="E2929" s="4">
        <v>2.9401900000000001E-3</v>
      </c>
      <c r="F2929" s="4">
        <v>3.0793500000000001E-4</v>
      </c>
      <c r="G2929" s="4">
        <v>1</v>
      </c>
      <c r="H2929" s="4">
        <v>1</v>
      </c>
      <c r="I2929" s="4">
        <v>1</v>
      </c>
      <c r="J2929" s="4" t="s">
        <v>3071</v>
      </c>
      <c r="K2929" s="4">
        <v>1</v>
      </c>
      <c r="L2929" s="4">
        <v>2237.2248199999999</v>
      </c>
      <c r="M2929" s="4" t="s">
        <v>29</v>
      </c>
      <c r="N2929" s="4" t="s">
        <v>29</v>
      </c>
      <c r="O2929" s="4">
        <v>1.192E-4</v>
      </c>
      <c r="P2929" s="4">
        <v>3.3030000000000001E-4</v>
      </c>
      <c r="Q2929" s="4">
        <v>4.07</v>
      </c>
    </row>
    <row r="2930" spans="1:29" hidden="1" outlineLevel="1" collapsed="1" x14ac:dyDescent="0.25">
      <c r="A2930" t="s">
        <v>34</v>
      </c>
      <c r="B2930" s="4" t="s">
        <v>29</v>
      </c>
      <c r="C2930" s="4" t="s">
        <v>3103</v>
      </c>
      <c r="D2930" s="4" t="s">
        <v>128</v>
      </c>
      <c r="E2930" s="4">
        <v>5.2618700000000001E-3</v>
      </c>
      <c r="F2930" s="4">
        <v>3.0793500000000001E-4</v>
      </c>
      <c r="G2930" s="4">
        <v>1</v>
      </c>
      <c r="H2930" s="4">
        <v>1</v>
      </c>
      <c r="I2930" s="4">
        <v>3</v>
      </c>
      <c r="J2930" s="4" t="s">
        <v>3071</v>
      </c>
      <c r="K2930" s="4">
        <v>1</v>
      </c>
      <c r="L2930" s="4">
        <v>1298.6409100000001</v>
      </c>
      <c r="M2930" s="4" t="s">
        <v>29</v>
      </c>
      <c r="N2930" s="4" t="s">
        <v>29</v>
      </c>
      <c r="O2930" s="4">
        <v>1.192E-4</v>
      </c>
      <c r="P2930" s="4">
        <v>6.5470000000000003E-4</v>
      </c>
      <c r="Q2930" s="4">
        <v>2.41</v>
      </c>
    </row>
    <row r="2931" spans="1:29" hidden="1" outlineLevel="1" collapsed="1" x14ac:dyDescent="0.25">
      <c r="A2931" t="s">
        <v>34</v>
      </c>
      <c r="B2931" s="4" t="s">
        <v>29</v>
      </c>
      <c r="C2931" s="4" t="s">
        <v>3104</v>
      </c>
      <c r="D2931" s="4" t="s">
        <v>94</v>
      </c>
      <c r="E2931" s="4">
        <v>1.0737E-2</v>
      </c>
      <c r="F2931" s="4">
        <v>4.3565599999999998E-4</v>
      </c>
      <c r="G2931" s="4">
        <v>1</v>
      </c>
      <c r="H2931" s="4">
        <v>1</v>
      </c>
      <c r="I2931" s="4">
        <v>2</v>
      </c>
      <c r="J2931" s="4" t="s">
        <v>3071</v>
      </c>
      <c r="K2931" s="4">
        <v>1</v>
      </c>
      <c r="L2931" s="4">
        <v>988.56080999999995</v>
      </c>
      <c r="M2931" s="4" t="s">
        <v>29</v>
      </c>
      <c r="N2931" s="4" t="s">
        <v>29</v>
      </c>
      <c r="O2931" s="4">
        <v>1.639E-4</v>
      </c>
      <c r="P2931" s="4">
        <v>1.523E-3</v>
      </c>
      <c r="Q2931" s="4">
        <v>1.85</v>
      </c>
    </row>
    <row r="2932" spans="1:29" hidden="1" outlineLevel="1" collapsed="1" x14ac:dyDescent="0.25">
      <c r="A2932" t="s">
        <v>34</v>
      </c>
      <c r="B2932" s="4" t="s">
        <v>29</v>
      </c>
      <c r="C2932" s="4" t="s">
        <v>3105</v>
      </c>
      <c r="D2932" s="4" t="s">
        <v>34</v>
      </c>
      <c r="E2932" s="4">
        <v>4.4114800000000003E-2</v>
      </c>
      <c r="F2932" s="4">
        <v>1.40211E-3</v>
      </c>
      <c r="G2932" s="4">
        <v>1</v>
      </c>
      <c r="H2932" s="4">
        <v>1</v>
      </c>
      <c r="I2932" s="4">
        <v>2</v>
      </c>
      <c r="J2932" s="4" t="s">
        <v>3071</v>
      </c>
      <c r="K2932" s="4">
        <v>0</v>
      </c>
      <c r="L2932" s="4">
        <v>2109.12986</v>
      </c>
      <c r="M2932" s="4" t="s">
        <v>29</v>
      </c>
      <c r="N2932" s="4" t="s">
        <v>29</v>
      </c>
      <c r="O2932" s="4">
        <v>5.0580000000000004E-4</v>
      </c>
      <c r="P2932" s="4">
        <v>9.0109999999999999E-3</v>
      </c>
      <c r="Q2932" s="4">
        <v>3.19</v>
      </c>
    </row>
    <row r="2933" spans="1:29" hidden="1" outlineLevel="1" collapsed="1" x14ac:dyDescent="0.25">
      <c r="A2933" t="s">
        <v>34</v>
      </c>
      <c r="B2933" s="4" t="s">
        <v>29</v>
      </c>
      <c r="C2933" s="4" t="s">
        <v>3106</v>
      </c>
      <c r="D2933" s="4" t="s">
        <v>701</v>
      </c>
      <c r="E2933" s="4">
        <v>0.22753200000000001</v>
      </c>
      <c r="F2933" s="4">
        <v>8.3459799999999994E-3</v>
      </c>
      <c r="G2933" s="4">
        <v>1</v>
      </c>
      <c r="H2933" s="4">
        <v>1</v>
      </c>
      <c r="I2933" s="4">
        <v>1</v>
      </c>
      <c r="J2933" s="4" t="s">
        <v>3071</v>
      </c>
      <c r="K2933" s="4">
        <v>1</v>
      </c>
      <c r="L2933" s="4">
        <v>4545.5808800000004</v>
      </c>
      <c r="M2933" s="4" t="s">
        <v>29</v>
      </c>
      <c r="N2933" s="4" t="s">
        <v>29</v>
      </c>
      <c r="O2933" s="4">
        <v>3.0279999999999999E-3</v>
      </c>
      <c r="P2933" s="4">
        <v>9.6269999999999994E-2</v>
      </c>
      <c r="Q2933" s="4">
        <v>3.13</v>
      </c>
    </row>
    <row r="2934" spans="1:29" hidden="1" outlineLevel="1" collapsed="1" x14ac:dyDescent="0.25">
      <c r="A2934" t="s">
        <v>34</v>
      </c>
      <c r="B2934" s="4" t="s">
        <v>29</v>
      </c>
      <c r="C2934" s="4" t="s">
        <v>3107</v>
      </c>
      <c r="D2934" s="4" t="s">
        <v>241</v>
      </c>
      <c r="E2934" s="4">
        <v>0.24050199999999999</v>
      </c>
      <c r="F2934" s="4">
        <v>9.1044100000000003E-3</v>
      </c>
      <c r="G2934" s="4">
        <v>1</v>
      </c>
      <c r="H2934" s="4">
        <v>1</v>
      </c>
      <c r="I2934" s="4">
        <v>1</v>
      </c>
      <c r="J2934" s="4" t="s">
        <v>3071</v>
      </c>
      <c r="K2934" s="4">
        <v>0</v>
      </c>
      <c r="L2934" s="4">
        <v>2091.0103199999999</v>
      </c>
      <c r="M2934" s="4" t="s">
        <v>29</v>
      </c>
      <c r="N2934" s="4" t="s">
        <v>29</v>
      </c>
      <c r="O2934" s="4">
        <v>3.4399999999999999E-3</v>
      </c>
      <c r="P2934" s="4">
        <v>0.1043</v>
      </c>
      <c r="Q2934" s="4">
        <v>1.74</v>
      </c>
    </row>
    <row r="2935" spans="1:29" x14ac:dyDescent="0.25">
      <c r="A2935" s="3" t="s">
        <v>29</v>
      </c>
      <c r="B2935" s="3" t="s">
        <v>30</v>
      </c>
      <c r="C2935" s="3" t="s">
        <v>3108</v>
      </c>
      <c r="D2935" s="3" t="s">
        <v>3109</v>
      </c>
      <c r="E2935" s="3">
        <v>0</v>
      </c>
      <c r="F2935" s="3">
        <v>165.381</v>
      </c>
      <c r="G2935" s="3">
        <v>43</v>
      </c>
      <c r="H2935" s="3">
        <v>28</v>
      </c>
      <c r="I2935" s="3">
        <v>42</v>
      </c>
      <c r="J2935" s="3">
        <v>28</v>
      </c>
      <c r="K2935" s="3">
        <v>900</v>
      </c>
      <c r="L2935" s="3">
        <v>98.6</v>
      </c>
      <c r="M2935" s="3">
        <v>9</v>
      </c>
      <c r="N2935" s="3">
        <v>144.25</v>
      </c>
      <c r="O2935" s="3">
        <v>28</v>
      </c>
      <c r="P2935" s="3" t="s">
        <v>34</v>
      </c>
      <c r="Q2935" s="3" t="s">
        <v>34</v>
      </c>
      <c r="R2935" s="3" t="s">
        <v>1854</v>
      </c>
      <c r="S2935" s="3" t="s">
        <v>3110</v>
      </c>
      <c r="T2935" s="3" t="s">
        <v>34</v>
      </c>
      <c r="U2935" s="3" t="s">
        <v>3108</v>
      </c>
      <c r="V2935" s="3" t="s">
        <v>34</v>
      </c>
      <c r="W2935" s="3" t="s">
        <v>810</v>
      </c>
      <c r="X2935" s="3" t="s">
        <v>34</v>
      </c>
      <c r="Y2935" s="3" t="s">
        <v>34</v>
      </c>
      <c r="Z2935" s="3" t="s">
        <v>34</v>
      </c>
      <c r="AA2935" s="3">
        <v>0</v>
      </c>
      <c r="AB2935" s="3" t="s">
        <v>29</v>
      </c>
      <c r="AC2935" s="3">
        <v>1</v>
      </c>
    </row>
    <row r="2936" spans="1:29" hidden="1" outlineLevel="1" collapsed="1" x14ac:dyDescent="0.25">
      <c r="A2936" t="s">
        <v>34</v>
      </c>
      <c r="B2936" s="2" t="s">
        <v>39</v>
      </c>
      <c r="C2936" s="2" t="s">
        <v>40</v>
      </c>
      <c r="D2936" s="2" t="s">
        <v>41</v>
      </c>
      <c r="E2936" s="2" t="s">
        <v>42</v>
      </c>
      <c r="F2936" s="2" t="s">
        <v>43</v>
      </c>
      <c r="G2936" s="2" t="s">
        <v>28</v>
      </c>
      <c r="H2936" s="2" t="s">
        <v>44</v>
      </c>
      <c r="I2936" s="2" t="s">
        <v>8</v>
      </c>
      <c r="J2936" s="2" t="s">
        <v>45</v>
      </c>
      <c r="K2936" s="2" t="s">
        <v>46</v>
      </c>
      <c r="L2936" s="2" t="s">
        <v>47</v>
      </c>
      <c r="M2936" s="2" t="s">
        <v>27</v>
      </c>
      <c r="N2936" s="2" t="s">
        <v>48</v>
      </c>
      <c r="O2936" s="2" t="s">
        <v>49</v>
      </c>
      <c r="P2936" s="2" t="s">
        <v>50</v>
      </c>
      <c r="Q2936" s="2" t="s">
        <v>51</v>
      </c>
    </row>
    <row r="2937" spans="1:29" hidden="1" outlineLevel="1" collapsed="1" x14ac:dyDescent="0.25">
      <c r="A2937" t="s">
        <v>34</v>
      </c>
      <c r="B2937" s="4" t="s">
        <v>29</v>
      </c>
      <c r="C2937" s="4" t="s">
        <v>3111</v>
      </c>
      <c r="D2937" s="4" t="s">
        <v>241</v>
      </c>
      <c r="E2937" s="4">
        <v>3.2097300000000002E-8</v>
      </c>
      <c r="F2937" s="4">
        <v>1.5434800000000001E-4</v>
      </c>
      <c r="G2937" s="4">
        <v>1</v>
      </c>
      <c r="H2937" s="4">
        <v>1</v>
      </c>
      <c r="I2937" s="4">
        <v>3</v>
      </c>
      <c r="J2937" s="4" t="s">
        <v>3108</v>
      </c>
      <c r="K2937" s="4">
        <v>0</v>
      </c>
      <c r="L2937" s="4">
        <v>2252.0710800000002</v>
      </c>
      <c r="M2937" s="4" t="s">
        <v>29</v>
      </c>
      <c r="N2937" s="4" t="s">
        <v>29</v>
      </c>
      <c r="O2937" s="4">
        <v>6.5770000000000002E-5</v>
      </c>
      <c r="P2937" s="4">
        <v>3.4009999999999999E-10</v>
      </c>
      <c r="Q2937" s="4">
        <v>4.49</v>
      </c>
    </row>
    <row r="2938" spans="1:29" hidden="1" outlineLevel="1" collapsed="1" x14ac:dyDescent="0.25">
      <c r="A2938" t="s">
        <v>34</v>
      </c>
      <c r="B2938" s="4" t="s">
        <v>29</v>
      </c>
      <c r="C2938" s="4" t="s">
        <v>3112</v>
      </c>
      <c r="D2938" s="4" t="s">
        <v>34</v>
      </c>
      <c r="E2938" s="4">
        <v>1.28771E-6</v>
      </c>
      <c r="F2938" s="4">
        <v>1.5434800000000001E-4</v>
      </c>
      <c r="G2938" s="4">
        <v>1</v>
      </c>
      <c r="H2938" s="4">
        <v>1</v>
      </c>
      <c r="I2938" s="4">
        <v>2</v>
      </c>
      <c r="J2938" s="4" t="s">
        <v>3108</v>
      </c>
      <c r="K2938" s="4">
        <v>0</v>
      </c>
      <c r="L2938" s="4">
        <v>1550.8172999999999</v>
      </c>
      <c r="M2938" s="4" t="s">
        <v>29</v>
      </c>
      <c r="N2938" s="4" t="s">
        <v>29</v>
      </c>
      <c r="O2938" s="4">
        <v>6.5770000000000002E-5</v>
      </c>
      <c r="P2938" s="4">
        <v>2.9650000000000001E-8</v>
      </c>
      <c r="Q2938" s="4">
        <v>4.24</v>
      </c>
    </row>
    <row r="2939" spans="1:29" hidden="1" outlineLevel="1" collapsed="1" x14ac:dyDescent="0.25">
      <c r="A2939" t="s">
        <v>34</v>
      </c>
      <c r="B2939" s="4" t="s">
        <v>29</v>
      </c>
      <c r="C2939" s="4" t="s">
        <v>3113</v>
      </c>
      <c r="D2939" s="4" t="s">
        <v>34</v>
      </c>
      <c r="E2939" s="4">
        <v>1.3296099999999999E-4</v>
      </c>
      <c r="F2939" s="4">
        <v>1.5434800000000001E-4</v>
      </c>
      <c r="G2939" s="4">
        <v>1</v>
      </c>
      <c r="H2939" s="4">
        <v>1</v>
      </c>
      <c r="I2939" s="4">
        <v>2</v>
      </c>
      <c r="J2939" s="4" t="s">
        <v>3108</v>
      </c>
      <c r="K2939" s="4">
        <v>0</v>
      </c>
      <c r="L2939" s="4">
        <v>1155.6732</v>
      </c>
      <c r="M2939" s="4" t="s">
        <v>29</v>
      </c>
      <c r="N2939" s="4" t="s">
        <v>29</v>
      </c>
      <c r="O2939" s="4">
        <v>6.5770000000000002E-5</v>
      </c>
      <c r="P2939" s="4">
        <v>8.0779999999999996E-6</v>
      </c>
      <c r="Q2939" s="4">
        <v>2.56</v>
      </c>
    </row>
    <row r="2940" spans="1:29" hidden="1" outlineLevel="1" collapsed="1" x14ac:dyDescent="0.25">
      <c r="A2940" t="s">
        <v>34</v>
      </c>
      <c r="B2940" s="4" t="s">
        <v>29</v>
      </c>
      <c r="C2940" s="4" t="s">
        <v>3114</v>
      </c>
      <c r="D2940" s="4" t="s">
        <v>34</v>
      </c>
      <c r="E2940" s="4">
        <v>1.5990900000000001E-3</v>
      </c>
      <c r="F2940" s="4">
        <v>1.5434800000000001E-4</v>
      </c>
      <c r="G2940" s="4">
        <v>1</v>
      </c>
      <c r="H2940" s="4">
        <v>1</v>
      </c>
      <c r="I2940" s="4">
        <v>1</v>
      </c>
      <c r="J2940" s="4" t="s">
        <v>3108</v>
      </c>
      <c r="K2940" s="4">
        <v>1</v>
      </c>
      <c r="L2940" s="4">
        <v>1276.72596</v>
      </c>
      <c r="M2940" s="4" t="s">
        <v>29</v>
      </c>
      <c r="N2940" s="4" t="s">
        <v>29</v>
      </c>
      <c r="O2940" s="4">
        <v>6.5770000000000002E-5</v>
      </c>
      <c r="P2940" s="4">
        <v>1.6139999999999999E-4</v>
      </c>
      <c r="Q2940" s="4">
        <v>2.79</v>
      </c>
    </row>
    <row r="2941" spans="1:29" hidden="1" outlineLevel="1" collapsed="1" x14ac:dyDescent="0.25">
      <c r="A2941" t="s">
        <v>34</v>
      </c>
      <c r="B2941" s="4" t="s">
        <v>29</v>
      </c>
      <c r="C2941" s="4" t="s">
        <v>3115</v>
      </c>
      <c r="D2941" s="4" t="s">
        <v>34</v>
      </c>
      <c r="E2941" s="4">
        <v>1.13214E-4</v>
      </c>
      <c r="F2941" s="4">
        <v>1.5434800000000001E-4</v>
      </c>
      <c r="G2941" s="4">
        <v>1</v>
      </c>
      <c r="H2941" s="4">
        <v>1</v>
      </c>
      <c r="I2941" s="4">
        <v>2</v>
      </c>
      <c r="J2941" s="4" t="s">
        <v>3108</v>
      </c>
      <c r="K2941" s="4">
        <v>0</v>
      </c>
      <c r="L2941" s="4">
        <v>1429.7474299999999</v>
      </c>
      <c r="M2941" s="4" t="s">
        <v>29</v>
      </c>
      <c r="N2941" s="4" t="s">
        <v>29</v>
      </c>
      <c r="O2941" s="4">
        <v>6.5770000000000002E-5</v>
      </c>
      <c r="P2941" s="4">
        <v>6.657E-6</v>
      </c>
      <c r="Q2941" s="4">
        <v>3.5</v>
      </c>
    </row>
    <row r="2942" spans="1:29" hidden="1" outlineLevel="1" collapsed="1" x14ac:dyDescent="0.25">
      <c r="A2942" t="s">
        <v>34</v>
      </c>
      <c r="B2942" s="4" t="s">
        <v>29</v>
      </c>
      <c r="C2942" s="4" t="s">
        <v>3116</v>
      </c>
      <c r="D2942" s="4" t="s">
        <v>34</v>
      </c>
      <c r="E2942" s="4">
        <v>8.6422899999999995E-6</v>
      </c>
      <c r="F2942" s="4">
        <v>1.5434800000000001E-4</v>
      </c>
      <c r="G2942" s="4">
        <v>1</v>
      </c>
      <c r="H2942" s="4">
        <v>1</v>
      </c>
      <c r="I2942" s="4">
        <v>1</v>
      </c>
      <c r="J2942" s="4" t="s">
        <v>3108</v>
      </c>
      <c r="K2942" s="4">
        <v>0</v>
      </c>
      <c r="L2942" s="4">
        <v>2312.1669700000002</v>
      </c>
      <c r="M2942" s="4" t="s">
        <v>29</v>
      </c>
      <c r="N2942" s="4" t="s">
        <v>29</v>
      </c>
      <c r="O2942" s="4">
        <v>6.5770000000000002E-5</v>
      </c>
      <c r="P2942" s="4">
        <v>2.959E-7</v>
      </c>
      <c r="Q2942" s="4">
        <v>4.32</v>
      </c>
    </row>
    <row r="2943" spans="1:29" hidden="1" outlineLevel="1" collapsed="1" x14ac:dyDescent="0.25">
      <c r="A2943" t="s">
        <v>34</v>
      </c>
      <c r="B2943" s="4" t="s">
        <v>29</v>
      </c>
      <c r="C2943" s="4" t="s">
        <v>3117</v>
      </c>
      <c r="D2943" s="4" t="s">
        <v>196</v>
      </c>
      <c r="E2943" s="4">
        <v>5.1992500000000001E-5</v>
      </c>
      <c r="F2943" s="4">
        <v>1.5434800000000001E-4</v>
      </c>
      <c r="G2943" s="4">
        <v>1</v>
      </c>
      <c r="H2943" s="4">
        <v>1</v>
      </c>
      <c r="I2943" s="4">
        <v>2</v>
      </c>
      <c r="J2943" s="4" t="s">
        <v>3108</v>
      </c>
      <c r="K2943" s="4">
        <v>0</v>
      </c>
      <c r="L2943" s="4">
        <v>1218.67624</v>
      </c>
      <c r="M2943" s="4" t="s">
        <v>29</v>
      </c>
      <c r="N2943" s="4" t="s">
        <v>29</v>
      </c>
      <c r="O2943" s="4">
        <v>6.5770000000000002E-5</v>
      </c>
      <c r="P2943" s="4">
        <v>2.5940000000000001E-6</v>
      </c>
      <c r="Q2943" s="4">
        <v>3.37</v>
      </c>
    </row>
    <row r="2944" spans="1:29" hidden="1" outlineLevel="1" collapsed="1" x14ac:dyDescent="0.25">
      <c r="A2944" t="s">
        <v>34</v>
      </c>
      <c r="B2944" s="4" t="s">
        <v>29</v>
      </c>
      <c r="C2944" s="4" t="s">
        <v>3118</v>
      </c>
      <c r="D2944" s="4" t="s">
        <v>34</v>
      </c>
      <c r="E2944" s="4">
        <v>1.2938400000000001E-3</v>
      </c>
      <c r="F2944" s="4">
        <v>1.5434800000000001E-4</v>
      </c>
      <c r="G2944" s="4">
        <v>1</v>
      </c>
      <c r="H2944" s="4">
        <v>1</v>
      </c>
      <c r="I2944" s="4">
        <v>1</v>
      </c>
      <c r="J2944" s="4" t="s">
        <v>3108</v>
      </c>
      <c r="K2944" s="4">
        <v>0</v>
      </c>
      <c r="L2944" s="4">
        <v>1737.9170099999999</v>
      </c>
      <c r="M2944" s="4" t="s">
        <v>29</v>
      </c>
      <c r="N2944" s="4" t="s">
        <v>29</v>
      </c>
      <c r="O2944" s="4">
        <v>6.5770000000000002E-5</v>
      </c>
      <c r="P2944" s="4">
        <v>1.2549999999999999E-4</v>
      </c>
      <c r="Q2944" s="4">
        <v>3.23</v>
      </c>
    </row>
    <row r="2945" spans="1:17" hidden="1" outlineLevel="1" collapsed="1" x14ac:dyDescent="0.25">
      <c r="A2945" t="s">
        <v>34</v>
      </c>
      <c r="B2945" s="4" t="s">
        <v>29</v>
      </c>
      <c r="C2945" s="4" t="s">
        <v>3119</v>
      </c>
      <c r="D2945" s="4" t="s">
        <v>34</v>
      </c>
      <c r="E2945" s="4">
        <v>6.7249800000000003E-6</v>
      </c>
      <c r="F2945" s="4">
        <v>1.5434800000000001E-4</v>
      </c>
      <c r="G2945" s="4">
        <v>1</v>
      </c>
      <c r="H2945" s="4">
        <v>1</v>
      </c>
      <c r="I2945" s="4">
        <v>2</v>
      </c>
      <c r="J2945" s="4" t="s">
        <v>3108</v>
      </c>
      <c r="K2945" s="4">
        <v>0</v>
      </c>
      <c r="L2945" s="4">
        <v>1296.76341</v>
      </c>
      <c r="M2945" s="4" t="s">
        <v>29</v>
      </c>
      <c r="N2945" s="4" t="s">
        <v>29</v>
      </c>
      <c r="O2945" s="4">
        <v>6.5770000000000002E-5</v>
      </c>
      <c r="P2945" s="4">
        <v>2.188E-7</v>
      </c>
      <c r="Q2945" s="4">
        <v>3.56</v>
      </c>
    </row>
    <row r="2946" spans="1:17" hidden="1" outlineLevel="1" collapsed="1" x14ac:dyDescent="0.25">
      <c r="A2946" t="s">
        <v>34</v>
      </c>
      <c r="B2946" s="4" t="s">
        <v>29</v>
      </c>
      <c r="C2946" s="4" t="s">
        <v>3120</v>
      </c>
      <c r="D2946" s="4" t="s">
        <v>236</v>
      </c>
      <c r="E2946" s="4">
        <v>3.4894999999999997E-5</v>
      </c>
      <c r="F2946" s="4">
        <v>1.5434800000000001E-4</v>
      </c>
      <c r="G2946" s="4">
        <v>1</v>
      </c>
      <c r="H2946" s="4">
        <v>1</v>
      </c>
      <c r="I2946" s="4">
        <v>1</v>
      </c>
      <c r="J2946" s="4" t="s">
        <v>3108</v>
      </c>
      <c r="K2946" s="4">
        <v>0</v>
      </c>
      <c r="L2946" s="4">
        <v>1863.9170300000001</v>
      </c>
      <c r="M2946" s="4" t="s">
        <v>29</v>
      </c>
      <c r="N2946" s="4" t="s">
        <v>29</v>
      </c>
      <c r="O2946" s="4">
        <v>6.5770000000000002E-5</v>
      </c>
      <c r="P2946" s="4">
        <v>1.595E-6</v>
      </c>
      <c r="Q2946" s="4">
        <v>3.76</v>
      </c>
    </row>
    <row r="2947" spans="1:17" hidden="1" outlineLevel="1" collapsed="1" x14ac:dyDescent="0.25">
      <c r="A2947" t="s">
        <v>34</v>
      </c>
      <c r="B2947" s="4" t="s">
        <v>29</v>
      </c>
      <c r="C2947" s="4" t="s">
        <v>3121</v>
      </c>
      <c r="D2947" s="4" t="s">
        <v>34</v>
      </c>
      <c r="E2947" s="4">
        <v>1.62321E-6</v>
      </c>
      <c r="F2947" s="4">
        <v>1.5434800000000001E-4</v>
      </c>
      <c r="G2947" s="4">
        <v>1</v>
      </c>
      <c r="H2947" s="4">
        <v>1</v>
      </c>
      <c r="I2947" s="4">
        <v>2</v>
      </c>
      <c r="J2947" s="4" t="s">
        <v>3108</v>
      </c>
      <c r="K2947" s="4">
        <v>0</v>
      </c>
      <c r="L2947" s="4">
        <v>1935.9446800000001</v>
      </c>
      <c r="M2947" s="4" t="s">
        <v>29</v>
      </c>
      <c r="N2947" s="4" t="s">
        <v>29</v>
      </c>
      <c r="O2947" s="4">
        <v>6.5770000000000002E-5</v>
      </c>
      <c r="P2947" s="4">
        <v>3.92E-8</v>
      </c>
      <c r="Q2947" s="4">
        <v>4.83</v>
      </c>
    </row>
    <row r="2948" spans="1:17" hidden="1" outlineLevel="1" collapsed="1" x14ac:dyDescent="0.25">
      <c r="A2948" t="s">
        <v>34</v>
      </c>
      <c r="B2948" s="4" t="s">
        <v>29</v>
      </c>
      <c r="C2948" s="4" t="s">
        <v>3122</v>
      </c>
      <c r="D2948" s="4" t="s">
        <v>34</v>
      </c>
      <c r="E2948" s="4">
        <v>3.8430500000000004E-6</v>
      </c>
      <c r="F2948" s="4">
        <v>1.5434800000000001E-4</v>
      </c>
      <c r="G2948" s="4">
        <v>1</v>
      </c>
      <c r="H2948" s="4">
        <v>1</v>
      </c>
      <c r="I2948" s="4">
        <v>2</v>
      </c>
      <c r="J2948" s="4" t="s">
        <v>3108</v>
      </c>
      <c r="K2948" s="4">
        <v>0</v>
      </c>
      <c r="L2948" s="4">
        <v>1444.79069</v>
      </c>
      <c r="M2948" s="4" t="s">
        <v>29</v>
      </c>
      <c r="N2948" s="4" t="s">
        <v>29</v>
      </c>
      <c r="O2948" s="4">
        <v>6.5770000000000002E-5</v>
      </c>
      <c r="P2948" s="4">
        <v>1.113E-7</v>
      </c>
      <c r="Q2948" s="4">
        <v>3.54</v>
      </c>
    </row>
    <row r="2949" spans="1:17" hidden="1" outlineLevel="1" collapsed="1" x14ac:dyDescent="0.25">
      <c r="A2949" t="s">
        <v>34</v>
      </c>
      <c r="B2949" s="4" t="s">
        <v>29</v>
      </c>
      <c r="C2949" s="4" t="s">
        <v>3123</v>
      </c>
      <c r="D2949" s="4" t="s">
        <v>34</v>
      </c>
      <c r="E2949" s="4">
        <v>2.3565399999999999E-4</v>
      </c>
      <c r="F2949" s="4">
        <v>1.5434800000000001E-4</v>
      </c>
      <c r="G2949" s="4">
        <v>1</v>
      </c>
      <c r="H2949" s="4">
        <v>1</v>
      </c>
      <c r="I2949" s="4">
        <v>1</v>
      </c>
      <c r="J2949" s="4" t="s">
        <v>3108</v>
      </c>
      <c r="K2949" s="4">
        <v>1</v>
      </c>
      <c r="L2949" s="4">
        <v>2167.0665899999999</v>
      </c>
      <c r="M2949" s="4" t="s">
        <v>29</v>
      </c>
      <c r="N2949" s="4" t="s">
        <v>29</v>
      </c>
      <c r="O2949" s="4">
        <v>6.5770000000000002E-5</v>
      </c>
      <c r="P2949" s="4">
        <v>1.6140000000000001E-5</v>
      </c>
      <c r="Q2949" s="4">
        <v>2.81</v>
      </c>
    </row>
    <row r="2950" spans="1:17" hidden="1" outlineLevel="1" collapsed="1" x14ac:dyDescent="0.25">
      <c r="A2950" t="s">
        <v>34</v>
      </c>
      <c r="B2950" s="4" t="s">
        <v>29</v>
      </c>
      <c r="C2950" s="4" t="s">
        <v>3124</v>
      </c>
      <c r="D2950" s="4" t="s">
        <v>34</v>
      </c>
      <c r="E2950" s="4">
        <v>8.0514100000000002E-5</v>
      </c>
      <c r="F2950" s="4">
        <v>1.5434800000000001E-4</v>
      </c>
      <c r="G2950" s="4">
        <v>1</v>
      </c>
      <c r="H2950" s="4">
        <v>1</v>
      </c>
      <c r="I2950" s="4">
        <v>1</v>
      </c>
      <c r="J2950" s="4" t="s">
        <v>3108</v>
      </c>
      <c r="K2950" s="4">
        <v>1</v>
      </c>
      <c r="L2950" s="4">
        <v>2044.0961</v>
      </c>
      <c r="M2950" s="4" t="s">
        <v>29</v>
      </c>
      <c r="N2950" s="4" t="s">
        <v>29</v>
      </c>
      <c r="O2950" s="4">
        <v>6.5770000000000002E-5</v>
      </c>
      <c r="P2950" s="4">
        <v>4.4190000000000004E-6</v>
      </c>
      <c r="Q2950" s="4">
        <v>3.93</v>
      </c>
    </row>
    <row r="2951" spans="1:17" hidden="1" outlineLevel="1" collapsed="1" x14ac:dyDescent="0.25">
      <c r="A2951" t="s">
        <v>34</v>
      </c>
      <c r="B2951" s="4" t="s">
        <v>29</v>
      </c>
      <c r="C2951" s="4" t="s">
        <v>3125</v>
      </c>
      <c r="D2951" s="4" t="s">
        <v>34</v>
      </c>
      <c r="E2951" s="4">
        <v>3.8928399999999998E-8</v>
      </c>
      <c r="F2951" s="4">
        <v>1.5434800000000001E-4</v>
      </c>
      <c r="G2951" s="4">
        <v>1</v>
      </c>
      <c r="H2951" s="4">
        <v>1</v>
      </c>
      <c r="I2951" s="4">
        <v>3</v>
      </c>
      <c r="J2951" s="4" t="s">
        <v>3108</v>
      </c>
      <c r="K2951" s="4">
        <v>0</v>
      </c>
      <c r="L2951" s="4">
        <v>1710.8769400000001</v>
      </c>
      <c r="M2951" s="4" t="s">
        <v>29</v>
      </c>
      <c r="N2951" s="4" t="s">
        <v>29</v>
      </c>
      <c r="O2951" s="4">
        <v>6.5770000000000002E-5</v>
      </c>
      <c r="P2951" s="4">
        <v>4.264E-10</v>
      </c>
      <c r="Q2951" s="4">
        <v>3.35</v>
      </c>
    </row>
    <row r="2952" spans="1:17" hidden="1" outlineLevel="1" collapsed="1" x14ac:dyDescent="0.25">
      <c r="A2952" t="s">
        <v>34</v>
      </c>
      <c r="B2952" s="4" t="s">
        <v>29</v>
      </c>
      <c r="C2952" s="4" t="s">
        <v>3126</v>
      </c>
      <c r="D2952" s="4" t="s">
        <v>34</v>
      </c>
      <c r="E2952" s="4">
        <v>3.2511600000000002E-5</v>
      </c>
      <c r="F2952" s="4">
        <v>1.5434800000000001E-4</v>
      </c>
      <c r="G2952" s="4">
        <v>1</v>
      </c>
      <c r="H2952" s="4">
        <v>1</v>
      </c>
      <c r="I2952" s="4">
        <v>1</v>
      </c>
      <c r="J2952" s="4" t="s">
        <v>3108</v>
      </c>
      <c r="K2952" s="4">
        <v>1</v>
      </c>
      <c r="L2952" s="4">
        <v>1524.9108000000001</v>
      </c>
      <c r="M2952" s="4" t="s">
        <v>29</v>
      </c>
      <c r="N2952" s="4" t="s">
        <v>29</v>
      </c>
      <c r="O2952" s="4">
        <v>6.5770000000000002E-5</v>
      </c>
      <c r="P2952" s="4">
        <v>1.474E-6</v>
      </c>
      <c r="Q2952" s="4">
        <v>2.93</v>
      </c>
    </row>
    <row r="2953" spans="1:17" hidden="1" outlineLevel="1" collapsed="1" x14ac:dyDescent="0.25">
      <c r="A2953" t="s">
        <v>34</v>
      </c>
      <c r="B2953" s="4" t="s">
        <v>29</v>
      </c>
      <c r="C2953" s="4" t="s">
        <v>3127</v>
      </c>
      <c r="D2953" s="4" t="s">
        <v>34</v>
      </c>
      <c r="E2953" s="4">
        <v>1.2630799999999999E-5</v>
      </c>
      <c r="F2953" s="4">
        <v>1.5434800000000001E-4</v>
      </c>
      <c r="G2953" s="4">
        <v>1</v>
      </c>
      <c r="H2953" s="4">
        <v>1</v>
      </c>
      <c r="I2953" s="4">
        <v>1</v>
      </c>
      <c r="J2953" s="4" t="s">
        <v>3108</v>
      </c>
      <c r="K2953" s="4">
        <v>0</v>
      </c>
      <c r="L2953" s="4">
        <v>1189.5847799999999</v>
      </c>
      <c r="M2953" s="4" t="s">
        <v>29</v>
      </c>
      <c r="N2953" s="4" t="s">
        <v>29</v>
      </c>
      <c r="O2953" s="4">
        <v>6.5770000000000002E-5</v>
      </c>
      <c r="P2953" s="4">
        <v>4.6890000000000002E-7</v>
      </c>
      <c r="Q2953" s="4">
        <v>3.46</v>
      </c>
    </row>
    <row r="2954" spans="1:17" hidden="1" outlineLevel="1" collapsed="1" x14ac:dyDescent="0.25">
      <c r="A2954" t="s">
        <v>34</v>
      </c>
      <c r="B2954" s="4" t="s">
        <v>29</v>
      </c>
      <c r="C2954" s="4" t="s">
        <v>3128</v>
      </c>
      <c r="D2954" s="4" t="s">
        <v>34</v>
      </c>
      <c r="E2954" s="4">
        <v>2.7328899999999999E-5</v>
      </c>
      <c r="F2954" s="4">
        <v>1.5434800000000001E-4</v>
      </c>
      <c r="G2954" s="4">
        <v>1</v>
      </c>
      <c r="H2954" s="4">
        <v>1</v>
      </c>
      <c r="I2954" s="4">
        <v>1</v>
      </c>
      <c r="J2954" s="4" t="s">
        <v>3108</v>
      </c>
      <c r="K2954" s="4">
        <v>0</v>
      </c>
      <c r="L2954" s="4">
        <v>1621.82205</v>
      </c>
      <c r="M2954" s="4" t="s">
        <v>29</v>
      </c>
      <c r="N2954" s="4" t="s">
        <v>29</v>
      </c>
      <c r="O2954" s="4">
        <v>6.5770000000000002E-5</v>
      </c>
      <c r="P2954" s="4">
        <v>1.195E-6</v>
      </c>
      <c r="Q2954" s="4">
        <v>4.0999999999999996</v>
      </c>
    </row>
    <row r="2955" spans="1:17" hidden="1" outlineLevel="1" collapsed="1" x14ac:dyDescent="0.25">
      <c r="A2955" t="s">
        <v>34</v>
      </c>
      <c r="B2955" s="4" t="s">
        <v>29</v>
      </c>
      <c r="C2955" s="4" t="s">
        <v>3129</v>
      </c>
      <c r="D2955" s="4" t="s">
        <v>34</v>
      </c>
      <c r="E2955" s="4">
        <v>1.1979E-3</v>
      </c>
      <c r="F2955" s="4">
        <v>1.5434800000000001E-4</v>
      </c>
      <c r="G2955" s="4">
        <v>1</v>
      </c>
      <c r="H2955" s="4">
        <v>1</v>
      </c>
      <c r="I2955" s="4">
        <v>2</v>
      </c>
      <c r="J2955" s="4" t="s">
        <v>3108</v>
      </c>
      <c r="K2955" s="4">
        <v>1</v>
      </c>
      <c r="L2955" s="4">
        <v>2487.17866</v>
      </c>
      <c r="M2955" s="4" t="s">
        <v>29</v>
      </c>
      <c r="N2955" s="4" t="s">
        <v>29</v>
      </c>
      <c r="O2955" s="4">
        <v>6.5770000000000002E-5</v>
      </c>
      <c r="P2955" s="4">
        <v>1.147E-4</v>
      </c>
      <c r="Q2955" s="4">
        <v>3.79</v>
      </c>
    </row>
    <row r="2956" spans="1:17" hidden="1" outlineLevel="1" collapsed="1" x14ac:dyDescent="0.25">
      <c r="A2956" t="s">
        <v>34</v>
      </c>
      <c r="B2956" s="4" t="s">
        <v>29</v>
      </c>
      <c r="C2956" s="4" t="s">
        <v>3130</v>
      </c>
      <c r="D2956" s="4" t="s">
        <v>34</v>
      </c>
      <c r="E2956" s="4">
        <v>9.7647900000000004E-5</v>
      </c>
      <c r="F2956" s="4">
        <v>1.5434800000000001E-4</v>
      </c>
      <c r="G2956" s="4">
        <v>1</v>
      </c>
      <c r="H2956" s="4">
        <v>1</v>
      </c>
      <c r="I2956" s="4">
        <v>2</v>
      </c>
      <c r="J2956" s="4" t="s">
        <v>3108</v>
      </c>
      <c r="K2956" s="4">
        <v>0</v>
      </c>
      <c r="L2956" s="4">
        <v>1372.70081</v>
      </c>
      <c r="M2956" s="4" t="s">
        <v>29</v>
      </c>
      <c r="N2956" s="4" t="s">
        <v>29</v>
      </c>
      <c r="O2956" s="4">
        <v>6.5770000000000002E-5</v>
      </c>
      <c r="P2956" s="4">
        <v>5.5570000000000003E-6</v>
      </c>
      <c r="Q2956" s="4">
        <v>3.65</v>
      </c>
    </row>
    <row r="2957" spans="1:17" hidden="1" outlineLevel="1" collapsed="1" x14ac:dyDescent="0.25">
      <c r="A2957" t="s">
        <v>34</v>
      </c>
      <c r="B2957" s="4" t="s">
        <v>29</v>
      </c>
      <c r="C2957" s="4" t="s">
        <v>3131</v>
      </c>
      <c r="D2957" s="4" t="s">
        <v>249</v>
      </c>
      <c r="E2957" s="4">
        <v>1.5515E-4</v>
      </c>
      <c r="F2957" s="4">
        <v>1.5434800000000001E-4</v>
      </c>
      <c r="G2957" s="4">
        <v>1</v>
      </c>
      <c r="H2957" s="4">
        <v>1</v>
      </c>
      <c r="I2957" s="4">
        <v>1</v>
      </c>
      <c r="J2957" s="4" t="s">
        <v>3108</v>
      </c>
      <c r="K2957" s="4">
        <v>0</v>
      </c>
      <c r="L2957" s="4">
        <v>1780.9625799999999</v>
      </c>
      <c r="M2957" s="4" t="s">
        <v>29</v>
      </c>
      <c r="N2957" s="4" t="s">
        <v>29</v>
      </c>
      <c r="O2957" s="4">
        <v>6.5770000000000002E-5</v>
      </c>
      <c r="P2957" s="4">
        <v>9.7669999999999998E-6</v>
      </c>
      <c r="Q2957" s="4">
        <v>3.93</v>
      </c>
    </row>
    <row r="2958" spans="1:17" hidden="1" outlineLevel="1" collapsed="1" x14ac:dyDescent="0.25">
      <c r="A2958" t="s">
        <v>34</v>
      </c>
      <c r="B2958" s="4" t="s">
        <v>29</v>
      </c>
      <c r="C2958" s="4" t="s">
        <v>3132</v>
      </c>
      <c r="D2958" s="4" t="s">
        <v>34</v>
      </c>
      <c r="E2958" s="4">
        <v>5.72582E-5</v>
      </c>
      <c r="F2958" s="4">
        <v>1.5434800000000001E-4</v>
      </c>
      <c r="G2958" s="4">
        <v>1</v>
      </c>
      <c r="H2958" s="4">
        <v>1</v>
      </c>
      <c r="I2958" s="4">
        <v>2</v>
      </c>
      <c r="J2958" s="4" t="s">
        <v>3108</v>
      </c>
      <c r="K2958" s="4">
        <v>1</v>
      </c>
      <c r="L2958" s="4">
        <v>1557.84239</v>
      </c>
      <c r="M2958" s="4" t="s">
        <v>29</v>
      </c>
      <c r="N2958" s="4" t="s">
        <v>29</v>
      </c>
      <c r="O2958" s="4">
        <v>6.5770000000000002E-5</v>
      </c>
      <c r="P2958" s="4">
        <v>2.9079999999999999E-6</v>
      </c>
      <c r="Q2958" s="4">
        <v>4.57</v>
      </c>
    </row>
    <row r="2959" spans="1:17" hidden="1" outlineLevel="1" collapsed="1" x14ac:dyDescent="0.25">
      <c r="A2959" t="s">
        <v>34</v>
      </c>
      <c r="B2959" s="4" t="s">
        <v>29</v>
      </c>
      <c r="C2959" s="4" t="s">
        <v>3133</v>
      </c>
      <c r="D2959" s="4" t="s">
        <v>3134</v>
      </c>
      <c r="E2959" s="4">
        <v>8.0519899999999995E-6</v>
      </c>
      <c r="F2959" s="4">
        <v>1.5434800000000001E-4</v>
      </c>
      <c r="G2959" s="4">
        <v>1</v>
      </c>
      <c r="H2959" s="4">
        <v>1</v>
      </c>
      <c r="I2959" s="4">
        <v>1</v>
      </c>
      <c r="J2959" s="4" t="s">
        <v>3108</v>
      </c>
      <c r="K2959" s="4">
        <v>0</v>
      </c>
      <c r="L2959" s="4">
        <v>1613.7661900000001</v>
      </c>
      <c r="M2959" s="4" t="s">
        <v>29</v>
      </c>
      <c r="N2959" s="4" t="s">
        <v>29</v>
      </c>
      <c r="O2959" s="4">
        <v>6.5770000000000002E-5</v>
      </c>
      <c r="P2959" s="4">
        <v>2.7150000000000002E-7</v>
      </c>
      <c r="Q2959" s="4">
        <v>3.77</v>
      </c>
    </row>
    <row r="2960" spans="1:17" hidden="1" outlineLevel="1" collapsed="1" x14ac:dyDescent="0.25">
      <c r="A2960" t="s">
        <v>34</v>
      </c>
      <c r="B2960" s="4" t="s">
        <v>29</v>
      </c>
      <c r="C2960" s="4" t="s">
        <v>3135</v>
      </c>
      <c r="D2960" s="4" t="s">
        <v>34</v>
      </c>
      <c r="E2960" s="4">
        <v>3.5627200000000001E-3</v>
      </c>
      <c r="F2960" s="4">
        <v>3.0793500000000001E-4</v>
      </c>
      <c r="G2960" s="4">
        <v>1</v>
      </c>
      <c r="H2960" s="4">
        <v>1</v>
      </c>
      <c r="I2960" s="4">
        <v>1</v>
      </c>
      <c r="J2960" s="4" t="s">
        <v>3108</v>
      </c>
      <c r="K2960" s="4">
        <v>0</v>
      </c>
      <c r="L2960" s="4">
        <v>1337.7099800000001</v>
      </c>
      <c r="M2960" s="4" t="s">
        <v>29</v>
      </c>
      <c r="N2960" s="4" t="s">
        <v>29</v>
      </c>
      <c r="O2960" s="4">
        <v>1.192E-4</v>
      </c>
      <c r="P2960" s="4">
        <v>4.1409999999999998E-4</v>
      </c>
      <c r="Q2960" s="4">
        <v>2.94</v>
      </c>
    </row>
    <row r="2961" spans="1:29" hidden="1" outlineLevel="1" collapsed="1" x14ac:dyDescent="0.25">
      <c r="A2961" t="s">
        <v>34</v>
      </c>
      <c r="B2961" s="4" t="s">
        <v>29</v>
      </c>
      <c r="C2961" s="4" t="s">
        <v>3136</v>
      </c>
      <c r="D2961" s="4" t="s">
        <v>34</v>
      </c>
      <c r="E2961" s="4">
        <v>1.3402900000000001E-2</v>
      </c>
      <c r="F2961" s="4">
        <v>4.3565599999999998E-4</v>
      </c>
      <c r="G2961" s="4">
        <v>1</v>
      </c>
      <c r="H2961" s="4">
        <v>1</v>
      </c>
      <c r="I2961" s="4">
        <v>1</v>
      </c>
      <c r="J2961" s="4" t="s">
        <v>3108</v>
      </c>
      <c r="K2961" s="4">
        <v>0</v>
      </c>
      <c r="L2961" s="4">
        <v>1149.61502</v>
      </c>
      <c r="M2961" s="4" t="s">
        <v>29</v>
      </c>
      <c r="N2961" s="4" t="s">
        <v>29</v>
      </c>
      <c r="O2961" s="4">
        <v>1.639E-4</v>
      </c>
      <c r="P2961" s="4">
        <v>1.9959999999999999E-3</v>
      </c>
      <c r="Q2961" s="4">
        <v>1.85</v>
      </c>
    </row>
    <row r="2962" spans="1:29" hidden="1" outlineLevel="1" collapsed="1" x14ac:dyDescent="0.25">
      <c r="A2962" t="s">
        <v>34</v>
      </c>
      <c r="B2962" s="4" t="s">
        <v>29</v>
      </c>
      <c r="C2962" s="4" t="s">
        <v>3137</v>
      </c>
      <c r="D2962" s="4" t="s">
        <v>34</v>
      </c>
      <c r="E2962" s="4">
        <v>7.5686199999999999E-3</v>
      </c>
      <c r="F2962" s="4">
        <v>4.3565599999999998E-4</v>
      </c>
      <c r="G2962" s="4">
        <v>1</v>
      </c>
      <c r="H2962" s="4">
        <v>1</v>
      </c>
      <c r="I2962" s="4">
        <v>1</v>
      </c>
      <c r="J2962" s="4" t="s">
        <v>3108</v>
      </c>
      <c r="K2962" s="4">
        <v>0</v>
      </c>
      <c r="L2962" s="4">
        <v>936.46729000000005</v>
      </c>
      <c r="M2962" s="4" t="s">
        <v>29</v>
      </c>
      <c r="N2962" s="4" t="s">
        <v>29</v>
      </c>
      <c r="O2962" s="4">
        <v>1.639E-4</v>
      </c>
      <c r="P2962" s="4">
        <v>9.9949999999999995E-4</v>
      </c>
      <c r="Q2962" s="4">
        <v>2.3199999999999998</v>
      </c>
    </row>
    <row r="2963" spans="1:29" hidden="1" outlineLevel="1" collapsed="1" x14ac:dyDescent="0.25">
      <c r="A2963" t="s">
        <v>34</v>
      </c>
      <c r="B2963" s="4" t="s">
        <v>29</v>
      </c>
      <c r="C2963" s="4" t="s">
        <v>3138</v>
      </c>
      <c r="D2963" s="4" t="s">
        <v>34</v>
      </c>
      <c r="E2963" s="4">
        <v>2.62574E-2</v>
      </c>
      <c r="F2963" s="4">
        <v>1.14003E-3</v>
      </c>
      <c r="G2963" s="4">
        <v>1</v>
      </c>
      <c r="H2963" s="4">
        <v>1</v>
      </c>
      <c r="I2963" s="4">
        <v>1</v>
      </c>
      <c r="J2963" s="4" t="s">
        <v>3108</v>
      </c>
      <c r="K2963" s="4">
        <v>1</v>
      </c>
      <c r="L2963" s="4">
        <v>1200.68343</v>
      </c>
      <c r="M2963" s="4" t="s">
        <v>29</v>
      </c>
      <c r="N2963" s="4" t="s">
        <v>29</v>
      </c>
      <c r="O2963" s="4">
        <v>4.1320000000000001E-4</v>
      </c>
      <c r="P2963" s="4">
        <v>4.607E-3</v>
      </c>
      <c r="Q2963" s="4">
        <v>2.1</v>
      </c>
    </row>
    <row r="2964" spans="1:29" hidden="1" outlineLevel="1" collapsed="1" x14ac:dyDescent="0.25">
      <c r="A2964" t="s">
        <v>34</v>
      </c>
      <c r="B2964" s="4" t="s">
        <v>29</v>
      </c>
      <c r="C2964" s="4" t="s">
        <v>3139</v>
      </c>
      <c r="D2964" s="4" t="s">
        <v>34</v>
      </c>
      <c r="E2964" s="4">
        <v>0.142484</v>
      </c>
      <c r="F2964" s="4">
        <v>4.6590499999999996E-3</v>
      </c>
      <c r="G2964" s="4">
        <v>1</v>
      </c>
      <c r="H2964" s="4">
        <v>1</v>
      </c>
      <c r="I2964" s="4">
        <v>1</v>
      </c>
      <c r="J2964" s="4" t="s">
        <v>3108</v>
      </c>
      <c r="K2964" s="4">
        <v>0</v>
      </c>
      <c r="L2964" s="4">
        <v>987.51590999999996</v>
      </c>
      <c r="M2964" s="4" t="s">
        <v>29</v>
      </c>
      <c r="N2964" s="4" t="s">
        <v>29</v>
      </c>
      <c r="O2964" s="4">
        <v>1.7129999999999999E-3</v>
      </c>
      <c r="P2964" s="4">
        <v>4.648E-2</v>
      </c>
      <c r="Q2964" s="4">
        <v>1.56</v>
      </c>
    </row>
    <row r="2965" spans="1:29" x14ac:dyDescent="0.25">
      <c r="A2965" s="3" t="s">
        <v>29</v>
      </c>
      <c r="B2965" s="3" t="s">
        <v>30</v>
      </c>
      <c r="C2965" s="3" t="s">
        <v>3140</v>
      </c>
      <c r="D2965" s="3" t="s">
        <v>3141</v>
      </c>
      <c r="E2965" s="3">
        <v>0</v>
      </c>
      <c r="F2965" s="3">
        <v>164.43199999999999</v>
      </c>
      <c r="G2965" s="3">
        <v>57</v>
      </c>
      <c r="H2965" s="3">
        <v>22</v>
      </c>
      <c r="I2965" s="3">
        <v>82</v>
      </c>
      <c r="J2965" s="3">
        <v>2</v>
      </c>
      <c r="K2965" s="3">
        <v>255</v>
      </c>
      <c r="L2965" s="3">
        <v>28.7</v>
      </c>
      <c r="M2965" s="3">
        <v>9.99</v>
      </c>
      <c r="N2965" s="3">
        <v>248.46</v>
      </c>
      <c r="O2965" s="3">
        <v>22</v>
      </c>
      <c r="P2965" s="3" t="s">
        <v>315</v>
      </c>
      <c r="Q2965" s="3" t="s">
        <v>3142</v>
      </c>
      <c r="R2965" s="3" t="s">
        <v>2920</v>
      </c>
      <c r="S2965" s="3" t="s">
        <v>3041</v>
      </c>
      <c r="T2965" s="3" t="s">
        <v>3143</v>
      </c>
      <c r="U2965" s="3" t="s">
        <v>3140</v>
      </c>
      <c r="V2965" s="3" t="s">
        <v>3144</v>
      </c>
      <c r="W2965" s="3" t="s">
        <v>976</v>
      </c>
      <c r="X2965" s="3" t="s">
        <v>2830</v>
      </c>
      <c r="Y2965" s="3" t="s">
        <v>34</v>
      </c>
      <c r="Z2965" s="3" t="s">
        <v>2832</v>
      </c>
      <c r="AA2965" s="3">
        <v>2</v>
      </c>
      <c r="AB2965" s="3" t="s">
        <v>29</v>
      </c>
      <c r="AC2965" s="3">
        <v>1</v>
      </c>
    </row>
    <row r="2966" spans="1:29" hidden="1" outlineLevel="1" collapsed="1" x14ac:dyDescent="0.25">
      <c r="A2966" t="s">
        <v>34</v>
      </c>
      <c r="B2966" s="2" t="s">
        <v>39</v>
      </c>
      <c r="C2966" s="2" t="s">
        <v>40</v>
      </c>
      <c r="D2966" s="2" t="s">
        <v>41</v>
      </c>
      <c r="E2966" s="2" t="s">
        <v>42</v>
      </c>
      <c r="F2966" s="2" t="s">
        <v>43</v>
      </c>
      <c r="G2966" s="2" t="s">
        <v>28</v>
      </c>
      <c r="H2966" s="2" t="s">
        <v>44</v>
      </c>
      <c r="I2966" s="2" t="s">
        <v>8</v>
      </c>
      <c r="J2966" s="2" t="s">
        <v>45</v>
      </c>
      <c r="K2966" s="2" t="s">
        <v>46</v>
      </c>
      <c r="L2966" s="2" t="s">
        <v>47</v>
      </c>
      <c r="M2966" s="2" t="s">
        <v>27</v>
      </c>
      <c r="N2966" s="2" t="s">
        <v>48</v>
      </c>
      <c r="O2966" s="2" t="s">
        <v>49</v>
      </c>
      <c r="P2966" s="2" t="s">
        <v>50</v>
      </c>
      <c r="Q2966" s="2" t="s">
        <v>51</v>
      </c>
    </row>
    <row r="2967" spans="1:29" hidden="1" outlineLevel="1" collapsed="1" x14ac:dyDescent="0.25">
      <c r="A2967" t="s">
        <v>34</v>
      </c>
      <c r="B2967" s="4" t="s">
        <v>29</v>
      </c>
      <c r="C2967" s="4" t="s">
        <v>3043</v>
      </c>
      <c r="D2967" s="4" t="s">
        <v>199</v>
      </c>
      <c r="E2967" s="4">
        <v>1.5415599999999999E-4</v>
      </c>
      <c r="F2967" s="4">
        <v>1.5434800000000001E-4</v>
      </c>
      <c r="G2967" s="4">
        <v>2</v>
      </c>
      <c r="H2967" s="4">
        <v>2</v>
      </c>
      <c r="I2967" s="4">
        <v>2</v>
      </c>
      <c r="J2967" s="4" t="s">
        <v>3044</v>
      </c>
      <c r="K2967" s="4">
        <v>1</v>
      </c>
      <c r="L2967" s="4">
        <v>2039.0014900000001</v>
      </c>
      <c r="M2967" s="4" t="s">
        <v>29</v>
      </c>
      <c r="N2967" s="4" t="s">
        <v>29</v>
      </c>
      <c r="O2967" s="4">
        <v>6.5770000000000002E-5</v>
      </c>
      <c r="P2967" s="4">
        <v>9.6579999999999997E-6</v>
      </c>
      <c r="Q2967" s="4">
        <v>2.41</v>
      </c>
    </row>
    <row r="2968" spans="1:29" hidden="1" outlineLevel="1" collapsed="1" x14ac:dyDescent="0.25">
      <c r="A2968" t="s">
        <v>34</v>
      </c>
      <c r="B2968" s="4" t="s">
        <v>29</v>
      </c>
      <c r="C2968" s="4" t="s">
        <v>3045</v>
      </c>
      <c r="D2968" s="4" t="s">
        <v>34</v>
      </c>
      <c r="E2968" s="4">
        <v>3.0291700000000002E-6</v>
      </c>
      <c r="F2968" s="4">
        <v>1.5434800000000001E-4</v>
      </c>
      <c r="G2968" s="4">
        <v>2</v>
      </c>
      <c r="H2968" s="4">
        <v>2</v>
      </c>
      <c r="I2968" s="4">
        <v>7</v>
      </c>
      <c r="J2968" s="4" t="s">
        <v>3044</v>
      </c>
      <c r="K2968" s="4">
        <v>2</v>
      </c>
      <c r="L2968" s="4">
        <v>3043.6938799999998</v>
      </c>
      <c r="M2968" s="4" t="s">
        <v>29</v>
      </c>
      <c r="N2968" s="4" t="s">
        <v>29</v>
      </c>
      <c r="O2968" s="4">
        <v>6.5770000000000002E-5</v>
      </c>
      <c r="P2968" s="4">
        <v>8.3089999999999998E-8</v>
      </c>
      <c r="Q2968" s="4">
        <v>3.76</v>
      </c>
    </row>
    <row r="2969" spans="1:29" hidden="1" outlineLevel="1" collapsed="1" x14ac:dyDescent="0.25">
      <c r="A2969" t="s">
        <v>34</v>
      </c>
      <c r="B2969" s="4" t="s">
        <v>29</v>
      </c>
      <c r="C2969" s="4" t="s">
        <v>3046</v>
      </c>
      <c r="D2969" s="4" t="s">
        <v>34</v>
      </c>
      <c r="E2969" s="4">
        <v>7.5499000000000003E-5</v>
      </c>
      <c r="F2969" s="4">
        <v>1.5434800000000001E-4</v>
      </c>
      <c r="G2969" s="4">
        <v>2</v>
      </c>
      <c r="H2969" s="4">
        <v>2</v>
      </c>
      <c r="I2969" s="4">
        <v>5</v>
      </c>
      <c r="J2969" s="4" t="s">
        <v>3044</v>
      </c>
      <c r="K2969" s="4">
        <v>1</v>
      </c>
      <c r="L2969" s="4">
        <v>1710.96363</v>
      </c>
      <c r="M2969" s="4" t="s">
        <v>29</v>
      </c>
      <c r="N2969" s="4" t="s">
        <v>29</v>
      </c>
      <c r="O2969" s="4">
        <v>6.5770000000000002E-5</v>
      </c>
      <c r="P2969" s="4">
        <v>4.0770000000000001E-6</v>
      </c>
      <c r="Q2969" s="4">
        <v>2.94</v>
      </c>
    </row>
    <row r="2970" spans="1:29" hidden="1" outlineLevel="1" collapsed="1" x14ac:dyDescent="0.25">
      <c r="A2970" t="s">
        <v>34</v>
      </c>
      <c r="B2970" s="4" t="s">
        <v>29</v>
      </c>
      <c r="C2970" s="4" t="s">
        <v>3145</v>
      </c>
      <c r="D2970" s="4" t="s">
        <v>34</v>
      </c>
      <c r="E2970" s="4">
        <v>7.0739900000000005E-4</v>
      </c>
      <c r="F2970" s="4">
        <v>1.5434800000000001E-4</v>
      </c>
      <c r="G2970" s="4">
        <v>1</v>
      </c>
      <c r="H2970" s="4">
        <v>1</v>
      </c>
      <c r="I2970" s="4">
        <v>4</v>
      </c>
      <c r="J2970" s="4" t="s">
        <v>3140</v>
      </c>
      <c r="K2970" s="4">
        <v>1</v>
      </c>
      <c r="L2970" s="4">
        <v>1336.69947</v>
      </c>
      <c r="M2970" s="4" t="s">
        <v>29</v>
      </c>
      <c r="N2970" s="4" t="s">
        <v>29</v>
      </c>
      <c r="O2970" s="4">
        <v>6.5770000000000002E-5</v>
      </c>
      <c r="P2970" s="4">
        <v>6.0980000000000002E-5</v>
      </c>
      <c r="Q2970" s="4">
        <v>3.25</v>
      </c>
    </row>
    <row r="2971" spans="1:29" hidden="1" outlineLevel="1" collapsed="1" x14ac:dyDescent="0.25">
      <c r="A2971" t="s">
        <v>34</v>
      </c>
      <c r="B2971" s="4" t="s">
        <v>29</v>
      </c>
      <c r="C2971" s="4" t="s">
        <v>3047</v>
      </c>
      <c r="D2971" s="4" t="s">
        <v>528</v>
      </c>
      <c r="E2971" s="4">
        <v>1.4000100000000001E-7</v>
      </c>
      <c r="F2971" s="4">
        <v>1.5434800000000001E-4</v>
      </c>
      <c r="G2971" s="4">
        <v>2</v>
      </c>
      <c r="H2971" s="4">
        <v>2</v>
      </c>
      <c r="I2971" s="4">
        <v>8</v>
      </c>
      <c r="J2971" s="4" t="s">
        <v>3044</v>
      </c>
      <c r="K2971" s="4">
        <v>1</v>
      </c>
      <c r="L2971" s="4">
        <v>2189.0655400000001</v>
      </c>
      <c r="M2971" s="4" t="s">
        <v>29</v>
      </c>
      <c r="N2971" s="4" t="s">
        <v>29</v>
      </c>
      <c r="O2971" s="4">
        <v>6.5770000000000002E-5</v>
      </c>
      <c r="P2971" s="4">
        <v>2.0200000000000001E-9</v>
      </c>
      <c r="Q2971" s="4">
        <v>5</v>
      </c>
    </row>
    <row r="2972" spans="1:29" hidden="1" outlineLevel="1" collapsed="1" x14ac:dyDescent="0.25">
      <c r="A2972" t="s">
        <v>34</v>
      </c>
      <c r="B2972" s="4" t="s">
        <v>29</v>
      </c>
      <c r="C2972" s="4" t="s">
        <v>3048</v>
      </c>
      <c r="D2972" s="4" t="s">
        <v>528</v>
      </c>
      <c r="E2972" s="4">
        <v>9.3358700000000006E-8</v>
      </c>
      <c r="F2972" s="4">
        <v>1.5434800000000001E-4</v>
      </c>
      <c r="G2972" s="4">
        <v>2</v>
      </c>
      <c r="H2972" s="4">
        <v>2</v>
      </c>
      <c r="I2972" s="4">
        <v>5</v>
      </c>
      <c r="J2972" s="4" t="s">
        <v>3044</v>
      </c>
      <c r="K2972" s="4">
        <v>0</v>
      </c>
      <c r="L2972" s="4">
        <v>2060.9705800000002</v>
      </c>
      <c r="M2972" s="4" t="s">
        <v>29</v>
      </c>
      <c r="N2972" s="4" t="s">
        <v>29</v>
      </c>
      <c r="O2972" s="4">
        <v>6.5770000000000002E-5</v>
      </c>
      <c r="P2972" s="4">
        <v>1.231E-9</v>
      </c>
      <c r="Q2972" s="4">
        <v>4</v>
      </c>
    </row>
    <row r="2973" spans="1:29" hidden="1" outlineLevel="1" collapsed="1" x14ac:dyDescent="0.25">
      <c r="A2973" t="s">
        <v>34</v>
      </c>
      <c r="B2973" s="4" t="s">
        <v>29</v>
      </c>
      <c r="C2973" s="4" t="s">
        <v>3049</v>
      </c>
      <c r="D2973" s="4" t="s">
        <v>34</v>
      </c>
      <c r="E2973" s="4">
        <v>1.45487E-4</v>
      </c>
      <c r="F2973" s="4">
        <v>1.5434800000000001E-4</v>
      </c>
      <c r="G2973" s="4">
        <v>2</v>
      </c>
      <c r="H2973" s="4">
        <v>2</v>
      </c>
      <c r="I2973" s="4">
        <v>6</v>
      </c>
      <c r="J2973" s="4" t="s">
        <v>3044</v>
      </c>
      <c r="K2973" s="4">
        <v>0</v>
      </c>
      <c r="L2973" s="4">
        <v>1351.7481</v>
      </c>
      <c r="M2973" s="4" t="s">
        <v>29</v>
      </c>
      <c r="N2973" s="4" t="s">
        <v>29</v>
      </c>
      <c r="O2973" s="4">
        <v>6.5770000000000002E-5</v>
      </c>
      <c r="P2973" s="4">
        <v>8.9830000000000002E-6</v>
      </c>
      <c r="Q2973" s="4">
        <v>2.99</v>
      </c>
    </row>
    <row r="2974" spans="1:29" hidden="1" outlineLevel="1" collapsed="1" x14ac:dyDescent="0.25">
      <c r="A2974" t="s">
        <v>34</v>
      </c>
      <c r="B2974" s="4" t="s">
        <v>29</v>
      </c>
      <c r="C2974" s="4" t="s">
        <v>3050</v>
      </c>
      <c r="D2974" s="4" t="s">
        <v>34</v>
      </c>
      <c r="E2974" s="4">
        <v>1.44574E-5</v>
      </c>
      <c r="F2974" s="4">
        <v>1.5434800000000001E-4</v>
      </c>
      <c r="G2974" s="4">
        <v>2</v>
      </c>
      <c r="H2974" s="4">
        <v>2</v>
      </c>
      <c r="I2974" s="4">
        <v>4</v>
      </c>
      <c r="J2974" s="4" t="s">
        <v>3044</v>
      </c>
      <c r="K2974" s="4">
        <v>2</v>
      </c>
      <c r="L2974" s="4">
        <v>1867.93372</v>
      </c>
      <c r="M2974" s="4" t="s">
        <v>29</v>
      </c>
      <c r="N2974" s="4" t="s">
        <v>29</v>
      </c>
      <c r="O2974" s="4">
        <v>6.5770000000000002E-5</v>
      </c>
      <c r="P2974" s="4">
        <v>5.5270000000000002E-7</v>
      </c>
      <c r="Q2974" s="4">
        <v>4</v>
      </c>
    </row>
    <row r="2975" spans="1:29" hidden="1" outlineLevel="1" collapsed="1" x14ac:dyDescent="0.25">
      <c r="A2975" t="s">
        <v>34</v>
      </c>
      <c r="B2975" s="4" t="s">
        <v>29</v>
      </c>
      <c r="C2975" s="4" t="s">
        <v>3051</v>
      </c>
      <c r="D2975" s="4" t="s">
        <v>128</v>
      </c>
      <c r="E2975" s="4">
        <v>5.5449799999999996E-9</v>
      </c>
      <c r="F2975" s="4">
        <v>1.5434800000000001E-4</v>
      </c>
      <c r="G2975" s="4">
        <v>2</v>
      </c>
      <c r="H2975" s="4">
        <v>2</v>
      </c>
      <c r="I2975" s="4">
        <v>10</v>
      </c>
      <c r="J2975" s="4" t="s">
        <v>3044</v>
      </c>
      <c r="K2975" s="4">
        <v>0</v>
      </c>
      <c r="L2975" s="4">
        <v>1862.8588999999999</v>
      </c>
      <c r="M2975" s="4" t="s">
        <v>29</v>
      </c>
      <c r="N2975" s="4" t="s">
        <v>29</v>
      </c>
      <c r="O2975" s="4">
        <v>6.5770000000000002E-5</v>
      </c>
      <c r="P2975" s="4">
        <v>4.0479999999999999E-11</v>
      </c>
      <c r="Q2975" s="4">
        <v>5.61</v>
      </c>
    </row>
    <row r="2976" spans="1:29" hidden="1" outlineLevel="1" collapsed="1" x14ac:dyDescent="0.25">
      <c r="A2976" t="s">
        <v>34</v>
      </c>
      <c r="B2976" s="4" t="s">
        <v>29</v>
      </c>
      <c r="C2976" s="4" t="s">
        <v>3052</v>
      </c>
      <c r="D2976" s="4" t="s">
        <v>128</v>
      </c>
      <c r="E2976" s="4">
        <v>7.0347400000000004E-7</v>
      </c>
      <c r="F2976" s="4">
        <v>1.5434800000000001E-4</v>
      </c>
      <c r="G2976" s="4">
        <v>2</v>
      </c>
      <c r="H2976" s="4">
        <v>2</v>
      </c>
      <c r="I2976" s="4">
        <v>3</v>
      </c>
      <c r="J2976" s="4" t="s">
        <v>3044</v>
      </c>
      <c r="K2976" s="4">
        <v>1</v>
      </c>
      <c r="L2976" s="4">
        <v>2047.97533</v>
      </c>
      <c r="M2976" s="4" t="s">
        <v>29</v>
      </c>
      <c r="N2976" s="4" t="s">
        <v>29</v>
      </c>
      <c r="O2976" s="4">
        <v>6.5770000000000002E-5</v>
      </c>
      <c r="P2976" s="4">
        <v>1.421E-8</v>
      </c>
      <c r="Q2976" s="4">
        <v>4.8899999999999997</v>
      </c>
    </row>
    <row r="2977" spans="1:29" hidden="1" outlineLevel="1" collapsed="1" x14ac:dyDescent="0.25">
      <c r="A2977" t="s">
        <v>34</v>
      </c>
      <c r="B2977" s="4" t="s">
        <v>29</v>
      </c>
      <c r="C2977" s="4" t="s">
        <v>3054</v>
      </c>
      <c r="D2977" s="4" t="s">
        <v>34</v>
      </c>
      <c r="E2977" s="4">
        <v>1.3212499999999999E-5</v>
      </c>
      <c r="F2977" s="4">
        <v>1.5434800000000001E-4</v>
      </c>
      <c r="G2977" s="4">
        <v>2</v>
      </c>
      <c r="H2977" s="4">
        <v>2</v>
      </c>
      <c r="I2977" s="4">
        <v>3</v>
      </c>
      <c r="J2977" s="4" t="s">
        <v>3044</v>
      </c>
      <c r="K2977" s="4">
        <v>1</v>
      </c>
      <c r="L2977" s="4">
        <v>1739.8387600000001</v>
      </c>
      <c r="M2977" s="4" t="s">
        <v>29</v>
      </c>
      <c r="N2977" s="4" t="s">
        <v>29</v>
      </c>
      <c r="O2977" s="4">
        <v>6.5770000000000002E-5</v>
      </c>
      <c r="P2977" s="4">
        <v>4.946E-7</v>
      </c>
      <c r="Q2977" s="4">
        <v>4.6399999999999997</v>
      </c>
    </row>
    <row r="2978" spans="1:29" hidden="1" outlineLevel="1" collapsed="1" x14ac:dyDescent="0.25">
      <c r="A2978" t="s">
        <v>34</v>
      </c>
      <c r="B2978" s="4" t="s">
        <v>29</v>
      </c>
      <c r="C2978" s="4" t="s">
        <v>3055</v>
      </c>
      <c r="D2978" s="4" t="s">
        <v>34</v>
      </c>
      <c r="E2978" s="4">
        <v>7.6481599999999996E-6</v>
      </c>
      <c r="F2978" s="4">
        <v>1.5434800000000001E-4</v>
      </c>
      <c r="G2978" s="4">
        <v>2</v>
      </c>
      <c r="H2978" s="4">
        <v>2</v>
      </c>
      <c r="I2978" s="4">
        <v>1</v>
      </c>
      <c r="J2978" s="4" t="s">
        <v>3044</v>
      </c>
      <c r="K2978" s="4">
        <v>1</v>
      </c>
      <c r="L2978" s="4">
        <v>2137.14003</v>
      </c>
      <c r="M2978" s="4" t="s">
        <v>29</v>
      </c>
      <c r="N2978" s="4" t="s">
        <v>29</v>
      </c>
      <c r="O2978" s="4">
        <v>6.5770000000000002E-5</v>
      </c>
      <c r="P2978" s="4">
        <v>2.544E-7</v>
      </c>
      <c r="Q2978" s="4">
        <v>3.55</v>
      </c>
    </row>
    <row r="2979" spans="1:29" hidden="1" outlineLevel="1" collapsed="1" x14ac:dyDescent="0.25">
      <c r="A2979" t="s">
        <v>34</v>
      </c>
      <c r="B2979" s="4" t="s">
        <v>29</v>
      </c>
      <c r="C2979" s="4" t="s">
        <v>3056</v>
      </c>
      <c r="D2979" s="4" t="s">
        <v>34</v>
      </c>
      <c r="E2979" s="4">
        <v>2.4416899999999998E-3</v>
      </c>
      <c r="F2979" s="4">
        <v>3.0793500000000001E-4</v>
      </c>
      <c r="G2979" s="4">
        <v>2</v>
      </c>
      <c r="H2979" s="4">
        <v>2</v>
      </c>
      <c r="I2979" s="4">
        <v>1</v>
      </c>
      <c r="J2979" s="4" t="s">
        <v>3044</v>
      </c>
      <c r="K2979" s="4">
        <v>0</v>
      </c>
      <c r="L2979" s="4">
        <v>968.46834999999999</v>
      </c>
      <c r="M2979" s="4" t="s">
        <v>29</v>
      </c>
      <c r="N2979" s="4" t="s">
        <v>29</v>
      </c>
      <c r="O2979" s="4">
        <v>1.192E-4</v>
      </c>
      <c r="P2979" s="4">
        <v>2.652E-4</v>
      </c>
      <c r="Q2979" s="4">
        <v>2.0499999999999998</v>
      </c>
    </row>
    <row r="2980" spans="1:29" hidden="1" outlineLevel="1" collapsed="1" x14ac:dyDescent="0.25">
      <c r="A2980" t="s">
        <v>34</v>
      </c>
      <c r="B2980" s="4" t="s">
        <v>29</v>
      </c>
      <c r="C2980" s="4" t="s">
        <v>3058</v>
      </c>
      <c r="D2980" s="4" t="s">
        <v>34</v>
      </c>
      <c r="E2980" s="4">
        <v>2.2321300000000001E-3</v>
      </c>
      <c r="F2980" s="4">
        <v>3.0793500000000001E-4</v>
      </c>
      <c r="G2980" s="4">
        <v>2</v>
      </c>
      <c r="H2980" s="4">
        <v>2</v>
      </c>
      <c r="I2980" s="4">
        <v>3</v>
      </c>
      <c r="J2980" s="4" t="s">
        <v>3044</v>
      </c>
      <c r="K2980" s="4">
        <v>0</v>
      </c>
      <c r="L2980" s="4">
        <v>938.54580999999996</v>
      </c>
      <c r="M2980" s="4" t="s">
        <v>29</v>
      </c>
      <c r="N2980" s="4" t="s">
        <v>29</v>
      </c>
      <c r="O2980" s="4">
        <v>1.192E-4</v>
      </c>
      <c r="P2980" s="4">
        <v>2.4020000000000001E-4</v>
      </c>
      <c r="Q2980" s="4">
        <v>2.33</v>
      </c>
    </row>
    <row r="2981" spans="1:29" hidden="1" outlineLevel="1" collapsed="1" x14ac:dyDescent="0.25">
      <c r="A2981" t="s">
        <v>34</v>
      </c>
      <c r="B2981" s="4" t="s">
        <v>29</v>
      </c>
      <c r="C2981" s="4" t="s">
        <v>3059</v>
      </c>
      <c r="D2981" s="4" t="s">
        <v>34</v>
      </c>
      <c r="E2981" s="4">
        <v>4.6604400000000001E-3</v>
      </c>
      <c r="F2981" s="4">
        <v>3.0793500000000001E-4</v>
      </c>
      <c r="G2981" s="4">
        <v>2</v>
      </c>
      <c r="H2981" s="4">
        <v>2</v>
      </c>
      <c r="I2981" s="4">
        <v>3</v>
      </c>
      <c r="J2981" s="4" t="s">
        <v>3044</v>
      </c>
      <c r="K2981" s="4">
        <v>1</v>
      </c>
      <c r="L2981" s="4">
        <v>965.50909000000001</v>
      </c>
      <c r="M2981" s="4" t="s">
        <v>29</v>
      </c>
      <c r="N2981" s="4" t="s">
        <v>29</v>
      </c>
      <c r="O2981" s="4">
        <v>1.192E-4</v>
      </c>
      <c r="P2981" s="4">
        <v>5.6630000000000005E-4</v>
      </c>
      <c r="Q2981" s="4">
        <v>2.2200000000000002</v>
      </c>
    </row>
    <row r="2982" spans="1:29" hidden="1" outlineLevel="1" collapsed="1" x14ac:dyDescent="0.25">
      <c r="A2982" t="s">
        <v>34</v>
      </c>
      <c r="B2982" s="4" t="s">
        <v>29</v>
      </c>
      <c r="C2982" s="4" t="s">
        <v>3060</v>
      </c>
      <c r="D2982" s="4" t="s">
        <v>239</v>
      </c>
      <c r="E2982" s="4">
        <v>4.5138699999999997E-3</v>
      </c>
      <c r="F2982" s="4">
        <v>3.0793500000000001E-4</v>
      </c>
      <c r="G2982" s="4">
        <v>2</v>
      </c>
      <c r="H2982" s="4">
        <v>2</v>
      </c>
      <c r="I2982" s="4">
        <v>1</v>
      </c>
      <c r="J2982" s="4" t="s">
        <v>3044</v>
      </c>
      <c r="K2982" s="4">
        <v>1</v>
      </c>
      <c r="L2982" s="4">
        <v>2274.0931500000002</v>
      </c>
      <c r="M2982" s="4" t="s">
        <v>29</v>
      </c>
      <c r="N2982" s="4" t="s">
        <v>29</v>
      </c>
      <c r="O2982" s="4">
        <v>1.192E-4</v>
      </c>
      <c r="P2982" s="4">
        <v>5.4390000000000005E-4</v>
      </c>
      <c r="Q2982" s="4">
        <v>3.47</v>
      </c>
    </row>
    <row r="2983" spans="1:29" hidden="1" outlineLevel="1" collapsed="1" x14ac:dyDescent="0.25">
      <c r="A2983" t="s">
        <v>34</v>
      </c>
      <c r="B2983" s="4" t="s">
        <v>29</v>
      </c>
      <c r="C2983" s="4" t="s">
        <v>3061</v>
      </c>
      <c r="D2983" s="4" t="s">
        <v>34</v>
      </c>
      <c r="E2983" s="4">
        <v>2.5866499999999998E-3</v>
      </c>
      <c r="F2983" s="4">
        <v>3.0793500000000001E-4</v>
      </c>
      <c r="G2983" s="4">
        <v>2</v>
      </c>
      <c r="H2983" s="4">
        <v>2</v>
      </c>
      <c r="I2983" s="4">
        <v>2</v>
      </c>
      <c r="J2983" s="4" t="s">
        <v>3044</v>
      </c>
      <c r="K2983" s="4">
        <v>1</v>
      </c>
      <c r="L2983" s="4">
        <v>1043.58438</v>
      </c>
      <c r="M2983" s="4" t="s">
        <v>29</v>
      </c>
      <c r="N2983" s="4" t="s">
        <v>29</v>
      </c>
      <c r="O2983" s="4">
        <v>1.192E-4</v>
      </c>
      <c r="P2983" s="4">
        <v>2.8479999999999998E-4</v>
      </c>
      <c r="Q2983" s="4">
        <v>2.58</v>
      </c>
    </row>
    <row r="2984" spans="1:29" hidden="1" outlineLevel="1" collapsed="1" x14ac:dyDescent="0.25">
      <c r="A2984" t="s">
        <v>34</v>
      </c>
      <c r="B2984" s="4" t="s">
        <v>29</v>
      </c>
      <c r="C2984" s="4" t="s">
        <v>3062</v>
      </c>
      <c r="D2984" s="4" t="s">
        <v>34</v>
      </c>
      <c r="E2984" s="4">
        <v>1.1883599999999999E-2</v>
      </c>
      <c r="F2984" s="4">
        <v>4.3565599999999998E-4</v>
      </c>
      <c r="G2984" s="4">
        <v>2</v>
      </c>
      <c r="H2984" s="4">
        <v>2</v>
      </c>
      <c r="I2984" s="4">
        <v>3</v>
      </c>
      <c r="J2984" s="4" t="s">
        <v>3044</v>
      </c>
      <c r="K2984" s="4">
        <v>0</v>
      </c>
      <c r="L2984" s="4">
        <v>833.45158000000004</v>
      </c>
      <c r="M2984" s="4" t="s">
        <v>29</v>
      </c>
      <c r="N2984" s="4" t="s">
        <v>29</v>
      </c>
      <c r="O2984" s="4">
        <v>1.639E-4</v>
      </c>
      <c r="P2984" s="4">
        <v>1.722E-3</v>
      </c>
      <c r="Q2984" s="4">
        <v>1.7</v>
      </c>
    </row>
    <row r="2985" spans="1:29" hidden="1" outlineLevel="1" collapsed="1" x14ac:dyDescent="0.25">
      <c r="A2985" t="s">
        <v>34</v>
      </c>
      <c r="B2985" s="4" t="s">
        <v>29</v>
      </c>
      <c r="C2985" s="4" t="s">
        <v>3063</v>
      </c>
      <c r="D2985" s="4" t="s">
        <v>34</v>
      </c>
      <c r="E2985" s="4">
        <v>9.6997200000000002E-3</v>
      </c>
      <c r="F2985" s="4">
        <v>4.3565599999999998E-4</v>
      </c>
      <c r="G2985" s="4">
        <v>2</v>
      </c>
      <c r="H2985" s="4">
        <v>2</v>
      </c>
      <c r="I2985" s="4">
        <v>2</v>
      </c>
      <c r="J2985" s="4" t="s">
        <v>3044</v>
      </c>
      <c r="K2985" s="4">
        <v>1</v>
      </c>
      <c r="L2985" s="4">
        <v>1066.6407799999999</v>
      </c>
      <c r="M2985" s="4" t="s">
        <v>29</v>
      </c>
      <c r="N2985" s="4" t="s">
        <v>29</v>
      </c>
      <c r="O2985" s="4">
        <v>1.639E-4</v>
      </c>
      <c r="P2985" s="4">
        <v>1.346E-3</v>
      </c>
      <c r="Q2985" s="4">
        <v>1.85</v>
      </c>
    </row>
    <row r="2986" spans="1:29" hidden="1" outlineLevel="1" collapsed="1" x14ac:dyDescent="0.25">
      <c r="A2986" t="s">
        <v>34</v>
      </c>
      <c r="B2986" s="4" t="s">
        <v>29</v>
      </c>
      <c r="C2986" s="4" t="s">
        <v>3065</v>
      </c>
      <c r="D2986" s="4" t="s">
        <v>34</v>
      </c>
      <c r="E2986" s="4">
        <v>1.6301800000000002E-2</v>
      </c>
      <c r="F2986" s="4">
        <v>5.7957899999999999E-4</v>
      </c>
      <c r="G2986" s="4">
        <v>2</v>
      </c>
      <c r="H2986" s="4">
        <v>2</v>
      </c>
      <c r="I2986" s="4">
        <v>2</v>
      </c>
      <c r="J2986" s="4" t="s">
        <v>3044</v>
      </c>
      <c r="K2986" s="4">
        <v>0</v>
      </c>
      <c r="L2986" s="4">
        <v>925.57168999999999</v>
      </c>
      <c r="M2986" s="4" t="s">
        <v>29</v>
      </c>
      <c r="N2986" s="4" t="s">
        <v>29</v>
      </c>
      <c r="O2986" s="4">
        <v>2.1489999999999999E-4</v>
      </c>
      <c r="P2986" s="4">
        <v>2.5379999999999999E-3</v>
      </c>
      <c r="Q2986" s="4">
        <v>1.94</v>
      </c>
    </row>
    <row r="2987" spans="1:29" hidden="1" outlineLevel="1" collapsed="1" x14ac:dyDescent="0.25">
      <c r="A2987" t="s">
        <v>34</v>
      </c>
      <c r="B2987" s="4" t="s">
        <v>29</v>
      </c>
      <c r="C2987" s="4" t="s">
        <v>3146</v>
      </c>
      <c r="D2987" s="4" t="s">
        <v>34</v>
      </c>
      <c r="E2987" s="4">
        <v>2.4515599999999999E-2</v>
      </c>
      <c r="F2987" s="4">
        <v>1.0127300000000001E-3</v>
      </c>
      <c r="G2987" s="4">
        <v>1</v>
      </c>
      <c r="H2987" s="4">
        <v>1</v>
      </c>
      <c r="I2987" s="4">
        <v>5</v>
      </c>
      <c r="J2987" s="4" t="s">
        <v>3140</v>
      </c>
      <c r="K2987" s="4">
        <v>2</v>
      </c>
      <c r="L2987" s="4">
        <v>1464.7944399999999</v>
      </c>
      <c r="M2987" s="4" t="s">
        <v>29</v>
      </c>
      <c r="N2987" s="4" t="s">
        <v>29</v>
      </c>
      <c r="O2987" s="4">
        <v>3.6830000000000001E-4</v>
      </c>
      <c r="P2987" s="4">
        <v>4.2379999999999996E-3</v>
      </c>
      <c r="Q2987" s="4">
        <v>4.13</v>
      </c>
    </row>
    <row r="2988" spans="1:29" hidden="1" outlineLevel="1" collapsed="1" x14ac:dyDescent="0.25">
      <c r="A2988" t="s">
        <v>34</v>
      </c>
      <c r="B2988" s="4" t="s">
        <v>29</v>
      </c>
      <c r="C2988" s="4" t="s">
        <v>3067</v>
      </c>
      <c r="D2988" s="4" t="s">
        <v>34</v>
      </c>
      <c r="E2988" s="4">
        <v>7.5820100000000001E-2</v>
      </c>
      <c r="F2988" s="4">
        <v>2.86959E-3</v>
      </c>
      <c r="G2988" s="4">
        <v>2</v>
      </c>
      <c r="H2988" s="4">
        <v>2</v>
      </c>
      <c r="I2988" s="4">
        <v>2</v>
      </c>
      <c r="J2988" s="4" t="s">
        <v>3044</v>
      </c>
      <c r="K2988" s="4">
        <v>0</v>
      </c>
      <c r="L2988" s="4">
        <v>837.41413</v>
      </c>
      <c r="M2988" s="4" t="s">
        <v>29</v>
      </c>
      <c r="N2988" s="4" t="s">
        <v>29</v>
      </c>
      <c r="O2988" s="4">
        <v>1.0269999999999999E-3</v>
      </c>
      <c r="P2988" s="4">
        <v>1.857E-2</v>
      </c>
      <c r="Q2988" s="4">
        <v>1.76</v>
      </c>
    </row>
    <row r="2989" spans="1:29" x14ac:dyDescent="0.25">
      <c r="A2989" s="3" t="s">
        <v>29</v>
      </c>
      <c r="B2989" s="3" t="s">
        <v>30</v>
      </c>
      <c r="C2989" s="3" t="s">
        <v>3147</v>
      </c>
      <c r="D2989" s="3" t="s">
        <v>3148</v>
      </c>
      <c r="E2989" s="3">
        <v>0</v>
      </c>
      <c r="F2989" s="3">
        <v>163.911</v>
      </c>
      <c r="G2989" s="3">
        <v>45</v>
      </c>
      <c r="H2989" s="3">
        <v>27</v>
      </c>
      <c r="I2989" s="3">
        <v>56</v>
      </c>
      <c r="J2989" s="3">
        <v>27</v>
      </c>
      <c r="K2989" s="3">
        <v>664</v>
      </c>
      <c r="L2989" s="3">
        <v>76.2</v>
      </c>
      <c r="M2989" s="3">
        <v>8.98</v>
      </c>
      <c r="N2989" s="3">
        <v>183.13</v>
      </c>
      <c r="O2989" s="3">
        <v>27</v>
      </c>
      <c r="P2989" s="3" t="s">
        <v>34</v>
      </c>
      <c r="Q2989" s="3" t="s">
        <v>34</v>
      </c>
      <c r="R2989" s="3" t="s">
        <v>1501</v>
      </c>
      <c r="S2989" s="3" t="s">
        <v>3149</v>
      </c>
      <c r="T2989" s="3" t="s">
        <v>34</v>
      </c>
      <c r="U2989" s="3" t="s">
        <v>3147</v>
      </c>
      <c r="V2989" s="3" t="s">
        <v>34</v>
      </c>
      <c r="W2989" s="3" t="s">
        <v>38</v>
      </c>
      <c r="X2989" s="3" t="s">
        <v>34</v>
      </c>
      <c r="Y2989" s="3" t="s">
        <v>34</v>
      </c>
      <c r="Z2989" s="3" t="s">
        <v>34</v>
      </c>
      <c r="AA2989" s="3">
        <v>0</v>
      </c>
      <c r="AB2989" s="3" t="s">
        <v>29</v>
      </c>
      <c r="AC2989" s="3">
        <v>1</v>
      </c>
    </row>
    <row r="2990" spans="1:29" hidden="1" outlineLevel="1" collapsed="1" x14ac:dyDescent="0.25">
      <c r="A2990" t="s">
        <v>34</v>
      </c>
      <c r="B2990" s="2" t="s">
        <v>39</v>
      </c>
      <c r="C2990" s="2" t="s">
        <v>40</v>
      </c>
      <c r="D2990" s="2" t="s">
        <v>41</v>
      </c>
      <c r="E2990" s="2" t="s">
        <v>42</v>
      </c>
      <c r="F2990" s="2" t="s">
        <v>43</v>
      </c>
      <c r="G2990" s="2" t="s">
        <v>28</v>
      </c>
      <c r="H2990" s="2" t="s">
        <v>44</v>
      </c>
      <c r="I2990" s="2" t="s">
        <v>8</v>
      </c>
      <c r="J2990" s="2" t="s">
        <v>45</v>
      </c>
      <c r="K2990" s="2" t="s">
        <v>46</v>
      </c>
      <c r="L2990" s="2" t="s">
        <v>47</v>
      </c>
      <c r="M2990" s="2" t="s">
        <v>27</v>
      </c>
      <c r="N2990" s="2" t="s">
        <v>48</v>
      </c>
      <c r="O2990" s="2" t="s">
        <v>49</v>
      </c>
      <c r="P2990" s="2" t="s">
        <v>50</v>
      </c>
      <c r="Q2990" s="2" t="s">
        <v>51</v>
      </c>
    </row>
    <row r="2991" spans="1:29" hidden="1" outlineLevel="1" collapsed="1" x14ac:dyDescent="0.25">
      <c r="A2991" t="s">
        <v>34</v>
      </c>
      <c r="B2991" s="4" t="s">
        <v>29</v>
      </c>
      <c r="C2991" s="4" t="s">
        <v>3150</v>
      </c>
      <c r="D2991" s="4" t="s">
        <v>34</v>
      </c>
      <c r="E2991" s="4">
        <v>4.7517599999999997E-6</v>
      </c>
      <c r="F2991" s="4">
        <v>1.5434800000000001E-4</v>
      </c>
      <c r="G2991" s="4">
        <v>1</v>
      </c>
      <c r="H2991" s="4">
        <v>1</v>
      </c>
      <c r="I2991" s="4">
        <v>7</v>
      </c>
      <c r="J2991" s="4" t="s">
        <v>3147</v>
      </c>
      <c r="K2991" s="4">
        <v>1</v>
      </c>
      <c r="L2991" s="4">
        <v>2275.2179999999998</v>
      </c>
      <c r="M2991" s="4" t="s">
        <v>29</v>
      </c>
      <c r="N2991" s="4" t="s">
        <v>29</v>
      </c>
      <c r="O2991" s="4">
        <v>6.5770000000000002E-5</v>
      </c>
      <c r="P2991" s="4">
        <v>1.4289999999999999E-7</v>
      </c>
      <c r="Q2991" s="4">
        <v>4.5</v>
      </c>
    </row>
    <row r="2992" spans="1:29" hidden="1" outlineLevel="1" collapsed="1" x14ac:dyDescent="0.25">
      <c r="A2992" t="s">
        <v>34</v>
      </c>
      <c r="B2992" s="4" t="s">
        <v>29</v>
      </c>
      <c r="C2992" s="4" t="s">
        <v>3151</v>
      </c>
      <c r="D2992" s="4" t="s">
        <v>34</v>
      </c>
      <c r="E2992" s="4">
        <v>1.45232E-3</v>
      </c>
      <c r="F2992" s="4">
        <v>1.5434800000000001E-4</v>
      </c>
      <c r="G2992" s="4">
        <v>1</v>
      </c>
      <c r="H2992" s="4">
        <v>1</v>
      </c>
      <c r="I2992" s="4">
        <v>1</v>
      </c>
      <c r="J2992" s="4" t="s">
        <v>3147</v>
      </c>
      <c r="K2992" s="4">
        <v>1</v>
      </c>
      <c r="L2992" s="4">
        <v>1279.70048</v>
      </c>
      <c r="M2992" s="4" t="s">
        <v>29</v>
      </c>
      <c r="N2992" s="4" t="s">
        <v>29</v>
      </c>
      <c r="O2992" s="4">
        <v>6.5770000000000002E-5</v>
      </c>
      <c r="P2992" s="4">
        <v>1.4420000000000001E-4</v>
      </c>
      <c r="Q2992" s="4">
        <v>1.95</v>
      </c>
    </row>
    <row r="2993" spans="1:17" hidden="1" outlineLevel="1" collapsed="1" x14ac:dyDescent="0.25">
      <c r="A2993" t="s">
        <v>34</v>
      </c>
      <c r="B2993" s="4" t="s">
        <v>29</v>
      </c>
      <c r="C2993" s="4" t="s">
        <v>3152</v>
      </c>
      <c r="D2993" s="4" t="s">
        <v>196</v>
      </c>
      <c r="E2993" s="4">
        <v>7.8904599999999995E-4</v>
      </c>
      <c r="F2993" s="4">
        <v>1.5434800000000001E-4</v>
      </c>
      <c r="G2993" s="4">
        <v>1</v>
      </c>
      <c r="H2993" s="4">
        <v>1</v>
      </c>
      <c r="I2993" s="4">
        <v>2</v>
      </c>
      <c r="J2993" s="4" t="s">
        <v>3147</v>
      </c>
      <c r="K2993" s="4">
        <v>0</v>
      </c>
      <c r="L2993" s="4">
        <v>1390.7035100000001</v>
      </c>
      <c r="M2993" s="4" t="s">
        <v>29</v>
      </c>
      <c r="N2993" s="4" t="s">
        <v>29</v>
      </c>
      <c r="O2993" s="4">
        <v>6.5770000000000002E-5</v>
      </c>
      <c r="P2993" s="4">
        <v>6.9200000000000002E-5</v>
      </c>
      <c r="Q2993" s="4">
        <v>3.43</v>
      </c>
    </row>
    <row r="2994" spans="1:17" hidden="1" outlineLevel="1" collapsed="1" x14ac:dyDescent="0.25">
      <c r="A2994" t="s">
        <v>34</v>
      </c>
      <c r="B2994" s="4" t="s">
        <v>29</v>
      </c>
      <c r="C2994" s="4" t="s">
        <v>3153</v>
      </c>
      <c r="D2994" s="4" t="s">
        <v>34</v>
      </c>
      <c r="E2994" s="4">
        <v>2.46564E-5</v>
      </c>
      <c r="F2994" s="4">
        <v>1.5434800000000001E-4</v>
      </c>
      <c r="G2994" s="4">
        <v>1</v>
      </c>
      <c r="H2994" s="4">
        <v>1</v>
      </c>
      <c r="I2994" s="4">
        <v>1</v>
      </c>
      <c r="J2994" s="4" t="s">
        <v>3147</v>
      </c>
      <c r="K2994" s="4">
        <v>0</v>
      </c>
      <c r="L2994" s="4">
        <v>2893.4564500000001</v>
      </c>
      <c r="M2994" s="4" t="s">
        <v>29</v>
      </c>
      <c r="N2994" s="4" t="s">
        <v>29</v>
      </c>
      <c r="O2994" s="4">
        <v>6.5770000000000002E-5</v>
      </c>
      <c r="P2994" s="4">
        <v>1.0529999999999999E-6</v>
      </c>
      <c r="Q2994" s="4">
        <v>4.2699999999999996</v>
      </c>
    </row>
    <row r="2995" spans="1:17" hidden="1" outlineLevel="1" collapsed="1" x14ac:dyDescent="0.25">
      <c r="A2995" t="s">
        <v>34</v>
      </c>
      <c r="B2995" s="4" t="s">
        <v>29</v>
      </c>
      <c r="C2995" s="4" t="s">
        <v>3154</v>
      </c>
      <c r="D2995" s="4" t="s">
        <v>234</v>
      </c>
      <c r="E2995" s="4">
        <v>2.8221999999999998E-5</v>
      </c>
      <c r="F2995" s="4">
        <v>1.5434800000000001E-4</v>
      </c>
      <c r="G2995" s="4">
        <v>1</v>
      </c>
      <c r="H2995" s="4">
        <v>1</v>
      </c>
      <c r="I2995" s="4">
        <v>2</v>
      </c>
      <c r="J2995" s="4" t="s">
        <v>3147</v>
      </c>
      <c r="K2995" s="4">
        <v>2</v>
      </c>
      <c r="L2995" s="4">
        <v>2268.1692800000001</v>
      </c>
      <c r="M2995" s="4" t="s">
        <v>29</v>
      </c>
      <c r="N2995" s="4" t="s">
        <v>29</v>
      </c>
      <c r="O2995" s="4">
        <v>6.5770000000000002E-5</v>
      </c>
      <c r="P2995" s="4">
        <v>1.2419999999999999E-6</v>
      </c>
      <c r="Q2995" s="4">
        <v>3.83</v>
      </c>
    </row>
    <row r="2996" spans="1:17" hidden="1" outlineLevel="1" collapsed="1" x14ac:dyDescent="0.25">
      <c r="A2996" t="s">
        <v>34</v>
      </c>
      <c r="B2996" s="4" t="s">
        <v>29</v>
      </c>
      <c r="C2996" s="4" t="s">
        <v>3155</v>
      </c>
      <c r="D2996" s="4" t="s">
        <v>34</v>
      </c>
      <c r="E2996" s="4">
        <v>1.5718499999999999E-7</v>
      </c>
      <c r="F2996" s="4">
        <v>1.5434800000000001E-4</v>
      </c>
      <c r="G2996" s="4">
        <v>1</v>
      </c>
      <c r="H2996" s="4">
        <v>1</v>
      </c>
      <c r="I2996" s="4">
        <v>6</v>
      </c>
      <c r="J2996" s="4" t="s">
        <v>3147</v>
      </c>
      <c r="K2996" s="4">
        <v>0</v>
      </c>
      <c r="L2996" s="4">
        <v>1793.97559</v>
      </c>
      <c r="M2996" s="4" t="s">
        <v>29</v>
      </c>
      <c r="N2996" s="4" t="s">
        <v>29</v>
      </c>
      <c r="O2996" s="4">
        <v>6.5770000000000002E-5</v>
      </c>
      <c r="P2996" s="4">
        <v>2.311E-9</v>
      </c>
      <c r="Q2996" s="4">
        <v>4.46</v>
      </c>
    </row>
    <row r="2997" spans="1:17" hidden="1" outlineLevel="1" collapsed="1" x14ac:dyDescent="0.25">
      <c r="A2997" t="s">
        <v>34</v>
      </c>
      <c r="B2997" s="4" t="s">
        <v>29</v>
      </c>
      <c r="C2997" s="4" t="s">
        <v>3156</v>
      </c>
      <c r="D2997" s="4" t="s">
        <v>34</v>
      </c>
      <c r="E2997" s="4">
        <v>1.20748E-5</v>
      </c>
      <c r="F2997" s="4">
        <v>1.5434800000000001E-4</v>
      </c>
      <c r="G2997" s="4">
        <v>1</v>
      </c>
      <c r="H2997" s="4">
        <v>1</v>
      </c>
      <c r="I2997" s="4">
        <v>1</v>
      </c>
      <c r="J2997" s="4" t="s">
        <v>3147</v>
      </c>
      <c r="K2997" s="4">
        <v>0</v>
      </c>
      <c r="L2997" s="4">
        <v>1611.64454</v>
      </c>
      <c r="M2997" s="4" t="s">
        <v>29</v>
      </c>
      <c r="N2997" s="4" t="s">
        <v>29</v>
      </c>
      <c r="O2997" s="4">
        <v>6.5770000000000002E-5</v>
      </c>
      <c r="P2997" s="4">
        <v>4.418E-7</v>
      </c>
      <c r="Q2997" s="4">
        <v>2.71</v>
      </c>
    </row>
    <row r="2998" spans="1:17" hidden="1" outlineLevel="1" collapsed="1" x14ac:dyDescent="0.25">
      <c r="A2998" t="s">
        <v>34</v>
      </c>
      <c r="B2998" s="4" t="s">
        <v>29</v>
      </c>
      <c r="C2998" s="4" t="s">
        <v>3157</v>
      </c>
      <c r="D2998" s="4" t="s">
        <v>34</v>
      </c>
      <c r="E2998" s="4">
        <v>6.6391099999999994E-8</v>
      </c>
      <c r="F2998" s="4">
        <v>1.5434800000000001E-4</v>
      </c>
      <c r="G2998" s="4">
        <v>1</v>
      </c>
      <c r="H2998" s="4">
        <v>1</v>
      </c>
      <c r="I2998" s="4">
        <v>3</v>
      </c>
      <c r="J2998" s="4" t="s">
        <v>3147</v>
      </c>
      <c r="K2998" s="4">
        <v>2</v>
      </c>
      <c r="L2998" s="4">
        <v>2740.3887100000002</v>
      </c>
      <c r="M2998" s="4" t="s">
        <v>29</v>
      </c>
      <c r="N2998" s="4" t="s">
        <v>29</v>
      </c>
      <c r="O2998" s="4">
        <v>6.5770000000000002E-5</v>
      </c>
      <c r="P2998" s="4">
        <v>8.1920000000000002E-10</v>
      </c>
      <c r="Q2998" s="4">
        <v>5.33</v>
      </c>
    </row>
    <row r="2999" spans="1:17" hidden="1" outlineLevel="1" collapsed="1" x14ac:dyDescent="0.25">
      <c r="A2999" t="s">
        <v>34</v>
      </c>
      <c r="B2999" s="4" t="s">
        <v>29</v>
      </c>
      <c r="C2999" s="4" t="s">
        <v>3158</v>
      </c>
      <c r="D2999" s="4" t="s">
        <v>154</v>
      </c>
      <c r="E2999" s="4">
        <v>3.1891399999999999E-7</v>
      </c>
      <c r="F2999" s="4">
        <v>1.5434800000000001E-4</v>
      </c>
      <c r="G2999" s="4">
        <v>1</v>
      </c>
      <c r="H2999" s="4">
        <v>1</v>
      </c>
      <c r="I2999" s="4">
        <v>1</v>
      </c>
      <c r="J2999" s="4" t="s">
        <v>3147</v>
      </c>
      <c r="K2999" s="4">
        <v>0</v>
      </c>
      <c r="L2999" s="4">
        <v>2851.41957</v>
      </c>
      <c r="M2999" s="4" t="s">
        <v>29</v>
      </c>
      <c r="N2999" s="4" t="s">
        <v>29</v>
      </c>
      <c r="O2999" s="4">
        <v>6.5770000000000002E-5</v>
      </c>
      <c r="P2999" s="4">
        <v>5.4459999999999996E-9</v>
      </c>
      <c r="Q2999" s="4">
        <v>4.66</v>
      </c>
    </row>
    <row r="3000" spans="1:17" hidden="1" outlineLevel="1" collapsed="1" x14ac:dyDescent="0.25">
      <c r="A3000" t="s">
        <v>34</v>
      </c>
      <c r="B3000" s="4" t="s">
        <v>29</v>
      </c>
      <c r="C3000" s="4" t="s">
        <v>3159</v>
      </c>
      <c r="D3000" s="4" t="s">
        <v>179</v>
      </c>
      <c r="E3000" s="4">
        <v>1.0072099999999999E-3</v>
      </c>
      <c r="F3000" s="4">
        <v>1.5434800000000001E-4</v>
      </c>
      <c r="G3000" s="4">
        <v>1</v>
      </c>
      <c r="H3000" s="4">
        <v>1</v>
      </c>
      <c r="I3000" s="4">
        <v>2</v>
      </c>
      <c r="J3000" s="4" t="s">
        <v>3147</v>
      </c>
      <c r="K3000" s="4">
        <v>1</v>
      </c>
      <c r="L3000" s="4">
        <v>2202.0131700000002</v>
      </c>
      <c r="M3000" s="4" t="s">
        <v>29</v>
      </c>
      <c r="N3000" s="4" t="s">
        <v>29</v>
      </c>
      <c r="O3000" s="4">
        <v>6.5770000000000002E-5</v>
      </c>
      <c r="P3000" s="4">
        <v>9.3059999999999993E-5</v>
      </c>
      <c r="Q3000" s="4">
        <v>2.7</v>
      </c>
    </row>
    <row r="3001" spans="1:17" hidden="1" outlineLevel="1" collapsed="1" x14ac:dyDescent="0.25">
      <c r="A3001" t="s">
        <v>34</v>
      </c>
      <c r="B3001" s="4" t="s">
        <v>29</v>
      </c>
      <c r="C3001" s="4" t="s">
        <v>3160</v>
      </c>
      <c r="D3001" s="4" t="s">
        <v>34</v>
      </c>
      <c r="E3001" s="4">
        <v>5.3005399999999999E-5</v>
      </c>
      <c r="F3001" s="4">
        <v>1.5434800000000001E-4</v>
      </c>
      <c r="G3001" s="4">
        <v>1</v>
      </c>
      <c r="H3001" s="4">
        <v>1</v>
      </c>
      <c r="I3001" s="4">
        <v>4</v>
      </c>
      <c r="J3001" s="4" t="s">
        <v>3147</v>
      </c>
      <c r="K3001" s="4">
        <v>1</v>
      </c>
      <c r="L3001" s="4">
        <v>1356.77331</v>
      </c>
      <c r="M3001" s="4" t="s">
        <v>29</v>
      </c>
      <c r="N3001" s="4" t="s">
        <v>29</v>
      </c>
      <c r="O3001" s="4">
        <v>6.5770000000000002E-5</v>
      </c>
      <c r="P3001" s="4">
        <v>2.6460000000000002E-6</v>
      </c>
      <c r="Q3001" s="4">
        <v>3.22</v>
      </c>
    </row>
    <row r="3002" spans="1:17" hidden="1" outlineLevel="1" collapsed="1" x14ac:dyDescent="0.25">
      <c r="A3002" t="s">
        <v>34</v>
      </c>
      <c r="B3002" s="4" t="s">
        <v>29</v>
      </c>
      <c r="C3002" s="4" t="s">
        <v>3161</v>
      </c>
      <c r="D3002" s="4" t="s">
        <v>34</v>
      </c>
      <c r="E3002" s="4">
        <v>2.8771800000000001E-5</v>
      </c>
      <c r="F3002" s="4">
        <v>1.5434800000000001E-4</v>
      </c>
      <c r="G3002" s="4">
        <v>1</v>
      </c>
      <c r="H3002" s="4">
        <v>1</v>
      </c>
      <c r="I3002" s="4">
        <v>2</v>
      </c>
      <c r="J3002" s="4" t="s">
        <v>3147</v>
      </c>
      <c r="K3002" s="4">
        <v>0</v>
      </c>
      <c r="L3002" s="4">
        <v>1228.6783399999999</v>
      </c>
      <c r="M3002" s="4" t="s">
        <v>29</v>
      </c>
      <c r="N3002" s="4" t="s">
        <v>29</v>
      </c>
      <c r="O3002" s="4">
        <v>6.5770000000000002E-5</v>
      </c>
      <c r="P3002" s="4">
        <v>1.2720000000000001E-6</v>
      </c>
      <c r="Q3002" s="4">
        <v>2.96</v>
      </c>
    </row>
    <row r="3003" spans="1:17" hidden="1" outlineLevel="1" collapsed="1" x14ac:dyDescent="0.25">
      <c r="A3003" t="s">
        <v>34</v>
      </c>
      <c r="B3003" s="4" t="s">
        <v>29</v>
      </c>
      <c r="C3003" s="4" t="s">
        <v>3162</v>
      </c>
      <c r="D3003" s="4" t="s">
        <v>847</v>
      </c>
      <c r="E3003" s="4">
        <v>2.3264299999999999E-4</v>
      </c>
      <c r="F3003" s="4">
        <v>1.5434800000000001E-4</v>
      </c>
      <c r="G3003" s="4">
        <v>1</v>
      </c>
      <c r="H3003" s="4">
        <v>1</v>
      </c>
      <c r="I3003" s="4">
        <v>2</v>
      </c>
      <c r="J3003" s="4" t="s">
        <v>3147</v>
      </c>
      <c r="K3003" s="4">
        <v>2</v>
      </c>
      <c r="L3003" s="4">
        <v>1894.96912</v>
      </c>
      <c r="M3003" s="4" t="s">
        <v>29</v>
      </c>
      <c r="N3003" s="4" t="s">
        <v>29</v>
      </c>
      <c r="O3003" s="4">
        <v>6.5770000000000002E-5</v>
      </c>
      <c r="P3003" s="4">
        <v>1.588E-5</v>
      </c>
      <c r="Q3003" s="4">
        <v>3.64</v>
      </c>
    </row>
    <row r="3004" spans="1:17" hidden="1" outlineLevel="1" collapsed="1" x14ac:dyDescent="0.25">
      <c r="A3004" t="s">
        <v>34</v>
      </c>
      <c r="B3004" s="4" t="s">
        <v>29</v>
      </c>
      <c r="C3004" s="4" t="s">
        <v>3163</v>
      </c>
      <c r="D3004" s="4" t="s">
        <v>34</v>
      </c>
      <c r="E3004" s="4">
        <v>6.9891500000000007E-5</v>
      </c>
      <c r="F3004" s="4">
        <v>1.5434800000000001E-4</v>
      </c>
      <c r="G3004" s="4">
        <v>1</v>
      </c>
      <c r="H3004" s="4">
        <v>1</v>
      </c>
      <c r="I3004" s="4">
        <v>4</v>
      </c>
      <c r="J3004" s="4" t="s">
        <v>3147</v>
      </c>
      <c r="K3004" s="4">
        <v>1</v>
      </c>
      <c r="L3004" s="4">
        <v>2167.1492499999999</v>
      </c>
      <c r="M3004" s="4" t="s">
        <v>29</v>
      </c>
      <c r="N3004" s="4" t="s">
        <v>29</v>
      </c>
      <c r="O3004" s="4">
        <v>6.5770000000000002E-5</v>
      </c>
      <c r="P3004" s="4">
        <v>3.7230000000000002E-6</v>
      </c>
      <c r="Q3004" s="4">
        <v>4.26</v>
      </c>
    </row>
    <row r="3005" spans="1:17" hidden="1" outlineLevel="1" collapsed="1" x14ac:dyDescent="0.25">
      <c r="A3005" t="s">
        <v>34</v>
      </c>
      <c r="B3005" s="4" t="s">
        <v>29</v>
      </c>
      <c r="C3005" s="4" t="s">
        <v>3164</v>
      </c>
      <c r="D3005" s="4" t="s">
        <v>618</v>
      </c>
      <c r="E3005" s="4">
        <v>2.5959000000000001E-7</v>
      </c>
      <c r="F3005" s="4">
        <v>1.5434800000000001E-4</v>
      </c>
      <c r="G3005" s="4">
        <v>1</v>
      </c>
      <c r="H3005" s="4">
        <v>1</v>
      </c>
      <c r="I3005" s="4">
        <v>5</v>
      </c>
      <c r="J3005" s="4" t="s">
        <v>3147</v>
      </c>
      <c r="K3005" s="4">
        <v>1</v>
      </c>
      <c r="L3005" s="4">
        <v>1996.02082</v>
      </c>
      <c r="M3005" s="4" t="s">
        <v>29</v>
      </c>
      <c r="N3005" s="4" t="s">
        <v>29</v>
      </c>
      <c r="O3005" s="4">
        <v>6.5770000000000002E-5</v>
      </c>
      <c r="P3005" s="4">
        <v>4.2379999999999996E-9</v>
      </c>
      <c r="Q3005" s="4">
        <v>5.28</v>
      </c>
    </row>
    <row r="3006" spans="1:17" hidden="1" outlineLevel="1" collapsed="1" x14ac:dyDescent="0.25">
      <c r="A3006" t="s">
        <v>34</v>
      </c>
      <c r="B3006" s="4" t="s">
        <v>29</v>
      </c>
      <c r="C3006" s="4" t="s">
        <v>3165</v>
      </c>
      <c r="D3006" s="4" t="s">
        <v>34</v>
      </c>
      <c r="E3006" s="4">
        <v>2.3264299999999999E-4</v>
      </c>
      <c r="F3006" s="4">
        <v>1.5434800000000001E-4</v>
      </c>
      <c r="G3006" s="4">
        <v>1</v>
      </c>
      <c r="H3006" s="4">
        <v>1</v>
      </c>
      <c r="I3006" s="4">
        <v>1</v>
      </c>
      <c r="J3006" s="4" t="s">
        <v>3147</v>
      </c>
      <c r="K3006" s="4">
        <v>0</v>
      </c>
      <c r="L3006" s="4">
        <v>1446.7322300000001</v>
      </c>
      <c r="M3006" s="4" t="s">
        <v>29</v>
      </c>
      <c r="N3006" s="4" t="s">
        <v>29</v>
      </c>
      <c r="O3006" s="4">
        <v>6.5770000000000002E-5</v>
      </c>
      <c r="P3006" s="4">
        <v>1.5849999999999999E-5</v>
      </c>
      <c r="Q3006" s="4">
        <v>3.61</v>
      </c>
    </row>
    <row r="3007" spans="1:17" hidden="1" outlineLevel="1" collapsed="1" x14ac:dyDescent="0.25">
      <c r="A3007" t="s">
        <v>34</v>
      </c>
      <c r="B3007" s="4" t="s">
        <v>29</v>
      </c>
      <c r="C3007" s="4" t="s">
        <v>3166</v>
      </c>
      <c r="D3007" s="4" t="s">
        <v>211</v>
      </c>
      <c r="E3007" s="4">
        <v>7.3581499999999993E-5</v>
      </c>
      <c r="F3007" s="4">
        <v>1.5434800000000001E-4</v>
      </c>
      <c r="G3007" s="4">
        <v>1</v>
      </c>
      <c r="H3007" s="4">
        <v>1</v>
      </c>
      <c r="I3007" s="4">
        <v>1</v>
      </c>
      <c r="J3007" s="4" t="s">
        <v>3147</v>
      </c>
      <c r="K3007" s="4">
        <v>0</v>
      </c>
      <c r="L3007" s="4">
        <v>1491.7107800000001</v>
      </c>
      <c r="M3007" s="4" t="s">
        <v>29</v>
      </c>
      <c r="N3007" s="4" t="s">
        <v>29</v>
      </c>
      <c r="O3007" s="4">
        <v>6.5770000000000002E-5</v>
      </c>
      <c r="P3007" s="4">
        <v>3.9519999999999996E-6</v>
      </c>
      <c r="Q3007" s="4">
        <v>3.87</v>
      </c>
    </row>
    <row r="3008" spans="1:17" hidden="1" outlineLevel="1" collapsed="1" x14ac:dyDescent="0.25">
      <c r="A3008" t="s">
        <v>34</v>
      </c>
      <c r="B3008" s="4" t="s">
        <v>29</v>
      </c>
      <c r="C3008" s="4" t="s">
        <v>3167</v>
      </c>
      <c r="D3008" s="4" t="s">
        <v>617</v>
      </c>
      <c r="E3008" s="4">
        <v>3.9467199999999999E-3</v>
      </c>
      <c r="F3008" s="4">
        <v>3.0793500000000001E-4</v>
      </c>
      <c r="G3008" s="4">
        <v>1</v>
      </c>
      <c r="H3008" s="4">
        <v>1</v>
      </c>
      <c r="I3008" s="4">
        <v>1</v>
      </c>
      <c r="J3008" s="4" t="s">
        <v>3147</v>
      </c>
      <c r="K3008" s="4">
        <v>0</v>
      </c>
      <c r="L3008" s="4">
        <v>1444.68893</v>
      </c>
      <c r="M3008" s="4" t="s">
        <v>29</v>
      </c>
      <c r="N3008" s="4" t="s">
        <v>29</v>
      </c>
      <c r="O3008" s="4">
        <v>1.192E-4</v>
      </c>
      <c r="P3008" s="4">
        <v>4.6529999999999998E-4</v>
      </c>
      <c r="Q3008" s="4">
        <v>2.56</v>
      </c>
    </row>
    <row r="3009" spans="1:29" hidden="1" outlineLevel="1" collapsed="1" x14ac:dyDescent="0.25">
      <c r="A3009" t="s">
        <v>34</v>
      </c>
      <c r="B3009" s="4" t="s">
        <v>29</v>
      </c>
      <c r="C3009" s="4" t="s">
        <v>3168</v>
      </c>
      <c r="D3009" s="4" t="s">
        <v>34</v>
      </c>
      <c r="E3009" s="4">
        <v>2.5374E-3</v>
      </c>
      <c r="F3009" s="4">
        <v>3.0793500000000001E-4</v>
      </c>
      <c r="G3009" s="4">
        <v>1</v>
      </c>
      <c r="H3009" s="4">
        <v>1</v>
      </c>
      <c r="I3009" s="4">
        <v>1</v>
      </c>
      <c r="J3009" s="4" t="s">
        <v>3147</v>
      </c>
      <c r="K3009" s="4">
        <v>0</v>
      </c>
      <c r="L3009" s="4">
        <v>1168.63609</v>
      </c>
      <c r="M3009" s="4" t="s">
        <v>29</v>
      </c>
      <c r="N3009" s="4" t="s">
        <v>29</v>
      </c>
      <c r="O3009" s="4">
        <v>1.192E-4</v>
      </c>
      <c r="P3009" s="4">
        <v>2.7940000000000002E-4</v>
      </c>
      <c r="Q3009" s="4">
        <v>2.2400000000000002</v>
      </c>
    </row>
    <row r="3010" spans="1:29" hidden="1" outlineLevel="1" collapsed="1" x14ac:dyDescent="0.25">
      <c r="A3010" t="s">
        <v>34</v>
      </c>
      <c r="B3010" s="4" t="s">
        <v>29</v>
      </c>
      <c r="C3010" s="4" t="s">
        <v>3169</v>
      </c>
      <c r="D3010" s="4" t="s">
        <v>34</v>
      </c>
      <c r="E3010" s="4">
        <v>9.5772500000000007E-3</v>
      </c>
      <c r="F3010" s="4">
        <v>4.3565599999999998E-4</v>
      </c>
      <c r="G3010" s="4">
        <v>1</v>
      </c>
      <c r="H3010" s="4">
        <v>1</v>
      </c>
      <c r="I3010" s="4">
        <v>1</v>
      </c>
      <c r="J3010" s="4" t="s">
        <v>3147</v>
      </c>
      <c r="K3010" s="4">
        <v>1</v>
      </c>
      <c r="L3010" s="4">
        <v>1578.87375</v>
      </c>
      <c r="M3010" s="4" t="s">
        <v>29</v>
      </c>
      <c r="N3010" s="4" t="s">
        <v>29</v>
      </c>
      <c r="O3010" s="4">
        <v>1.639E-4</v>
      </c>
      <c r="P3010" s="4">
        <v>1.323E-3</v>
      </c>
      <c r="Q3010" s="4">
        <v>2.76</v>
      </c>
    </row>
    <row r="3011" spans="1:29" hidden="1" outlineLevel="1" collapsed="1" x14ac:dyDescent="0.25">
      <c r="A3011" t="s">
        <v>34</v>
      </c>
      <c r="B3011" s="4" t="s">
        <v>29</v>
      </c>
      <c r="C3011" s="4" t="s">
        <v>3170</v>
      </c>
      <c r="D3011" s="4" t="s">
        <v>388</v>
      </c>
      <c r="E3011" s="4">
        <v>8.7061599999999992E-3</v>
      </c>
      <c r="F3011" s="4">
        <v>4.3565599999999998E-4</v>
      </c>
      <c r="G3011" s="4">
        <v>1</v>
      </c>
      <c r="H3011" s="4">
        <v>1</v>
      </c>
      <c r="I3011" s="4">
        <v>1</v>
      </c>
      <c r="J3011" s="4" t="s">
        <v>3147</v>
      </c>
      <c r="K3011" s="4">
        <v>1</v>
      </c>
      <c r="L3011" s="4">
        <v>1234.6248700000001</v>
      </c>
      <c r="M3011" s="4" t="s">
        <v>29</v>
      </c>
      <c r="N3011" s="4" t="s">
        <v>29</v>
      </c>
      <c r="O3011" s="4">
        <v>1.639E-4</v>
      </c>
      <c r="P3011" s="4">
        <v>1.183E-3</v>
      </c>
      <c r="Q3011" s="4">
        <v>1.82</v>
      </c>
    </row>
    <row r="3012" spans="1:29" hidden="1" outlineLevel="1" collapsed="1" x14ac:dyDescent="0.25">
      <c r="A3012" t="s">
        <v>34</v>
      </c>
      <c r="B3012" s="4" t="s">
        <v>29</v>
      </c>
      <c r="C3012" s="4" t="s">
        <v>3171</v>
      </c>
      <c r="D3012" s="4" t="s">
        <v>34</v>
      </c>
      <c r="E3012" s="4">
        <v>1.8030399999999999E-2</v>
      </c>
      <c r="F3012" s="4">
        <v>5.7957899999999999E-4</v>
      </c>
      <c r="G3012" s="4">
        <v>1</v>
      </c>
      <c r="H3012" s="4">
        <v>1</v>
      </c>
      <c r="I3012" s="4">
        <v>1</v>
      </c>
      <c r="J3012" s="4" t="s">
        <v>3147</v>
      </c>
      <c r="K3012" s="4">
        <v>1</v>
      </c>
      <c r="L3012" s="4">
        <v>1491.63464</v>
      </c>
      <c r="M3012" s="4" t="s">
        <v>29</v>
      </c>
      <c r="N3012" s="4" t="s">
        <v>29</v>
      </c>
      <c r="O3012" s="4">
        <v>2.1489999999999999E-4</v>
      </c>
      <c r="P3012" s="4">
        <v>2.882E-3</v>
      </c>
      <c r="Q3012" s="4">
        <v>2.89</v>
      </c>
    </row>
    <row r="3013" spans="1:29" hidden="1" outlineLevel="1" collapsed="1" x14ac:dyDescent="0.25">
      <c r="A3013" t="s">
        <v>34</v>
      </c>
      <c r="B3013" s="4" t="s">
        <v>29</v>
      </c>
      <c r="C3013" s="4" t="s">
        <v>3172</v>
      </c>
      <c r="D3013" s="4" t="s">
        <v>34</v>
      </c>
      <c r="E3013" s="4">
        <v>1.96893E-2</v>
      </c>
      <c r="F3013" s="4">
        <v>7.2030900000000003E-4</v>
      </c>
      <c r="G3013" s="4">
        <v>1</v>
      </c>
      <c r="H3013" s="4">
        <v>1</v>
      </c>
      <c r="I3013" s="4">
        <v>2</v>
      </c>
      <c r="J3013" s="4" t="s">
        <v>3147</v>
      </c>
      <c r="K3013" s="4">
        <v>0</v>
      </c>
      <c r="L3013" s="4">
        <v>826.51450999999997</v>
      </c>
      <c r="M3013" s="4" t="s">
        <v>29</v>
      </c>
      <c r="N3013" s="4" t="s">
        <v>29</v>
      </c>
      <c r="O3013" s="4">
        <v>2.6459999999999998E-4</v>
      </c>
      <c r="P3013" s="4">
        <v>3.2200000000000002E-3</v>
      </c>
      <c r="Q3013" s="4">
        <v>2.0099999999999998</v>
      </c>
    </row>
    <row r="3014" spans="1:29" hidden="1" outlineLevel="1" collapsed="1" x14ac:dyDescent="0.25">
      <c r="A3014" t="s">
        <v>34</v>
      </c>
      <c r="B3014" s="4" t="s">
        <v>29</v>
      </c>
      <c r="C3014" s="4" t="s">
        <v>3173</v>
      </c>
      <c r="D3014" s="4" t="s">
        <v>34</v>
      </c>
      <c r="E3014" s="4">
        <v>4.12422E-2</v>
      </c>
      <c r="F3014" s="4">
        <v>1.40211E-3</v>
      </c>
      <c r="G3014" s="4">
        <v>1</v>
      </c>
      <c r="H3014" s="4">
        <v>1</v>
      </c>
      <c r="I3014" s="4">
        <v>1</v>
      </c>
      <c r="J3014" s="4" t="s">
        <v>3147</v>
      </c>
      <c r="K3014" s="4">
        <v>0</v>
      </c>
      <c r="L3014" s="4">
        <v>1659.8687199999999</v>
      </c>
      <c r="M3014" s="4" t="s">
        <v>29</v>
      </c>
      <c r="N3014" s="4" t="s">
        <v>29</v>
      </c>
      <c r="O3014" s="4">
        <v>5.0580000000000004E-4</v>
      </c>
      <c r="P3014" s="4">
        <v>8.2609999999999992E-3</v>
      </c>
      <c r="Q3014" s="4">
        <v>2.37</v>
      </c>
    </row>
    <row r="3015" spans="1:29" hidden="1" outlineLevel="1" collapsed="1" x14ac:dyDescent="0.25">
      <c r="A3015" t="s">
        <v>34</v>
      </c>
      <c r="B3015" s="4" t="s">
        <v>29</v>
      </c>
      <c r="C3015" s="4" t="s">
        <v>3174</v>
      </c>
      <c r="D3015" s="4" t="s">
        <v>34</v>
      </c>
      <c r="E3015" s="4">
        <v>6.2298300000000001E-2</v>
      </c>
      <c r="F3015" s="4">
        <v>2.0709399999999998E-3</v>
      </c>
      <c r="G3015" s="4">
        <v>1</v>
      </c>
      <c r="H3015" s="4">
        <v>1</v>
      </c>
      <c r="I3015" s="4">
        <v>1</v>
      </c>
      <c r="J3015" s="4" t="s">
        <v>3147</v>
      </c>
      <c r="K3015" s="4">
        <v>0</v>
      </c>
      <c r="L3015" s="4">
        <v>2084.1637799999999</v>
      </c>
      <c r="M3015" s="4" t="s">
        <v>29</v>
      </c>
      <c r="N3015" s="4" t="s">
        <v>29</v>
      </c>
      <c r="O3015" s="4">
        <v>7.4290000000000001E-4</v>
      </c>
      <c r="P3015" s="4">
        <v>1.421E-2</v>
      </c>
      <c r="Q3015" s="4">
        <v>2.73</v>
      </c>
    </row>
    <row r="3016" spans="1:29" hidden="1" outlineLevel="1" collapsed="1" x14ac:dyDescent="0.25">
      <c r="A3016" t="s">
        <v>34</v>
      </c>
      <c r="B3016" s="4" t="s">
        <v>29</v>
      </c>
      <c r="C3016" s="4" t="s">
        <v>3175</v>
      </c>
      <c r="D3016" s="4" t="s">
        <v>34</v>
      </c>
      <c r="E3016" s="4">
        <v>6.6138299999999997E-2</v>
      </c>
      <c r="F3016" s="4">
        <v>2.20236E-3</v>
      </c>
      <c r="G3016" s="4">
        <v>1</v>
      </c>
      <c r="H3016" s="4">
        <v>1</v>
      </c>
      <c r="I3016" s="4">
        <v>1</v>
      </c>
      <c r="J3016" s="4" t="s">
        <v>3147</v>
      </c>
      <c r="K3016" s="4">
        <v>0</v>
      </c>
      <c r="L3016" s="4">
        <v>875.46213999999998</v>
      </c>
      <c r="M3016" s="4" t="s">
        <v>29</v>
      </c>
      <c r="N3016" s="4" t="s">
        <v>29</v>
      </c>
      <c r="O3016" s="4">
        <v>7.9029999999999997E-4</v>
      </c>
      <c r="P3016" s="4">
        <v>1.549E-2</v>
      </c>
      <c r="Q3016" s="4">
        <v>2.0099999999999998</v>
      </c>
    </row>
    <row r="3017" spans="1:29" hidden="1" outlineLevel="1" collapsed="1" x14ac:dyDescent="0.25">
      <c r="A3017" t="s">
        <v>34</v>
      </c>
      <c r="B3017" s="4" t="s">
        <v>29</v>
      </c>
      <c r="C3017" s="4" t="s">
        <v>3176</v>
      </c>
      <c r="D3017" s="4" t="s">
        <v>34</v>
      </c>
      <c r="E3017" s="4">
        <v>9.5263600000000004E-2</v>
      </c>
      <c r="F3017" s="4">
        <v>3.5126799999999998E-3</v>
      </c>
      <c r="G3017" s="4">
        <v>1</v>
      </c>
      <c r="H3017" s="4">
        <v>1</v>
      </c>
      <c r="I3017" s="4">
        <v>1</v>
      </c>
      <c r="J3017" s="4" t="s">
        <v>3147</v>
      </c>
      <c r="K3017" s="4">
        <v>2</v>
      </c>
      <c r="L3017" s="4">
        <v>3073.60518</v>
      </c>
      <c r="M3017" s="4" t="s">
        <v>29</v>
      </c>
      <c r="N3017" s="4" t="s">
        <v>29</v>
      </c>
      <c r="O3017" s="4">
        <v>1.258E-3</v>
      </c>
      <c r="P3017" s="4">
        <v>2.5590000000000002E-2</v>
      </c>
      <c r="Q3017" s="4">
        <v>3.21</v>
      </c>
    </row>
    <row r="3018" spans="1:29" x14ac:dyDescent="0.25">
      <c r="A3018" s="3" t="s">
        <v>29</v>
      </c>
      <c r="B3018" s="3" t="s">
        <v>30</v>
      </c>
      <c r="C3018" s="3" t="s">
        <v>3177</v>
      </c>
      <c r="D3018" s="3" t="s">
        <v>3178</v>
      </c>
      <c r="E3018" s="3">
        <v>0</v>
      </c>
      <c r="F3018" s="3">
        <v>162.16900000000001</v>
      </c>
      <c r="G3018" s="3">
        <v>60</v>
      </c>
      <c r="H3018" s="3">
        <v>26</v>
      </c>
      <c r="I3018" s="3">
        <v>51</v>
      </c>
      <c r="J3018" s="3">
        <v>26</v>
      </c>
      <c r="K3018" s="3">
        <v>406</v>
      </c>
      <c r="L3018" s="3">
        <v>47.3</v>
      </c>
      <c r="M3018" s="3">
        <v>6.51</v>
      </c>
      <c r="N3018" s="3">
        <v>157.91999999999999</v>
      </c>
      <c r="O3018" s="3">
        <v>26</v>
      </c>
      <c r="P3018" s="3" t="s">
        <v>1405</v>
      </c>
      <c r="Q3018" s="3" t="s">
        <v>888</v>
      </c>
      <c r="R3018" s="3" t="s">
        <v>189</v>
      </c>
      <c r="S3018" s="3" t="s">
        <v>34</v>
      </c>
      <c r="T3018" s="3" t="s">
        <v>3179</v>
      </c>
      <c r="U3018" s="3" t="s">
        <v>3177</v>
      </c>
      <c r="V3018" s="3" t="s">
        <v>3180</v>
      </c>
      <c r="W3018" s="3" t="s">
        <v>714</v>
      </c>
      <c r="X3018" s="3" t="s">
        <v>34</v>
      </c>
      <c r="Y3018" s="3" t="s">
        <v>34</v>
      </c>
      <c r="Z3018" s="3" t="s">
        <v>34</v>
      </c>
      <c r="AA3018" s="3">
        <v>0</v>
      </c>
      <c r="AB3018" s="3" t="s">
        <v>29</v>
      </c>
      <c r="AC3018" s="3">
        <v>1</v>
      </c>
    </row>
    <row r="3019" spans="1:29" hidden="1" outlineLevel="1" collapsed="1" x14ac:dyDescent="0.25">
      <c r="A3019" t="s">
        <v>34</v>
      </c>
      <c r="B3019" s="2" t="s">
        <v>39</v>
      </c>
      <c r="C3019" s="2" t="s">
        <v>40</v>
      </c>
      <c r="D3019" s="2" t="s">
        <v>41</v>
      </c>
      <c r="E3019" s="2" t="s">
        <v>42</v>
      </c>
      <c r="F3019" s="2" t="s">
        <v>43</v>
      </c>
      <c r="G3019" s="2" t="s">
        <v>28</v>
      </c>
      <c r="H3019" s="2" t="s">
        <v>44</v>
      </c>
      <c r="I3019" s="2" t="s">
        <v>8</v>
      </c>
      <c r="J3019" s="2" t="s">
        <v>45</v>
      </c>
      <c r="K3019" s="2" t="s">
        <v>46</v>
      </c>
      <c r="L3019" s="2" t="s">
        <v>47</v>
      </c>
      <c r="M3019" s="2" t="s">
        <v>27</v>
      </c>
      <c r="N3019" s="2" t="s">
        <v>48</v>
      </c>
      <c r="O3019" s="2" t="s">
        <v>49</v>
      </c>
      <c r="P3019" s="2" t="s">
        <v>50</v>
      </c>
      <c r="Q3019" s="2" t="s">
        <v>51</v>
      </c>
    </row>
    <row r="3020" spans="1:29" hidden="1" outlineLevel="1" collapsed="1" x14ac:dyDescent="0.25">
      <c r="A3020" t="s">
        <v>34</v>
      </c>
      <c r="B3020" s="4" t="s">
        <v>29</v>
      </c>
      <c r="C3020" s="4" t="s">
        <v>3181</v>
      </c>
      <c r="D3020" s="4" t="s">
        <v>199</v>
      </c>
      <c r="E3020" s="4">
        <v>2.6126600000000001E-8</v>
      </c>
      <c r="F3020" s="4">
        <v>1.5434800000000001E-4</v>
      </c>
      <c r="G3020" s="4">
        <v>1</v>
      </c>
      <c r="H3020" s="4">
        <v>1</v>
      </c>
      <c r="I3020" s="4">
        <v>2</v>
      </c>
      <c r="J3020" s="4" t="s">
        <v>3177</v>
      </c>
      <c r="K3020" s="4">
        <v>1</v>
      </c>
      <c r="L3020" s="4">
        <v>2398.16671</v>
      </c>
      <c r="M3020" s="4" t="s">
        <v>29</v>
      </c>
      <c r="N3020" s="4" t="s">
        <v>29</v>
      </c>
      <c r="O3020" s="4">
        <v>6.5770000000000002E-5</v>
      </c>
      <c r="P3020" s="4">
        <v>2.6419999999999998E-10</v>
      </c>
      <c r="Q3020" s="4">
        <v>3.66</v>
      </c>
    </row>
    <row r="3021" spans="1:29" hidden="1" outlineLevel="1" collapsed="1" x14ac:dyDescent="0.25">
      <c r="A3021" t="s">
        <v>34</v>
      </c>
      <c r="B3021" s="4" t="s">
        <v>29</v>
      </c>
      <c r="C3021" s="4" t="s">
        <v>3182</v>
      </c>
      <c r="D3021" s="4" t="s">
        <v>199</v>
      </c>
      <c r="E3021" s="4">
        <v>2.5627200000000001E-7</v>
      </c>
      <c r="F3021" s="4">
        <v>1.5434800000000001E-4</v>
      </c>
      <c r="G3021" s="4">
        <v>1</v>
      </c>
      <c r="H3021" s="4">
        <v>1</v>
      </c>
      <c r="I3021" s="4">
        <v>4</v>
      </c>
      <c r="J3021" s="4" t="s">
        <v>3177</v>
      </c>
      <c r="K3021" s="4">
        <v>0</v>
      </c>
      <c r="L3021" s="4">
        <v>1768.8534199999999</v>
      </c>
      <c r="M3021" s="4" t="s">
        <v>29</v>
      </c>
      <c r="N3021" s="4" t="s">
        <v>29</v>
      </c>
      <c r="O3021" s="4">
        <v>6.5770000000000002E-5</v>
      </c>
      <c r="P3021" s="4">
        <v>4.2029999999999997E-9</v>
      </c>
      <c r="Q3021" s="4">
        <v>4.5599999999999996</v>
      </c>
    </row>
    <row r="3022" spans="1:29" hidden="1" outlineLevel="1" collapsed="1" x14ac:dyDescent="0.25">
      <c r="A3022" t="s">
        <v>34</v>
      </c>
      <c r="B3022" s="4" t="s">
        <v>29</v>
      </c>
      <c r="C3022" s="4" t="s">
        <v>3183</v>
      </c>
      <c r="D3022" s="4" t="s">
        <v>34</v>
      </c>
      <c r="E3022" s="4">
        <v>9.0986100000000003E-6</v>
      </c>
      <c r="F3022" s="4">
        <v>1.5434800000000001E-4</v>
      </c>
      <c r="G3022" s="4">
        <v>1</v>
      </c>
      <c r="H3022" s="4">
        <v>1</v>
      </c>
      <c r="I3022" s="4">
        <v>1</v>
      </c>
      <c r="J3022" s="4" t="s">
        <v>3177</v>
      </c>
      <c r="K3022" s="4">
        <v>0</v>
      </c>
      <c r="L3022" s="4">
        <v>2530.20694</v>
      </c>
      <c r="M3022" s="4" t="s">
        <v>29</v>
      </c>
      <c r="N3022" s="4" t="s">
        <v>29</v>
      </c>
      <c r="O3022" s="4">
        <v>6.5770000000000002E-5</v>
      </c>
      <c r="P3022" s="4">
        <v>3.1469999999999998E-7</v>
      </c>
      <c r="Q3022" s="4">
        <v>2.93</v>
      </c>
    </row>
    <row r="3023" spans="1:29" hidden="1" outlineLevel="1" collapsed="1" x14ac:dyDescent="0.25">
      <c r="A3023" t="s">
        <v>34</v>
      </c>
      <c r="B3023" s="4" t="s">
        <v>29</v>
      </c>
      <c r="C3023" s="4" t="s">
        <v>3184</v>
      </c>
      <c r="D3023" s="4" t="s">
        <v>34</v>
      </c>
      <c r="E3023" s="4">
        <v>1.20749E-6</v>
      </c>
      <c r="F3023" s="4">
        <v>1.5434800000000001E-4</v>
      </c>
      <c r="G3023" s="4">
        <v>1</v>
      </c>
      <c r="H3023" s="4">
        <v>1</v>
      </c>
      <c r="I3023" s="4">
        <v>2</v>
      </c>
      <c r="J3023" s="4" t="s">
        <v>3177</v>
      </c>
      <c r="K3023" s="4">
        <v>1</v>
      </c>
      <c r="L3023" s="4">
        <v>2186.1227100000001</v>
      </c>
      <c r="M3023" s="4" t="s">
        <v>29</v>
      </c>
      <c r="N3023" s="4" t="s">
        <v>29</v>
      </c>
      <c r="O3023" s="4">
        <v>6.5770000000000002E-5</v>
      </c>
      <c r="P3023" s="4">
        <v>2.728E-8</v>
      </c>
      <c r="Q3023" s="4">
        <v>4.07</v>
      </c>
    </row>
    <row r="3024" spans="1:29" hidden="1" outlineLevel="1" collapsed="1" x14ac:dyDescent="0.25">
      <c r="A3024" t="s">
        <v>34</v>
      </c>
      <c r="B3024" s="4" t="s">
        <v>29</v>
      </c>
      <c r="C3024" s="4" t="s">
        <v>3185</v>
      </c>
      <c r="D3024" s="4" t="s">
        <v>34</v>
      </c>
      <c r="E3024" s="4">
        <v>2.9135599999999999E-4</v>
      </c>
      <c r="F3024" s="4">
        <v>1.5434800000000001E-4</v>
      </c>
      <c r="G3024" s="4">
        <v>1</v>
      </c>
      <c r="H3024" s="4">
        <v>1</v>
      </c>
      <c r="I3024" s="4">
        <v>2</v>
      </c>
      <c r="J3024" s="4" t="s">
        <v>3177</v>
      </c>
      <c r="K3024" s="4">
        <v>2</v>
      </c>
      <c r="L3024" s="4">
        <v>1899.98107</v>
      </c>
      <c r="M3024" s="4" t="s">
        <v>29</v>
      </c>
      <c r="N3024" s="4" t="s">
        <v>29</v>
      </c>
      <c r="O3024" s="4">
        <v>6.5770000000000002E-5</v>
      </c>
      <c r="P3024" s="4">
        <v>2.088E-5</v>
      </c>
      <c r="Q3024" s="4">
        <v>3.99</v>
      </c>
    </row>
    <row r="3025" spans="1:17" hidden="1" outlineLevel="1" collapsed="1" x14ac:dyDescent="0.25">
      <c r="A3025" t="s">
        <v>34</v>
      </c>
      <c r="B3025" s="4" t="s">
        <v>29</v>
      </c>
      <c r="C3025" s="4" t="s">
        <v>3186</v>
      </c>
      <c r="D3025" s="4" t="s">
        <v>34</v>
      </c>
      <c r="E3025" s="4">
        <v>3.4894999999999997E-5</v>
      </c>
      <c r="F3025" s="4">
        <v>1.5434800000000001E-4</v>
      </c>
      <c r="G3025" s="4">
        <v>1</v>
      </c>
      <c r="H3025" s="4">
        <v>1</v>
      </c>
      <c r="I3025" s="4">
        <v>1</v>
      </c>
      <c r="J3025" s="4" t="s">
        <v>3177</v>
      </c>
      <c r="K3025" s="4">
        <v>1</v>
      </c>
      <c r="L3025" s="4">
        <v>1743.87996</v>
      </c>
      <c r="M3025" s="4" t="s">
        <v>29</v>
      </c>
      <c r="N3025" s="4" t="s">
        <v>29</v>
      </c>
      <c r="O3025" s="4">
        <v>6.5770000000000002E-5</v>
      </c>
      <c r="P3025" s="4">
        <v>1.5960000000000001E-6</v>
      </c>
      <c r="Q3025" s="4">
        <v>4</v>
      </c>
    </row>
    <row r="3026" spans="1:17" hidden="1" outlineLevel="1" collapsed="1" x14ac:dyDescent="0.25">
      <c r="A3026" t="s">
        <v>34</v>
      </c>
      <c r="B3026" s="4" t="s">
        <v>29</v>
      </c>
      <c r="C3026" s="4" t="s">
        <v>3187</v>
      </c>
      <c r="D3026" s="4" t="s">
        <v>34</v>
      </c>
      <c r="E3026" s="4">
        <v>3.48823E-4</v>
      </c>
      <c r="F3026" s="4">
        <v>1.5434800000000001E-4</v>
      </c>
      <c r="G3026" s="4">
        <v>1</v>
      </c>
      <c r="H3026" s="4">
        <v>1</v>
      </c>
      <c r="I3026" s="4">
        <v>1</v>
      </c>
      <c r="J3026" s="4" t="s">
        <v>3177</v>
      </c>
      <c r="K3026" s="4">
        <v>1</v>
      </c>
      <c r="L3026" s="4">
        <v>2063.05161</v>
      </c>
      <c r="M3026" s="4" t="s">
        <v>29</v>
      </c>
      <c r="N3026" s="4" t="s">
        <v>29</v>
      </c>
      <c r="O3026" s="4">
        <v>6.5770000000000002E-5</v>
      </c>
      <c r="P3026" s="4">
        <v>2.5850000000000002E-5</v>
      </c>
      <c r="Q3026" s="4">
        <v>3.06</v>
      </c>
    </row>
    <row r="3027" spans="1:17" hidden="1" outlineLevel="1" collapsed="1" x14ac:dyDescent="0.25">
      <c r="A3027" t="s">
        <v>34</v>
      </c>
      <c r="B3027" s="4" t="s">
        <v>29</v>
      </c>
      <c r="C3027" s="4" t="s">
        <v>3188</v>
      </c>
      <c r="D3027" s="4" t="s">
        <v>34</v>
      </c>
      <c r="E3027" s="4">
        <v>3.7679899999999998E-4</v>
      </c>
      <c r="F3027" s="4">
        <v>1.5434800000000001E-4</v>
      </c>
      <c r="G3027" s="4">
        <v>1</v>
      </c>
      <c r="H3027" s="4">
        <v>1</v>
      </c>
      <c r="I3027" s="4">
        <v>1</v>
      </c>
      <c r="J3027" s="4" t="s">
        <v>3177</v>
      </c>
      <c r="K3027" s="4">
        <v>0</v>
      </c>
      <c r="L3027" s="4">
        <v>2131.89383</v>
      </c>
      <c r="M3027" s="4" t="s">
        <v>29</v>
      </c>
      <c r="N3027" s="4" t="s">
        <v>29</v>
      </c>
      <c r="O3027" s="4">
        <v>6.5770000000000002E-5</v>
      </c>
      <c r="P3027" s="4">
        <v>2.8459999999999999E-5</v>
      </c>
      <c r="Q3027" s="4">
        <v>3.46</v>
      </c>
    </row>
    <row r="3028" spans="1:17" hidden="1" outlineLevel="1" collapsed="1" x14ac:dyDescent="0.25">
      <c r="A3028" t="s">
        <v>34</v>
      </c>
      <c r="B3028" s="4" t="s">
        <v>29</v>
      </c>
      <c r="C3028" s="4" t="s">
        <v>3189</v>
      </c>
      <c r="D3028" s="4" t="s">
        <v>34</v>
      </c>
      <c r="E3028" s="4">
        <v>1.3296099999999999E-4</v>
      </c>
      <c r="F3028" s="4">
        <v>1.5434800000000001E-4</v>
      </c>
      <c r="G3028" s="4">
        <v>1</v>
      </c>
      <c r="H3028" s="4">
        <v>1</v>
      </c>
      <c r="I3028" s="4">
        <v>2</v>
      </c>
      <c r="J3028" s="4" t="s">
        <v>3177</v>
      </c>
      <c r="K3028" s="4">
        <v>1</v>
      </c>
      <c r="L3028" s="4">
        <v>1212.6946600000001</v>
      </c>
      <c r="M3028" s="4" t="s">
        <v>29</v>
      </c>
      <c r="N3028" s="4" t="s">
        <v>29</v>
      </c>
      <c r="O3028" s="4">
        <v>6.5770000000000002E-5</v>
      </c>
      <c r="P3028" s="4">
        <v>8.0569999999999993E-6</v>
      </c>
      <c r="Q3028" s="4">
        <v>3.62</v>
      </c>
    </row>
    <row r="3029" spans="1:17" hidden="1" outlineLevel="1" collapsed="1" x14ac:dyDescent="0.25">
      <c r="A3029" t="s">
        <v>34</v>
      </c>
      <c r="B3029" s="4" t="s">
        <v>29</v>
      </c>
      <c r="C3029" s="4" t="s">
        <v>3190</v>
      </c>
      <c r="D3029" s="4" t="s">
        <v>34</v>
      </c>
      <c r="E3029" s="4">
        <v>1.03478E-7</v>
      </c>
      <c r="F3029" s="4">
        <v>1.5434800000000001E-4</v>
      </c>
      <c r="G3029" s="4">
        <v>1</v>
      </c>
      <c r="H3029" s="4">
        <v>1</v>
      </c>
      <c r="I3029" s="4">
        <v>3</v>
      </c>
      <c r="J3029" s="4" t="s">
        <v>3177</v>
      </c>
      <c r="K3029" s="4">
        <v>2</v>
      </c>
      <c r="L3029" s="4">
        <v>2213.2387399999998</v>
      </c>
      <c r="M3029" s="4" t="s">
        <v>29</v>
      </c>
      <c r="N3029" s="4" t="s">
        <v>29</v>
      </c>
      <c r="O3029" s="4">
        <v>6.5770000000000002E-5</v>
      </c>
      <c r="P3029" s="4">
        <v>1.397E-9</v>
      </c>
      <c r="Q3029" s="4">
        <v>4.55</v>
      </c>
    </row>
    <row r="3030" spans="1:17" hidden="1" outlineLevel="1" collapsed="1" x14ac:dyDescent="0.25">
      <c r="A3030" t="s">
        <v>34</v>
      </c>
      <c r="B3030" s="4" t="s">
        <v>29</v>
      </c>
      <c r="C3030" s="4" t="s">
        <v>3191</v>
      </c>
      <c r="D3030" s="4" t="s">
        <v>34</v>
      </c>
      <c r="E3030" s="4">
        <v>3.5107299999999998E-4</v>
      </c>
      <c r="F3030" s="4">
        <v>1.5434800000000001E-4</v>
      </c>
      <c r="G3030" s="4">
        <v>1</v>
      </c>
      <c r="H3030" s="4">
        <v>1</v>
      </c>
      <c r="I3030" s="4">
        <v>3</v>
      </c>
      <c r="J3030" s="4" t="s">
        <v>3177</v>
      </c>
      <c r="K3030" s="4">
        <v>1</v>
      </c>
      <c r="L3030" s="4">
        <v>1414.72127</v>
      </c>
      <c r="M3030" s="4" t="s">
        <v>29</v>
      </c>
      <c r="N3030" s="4" t="s">
        <v>29</v>
      </c>
      <c r="O3030" s="4">
        <v>6.5770000000000002E-5</v>
      </c>
      <c r="P3030" s="4">
        <v>2.6089999999999999E-5</v>
      </c>
      <c r="Q3030" s="4">
        <v>2.91</v>
      </c>
    </row>
    <row r="3031" spans="1:17" hidden="1" outlineLevel="1" collapsed="1" x14ac:dyDescent="0.25">
      <c r="A3031" t="s">
        <v>34</v>
      </c>
      <c r="B3031" s="4" t="s">
        <v>29</v>
      </c>
      <c r="C3031" s="4" t="s">
        <v>3192</v>
      </c>
      <c r="D3031" s="4" t="s">
        <v>34</v>
      </c>
      <c r="E3031" s="4">
        <v>6.80644E-4</v>
      </c>
      <c r="F3031" s="4">
        <v>1.5434800000000001E-4</v>
      </c>
      <c r="G3031" s="4">
        <v>1</v>
      </c>
      <c r="H3031" s="4">
        <v>1</v>
      </c>
      <c r="I3031" s="4">
        <v>2</v>
      </c>
      <c r="J3031" s="4" t="s">
        <v>3177</v>
      </c>
      <c r="K3031" s="4">
        <v>0</v>
      </c>
      <c r="L3031" s="4">
        <v>935.53089</v>
      </c>
      <c r="M3031" s="4" t="s">
        <v>29</v>
      </c>
      <c r="N3031" s="4" t="s">
        <v>29</v>
      </c>
      <c r="O3031" s="4">
        <v>6.5770000000000002E-5</v>
      </c>
      <c r="P3031" s="4">
        <v>5.7989999999999999E-5</v>
      </c>
      <c r="Q3031" s="4">
        <v>2.6</v>
      </c>
    </row>
    <row r="3032" spans="1:17" hidden="1" outlineLevel="1" collapsed="1" x14ac:dyDescent="0.25">
      <c r="A3032" t="s">
        <v>34</v>
      </c>
      <c r="B3032" s="4" t="s">
        <v>29</v>
      </c>
      <c r="C3032" s="4" t="s">
        <v>3193</v>
      </c>
      <c r="D3032" s="4" t="s">
        <v>2491</v>
      </c>
      <c r="E3032" s="4">
        <v>9.6292299999999997E-4</v>
      </c>
      <c r="F3032" s="4">
        <v>1.5434800000000001E-4</v>
      </c>
      <c r="G3032" s="4">
        <v>1</v>
      </c>
      <c r="H3032" s="4">
        <v>1</v>
      </c>
      <c r="I3032" s="4">
        <v>3</v>
      </c>
      <c r="J3032" s="4" t="s">
        <v>3177</v>
      </c>
      <c r="K3032" s="4">
        <v>2</v>
      </c>
      <c r="L3032" s="4">
        <v>4189.8349600000001</v>
      </c>
      <c r="M3032" s="4" t="s">
        <v>29</v>
      </c>
      <c r="N3032" s="4" t="s">
        <v>29</v>
      </c>
      <c r="O3032" s="4">
        <v>6.5770000000000002E-5</v>
      </c>
      <c r="P3032" s="4">
        <v>8.797E-5</v>
      </c>
      <c r="Q3032" s="4">
        <v>3.18</v>
      </c>
    </row>
    <row r="3033" spans="1:17" hidden="1" outlineLevel="1" collapsed="1" x14ac:dyDescent="0.25">
      <c r="A3033" t="s">
        <v>34</v>
      </c>
      <c r="B3033" s="4" t="s">
        <v>29</v>
      </c>
      <c r="C3033" s="4" t="s">
        <v>3194</v>
      </c>
      <c r="D3033" s="4" t="s">
        <v>34</v>
      </c>
      <c r="E3033" s="4">
        <v>2.14036E-6</v>
      </c>
      <c r="F3033" s="4">
        <v>1.5434800000000001E-4</v>
      </c>
      <c r="G3033" s="4">
        <v>1</v>
      </c>
      <c r="H3033" s="4">
        <v>1</v>
      </c>
      <c r="I3033" s="4">
        <v>1</v>
      </c>
      <c r="J3033" s="4" t="s">
        <v>3177</v>
      </c>
      <c r="K3033" s="4">
        <v>2</v>
      </c>
      <c r="L3033" s="4">
        <v>2105.1740100000002</v>
      </c>
      <c r="M3033" s="4" t="s">
        <v>29</v>
      </c>
      <c r="N3033" s="4" t="s">
        <v>29</v>
      </c>
      <c r="O3033" s="4">
        <v>6.5770000000000002E-5</v>
      </c>
      <c r="P3033" s="4">
        <v>5.4510000000000003E-8</v>
      </c>
      <c r="Q3033" s="4">
        <v>3.39</v>
      </c>
    </row>
    <row r="3034" spans="1:17" hidden="1" outlineLevel="1" collapsed="1" x14ac:dyDescent="0.25">
      <c r="A3034" t="s">
        <v>34</v>
      </c>
      <c r="B3034" s="4" t="s">
        <v>29</v>
      </c>
      <c r="C3034" s="4" t="s">
        <v>3195</v>
      </c>
      <c r="D3034" s="4" t="s">
        <v>34</v>
      </c>
      <c r="E3034" s="4">
        <v>3.5121500000000001E-7</v>
      </c>
      <c r="F3034" s="4">
        <v>1.5434800000000001E-4</v>
      </c>
      <c r="G3034" s="4">
        <v>1</v>
      </c>
      <c r="H3034" s="4">
        <v>1</v>
      </c>
      <c r="I3034" s="4">
        <v>7</v>
      </c>
      <c r="J3034" s="4" t="s">
        <v>3177</v>
      </c>
      <c r="K3034" s="4">
        <v>1</v>
      </c>
      <c r="L3034" s="4">
        <v>1583.92545</v>
      </c>
      <c r="M3034" s="4" t="s">
        <v>29</v>
      </c>
      <c r="N3034" s="4" t="s">
        <v>29</v>
      </c>
      <c r="O3034" s="4">
        <v>6.5770000000000002E-5</v>
      </c>
      <c r="P3034" s="4">
        <v>6.108E-9</v>
      </c>
      <c r="Q3034" s="4">
        <v>4.07</v>
      </c>
    </row>
    <row r="3035" spans="1:17" hidden="1" outlineLevel="1" collapsed="1" x14ac:dyDescent="0.25">
      <c r="A3035" t="s">
        <v>34</v>
      </c>
      <c r="B3035" s="4" t="s">
        <v>29</v>
      </c>
      <c r="C3035" s="4" t="s">
        <v>3196</v>
      </c>
      <c r="D3035" s="4" t="s">
        <v>3197</v>
      </c>
      <c r="E3035" s="4">
        <v>7.7972300000000003E-7</v>
      </c>
      <c r="F3035" s="4">
        <v>1.5434800000000001E-4</v>
      </c>
      <c r="G3035" s="4">
        <v>1</v>
      </c>
      <c r="H3035" s="4">
        <v>1</v>
      </c>
      <c r="I3035" s="4">
        <v>3</v>
      </c>
      <c r="J3035" s="4" t="s">
        <v>3177</v>
      </c>
      <c r="K3035" s="4">
        <v>0</v>
      </c>
      <c r="L3035" s="4">
        <v>2752.2017799999999</v>
      </c>
      <c r="M3035" s="4" t="s">
        <v>29</v>
      </c>
      <c r="N3035" s="4" t="s">
        <v>29</v>
      </c>
      <c r="O3035" s="4">
        <v>6.5770000000000002E-5</v>
      </c>
      <c r="P3035" s="4">
        <v>1.613E-8</v>
      </c>
      <c r="Q3035" s="4">
        <v>3.94</v>
      </c>
    </row>
    <row r="3036" spans="1:17" hidden="1" outlineLevel="1" collapsed="1" x14ac:dyDescent="0.25">
      <c r="A3036" t="s">
        <v>34</v>
      </c>
      <c r="B3036" s="4" t="s">
        <v>29</v>
      </c>
      <c r="C3036" s="4" t="s">
        <v>3198</v>
      </c>
      <c r="D3036" s="4" t="s">
        <v>34</v>
      </c>
      <c r="E3036" s="4">
        <v>1.3819099999999999E-4</v>
      </c>
      <c r="F3036" s="4">
        <v>1.5434800000000001E-4</v>
      </c>
      <c r="G3036" s="4">
        <v>1</v>
      </c>
      <c r="H3036" s="4">
        <v>1</v>
      </c>
      <c r="I3036" s="4">
        <v>1</v>
      </c>
      <c r="J3036" s="4" t="s">
        <v>3177</v>
      </c>
      <c r="K3036" s="4">
        <v>1</v>
      </c>
      <c r="L3036" s="4">
        <v>2259.9887899999999</v>
      </c>
      <c r="M3036" s="4" t="s">
        <v>29</v>
      </c>
      <c r="N3036" s="4" t="s">
        <v>29</v>
      </c>
      <c r="O3036" s="4">
        <v>6.5770000000000002E-5</v>
      </c>
      <c r="P3036" s="4">
        <v>8.4549999999999995E-6</v>
      </c>
      <c r="Q3036" s="4">
        <v>3.65</v>
      </c>
    </row>
    <row r="3037" spans="1:17" hidden="1" outlineLevel="1" collapsed="1" x14ac:dyDescent="0.25">
      <c r="A3037" t="s">
        <v>34</v>
      </c>
      <c r="B3037" s="4" t="s">
        <v>29</v>
      </c>
      <c r="C3037" s="4" t="s">
        <v>3199</v>
      </c>
      <c r="D3037" s="4" t="s">
        <v>34</v>
      </c>
      <c r="E3037" s="4">
        <v>2.7933400000000001E-3</v>
      </c>
      <c r="F3037" s="4">
        <v>3.0793500000000001E-4</v>
      </c>
      <c r="G3037" s="4">
        <v>1</v>
      </c>
      <c r="H3037" s="4">
        <v>1</v>
      </c>
      <c r="I3037" s="4">
        <v>1</v>
      </c>
      <c r="J3037" s="4" t="s">
        <v>3177</v>
      </c>
      <c r="K3037" s="4">
        <v>0</v>
      </c>
      <c r="L3037" s="4">
        <v>1280.5865699999999</v>
      </c>
      <c r="M3037" s="4" t="s">
        <v>29</v>
      </c>
      <c r="N3037" s="4" t="s">
        <v>29</v>
      </c>
      <c r="O3037" s="4">
        <v>1.192E-4</v>
      </c>
      <c r="P3037" s="4">
        <v>3.1199999999999999E-4</v>
      </c>
      <c r="Q3037" s="4">
        <v>2.04</v>
      </c>
    </row>
    <row r="3038" spans="1:17" hidden="1" outlineLevel="1" collapsed="1" x14ac:dyDescent="0.25">
      <c r="A3038" t="s">
        <v>34</v>
      </c>
      <c r="B3038" s="4" t="s">
        <v>29</v>
      </c>
      <c r="C3038" s="4" t="s">
        <v>3200</v>
      </c>
      <c r="D3038" s="4" t="s">
        <v>34</v>
      </c>
      <c r="E3038" s="4">
        <v>5.0640499999999996E-3</v>
      </c>
      <c r="F3038" s="4">
        <v>3.0793500000000001E-4</v>
      </c>
      <c r="G3038" s="4">
        <v>1</v>
      </c>
      <c r="H3038" s="4">
        <v>1</v>
      </c>
      <c r="I3038" s="4">
        <v>2</v>
      </c>
      <c r="J3038" s="4" t="s">
        <v>3177</v>
      </c>
      <c r="K3038" s="4">
        <v>1</v>
      </c>
      <c r="L3038" s="4">
        <v>1259.6590100000001</v>
      </c>
      <c r="M3038" s="4" t="s">
        <v>29</v>
      </c>
      <c r="N3038" s="4" t="s">
        <v>29</v>
      </c>
      <c r="O3038" s="4">
        <v>1.192E-4</v>
      </c>
      <c r="P3038" s="4">
        <v>6.2220000000000005E-4</v>
      </c>
      <c r="Q3038" s="4">
        <v>2.5299999999999998</v>
      </c>
    </row>
    <row r="3039" spans="1:17" hidden="1" outlineLevel="1" collapsed="1" x14ac:dyDescent="0.25">
      <c r="A3039" t="s">
        <v>34</v>
      </c>
      <c r="B3039" s="4" t="s">
        <v>29</v>
      </c>
      <c r="C3039" s="4" t="s">
        <v>3201</v>
      </c>
      <c r="D3039" s="4" t="s">
        <v>34</v>
      </c>
      <c r="E3039" s="4">
        <v>7.0115799999999999E-3</v>
      </c>
      <c r="F3039" s="4">
        <v>4.3565599999999998E-4</v>
      </c>
      <c r="G3039" s="4">
        <v>1</v>
      </c>
      <c r="H3039" s="4">
        <v>1</v>
      </c>
      <c r="I3039" s="4">
        <v>1</v>
      </c>
      <c r="J3039" s="4" t="s">
        <v>3177</v>
      </c>
      <c r="K3039" s="4">
        <v>0</v>
      </c>
      <c r="L3039" s="4">
        <v>1258.6201599999999</v>
      </c>
      <c r="M3039" s="4" t="s">
        <v>29</v>
      </c>
      <c r="N3039" s="4" t="s">
        <v>29</v>
      </c>
      <c r="O3039" s="4">
        <v>1.639E-4</v>
      </c>
      <c r="P3039" s="4">
        <v>9.1679999999999995E-4</v>
      </c>
      <c r="Q3039" s="4">
        <v>2.91</v>
      </c>
    </row>
    <row r="3040" spans="1:17" hidden="1" outlineLevel="1" collapsed="1" x14ac:dyDescent="0.25">
      <c r="A3040" t="s">
        <v>34</v>
      </c>
      <c r="B3040" s="4" t="s">
        <v>29</v>
      </c>
      <c r="C3040" s="4" t="s">
        <v>3202</v>
      </c>
      <c r="D3040" s="4" t="s">
        <v>34</v>
      </c>
      <c r="E3040" s="4">
        <v>8.2216500000000005E-3</v>
      </c>
      <c r="F3040" s="4">
        <v>4.3565599999999998E-4</v>
      </c>
      <c r="G3040" s="4">
        <v>1</v>
      </c>
      <c r="H3040" s="4">
        <v>1</v>
      </c>
      <c r="I3040" s="4">
        <v>1</v>
      </c>
      <c r="J3040" s="4" t="s">
        <v>3177</v>
      </c>
      <c r="K3040" s="4">
        <v>0</v>
      </c>
      <c r="L3040" s="4">
        <v>1131.56404</v>
      </c>
      <c r="M3040" s="4" t="s">
        <v>29</v>
      </c>
      <c r="N3040" s="4" t="s">
        <v>29</v>
      </c>
      <c r="O3040" s="4">
        <v>1.639E-4</v>
      </c>
      <c r="P3040" s="4">
        <v>1.101E-3</v>
      </c>
      <c r="Q3040" s="4">
        <v>2.5299999999999998</v>
      </c>
    </row>
    <row r="3041" spans="1:29" hidden="1" outlineLevel="1" collapsed="1" x14ac:dyDescent="0.25">
      <c r="A3041" t="s">
        <v>34</v>
      </c>
      <c r="B3041" s="4" t="s">
        <v>29</v>
      </c>
      <c r="C3041" s="4" t="s">
        <v>3203</v>
      </c>
      <c r="D3041" s="4" t="s">
        <v>34</v>
      </c>
      <c r="E3041" s="4">
        <v>1.5113E-2</v>
      </c>
      <c r="F3041" s="4">
        <v>5.7957899999999999E-4</v>
      </c>
      <c r="G3041" s="4">
        <v>1</v>
      </c>
      <c r="H3041" s="4">
        <v>1</v>
      </c>
      <c r="I3041" s="4">
        <v>1</v>
      </c>
      <c r="J3041" s="4" t="s">
        <v>3177</v>
      </c>
      <c r="K3041" s="4">
        <v>1</v>
      </c>
      <c r="L3041" s="4">
        <v>1006.56801</v>
      </c>
      <c r="M3041" s="4" t="s">
        <v>29</v>
      </c>
      <c r="N3041" s="4" t="s">
        <v>29</v>
      </c>
      <c r="O3041" s="4">
        <v>2.1489999999999999E-4</v>
      </c>
      <c r="P3041" s="4">
        <v>2.3029999999999999E-3</v>
      </c>
      <c r="Q3041" s="4">
        <v>2.2000000000000002</v>
      </c>
    </row>
    <row r="3042" spans="1:29" hidden="1" outlineLevel="1" collapsed="1" x14ac:dyDescent="0.25">
      <c r="A3042" t="s">
        <v>34</v>
      </c>
      <c r="B3042" s="4" t="s">
        <v>29</v>
      </c>
      <c r="C3042" s="4" t="s">
        <v>3204</v>
      </c>
      <c r="D3042" s="4" t="s">
        <v>34</v>
      </c>
      <c r="E3042" s="4">
        <v>1.7037099999999999E-2</v>
      </c>
      <c r="F3042" s="4">
        <v>5.7957899999999999E-4</v>
      </c>
      <c r="G3042" s="4">
        <v>1</v>
      </c>
      <c r="H3042" s="4">
        <v>1</v>
      </c>
      <c r="I3042" s="4">
        <v>1</v>
      </c>
      <c r="J3042" s="4" t="s">
        <v>3177</v>
      </c>
      <c r="K3042" s="4">
        <v>1</v>
      </c>
      <c r="L3042" s="4">
        <v>1081.55242</v>
      </c>
      <c r="M3042" s="4" t="s">
        <v>29</v>
      </c>
      <c r="N3042" s="4" t="s">
        <v>29</v>
      </c>
      <c r="O3042" s="4">
        <v>2.1489999999999999E-4</v>
      </c>
      <c r="P3042" s="4">
        <v>2.689E-3</v>
      </c>
      <c r="Q3042" s="4">
        <v>1.67</v>
      </c>
    </row>
    <row r="3043" spans="1:29" hidden="1" outlineLevel="1" collapsed="1" x14ac:dyDescent="0.25">
      <c r="A3043" t="s">
        <v>34</v>
      </c>
      <c r="B3043" s="4" t="s">
        <v>29</v>
      </c>
      <c r="C3043" s="4" t="s">
        <v>3205</v>
      </c>
      <c r="D3043" s="4" t="s">
        <v>2491</v>
      </c>
      <c r="E3043" s="4">
        <v>1.5795699999999999E-2</v>
      </c>
      <c r="F3043" s="4">
        <v>5.7957899999999999E-4</v>
      </c>
      <c r="G3043" s="4">
        <v>1</v>
      </c>
      <c r="H3043" s="4">
        <v>1</v>
      </c>
      <c r="I3043" s="4">
        <v>1</v>
      </c>
      <c r="J3043" s="4" t="s">
        <v>3177</v>
      </c>
      <c r="K3043" s="4">
        <v>0</v>
      </c>
      <c r="L3043" s="4">
        <v>1895.79973</v>
      </c>
      <c r="M3043" s="4" t="s">
        <v>29</v>
      </c>
      <c r="N3043" s="4" t="s">
        <v>29</v>
      </c>
      <c r="O3043" s="4">
        <v>2.1489999999999999E-4</v>
      </c>
      <c r="P3043" s="4">
        <v>2.4359999999999998E-3</v>
      </c>
      <c r="Q3043" s="4">
        <v>2.29</v>
      </c>
    </row>
    <row r="3044" spans="1:29" hidden="1" outlineLevel="1" collapsed="1" x14ac:dyDescent="0.25">
      <c r="A3044" t="s">
        <v>34</v>
      </c>
      <c r="B3044" s="4" t="s">
        <v>29</v>
      </c>
      <c r="C3044" s="4" t="s">
        <v>3193</v>
      </c>
      <c r="D3044" s="4" t="s">
        <v>3206</v>
      </c>
      <c r="E3044" s="4">
        <v>4.5205799999999997E-2</v>
      </c>
      <c r="F3044" s="4">
        <v>1.52893E-3</v>
      </c>
      <c r="G3044" s="4">
        <v>1</v>
      </c>
      <c r="H3044" s="4">
        <v>1</v>
      </c>
      <c r="I3044" s="4">
        <v>1</v>
      </c>
      <c r="J3044" s="4" t="s">
        <v>3177</v>
      </c>
      <c r="K3044" s="4">
        <v>2</v>
      </c>
      <c r="L3044" s="4">
        <v>4269.8012900000003</v>
      </c>
      <c r="M3044" s="4" t="s">
        <v>29</v>
      </c>
      <c r="N3044" s="4" t="s">
        <v>29</v>
      </c>
      <c r="O3044" s="4">
        <v>5.5110000000000001E-4</v>
      </c>
      <c r="P3044" s="4">
        <v>9.325E-3</v>
      </c>
      <c r="Q3044" s="4">
        <v>4.1100000000000003</v>
      </c>
    </row>
    <row r="3045" spans="1:29" hidden="1" outlineLevel="1" collapsed="1" x14ac:dyDescent="0.25">
      <c r="A3045" t="s">
        <v>34</v>
      </c>
      <c r="B3045" s="4" t="s">
        <v>29</v>
      </c>
      <c r="C3045" s="4" t="s">
        <v>3207</v>
      </c>
      <c r="D3045" s="4" t="s">
        <v>34</v>
      </c>
      <c r="E3045" s="4">
        <v>0.16428200000000001</v>
      </c>
      <c r="F3045" s="4">
        <v>5.1501400000000001E-3</v>
      </c>
      <c r="G3045" s="4">
        <v>1</v>
      </c>
      <c r="H3045" s="4">
        <v>1</v>
      </c>
      <c r="I3045" s="4">
        <v>1</v>
      </c>
      <c r="J3045" s="4" t="s">
        <v>3177</v>
      </c>
      <c r="K3045" s="4">
        <v>1</v>
      </c>
      <c r="L3045" s="4">
        <v>976.55744000000004</v>
      </c>
      <c r="M3045" s="4" t="s">
        <v>29</v>
      </c>
      <c r="N3045" s="4" t="s">
        <v>29</v>
      </c>
      <c r="O3045" s="4">
        <v>1.89E-3</v>
      </c>
      <c r="P3045" s="4">
        <v>5.7939999999999998E-2</v>
      </c>
      <c r="Q3045" s="4">
        <v>2.17</v>
      </c>
    </row>
    <row r="3046" spans="1:29" hidden="1" outlineLevel="1" collapsed="1" x14ac:dyDescent="0.25">
      <c r="A3046" t="s">
        <v>34</v>
      </c>
      <c r="B3046" s="4" t="s">
        <v>29</v>
      </c>
      <c r="C3046" s="4" t="s">
        <v>3208</v>
      </c>
      <c r="D3046" s="4" t="s">
        <v>2741</v>
      </c>
      <c r="E3046" s="4">
        <v>0.20108799999999999</v>
      </c>
      <c r="F3046" s="4">
        <v>5.75466E-3</v>
      </c>
      <c r="G3046" s="4">
        <v>1</v>
      </c>
      <c r="H3046" s="4">
        <v>1</v>
      </c>
      <c r="I3046" s="4">
        <v>2</v>
      </c>
      <c r="J3046" s="4" t="s">
        <v>3177</v>
      </c>
      <c r="K3046" s="4">
        <v>1</v>
      </c>
      <c r="L3046" s="4">
        <v>2266.02135</v>
      </c>
      <c r="M3046" s="4" t="s">
        <v>29</v>
      </c>
      <c r="N3046" s="4" t="s">
        <v>29</v>
      </c>
      <c r="O3046" s="4">
        <v>2.153E-3</v>
      </c>
      <c r="P3046" s="4">
        <v>7.9469999999999999E-2</v>
      </c>
      <c r="Q3046" s="4">
        <v>3.34</v>
      </c>
    </row>
    <row r="3047" spans="1:29" x14ac:dyDescent="0.25">
      <c r="A3047" s="3" t="s">
        <v>29</v>
      </c>
      <c r="B3047" s="3" t="s">
        <v>30</v>
      </c>
      <c r="C3047" s="3" t="s">
        <v>3209</v>
      </c>
      <c r="D3047" s="3" t="s">
        <v>3210</v>
      </c>
      <c r="E3047" s="3">
        <v>0</v>
      </c>
      <c r="F3047" s="3">
        <v>155.691</v>
      </c>
      <c r="G3047" s="3">
        <v>62</v>
      </c>
      <c r="H3047" s="3">
        <v>16</v>
      </c>
      <c r="I3047" s="3">
        <v>70</v>
      </c>
      <c r="J3047" s="3">
        <v>16</v>
      </c>
      <c r="K3047" s="3">
        <v>254</v>
      </c>
      <c r="L3047" s="3">
        <v>27.4</v>
      </c>
      <c r="M3047" s="3">
        <v>11.11</v>
      </c>
      <c r="N3047" s="3">
        <v>229.44</v>
      </c>
      <c r="O3047" s="3">
        <v>16</v>
      </c>
      <c r="P3047" s="3" t="s">
        <v>315</v>
      </c>
      <c r="Q3047" s="3" t="s">
        <v>2919</v>
      </c>
      <c r="R3047" s="3" t="s">
        <v>2920</v>
      </c>
      <c r="S3047" s="3" t="s">
        <v>3211</v>
      </c>
      <c r="T3047" s="3" t="s">
        <v>34</v>
      </c>
      <c r="U3047" s="3" t="s">
        <v>3212</v>
      </c>
      <c r="V3047" s="3" t="s">
        <v>34</v>
      </c>
      <c r="W3047" s="3" t="s">
        <v>3213</v>
      </c>
      <c r="X3047" s="3" t="s">
        <v>34</v>
      </c>
      <c r="Y3047" s="3" t="s">
        <v>34</v>
      </c>
      <c r="Z3047" s="3" t="s">
        <v>34</v>
      </c>
      <c r="AA3047" s="3">
        <v>0</v>
      </c>
      <c r="AB3047" s="3" t="s">
        <v>29</v>
      </c>
      <c r="AC3047" s="3">
        <v>1</v>
      </c>
    </row>
    <row r="3048" spans="1:29" hidden="1" outlineLevel="1" collapsed="1" x14ac:dyDescent="0.25">
      <c r="A3048" t="s">
        <v>34</v>
      </c>
      <c r="B3048" s="2" t="s">
        <v>39</v>
      </c>
      <c r="C3048" s="2" t="s">
        <v>40</v>
      </c>
      <c r="D3048" s="2" t="s">
        <v>41</v>
      </c>
      <c r="E3048" s="2" t="s">
        <v>42</v>
      </c>
      <c r="F3048" s="2" t="s">
        <v>43</v>
      </c>
      <c r="G3048" s="2" t="s">
        <v>28</v>
      </c>
      <c r="H3048" s="2" t="s">
        <v>44</v>
      </c>
      <c r="I3048" s="2" t="s">
        <v>8</v>
      </c>
      <c r="J3048" s="2" t="s">
        <v>45</v>
      </c>
      <c r="K3048" s="2" t="s">
        <v>46</v>
      </c>
      <c r="L3048" s="2" t="s">
        <v>47</v>
      </c>
      <c r="M3048" s="2" t="s">
        <v>27</v>
      </c>
      <c r="N3048" s="2" t="s">
        <v>48</v>
      </c>
      <c r="O3048" s="2" t="s">
        <v>49</v>
      </c>
      <c r="P3048" s="2" t="s">
        <v>50</v>
      </c>
      <c r="Q3048" s="2" t="s">
        <v>51</v>
      </c>
    </row>
    <row r="3049" spans="1:29" hidden="1" outlineLevel="1" collapsed="1" x14ac:dyDescent="0.25">
      <c r="A3049" t="s">
        <v>34</v>
      </c>
      <c r="B3049" s="4" t="s">
        <v>29</v>
      </c>
      <c r="C3049" s="4" t="s">
        <v>3214</v>
      </c>
      <c r="D3049" s="4" t="s">
        <v>34</v>
      </c>
      <c r="E3049" s="4">
        <v>2.6979600000000002E-5</v>
      </c>
      <c r="F3049" s="4">
        <v>1.5434800000000001E-4</v>
      </c>
      <c r="G3049" s="4">
        <v>1</v>
      </c>
      <c r="H3049" s="4">
        <v>1</v>
      </c>
      <c r="I3049" s="4">
        <v>5</v>
      </c>
      <c r="J3049" s="4" t="s">
        <v>3209</v>
      </c>
      <c r="K3049" s="4">
        <v>2</v>
      </c>
      <c r="L3049" s="4">
        <v>2620.3881999999999</v>
      </c>
      <c r="M3049" s="4" t="s">
        <v>29</v>
      </c>
      <c r="N3049" s="4" t="s">
        <v>29</v>
      </c>
      <c r="O3049" s="4">
        <v>6.5770000000000002E-5</v>
      </c>
      <c r="P3049" s="4">
        <v>1.172E-6</v>
      </c>
      <c r="Q3049" s="4">
        <v>5.71</v>
      </c>
    </row>
    <row r="3050" spans="1:29" hidden="1" outlineLevel="1" collapsed="1" x14ac:dyDescent="0.25">
      <c r="A3050" t="s">
        <v>34</v>
      </c>
      <c r="B3050" s="4" t="s">
        <v>29</v>
      </c>
      <c r="C3050" s="4" t="s">
        <v>3215</v>
      </c>
      <c r="D3050" s="4" t="s">
        <v>34</v>
      </c>
      <c r="E3050" s="4">
        <v>9.1575299999999999E-10</v>
      </c>
      <c r="F3050" s="4">
        <v>1.5434800000000001E-4</v>
      </c>
      <c r="G3050" s="4">
        <v>1</v>
      </c>
      <c r="H3050" s="4">
        <v>1</v>
      </c>
      <c r="I3050" s="4">
        <v>8</v>
      </c>
      <c r="J3050" s="4" t="s">
        <v>3209</v>
      </c>
      <c r="K3050" s="4">
        <v>1</v>
      </c>
      <c r="L3050" s="4">
        <v>2492.2932300000002</v>
      </c>
      <c r="M3050" s="4" t="s">
        <v>29</v>
      </c>
      <c r="N3050" s="4" t="s">
        <v>29</v>
      </c>
      <c r="O3050" s="4">
        <v>6.5770000000000002E-5</v>
      </c>
      <c r="P3050" s="4">
        <v>4.5640000000000003E-12</v>
      </c>
      <c r="Q3050" s="4">
        <v>4.92</v>
      </c>
    </row>
    <row r="3051" spans="1:29" hidden="1" outlineLevel="1" collapsed="1" x14ac:dyDescent="0.25">
      <c r="A3051" t="s">
        <v>34</v>
      </c>
      <c r="B3051" s="4" t="s">
        <v>29</v>
      </c>
      <c r="C3051" s="4" t="s">
        <v>3216</v>
      </c>
      <c r="D3051" s="4" t="s">
        <v>34</v>
      </c>
      <c r="E3051" s="4">
        <v>1.0878999999999999E-3</v>
      </c>
      <c r="F3051" s="4">
        <v>1.5434800000000001E-4</v>
      </c>
      <c r="G3051" s="4">
        <v>1</v>
      </c>
      <c r="H3051" s="4">
        <v>1</v>
      </c>
      <c r="I3051" s="4">
        <v>2</v>
      </c>
      <c r="J3051" s="4" t="s">
        <v>3209</v>
      </c>
      <c r="K3051" s="4">
        <v>0</v>
      </c>
      <c r="L3051" s="4">
        <v>955.56834000000003</v>
      </c>
      <c r="M3051" s="4" t="s">
        <v>29</v>
      </c>
      <c r="N3051" s="4" t="s">
        <v>29</v>
      </c>
      <c r="O3051" s="4">
        <v>6.5770000000000002E-5</v>
      </c>
      <c r="P3051" s="4">
        <v>1.022E-4</v>
      </c>
      <c r="Q3051" s="4">
        <v>2.99</v>
      </c>
    </row>
    <row r="3052" spans="1:29" hidden="1" outlineLevel="1" collapsed="1" x14ac:dyDescent="0.25">
      <c r="A3052" t="s">
        <v>34</v>
      </c>
      <c r="B3052" s="4" t="s">
        <v>29</v>
      </c>
      <c r="C3052" s="4" t="s">
        <v>3217</v>
      </c>
      <c r="D3052" s="4" t="s">
        <v>34</v>
      </c>
      <c r="E3052" s="4">
        <v>3.4009999999999998E-7</v>
      </c>
      <c r="F3052" s="4">
        <v>1.5434800000000001E-4</v>
      </c>
      <c r="G3052" s="4">
        <v>1</v>
      </c>
      <c r="H3052" s="4">
        <v>1</v>
      </c>
      <c r="I3052" s="4">
        <v>10</v>
      </c>
      <c r="J3052" s="4" t="s">
        <v>3209</v>
      </c>
      <c r="K3052" s="4">
        <v>1</v>
      </c>
      <c r="L3052" s="4">
        <v>1749.0745099999999</v>
      </c>
      <c r="M3052" s="4" t="s">
        <v>29</v>
      </c>
      <c r="N3052" s="4" t="s">
        <v>29</v>
      </c>
      <c r="O3052" s="4">
        <v>6.5770000000000002E-5</v>
      </c>
      <c r="P3052" s="4">
        <v>5.9040000000000003E-9</v>
      </c>
      <c r="Q3052" s="4">
        <v>3.81</v>
      </c>
    </row>
    <row r="3053" spans="1:29" hidden="1" outlineLevel="1" collapsed="1" x14ac:dyDescent="0.25">
      <c r="A3053" t="s">
        <v>34</v>
      </c>
      <c r="B3053" s="4" t="s">
        <v>29</v>
      </c>
      <c r="C3053" s="4" t="s">
        <v>3218</v>
      </c>
      <c r="D3053" s="4" t="s">
        <v>388</v>
      </c>
      <c r="E3053" s="4">
        <v>7.0800699999999998E-6</v>
      </c>
      <c r="F3053" s="4">
        <v>1.5434800000000001E-4</v>
      </c>
      <c r="G3053" s="4">
        <v>1</v>
      </c>
      <c r="H3053" s="4">
        <v>1</v>
      </c>
      <c r="I3053" s="4">
        <v>12</v>
      </c>
      <c r="J3053" s="4" t="s">
        <v>3209</v>
      </c>
      <c r="K3053" s="4">
        <v>0</v>
      </c>
      <c r="L3053" s="4">
        <v>2175.0260800000001</v>
      </c>
      <c r="M3053" s="4" t="s">
        <v>29</v>
      </c>
      <c r="N3053" s="4" t="s">
        <v>29</v>
      </c>
      <c r="O3053" s="4">
        <v>6.5770000000000002E-5</v>
      </c>
      <c r="P3053" s="4">
        <v>2.3279999999999999E-7</v>
      </c>
      <c r="Q3053" s="4">
        <v>3.91</v>
      </c>
    </row>
    <row r="3054" spans="1:29" hidden="1" outlineLevel="1" collapsed="1" x14ac:dyDescent="0.25">
      <c r="A3054" t="s">
        <v>34</v>
      </c>
      <c r="B3054" s="4" t="s">
        <v>29</v>
      </c>
      <c r="C3054" s="4" t="s">
        <v>3219</v>
      </c>
      <c r="D3054" s="4" t="s">
        <v>34</v>
      </c>
      <c r="E3054" s="4">
        <v>8.3688700000000005E-7</v>
      </c>
      <c r="F3054" s="4">
        <v>1.5434800000000001E-4</v>
      </c>
      <c r="G3054" s="4">
        <v>1</v>
      </c>
      <c r="H3054" s="4">
        <v>1</v>
      </c>
      <c r="I3054" s="4">
        <v>4</v>
      </c>
      <c r="J3054" s="4" t="s">
        <v>3209</v>
      </c>
      <c r="K3054" s="4">
        <v>1</v>
      </c>
      <c r="L3054" s="4">
        <v>3175.6957299999999</v>
      </c>
      <c r="M3054" s="4" t="s">
        <v>29</v>
      </c>
      <c r="N3054" s="4" t="s">
        <v>29</v>
      </c>
      <c r="O3054" s="4">
        <v>6.5770000000000002E-5</v>
      </c>
      <c r="P3054" s="4">
        <v>1.7500000000000001E-8</v>
      </c>
      <c r="Q3054" s="4">
        <v>4.3600000000000003</v>
      </c>
    </row>
    <row r="3055" spans="1:29" hidden="1" outlineLevel="1" collapsed="1" x14ac:dyDescent="0.25">
      <c r="A3055" t="s">
        <v>34</v>
      </c>
      <c r="B3055" s="4" t="s">
        <v>29</v>
      </c>
      <c r="C3055" s="4" t="s">
        <v>3220</v>
      </c>
      <c r="D3055" s="4" t="s">
        <v>34</v>
      </c>
      <c r="E3055" s="4">
        <v>2.6634700000000001E-5</v>
      </c>
      <c r="F3055" s="4">
        <v>1.5434800000000001E-4</v>
      </c>
      <c r="G3055" s="4">
        <v>1</v>
      </c>
      <c r="H3055" s="4">
        <v>1</v>
      </c>
      <c r="I3055" s="4">
        <v>7</v>
      </c>
      <c r="J3055" s="4" t="s">
        <v>3209</v>
      </c>
      <c r="K3055" s="4">
        <v>1</v>
      </c>
      <c r="L3055" s="4">
        <v>1261.6647599999999</v>
      </c>
      <c r="M3055" s="4" t="s">
        <v>29</v>
      </c>
      <c r="N3055" s="4" t="s">
        <v>29</v>
      </c>
      <c r="O3055" s="4">
        <v>6.5770000000000002E-5</v>
      </c>
      <c r="P3055" s="4">
        <v>1.153E-6</v>
      </c>
      <c r="Q3055" s="4">
        <v>4.99</v>
      </c>
    </row>
    <row r="3056" spans="1:29" hidden="1" outlineLevel="1" collapsed="1" x14ac:dyDescent="0.25">
      <c r="A3056" t="s">
        <v>34</v>
      </c>
      <c r="B3056" s="4" t="s">
        <v>29</v>
      </c>
      <c r="C3056" s="4" t="s">
        <v>3221</v>
      </c>
      <c r="D3056" s="4" t="s">
        <v>34</v>
      </c>
      <c r="E3056" s="4">
        <v>1.2231100000000001E-5</v>
      </c>
      <c r="F3056" s="4">
        <v>1.5434800000000001E-4</v>
      </c>
      <c r="G3056" s="4">
        <v>1</v>
      </c>
      <c r="H3056" s="4">
        <v>1</v>
      </c>
      <c r="I3056" s="4">
        <v>1</v>
      </c>
      <c r="J3056" s="4" t="s">
        <v>3209</v>
      </c>
      <c r="K3056" s="4">
        <v>0</v>
      </c>
      <c r="L3056" s="4">
        <v>1133.5698</v>
      </c>
      <c r="M3056" s="4" t="s">
        <v>29</v>
      </c>
      <c r="N3056" s="4" t="s">
        <v>29</v>
      </c>
      <c r="O3056" s="4">
        <v>6.5770000000000002E-5</v>
      </c>
      <c r="P3056" s="4">
        <v>4.5130000000000002E-7</v>
      </c>
      <c r="Q3056" s="4">
        <v>3.38</v>
      </c>
    </row>
    <row r="3057" spans="1:29" hidden="1" outlineLevel="1" collapsed="1" x14ac:dyDescent="0.25">
      <c r="A3057" t="s">
        <v>34</v>
      </c>
      <c r="B3057" s="4" t="s">
        <v>29</v>
      </c>
      <c r="C3057" s="4" t="s">
        <v>3222</v>
      </c>
      <c r="D3057" s="4" t="s">
        <v>34</v>
      </c>
      <c r="E3057" s="4">
        <v>1.4272900000000001E-7</v>
      </c>
      <c r="F3057" s="4">
        <v>1.5434800000000001E-4</v>
      </c>
      <c r="G3057" s="4">
        <v>1</v>
      </c>
      <c r="H3057" s="4">
        <v>1</v>
      </c>
      <c r="I3057" s="4">
        <v>5</v>
      </c>
      <c r="J3057" s="4" t="s">
        <v>3209</v>
      </c>
      <c r="K3057" s="4">
        <v>0</v>
      </c>
      <c r="L3057" s="4">
        <v>3047.60077</v>
      </c>
      <c r="M3057" s="4" t="s">
        <v>29</v>
      </c>
      <c r="N3057" s="4" t="s">
        <v>29</v>
      </c>
      <c r="O3057" s="4">
        <v>6.5770000000000002E-5</v>
      </c>
      <c r="P3057" s="4">
        <v>2.0679999999999999E-9</v>
      </c>
      <c r="Q3057" s="4">
        <v>4.5</v>
      </c>
    </row>
    <row r="3058" spans="1:29" hidden="1" outlineLevel="1" collapsed="1" x14ac:dyDescent="0.25">
      <c r="A3058" t="s">
        <v>34</v>
      </c>
      <c r="B3058" s="4" t="s">
        <v>29</v>
      </c>
      <c r="C3058" s="4" t="s">
        <v>3223</v>
      </c>
      <c r="D3058" s="4" t="s">
        <v>34</v>
      </c>
      <c r="E3058" s="4">
        <v>3.8430500000000004E-6</v>
      </c>
      <c r="F3058" s="4">
        <v>1.5434800000000001E-4</v>
      </c>
      <c r="G3058" s="4">
        <v>1</v>
      </c>
      <c r="H3058" s="4">
        <v>1</v>
      </c>
      <c r="I3058" s="4">
        <v>6</v>
      </c>
      <c r="J3058" s="4" t="s">
        <v>3209</v>
      </c>
      <c r="K3058" s="4">
        <v>1</v>
      </c>
      <c r="L3058" s="4">
        <v>2098.0675900000001</v>
      </c>
      <c r="M3058" s="4" t="s">
        <v>29</v>
      </c>
      <c r="N3058" s="4" t="s">
        <v>29</v>
      </c>
      <c r="O3058" s="4">
        <v>6.5770000000000002E-5</v>
      </c>
      <c r="P3058" s="4">
        <v>1.1070000000000001E-7</v>
      </c>
      <c r="Q3058" s="4">
        <v>4.08</v>
      </c>
    </row>
    <row r="3059" spans="1:29" hidden="1" outlineLevel="1" collapsed="1" x14ac:dyDescent="0.25">
      <c r="A3059" t="s">
        <v>34</v>
      </c>
      <c r="B3059" s="4" t="s">
        <v>29</v>
      </c>
      <c r="C3059" s="4" t="s">
        <v>3224</v>
      </c>
      <c r="D3059" s="4" t="s">
        <v>34</v>
      </c>
      <c r="E3059" s="4">
        <v>5.4389200000000003E-6</v>
      </c>
      <c r="F3059" s="4">
        <v>1.5434800000000001E-4</v>
      </c>
      <c r="G3059" s="4">
        <v>1</v>
      </c>
      <c r="H3059" s="4">
        <v>1</v>
      </c>
      <c r="I3059" s="4">
        <v>3</v>
      </c>
      <c r="J3059" s="4" t="s">
        <v>3209</v>
      </c>
      <c r="K3059" s="4">
        <v>0</v>
      </c>
      <c r="L3059" s="4">
        <v>1840.9187999999999</v>
      </c>
      <c r="M3059" s="4" t="s">
        <v>29</v>
      </c>
      <c r="N3059" s="4" t="s">
        <v>29</v>
      </c>
      <c r="O3059" s="4">
        <v>6.5770000000000002E-5</v>
      </c>
      <c r="P3059" s="4">
        <v>1.691E-7</v>
      </c>
      <c r="Q3059" s="4">
        <v>4.4000000000000004</v>
      </c>
    </row>
    <row r="3060" spans="1:29" hidden="1" outlineLevel="1" collapsed="1" x14ac:dyDescent="0.25">
      <c r="A3060" t="s">
        <v>34</v>
      </c>
      <c r="B3060" s="4" t="s">
        <v>29</v>
      </c>
      <c r="C3060" s="4" t="s">
        <v>3225</v>
      </c>
      <c r="D3060" s="4" t="s">
        <v>34</v>
      </c>
      <c r="E3060" s="4">
        <v>8.9874299999999994E-3</v>
      </c>
      <c r="F3060" s="4">
        <v>4.3565599999999998E-4</v>
      </c>
      <c r="G3060" s="4">
        <v>1</v>
      </c>
      <c r="H3060" s="4">
        <v>1</v>
      </c>
      <c r="I3060" s="4">
        <v>2</v>
      </c>
      <c r="J3060" s="4" t="s">
        <v>3209</v>
      </c>
      <c r="K3060" s="4">
        <v>0</v>
      </c>
      <c r="L3060" s="4">
        <v>867.42066999999997</v>
      </c>
      <c r="M3060" s="4" t="s">
        <v>29</v>
      </c>
      <c r="N3060" s="4" t="s">
        <v>29</v>
      </c>
      <c r="O3060" s="4">
        <v>1.639E-4</v>
      </c>
      <c r="P3060" s="4">
        <v>1.23E-3</v>
      </c>
      <c r="Q3060" s="4">
        <v>1.53</v>
      </c>
    </row>
    <row r="3061" spans="1:29" hidden="1" outlineLevel="1" collapsed="1" x14ac:dyDescent="0.25">
      <c r="A3061" t="s">
        <v>34</v>
      </c>
      <c r="B3061" s="4" t="s">
        <v>29</v>
      </c>
      <c r="C3061" s="4" t="s">
        <v>3226</v>
      </c>
      <c r="D3061" s="4" t="s">
        <v>34</v>
      </c>
      <c r="E3061" s="4">
        <v>1.0874099999999999E-2</v>
      </c>
      <c r="F3061" s="4">
        <v>4.3565599999999998E-4</v>
      </c>
      <c r="G3061" s="4">
        <v>1</v>
      </c>
      <c r="H3061" s="4">
        <v>1</v>
      </c>
      <c r="I3061" s="4">
        <v>1</v>
      </c>
      <c r="J3061" s="4" t="s">
        <v>3209</v>
      </c>
      <c r="K3061" s="4">
        <v>1</v>
      </c>
      <c r="L3061" s="4">
        <v>1308.7382600000001</v>
      </c>
      <c r="M3061" s="4" t="s">
        <v>29</v>
      </c>
      <c r="N3061" s="4" t="s">
        <v>29</v>
      </c>
      <c r="O3061" s="4">
        <v>1.639E-4</v>
      </c>
      <c r="P3061" s="4">
        <v>1.5430000000000001E-3</v>
      </c>
      <c r="Q3061" s="4">
        <v>2.5099999999999998</v>
      </c>
    </row>
    <row r="3062" spans="1:29" hidden="1" outlineLevel="1" collapsed="1" x14ac:dyDescent="0.25">
      <c r="A3062" t="s">
        <v>34</v>
      </c>
      <c r="B3062" s="4" t="s">
        <v>29</v>
      </c>
      <c r="C3062" s="4" t="s">
        <v>3227</v>
      </c>
      <c r="D3062" s="4" t="s">
        <v>34</v>
      </c>
      <c r="E3062" s="4">
        <v>1.53051E-2</v>
      </c>
      <c r="F3062" s="4">
        <v>5.7957899999999999E-4</v>
      </c>
      <c r="G3062" s="4">
        <v>1</v>
      </c>
      <c r="H3062" s="4">
        <v>1</v>
      </c>
      <c r="I3062" s="4">
        <v>1</v>
      </c>
      <c r="J3062" s="4" t="s">
        <v>3209</v>
      </c>
      <c r="K3062" s="4">
        <v>2</v>
      </c>
      <c r="L3062" s="4">
        <v>1935.0671400000001</v>
      </c>
      <c r="M3062" s="4" t="s">
        <v>29</v>
      </c>
      <c r="N3062" s="4" t="s">
        <v>29</v>
      </c>
      <c r="O3062" s="4">
        <v>2.1489999999999999E-4</v>
      </c>
      <c r="P3062" s="4">
        <v>2.3479999999999998E-3</v>
      </c>
      <c r="Q3062" s="4">
        <v>1.69</v>
      </c>
    </row>
    <row r="3063" spans="1:29" hidden="1" outlineLevel="1" collapsed="1" x14ac:dyDescent="0.25">
      <c r="A3063" t="s">
        <v>34</v>
      </c>
      <c r="B3063" s="4" t="s">
        <v>29</v>
      </c>
      <c r="C3063" s="4" t="s">
        <v>3228</v>
      </c>
      <c r="D3063" s="4" t="s">
        <v>66</v>
      </c>
      <c r="E3063" s="4">
        <v>4.8339899999999998E-2</v>
      </c>
      <c r="F3063" s="4">
        <v>1.52893E-3</v>
      </c>
      <c r="G3063" s="4">
        <v>1</v>
      </c>
      <c r="H3063" s="4">
        <v>1</v>
      </c>
      <c r="I3063" s="4">
        <v>1</v>
      </c>
      <c r="J3063" s="4" t="s">
        <v>3209</v>
      </c>
      <c r="K3063" s="4">
        <v>1</v>
      </c>
      <c r="L3063" s="4">
        <v>2432.1748699999998</v>
      </c>
      <c r="M3063" s="4" t="s">
        <v>29</v>
      </c>
      <c r="N3063" s="4" t="s">
        <v>29</v>
      </c>
      <c r="O3063" s="4">
        <v>5.5110000000000001E-4</v>
      </c>
      <c r="P3063" s="4">
        <v>1.0160000000000001E-2</v>
      </c>
      <c r="Q3063" s="4">
        <v>1.8</v>
      </c>
    </row>
    <row r="3064" spans="1:29" hidden="1" outlineLevel="1" collapsed="1" x14ac:dyDescent="0.25">
      <c r="A3064" t="s">
        <v>34</v>
      </c>
      <c r="B3064" s="4" t="s">
        <v>29</v>
      </c>
      <c r="C3064" s="4" t="s">
        <v>3229</v>
      </c>
      <c r="D3064" s="4" t="s">
        <v>34</v>
      </c>
      <c r="E3064" s="4">
        <v>5.0440499999999999E-2</v>
      </c>
      <c r="F3064" s="4">
        <v>1.52893E-3</v>
      </c>
      <c r="G3064" s="4">
        <v>1</v>
      </c>
      <c r="H3064" s="4">
        <v>1</v>
      </c>
      <c r="I3064" s="4">
        <v>2</v>
      </c>
      <c r="J3064" s="4" t="s">
        <v>3209</v>
      </c>
      <c r="K3064" s="4">
        <v>1</v>
      </c>
      <c r="L3064" s="4">
        <v>827.50976000000003</v>
      </c>
      <c r="M3064" s="4" t="s">
        <v>29</v>
      </c>
      <c r="N3064" s="4" t="s">
        <v>29</v>
      </c>
      <c r="O3064" s="4">
        <v>5.5110000000000001E-4</v>
      </c>
      <c r="P3064" s="4">
        <v>1.0789999999999999E-2</v>
      </c>
      <c r="Q3064" s="4">
        <v>1.85</v>
      </c>
    </row>
    <row r="3065" spans="1:29" x14ac:dyDescent="0.25">
      <c r="A3065" s="3" t="s">
        <v>29</v>
      </c>
      <c r="B3065" s="3" t="s">
        <v>30</v>
      </c>
      <c r="C3065" s="3" t="s">
        <v>3230</v>
      </c>
      <c r="D3065" s="3" t="s">
        <v>3231</v>
      </c>
      <c r="E3065" s="3">
        <v>0</v>
      </c>
      <c r="F3065" s="3">
        <v>153.608</v>
      </c>
      <c r="G3065" s="3">
        <v>44</v>
      </c>
      <c r="H3065" s="3">
        <v>20</v>
      </c>
      <c r="I3065" s="3">
        <v>42</v>
      </c>
      <c r="J3065" s="3">
        <v>20</v>
      </c>
      <c r="K3065" s="3">
        <v>545</v>
      </c>
      <c r="L3065" s="3">
        <v>58.6</v>
      </c>
      <c r="M3065" s="3">
        <v>9.0399999999999991</v>
      </c>
      <c r="N3065" s="3">
        <v>148.75</v>
      </c>
      <c r="O3065" s="3">
        <v>20</v>
      </c>
      <c r="P3065" s="3" t="s">
        <v>2146</v>
      </c>
      <c r="Q3065" s="3" t="s">
        <v>34</v>
      </c>
      <c r="R3065" s="3" t="s">
        <v>2147</v>
      </c>
      <c r="S3065" s="3" t="s">
        <v>2148</v>
      </c>
      <c r="T3065" s="3" t="s">
        <v>34</v>
      </c>
      <c r="U3065" s="3" t="s">
        <v>3232</v>
      </c>
      <c r="V3065" s="3" t="s">
        <v>34</v>
      </c>
      <c r="W3065" s="3" t="s">
        <v>193</v>
      </c>
      <c r="X3065" s="3" t="s">
        <v>34</v>
      </c>
      <c r="Y3065" s="3" t="s">
        <v>34</v>
      </c>
      <c r="Z3065" s="3" t="s">
        <v>34</v>
      </c>
      <c r="AA3065" s="3">
        <v>0</v>
      </c>
      <c r="AB3065" s="3" t="s">
        <v>29</v>
      </c>
      <c r="AC3065" s="3">
        <v>1</v>
      </c>
    </row>
    <row r="3066" spans="1:29" hidden="1" outlineLevel="1" collapsed="1" x14ac:dyDescent="0.25">
      <c r="A3066" t="s">
        <v>34</v>
      </c>
      <c r="B3066" s="2" t="s">
        <v>39</v>
      </c>
      <c r="C3066" s="2" t="s">
        <v>40</v>
      </c>
      <c r="D3066" s="2" t="s">
        <v>41</v>
      </c>
      <c r="E3066" s="2" t="s">
        <v>42</v>
      </c>
      <c r="F3066" s="2" t="s">
        <v>43</v>
      </c>
      <c r="G3066" s="2" t="s">
        <v>28</v>
      </c>
      <c r="H3066" s="2" t="s">
        <v>44</v>
      </c>
      <c r="I3066" s="2" t="s">
        <v>8</v>
      </c>
      <c r="J3066" s="2" t="s">
        <v>45</v>
      </c>
      <c r="K3066" s="2" t="s">
        <v>46</v>
      </c>
      <c r="L3066" s="2" t="s">
        <v>47</v>
      </c>
      <c r="M3066" s="2" t="s">
        <v>27</v>
      </c>
      <c r="N3066" s="2" t="s">
        <v>48</v>
      </c>
      <c r="O3066" s="2" t="s">
        <v>49</v>
      </c>
      <c r="P3066" s="2" t="s">
        <v>50</v>
      </c>
      <c r="Q3066" s="2" t="s">
        <v>51</v>
      </c>
    </row>
    <row r="3067" spans="1:29" hidden="1" outlineLevel="1" collapsed="1" x14ac:dyDescent="0.25">
      <c r="A3067" t="s">
        <v>34</v>
      </c>
      <c r="B3067" s="4" t="s">
        <v>29</v>
      </c>
      <c r="C3067" s="4" t="s">
        <v>3233</v>
      </c>
      <c r="D3067" s="4" t="s">
        <v>34</v>
      </c>
      <c r="E3067" s="4">
        <v>1.3821099999999999E-6</v>
      </c>
      <c r="F3067" s="4">
        <v>1.5434800000000001E-4</v>
      </c>
      <c r="G3067" s="4">
        <v>1</v>
      </c>
      <c r="H3067" s="4">
        <v>1</v>
      </c>
      <c r="I3067" s="4">
        <v>2</v>
      </c>
      <c r="J3067" s="4" t="s">
        <v>3230</v>
      </c>
      <c r="K3067" s="4">
        <v>1</v>
      </c>
      <c r="L3067" s="4">
        <v>1350.74882</v>
      </c>
      <c r="M3067" s="4" t="s">
        <v>29</v>
      </c>
      <c r="N3067" s="4" t="s">
        <v>29</v>
      </c>
      <c r="O3067" s="4">
        <v>6.5770000000000002E-5</v>
      </c>
      <c r="P3067" s="4">
        <v>3.2159999999999998E-8</v>
      </c>
      <c r="Q3067" s="4">
        <v>3.66</v>
      </c>
    </row>
    <row r="3068" spans="1:29" hidden="1" outlineLevel="1" collapsed="1" x14ac:dyDescent="0.25">
      <c r="A3068" t="s">
        <v>34</v>
      </c>
      <c r="B3068" s="4" t="s">
        <v>29</v>
      </c>
      <c r="C3068" s="4" t="s">
        <v>3234</v>
      </c>
      <c r="D3068" s="4" t="s">
        <v>34</v>
      </c>
      <c r="E3068" s="4">
        <v>1.84601E-5</v>
      </c>
      <c r="F3068" s="4">
        <v>1.5434800000000001E-4</v>
      </c>
      <c r="G3068" s="4">
        <v>1</v>
      </c>
      <c r="H3068" s="4">
        <v>1</v>
      </c>
      <c r="I3068" s="4">
        <v>1</v>
      </c>
      <c r="J3068" s="4" t="s">
        <v>3230</v>
      </c>
      <c r="K3068" s="4">
        <v>1</v>
      </c>
      <c r="L3068" s="4">
        <v>1719.9864299999999</v>
      </c>
      <c r="M3068" s="4" t="s">
        <v>29</v>
      </c>
      <c r="N3068" s="4" t="s">
        <v>29</v>
      </c>
      <c r="O3068" s="4">
        <v>6.5770000000000002E-5</v>
      </c>
      <c r="P3068" s="4">
        <v>7.427E-7</v>
      </c>
      <c r="Q3068" s="4">
        <v>3.69</v>
      </c>
    </row>
    <row r="3069" spans="1:29" hidden="1" outlineLevel="1" collapsed="1" x14ac:dyDescent="0.25">
      <c r="A3069" t="s">
        <v>34</v>
      </c>
      <c r="B3069" s="4" t="s">
        <v>29</v>
      </c>
      <c r="C3069" s="4" t="s">
        <v>3235</v>
      </c>
      <c r="D3069" s="4" t="s">
        <v>34</v>
      </c>
      <c r="E3069" s="4">
        <v>2.5626499999999999E-5</v>
      </c>
      <c r="F3069" s="4">
        <v>1.5434800000000001E-4</v>
      </c>
      <c r="G3069" s="4">
        <v>1</v>
      </c>
      <c r="H3069" s="4">
        <v>1</v>
      </c>
      <c r="I3069" s="4">
        <v>1</v>
      </c>
      <c r="J3069" s="4" t="s">
        <v>3230</v>
      </c>
      <c r="K3069" s="4">
        <v>0</v>
      </c>
      <c r="L3069" s="4">
        <v>3411.71792</v>
      </c>
      <c r="M3069" s="4" t="s">
        <v>29</v>
      </c>
      <c r="N3069" s="4" t="s">
        <v>29</v>
      </c>
      <c r="O3069" s="4">
        <v>6.5770000000000002E-5</v>
      </c>
      <c r="P3069" s="4">
        <v>1.0979999999999999E-6</v>
      </c>
      <c r="Q3069" s="4">
        <v>4.6100000000000003</v>
      </c>
    </row>
    <row r="3070" spans="1:29" hidden="1" outlineLevel="1" collapsed="1" x14ac:dyDescent="0.25">
      <c r="A3070" t="s">
        <v>34</v>
      </c>
      <c r="B3070" s="4" t="s">
        <v>29</v>
      </c>
      <c r="C3070" s="4" t="s">
        <v>3236</v>
      </c>
      <c r="D3070" s="4" t="s">
        <v>617</v>
      </c>
      <c r="E3070" s="4">
        <v>6.6337199999999996E-4</v>
      </c>
      <c r="F3070" s="4">
        <v>1.5434800000000001E-4</v>
      </c>
      <c r="G3070" s="4">
        <v>1</v>
      </c>
      <c r="H3070" s="4">
        <v>1</v>
      </c>
      <c r="I3070" s="4">
        <v>1</v>
      </c>
      <c r="J3070" s="4" t="s">
        <v>3230</v>
      </c>
      <c r="K3070" s="4">
        <v>0</v>
      </c>
      <c r="L3070" s="4">
        <v>1299.6765700000001</v>
      </c>
      <c r="M3070" s="4" t="s">
        <v>29</v>
      </c>
      <c r="N3070" s="4" t="s">
        <v>29</v>
      </c>
      <c r="O3070" s="4">
        <v>6.5770000000000002E-5</v>
      </c>
      <c r="P3070" s="4">
        <v>5.6239999999999997E-5</v>
      </c>
      <c r="Q3070" s="4">
        <v>2.97</v>
      </c>
    </row>
    <row r="3071" spans="1:29" hidden="1" outlineLevel="1" collapsed="1" x14ac:dyDescent="0.25">
      <c r="A3071" t="s">
        <v>34</v>
      </c>
      <c r="B3071" s="4" t="s">
        <v>29</v>
      </c>
      <c r="C3071" s="4" t="s">
        <v>3237</v>
      </c>
      <c r="D3071" s="4" t="s">
        <v>34</v>
      </c>
      <c r="E3071" s="4">
        <v>6.6391399999999999E-9</v>
      </c>
      <c r="F3071" s="4">
        <v>1.5434800000000001E-4</v>
      </c>
      <c r="G3071" s="4">
        <v>1</v>
      </c>
      <c r="H3071" s="4">
        <v>1</v>
      </c>
      <c r="I3071" s="4">
        <v>7</v>
      </c>
      <c r="J3071" s="4" t="s">
        <v>3230</v>
      </c>
      <c r="K3071" s="4">
        <v>0</v>
      </c>
      <c r="L3071" s="4">
        <v>2180.1233699999998</v>
      </c>
      <c r="M3071" s="4" t="s">
        <v>29</v>
      </c>
      <c r="N3071" s="4" t="s">
        <v>29</v>
      </c>
      <c r="O3071" s="4">
        <v>6.5770000000000002E-5</v>
      </c>
      <c r="P3071" s="4">
        <v>5.0260000000000003E-11</v>
      </c>
      <c r="Q3071" s="4">
        <v>5.48</v>
      </c>
    </row>
    <row r="3072" spans="1:29" hidden="1" outlineLevel="1" collapsed="1" x14ac:dyDescent="0.25">
      <c r="A3072" t="s">
        <v>34</v>
      </c>
      <c r="B3072" s="4" t="s">
        <v>29</v>
      </c>
      <c r="C3072" s="4" t="s">
        <v>3238</v>
      </c>
      <c r="D3072" s="4" t="s">
        <v>34</v>
      </c>
      <c r="E3072" s="4">
        <v>2.1398700000000001E-4</v>
      </c>
      <c r="F3072" s="4">
        <v>1.5434800000000001E-4</v>
      </c>
      <c r="G3072" s="4">
        <v>1</v>
      </c>
      <c r="H3072" s="4">
        <v>1</v>
      </c>
      <c r="I3072" s="4">
        <v>1</v>
      </c>
      <c r="J3072" s="4" t="s">
        <v>3230</v>
      </c>
      <c r="K3072" s="4">
        <v>0</v>
      </c>
      <c r="L3072" s="4">
        <v>970.56800999999996</v>
      </c>
      <c r="M3072" s="4" t="s">
        <v>29</v>
      </c>
      <c r="N3072" s="4" t="s">
        <v>29</v>
      </c>
      <c r="O3072" s="4">
        <v>6.5770000000000002E-5</v>
      </c>
      <c r="P3072" s="4">
        <v>1.4399999999999999E-5</v>
      </c>
      <c r="Q3072" s="4">
        <v>2.57</v>
      </c>
    </row>
    <row r="3073" spans="1:29" hidden="1" outlineLevel="1" collapsed="1" x14ac:dyDescent="0.25">
      <c r="A3073" t="s">
        <v>34</v>
      </c>
      <c r="B3073" s="4" t="s">
        <v>29</v>
      </c>
      <c r="C3073" s="4" t="s">
        <v>3239</v>
      </c>
      <c r="D3073" s="4" t="s">
        <v>34</v>
      </c>
      <c r="E3073" s="4">
        <v>3.8677200000000003E-5</v>
      </c>
      <c r="F3073" s="4">
        <v>1.5434800000000001E-4</v>
      </c>
      <c r="G3073" s="4">
        <v>1</v>
      </c>
      <c r="H3073" s="4">
        <v>1</v>
      </c>
      <c r="I3073" s="4">
        <v>2</v>
      </c>
      <c r="J3073" s="4" t="s">
        <v>3230</v>
      </c>
      <c r="K3073" s="4">
        <v>1</v>
      </c>
      <c r="L3073" s="4">
        <v>1935.0294100000001</v>
      </c>
      <c r="M3073" s="4" t="s">
        <v>29</v>
      </c>
      <c r="N3073" s="4" t="s">
        <v>29</v>
      </c>
      <c r="O3073" s="4">
        <v>6.5770000000000002E-5</v>
      </c>
      <c r="P3073" s="4">
        <v>1.8169999999999999E-6</v>
      </c>
      <c r="Q3073" s="4">
        <v>3.82</v>
      </c>
    </row>
    <row r="3074" spans="1:29" hidden="1" outlineLevel="1" collapsed="1" x14ac:dyDescent="0.25">
      <c r="A3074" t="s">
        <v>34</v>
      </c>
      <c r="B3074" s="4" t="s">
        <v>29</v>
      </c>
      <c r="C3074" s="4" t="s">
        <v>3240</v>
      </c>
      <c r="D3074" s="4" t="s">
        <v>34</v>
      </c>
      <c r="E3074" s="4">
        <v>8.9240200000000007E-5</v>
      </c>
      <c r="F3074" s="4">
        <v>1.5434800000000001E-4</v>
      </c>
      <c r="G3074" s="4">
        <v>1</v>
      </c>
      <c r="H3074" s="4">
        <v>1</v>
      </c>
      <c r="I3074" s="4">
        <v>2</v>
      </c>
      <c r="J3074" s="4" t="s">
        <v>3230</v>
      </c>
      <c r="K3074" s="4">
        <v>0</v>
      </c>
      <c r="L3074" s="4">
        <v>1563.8853200000001</v>
      </c>
      <c r="M3074" s="4" t="s">
        <v>29</v>
      </c>
      <c r="N3074" s="4" t="s">
        <v>29</v>
      </c>
      <c r="O3074" s="4">
        <v>6.5770000000000002E-5</v>
      </c>
      <c r="P3074" s="4">
        <v>4.9729999999999997E-6</v>
      </c>
      <c r="Q3074" s="4">
        <v>3.59</v>
      </c>
    </row>
    <row r="3075" spans="1:29" hidden="1" outlineLevel="1" collapsed="1" x14ac:dyDescent="0.25">
      <c r="A3075" t="s">
        <v>34</v>
      </c>
      <c r="B3075" s="4" t="s">
        <v>29</v>
      </c>
      <c r="C3075" s="4" t="s">
        <v>3241</v>
      </c>
      <c r="D3075" s="4" t="s">
        <v>34</v>
      </c>
      <c r="E3075" s="4">
        <v>5.4038E-5</v>
      </c>
      <c r="F3075" s="4">
        <v>1.5434800000000001E-4</v>
      </c>
      <c r="G3075" s="4">
        <v>1</v>
      </c>
      <c r="H3075" s="4">
        <v>1</v>
      </c>
      <c r="I3075" s="4">
        <v>3</v>
      </c>
      <c r="J3075" s="4" t="s">
        <v>3230</v>
      </c>
      <c r="K3075" s="4">
        <v>1</v>
      </c>
      <c r="L3075" s="4">
        <v>1442.8325500000001</v>
      </c>
      <c r="M3075" s="4" t="s">
        <v>29</v>
      </c>
      <c r="N3075" s="4" t="s">
        <v>29</v>
      </c>
      <c r="O3075" s="4">
        <v>6.5770000000000002E-5</v>
      </c>
      <c r="P3075" s="4">
        <v>2.7240000000000001E-6</v>
      </c>
      <c r="Q3075" s="4">
        <v>3.33</v>
      </c>
    </row>
    <row r="3076" spans="1:29" hidden="1" outlineLevel="1" collapsed="1" x14ac:dyDescent="0.25">
      <c r="A3076" t="s">
        <v>34</v>
      </c>
      <c r="B3076" s="4" t="s">
        <v>29</v>
      </c>
      <c r="C3076" s="4" t="s">
        <v>3242</v>
      </c>
      <c r="D3076" s="4" t="s">
        <v>34</v>
      </c>
      <c r="E3076" s="4">
        <v>1.5819799999999999E-6</v>
      </c>
      <c r="F3076" s="4">
        <v>1.5434800000000001E-4</v>
      </c>
      <c r="G3076" s="4">
        <v>1</v>
      </c>
      <c r="H3076" s="4">
        <v>1</v>
      </c>
      <c r="I3076" s="4">
        <v>2</v>
      </c>
      <c r="J3076" s="4" t="s">
        <v>3230</v>
      </c>
      <c r="K3076" s="4">
        <v>0</v>
      </c>
      <c r="L3076" s="4">
        <v>1286.73144</v>
      </c>
      <c r="M3076" s="4" t="s">
        <v>29</v>
      </c>
      <c r="N3076" s="4" t="s">
        <v>29</v>
      </c>
      <c r="O3076" s="4">
        <v>6.5770000000000002E-5</v>
      </c>
      <c r="P3076" s="4">
        <v>3.777E-8</v>
      </c>
      <c r="Q3076" s="4">
        <v>3.33</v>
      </c>
    </row>
    <row r="3077" spans="1:29" hidden="1" outlineLevel="1" collapsed="1" x14ac:dyDescent="0.25">
      <c r="A3077" t="s">
        <v>34</v>
      </c>
      <c r="B3077" s="4" t="s">
        <v>29</v>
      </c>
      <c r="C3077" s="4" t="s">
        <v>3243</v>
      </c>
      <c r="D3077" s="4" t="s">
        <v>34</v>
      </c>
      <c r="E3077" s="4">
        <v>7.8981100000000005E-6</v>
      </c>
      <c r="F3077" s="4">
        <v>1.5434800000000001E-4</v>
      </c>
      <c r="G3077" s="4">
        <v>1</v>
      </c>
      <c r="H3077" s="4">
        <v>1</v>
      </c>
      <c r="I3077" s="4">
        <v>1</v>
      </c>
      <c r="J3077" s="4" t="s">
        <v>3230</v>
      </c>
      <c r="K3077" s="4">
        <v>0</v>
      </c>
      <c r="L3077" s="4">
        <v>1361.62916</v>
      </c>
      <c r="M3077" s="4" t="s">
        <v>29</v>
      </c>
      <c r="N3077" s="4" t="s">
        <v>29</v>
      </c>
      <c r="O3077" s="4">
        <v>6.5770000000000002E-5</v>
      </c>
      <c r="P3077" s="4">
        <v>2.649E-7</v>
      </c>
      <c r="Q3077" s="4">
        <v>3.33</v>
      </c>
    </row>
    <row r="3078" spans="1:29" hidden="1" outlineLevel="1" collapsed="1" x14ac:dyDescent="0.25">
      <c r="A3078" t="s">
        <v>34</v>
      </c>
      <c r="B3078" s="4" t="s">
        <v>29</v>
      </c>
      <c r="C3078" s="4" t="s">
        <v>3244</v>
      </c>
      <c r="D3078" s="4" t="s">
        <v>154</v>
      </c>
      <c r="E3078" s="4">
        <v>1.5517699999999999E-9</v>
      </c>
      <c r="F3078" s="4">
        <v>1.5434800000000001E-4</v>
      </c>
      <c r="G3078" s="4">
        <v>1</v>
      </c>
      <c r="H3078" s="4">
        <v>1</v>
      </c>
      <c r="I3078" s="4">
        <v>6</v>
      </c>
      <c r="J3078" s="4" t="s">
        <v>3230</v>
      </c>
      <c r="K3078" s="4">
        <v>0</v>
      </c>
      <c r="L3078" s="4">
        <v>2089.07465</v>
      </c>
      <c r="M3078" s="4" t="s">
        <v>29</v>
      </c>
      <c r="N3078" s="4" t="s">
        <v>29</v>
      </c>
      <c r="O3078" s="4">
        <v>6.5770000000000002E-5</v>
      </c>
      <c r="P3078" s="4">
        <v>8.6690000000000003E-12</v>
      </c>
      <c r="Q3078" s="4">
        <v>5.61</v>
      </c>
    </row>
    <row r="3079" spans="1:29" hidden="1" outlineLevel="1" collapsed="1" x14ac:dyDescent="0.25">
      <c r="A3079" t="s">
        <v>34</v>
      </c>
      <c r="B3079" s="4" t="s">
        <v>29</v>
      </c>
      <c r="C3079" s="4" t="s">
        <v>3245</v>
      </c>
      <c r="D3079" s="4" t="s">
        <v>34</v>
      </c>
      <c r="E3079" s="4">
        <v>8.7534900000000001E-5</v>
      </c>
      <c r="F3079" s="4">
        <v>1.5434800000000001E-4</v>
      </c>
      <c r="G3079" s="4">
        <v>1</v>
      </c>
      <c r="H3079" s="4">
        <v>1</v>
      </c>
      <c r="I3079" s="4">
        <v>2</v>
      </c>
      <c r="J3079" s="4" t="s">
        <v>3230</v>
      </c>
      <c r="K3079" s="4">
        <v>0</v>
      </c>
      <c r="L3079" s="4">
        <v>1553.7383199999999</v>
      </c>
      <c r="M3079" s="4" t="s">
        <v>29</v>
      </c>
      <c r="N3079" s="4" t="s">
        <v>29</v>
      </c>
      <c r="O3079" s="4">
        <v>6.5770000000000002E-5</v>
      </c>
      <c r="P3079" s="4">
        <v>4.8829999999999997E-6</v>
      </c>
      <c r="Q3079" s="4">
        <v>3.21</v>
      </c>
    </row>
    <row r="3080" spans="1:29" hidden="1" outlineLevel="1" collapsed="1" x14ac:dyDescent="0.25">
      <c r="A3080" t="s">
        <v>34</v>
      </c>
      <c r="B3080" s="4" t="s">
        <v>29</v>
      </c>
      <c r="C3080" s="4" t="s">
        <v>3246</v>
      </c>
      <c r="D3080" s="4" t="s">
        <v>34</v>
      </c>
      <c r="E3080" s="4">
        <v>4.0459599999999996E-6</v>
      </c>
      <c r="F3080" s="4">
        <v>1.5434800000000001E-4</v>
      </c>
      <c r="G3080" s="4">
        <v>1</v>
      </c>
      <c r="H3080" s="4">
        <v>1</v>
      </c>
      <c r="I3080" s="4">
        <v>3</v>
      </c>
      <c r="J3080" s="4" t="s">
        <v>3230</v>
      </c>
      <c r="K3080" s="4">
        <v>0</v>
      </c>
      <c r="L3080" s="4">
        <v>1438.84887</v>
      </c>
      <c r="M3080" s="4" t="s">
        <v>29</v>
      </c>
      <c r="N3080" s="4" t="s">
        <v>29</v>
      </c>
      <c r="O3080" s="4">
        <v>6.5770000000000002E-5</v>
      </c>
      <c r="P3080" s="4">
        <v>1.18E-7</v>
      </c>
      <c r="Q3080" s="4">
        <v>3</v>
      </c>
    </row>
    <row r="3081" spans="1:29" hidden="1" outlineLevel="1" collapsed="1" x14ac:dyDescent="0.25">
      <c r="A3081" t="s">
        <v>34</v>
      </c>
      <c r="B3081" s="4" t="s">
        <v>29</v>
      </c>
      <c r="C3081" s="4" t="s">
        <v>3247</v>
      </c>
      <c r="D3081" s="4" t="s">
        <v>34</v>
      </c>
      <c r="E3081" s="4">
        <v>2.01998E-6</v>
      </c>
      <c r="F3081" s="4">
        <v>1.5434800000000001E-4</v>
      </c>
      <c r="G3081" s="4">
        <v>1</v>
      </c>
      <c r="H3081" s="4">
        <v>1</v>
      </c>
      <c r="I3081" s="4">
        <v>2</v>
      </c>
      <c r="J3081" s="4" t="s">
        <v>3230</v>
      </c>
      <c r="K3081" s="4">
        <v>1</v>
      </c>
      <c r="L3081" s="4">
        <v>1602.80819</v>
      </c>
      <c r="M3081" s="4" t="s">
        <v>29</v>
      </c>
      <c r="N3081" s="4" t="s">
        <v>29</v>
      </c>
      <c r="O3081" s="4">
        <v>6.5770000000000002E-5</v>
      </c>
      <c r="P3081" s="4">
        <v>5.0909999999999997E-8</v>
      </c>
      <c r="Q3081" s="4">
        <v>3.97</v>
      </c>
    </row>
    <row r="3082" spans="1:29" hidden="1" outlineLevel="1" collapsed="1" x14ac:dyDescent="0.25">
      <c r="A3082" t="s">
        <v>34</v>
      </c>
      <c r="B3082" s="4" t="s">
        <v>29</v>
      </c>
      <c r="C3082" s="4" t="s">
        <v>3248</v>
      </c>
      <c r="D3082" s="4" t="s">
        <v>34</v>
      </c>
      <c r="E3082" s="4">
        <v>5.0998899999999997E-5</v>
      </c>
      <c r="F3082" s="4">
        <v>1.5434800000000001E-4</v>
      </c>
      <c r="G3082" s="4">
        <v>1</v>
      </c>
      <c r="H3082" s="4">
        <v>1</v>
      </c>
      <c r="I3082" s="4">
        <v>1</v>
      </c>
      <c r="J3082" s="4" t="s">
        <v>3230</v>
      </c>
      <c r="K3082" s="4">
        <v>0</v>
      </c>
      <c r="L3082" s="4">
        <v>1519.7678900000001</v>
      </c>
      <c r="M3082" s="4" t="s">
        <v>29</v>
      </c>
      <c r="N3082" s="4" t="s">
        <v>29</v>
      </c>
      <c r="O3082" s="4">
        <v>6.5770000000000002E-5</v>
      </c>
      <c r="P3082" s="4">
        <v>2.5359999999999999E-6</v>
      </c>
      <c r="Q3082" s="4">
        <v>3.27</v>
      </c>
    </row>
    <row r="3083" spans="1:29" hidden="1" outlineLevel="1" collapsed="1" x14ac:dyDescent="0.25">
      <c r="A3083" t="s">
        <v>34</v>
      </c>
      <c r="B3083" s="4" t="s">
        <v>29</v>
      </c>
      <c r="C3083" s="4" t="s">
        <v>3249</v>
      </c>
      <c r="D3083" s="4" t="s">
        <v>34</v>
      </c>
      <c r="E3083" s="4">
        <v>2.43353E-4</v>
      </c>
      <c r="F3083" s="4">
        <v>1.5434800000000001E-4</v>
      </c>
      <c r="G3083" s="4">
        <v>1</v>
      </c>
      <c r="H3083" s="4">
        <v>1</v>
      </c>
      <c r="I3083" s="4">
        <v>2</v>
      </c>
      <c r="J3083" s="4" t="s">
        <v>3230</v>
      </c>
      <c r="K3083" s="4">
        <v>0</v>
      </c>
      <c r="L3083" s="4">
        <v>1458.7434599999999</v>
      </c>
      <c r="M3083" s="4" t="s">
        <v>29</v>
      </c>
      <c r="N3083" s="4" t="s">
        <v>29</v>
      </c>
      <c r="O3083" s="4">
        <v>6.5770000000000002E-5</v>
      </c>
      <c r="P3083" s="4">
        <v>1.6730000000000001E-5</v>
      </c>
      <c r="Q3083" s="4">
        <v>3.1</v>
      </c>
    </row>
    <row r="3084" spans="1:29" hidden="1" outlineLevel="1" collapsed="1" x14ac:dyDescent="0.25">
      <c r="A3084" t="s">
        <v>34</v>
      </c>
      <c r="B3084" s="4" t="s">
        <v>29</v>
      </c>
      <c r="C3084" s="4" t="s">
        <v>3250</v>
      </c>
      <c r="D3084" s="4" t="s">
        <v>34</v>
      </c>
      <c r="E3084" s="4">
        <v>3.70215E-3</v>
      </c>
      <c r="F3084" s="4">
        <v>3.0793500000000001E-4</v>
      </c>
      <c r="G3084" s="4">
        <v>1</v>
      </c>
      <c r="H3084" s="4">
        <v>1</v>
      </c>
      <c r="I3084" s="4">
        <v>1</v>
      </c>
      <c r="J3084" s="4" t="s">
        <v>3230</v>
      </c>
      <c r="K3084" s="4">
        <v>0</v>
      </c>
      <c r="L3084" s="4">
        <v>815.46213999999998</v>
      </c>
      <c r="M3084" s="4" t="s">
        <v>29</v>
      </c>
      <c r="N3084" s="4" t="s">
        <v>29</v>
      </c>
      <c r="O3084" s="4">
        <v>1.192E-4</v>
      </c>
      <c r="P3084" s="4">
        <v>4.3209999999999999E-4</v>
      </c>
      <c r="Q3084" s="4">
        <v>2.06</v>
      </c>
    </row>
    <row r="3085" spans="1:29" hidden="1" outlineLevel="1" collapsed="1" x14ac:dyDescent="0.25">
      <c r="A3085" t="s">
        <v>34</v>
      </c>
      <c r="B3085" s="4" t="s">
        <v>29</v>
      </c>
      <c r="C3085" s="4" t="s">
        <v>3251</v>
      </c>
      <c r="D3085" s="4" t="s">
        <v>34</v>
      </c>
      <c r="E3085" s="4">
        <v>3.5399899999999998E-3</v>
      </c>
      <c r="F3085" s="4">
        <v>3.0793500000000001E-4</v>
      </c>
      <c r="G3085" s="4">
        <v>1</v>
      </c>
      <c r="H3085" s="4">
        <v>1</v>
      </c>
      <c r="I3085" s="4">
        <v>1</v>
      </c>
      <c r="J3085" s="4" t="s">
        <v>3230</v>
      </c>
      <c r="K3085" s="4">
        <v>0</v>
      </c>
      <c r="L3085" s="4">
        <v>1010.5993099999999</v>
      </c>
      <c r="M3085" s="4" t="s">
        <v>29</v>
      </c>
      <c r="N3085" s="4" t="s">
        <v>29</v>
      </c>
      <c r="O3085" s="4">
        <v>1.192E-4</v>
      </c>
      <c r="P3085" s="4">
        <v>4.1100000000000002E-4</v>
      </c>
      <c r="Q3085" s="4">
        <v>2.58</v>
      </c>
    </row>
    <row r="3086" spans="1:29" hidden="1" outlineLevel="1" collapsed="1" x14ac:dyDescent="0.25">
      <c r="A3086" t="s">
        <v>34</v>
      </c>
      <c r="B3086" s="4" t="s">
        <v>29</v>
      </c>
      <c r="C3086" s="4" t="s">
        <v>3252</v>
      </c>
      <c r="D3086" s="4" t="s">
        <v>34</v>
      </c>
      <c r="E3086" s="4">
        <v>1.03357E-2</v>
      </c>
      <c r="F3086" s="4">
        <v>4.3565599999999998E-4</v>
      </c>
      <c r="G3086" s="4">
        <v>1</v>
      </c>
      <c r="H3086" s="4">
        <v>1</v>
      </c>
      <c r="I3086" s="4">
        <v>1</v>
      </c>
      <c r="J3086" s="4" t="s">
        <v>3230</v>
      </c>
      <c r="K3086" s="4">
        <v>0</v>
      </c>
      <c r="L3086" s="4">
        <v>1197.6473800000001</v>
      </c>
      <c r="M3086" s="4" t="s">
        <v>29</v>
      </c>
      <c r="N3086" s="4" t="s">
        <v>29</v>
      </c>
      <c r="O3086" s="4">
        <v>1.639E-4</v>
      </c>
      <c r="P3086" s="4">
        <v>1.454E-3</v>
      </c>
      <c r="Q3086" s="4">
        <v>2.42</v>
      </c>
    </row>
    <row r="3087" spans="1:29" x14ac:dyDescent="0.25">
      <c r="A3087" s="3" t="s">
        <v>29</v>
      </c>
      <c r="B3087" s="3" t="s">
        <v>30</v>
      </c>
      <c r="C3087" s="3" t="s">
        <v>3253</v>
      </c>
      <c r="D3087" s="3" t="s">
        <v>3254</v>
      </c>
      <c r="E3087" s="3">
        <v>0</v>
      </c>
      <c r="F3087" s="3">
        <v>153.49</v>
      </c>
      <c r="G3087" s="3">
        <v>40</v>
      </c>
      <c r="H3087" s="3">
        <v>23</v>
      </c>
      <c r="I3087" s="3">
        <v>42</v>
      </c>
      <c r="J3087" s="3">
        <v>23</v>
      </c>
      <c r="K3087" s="3">
        <v>767</v>
      </c>
      <c r="L3087" s="3">
        <v>87.5</v>
      </c>
      <c r="M3087" s="3">
        <v>6.42</v>
      </c>
      <c r="N3087" s="3">
        <v>150.32</v>
      </c>
      <c r="O3087" s="3">
        <v>23</v>
      </c>
      <c r="P3087" s="3" t="s">
        <v>34</v>
      </c>
      <c r="Q3087" s="3" t="s">
        <v>34</v>
      </c>
      <c r="R3087" s="3" t="s">
        <v>35</v>
      </c>
      <c r="S3087" s="3" t="s">
        <v>3255</v>
      </c>
      <c r="T3087" s="3" t="s">
        <v>34</v>
      </c>
      <c r="U3087" s="3" t="s">
        <v>3256</v>
      </c>
      <c r="V3087" s="3" t="s">
        <v>34</v>
      </c>
      <c r="W3087" s="3" t="s">
        <v>714</v>
      </c>
      <c r="X3087" s="3" t="s">
        <v>34</v>
      </c>
      <c r="Y3087" s="3" t="s">
        <v>34</v>
      </c>
      <c r="Z3087" s="3" t="s">
        <v>34</v>
      </c>
      <c r="AA3087" s="3">
        <v>0</v>
      </c>
      <c r="AB3087" s="3" t="s">
        <v>29</v>
      </c>
      <c r="AC3087" s="3">
        <v>1</v>
      </c>
    </row>
    <row r="3088" spans="1:29" hidden="1" outlineLevel="1" collapsed="1" x14ac:dyDescent="0.25">
      <c r="A3088" t="s">
        <v>34</v>
      </c>
      <c r="B3088" s="2" t="s">
        <v>39</v>
      </c>
      <c r="C3088" s="2" t="s">
        <v>40</v>
      </c>
      <c r="D3088" s="2" t="s">
        <v>41</v>
      </c>
      <c r="E3088" s="2" t="s">
        <v>42</v>
      </c>
      <c r="F3088" s="2" t="s">
        <v>43</v>
      </c>
      <c r="G3088" s="2" t="s">
        <v>28</v>
      </c>
      <c r="H3088" s="2" t="s">
        <v>44</v>
      </c>
      <c r="I3088" s="2" t="s">
        <v>8</v>
      </c>
      <c r="J3088" s="2" t="s">
        <v>45</v>
      </c>
      <c r="K3088" s="2" t="s">
        <v>46</v>
      </c>
      <c r="L3088" s="2" t="s">
        <v>47</v>
      </c>
      <c r="M3088" s="2" t="s">
        <v>27</v>
      </c>
      <c r="N3088" s="2" t="s">
        <v>48</v>
      </c>
      <c r="O3088" s="2" t="s">
        <v>49</v>
      </c>
      <c r="P3088" s="2" t="s">
        <v>50</v>
      </c>
      <c r="Q3088" s="2" t="s">
        <v>51</v>
      </c>
    </row>
    <row r="3089" spans="1:17" hidden="1" outlineLevel="1" collapsed="1" x14ac:dyDescent="0.25">
      <c r="A3089" t="s">
        <v>34</v>
      </c>
      <c r="B3089" s="4" t="s">
        <v>29</v>
      </c>
      <c r="C3089" s="4" t="s">
        <v>3257</v>
      </c>
      <c r="D3089" s="4" t="s">
        <v>34</v>
      </c>
      <c r="E3089" s="4">
        <v>8.0005099999999993E-9</v>
      </c>
      <c r="F3089" s="4">
        <v>1.5434800000000001E-4</v>
      </c>
      <c r="G3089" s="4">
        <v>1</v>
      </c>
      <c r="H3089" s="4">
        <v>1</v>
      </c>
      <c r="I3089" s="4">
        <v>3</v>
      </c>
      <c r="J3089" s="4" t="s">
        <v>3253</v>
      </c>
      <c r="K3089" s="4">
        <v>0</v>
      </c>
      <c r="L3089" s="4">
        <v>2422.2302399999999</v>
      </c>
      <c r="M3089" s="4" t="s">
        <v>29</v>
      </c>
      <c r="N3089" s="4" t="s">
        <v>29</v>
      </c>
      <c r="O3089" s="4">
        <v>6.5770000000000002E-5</v>
      </c>
      <c r="P3089" s="4">
        <v>6.3130000000000006E-11</v>
      </c>
      <c r="Q3089" s="4">
        <v>2.86</v>
      </c>
    </row>
    <row r="3090" spans="1:17" hidden="1" outlineLevel="1" collapsed="1" x14ac:dyDescent="0.25">
      <c r="A3090" t="s">
        <v>34</v>
      </c>
      <c r="B3090" s="4" t="s">
        <v>29</v>
      </c>
      <c r="C3090" s="4" t="s">
        <v>3258</v>
      </c>
      <c r="D3090" s="4" t="s">
        <v>159</v>
      </c>
      <c r="E3090" s="4">
        <v>1.0671400000000001E-3</v>
      </c>
      <c r="F3090" s="4">
        <v>1.5434800000000001E-4</v>
      </c>
      <c r="G3090" s="4">
        <v>1</v>
      </c>
      <c r="H3090" s="4">
        <v>1</v>
      </c>
      <c r="I3090" s="4">
        <v>3</v>
      </c>
      <c r="J3090" s="4" t="s">
        <v>3253</v>
      </c>
      <c r="K3090" s="4">
        <v>1</v>
      </c>
      <c r="L3090" s="4">
        <v>3076.4146799999999</v>
      </c>
      <c r="M3090" s="4" t="s">
        <v>29</v>
      </c>
      <c r="N3090" s="4" t="s">
        <v>29</v>
      </c>
      <c r="O3090" s="4">
        <v>6.5770000000000002E-5</v>
      </c>
      <c r="P3090" s="4">
        <v>9.9160000000000006E-5</v>
      </c>
      <c r="Q3090" s="4">
        <v>5.24</v>
      </c>
    </row>
    <row r="3091" spans="1:17" hidden="1" outlineLevel="1" collapsed="1" x14ac:dyDescent="0.25">
      <c r="A3091" t="s">
        <v>34</v>
      </c>
      <c r="B3091" s="4" t="s">
        <v>29</v>
      </c>
      <c r="C3091" s="4" t="s">
        <v>3259</v>
      </c>
      <c r="D3091" s="4" t="s">
        <v>159</v>
      </c>
      <c r="E3091" s="4">
        <v>1.0535200000000001E-3</v>
      </c>
      <c r="F3091" s="4">
        <v>1.5434800000000001E-4</v>
      </c>
      <c r="G3091" s="4">
        <v>1</v>
      </c>
      <c r="H3091" s="4">
        <v>1</v>
      </c>
      <c r="I3091" s="4">
        <v>1</v>
      </c>
      <c r="J3091" s="4" t="s">
        <v>3253</v>
      </c>
      <c r="K3091" s="4">
        <v>2</v>
      </c>
      <c r="L3091" s="4">
        <v>3232.5157899999999</v>
      </c>
      <c r="M3091" s="4" t="s">
        <v>29</v>
      </c>
      <c r="N3091" s="4" t="s">
        <v>29</v>
      </c>
      <c r="O3091" s="4">
        <v>6.5770000000000002E-5</v>
      </c>
      <c r="P3091" s="4">
        <v>9.7839999999999998E-5</v>
      </c>
      <c r="Q3091" s="4">
        <v>3.7</v>
      </c>
    </row>
    <row r="3092" spans="1:17" hidden="1" outlineLevel="1" collapsed="1" x14ac:dyDescent="0.25">
      <c r="A3092" t="s">
        <v>34</v>
      </c>
      <c r="B3092" s="4" t="s">
        <v>29</v>
      </c>
      <c r="C3092" s="4" t="s">
        <v>3260</v>
      </c>
      <c r="D3092" s="4" t="s">
        <v>34</v>
      </c>
      <c r="E3092" s="4">
        <v>2.3571400000000001E-6</v>
      </c>
      <c r="F3092" s="4">
        <v>1.5434800000000001E-4</v>
      </c>
      <c r="G3092" s="4">
        <v>1</v>
      </c>
      <c r="H3092" s="4">
        <v>1</v>
      </c>
      <c r="I3092" s="4">
        <v>3</v>
      </c>
      <c r="J3092" s="4" t="s">
        <v>3253</v>
      </c>
      <c r="K3092" s="4">
        <v>0</v>
      </c>
      <c r="L3092" s="4">
        <v>2167.0566899999999</v>
      </c>
      <c r="M3092" s="4" t="s">
        <v>29</v>
      </c>
      <c r="N3092" s="4" t="s">
        <v>29</v>
      </c>
      <c r="O3092" s="4">
        <v>6.5770000000000002E-5</v>
      </c>
      <c r="P3092" s="4">
        <v>6.1589999999999998E-8</v>
      </c>
      <c r="Q3092" s="4">
        <v>4.75</v>
      </c>
    </row>
    <row r="3093" spans="1:17" hidden="1" outlineLevel="1" collapsed="1" x14ac:dyDescent="0.25">
      <c r="A3093" t="s">
        <v>34</v>
      </c>
      <c r="B3093" s="4" t="s">
        <v>29</v>
      </c>
      <c r="C3093" s="4" t="s">
        <v>3261</v>
      </c>
      <c r="D3093" s="4" t="s">
        <v>34</v>
      </c>
      <c r="E3093" s="4">
        <v>1.7422100000000001E-6</v>
      </c>
      <c r="F3093" s="4">
        <v>1.5434800000000001E-4</v>
      </c>
      <c r="G3093" s="4">
        <v>1</v>
      </c>
      <c r="H3093" s="4">
        <v>1</v>
      </c>
      <c r="I3093" s="4">
        <v>2</v>
      </c>
      <c r="J3093" s="4" t="s">
        <v>3253</v>
      </c>
      <c r="K3093" s="4">
        <v>1</v>
      </c>
      <c r="L3093" s="4">
        <v>2599.3290099999999</v>
      </c>
      <c r="M3093" s="4" t="s">
        <v>29</v>
      </c>
      <c r="N3093" s="4" t="s">
        <v>29</v>
      </c>
      <c r="O3093" s="4">
        <v>6.5770000000000002E-5</v>
      </c>
      <c r="P3093" s="4">
        <v>4.266E-8</v>
      </c>
      <c r="Q3093" s="4">
        <v>5.28</v>
      </c>
    </row>
    <row r="3094" spans="1:17" hidden="1" outlineLevel="1" collapsed="1" x14ac:dyDescent="0.25">
      <c r="A3094" t="s">
        <v>34</v>
      </c>
      <c r="B3094" s="4" t="s">
        <v>29</v>
      </c>
      <c r="C3094" s="4" t="s">
        <v>3262</v>
      </c>
      <c r="D3094" s="4" t="s">
        <v>166</v>
      </c>
      <c r="E3094" s="4">
        <v>1.7534599999999999E-7</v>
      </c>
      <c r="F3094" s="4">
        <v>1.5434800000000001E-4</v>
      </c>
      <c r="G3094" s="4">
        <v>1</v>
      </c>
      <c r="H3094" s="4">
        <v>1</v>
      </c>
      <c r="I3094" s="4">
        <v>3</v>
      </c>
      <c r="J3094" s="4" t="s">
        <v>3253</v>
      </c>
      <c r="K3094" s="4">
        <v>0</v>
      </c>
      <c r="L3094" s="4">
        <v>2000.9746</v>
      </c>
      <c r="M3094" s="4" t="s">
        <v>29</v>
      </c>
      <c r="N3094" s="4" t="s">
        <v>29</v>
      </c>
      <c r="O3094" s="4">
        <v>6.5770000000000002E-5</v>
      </c>
      <c r="P3094" s="4">
        <v>2.636E-9</v>
      </c>
      <c r="Q3094" s="4">
        <v>3.99</v>
      </c>
    </row>
    <row r="3095" spans="1:17" hidden="1" outlineLevel="1" collapsed="1" x14ac:dyDescent="0.25">
      <c r="A3095" t="s">
        <v>34</v>
      </c>
      <c r="B3095" s="4" t="s">
        <v>29</v>
      </c>
      <c r="C3095" s="4" t="s">
        <v>3263</v>
      </c>
      <c r="D3095" s="4" t="s">
        <v>34</v>
      </c>
      <c r="E3095" s="4">
        <v>1.00848E-5</v>
      </c>
      <c r="F3095" s="4">
        <v>1.5434800000000001E-4</v>
      </c>
      <c r="G3095" s="4">
        <v>1</v>
      </c>
      <c r="H3095" s="4">
        <v>1</v>
      </c>
      <c r="I3095" s="4">
        <v>3</v>
      </c>
      <c r="J3095" s="4" t="s">
        <v>3253</v>
      </c>
      <c r="K3095" s="4">
        <v>1</v>
      </c>
      <c r="L3095" s="4">
        <v>1440.87844</v>
      </c>
      <c r="M3095" s="4" t="s">
        <v>29</v>
      </c>
      <c r="N3095" s="4" t="s">
        <v>29</v>
      </c>
      <c r="O3095" s="4">
        <v>6.5770000000000002E-5</v>
      </c>
      <c r="P3095" s="4">
        <v>3.5769999999999998E-7</v>
      </c>
      <c r="Q3095" s="4">
        <v>3.95</v>
      </c>
    </row>
    <row r="3096" spans="1:17" hidden="1" outlineLevel="1" collapsed="1" x14ac:dyDescent="0.25">
      <c r="A3096" t="s">
        <v>34</v>
      </c>
      <c r="B3096" s="4" t="s">
        <v>29</v>
      </c>
      <c r="C3096" s="4" t="s">
        <v>3264</v>
      </c>
      <c r="D3096" s="4" t="s">
        <v>34</v>
      </c>
      <c r="E3096" s="4">
        <v>6.3828099999999998E-4</v>
      </c>
      <c r="F3096" s="4">
        <v>1.5434800000000001E-4</v>
      </c>
      <c r="G3096" s="4">
        <v>1</v>
      </c>
      <c r="H3096" s="4">
        <v>1</v>
      </c>
      <c r="I3096" s="4">
        <v>2</v>
      </c>
      <c r="J3096" s="4" t="s">
        <v>3253</v>
      </c>
      <c r="K3096" s="4">
        <v>0</v>
      </c>
      <c r="L3096" s="4">
        <v>1805.8744799999999</v>
      </c>
      <c r="M3096" s="4" t="s">
        <v>29</v>
      </c>
      <c r="N3096" s="4" t="s">
        <v>29</v>
      </c>
      <c r="O3096" s="4">
        <v>6.5770000000000002E-5</v>
      </c>
      <c r="P3096" s="4">
        <v>5.3529999999999997E-5</v>
      </c>
      <c r="Q3096" s="4">
        <v>2.23</v>
      </c>
    </row>
    <row r="3097" spans="1:17" hidden="1" outlineLevel="1" collapsed="1" x14ac:dyDescent="0.25">
      <c r="A3097" t="s">
        <v>34</v>
      </c>
      <c r="B3097" s="4" t="s">
        <v>29</v>
      </c>
      <c r="C3097" s="4" t="s">
        <v>3265</v>
      </c>
      <c r="D3097" s="4" t="s">
        <v>3266</v>
      </c>
      <c r="E3097" s="4">
        <v>6.7245900000000006E-5</v>
      </c>
      <c r="F3097" s="4">
        <v>1.5434800000000001E-4</v>
      </c>
      <c r="G3097" s="4">
        <v>1</v>
      </c>
      <c r="H3097" s="4">
        <v>1</v>
      </c>
      <c r="I3097" s="4">
        <v>2</v>
      </c>
      <c r="J3097" s="4" t="s">
        <v>3253</v>
      </c>
      <c r="K3097" s="4">
        <v>0</v>
      </c>
      <c r="L3097" s="4">
        <v>3216.5452399999999</v>
      </c>
      <c r="M3097" s="4" t="s">
        <v>29</v>
      </c>
      <c r="N3097" s="4" t="s">
        <v>29</v>
      </c>
      <c r="O3097" s="4">
        <v>6.5770000000000002E-5</v>
      </c>
      <c r="P3097" s="4">
        <v>3.5499999999999999E-6</v>
      </c>
      <c r="Q3097" s="4">
        <v>3.65</v>
      </c>
    </row>
    <row r="3098" spans="1:17" hidden="1" outlineLevel="1" collapsed="1" x14ac:dyDescent="0.25">
      <c r="A3098" t="s">
        <v>34</v>
      </c>
      <c r="B3098" s="4" t="s">
        <v>29</v>
      </c>
      <c r="C3098" s="4" t="s">
        <v>3267</v>
      </c>
      <c r="D3098" s="4" t="s">
        <v>34</v>
      </c>
      <c r="E3098" s="4">
        <v>5.5093400000000002E-6</v>
      </c>
      <c r="F3098" s="4">
        <v>1.5434800000000001E-4</v>
      </c>
      <c r="G3098" s="4">
        <v>1</v>
      </c>
      <c r="H3098" s="4">
        <v>1</v>
      </c>
      <c r="I3098" s="4">
        <v>1</v>
      </c>
      <c r="J3098" s="4" t="s">
        <v>3253</v>
      </c>
      <c r="K3098" s="4">
        <v>0</v>
      </c>
      <c r="L3098" s="4">
        <v>1432.7583299999999</v>
      </c>
      <c r="M3098" s="4" t="s">
        <v>29</v>
      </c>
      <c r="N3098" s="4" t="s">
        <v>29</v>
      </c>
      <c r="O3098" s="4">
        <v>6.5770000000000002E-5</v>
      </c>
      <c r="P3098" s="4">
        <v>1.7140000000000001E-7</v>
      </c>
      <c r="Q3098" s="4">
        <v>3.54</v>
      </c>
    </row>
    <row r="3099" spans="1:17" hidden="1" outlineLevel="1" collapsed="1" x14ac:dyDescent="0.25">
      <c r="A3099" t="s">
        <v>34</v>
      </c>
      <c r="B3099" s="4" t="s">
        <v>29</v>
      </c>
      <c r="C3099" s="4" t="s">
        <v>3268</v>
      </c>
      <c r="D3099" s="4" t="s">
        <v>34</v>
      </c>
      <c r="E3099" s="4">
        <v>2.2240399999999999E-4</v>
      </c>
      <c r="F3099" s="4">
        <v>1.5434800000000001E-4</v>
      </c>
      <c r="G3099" s="4">
        <v>1</v>
      </c>
      <c r="H3099" s="4">
        <v>1</v>
      </c>
      <c r="I3099" s="4">
        <v>2</v>
      </c>
      <c r="J3099" s="4" t="s">
        <v>3253</v>
      </c>
      <c r="K3099" s="4">
        <v>0</v>
      </c>
      <c r="L3099" s="4">
        <v>1190.6626900000001</v>
      </c>
      <c r="M3099" s="4" t="s">
        <v>29</v>
      </c>
      <c r="N3099" s="4" t="s">
        <v>29</v>
      </c>
      <c r="O3099" s="4">
        <v>6.5770000000000002E-5</v>
      </c>
      <c r="P3099" s="4">
        <v>1.502E-5</v>
      </c>
      <c r="Q3099" s="4">
        <v>3.03</v>
      </c>
    </row>
    <row r="3100" spans="1:17" hidden="1" outlineLevel="1" collapsed="1" x14ac:dyDescent="0.25">
      <c r="A3100" t="s">
        <v>34</v>
      </c>
      <c r="B3100" s="4" t="s">
        <v>29</v>
      </c>
      <c r="C3100" s="4" t="s">
        <v>3269</v>
      </c>
      <c r="D3100" s="4" t="s">
        <v>34</v>
      </c>
      <c r="E3100" s="4">
        <v>8.6416199999999994E-5</v>
      </c>
      <c r="F3100" s="4">
        <v>1.5434800000000001E-4</v>
      </c>
      <c r="G3100" s="4">
        <v>1</v>
      </c>
      <c r="H3100" s="4">
        <v>1</v>
      </c>
      <c r="I3100" s="4">
        <v>1</v>
      </c>
      <c r="J3100" s="4" t="s">
        <v>3253</v>
      </c>
      <c r="K3100" s="4">
        <v>2</v>
      </c>
      <c r="L3100" s="4">
        <v>2465.21677</v>
      </c>
      <c r="M3100" s="4" t="s">
        <v>29</v>
      </c>
      <c r="N3100" s="4" t="s">
        <v>29</v>
      </c>
      <c r="O3100" s="4">
        <v>6.5770000000000002E-5</v>
      </c>
      <c r="P3100" s="4">
        <v>4.8080000000000004E-6</v>
      </c>
      <c r="Q3100" s="4">
        <v>2.89</v>
      </c>
    </row>
    <row r="3101" spans="1:17" hidden="1" outlineLevel="1" collapsed="1" x14ac:dyDescent="0.25">
      <c r="A3101" t="s">
        <v>34</v>
      </c>
      <c r="B3101" s="4" t="s">
        <v>29</v>
      </c>
      <c r="C3101" s="4" t="s">
        <v>3270</v>
      </c>
      <c r="D3101" s="4" t="s">
        <v>34</v>
      </c>
      <c r="E3101" s="4">
        <v>9.9559099999999997E-6</v>
      </c>
      <c r="F3101" s="4">
        <v>1.5434800000000001E-4</v>
      </c>
      <c r="G3101" s="4">
        <v>1</v>
      </c>
      <c r="H3101" s="4">
        <v>1</v>
      </c>
      <c r="I3101" s="4">
        <v>3</v>
      </c>
      <c r="J3101" s="4" t="s">
        <v>3253</v>
      </c>
      <c r="K3101" s="4">
        <v>0</v>
      </c>
      <c r="L3101" s="4">
        <v>2840.3472400000001</v>
      </c>
      <c r="M3101" s="4" t="s">
        <v>29</v>
      </c>
      <c r="N3101" s="4" t="s">
        <v>29</v>
      </c>
      <c r="O3101" s="4">
        <v>6.5770000000000002E-5</v>
      </c>
      <c r="P3101" s="4">
        <v>3.5110000000000001E-7</v>
      </c>
      <c r="Q3101" s="4">
        <v>4.43</v>
      </c>
    </row>
    <row r="3102" spans="1:17" hidden="1" outlineLevel="1" collapsed="1" x14ac:dyDescent="0.25">
      <c r="A3102" t="s">
        <v>34</v>
      </c>
      <c r="B3102" s="4" t="s">
        <v>29</v>
      </c>
      <c r="C3102" s="4" t="s">
        <v>3271</v>
      </c>
      <c r="D3102" s="4" t="s">
        <v>34</v>
      </c>
      <c r="E3102" s="4">
        <v>1.74938E-3</v>
      </c>
      <c r="F3102" s="4">
        <v>1.5434800000000001E-4</v>
      </c>
      <c r="G3102" s="4">
        <v>1</v>
      </c>
      <c r="H3102" s="4">
        <v>1</v>
      </c>
      <c r="I3102" s="4">
        <v>1</v>
      </c>
      <c r="J3102" s="4" t="s">
        <v>3253</v>
      </c>
      <c r="K3102" s="4">
        <v>0</v>
      </c>
      <c r="L3102" s="4">
        <v>1489.7896900000001</v>
      </c>
      <c r="M3102" s="4" t="s">
        <v>29</v>
      </c>
      <c r="N3102" s="4" t="s">
        <v>29</v>
      </c>
      <c r="O3102" s="4">
        <v>6.5770000000000002E-5</v>
      </c>
      <c r="P3102" s="4">
        <v>1.7880000000000001E-4</v>
      </c>
      <c r="Q3102" s="4">
        <v>3.22</v>
      </c>
    </row>
    <row r="3103" spans="1:17" hidden="1" outlineLevel="1" collapsed="1" x14ac:dyDescent="0.25">
      <c r="A3103" t="s">
        <v>34</v>
      </c>
      <c r="B3103" s="4" t="s">
        <v>29</v>
      </c>
      <c r="C3103" s="4" t="s">
        <v>3272</v>
      </c>
      <c r="D3103" s="4" t="s">
        <v>34</v>
      </c>
      <c r="E3103" s="4">
        <v>2.16756E-4</v>
      </c>
      <c r="F3103" s="4">
        <v>1.5434800000000001E-4</v>
      </c>
      <c r="G3103" s="4">
        <v>1</v>
      </c>
      <c r="H3103" s="4">
        <v>1</v>
      </c>
      <c r="I3103" s="4">
        <v>1</v>
      </c>
      <c r="J3103" s="4" t="s">
        <v>3253</v>
      </c>
      <c r="K3103" s="4">
        <v>1</v>
      </c>
      <c r="L3103" s="4">
        <v>1346.7062900000001</v>
      </c>
      <c r="M3103" s="4" t="s">
        <v>29</v>
      </c>
      <c r="N3103" s="4" t="s">
        <v>29</v>
      </c>
      <c r="O3103" s="4">
        <v>6.5770000000000002E-5</v>
      </c>
      <c r="P3103" s="4">
        <v>1.456E-5</v>
      </c>
      <c r="Q3103" s="4">
        <v>2.92</v>
      </c>
    </row>
    <row r="3104" spans="1:17" hidden="1" outlineLevel="1" collapsed="1" x14ac:dyDescent="0.25">
      <c r="A3104" t="s">
        <v>34</v>
      </c>
      <c r="B3104" s="4" t="s">
        <v>29</v>
      </c>
      <c r="C3104" s="4" t="s">
        <v>3273</v>
      </c>
      <c r="D3104" s="4" t="s">
        <v>421</v>
      </c>
      <c r="E3104" s="4">
        <v>5.1330899999999999E-8</v>
      </c>
      <c r="F3104" s="4">
        <v>1.5434800000000001E-4</v>
      </c>
      <c r="G3104" s="4">
        <v>1</v>
      </c>
      <c r="H3104" s="4">
        <v>1</v>
      </c>
      <c r="I3104" s="4">
        <v>3</v>
      </c>
      <c r="J3104" s="4" t="s">
        <v>3253</v>
      </c>
      <c r="K3104" s="4">
        <v>0</v>
      </c>
      <c r="L3104" s="4">
        <v>2476.2024299999998</v>
      </c>
      <c r="M3104" s="4" t="s">
        <v>29</v>
      </c>
      <c r="N3104" s="4" t="s">
        <v>29</v>
      </c>
      <c r="O3104" s="4">
        <v>6.5770000000000002E-5</v>
      </c>
      <c r="P3104" s="4">
        <v>6.0019999999999995E-10</v>
      </c>
      <c r="Q3104" s="4">
        <v>6.05</v>
      </c>
    </row>
    <row r="3105" spans="1:29" hidden="1" outlineLevel="1" collapsed="1" x14ac:dyDescent="0.25">
      <c r="A3105" t="s">
        <v>34</v>
      </c>
      <c r="B3105" s="4" t="s">
        <v>29</v>
      </c>
      <c r="C3105" s="4" t="s">
        <v>3274</v>
      </c>
      <c r="D3105" s="4" t="s">
        <v>3275</v>
      </c>
      <c r="E3105" s="4">
        <v>5.9132900000000001E-7</v>
      </c>
      <c r="F3105" s="4">
        <v>1.5434800000000001E-4</v>
      </c>
      <c r="G3105" s="4">
        <v>1</v>
      </c>
      <c r="H3105" s="4">
        <v>1</v>
      </c>
      <c r="I3105" s="4">
        <v>1</v>
      </c>
      <c r="J3105" s="4" t="s">
        <v>3253</v>
      </c>
      <c r="K3105" s="4">
        <v>0</v>
      </c>
      <c r="L3105" s="4">
        <v>2595.1564100000001</v>
      </c>
      <c r="M3105" s="4" t="s">
        <v>29</v>
      </c>
      <c r="N3105" s="4" t="s">
        <v>29</v>
      </c>
      <c r="O3105" s="4">
        <v>6.5770000000000002E-5</v>
      </c>
      <c r="P3105" s="4">
        <v>1.15E-8</v>
      </c>
      <c r="Q3105" s="4">
        <v>5.92</v>
      </c>
    </row>
    <row r="3106" spans="1:29" hidden="1" outlineLevel="1" collapsed="1" x14ac:dyDescent="0.25">
      <c r="A3106" t="s">
        <v>34</v>
      </c>
      <c r="B3106" s="4" t="s">
        <v>29</v>
      </c>
      <c r="C3106" s="4" t="s">
        <v>3276</v>
      </c>
      <c r="D3106" s="4" t="s">
        <v>34</v>
      </c>
      <c r="E3106" s="4">
        <v>1.13064E-3</v>
      </c>
      <c r="F3106" s="4">
        <v>1.5434800000000001E-4</v>
      </c>
      <c r="G3106" s="4">
        <v>1</v>
      </c>
      <c r="H3106" s="4">
        <v>1</v>
      </c>
      <c r="I3106" s="4">
        <v>1</v>
      </c>
      <c r="J3106" s="4" t="s">
        <v>3253</v>
      </c>
      <c r="K3106" s="4">
        <v>0</v>
      </c>
      <c r="L3106" s="4">
        <v>1122.5789600000001</v>
      </c>
      <c r="M3106" s="4" t="s">
        <v>29</v>
      </c>
      <c r="N3106" s="4" t="s">
        <v>29</v>
      </c>
      <c r="O3106" s="4">
        <v>6.5770000000000002E-5</v>
      </c>
      <c r="P3106" s="4">
        <v>1.0679999999999999E-4</v>
      </c>
      <c r="Q3106" s="4">
        <v>2.74</v>
      </c>
    </row>
    <row r="3107" spans="1:29" hidden="1" outlineLevel="1" collapsed="1" x14ac:dyDescent="0.25">
      <c r="A3107" t="s">
        <v>34</v>
      </c>
      <c r="B3107" s="4" t="s">
        <v>29</v>
      </c>
      <c r="C3107" s="4" t="s">
        <v>3277</v>
      </c>
      <c r="D3107" s="4" t="s">
        <v>34</v>
      </c>
      <c r="E3107" s="4">
        <v>1.9260600000000001E-3</v>
      </c>
      <c r="F3107" s="4">
        <v>1.5434800000000001E-4</v>
      </c>
      <c r="G3107" s="4">
        <v>1</v>
      </c>
      <c r="H3107" s="4">
        <v>1</v>
      </c>
      <c r="I3107" s="4">
        <v>1</v>
      </c>
      <c r="J3107" s="4" t="s">
        <v>3253</v>
      </c>
      <c r="K3107" s="4">
        <v>1</v>
      </c>
      <c r="L3107" s="4">
        <v>1257.71613</v>
      </c>
      <c r="M3107" s="4" t="s">
        <v>29</v>
      </c>
      <c r="N3107" s="4" t="s">
        <v>29</v>
      </c>
      <c r="O3107" s="4">
        <v>6.5770000000000002E-5</v>
      </c>
      <c r="P3107" s="4">
        <v>2.006E-4</v>
      </c>
      <c r="Q3107" s="4">
        <v>3.98</v>
      </c>
    </row>
    <row r="3108" spans="1:29" hidden="1" outlineLevel="1" collapsed="1" x14ac:dyDescent="0.25">
      <c r="A3108" t="s">
        <v>34</v>
      </c>
      <c r="B3108" s="4" t="s">
        <v>29</v>
      </c>
      <c r="C3108" s="4" t="s">
        <v>3278</v>
      </c>
      <c r="D3108" s="4" t="s">
        <v>34</v>
      </c>
      <c r="E3108" s="4">
        <v>4.6604400000000001E-3</v>
      </c>
      <c r="F3108" s="4">
        <v>3.0793500000000001E-4</v>
      </c>
      <c r="G3108" s="4">
        <v>1</v>
      </c>
      <c r="H3108" s="4">
        <v>1</v>
      </c>
      <c r="I3108" s="4">
        <v>1</v>
      </c>
      <c r="J3108" s="4" t="s">
        <v>3253</v>
      </c>
      <c r="K3108" s="4">
        <v>1</v>
      </c>
      <c r="L3108" s="4">
        <v>1318.75766</v>
      </c>
      <c r="M3108" s="4" t="s">
        <v>29</v>
      </c>
      <c r="N3108" s="4" t="s">
        <v>29</v>
      </c>
      <c r="O3108" s="4">
        <v>1.192E-4</v>
      </c>
      <c r="P3108" s="4">
        <v>5.6450000000000001E-4</v>
      </c>
      <c r="Q3108" s="4">
        <v>3.1</v>
      </c>
    </row>
    <row r="3109" spans="1:29" hidden="1" outlineLevel="1" collapsed="1" x14ac:dyDescent="0.25">
      <c r="A3109" t="s">
        <v>34</v>
      </c>
      <c r="B3109" s="4" t="s">
        <v>29</v>
      </c>
      <c r="C3109" s="4" t="s">
        <v>3279</v>
      </c>
      <c r="D3109" s="4" t="s">
        <v>34</v>
      </c>
      <c r="E3109" s="4">
        <v>5.7172000000000004E-3</v>
      </c>
      <c r="F3109" s="4">
        <v>4.3565599999999998E-4</v>
      </c>
      <c r="G3109" s="4">
        <v>1</v>
      </c>
      <c r="H3109" s="4">
        <v>1</v>
      </c>
      <c r="I3109" s="4">
        <v>1</v>
      </c>
      <c r="J3109" s="4" t="s">
        <v>3253</v>
      </c>
      <c r="K3109" s="4">
        <v>0</v>
      </c>
      <c r="L3109" s="4">
        <v>952.47343999999998</v>
      </c>
      <c r="M3109" s="4" t="s">
        <v>29</v>
      </c>
      <c r="N3109" s="4" t="s">
        <v>29</v>
      </c>
      <c r="O3109" s="4">
        <v>1.639E-4</v>
      </c>
      <c r="P3109" s="4">
        <v>7.1980000000000004E-4</v>
      </c>
      <c r="Q3109" s="4">
        <v>1.8</v>
      </c>
    </row>
    <row r="3110" spans="1:29" hidden="1" outlineLevel="1" collapsed="1" x14ac:dyDescent="0.25">
      <c r="A3110" t="s">
        <v>34</v>
      </c>
      <c r="B3110" s="4" t="s">
        <v>29</v>
      </c>
      <c r="C3110" s="4" t="s">
        <v>3280</v>
      </c>
      <c r="D3110" s="4" t="s">
        <v>2936</v>
      </c>
      <c r="E3110" s="4">
        <v>1.99382E-2</v>
      </c>
      <c r="F3110" s="4">
        <v>7.2030900000000003E-4</v>
      </c>
      <c r="G3110" s="4">
        <v>1</v>
      </c>
      <c r="H3110" s="4">
        <v>2</v>
      </c>
      <c r="I3110" s="4">
        <v>2</v>
      </c>
      <c r="J3110" s="4" t="s">
        <v>3253</v>
      </c>
      <c r="K3110" s="4">
        <v>0</v>
      </c>
      <c r="L3110" s="4">
        <v>1131.51729</v>
      </c>
      <c r="M3110" s="4" t="s">
        <v>29</v>
      </c>
      <c r="N3110" s="4" t="s">
        <v>29</v>
      </c>
      <c r="O3110" s="4">
        <v>2.6459999999999998E-4</v>
      </c>
      <c r="P3110" s="4">
        <v>3.258E-3</v>
      </c>
      <c r="Q3110" s="4">
        <v>1.79</v>
      </c>
    </row>
    <row r="3111" spans="1:29" hidden="1" outlineLevel="1" collapsed="1" x14ac:dyDescent="0.25">
      <c r="A3111" t="s">
        <v>34</v>
      </c>
      <c r="B3111" s="4" t="s">
        <v>29</v>
      </c>
      <c r="C3111" s="4" t="s">
        <v>3281</v>
      </c>
      <c r="D3111" s="4" t="s">
        <v>34</v>
      </c>
      <c r="E3111" s="4">
        <v>2.00637E-2</v>
      </c>
      <c r="F3111" s="4">
        <v>7.2030900000000003E-4</v>
      </c>
      <c r="G3111" s="4">
        <v>1</v>
      </c>
      <c r="H3111" s="4">
        <v>1</v>
      </c>
      <c r="I3111" s="4">
        <v>1</v>
      </c>
      <c r="J3111" s="4" t="s">
        <v>3253</v>
      </c>
      <c r="K3111" s="4">
        <v>1</v>
      </c>
      <c r="L3111" s="4">
        <v>1581.8383699999999</v>
      </c>
      <c r="M3111" s="4" t="s">
        <v>29</v>
      </c>
      <c r="N3111" s="4" t="s">
        <v>29</v>
      </c>
      <c r="O3111" s="4">
        <v>2.6459999999999998E-4</v>
      </c>
      <c r="P3111" s="4">
        <v>3.2780000000000001E-3</v>
      </c>
      <c r="Q3111" s="4">
        <v>2.92</v>
      </c>
    </row>
    <row r="3112" spans="1:29" x14ac:dyDescent="0.25">
      <c r="A3112" s="3" t="s">
        <v>29</v>
      </c>
      <c r="B3112" s="3" t="s">
        <v>30</v>
      </c>
      <c r="C3112" s="3" t="s">
        <v>3282</v>
      </c>
      <c r="D3112" s="3" t="s">
        <v>3283</v>
      </c>
      <c r="E3112" s="3">
        <v>0</v>
      </c>
      <c r="F3112" s="3">
        <v>151.29</v>
      </c>
      <c r="G3112" s="3">
        <v>34</v>
      </c>
      <c r="H3112" s="3">
        <v>23</v>
      </c>
      <c r="I3112" s="3">
        <v>53</v>
      </c>
      <c r="J3112" s="3">
        <v>22</v>
      </c>
      <c r="K3112" s="3">
        <v>682</v>
      </c>
      <c r="L3112" s="3">
        <v>74.400000000000006</v>
      </c>
      <c r="M3112" s="3">
        <v>4.93</v>
      </c>
      <c r="N3112" s="3">
        <v>178.18</v>
      </c>
      <c r="O3112" s="3">
        <v>23</v>
      </c>
      <c r="P3112" s="3" t="s">
        <v>1137</v>
      </c>
      <c r="Q3112" s="3" t="s">
        <v>34</v>
      </c>
      <c r="R3112" s="3" t="s">
        <v>34</v>
      </c>
      <c r="S3112" s="3" t="s">
        <v>1291</v>
      </c>
      <c r="T3112" s="3" t="s">
        <v>34</v>
      </c>
      <c r="U3112" s="3" t="s">
        <v>3282</v>
      </c>
      <c r="V3112" s="3" t="s">
        <v>34</v>
      </c>
      <c r="W3112" s="3" t="s">
        <v>1213</v>
      </c>
      <c r="X3112" s="3" t="s">
        <v>34</v>
      </c>
      <c r="Y3112" s="3" t="s">
        <v>34</v>
      </c>
      <c r="Z3112" s="3" t="s">
        <v>34</v>
      </c>
      <c r="AA3112" s="3">
        <v>0</v>
      </c>
      <c r="AB3112" s="3" t="s">
        <v>29</v>
      </c>
      <c r="AC3112" s="3">
        <v>1</v>
      </c>
    </row>
    <row r="3113" spans="1:29" hidden="1" outlineLevel="1" collapsed="1" x14ac:dyDescent="0.25">
      <c r="A3113" t="s">
        <v>34</v>
      </c>
      <c r="B3113" s="2" t="s">
        <v>39</v>
      </c>
      <c r="C3113" s="2" t="s">
        <v>40</v>
      </c>
      <c r="D3113" s="2" t="s">
        <v>41</v>
      </c>
      <c r="E3113" s="2" t="s">
        <v>42</v>
      </c>
      <c r="F3113" s="2" t="s">
        <v>43</v>
      </c>
      <c r="G3113" s="2" t="s">
        <v>28</v>
      </c>
      <c r="H3113" s="2" t="s">
        <v>44</v>
      </c>
      <c r="I3113" s="2" t="s">
        <v>8</v>
      </c>
      <c r="J3113" s="2" t="s">
        <v>45</v>
      </c>
      <c r="K3113" s="2" t="s">
        <v>46</v>
      </c>
      <c r="L3113" s="2" t="s">
        <v>47</v>
      </c>
      <c r="M3113" s="2" t="s">
        <v>27</v>
      </c>
      <c r="N3113" s="2" t="s">
        <v>48</v>
      </c>
      <c r="O3113" s="2" t="s">
        <v>49</v>
      </c>
      <c r="P3113" s="2" t="s">
        <v>50</v>
      </c>
      <c r="Q3113" s="2" t="s">
        <v>51</v>
      </c>
    </row>
    <row r="3114" spans="1:29" hidden="1" outlineLevel="1" collapsed="1" x14ac:dyDescent="0.25">
      <c r="A3114" t="s">
        <v>34</v>
      </c>
      <c r="B3114" s="4" t="s">
        <v>29</v>
      </c>
      <c r="C3114" s="4" t="s">
        <v>3284</v>
      </c>
      <c r="D3114" s="4" t="s">
        <v>34</v>
      </c>
      <c r="E3114" s="4">
        <v>5.1994800000000002E-6</v>
      </c>
      <c r="F3114" s="4">
        <v>1.5434800000000001E-4</v>
      </c>
      <c r="G3114" s="4">
        <v>1</v>
      </c>
      <c r="H3114" s="4">
        <v>1</v>
      </c>
      <c r="I3114" s="4">
        <v>2</v>
      </c>
      <c r="J3114" s="4" t="s">
        <v>3282</v>
      </c>
      <c r="K3114" s="4">
        <v>1</v>
      </c>
      <c r="L3114" s="4">
        <v>1828.96642</v>
      </c>
      <c r="M3114" s="4" t="s">
        <v>29</v>
      </c>
      <c r="N3114" s="4" t="s">
        <v>29</v>
      </c>
      <c r="O3114" s="4">
        <v>6.5770000000000002E-5</v>
      </c>
      <c r="P3114" s="4">
        <v>1.603E-7</v>
      </c>
      <c r="Q3114" s="4">
        <v>3.85</v>
      </c>
    </row>
    <row r="3115" spans="1:29" hidden="1" outlineLevel="1" collapsed="1" x14ac:dyDescent="0.25">
      <c r="A3115" t="s">
        <v>34</v>
      </c>
      <c r="B3115" s="4" t="s">
        <v>29</v>
      </c>
      <c r="C3115" s="4" t="s">
        <v>3285</v>
      </c>
      <c r="D3115" s="4" t="s">
        <v>34</v>
      </c>
      <c r="E3115" s="4">
        <v>1.47393E-6</v>
      </c>
      <c r="F3115" s="4">
        <v>1.5434800000000001E-4</v>
      </c>
      <c r="G3115" s="4">
        <v>1</v>
      </c>
      <c r="H3115" s="4">
        <v>1</v>
      </c>
      <c r="I3115" s="4">
        <v>2</v>
      </c>
      <c r="J3115" s="4" t="s">
        <v>3282</v>
      </c>
      <c r="K3115" s="4">
        <v>0</v>
      </c>
      <c r="L3115" s="4">
        <v>1672.8653099999999</v>
      </c>
      <c r="M3115" s="4" t="s">
        <v>29</v>
      </c>
      <c r="N3115" s="4" t="s">
        <v>29</v>
      </c>
      <c r="O3115" s="4">
        <v>6.5770000000000002E-5</v>
      </c>
      <c r="P3115" s="4">
        <v>3.4889999999999997E-8</v>
      </c>
      <c r="Q3115" s="4">
        <v>3.93</v>
      </c>
    </row>
    <row r="3116" spans="1:29" hidden="1" outlineLevel="1" collapsed="1" x14ac:dyDescent="0.25">
      <c r="A3116" t="s">
        <v>34</v>
      </c>
      <c r="B3116" s="4" t="s">
        <v>29</v>
      </c>
      <c r="C3116" s="4" t="s">
        <v>3286</v>
      </c>
      <c r="D3116" s="4" t="s">
        <v>196</v>
      </c>
      <c r="E3116" s="4">
        <v>6.0284899999999995E-7</v>
      </c>
      <c r="F3116" s="4">
        <v>1.5434800000000001E-4</v>
      </c>
      <c r="G3116" s="4">
        <v>1</v>
      </c>
      <c r="H3116" s="4">
        <v>1</v>
      </c>
      <c r="I3116" s="4">
        <v>3</v>
      </c>
      <c r="J3116" s="4" t="s">
        <v>3282</v>
      </c>
      <c r="K3116" s="4">
        <v>1</v>
      </c>
      <c r="L3116" s="4">
        <v>1799.8367699999999</v>
      </c>
      <c r="M3116" s="4" t="s">
        <v>29</v>
      </c>
      <c r="N3116" s="4" t="s">
        <v>29</v>
      </c>
      <c r="O3116" s="4">
        <v>6.5770000000000002E-5</v>
      </c>
      <c r="P3116" s="4">
        <v>1.1770000000000001E-8</v>
      </c>
      <c r="Q3116" s="4">
        <v>4.51</v>
      </c>
    </row>
    <row r="3117" spans="1:29" hidden="1" outlineLevel="1" collapsed="1" x14ac:dyDescent="0.25">
      <c r="A3117" t="s">
        <v>34</v>
      </c>
      <c r="B3117" s="4" t="s">
        <v>29</v>
      </c>
      <c r="C3117" s="4" t="s">
        <v>3287</v>
      </c>
      <c r="D3117" s="4" t="s">
        <v>34</v>
      </c>
      <c r="E3117" s="4">
        <v>1.0020199999999999E-5</v>
      </c>
      <c r="F3117" s="4">
        <v>1.5434800000000001E-4</v>
      </c>
      <c r="G3117" s="4">
        <v>1</v>
      </c>
      <c r="H3117" s="4">
        <v>1</v>
      </c>
      <c r="I3117" s="4">
        <v>2</v>
      </c>
      <c r="J3117" s="4" t="s">
        <v>3282</v>
      </c>
      <c r="K3117" s="4">
        <v>1</v>
      </c>
      <c r="L3117" s="4">
        <v>1316.6957299999999</v>
      </c>
      <c r="M3117" s="4" t="s">
        <v>29</v>
      </c>
      <c r="N3117" s="4" t="s">
        <v>29</v>
      </c>
      <c r="O3117" s="4">
        <v>6.5770000000000002E-5</v>
      </c>
      <c r="P3117" s="4">
        <v>3.5470000000000002E-7</v>
      </c>
      <c r="Q3117" s="4">
        <v>4.6100000000000003</v>
      </c>
    </row>
    <row r="3118" spans="1:29" hidden="1" outlineLevel="1" collapsed="1" x14ac:dyDescent="0.25">
      <c r="A3118" t="s">
        <v>34</v>
      </c>
      <c r="B3118" s="4" t="s">
        <v>29</v>
      </c>
      <c r="C3118" s="4" t="s">
        <v>3288</v>
      </c>
      <c r="D3118" s="4" t="s">
        <v>34</v>
      </c>
      <c r="E3118" s="4">
        <v>1.6548400000000001E-6</v>
      </c>
      <c r="F3118" s="4">
        <v>1.5434800000000001E-4</v>
      </c>
      <c r="G3118" s="4">
        <v>1</v>
      </c>
      <c r="H3118" s="4">
        <v>1</v>
      </c>
      <c r="I3118" s="4">
        <v>2</v>
      </c>
      <c r="J3118" s="4" t="s">
        <v>3282</v>
      </c>
      <c r="K3118" s="4">
        <v>0</v>
      </c>
      <c r="L3118" s="4">
        <v>1645.8795600000001</v>
      </c>
      <c r="M3118" s="4" t="s">
        <v>29</v>
      </c>
      <c r="N3118" s="4" t="s">
        <v>29</v>
      </c>
      <c r="O3118" s="4">
        <v>6.5770000000000002E-5</v>
      </c>
      <c r="P3118" s="4">
        <v>3.9930000000000001E-8</v>
      </c>
      <c r="Q3118" s="4">
        <v>4.6399999999999997</v>
      </c>
    </row>
    <row r="3119" spans="1:29" hidden="1" outlineLevel="1" collapsed="1" x14ac:dyDescent="0.25">
      <c r="A3119" t="s">
        <v>34</v>
      </c>
      <c r="B3119" s="4" t="s">
        <v>29</v>
      </c>
      <c r="C3119" s="4" t="s">
        <v>3289</v>
      </c>
      <c r="D3119" s="4" t="s">
        <v>199</v>
      </c>
      <c r="E3119" s="4">
        <v>6.30129E-4</v>
      </c>
      <c r="F3119" s="4">
        <v>1.5434800000000001E-4</v>
      </c>
      <c r="G3119" s="4">
        <v>1</v>
      </c>
      <c r="H3119" s="4">
        <v>1</v>
      </c>
      <c r="I3119" s="4">
        <v>2</v>
      </c>
      <c r="J3119" s="4" t="s">
        <v>3282</v>
      </c>
      <c r="K3119" s="4">
        <v>2</v>
      </c>
      <c r="L3119" s="4">
        <v>2784.3244</v>
      </c>
      <c r="M3119" s="4" t="s">
        <v>29</v>
      </c>
      <c r="N3119" s="4" t="s">
        <v>29</v>
      </c>
      <c r="O3119" s="4">
        <v>6.5770000000000002E-5</v>
      </c>
      <c r="P3119" s="4">
        <v>5.2729999999999998E-5</v>
      </c>
      <c r="Q3119" s="4">
        <v>3.09</v>
      </c>
    </row>
    <row r="3120" spans="1:29" hidden="1" outlineLevel="1" collapsed="1" x14ac:dyDescent="0.25">
      <c r="A3120" t="s">
        <v>34</v>
      </c>
      <c r="B3120" s="4" t="s">
        <v>29</v>
      </c>
      <c r="C3120" s="4" t="s">
        <v>3290</v>
      </c>
      <c r="D3120" s="4" t="s">
        <v>34</v>
      </c>
      <c r="E3120" s="4">
        <v>1.7875899999999999E-5</v>
      </c>
      <c r="F3120" s="4">
        <v>1.5434800000000001E-4</v>
      </c>
      <c r="G3120" s="4">
        <v>1</v>
      </c>
      <c r="H3120" s="4">
        <v>1</v>
      </c>
      <c r="I3120" s="4">
        <v>2</v>
      </c>
      <c r="J3120" s="4" t="s">
        <v>3282</v>
      </c>
      <c r="K3120" s="4">
        <v>0</v>
      </c>
      <c r="L3120" s="4">
        <v>1513.7169100000001</v>
      </c>
      <c r="M3120" s="4" t="s">
        <v>29</v>
      </c>
      <c r="N3120" s="4" t="s">
        <v>29</v>
      </c>
      <c r="O3120" s="4">
        <v>6.5770000000000002E-5</v>
      </c>
      <c r="P3120" s="4">
        <v>7.1490000000000003E-7</v>
      </c>
      <c r="Q3120" s="4">
        <v>2.99</v>
      </c>
    </row>
    <row r="3121" spans="1:17" hidden="1" outlineLevel="1" collapsed="1" x14ac:dyDescent="0.25">
      <c r="A3121" t="s">
        <v>34</v>
      </c>
      <c r="B3121" s="4" t="s">
        <v>29</v>
      </c>
      <c r="C3121" s="4" t="s">
        <v>3291</v>
      </c>
      <c r="D3121" s="4" t="s">
        <v>34</v>
      </c>
      <c r="E3121" s="4">
        <v>1.6127800000000002E-5</v>
      </c>
      <c r="F3121" s="4">
        <v>1.5434800000000001E-4</v>
      </c>
      <c r="G3121" s="4">
        <v>1</v>
      </c>
      <c r="H3121" s="4">
        <v>1</v>
      </c>
      <c r="I3121" s="4">
        <v>2</v>
      </c>
      <c r="J3121" s="4" t="s">
        <v>3282</v>
      </c>
      <c r="K3121" s="4">
        <v>1</v>
      </c>
      <c r="L3121" s="4">
        <v>1554.8162299999999</v>
      </c>
      <c r="M3121" s="4" t="s">
        <v>29</v>
      </c>
      <c r="N3121" s="4" t="s">
        <v>29</v>
      </c>
      <c r="O3121" s="4">
        <v>6.5770000000000002E-5</v>
      </c>
      <c r="P3121" s="4">
        <v>6.3089999999999996E-7</v>
      </c>
      <c r="Q3121" s="4">
        <v>4.47</v>
      </c>
    </row>
    <row r="3122" spans="1:17" hidden="1" outlineLevel="1" collapsed="1" x14ac:dyDescent="0.25">
      <c r="A3122" t="s">
        <v>34</v>
      </c>
      <c r="B3122" s="4" t="s">
        <v>29</v>
      </c>
      <c r="C3122" s="4" t="s">
        <v>3292</v>
      </c>
      <c r="D3122" s="4" t="s">
        <v>249</v>
      </c>
      <c r="E3122" s="4">
        <v>4.0460299999999999E-9</v>
      </c>
      <c r="F3122" s="4">
        <v>1.5434800000000001E-4</v>
      </c>
      <c r="G3122" s="4">
        <v>1</v>
      </c>
      <c r="H3122" s="4">
        <v>1</v>
      </c>
      <c r="I3122" s="4">
        <v>3</v>
      </c>
      <c r="J3122" s="4" t="s">
        <v>3282</v>
      </c>
      <c r="K3122" s="4">
        <v>0</v>
      </c>
      <c r="L3122" s="4">
        <v>1894.9578899999999</v>
      </c>
      <c r="M3122" s="4" t="s">
        <v>29</v>
      </c>
      <c r="N3122" s="4" t="s">
        <v>29</v>
      </c>
      <c r="O3122" s="4">
        <v>6.5770000000000002E-5</v>
      </c>
      <c r="P3122" s="4">
        <v>2.7719999999999999E-11</v>
      </c>
      <c r="Q3122" s="4">
        <v>5.6</v>
      </c>
    </row>
    <row r="3123" spans="1:17" hidden="1" outlineLevel="1" collapsed="1" x14ac:dyDescent="0.25">
      <c r="A3123" t="s">
        <v>34</v>
      </c>
      <c r="B3123" s="4" t="s">
        <v>29</v>
      </c>
      <c r="C3123" s="4" t="s">
        <v>3293</v>
      </c>
      <c r="D3123" s="4" t="s">
        <v>34</v>
      </c>
      <c r="E3123" s="4">
        <v>1.27123E-5</v>
      </c>
      <c r="F3123" s="4">
        <v>1.5434800000000001E-4</v>
      </c>
      <c r="G3123" s="4">
        <v>1</v>
      </c>
      <c r="H3123" s="4">
        <v>1</v>
      </c>
      <c r="I3123" s="4">
        <v>2</v>
      </c>
      <c r="J3123" s="4" t="s">
        <v>3282</v>
      </c>
      <c r="K3123" s="4">
        <v>0</v>
      </c>
      <c r="L3123" s="4">
        <v>1345.69578</v>
      </c>
      <c r="M3123" s="4" t="s">
        <v>29</v>
      </c>
      <c r="N3123" s="4" t="s">
        <v>29</v>
      </c>
      <c r="O3123" s="4">
        <v>6.5770000000000002E-5</v>
      </c>
      <c r="P3123" s="4">
        <v>4.721E-7</v>
      </c>
      <c r="Q3123" s="4">
        <v>3.43</v>
      </c>
    </row>
    <row r="3124" spans="1:17" hidden="1" outlineLevel="1" collapsed="1" x14ac:dyDescent="0.25">
      <c r="A3124" t="s">
        <v>34</v>
      </c>
      <c r="B3124" s="4" t="s">
        <v>29</v>
      </c>
      <c r="C3124" s="4" t="s">
        <v>3294</v>
      </c>
      <c r="D3124" s="4" t="s">
        <v>34</v>
      </c>
      <c r="E3124" s="4">
        <v>4.6908299999999999E-5</v>
      </c>
      <c r="F3124" s="4">
        <v>1.5434800000000001E-4</v>
      </c>
      <c r="G3124" s="4">
        <v>1</v>
      </c>
      <c r="H3124" s="4">
        <v>1</v>
      </c>
      <c r="I3124" s="4">
        <v>2</v>
      </c>
      <c r="J3124" s="4" t="s">
        <v>3282</v>
      </c>
      <c r="K3124" s="4">
        <v>0</v>
      </c>
      <c r="L3124" s="4">
        <v>1885.04294</v>
      </c>
      <c r="M3124" s="4" t="s">
        <v>29</v>
      </c>
      <c r="N3124" s="4" t="s">
        <v>29</v>
      </c>
      <c r="O3124" s="4">
        <v>6.5770000000000002E-5</v>
      </c>
      <c r="P3124" s="4">
        <v>2.2929999999999999E-6</v>
      </c>
      <c r="Q3124" s="4">
        <v>2.97</v>
      </c>
    </row>
    <row r="3125" spans="1:17" hidden="1" outlineLevel="1" collapsed="1" x14ac:dyDescent="0.25">
      <c r="A3125" t="s">
        <v>34</v>
      </c>
      <c r="B3125" s="4" t="s">
        <v>29</v>
      </c>
      <c r="C3125" s="4" t="s">
        <v>3295</v>
      </c>
      <c r="D3125" s="4" t="s">
        <v>34</v>
      </c>
      <c r="E3125" s="4">
        <v>2.85874E-5</v>
      </c>
      <c r="F3125" s="4">
        <v>1.5434800000000001E-4</v>
      </c>
      <c r="G3125" s="4">
        <v>1</v>
      </c>
      <c r="H3125" s="4">
        <v>1</v>
      </c>
      <c r="I3125" s="4">
        <v>6</v>
      </c>
      <c r="J3125" s="4" t="s">
        <v>3282</v>
      </c>
      <c r="K3125" s="4">
        <v>1</v>
      </c>
      <c r="L3125" s="4">
        <v>1952.05999</v>
      </c>
      <c r="M3125" s="4" t="s">
        <v>29</v>
      </c>
      <c r="N3125" s="4" t="s">
        <v>29</v>
      </c>
      <c r="O3125" s="4">
        <v>6.5770000000000002E-5</v>
      </c>
      <c r="P3125" s="4">
        <v>1.2589999999999999E-6</v>
      </c>
      <c r="Q3125" s="4">
        <v>3.63</v>
      </c>
    </row>
    <row r="3126" spans="1:17" hidden="1" outlineLevel="1" collapsed="1" x14ac:dyDescent="0.25">
      <c r="A3126" t="s">
        <v>34</v>
      </c>
      <c r="B3126" s="4" t="s">
        <v>29</v>
      </c>
      <c r="C3126" s="4" t="s">
        <v>3296</v>
      </c>
      <c r="D3126" s="4" t="s">
        <v>34</v>
      </c>
      <c r="E3126" s="4">
        <v>2.0065999999999999E-4</v>
      </c>
      <c r="F3126" s="4">
        <v>1.5434800000000001E-4</v>
      </c>
      <c r="G3126" s="4">
        <v>1</v>
      </c>
      <c r="H3126" s="4">
        <v>1</v>
      </c>
      <c r="I3126" s="4">
        <v>4</v>
      </c>
      <c r="J3126" s="4" t="s">
        <v>3282</v>
      </c>
      <c r="K3126" s="4">
        <v>0</v>
      </c>
      <c r="L3126" s="4">
        <v>1197.66263</v>
      </c>
      <c r="M3126" s="4" t="s">
        <v>29</v>
      </c>
      <c r="N3126" s="4" t="s">
        <v>29</v>
      </c>
      <c r="O3126" s="4">
        <v>6.5770000000000002E-5</v>
      </c>
      <c r="P3126" s="4">
        <v>1.33E-5</v>
      </c>
      <c r="Q3126" s="4">
        <v>2.99</v>
      </c>
    </row>
    <row r="3127" spans="1:17" hidden="1" outlineLevel="1" collapsed="1" x14ac:dyDescent="0.25">
      <c r="A3127" t="s">
        <v>34</v>
      </c>
      <c r="B3127" s="4" t="s">
        <v>29</v>
      </c>
      <c r="C3127" s="4" t="s">
        <v>3297</v>
      </c>
      <c r="D3127" s="4" t="s">
        <v>34</v>
      </c>
      <c r="E3127" s="4">
        <v>1.41814E-8</v>
      </c>
      <c r="F3127" s="4">
        <v>1.5434800000000001E-4</v>
      </c>
      <c r="G3127" s="4">
        <v>1</v>
      </c>
      <c r="H3127" s="4">
        <v>1</v>
      </c>
      <c r="I3127" s="4">
        <v>3</v>
      </c>
      <c r="J3127" s="4" t="s">
        <v>3282</v>
      </c>
      <c r="K3127" s="4">
        <v>0</v>
      </c>
      <c r="L3127" s="4">
        <v>2023.0229899999999</v>
      </c>
      <c r="M3127" s="4" t="s">
        <v>29</v>
      </c>
      <c r="N3127" s="4" t="s">
        <v>29</v>
      </c>
      <c r="O3127" s="4">
        <v>6.5770000000000002E-5</v>
      </c>
      <c r="P3127" s="4">
        <v>1.2619999999999999E-10</v>
      </c>
      <c r="Q3127" s="4">
        <v>5.57</v>
      </c>
    </row>
    <row r="3128" spans="1:17" hidden="1" outlineLevel="1" collapsed="1" x14ac:dyDescent="0.25">
      <c r="A3128" t="s">
        <v>34</v>
      </c>
      <c r="B3128" s="4" t="s">
        <v>29</v>
      </c>
      <c r="C3128" s="4" t="s">
        <v>3298</v>
      </c>
      <c r="D3128" s="4" t="s">
        <v>34</v>
      </c>
      <c r="E3128" s="4">
        <v>1.3998E-4</v>
      </c>
      <c r="F3128" s="4">
        <v>1.5434800000000001E-4</v>
      </c>
      <c r="G3128" s="4">
        <v>1</v>
      </c>
      <c r="H3128" s="4">
        <v>1</v>
      </c>
      <c r="I3128" s="4">
        <v>3</v>
      </c>
      <c r="J3128" s="4" t="s">
        <v>3282</v>
      </c>
      <c r="K3128" s="4">
        <v>1</v>
      </c>
      <c r="L3128" s="4">
        <v>1466.7889600000001</v>
      </c>
      <c r="M3128" s="4" t="s">
        <v>29</v>
      </c>
      <c r="N3128" s="4" t="s">
        <v>29</v>
      </c>
      <c r="O3128" s="4">
        <v>6.5770000000000002E-5</v>
      </c>
      <c r="P3128" s="4">
        <v>8.6070000000000008E-6</v>
      </c>
      <c r="Q3128" s="4">
        <v>4.41</v>
      </c>
    </row>
    <row r="3129" spans="1:17" hidden="1" outlineLevel="1" collapsed="1" x14ac:dyDescent="0.25">
      <c r="A3129" t="s">
        <v>34</v>
      </c>
      <c r="B3129" s="4" t="s">
        <v>29</v>
      </c>
      <c r="C3129" s="4" t="s">
        <v>3299</v>
      </c>
      <c r="D3129" s="4" t="s">
        <v>34</v>
      </c>
      <c r="E3129" s="4">
        <v>1.1617799999999999E-6</v>
      </c>
      <c r="F3129" s="4">
        <v>1.5434800000000001E-4</v>
      </c>
      <c r="G3129" s="4">
        <v>1</v>
      </c>
      <c r="H3129" s="4">
        <v>1</v>
      </c>
      <c r="I3129" s="4">
        <v>2</v>
      </c>
      <c r="J3129" s="4" t="s">
        <v>3282</v>
      </c>
      <c r="K3129" s="4">
        <v>2</v>
      </c>
      <c r="L3129" s="4">
        <v>1594.88392</v>
      </c>
      <c r="M3129" s="4" t="s">
        <v>29</v>
      </c>
      <c r="N3129" s="4" t="s">
        <v>29</v>
      </c>
      <c r="O3129" s="4">
        <v>6.5770000000000002E-5</v>
      </c>
      <c r="P3129" s="4">
        <v>2.6149999999999999E-8</v>
      </c>
      <c r="Q3129" s="4">
        <v>5.19</v>
      </c>
    </row>
    <row r="3130" spans="1:17" hidden="1" outlineLevel="1" collapsed="1" x14ac:dyDescent="0.25">
      <c r="A3130" t="s">
        <v>34</v>
      </c>
      <c r="B3130" s="4" t="s">
        <v>29</v>
      </c>
      <c r="C3130" s="4" t="s">
        <v>1535</v>
      </c>
      <c r="D3130" s="4" t="s">
        <v>34</v>
      </c>
      <c r="E3130" s="4">
        <v>1.19974E-5</v>
      </c>
      <c r="F3130" s="4">
        <v>1.5434800000000001E-4</v>
      </c>
      <c r="G3130" s="4">
        <v>4</v>
      </c>
      <c r="H3130" s="4">
        <v>4</v>
      </c>
      <c r="I3130" s="4">
        <v>3</v>
      </c>
      <c r="J3130" s="4" t="s">
        <v>1536</v>
      </c>
      <c r="K3130" s="4">
        <v>0</v>
      </c>
      <c r="L3130" s="4">
        <v>1199.67426</v>
      </c>
      <c r="M3130" s="4" t="s">
        <v>29</v>
      </c>
      <c r="N3130" s="4" t="s">
        <v>29</v>
      </c>
      <c r="O3130" s="4">
        <v>6.5770000000000002E-5</v>
      </c>
      <c r="P3130" s="4">
        <v>4.4120000000000001E-7</v>
      </c>
      <c r="Q3130" s="4">
        <v>3.35</v>
      </c>
    </row>
    <row r="3131" spans="1:17" hidden="1" outlineLevel="1" collapsed="1" x14ac:dyDescent="0.25">
      <c r="A3131" t="s">
        <v>34</v>
      </c>
      <c r="B3131" s="4" t="s">
        <v>29</v>
      </c>
      <c r="C3131" s="4" t="s">
        <v>3300</v>
      </c>
      <c r="D3131" s="4" t="s">
        <v>34</v>
      </c>
      <c r="E3131" s="4">
        <v>3.87171E-3</v>
      </c>
      <c r="F3131" s="4">
        <v>3.0793500000000001E-4</v>
      </c>
      <c r="G3131" s="4">
        <v>1</v>
      </c>
      <c r="H3131" s="4">
        <v>1</v>
      </c>
      <c r="I3131" s="4">
        <v>2</v>
      </c>
      <c r="J3131" s="4" t="s">
        <v>3282</v>
      </c>
      <c r="K3131" s="4">
        <v>1</v>
      </c>
      <c r="L3131" s="4">
        <v>2182.1026400000001</v>
      </c>
      <c r="M3131" s="4" t="s">
        <v>29</v>
      </c>
      <c r="N3131" s="4" t="s">
        <v>29</v>
      </c>
      <c r="O3131" s="4">
        <v>1.192E-4</v>
      </c>
      <c r="P3131" s="4">
        <v>4.5639999999999998E-4</v>
      </c>
      <c r="Q3131" s="4">
        <v>3.12</v>
      </c>
    </row>
    <row r="3132" spans="1:17" hidden="1" outlineLevel="1" collapsed="1" x14ac:dyDescent="0.25">
      <c r="A3132" t="s">
        <v>34</v>
      </c>
      <c r="B3132" s="4" t="s">
        <v>29</v>
      </c>
      <c r="C3132" s="4" t="s">
        <v>3301</v>
      </c>
      <c r="D3132" s="4" t="s">
        <v>34</v>
      </c>
      <c r="E3132" s="4">
        <v>3.58559E-3</v>
      </c>
      <c r="F3132" s="4">
        <v>3.0793500000000001E-4</v>
      </c>
      <c r="G3132" s="4">
        <v>1</v>
      </c>
      <c r="H3132" s="4">
        <v>1</v>
      </c>
      <c r="I3132" s="4">
        <v>2</v>
      </c>
      <c r="J3132" s="4" t="s">
        <v>3282</v>
      </c>
      <c r="K3132" s="4">
        <v>1</v>
      </c>
      <c r="L3132" s="4">
        <v>1320.6753799999999</v>
      </c>
      <c r="M3132" s="4" t="s">
        <v>29</v>
      </c>
      <c r="N3132" s="4" t="s">
        <v>29</v>
      </c>
      <c r="O3132" s="4">
        <v>1.192E-4</v>
      </c>
      <c r="P3132" s="4">
        <v>4.1580000000000002E-4</v>
      </c>
      <c r="Q3132" s="4">
        <v>2.61</v>
      </c>
    </row>
    <row r="3133" spans="1:17" hidden="1" outlineLevel="1" collapsed="1" x14ac:dyDescent="0.25">
      <c r="A3133" t="s">
        <v>34</v>
      </c>
      <c r="B3133" s="4" t="s">
        <v>29</v>
      </c>
      <c r="C3133" s="4" t="s">
        <v>3302</v>
      </c>
      <c r="D3133" s="4" t="s">
        <v>34</v>
      </c>
      <c r="E3133" s="4">
        <v>1.1295899999999999E-2</v>
      </c>
      <c r="F3133" s="4">
        <v>4.3565599999999998E-4</v>
      </c>
      <c r="G3133" s="4">
        <v>1</v>
      </c>
      <c r="H3133" s="4">
        <v>1</v>
      </c>
      <c r="I3133" s="4">
        <v>1</v>
      </c>
      <c r="J3133" s="4" t="s">
        <v>3282</v>
      </c>
      <c r="K3133" s="4">
        <v>0</v>
      </c>
      <c r="L3133" s="4">
        <v>1426.72127</v>
      </c>
      <c r="M3133" s="4" t="s">
        <v>29</v>
      </c>
      <c r="N3133" s="4" t="s">
        <v>29</v>
      </c>
      <c r="O3133" s="4">
        <v>1.639E-4</v>
      </c>
      <c r="P3133" s="4">
        <v>1.6230000000000001E-3</v>
      </c>
      <c r="Q3133" s="4">
        <v>3.05</v>
      </c>
    </row>
    <row r="3134" spans="1:17" hidden="1" outlineLevel="1" collapsed="1" x14ac:dyDescent="0.25">
      <c r="A3134" t="s">
        <v>34</v>
      </c>
      <c r="B3134" s="4" t="s">
        <v>29</v>
      </c>
      <c r="C3134" s="4" t="s">
        <v>3303</v>
      </c>
      <c r="D3134" s="4" t="s">
        <v>34</v>
      </c>
      <c r="E3134" s="4">
        <v>7.9135899999999999E-3</v>
      </c>
      <c r="F3134" s="4">
        <v>4.3565599999999998E-4</v>
      </c>
      <c r="G3134" s="4">
        <v>1</v>
      </c>
      <c r="H3134" s="4">
        <v>1</v>
      </c>
      <c r="I3134" s="4">
        <v>1</v>
      </c>
      <c r="J3134" s="4" t="s">
        <v>3282</v>
      </c>
      <c r="K3134" s="4">
        <v>0</v>
      </c>
      <c r="L3134" s="4">
        <v>1107.5528099999999</v>
      </c>
      <c r="M3134" s="4" t="s">
        <v>29</v>
      </c>
      <c r="N3134" s="4" t="s">
        <v>29</v>
      </c>
      <c r="O3134" s="4">
        <v>1.639E-4</v>
      </c>
      <c r="P3134" s="4">
        <v>1.0549999999999999E-3</v>
      </c>
      <c r="Q3134" s="4">
        <v>2.34</v>
      </c>
    </row>
    <row r="3135" spans="1:17" hidden="1" outlineLevel="1" collapsed="1" x14ac:dyDescent="0.25">
      <c r="A3135" t="s">
        <v>34</v>
      </c>
      <c r="B3135" s="4" t="s">
        <v>29</v>
      </c>
      <c r="C3135" s="4" t="s">
        <v>3304</v>
      </c>
      <c r="D3135" s="4" t="s">
        <v>154</v>
      </c>
      <c r="E3135" s="4">
        <v>0.19899800000000001</v>
      </c>
      <c r="F3135" s="4">
        <v>5.75466E-3</v>
      </c>
      <c r="G3135" s="4">
        <v>1</v>
      </c>
      <c r="H3135" s="4">
        <v>1</v>
      </c>
      <c r="I3135" s="4">
        <v>1</v>
      </c>
      <c r="J3135" s="4" t="s">
        <v>3282</v>
      </c>
      <c r="K3135" s="4">
        <v>2</v>
      </c>
      <c r="L3135" s="4">
        <v>2385.2594899999999</v>
      </c>
      <c r="M3135" s="4" t="s">
        <v>29</v>
      </c>
      <c r="N3135" s="4" t="s">
        <v>29</v>
      </c>
      <c r="O3135" s="4">
        <v>2.153E-3</v>
      </c>
      <c r="P3135" s="4">
        <v>7.7929999999999999E-2</v>
      </c>
      <c r="Q3135" s="4">
        <v>2.44</v>
      </c>
    </row>
    <row r="3136" spans="1:17" hidden="1" outlineLevel="1" collapsed="1" x14ac:dyDescent="0.25">
      <c r="A3136" t="s">
        <v>34</v>
      </c>
      <c r="B3136" s="4" t="s">
        <v>29</v>
      </c>
      <c r="C3136" s="4" t="s">
        <v>3305</v>
      </c>
      <c r="D3136" s="4" t="s">
        <v>34</v>
      </c>
      <c r="E3136" s="4">
        <v>0.25275799999999998</v>
      </c>
      <c r="F3136" s="4">
        <v>9.9898199999999999E-3</v>
      </c>
      <c r="G3136" s="4">
        <v>1</v>
      </c>
      <c r="H3136" s="4">
        <v>1</v>
      </c>
      <c r="I3136" s="4">
        <v>1</v>
      </c>
      <c r="J3136" s="4" t="s">
        <v>3282</v>
      </c>
      <c r="K3136" s="4">
        <v>1</v>
      </c>
      <c r="L3136" s="4">
        <v>1116.62591</v>
      </c>
      <c r="M3136" s="4" t="s">
        <v>29</v>
      </c>
      <c r="N3136" s="4" t="s">
        <v>29</v>
      </c>
      <c r="O3136" s="4">
        <v>3.8479999999999999E-3</v>
      </c>
      <c r="P3136" s="4">
        <v>0.113</v>
      </c>
      <c r="Q3136" s="4">
        <v>1.52</v>
      </c>
    </row>
    <row r="3137" spans="1:29" x14ac:dyDescent="0.25">
      <c r="A3137" s="3" t="s">
        <v>29</v>
      </c>
      <c r="B3137" s="3" t="s">
        <v>30</v>
      </c>
      <c r="C3137" s="3" t="s">
        <v>3306</v>
      </c>
      <c r="D3137" s="3" t="s">
        <v>3307</v>
      </c>
      <c r="E3137" s="3">
        <v>0</v>
      </c>
      <c r="F3137" s="3">
        <v>150.102</v>
      </c>
      <c r="G3137" s="3">
        <v>78</v>
      </c>
      <c r="H3137" s="3">
        <v>23</v>
      </c>
      <c r="I3137" s="3">
        <v>46</v>
      </c>
      <c r="J3137" s="3">
        <v>23</v>
      </c>
      <c r="K3137" s="3">
        <v>449</v>
      </c>
      <c r="L3137" s="3">
        <v>49.5</v>
      </c>
      <c r="M3137" s="3">
        <v>5.8</v>
      </c>
      <c r="N3137" s="3">
        <v>174.88</v>
      </c>
      <c r="O3137" s="3">
        <v>23</v>
      </c>
      <c r="P3137" s="3" t="s">
        <v>1209</v>
      </c>
      <c r="Q3137" s="3" t="s">
        <v>34</v>
      </c>
      <c r="R3137" s="3" t="s">
        <v>1501</v>
      </c>
      <c r="S3137" s="3" t="s">
        <v>3308</v>
      </c>
      <c r="T3137" s="3" t="s">
        <v>34</v>
      </c>
      <c r="U3137" s="3" t="s">
        <v>3306</v>
      </c>
      <c r="V3137" s="3" t="s">
        <v>34</v>
      </c>
      <c r="W3137" s="3" t="s">
        <v>1213</v>
      </c>
      <c r="X3137" s="3" t="s">
        <v>34</v>
      </c>
      <c r="Y3137" s="3" t="s">
        <v>34</v>
      </c>
      <c r="Z3137" s="3" t="s">
        <v>34</v>
      </c>
      <c r="AA3137" s="3">
        <v>0</v>
      </c>
      <c r="AB3137" s="3" t="s">
        <v>29</v>
      </c>
      <c r="AC3137" s="3">
        <v>1</v>
      </c>
    </row>
    <row r="3138" spans="1:29" hidden="1" outlineLevel="1" collapsed="1" x14ac:dyDescent="0.25">
      <c r="A3138" t="s">
        <v>34</v>
      </c>
      <c r="B3138" s="2" t="s">
        <v>39</v>
      </c>
      <c r="C3138" s="2" t="s">
        <v>40</v>
      </c>
      <c r="D3138" s="2" t="s">
        <v>41</v>
      </c>
      <c r="E3138" s="2" t="s">
        <v>42</v>
      </c>
      <c r="F3138" s="2" t="s">
        <v>43</v>
      </c>
      <c r="G3138" s="2" t="s">
        <v>28</v>
      </c>
      <c r="H3138" s="2" t="s">
        <v>44</v>
      </c>
      <c r="I3138" s="2" t="s">
        <v>8</v>
      </c>
      <c r="J3138" s="2" t="s">
        <v>45</v>
      </c>
      <c r="K3138" s="2" t="s">
        <v>46</v>
      </c>
      <c r="L3138" s="2" t="s">
        <v>47</v>
      </c>
      <c r="M3138" s="2" t="s">
        <v>27</v>
      </c>
      <c r="N3138" s="2" t="s">
        <v>48</v>
      </c>
      <c r="O3138" s="2" t="s">
        <v>49</v>
      </c>
      <c r="P3138" s="2" t="s">
        <v>50</v>
      </c>
      <c r="Q3138" s="2" t="s">
        <v>51</v>
      </c>
    </row>
    <row r="3139" spans="1:29" hidden="1" outlineLevel="1" collapsed="1" x14ac:dyDescent="0.25">
      <c r="A3139" t="s">
        <v>34</v>
      </c>
      <c r="B3139" s="4" t="s">
        <v>29</v>
      </c>
      <c r="C3139" s="4" t="s">
        <v>3309</v>
      </c>
      <c r="D3139" s="4" t="s">
        <v>3310</v>
      </c>
      <c r="E3139" s="4">
        <v>3.4896399999999999E-8</v>
      </c>
      <c r="F3139" s="4">
        <v>1.5434800000000001E-4</v>
      </c>
      <c r="G3139" s="4">
        <v>1</v>
      </c>
      <c r="H3139" s="4">
        <v>1</v>
      </c>
      <c r="I3139" s="4">
        <v>2</v>
      </c>
      <c r="J3139" s="4" t="s">
        <v>3306</v>
      </c>
      <c r="K3139" s="4">
        <v>0</v>
      </c>
      <c r="L3139" s="4">
        <v>1951.9429700000001</v>
      </c>
      <c r="M3139" s="4" t="s">
        <v>29</v>
      </c>
      <c r="N3139" s="4" t="s">
        <v>29</v>
      </c>
      <c r="O3139" s="4">
        <v>6.5770000000000002E-5</v>
      </c>
      <c r="P3139" s="4">
        <v>3.7440000000000002E-10</v>
      </c>
      <c r="Q3139" s="4">
        <v>4.3899999999999997</v>
      </c>
    </row>
    <row r="3140" spans="1:29" hidden="1" outlineLevel="1" collapsed="1" x14ac:dyDescent="0.25">
      <c r="A3140" t="s">
        <v>34</v>
      </c>
      <c r="B3140" s="4" t="s">
        <v>29</v>
      </c>
      <c r="C3140" s="4" t="s">
        <v>3311</v>
      </c>
      <c r="D3140" s="4" t="s">
        <v>128</v>
      </c>
      <c r="E3140" s="4">
        <v>1.7160299999999999E-3</v>
      </c>
      <c r="F3140" s="4">
        <v>1.5434800000000001E-4</v>
      </c>
      <c r="G3140" s="4">
        <v>1</v>
      </c>
      <c r="H3140" s="4">
        <v>1</v>
      </c>
      <c r="I3140" s="4">
        <v>3</v>
      </c>
      <c r="J3140" s="4" t="s">
        <v>3306</v>
      </c>
      <c r="K3140" s="4">
        <v>0</v>
      </c>
      <c r="L3140" s="4">
        <v>987.46042999999997</v>
      </c>
      <c r="M3140" s="4" t="s">
        <v>29</v>
      </c>
      <c r="N3140" s="4" t="s">
        <v>29</v>
      </c>
      <c r="O3140" s="4">
        <v>6.5770000000000002E-5</v>
      </c>
      <c r="P3140" s="4">
        <v>1.751E-4</v>
      </c>
      <c r="Q3140" s="4">
        <v>2.81</v>
      </c>
    </row>
    <row r="3141" spans="1:29" hidden="1" outlineLevel="1" collapsed="1" x14ac:dyDescent="0.25">
      <c r="A3141" t="s">
        <v>34</v>
      </c>
      <c r="B3141" s="4" t="s">
        <v>29</v>
      </c>
      <c r="C3141" s="4" t="s">
        <v>3312</v>
      </c>
      <c r="D3141" s="4" t="s">
        <v>34</v>
      </c>
      <c r="E3141" s="4">
        <v>1.6024699999999999E-7</v>
      </c>
      <c r="F3141" s="4">
        <v>1.5434800000000001E-4</v>
      </c>
      <c r="G3141" s="4">
        <v>1</v>
      </c>
      <c r="H3141" s="4">
        <v>1</v>
      </c>
      <c r="I3141" s="4">
        <v>5</v>
      </c>
      <c r="J3141" s="4" t="s">
        <v>3306</v>
      </c>
      <c r="K3141" s="4">
        <v>0</v>
      </c>
      <c r="L3141" s="4">
        <v>1838.9435599999999</v>
      </c>
      <c r="M3141" s="4" t="s">
        <v>29</v>
      </c>
      <c r="N3141" s="4" t="s">
        <v>29</v>
      </c>
      <c r="O3141" s="4">
        <v>6.5770000000000002E-5</v>
      </c>
      <c r="P3141" s="4">
        <v>2.3779999999999999E-9</v>
      </c>
      <c r="Q3141" s="4">
        <v>5.23</v>
      </c>
    </row>
    <row r="3142" spans="1:29" hidden="1" outlineLevel="1" collapsed="1" x14ac:dyDescent="0.25">
      <c r="A3142" t="s">
        <v>34</v>
      </c>
      <c r="B3142" s="4" t="s">
        <v>29</v>
      </c>
      <c r="C3142" s="4" t="s">
        <v>3313</v>
      </c>
      <c r="D3142" s="4" t="s">
        <v>34</v>
      </c>
      <c r="E3142" s="4">
        <v>3.7694799999999997E-5</v>
      </c>
      <c r="F3142" s="4">
        <v>1.5434800000000001E-4</v>
      </c>
      <c r="G3142" s="4">
        <v>1</v>
      </c>
      <c r="H3142" s="4">
        <v>1</v>
      </c>
      <c r="I3142" s="4">
        <v>3</v>
      </c>
      <c r="J3142" s="4" t="s">
        <v>3306</v>
      </c>
      <c r="K3142" s="4">
        <v>1</v>
      </c>
      <c r="L3142" s="4">
        <v>3318.6277100000002</v>
      </c>
      <c r="M3142" s="4" t="s">
        <v>29</v>
      </c>
      <c r="N3142" s="4" t="s">
        <v>29</v>
      </c>
      <c r="O3142" s="4">
        <v>6.5770000000000002E-5</v>
      </c>
      <c r="P3142" s="4">
        <v>1.7579999999999999E-6</v>
      </c>
      <c r="Q3142" s="4">
        <v>3.72</v>
      </c>
    </row>
    <row r="3143" spans="1:29" hidden="1" outlineLevel="1" collapsed="1" x14ac:dyDescent="0.25">
      <c r="A3143" t="s">
        <v>34</v>
      </c>
      <c r="B3143" s="4" t="s">
        <v>29</v>
      </c>
      <c r="C3143" s="4" t="s">
        <v>3314</v>
      </c>
      <c r="D3143" s="4" t="s">
        <v>3315</v>
      </c>
      <c r="E3143" s="4">
        <v>5.2665599999999999E-5</v>
      </c>
      <c r="F3143" s="4">
        <v>1.5434800000000001E-4</v>
      </c>
      <c r="G3143" s="4">
        <v>1</v>
      </c>
      <c r="H3143" s="4">
        <v>1</v>
      </c>
      <c r="I3143" s="4">
        <v>3</v>
      </c>
      <c r="J3143" s="4" t="s">
        <v>3306</v>
      </c>
      <c r="K3143" s="4">
        <v>1</v>
      </c>
      <c r="L3143" s="4">
        <v>1814.8815500000001</v>
      </c>
      <c r="M3143" s="4" t="s">
        <v>29</v>
      </c>
      <c r="N3143" s="4" t="s">
        <v>29</v>
      </c>
      <c r="O3143" s="4">
        <v>6.5770000000000002E-5</v>
      </c>
      <c r="P3143" s="4">
        <v>2.6299999999999998E-6</v>
      </c>
      <c r="Q3143" s="4">
        <v>4.12</v>
      </c>
    </row>
    <row r="3144" spans="1:29" hidden="1" outlineLevel="1" collapsed="1" x14ac:dyDescent="0.25">
      <c r="A3144" t="s">
        <v>34</v>
      </c>
      <c r="B3144" s="4" t="s">
        <v>29</v>
      </c>
      <c r="C3144" s="4" t="s">
        <v>3316</v>
      </c>
      <c r="D3144" s="4" t="s">
        <v>34</v>
      </c>
      <c r="E3144" s="4">
        <v>8.1563399999999996E-8</v>
      </c>
      <c r="F3144" s="4">
        <v>1.5434800000000001E-4</v>
      </c>
      <c r="G3144" s="4">
        <v>1</v>
      </c>
      <c r="H3144" s="4">
        <v>1</v>
      </c>
      <c r="I3144" s="4">
        <v>2</v>
      </c>
      <c r="J3144" s="4" t="s">
        <v>3306</v>
      </c>
      <c r="K3144" s="4">
        <v>0</v>
      </c>
      <c r="L3144" s="4">
        <v>2955.5673400000001</v>
      </c>
      <c r="M3144" s="4" t="s">
        <v>29</v>
      </c>
      <c r="N3144" s="4" t="s">
        <v>29</v>
      </c>
      <c r="O3144" s="4">
        <v>6.5770000000000002E-5</v>
      </c>
      <c r="P3144" s="4">
        <v>1.045E-9</v>
      </c>
      <c r="Q3144" s="4">
        <v>6.23</v>
      </c>
    </row>
    <row r="3145" spans="1:29" hidden="1" outlineLevel="1" collapsed="1" x14ac:dyDescent="0.25">
      <c r="A3145" t="s">
        <v>34</v>
      </c>
      <c r="B3145" s="4" t="s">
        <v>29</v>
      </c>
      <c r="C3145" s="4" t="s">
        <v>3317</v>
      </c>
      <c r="D3145" s="4" t="s">
        <v>34</v>
      </c>
      <c r="E3145" s="4">
        <v>2.7862000000000001E-6</v>
      </c>
      <c r="F3145" s="4">
        <v>1.5434800000000001E-4</v>
      </c>
      <c r="G3145" s="4">
        <v>1</v>
      </c>
      <c r="H3145" s="4">
        <v>1</v>
      </c>
      <c r="I3145" s="4">
        <v>3</v>
      </c>
      <c r="J3145" s="4" t="s">
        <v>3306</v>
      </c>
      <c r="K3145" s="4">
        <v>0</v>
      </c>
      <c r="L3145" s="4">
        <v>2492.2092299999999</v>
      </c>
      <c r="M3145" s="4" t="s">
        <v>29</v>
      </c>
      <c r="N3145" s="4" t="s">
        <v>29</v>
      </c>
      <c r="O3145" s="4">
        <v>6.5770000000000002E-5</v>
      </c>
      <c r="P3145" s="4">
        <v>7.491E-8</v>
      </c>
      <c r="Q3145" s="4">
        <v>4.93</v>
      </c>
    </row>
    <row r="3146" spans="1:29" hidden="1" outlineLevel="1" collapsed="1" x14ac:dyDescent="0.25">
      <c r="A3146" t="s">
        <v>34</v>
      </c>
      <c r="B3146" s="4" t="s">
        <v>29</v>
      </c>
      <c r="C3146" s="4" t="s">
        <v>3318</v>
      </c>
      <c r="D3146" s="4" t="s">
        <v>34</v>
      </c>
      <c r="E3146" s="4">
        <v>1.21513E-4</v>
      </c>
      <c r="F3146" s="4">
        <v>1.5434800000000001E-4</v>
      </c>
      <c r="G3146" s="4">
        <v>1</v>
      </c>
      <c r="H3146" s="4">
        <v>1</v>
      </c>
      <c r="I3146" s="4">
        <v>1</v>
      </c>
      <c r="J3146" s="4" t="s">
        <v>3306</v>
      </c>
      <c r="K3146" s="4">
        <v>1</v>
      </c>
      <c r="L3146" s="4">
        <v>1384.7543000000001</v>
      </c>
      <c r="M3146" s="4" t="s">
        <v>29</v>
      </c>
      <c r="N3146" s="4" t="s">
        <v>29</v>
      </c>
      <c r="O3146" s="4">
        <v>6.5770000000000002E-5</v>
      </c>
      <c r="P3146" s="4">
        <v>7.221E-6</v>
      </c>
      <c r="Q3146" s="4">
        <v>2.7</v>
      </c>
    </row>
    <row r="3147" spans="1:29" hidden="1" outlineLevel="1" collapsed="1" x14ac:dyDescent="0.25">
      <c r="A3147" t="s">
        <v>34</v>
      </c>
      <c r="B3147" s="4" t="s">
        <v>29</v>
      </c>
      <c r="C3147" s="4" t="s">
        <v>3319</v>
      </c>
      <c r="D3147" s="4" t="s">
        <v>34</v>
      </c>
      <c r="E3147" s="4">
        <v>1.1844E-5</v>
      </c>
      <c r="F3147" s="4">
        <v>1.5434800000000001E-4</v>
      </c>
      <c r="G3147" s="4">
        <v>1</v>
      </c>
      <c r="H3147" s="4">
        <v>1</v>
      </c>
      <c r="I3147" s="4">
        <v>2</v>
      </c>
      <c r="J3147" s="4" t="s">
        <v>3306</v>
      </c>
      <c r="K3147" s="4">
        <v>0</v>
      </c>
      <c r="L3147" s="4">
        <v>1256.6593399999999</v>
      </c>
      <c r="M3147" s="4" t="s">
        <v>29</v>
      </c>
      <c r="N3147" s="4" t="s">
        <v>29</v>
      </c>
      <c r="O3147" s="4">
        <v>6.5770000000000002E-5</v>
      </c>
      <c r="P3147" s="4">
        <v>4.3230000000000003E-7</v>
      </c>
      <c r="Q3147" s="4">
        <v>2.97</v>
      </c>
    </row>
    <row r="3148" spans="1:29" hidden="1" outlineLevel="1" collapsed="1" x14ac:dyDescent="0.25">
      <c r="A3148" t="s">
        <v>34</v>
      </c>
      <c r="B3148" s="4" t="s">
        <v>29</v>
      </c>
      <c r="C3148" s="4" t="s">
        <v>3320</v>
      </c>
      <c r="D3148" s="4" t="s">
        <v>34</v>
      </c>
      <c r="E3148" s="4">
        <v>1.1692800000000001E-6</v>
      </c>
      <c r="F3148" s="4">
        <v>1.5434800000000001E-4</v>
      </c>
      <c r="G3148" s="4">
        <v>1</v>
      </c>
      <c r="H3148" s="4">
        <v>1</v>
      </c>
      <c r="I3148" s="4">
        <v>2</v>
      </c>
      <c r="J3148" s="4" t="s">
        <v>3306</v>
      </c>
      <c r="K3148" s="4">
        <v>0</v>
      </c>
      <c r="L3148" s="4">
        <v>3892.8220099999999</v>
      </c>
      <c r="M3148" s="4" t="s">
        <v>29</v>
      </c>
      <c r="N3148" s="4" t="s">
        <v>29</v>
      </c>
      <c r="O3148" s="4">
        <v>6.5770000000000002E-5</v>
      </c>
      <c r="P3148" s="4">
        <v>2.6190000000000002E-8</v>
      </c>
      <c r="Q3148" s="4">
        <v>5.5</v>
      </c>
    </row>
    <row r="3149" spans="1:29" hidden="1" outlineLevel="1" collapsed="1" x14ac:dyDescent="0.25">
      <c r="A3149" t="s">
        <v>34</v>
      </c>
      <c r="B3149" s="4" t="s">
        <v>29</v>
      </c>
      <c r="C3149" s="4" t="s">
        <v>3321</v>
      </c>
      <c r="D3149" s="4" t="s">
        <v>34</v>
      </c>
      <c r="E3149" s="4">
        <v>4.4272199999999999E-7</v>
      </c>
      <c r="F3149" s="4">
        <v>1.5434800000000001E-4</v>
      </c>
      <c r="G3149" s="4">
        <v>1</v>
      </c>
      <c r="H3149" s="4">
        <v>1</v>
      </c>
      <c r="I3149" s="4">
        <v>2</v>
      </c>
      <c r="J3149" s="4" t="s">
        <v>3306</v>
      </c>
      <c r="K3149" s="4">
        <v>0</v>
      </c>
      <c r="L3149" s="4">
        <v>3162.5266000000001</v>
      </c>
      <c r="M3149" s="4" t="s">
        <v>29</v>
      </c>
      <c r="N3149" s="4" t="s">
        <v>29</v>
      </c>
      <c r="O3149" s="4">
        <v>6.5770000000000002E-5</v>
      </c>
      <c r="P3149" s="4">
        <v>8.1120000000000001E-9</v>
      </c>
      <c r="Q3149" s="4">
        <v>5.4</v>
      </c>
    </row>
    <row r="3150" spans="1:29" hidden="1" outlineLevel="1" collapsed="1" x14ac:dyDescent="0.25">
      <c r="A3150" t="s">
        <v>34</v>
      </c>
      <c r="B3150" s="4" t="s">
        <v>29</v>
      </c>
      <c r="C3150" s="4" t="s">
        <v>3322</v>
      </c>
      <c r="D3150" s="4" t="s">
        <v>34</v>
      </c>
      <c r="E3150" s="4">
        <v>8.3681600000000002E-5</v>
      </c>
      <c r="F3150" s="4">
        <v>1.5434800000000001E-4</v>
      </c>
      <c r="G3150" s="4">
        <v>1</v>
      </c>
      <c r="H3150" s="4">
        <v>1</v>
      </c>
      <c r="I3150" s="4">
        <v>2</v>
      </c>
      <c r="J3150" s="4" t="s">
        <v>3306</v>
      </c>
      <c r="K3150" s="4">
        <v>0</v>
      </c>
      <c r="L3150" s="4">
        <v>1338.66884</v>
      </c>
      <c r="M3150" s="4" t="s">
        <v>29</v>
      </c>
      <c r="N3150" s="4" t="s">
        <v>29</v>
      </c>
      <c r="O3150" s="4">
        <v>6.5770000000000002E-5</v>
      </c>
      <c r="P3150" s="4">
        <v>4.6260000000000003E-6</v>
      </c>
      <c r="Q3150" s="4">
        <v>3.48</v>
      </c>
    </row>
    <row r="3151" spans="1:29" hidden="1" outlineLevel="1" collapsed="1" x14ac:dyDescent="0.25">
      <c r="A3151" t="s">
        <v>34</v>
      </c>
      <c r="B3151" s="4" t="s">
        <v>29</v>
      </c>
      <c r="C3151" s="4" t="s">
        <v>3323</v>
      </c>
      <c r="D3151" s="4" t="s">
        <v>3324</v>
      </c>
      <c r="E3151" s="4">
        <v>2.7329700000000002E-7</v>
      </c>
      <c r="F3151" s="4">
        <v>1.5434800000000001E-4</v>
      </c>
      <c r="G3151" s="4">
        <v>1</v>
      </c>
      <c r="H3151" s="4">
        <v>1</v>
      </c>
      <c r="I3151" s="4">
        <v>2</v>
      </c>
      <c r="J3151" s="4" t="s">
        <v>3306</v>
      </c>
      <c r="K3151" s="4">
        <v>0</v>
      </c>
      <c r="L3151" s="4">
        <v>4161.1252899999999</v>
      </c>
      <c r="M3151" s="4" t="s">
        <v>29</v>
      </c>
      <c r="N3151" s="4" t="s">
        <v>29</v>
      </c>
      <c r="O3151" s="4">
        <v>6.5770000000000002E-5</v>
      </c>
      <c r="P3151" s="4">
        <v>4.525E-9</v>
      </c>
      <c r="Q3151" s="4">
        <v>5.77</v>
      </c>
    </row>
    <row r="3152" spans="1:29" hidden="1" outlineLevel="1" collapsed="1" x14ac:dyDescent="0.25">
      <c r="A3152" t="s">
        <v>34</v>
      </c>
      <c r="B3152" s="4" t="s">
        <v>29</v>
      </c>
      <c r="C3152" s="4" t="s">
        <v>3325</v>
      </c>
      <c r="D3152" s="4" t="s">
        <v>34</v>
      </c>
      <c r="E3152" s="4">
        <v>4.25944E-5</v>
      </c>
      <c r="F3152" s="4">
        <v>1.5434800000000001E-4</v>
      </c>
      <c r="G3152" s="4">
        <v>1</v>
      </c>
      <c r="H3152" s="4">
        <v>1</v>
      </c>
      <c r="I3152" s="4">
        <v>1</v>
      </c>
      <c r="J3152" s="4" t="s">
        <v>3306</v>
      </c>
      <c r="K3152" s="4">
        <v>0</v>
      </c>
      <c r="L3152" s="4">
        <v>1146.6364799999999</v>
      </c>
      <c r="M3152" s="4" t="s">
        <v>29</v>
      </c>
      <c r="N3152" s="4" t="s">
        <v>29</v>
      </c>
      <c r="O3152" s="4">
        <v>6.5770000000000002E-5</v>
      </c>
      <c r="P3152" s="4">
        <v>2.046E-6</v>
      </c>
      <c r="Q3152" s="4">
        <v>3.24</v>
      </c>
    </row>
    <row r="3153" spans="1:29" hidden="1" outlineLevel="1" collapsed="1" x14ac:dyDescent="0.25">
      <c r="A3153" t="s">
        <v>34</v>
      </c>
      <c r="B3153" s="4" t="s">
        <v>29</v>
      </c>
      <c r="C3153" s="4" t="s">
        <v>3326</v>
      </c>
      <c r="D3153" s="4" t="s">
        <v>34</v>
      </c>
      <c r="E3153" s="4">
        <v>7.9997899999999995E-5</v>
      </c>
      <c r="F3153" s="4">
        <v>1.5434800000000001E-4</v>
      </c>
      <c r="G3153" s="4">
        <v>1</v>
      </c>
      <c r="H3153" s="4">
        <v>1</v>
      </c>
      <c r="I3153" s="4">
        <v>1</v>
      </c>
      <c r="J3153" s="4" t="s">
        <v>3306</v>
      </c>
      <c r="K3153" s="4">
        <v>1</v>
      </c>
      <c r="L3153" s="4">
        <v>2748.3991599999999</v>
      </c>
      <c r="M3153" s="4" t="s">
        <v>29</v>
      </c>
      <c r="N3153" s="4" t="s">
        <v>29</v>
      </c>
      <c r="O3153" s="4">
        <v>6.5770000000000002E-5</v>
      </c>
      <c r="P3153" s="4">
        <v>4.3549999999999998E-6</v>
      </c>
      <c r="Q3153" s="4">
        <v>5.22</v>
      </c>
    </row>
    <row r="3154" spans="1:29" hidden="1" outlineLevel="1" collapsed="1" x14ac:dyDescent="0.25">
      <c r="A3154" t="s">
        <v>34</v>
      </c>
      <c r="B3154" s="4" t="s">
        <v>29</v>
      </c>
      <c r="C3154" s="4" t="s">
        <v>3327</v>
      </c>
      <c r="D3154" s="4" t="s">
        <v>34</v>
      </c>
      <c r="E3154" s="4">
        <v>5.3694499999999997E-7</v>
      </c>
      <c r="F3154" s="4">
        <v>1.5434800000000001E-4</v>
      </c>
      <c r="G3154" s="4">
        <v>1</v>
      </c>
      <c r="H3154" s="4">
        <v>1</v>
      </c>
      <c r="I3154" s="4">
        <v>4</v>
      </c>
      <c r="J3154" s="4" t="s">
        <v>3306</v>
      </c>
      <c r="K3154" s="4">
        <v>0</v>
      </c>
      <c r="L3154" s="4">
        <v>2620.3041899999998</v>
      </c>
      <c r="M3154" s="4" t="s">
        <v>29</v>
      </c>
      <c r="N3154" s="4" t="s">
        <v>29</v>
      </c>
      <c r="O3154" s="4">
        <v>6.5770000000000002E-5</v>
      </c>
      <c r="P3154" s="4">
        <v>1.023E-8</v>
      </c>
      <c r="Q3154" s="4">
        <v>4.95</v>
      </c>
    </row>
    <row r="3155" spans="1:29" hidden="1" outlineLevel="1" collapsed="1" x14ac:dyDescent="0.25">
      <c r="A3155" t="s">
        <v>34</v>
      </c>
      <c r="B3155" s="4" t="s">
        <v>29</v>
      </c>
      <c r="C3155" s="4" t="s">
        <v>3328</v>
      </c>
      <c r="D3155" s="4" t="s">
        <v>249</v>
      </c>
      <c r="E3155" s="4">
        <v>3.9720399999999996E-3</v>
      </c>
      <c r="F3155" s="4">
        <v>3.0793500000000001E-4</v>
      </c>
      <c r="G3155" s="4">
        <v>1</v>
      </c>
      <c r="H3155" s="4">
        <v>1</v>
      </c>
      <c r="I3155" s="4">
        <v>1</v>
      </c>
      <c r="J3155" s="4" t="s">
        <v>3306</v>
      </c>
      <c r="K3155" s="4">
        <v>2</v>
      </c>
      <c r="L3155" s="4">
        <v>2320.1754299999998</v>
      </c>
      <c r="M3155" s="4" t="s">
        <v>29</v>
      </c>
      <c r="N3155" s="4" t="s">
        <v>29</v>
      </c>
      <c r="O3155" s="4">
        <v>1.192E-4</v>
      </c>
      <c r="P3155" s="4">
        <v>4.6979999999999998E-4</v>
      </c>
      <c r="Q3155" s="4">
        <v>3.32</v>
      </c>
    </row>
    <row r="3156" spans="1:29" hidden="1" outlineLevel="1" collapsed="1" x14ac:dyDescent="0.25">
      <c r="A3156" t="s">
        <v>34</v>
      </c>
      <c r="B3156" s="4" t="s">
        <v>29</v>
      </c>
      <c r="C3156" s="4" t="s">
        <v>3329</v>
      </c>
      <c r="D3156" s="4" t="s">
        <v>735</v>
      </c>
      <c r="E3156" s="4">
        <v>1.31509E-2</v>
      </c>
      <c r="F3156" s="4">
        <v>4.3565599999999998E-4</v>
      </c>
      <c r="G3156" s="4">
        <v>1</v>
      </c>
      <c r="H3156" s="4">
        <v>1</v>
      </c>
      <c r="I3156" s="4">
        <v>1</v>
      </c>
      <c r="J3156" s="4" t="s">
        <v>3306</v>
      </c>
      <c r="K3156" s="4">
        <v>2</v>
      </c>
      <c r="L3156" s="4">
        <v>2713.3555200000001</v>
      </c>
      <c r="M3156" s="4" t="s">
        <v>29</v>
      </c>
      <c r="N3156" s="4" t="s">
        <v>29</v>
      </c>
      <c r="O3156" s="4">
        <v>1.639E-4</v>
      </c>
      <c r="P3156" s="4">
        <v>1.944E-3</v>
      </c>
      <c r="Q3156" s="4">
        <v>3.18</v>
      </c>
    </row>
    <row r="3157" spans="1:29" hidden="1" outlineLevel="1" collapsed="1" x14ac:dyDescent="0.25">
      <c r="A3157" t="s">
        <v>34</v>
      </c>
      <c r="B3157" s="4" t="s">
        <v>29</v>
      </c>
      <c r="C3157" s="4" t="s">
        <v>3330</v>
      </c>
      <c r="D3157" s="4" t="s">
        <v>34</v>
      </c>
      <c r="E3157" s="4">
        <v>1.3318399999999999E-2</v>
      </c>
      <c r="F3157" s="4">
        <v>4.3565599999999998E-4</v>
      </c>
      <c r="G3157" s="4">
        <v>1</v>
      </c>
      <c r="H3157" s="4">
        <v>1</v>
      </c>
      <c r="I3157" s="4">
        <v>2</v>
      </c>
      <c r="J3157" s="4" t="s">
        <v>3306</v>
      </c>
      <c r="K3157" s="4">
        <v>0</v>
      </c>
      <c r="L3157" s="4">
        <v>1070.5305599999999</v>
      </c>
      <c r="M3157" s="4" t="s">
        <v>29</v>
      </c>
      <c r="N3157" s="4" t="s">
        <v>29</v>
      </c>
      <c r="O3157" s="4">
        <v>1.639E-4</v>
      </c>
      <c r="P3157" s="4">
        <v>1.9750000000000002E-3</v>
      </c>
      <c r="Q3157" s="4">
        <v>2.08</v>
      </c>
    </row>
    <row r="3158" spans="1:29" hidden="1" outlineLevel="1" collapsed="1" x14ac:dyDescent="0.25">
      <c r="A3158" t="s">
        <v>34</v>
      </c>
      <c r="B3158" s="4" t="s">
        <v>29</v>
      </c>
      <c r="C3158" s="4" t="s">
        <v>3331</v>
      </c>
      <c r="D3158" s="4" t="s">
        <v>34</v>
      </c>
      <c r="E3158" s="4">
        <v>2.00637E-2</v>
      </c>
      <c r="F3158" s="4">
        <v>7.2030900000000003E-4</v>
      </c>
      <c r="G3158" s="4">
        <v>1</v>
      </c>
      <c r="H3158" s="4">
        <v>1</v>
      </c>
      <c r="I3158" s="4">
        <v>1</v>
      </c>
      <c r="J3158" s="4" t="s">
        <v>3306</v>
      </c>
      <c r="K3158" s="4">
        <v>0</v>
      </c>
      <c r="L3158" s="4">
        <v>950.49417000000005</v>
      </c>
      <c r="M3158" s="4" t="s">
        <v>29</v>
      </c>
      <c r="N3158" s="4" t="s">
        <v>29</v>
      </c>
      <c r="O3158" s="4">
        <v>2.6459999999999998E-4</v>
      </c>
      <c r="P3158" s="4">
        <v>3.2950000000000002E-3</v>
      </c>
      <c r="Q3158" s="4">
        <v>1.83</v>
      </c>
    </row>
    <row r="3159" spans="1:29" hidden="1" outlineLevel="1" collapsed="1" x14ac:dyDescent="0.25">
      <c r="A3159" t="s">
        <v>34</v>
      </c>
      <c r="B3159" s="4" t="s">
        <v>29</v>
      </c>
      <c r="C3159" s="4" t="s">
        <v>3332</v>
      </c>
      <c r="D3159" s="4" t="s">
        <v>34</v>
      </c>
      <c r="E3159" s="4">
        <v>5.1056299999999999E-2</v>
      </c>
      <c r="F3159" s="4">
        <v>1.52893E-3</v>
      </c>
      <c r="G3159" s="4">
        <v>1</v>
      </c>
      <c r="H3159" s="4">
        <v>1</v>
      </c>
      <c r="I3159" s="4">
        <v>1</v>
      </c>
      <c r="J3159" s="4" t="s">
        <v>3306</v>
      </c>
      <c r="K3159" s="4">
        <v>0</v>
      </c>
      <c r="L3159" s="4">
        <v>1369.6270400000001</v>
      </c>
      <c r="M3159" s="4" t="s">
        <v>29</v>
      </c>
      <c r="N3159" s="4" t="s">
        <v>29</v>
      </c>
      <c r="O3159" s="4">
        <v>5.5110000000000001E-4</v>
      </c>
      <c r="P3159" s="4">
        <v>1.09E-2</v>
      </c>
      <c r="Q3159" s="4">
        <v>2.0699999999999998</v>
      </c>
    </row>
    <row r="3160" spans="1:29" hidden="1" outlineLevel="1" collapsed="1" x14ac:dyDescent="0.25">
      <c r="A3160" t="s">
        <v>34</v>
      </c>
      <c r="B3160" s="4" t="s">
        <v>29</v>
      </c>
      <c r="C3160" s="4" t="s">
        <v>3333</v>
      </c>
      <c r="D3160" s="4" t="s">
        <v>34</v>
      </c>
      <c r="E3160" s="4">
        <v>5.8667400000000001E-2</v>
      </c>
      <c r="F3160" s="4">
        <v>2.0709399999999998E-3</v>
      </c>
      <c r="G3160" s="4">
        <v>1</v>
      </c>
      <c r="H3160" s="4">
        <v>1</v>
      </c>
      <c r="I3160" s="4">
        <v>1</v>
      </c>
      <c r="J3160" s="4" t="s">
        <v>3306</v>
      </c>
      <c r="K3160" s="4">
        <v>1</v>
      </c>
      <c r="L3160" s="4">
        <v>2924.4577300000001</v>
      </c>
      <c r="M3160" s="4" t="s">
        <v>29</v>
      </c>
      <c r="N3160" s="4" t="s">
        <v>29</v>
      </c>
      <c r="O3160" s="4">
        <v>7.4290000000000001E-4</v>
      </c>
      <c r="P3160" s="4">
        <v>1.311E-2</v>
      </c>
      <c r="Q3160" s="4">
        <v>3.5</v>
      </c>
    </row>
    <row r="3161" spans="1:29" hidden="1" outlineLevel="1" collapsed="1" x14ac:dyDescent="0.25">
      <c r="A3161" t="s">
        <v>34</v>
      </c>
      <c r="B3161" s="4" t="s">
        <v>29</v>
      </c>
      <c r="C3161" s="4" t="s">
        <v>3334</v>
      </c>
      <c r="D3161" s="4" t="s">
        <v>34</v>
      </c>
      <c r="E3161" s="4">
        <v>0.113181</v>
      </c>
      <c r="F3161" s="4">
        <v>3.75158E-3</v>
      </c>
      <c r="G3161" s="4">
        <v>1</v>
      </c>
      <c r="H3161" s="4">
        <v>1</v>
      </c>
      <c r="I3161" s="4">
        <v>1</v>
      </c>
      <c r="J3161" s="4" t="s">
        <v>3306</v>
      </c>
      <c r="K3161" s="4">
        <v>2</v>
      </c>
      <c r="L3161" s="4">
        <v>1354.6637599999999</v>
      </c>
      <c r="M3161" s="4" t="s">
        <v>29</v>
      </c>
      <c r="N3161" s="4" t="s">
        <v>29</v>
      </c>
      <c r="O3161" s="4">
        <v>1.3439999999999999E-3</v>
      </c>
      <c r="P3161" s="4">
        <v>3.2800000000000003E-2</v>
      </c>
      <c r="Q3161" s="4">
        <v>1.55</v>
      </c>
    </row>
    <row r="3162" spans="1:29" x14ac:dyDescent="0.25">
      <c r="A3162" s="3" t="s">
        <v>29</v>
      </c>
      <c r="B3162" s="3" t="s">
        <v>30</v>
      </c>
      <c r="C3162" s="3" t="s">
        <v>3335</v>
      </c>
      <c r="D3162" s="3" t="s">
        <v>3336</v>
      </c>
      <c r="E3162" s="3">
        <v>0</v>
      </c>
      <c r="F3162" s="3">
        <v>149.749</v>
      </c>
      <c r="G3162" s="3">
        <v>53</v>
      </c>
      <c r="H3162" s="3">
        <v>20</v>
      </c>
      <c r="I3162" s="3">
        <v>44</v>
      </c>
      <c r="J3162" s="3">
        <v>20</v>
      </c>
      <c r="K3162" s="3">
        <v>236</v>
      </c>
      <c r="L3162" s="3">
        <v>27</v>
      </c>
      <c r="M3162" s="3">
        <v>10.45</v>
      </c>
      <c r="N3162" s="3">
        <v>151.52000000000001</v>
      </c>
      <c r="O3162" s="3">
        <v>20</v>
      </c>
      <c r="P3162" s="3" t="s">
        <v>315</v>
      </c>
      <c r="Q3162" s="3" t="s">
        <v>2825</v>
      </c>
      <c r="R3162" s="3" t="s">
        <v>2920</v>
      </c>
      <c r="S3162" s="3" t="s">
        <v>3337</v>
      </c>
      <c r="T3162" s="3" t="s">
        <v>3338</v>
      </c>
      <c r="U3162" s="3" t="s">
        <v>3339</v>
      </c>
      <c r="V3162" s="3" t="s">
        <v>3340</v>
      </c>
      <c r="W3162" s="3" t="s">
        <v>2190</v>
      </c>
      <c r="X3162" s="3" t="s">
        <v>2830</v>
      </c>
      <c r="Y3162" s="3" t="s">
        <v>3341</v>
      </c>
      <c r="Z3162" s="3" t="s">
        <v>2832</v>
      </c>
      <c r="AA3162" s="3">
        <v>22</v>
      </c>
      <c r="AB3162" s="3" t="s">
        <v>29</v>
      </c>
      <c r="AC3162" s="3">
        <v>1</v>
      </c>
    </row>
    <row r="3163" spans="1:29" hidden="1" outlineLevel="1" collapsed="1" x14ac:dyDescent="0.25">
      <c r="A3163" t="s">
        <v>34</v>
      </c>
      <c r="B3163" s="2" t="s">
        <v>39</v>
      </c>
      <c r="C3163" s="2" t="s">
        <v>40</v>
      </c>
      <c r="D3163" s="2" t="s">
        <v>41</v>
      </c>
      <c r="E3163" s="2" t="s">
        <v>42</v>
      </c>
      <c r="F3163" s="2" t="s">
        <v>43</v>
      </c>
      <c r="G3163" s="2" t="s">
        <v>28</v>
      </c>
      <c r="H3163" s="2" t="s">
        <v>44</v>
      </c>
      <c r="I3163" s="2" t="s">
        <v>8</v>
      </c>
      <c r="J3163" s="2" t="s">
        <v>45</v>
      </c>
      <c r="K3163" s="2" t="s">
        <v>46</v>
      </c>
      <c r="L3163" s="2" t="s">
        <v>47</v>
      </c>
      <c r="M3163" s="2" t="s">
        <v>27</v>
      </c>
      <c r="N3163" s="2" t="s">
        <v>48</v>
      </c>
      <c r="O3163" s="2" t="s">
        <v>49</v>
      </c>
      <c r="P3163" s="2" t="s">
        <v>50</v>
      </c>
      <c r="Q3163" s="2" t="s">
        <v>51</v>
      </c>
    </row>
    <row r="3164" spans="1:29" hidden="1" outlineLevel="1" collapsed="1" x14ac:dyDescent="0.25">
      <c r="A3164" t="s">
        <v>34</v>
      </c>
      <c r="B3164" s="4" t="s">
        <v>29</v>
      </c>
      <c r="C3164" s="4" t="s">
        <v>3342</v>
      </c>
      <c r="D3164" s="4" t="s">
        <v>34</v>
      </c>
      <c r="E3164" s="4">
        <v>3.1879800000000002E-4</v>
      </c>
      <c r="F3164" s="4">
        <v>1.5434800000000001E-4</v>
      </c>
      <c r="G3164" s="4">
        <v>1</v>
      </c>
      <c r="H3164" s="4">
        <v>1</v>
      </c>
      <c r="I3164" s="4">
        <v>2</v>
      </c>
      <c r="J3164" s="4" t="s">
        <v>3335</v>
      </c>
      <c r="K3164" s="4">
        <v>2</v>
      </c>
      <c r="L3164" s="4">
        <v>1693.1098400000001</v>
      </c>
      <c r="M3164" s="4" t="s">
        <v>29</v>
      </c>
      <c r="N3164" s="4" t="s">
        <v>29</v>
      </c>
      <c r="O3164" s="4">
        <v>6.5770000000000002E-5</v>
      </c>
      <c r="P3164" s="4">
        <v>2.3220000000000001E-5</v>
      </c>
      <c r="Q3164" s="4">
        <v>2.69</v>
      </c>
    </row>
    <row r="3165" spans="1:29" hidden="1" outlineLevel="1" collapsed="1" x14ac:dyDescent="0.25">
      <c r="A3165" t="s">
        <v>34</v>
      </c>
      <c r="B3165" s="4" t="s">
        <v>29</v>
      </c>
      <c r="C3165" s="4" t="s">
        <v>3343</v>
      </c>
      <c r="D3165" s="4" t="s">
        <v>34</v>
      </c>
      <c r="E3165" s="4">
        <v>5.8336100000000001E-4</v>
      </c>
      <c r="F3165" s="4">
        <v>1.5434800000000001E-4</v>
      </c>
      <c r="G3165" s="4">
        <v>1</v>
      </c>
      <c r="H3165" s="4">
        <v>1</v>
      </c>
      <c r="I3165" s="4">
        <v>2</v>
      </c>
      <c r="J3165" s="4" t="s">
        <v>3335</v>
      </c>
      <c r="K3165" s="4">
        <v>0</v>
      </c>
      <c r="L3165" s="4">
        <v>883.53598</v>
      </c>
      <c r="M3165" s="4" t="s">
        <v>29</v>
      </c>
      <c r="N3165" s="4" t="s">
        <v>29</v>
      </c>
      <c r="O3165" s="4">
        <v>6.5770000000000002E-5</v>
      </c>
      <c r="P3165" s="4">
        <v>4.8199999999999999E-5</v>
      </c>
      <c r="Q3165" s="4">
        <v>2.27</v>
      </c>
    </row>
    <row r="3166" spans="1:29" hidden="1" outlineLevel="1" collapsed="1" x14ac:dyDescent="0.25">
      <c r="A3166" t="s">
        <v>34</v>
      </c>
      <c r="B3166" s="4" t="s">
        <v>29</v>
      </c>
      <c r="C3166" s="4" t="s">
        <v>3344</v>
      </c>
      <c r="D3166" s="4" t="s">
        <v>196</v>
      </c>
      <c r="E3166" s="4">
        <v>1.09632E-4</v>
      </c>
      <c r="F3166" s="4">
        <v>1.5434800000000001E-4</v>
      </c>
      <c r="G3166" s="4">
        <v>1</v>
      </c>
      <c r="H3166" s="4">
        <v>1</v>
      </c>
      <c r="I3166" s="4">
        <v>3</v>
      </c>
      <c r="J3166" s="4" t="s">
        <v>3335</v>
      </c>
      <c r="K3166" s="4">
        <v>1</v>
      </c>
      <c r="L3166" s="4">
        <v>1594.82575</v>
      </c>
      <c r="M3166" s="4" t="s">
        <v>29</v>
      </c>
      <c r="N3166" s="4" t="s">
        <v>29</v>
      </c>
      <c r="O3166" s="4">
        <v>6.5770000000000002E-5</v>
      </c>
      <c r="P3166" s="4">
        <v>6.4049999999999997E-6</v>
      </c>
      <c r="Q3166" s="4">
        <v>3.12</v>
      </c>
    </row>
    <row r="3167" spans="1:29" hidden="1" outlineLevel="1" collapsed="1" x14ac:dyDescent="0.25">
      <c r="A3167" t="s">
        <v>34</v>
      </c>
      <c r="B3167" s="4" t="s">
        <v>29</v>
      </c>
      <c r="C3167" s="4" t="s">
        <v>3345</v>
      </c>
      <c r="D3167" s="4" t="s">
        <v>34</v>
      </c>
      <c r="E3167" s="4">
        <v>1.2369799999999999E-3</v>
      </c>
      <c r="F3167" s="4">
        <v>1.5434800000000001E-4</v>
      </c>
      <c r="G3167" s="4">
        <v>1</v>
      </c>
      <c r="H3167" s="4">
        <v>1</v>
      </c>
      <c r="I3167" s="4">
        <v>2</v>
      </c>
      <c r="J3167" s="4" t="s">
        <v>3335</v>
      </c>
      <c r="K3167" s="4">
        <v>0</v>
      </c>
      <c r="L3167" s="4">
        <v>1161.5170900000001</v>
      </c>
      <c r="M3167" s="4" t="s">
        <v>29</v>
      </c>
      <c r="N3167" s="4" t="s">
        <v>29</v>
      </c>
      <c r="O3167" s="4">
        <v>6.5770000000000002E-5</v>
      </c>
      <c r="P3167" s="4">
        <v>1.1909999999999999E-4</v>
      </c>
      <c r="Q3167" s="4">
        <v>2.25</v>
      </c>
    </row>
    <row r="3168" spans="1:29" hidden="1" outlineLevel="1" collapsed="1" x14ac:dyDescent="0.25">
      <c r="A3168" t="s">
        <v>34</v>
      </c>
      <c r="B3168" s="4" t="s">
        <v>29</v>
      </c>
      <c r="C3168" s="4" t="s">
        <v>3346</v>
      </c>
      <c r="D3168" s="4" t="s">
        <v>34</v>
      </c>
      <c r="E3168" s="4">
        <v>1.2550000000000001E-6</v>
      </c>
      <c r="F3168" s="4">
        <v>1.5434800000000001E-4</v>
      </c>
      <c r="G3168" s="4">
        <v>1</v>
      </c>
      <c r="H3168" s="4">
        <v>1</v>
      </c>
      <c r="I3168" s="4">
        <v>2</v>
      </c>
      <c r="J3168" s="4" t="s">
        <v>3335</v>
      </c>
      <c r="K3168" s="4">
        <v>0</v>
      </c>
      <c r="L3168" s="4">
        <v>1277.6735900000001</v>
      </c>
      <c r="M3168" s="4" t="s">
        <v>29</v>
      </c>
      <c r="N3168" s="4" t="s">
        <v>29</v>
      </c>
      <c r="O3168" s="4">
        <v>6.5770000000000002E-5</v>
      </c>
      <c r="P3168" s="4">
        <v>2.8530000000000001E-8</v>
      </c>
      <c r="Q3168" s="4">
        <v>3.77</v>
      </c>
    </row>
    <row r="3169" spans="1:29" hidden="1" outlineLevel="1" collapsed="1" x14ac:dyDescent="0.25">
      <c r="A3169" t="s">
        <v>34</v>
      </c>
      <c r="B3169" s="4" t="s">
        <v>29</v>
      </c>
      <c r="C3169" s="4" t="s">
        <v>3347</v>
      </c>
      <c r="D3169" s="4" t="s">
        <v>34</v>
      </c>
      <c r="E3169" s="4">
        <v>8.1556400000000004E-5</v>
      </c>
      <c r="F3169" s="4">
        <v>1.5434800000000001E-4</v>
      </c>
      <c r="G3169" s="4">
        <v>1</v>
      </c>
      <c r="H3169" s="4">
        <v>1</v>
      </c>
      <c r="I3169" s="4">
        <v>2</v>
      </c>
      <c r="J3169" s="4" t="s">
        <v>3335</v>
      </c>
      <c r="K3169" s="4">
        <v>1</v>
      </c>
      <c r="L3169" s="4">
        <v>1433.7746999999999</v>
      </c>
      <c r="M3169" s="4" t="s">
        <v>29</v>
      </c>
      <c r="N3169" s="4" t="s">
        <v>29</v>
      </c>
      <c r="O3169" s="4">
        <v>6.5770000000000002E-5</v>
      </c>
      <c r="P3169" s="4">
        <v>4.4610000000000001E-6</v>
      </c>
      <c r="Q3169" s="4">
        <v>3.76</v>
      </c>
    </row>
    <row r="3170" spans="1:29" hidden="1" outlineLevel="1" collapsed="1" x14ac:dyDescent="0.25">
      <c r="A3170" t="s">
        <v>34</v>
      </c>
      <c r="B3170" s="4" t="s">
        <v>29</v>
      </c>
      <c r="C3170" s="4" t="s">
        <v>3348</v>
      </c>
      <c r="D3170" s="4" t="s">
        <v>34</v>
      </c>
      <c r="E3170" s="4">
        <v>2.3723E-5</v>
      </c>
      <c r="F3170" s="4">
        <v>1.5434800000000001E-4</v>
      </c>
      <c r="G3170" s="4">
        <v>1</v>
      </c>
      <c r="H3170" s="4">
        <v>1</v>
      </c>
      <c r="I3170" s="4">
        <v>2</v>
      </c>
      <c r="J3170" s="4" t="s">
        <v>3335</v>
      </c>
      <c r="K3170" s="4">
        <v>2</v>
      </c>
      <c r="L3170" s="4">
        <v>1440.7481499999999</v>
      </c>
      <c r="M3170" s="4" t="s">
        <v>29</v>
      </c>
      <c r="N3170" s="4" t="s">
        <v>29</v>
      </c>
      <c r="O3170" s="4">
        <v>6.5770000000000002E-5</v>
      </c>
      <c r="P3170" s="4">
        <v>1.006E-6</v>
      </c>
      <c r="Q3170" s="4">
        <v>3.48</v>
      </c>
    </row>
    <row r="3171" spans="1:29" hidden="1" outlineLevel="1" collapsed="1" x14ac:dyDescent="0.25">
      <c r="A3171" t="s">
        <v>34</v>
      </c>
      <c r="B3171" s="4" t="s">
        <v>29</v>
      </c>
      <c r="C3171" s="4" t="s">
        <v>3349</v>
      </c>
      <c r="D3171" s="4" t="s">
        <v>34</v>
      </c>
      <c r="E3171" s="4">
        <v>1.13227E-6</v>
      </c>
      <c r="F3171" s="4">
        <v>1.5434800000000001E-4</v>
      </c>
      <c r="G3171" s="4">
        <v>1</v>
      </c>
      <c r="H3171" s="4">
        <v>1</v>
      </c>
      <c r="I3171" s="4">
        <v>5</v>
      </c>
      <c r="J3171" s="4" t="s">
        <v>3335</v>
      </c>
      <c r="K3171" s="4">
        <v>1</v>
      </c>
      <c r="L3171" s="4">
        <v>1744.89633</v>
      </c>
      <c r="M3171" s="4" t="s">
        <v>29</v>
      </c>
      <c r="N3171" s="4" t="s">
        <v>29</v>
      </c>
      <c r="O3171" s="4">
        <v>6.5770000000000002E-5</v>
      </c>
      <c r="P3171" s="4">
        <v>2.5270000000000001E-8</v>
      </c>
      <c r="Q3171" s="4">
        <v>4.93</v>
      </c>
    </row>
    <row r="3172" spans="1:29" hidden="1" outlineLevel="1" collapsed="1" x14ac:dyDescent="0.25">
      <c r="A3172" t="s">
        <v>34</v>
      </c>
      <c r="B3172" s="4" t="s">
        <v>29</v>
      </c>
      <c r="C3172" s="4" t="s">
        <v>3350</v>
      </c>
      <c r="D3172" s="4" t="s">
        <v>34</v>
      </c>
      <c r="E3172" s="4">
        <v>7.6976399999999999E-9</v>
      </c>
      <c r="F3172" s="4">
        <v>1.5434800000000001E-4</v>
      </c>
      <c r="G3172" s="4">
        <v>1</v>
      </c>
      <c r="H3172" s="4">
        <v>1</v>
      </c>
      <c r="I3172" s="4">
        <v>4</v>
      </c>
      <c r="J3172" s="4" t="s">
        <v>3335</v>
      </c>
      <c r="K3172" s="4">
        <v>2</v>
      </c>
      <c r="L3172" s="4">
        <v>1900.9974500000001</v>
      </c>
      <c r="M3172" s="4" t="s">
        <v>29</v>
      </c>
      <c r="N3172" s="4" t="s">
        <v>29</v>
      </c>
      <c r="O3172" s="4">
        <v>6.5770000000000002E-5</v>
      </c>
      <c r="P3172" s="4">
        <v>6E-11</v>
      </c>
      <c r="Q3172" s="4">
        <v>6.01</v>
      </c>
    </row>
    <row r="3173" spans="1:29" hidden="1" outlineLevel="1" collapsed="1" x14ac:dyDescent="0.25">
      <c r="A3173" t="s">
        <v>34</v>
      </c>
      <c r="B3173" s="4" t="s">
        <v>29</v>
      </c>
      <c r="C3173" s="4" t="s">
        <v>3351</v>
      </c>
      <c r="D3173" s="4" t="s">
        <v>34</v>
      </c>
      <c r="E3173" s="4">
        <v>9.1469000000000001E-4</v>
      </c>
      <c r="F3173" s="4">
        <v>1.5434800000000001E-4</v>
      </c>
      <c r="G3173" s="4">
        <v>1</v>
      </c>
      <c r="H3173" s="4">
        <v>1</v>
      </c>
      <c r="I3173" s="4">
        <v>1</v>
      </c>
      <c r="J3173" s="4" t="s">
        <v>3335</v>
      </c>
      <c r="K3173" s="4">
        <v>1</v>
      </c>
      <c r="L3173" s="4">
        <v>1312.65319</v>
      </c>
      <c r="M3173" s="4" t="s">
        <v>29</v>
      </c>
      <c r="N3173" s="4" t="s">
        <v>29</v>
      </c>
      <c r="O3173" s="4">
        <v>6.5770000000000002E-5</v>
      </c>
      <c r="P3173" s="4">
        <v>8.2579999999999999E-5</v>
      </c>
      <c r="Q3173" s="4">
        <v>2.38</v>
      </c>
    </row>
    <row r="3174" spans="1:29" hidden="1" outlineLevel="1" collapsed="1" x14ac:dyDescent="0.25">
      <c r="A3174" t="s">
        <v>34</v>
      </c>
      <c r="B3174" s="4" t="s">
        <v>29</v>
      </c>
      <c r="C3174" s="4" t="s">
        <v>3352</v>
      </c>
      <c r="D3174" s="4" t="s">
        <v>34</v>
      </c>
      <c r="E3174" s="4">
        <v>2.93334E-8</v>
      </c>
      <c r="F3174" s="4">
        <v>1.5434800000000001E-4</v>
      </c>
      <c r="G3174" s="4">
        <v>1</v>
      </c>
      <c r="H3174" s="4">
        <v>1</v>
      </c>
      <c r="I3174" s="4">
        <v>4</v>
      </c>
      <c r="J3174" s="4" t="s">
        <v>3335</v>
      </c>
      <c r="K3174" s="4">
        <v>0</v>
      </c>
      <c r="L3174" s="4">
        <v>1648.0407499999999</v>
      </c>
      <c r="M3174" s="4" t="s">
        <v>29</v>
      </c>
      <c r="N3174" s="4" t="s">
        <v>29</v>
      </c>
      <c r="O3174" s="4">
        <v>6.5770000000000002E-5</v>
      </c>
      <c r="P3174" s="4">
        <v>3.0329999999999998E-10</v>
      </c>
      <c r="Q3174" s="4">
        <v>4.4000000000000004</v>
      </c>
    </row>
    <row r="3175" spans="1:29" hidden="1" outlineLevel="1" collapsed="1" x14ac:dyDescent="0.25">
      <c r="A3175" t="s">
        <v>34</v>
      </c>
      <c r="B3175" s="4" t="s">
        <v>29</v>
      </c>
      <c r="C3175" s="4" t="s">
        <v>3353</v>
      </c>
      <c r="D3175" s="4" t="s">
        <v>34</v>
      </c>
      <c r="E3175" s="4">
        <v>4.0459899999999998E-7</v>
      </c>
      <c r="F3175" s="4">
        <v>1.5434800000000001E-4</v>
      </c>
      <c r="G3175" s="4">
        <v>1</v>
      </c>
      <c r="H3175" s="4">
        <v>1</v>
      </c>
      <c r="I3175" s="4">
        <v>1</v>
      </c>
      <c r="J3175" s="4" t="s">
        <v>3335</v>
      </c>
      <c r="K3175" s="4">
        <v>1</v>
      </c>
      <c r="L3175" s="4">
        <v>1776.13572</v>
      </c>
      <c r="M3175" s="4" t="s">
        <v>29</v>
      </c>
      <c r="N3175" s="4" t="s">
        <v>29</v>
      </c>
      <c r="O3175" s="4">
        <v>6.5770000000000002E-5</v>
      </c>
      <c r="P3175" s="4">
        <v>7.3019999999999998E-9</v>
      </c>
      <c r="Q3175" s="4">
        <v>3.88</v>
      </c>
    </row>
    <row r="3176" spans="1:29" hidden="1" outlineLevel="1" collapsed="1" x14ac:dyDescent="0.25">
      <c r="A3176" t="s">
        <v>34</v>
      </c>
      <c r="B3176" s="4" t="s">
        <v>29</v>
      </c>
      <c r="C3176" s="4" t="s">
        <v>3354</v>
      </c>
      <c r="D3176" s="4" t="s">
        <v>34</v>
      </c>
      <c r="E3176" s="4">
        <v>1.1162100000000001E-3</v>
      </c>
      <c r="F3176" s="4">
        <v>1.5434800000000001E-4</v>
      </c>
      <c r="G3176" s="4">
        <v>1</v>
      </c>
      <c r="H3176" s="4">
        <v>1</v>
      </c>
      <c r="I3176" s="4">
        <v>1</v>
      </c>
      <c r="J3176" s="4" t="s">
        <v>3335</v>
      </c>
      <c r="K3176" s="4">
        <v>1</v>
      </c>
      <c r="L3176" s="4">
        <v>1772.90248</v>
      </c>
      <c r="M3176" s="4" t="s">
        <v>29</v>
      </c>
      <c r="N3176" s="4" t="s">
        <v>29</v>
      </c>
      <c r="O3176" s="4">
        <v>6.5770000000000002E-5</v>
      </c>
      <c r="P3176" s="4">
        <v>1.053E-4</v>
      </c>
      <c r="Q3176" s="4">
        <v>2.95</v>
      </c>
    </row>
    <row r="3177" spans="1:29" hidden="1" outlineLevel="1" collapsed="1" x14ac:dyDescent="0.25">
      <c r="A3177" t="s">
        <v>34</v>
      </c>
      <c r="B3177" s="4" t="s">
        <v>29</v>
      </c>
      <c r="C3177" s="4" t="s">
        <v>3355</v>
      </c>
      <c r="D3177" s="4" t="s">
        <v>34</v>
      </c>
      <c r="E3177" s="4">
        <v>6.8560000000000001E-6</v>
      </c>
      <c r="F3177" s="4">
        <v>1.5434800000000001E-4</v>
      </c>
      <c r="G3177" s="4">
        <v>1</v>
      </c>
      <c r="H3177" s="4">
        <v>1</v>
      </c>
      <c r="I3177" s="4">
        <v>1</v>
      </c>
      <c r="J3177" s="4" t="s">
        <v>3335</v>
      </c>
      <c r="K3177" s="4">
        <v>0</v>
      </c>
      <c r="L3177" s="4">
        <v>1616.8013699999999</v>
      </c>
      <c r="M3177" s="4" t="s">
        <v>29</v>
      </c>
      <c r="N3177" s="4" t="s">
        <v>29</v>
      </c>
      <c r="O3177" s="4">
        <v>6.5770000000000002E-5</v>
      </c>
      <c r="P3177" s="4">
        <v>2.2350000000000001E-7</v>
      </c>
      <c r="Q3177" s="4">
        <v>3.31</v>
      </c>
    </row>
    <row r="3178" spans="1:29" hidden="1" outlineLevel="1" collapsed="1" x14ac:dyDescent="0.25">
      <c r="A3178" t="s">
        <v>34</v>
      </c>
      <c r="B3178" s="4" t="s">
        <v>29</v>
      </c>
      <c r="C3178" s="4" t="s">
        <v>3356</v>
      </c>
      <c r="D3178" s="4" t="s">
        <v>34</v>
      </c>
      <c r="E3178" s="4">
        <v>3.7454899999999996E-9</v>
      </c>
      <c r="F3178" s="4">
        <v>1.5434800000000001E-4</v>
      </c>
      <c r="G3178" s="4">
        <v>1</v>
      </c>
      <c r="H3178" s="4">
        <v>1</v>
      </c>
      <c r="I3178" s="4">
        <v>4</v>
      </c>
      <c r="J3178" s="4" t="s">
        <v>3335</v>
      </c>
      <c r="K3178" s="4">
        <v>0</v>
      </c>
      <c r="L3178" s="4">
        <v>1592.74386</v>
      </c>
      <c r="M3178" s="4" t="s">
        <v>29</v>
      </c>
      <c r="N3178" s="4" t="s">
        <v>29</v>
      </c>
      <c r="O3178" s="4">
        <v>6.5770000000000002E-5</v>
      </c>
      <c r="P3178" s="4">
        <v>2.527E-11</v>
      </c>
      <c r="Q3178" s="4">
        <v>4.76</v>
      </c>
    </row>
    <row r="3179" spans="1:29" hidden="1" outlineLevel="1" collapsed="1" x14ac:dyDescent="0.25">
      <c r="A3179" t="s">
        <v>34</v>
      </c>
      <c r="B3179" s="4" t="s">
        <v>29</v>
      </c>
      <c r="C3179" s="4" t="s">
        <v>3357</v>
      </c>
      <c r="D3179" s="4" t="s">
        <v>34</v>
      </c>
      <c r="E3179" s="4">
        <v>1.5221100000000001E-7</v>
      </c>
      <c r="F3179" s="4">
        <v>1.5434800000000001E-4</v>
      </c>
      <c r="G3179" s="4">
        <v>1</v>
      </c>
      <c r="H3179" s="4">
        <v>1</v>
      </c>
      <c r="I3179" s="4">
        <v>3</v>
      </c>
      <c r="J3179" s="4" t="s">
        <v>3335</v>
      </c>
      <c r="K3179" s="4">
        <v>1</v>
      </c>
      <c r="L3179" s="4">
        <v>2187.0604400000002</v>
      </c>
      <c r="M3179" s="4" t="s">
        <v>29</v>
      </c>
      <c r="N3179" s="4" t="s">
        <v>29</v>
      </c>
      <c r="O3179" s="4">
        <v>6.5770000000000002E-5</v>
      </c>
      <c r="P3179" s="4">
        <v>2.2229999999999999E-9</v>
      </c>
      <c r="Q3179" s="4">
        <v>5.16</v>
      </c>
    </row>
    <row r="3180" spans="1:29" hidden="1" outlineLevel="1" collapsed="1" x14ac:dyDescent="0.25">
      <c r="A3180" t="s">
        <v>34</v>
      </c>
      <c r="B3180" s="4" t="s">
        <v>29</v>
      </c>
      <c r="C3180" s="4" t="s">
        <v>3358</v>
      </c>
      <c r="D3180" s="4" t="s">
        <v>34</v>
      </c>
      <c r="E3180" s="4">
        <v>3.87171E-3</v>
      </c>
      <c r="F3180" s="4">
        <v>3.0793500000000001E-4</v>
      </c>
      <c r="G3180" s="4">
        <v>1</v>
      </c>
      <c r="H3180" s="4">
        <v>1</v>
      </c>
      <c r="I3180" s="4">
        <v>1</v>
      </c>
      <c r="J3180" s="4" t="s">
        <v>3335</v>
      </c>
      <c r="K3180" s="4">
        <v>2</v>
      </c>
      <c r="L3180" s="4">
        <v>1943.0021400000001</v>
      </c>
      <c r="M3180" s="4" t="s">
        <v>29</v>
      </c>
      <c r="N3180" s="4" t="s">
        <v>29</v>
      </c>
      <c r="O3180" s="4">
        <v>1.192E-4</v>
      </c>
      <c r="P3180" s="4">
        <v>4.5469999999999999E-4</v>
      </c>
      <c r="Q3180" s="4">
        <v>2.35</v>
      </c>
    </row>
    <row r="3181" spans="1:29" hidden="1" outlineLevel="1" collapsed="1" x14ac:dyDescent="0.25">
      <c r="A3181" t="s">
        <v>34</v>
      </c>
      <c r="B3181" s="4" t="s">
        <v>29</v>
      </c>
      <c r="C3181" s="4" t="s">
        <v>3359</v>
      </c>
      <c r="D3181" s="4" t="s">
        <v>34</v>
      </c>
      <c r="E3181" s="4">
        <v>3.0107999999999999E-2</v>
      </c>
      <c r="F3181" s="4">
        <v>1.14003E-3</v>
      </c>
      <c r="G3181" s="4">
        <v>1</v>
      </c>
      <c r="H3181" s="4">
        <v>1</v>
      </c>
      <c r="I3181" s="4">
        <v>1</v>
      </c>
      <c r="J3181" s="4" t="s">
        <v>3335</v>
      </c>
      <c r="K3181" s="4">
        <v>0</v>
      </c>
      <c r="L3181" s="4">
        <v>1319.6953900000001</v>
      </c>
      <c r="M3181" s="4" t="s">
        <v>29</v>
      </c>
      <c r="N3181" s="4" t="s">
        <v>29</v>
      </c>
      <c r="O3181" s="4">
        <v>4.1320000000000001E-4</v>
      </c>
      <c r="P3181" s="4">
        <v>5.47E-3</v>
      </c>
      <c r="Q3181" s="4">
        <v>2.97</v>
      </c>
    </row>
    <row r="3182" spans="1:29" hidden="1" outlineLevel="1" collapsed="1" x14ac:dyDescent="0.25">
      <c r="A3182" t="s">
        <v>34</v>
      </c>
      <c r="B3182" s="4" t="s">
        <v>29</v>
      </c>
      <c r="C3182" s="4" t="s">
        <v>3360</v>
      </c>
      <c r="D3182" s="4" t="s">
        <v>34</v>
      </c>
      <c r="E3182" s="4">
        <v>5.6927199999999997E-2</v>
      </c>
      <c r="F3182" s="4">
        <v>2.0709399999999998E-3</v>
      </c>
      <c r="G3182" s="4">
        <v>1</v>
      </c>
      <c r="H3182" s="4">
        <v>1</v>
      </c>
      <c r="I3182" s="4">
        <v>2</v>
      </c>
      <c r="J3182" s="4" t="s">
        <v>3335</v>
      </c>
      <c r="K3182" s="4">
        <v>1</v>
      </c>
      <c r="L3182" s="4">
        <v>1430.70227</v>
      </c>
      <c r="M3182" s="4" t="s">
        <v>29</v>
      </c>
      <c r="N3182" s="4" t="s">
        <v>29</v>
      </c>
      <c r="O3182" s="4">
        <v>7.4290000000000001E-4</v>
      </c>
      <c r="P3182" s="4">
        <v>1.259E-2</v>
      </c>
      <c r="Q3182" s="4">
        <v>1.83</v>
      </c>
    </row>
    <row r="3183" spans="1:29" hidden="1" outlineLevel="1" collapsed="1" x14ac:dyDescent="0.25">
      <c r="A3183" t="s">
        <v>34</v>
      </c>
      <c r="B3183" s="4" t="s">
        <v>29</v>
      </c>
      <c r="C3183" s="4" t="s">
        <v>3361</v>
      </c>
      <c r="D3183" s="4" t="s">
        <v>34</v>
      </c>
      <c r="E3183" s="4">
        <v>5.9377300000000001E-2</v>
      </c>
      <c r="F3183" s="4">
        <v>2.0709399999999998E-3</v>
      </c>
      <c r="G3183" s="4">
        <v>1</v>
      </c>
      <c r="H3183" s="4">
        <v>1</v>
      </c>
      <c r="I3183" s="4">
        <v>1</v>
      </c>
      <c r="J3183" s="4" t="s">
        <v>3335</v>
      </c>
      <c r="K3183" s="4">
        <v>1</v>
      </c>
      <c r="L3183" s="4">
        <v>826.48215000000005</v>
      </c>
      <c r="M3183" s="4" t="s">
        <v>29</v>
      </c>
      <c r="N3183" s="4" t="s">
        <v>29</v>
      </c>
      <c r="O3183" s="4">
        <v>7.4290000000000001E-4</v>
      </c>
      <c r="P3183" s="4">
        <v>1.342E-2</v>
      </c>
      <c r="Q3183" s="4">
        <v>2.09</v>
      </c>
    </row>
    <row r="3184" spans="1:29" x14ac:dyDescent="0.25">
      <c r="A3184" s="3" t="s">
        <v>29</v>
      </c>
      <c r="B3184" s="3" t="s">
        <v>30</v>
      </c>
      <c r="C3184" s="3" t="s">
        <v>3362</v>
      </c>
      <c r="D3184" s="3" t="s">
        <v>3363</v>
      </c>
      <c r="E3184" s="3">
        <v>0</v>
      </c>
      <c r="F3184" s="3">
        <v>147.60400000000001</v>
      </c>
      <c r="G3184" s="3">
        <v>67</v>
      </c>
      <c r="H3184" s="3">
        <v>23</v>
      </c>
      <c r="I3184" s="3">
        <v>43</v>
      </c>
      <c r="J3184" s="3">
        <v>23</v>
      </c>
      <c r="K3184" s="3">
        <v>500</v>
      </c>
      <c r="L3184" s="3">
        <v>54.5</v>
      </c>
      <c r="M3184" s="3">
        <v>7.68</v>
      </c>
      <c r="N3184" s="3">
        <v>143.93</v>
      </c>
      <c r="O3184" s="3">
        <v>23</v>
      </c>
      <c r="P3184" s="3" t="s">
        <v>315</v>
      </c>
      <c r="Q3184" s="3" t="s">
        <v>34</v>
      </c>
      <c r="R3184" s="3" t="s">
        <v>3364</v>
      </c>
      <c r="S3184" s="3" t="s">
        <v>3365</v>
      </c>
      <c r="T3184" s="3" t="s">
        <v>34</v>
      </c>
      <c r="U3184" s="3" t="s">
        <v>3366</v>
      </c>
      <c r="V3184" s="3" t="s">
        <v>34</v>
      </c>
      <c r="W3184" s="3" t="s">
        <v>1503</v>
      </c>
      <c r="X3184" s="3" t="s">
        <v>34</v>
      </c>
      <c r="Y3184" s="3" t="s">
        <v>34</v>
      </c>
      <c r="Z3184" s="3" t="s">
        <v>3032</v>
      </c>
      <c r="AA3184" s="3">
        <v>2</v>
      </c>
      <c r="AB3184" s="3" t="s">
        <v>29</v>
      </c>
      <c r="AC3184" s="3">
        <v>1</v>
      </c>
    </row>
    <row r="3185" spans="1:17" hidden="1" outlineLevel="1" collapsed="1" x14ac:dyDescent="0.25">
      <c r="A3185" t="s">
        <v>34</v>
      </c>
      <c r="B3185" s="2" t="s">
        <v>39</v>
      </c>
      <c r="C3185" s="2" t="s">
        <v>40</v>
      </c>
      <c r="D3185" s="2" t="s">
        <v>41</v>
      </c>
      <c r="E3185" s="2" t="s">
        <v>42</v>
      </c>
      <c r="F3185" s="2" t="s">
        <v>43</v>
      </c>
      <c r="G3185" s="2" t="s">
        <v>28</v>
      </c>
      <c r="H3185" s="2" t="s">
        <v>44</v>
      </c>
      <c r="I3185" s="2" t="s">
        <v>8</v>
      </c>
      <c r="J3185" s="2" t="s">
        <v>45</v>
      </c>
      <c r="K3185" s="2" t="s">
        <v>46</v>
      </c>
      <c r="L3185" s="2" t="s">
        <v>47</v>
      </c>
      <c r="M3185" s="2" t="s">
        <v>27</v>
      </c>
      <c r="N3185" s="2" t="s">
        <v>48</v>
      </c>
      <c r="O3185" s="2" t="s">
        <v>49</v>
      </c>
      <c r="P3185" s="2" t="s">
        <v>50</v>
      </c>
      <c r="Q3185" s="2" t="s">
        <v>51</v>
      </c>
    </row>
    <row r="3186" spans="1:17" hidden="1" outlineLevel="1" collapsed="1" x14ac:dyDescent="0.25">
      <c r="A3186" t="s">
        <v>34</v>
      </c>
      <c r="B3186" s="4" t="s">
        <v>29</v>
      </c>
      <c r="C3186" s="4" t="s">
        <v>3367</v>
      </c>
      <c r="D3186" s="4" t="s">
        <v>179</v>
      </c>
      <c r="E3186" s="4">
        <v>1.8579499999999999E-6</v>
      </c>
      <c r="F3186" s="4">
        <v>1.5434800000000001E-4</v>
      </c>
      <c r="G3186" s="4">
        <v>1</v>
      </c>
      <c r="H3186" s="4">
        <v>1</v>
      </c>
      <c r="I3186" s="4">
        <v>2</v>
      </c>
      <c r="J3186" s="4" t="s">
        <v>3362</v>
      </c>
      <c r="K3186" s="4">
        <v>0</v>
      </c>
      <c r="L3186" s="4">
        <v>2608.2923099999998</v>
      </c>
      <c r="M3186" s="4" t="s">
        <v>29</v>
      </c>
      <c r="N3186" s="4" t="s">
        <v>29</v>
      </c>
      <c r="O3186" s="4">
        <v>6.5770000000000002E-5</v>
      </c>
      <c r="P3186" s="4">
        <v>4.6059999999999997E-8</v>
      </c>
      <c r="Q3186" s="4">
        <v>4.54</v>
      </c>
    </row>
    <row r="3187" spans="1:17" hidden="1" outlineLevel="1" collapsed="1" x14ac:dyDescent="0.25">
      <c r="A3187" t="s">
        <v>34</v>
      </c>
      <c r="B3187" s="4" t="s">
        <v>29</v>
      </c>
      <c r="C3187" s="4" t="s">
        <v>3368</v>
      </c>
      <c r="D3187" s="4" t="s">
        <v>34</v>
      </c>
      <c r="E3187" s="4">
        <v>1.0007600000000001E-3</v>
      </c>
      <c r="F3187" s="4">
        <v>1.5434800000000001E-4</v>
      </c>
      <c r="G3187" s="4">
        <v>1</v>
      </c>
      <c r="H3187" s="4">
        <v>1</v>
      </c>
      <c r="I3187" s="4">
        <v>2</v>
      </c>
      <c r="J3187" s="4" t="s">
        <v>3362</v>
      </c>
      <c r="K3187" s="4">
        <v>0</v>
      </c>
      <c r="L3187" s="4">
        <v>2266.1853099999998</v>
      </c>
      <c r="M3187" s="4" t="s">
        <v>29</v>
      </c>
      <c r="N3187" s="4" t="s">
        <v>29</v>
      </c>
      <c r="O3187" s="4">
        <v>6.5770000000000002E-5</v>
      </c>
      <c r="P3187" s="4">
        <v>9.2150000000000004E-5</v>
      </c>
      <c r="Q3187" s="4">
        <v>3</v>
      </c>
    </row>
    <row r="3188" spans="1:17" hidden="1" outlineLevel="1" collapsed="1" x14ac:dyDescent="0.25">
      <c r="A3188" t="s">
        <v>34</v>
      </c>
      <c r="B3188" s="4" t="s">
        <v>29</v>
      </c>
      <c r="C3188" s="4" t="s">
        <v>3369</v>
      </c>
      <c r="D3188" s="4" t="s">
        <v>196</v>
      </c>
      <c r="E3188" s="4">
        <v>1.43628E-4</v>
      </c>
      <c r="F3188" s="4">
        <v>1.5434800000000001E-4</v>
      </c>
      <c r="G3188" s="4">
        <v>1</v>
      </c>
      <c r="H3188" s="4">
        <v>1</v>
      </c>
      <c r="I3188" s="4">
        <v>1</v>
      </c>
      <c r="J3188" s="4" t="s">
        <v>3362</v>
      </c>
      <c r="K3188" s="4">
        <v>0</v>
      </c>
      <c r="L3188" s="4">
        <v>1515.6321399999999</v>
      </c>
      <c r="M3188" s="4" t="s">
        <v>29</v>
      </c>
      <c r="N3188" s="4" t="s">
        <v>29</v>
      </c>
      <c r="O3188" s="4">
        <v>6.5770000000000002E-5</v>
      </c>
      <c r="P3188" s="4">
        <v>8.8939999999999999E-6</v>
      </c>
      <c r="Q3188" s="4">
        <v>2.74</v>
      </c>
    </row>
    <row r="3189" spans="1:17" hidden="1" outlineLevel="1" collapsed="1" x14ac:dyDescent="0.25">
      <c r="A3189" t="s">
        <v>34</v>
      </c>
      <c r="B3189" s="4" t="s">
        <v>29</v>
      </c>
      <c r="C3189" s="4" t="s">
        <v>3370</v>
      </c>
      <c r="D3189" s="4" t="s">
        <v>34</v>
      </c>
      <c r="E3189" s="4">
        <v>1.02023E-3</v>
      </c>
      <c r="F3189" s="4">
        <v>1.5434800000000001E-4</v>
      </c>
      <c r="G3189" s="4">
        <v>1</v>
      </c>
      <c r="H3189" s="4">
        <v>1</v>
      </c>
      <c r="I3189" s="4">
        <v>2</v>
      </c>
      <c r="J3189" s="4" t="s">
        <v>3362</v>
      </c>
      <c r="K3189" s="4">
        <v>1</v>
      </c>
      <c r="L3189" s="4">
        <v>1500.8492699999999</v>
      </c>
      <c r="M3189" s="4" t="s">
        <v>29</v>
      </c>
      <c r="N3189" s="4" t="s">
        <v>29</v>
      </c>
      <c r="O3189" s="4">
        <v>6.5770000000000002E-5</v>
      </c>
      <c r="P3189" s="4">
        <v>9.4010000000000003E-5</v>
      </c>
      <c r="Q3189" s="4">
        <v>2.94</v>
      </c>
    </row>
    <row r="3190" spans="1:17" hidden="1" outlineLevel="1" collapsed="1" x14ac:dyDescent="0.25">
      <c r="A3190" t="s">
        <v>34</v>
      </c>
      <c r="B3190" s="4" t="s">
        <v>29</v>
      </c>
      <c r="C3190" s="4" t="s">
        <v>3371</v>
      </c>
      <c r="D3190" s="4" t="s">
        <v>34</v>
      </c>
      <c r="E3190" s="4">
        <v>1.8341700000000001E-5</v>
      </c>
      <c r="F3190" s="4">
        <v>1.5434800000000001E-4</v>
      </c>
      <c r="G3190" s="4">
        <v>1</v>
      </c>
      <c r="H3190" s="4">
        <v>1</v>
      </c>
      <c r="I3190" s="4">
        <v>1</v>
      </c>
      <c r="J3190" s="4" t="s">
        <v>3362</v>
      </c>
      <c r="K3190" s="4">
        <v>0</v>
      </c>
      <c r="L3190" s="4">
        <v>1344.7481499999999</v>
      </c>
      <c r="M3190" s="4" t="s">
        <v>29</v>
      </c>
      <c r="N3190" s="4" t="s">
        <v>29</v>
      </c>
      <c r="O3190" s="4">
        <v>6.5770000000000002E-5</v>
      </c>
      <c r="P3190" s="4">
        <v>7.3689999999999999E-7</v>
      </c>
      <c r="Q3190" s="4">
        <v>3.91</v>
      </c>
    </row>
    <row r="3191" spans="1:17" hidden="1" outlineLevel="1" collapsed="1" x14ac:dyDescent="0.25">
      <c r="A3191" t="s">
        <v>34</v>
      </c>
      <c r="B3191" s="4" t="s">
        <v>29</v>
      </c>
      <c r="C3191" s="4" t="s">
        <v>3372</v>
      </c>
      <c r="D3191" s="4" t="s">
        <v>34</v>
      </c>
      <c r="E3191" s="4">
        <v>5.4354299999999996E-4</v>
      </c>
      <c r="F3191" s="4">
        <v>1.5434800000000001E-4</v>
      </c>
      <c r="G3191" s="4">
        <v>1</v>
      </c>
      <c r="H3191" s="4">
        <v>1</v>
      </c>
      <c r="I3191" s="4">
        <v>1</v>
      </c>
      <c r="J3191" s="4" t="s">
        <v>3362</v>
      </c>
      <c r="K3191" s="4">
        <v>1</v>
      </c>
      <c r="L3191" s="4">
        <v>1355.76414</v>
      </c>
      <c r="M3191" s="4" t="s">
        <v>29</v>
      </c>
      <c r="N3191" s="4" t="s">
        <v>29</v>
      </c>
      <c r="O3191" s="4">
        <v>6.5770000000000002E-5</v>
      </c>
      <c r="P3191" s="4">
        <v>4.4400000000000002E-5</v>
      </c>
      <c r="Q3191" s="4">
        <v>3.43</v>
      </c>
    </row>
    <row r="3192" spans="1:17" hidden="1" outlineLevel="1" collapsed="1" x14ac:dyDescent="0.25">
      <c r="A3192" t="s">
        <v>34</v>
      </c>
      <c r="B3192" s="4" t="s">
        <v>29</v>
      </c>
      <c r="C3192" s="4" t="s">
        <v>3373</v>
      </c>
      <c r="D3192" s="4" t="s">
        <v>528</v>
      </c>
      <c r="E3192" s="4">
        <v>9.3951700000000004E-5</v>
      </c>
      <c r="F3192" s="4">
        <v>1.5434800000000001E-4</v>
      </c>
      <c r="G3192" s="4">
        <v>1</v>
      </c>
      <c r="H3192" s="4">
        <v>1</v>
      </c>
      <c r="I3192" s="4">
        <v>2</v>
      </c>
      <c r="J3192" s="4" t="s">
        <v>3362</v>
      </c>
      <c r="K3192" s="4">
        <v>0</v>
      </c>
      <c r="L3192" s="4">
        <v>1501.83078</v>
      </c>
      <c r="M3192" s="4" t="s">
        <v>29</v>
      </c>
      <c r="N3192" s="4" t="s">
        <v>29</v>
      </c>
      <c r="O3192" s="4">
        <v>6.5770000000000002E-5</v>
      </c>
      <c r="P3192" s="4">
        <v>5.2889999999999997E-6</v>
      </c>
      <c r="Q3192" s="4">
        <v>2.88</v>
      </c>
    </row>
    <row r="3193" spans="1:17" hidden="1" outlineLevel="1" collapsed="1" x14ac:dyDescent="0.25">
      <c r="A3193" t="s">
        <v>34</v>
      </c>
      <c r="B3193" s="4" t="s">
        <v>29</v>
      </c>
      <c r="C3193" s="4" t="s">
        <v>3374</v>
      </c>
      <c r="D3193" s="4" t="s">
        <v>66</v>
      </c>
      <c r="E3193" s="4">
        <v>9.87983E-4</v>
      </c>
      <c r="F3193" s="4">
        <v>1.5434800000000001E-4</v>
      </c>
      <c r="G3193" s="4">
        <v>1</v>
      </c>
      <c r="H3193" s="4">
        <v>1</v>
      </c>
      <c r="I3193" s="4">
        <v>1</v>
      </c>
      <c r="J3193" s="4" t="s">
        <v>3362</v>
      </c>
      <c r="K3193" s="4">
        <v>0</v>
      </c>
      <c r="L3193" s="4">
        <v>963.49279000000001</v>
      </c>
      <c r="M3193" s="4" t="s">
        <v>29</v>
      </c>
      <c r="N3193" s="4" t="s">
        <v>29</v>
      </c>
      <c r="O3193" s="4">
        <v>6.5770000000000002E-5</v>
      </c>
      <c r="P3193" s="4">
        <v>9.0530000000000002E-5</v>
      </c>
      <c r="Q3193" s="4">
        <v>2.52</v>
      </c>
    </row>
    <row r="3194" spans="1:17" hidden="1" outlineLevel="1" collapsed="1" x14ac:dyDescent="0.25">
      <c r="A3194" t="s">
        <v>34</v>
      </c>
      <c r="B3194" s="4" t="s">
        <v>29</v>
      </c>
      <c r="C3194" s="4" t="s">
        <v>3375</v>
      </c>
      <c r="D3194" s="4" t="s">
        <v>3376</v>
      </c>
      <c r="E3194" s="4">
        <v>1.3644499999999999E-6</v>
      </c>
      <c r="F3194" s="4">
        <v>1.5434800000000001E-4</v>
      </c>
      <c r="G3194" s="4">
        <v>1</v>
      </c>
      <c r="H3194" s="4">
        <v>1</v>
      </c>
      <c r="I3194" s="4">
        <v>3</v>
      </c>
      <c r="J3194" s="4" t="s">
        <v>3362</v>
      </c>
      <c r="K3194" s="4">
        <v>0</v>
      </c>
      <c r="L3194" s="4">
        <v>2967.4485100000002</v>
      </c>
      <c r="M3194" s="4" t="s">
        <v>29</v>
      </c>
      <c r="N3194" s="4" t="s">
        <v>29</v>
      </c>
      <c r="O3194" s="4">
        <v>6.5770000000000002E-5</v>
      </c>
      <c r="P3194" s="4">
        <v>3.18E-8</v>
      </c>
      <c r="Q3194" s="4">
        <v>3.91</v>
      </c>
    </row>
    <row r="3195" spans="1:17" hidden="1" outlineLevel="1" collapsed="1" x14ac:dyDescent="0.25">
      <c r="A3195" t="s">
        <v>34</v>
      </c>
      <c r="B3195" s="4" t="s">
        <v>29</v>
      </c>
      <c r="C3195" s="4" t="s">
        <v>3377</v>
      </c>
      <c r="D3195" s="4" t="s">
        <v>34</v>
      </c>
      <c r="E3195" s="4">
        <v>1.47393E-7</v>
      </c>
      <c r="F3195" s="4">
        <v>1.5434800000000001E-4</v>
      </c>
      <c r="G3195" s="4">
        <v>1</v>
      </c>
      <c r="H3195" s="4">
        <v>1</v>
      </c>
      <c r="I3195" s="4">
        <v>3</v>
      </c>
      <c r="J3195" s="4" t="s">
        <v>3362</v>
      </c>
      <c r="K3195" s="4">
        <v>1</v>
      </c>
      <c r="L3195" s="4">
        <v>2569.2245400000002</v>
      </c>
      <c r="M3195" s="4" t="s">
        <v>29</v>
      </c>
      <c r="N3195" s="4" t="s">
        <v>29</v>
      </c>
      <c r="O3195" s="4">
        <v>6.5770000000000002E-5</v>
      </c>
      <c r="P3195" s="4">
        <v>2.137E-9</v>
      </c>
      <c r="Q3195" s="4">
        <v>4.63</v>
      </c>
    </row>
    <row r="3196" spans="1:17" hidden="1" outlineLevel="1" collapsed="1" x14ac:dyDescent="0.25">
      <c r="A3196" t="s">
        <v>34</v>
      </c>
      <c r="B3196" s="4" t="s">
        <v>29</v>
      </c>
      <c r="C3196" s="4" t="s">
        <v>3378</v>
      </c>
      <c r="D3196" s="4" t="s">
        <v>34</v>
      </c>
      <c r="E3196" s="4">
        <v>2.2245299999999999E-5</v>
      </c>
      <c r="F3196" s="4">
        <v>1.5434800000000001E-4</v>
      </c>
      <c r="G3196" s="4">
        <v>1</v>
      </c>
      <c r="H3196" s="4">
        <v>1</v>
      </c>
      <c r="I3196" s="4">
        <v>3</v>
      </c>
      <c r="J3196" s="4" t="s">
        <v>3362</v>
      </c>
      <c r="K3196" s="4">
        <v>2</v>
      </c>
      <c r="L3196" s="4">
        <v>2481.2831200000001</v>
      </c>
      <c r="M3196" s="4" t="s">
        <v>29</v>
      </c>
      <c r="N3196" s="4" t="s">
        <v>29</v>
      </c>
      <c r="O3196" s="4">
        <v>6.5770000000000002E-5</v>
      </c>
      <c r="P3196" s="4">
        <v>9.2849999999999998E-7</v>
      </c>
      <c r="Q3196" s="4">
        <v>3.54</v>
      </c>
    </row>
    <row r="3197" spans="1:17" hidden="1" outlineLevel="1" collapsed="1" x14ac:dyDescent="0.25">
      <c r="A3197" t="s">
        <v>34</v>
      </c>
      <c r="B3197" s="4" t="s">
        <v>29</v>
      </c>
      <c r="C3197" s="4" t="s">
        <v>3379</v>
      </c>
      <c r="D3197" s="4" t="s">
        <v>3380</v>
      </c>
      <c r="E3197" s="4">
        <v>2.7862000000000001E-6</v>
      </c>
      <c r="F3197" s="4">
        <v>1.5434800000000001E-4</v>
      </c>
      <c r="G3197" s="4">
        <v>1</v>
      </c>
      <c r="H3197" s="4">
        <v>1</v>
      </c>
      <c r="I3197" s="4">
        <v>4</v>
      </c>
      <c r="J3197" s="4" t="s">
        <v>3362</v>
      </c>
      <c r="K3197" s="4">
        <v>0</v>
      </c>
      <c r="L3197" s="4">
        <v>3547.6719600000001</v>
      </c>
      <c r="M3197" s="4" t="s">
        <v>29</v>
      </c>
      <c r="N3197" s="4" t="s">
        <v>29</v>
      </c>
      <c r="O3197" s="4">
        <v>6.5770000000000002E-5</v>
      </c>
      <c r="P3197" s="4">
        <v>7.5409999999999998E-8</v>
      </c>
      <c r="Q3197" s="4">
        <v>4.41</v>
      </c>
    </row>
    <row r="3198" spans="1:17" hidden="1" outlineLevel="1" collapsed="1" x14ac:dyDescent="0.25">
      <c r="A3198" t="s">
        <v>34</v>
      </c>
      <c r="B3198" s="4" t="s">
        <v>29</v>
      </c>
      <c r="C3198" s="4" t="s">
        <v>3381</v>
      </c>
      <c r="D3198" s="4" t="s">
        <v>34</v>
      </c>
      <c r="E3198" s="4">
        <v>3.5107299999999998E-4</v>
      </c>
      <c r="F3198" s="4">
        <v>1.5434800000000001E-4</v>
      </c>
      <c r="G3198" s="4">
        <v>1</v>
      </c>
      <c r="H3198" s="4">
        <v>1</v>
      </c>
      <c r="I3198" s="4">
        <v>1</v>
      </c>
      <c r="J3198" s="4" t="s">
        <v>3362</v>
      </c>
      <c r="K3198" s="4">
        <v>1</v>
      </c>
      <c r="L3198" s="4">
        <v>1877.0742399999999</v>
      </c>
      <c r="M3198" s="4" t="s">
        <v>29</v>
      </c>
      <c r="N3198" s="4" t="s">
        <v>29</v>
      </c>
      <c r="O3198" s="4">
        <v>6.5770000000000002E-5</v>
      </c>
      <c r="P3198" s="4">
        <v>2.6149999999999999E-5</v>
      </c>
      <c r="Q3198" s="4">
        <v>2.57</v>
      </c>
    </row>
    <row r="3199" spans="1:17" hidden="1" outlineLevel="1" collapsed="1" x14ac:dyDescent="0.25">
      <c r="A3199" t="s">
        <v>34</v>
      </c>
      <c r="B3199" s="4" t="s">
        <v>29</v>
      </c>
      <c r="C3199" s="4" t="s">
        <v>3382</v>
      </c>
      <c r="D3199" s="4" t="s">
        <v>34</v>
      </c>
      <c r="E3199" s="4">
        <v>5.4040600000000002E-6</v>
      </c>
      <c r="F3199" s="4">
        <v>1.5434800000000001E-4</v>
      </c>
      <c r="G3199" s="4">
        <v>1</v>
      </c>
      <c r="H3199" s="4">
        <v>1</v>
      </c>
      <c r="I3199" s="4">
        <v>3</v>
      </c>
      <c r="J3199" s="4" t="s">
        <v>3362</v>
      </c>
      <c r="K3199" s="4">
        <v>0</v>
      </c>
      <c r="L3199" s="4">
        <v>1748.97928</v>
      </c>
      <c r="M3199" s="4" t="s">
        <v>29</v>
      </c>
      <c r="N3199" s="4" t="s">
        <v>29</v>
      </c>
      <c r="O3199" s="4">
        <v>6.5770000000000002E-5</v>
      </c>
      <c r="P3199" s="4">
        <v>1.681E-7</v>
      </c>
      <c r="Q3199" s="4">
        <v>3.83</v>
      </c>
    </row>
    <row r="3200" spans="1:17" hidden="1" outlineLevel="1" collapsed="1" x14ac:dyDescent="0.25">
      <c r="A3200" t="s">
        <v>34</v>
      </c>
      <c r="B3200" s="4" t="s">
        <v>29</v>
      </c>
      <c r="C3200" s="4" t="s">
        <v>3383</v>
      </c>
      <c r="D3200" s="4" t="s">
        <v>34</v>
      </c>
      <c r="E3200" s="4">
        <v>1.4834399999999999E-6</v>
      </c>
      <c r="F3200" s="4">
        <v>1.5434800000000001E-4</v>
      </c>
      <c r="G3200" s="4">
        <v>1</v>
      </c>
      <c r="H3200" s="4">
        <v>1</v>
      </c>
      <c r="I3200" s="4">
        <v>1</v>
      </c>
      <c r="J3200" s="4" t="s">
        <v>3362</v>
      </c>
      <c r="K3200" s="4">
        <v>0</v>
      </c>
      <c r="L3200" s="4">
        <v>1760.8813500000001</v>
      </c>
      <c r="M3200" s="4" t="s">
        <v>29</v>
      </c>
      <c r="N3200" s="4" t="s">
        <v>29</v>
      </c>
      <c r="O3200" s="4">
        <v>6.5770000000000002E-5</v>
      </c>
      <c r="P3200" s="4">
        <v>3.4930000000000002E-8</v>
      </c>
      <c r="Q3200" s="4">
        <v>5.0199999999999996</v>
      </c>
    </row>
    <row r="3201" spans="1:29" hidden="1" outlineLevel="1" collapsed="1" x14ac:dyDescent="0.25">
      <c r="A3201" t="s">
        <v>34</v>
      </c>
      <c r="B3201" s="4" t="s">
        <v>29</v>
      </c>
      <c r="C3201" s="4" t="s">
        <v>3384</v>
      </c>
      <c r="D3201" s="4" t="s">
        <v>3385</v>
      </c>
      <c r="E3201" s="4">
        <v>1.0481800000000001E-7</v>
      </c>
      <c r="F3201" s="4">
        <v>1.5434800000000001E-4</v>
      </c>
      <c r="G3201" s="4">
        <v>1</v>
      </c>
      <c r="H3201" s="4">
        <v>1</v>
      </c>
      <c r="I3201" s="4">
        <v>3</v>
      </c>
      <c r="J3201" s="4" t="s">
        <v>3362</v>
      </c>
      <c r="K3201" s="4">
        <v>0</v>
      </c>
      <c r="L3201" s="4">
        <v>2538.1698099999999</v>
      </c>
      <c r="M3201" s="4" t="s">
        <v>29</v>
      </c>
      <c r="N3201" s="4" t="s">
        <v>29</v>
      </c>
      <c r="O3201" s="4">
        <v>6.5770000000000002E-5</v>
      </c>
      <c r="P3201" s="4">
        <v>1.424E-9</v>
      </c>
      <c r="Q3201" s="4">
        <v>5.9</v>
      </c>
    </row>
    <row r="3202" spans="1:29" hidden="1" outlineLevel="1" collapsed="1" x14ac:dyDescent="0.25">
      <c r="A3202" t="s">
        <v>34</v>
      </c>
      <c r="B3202" s="4" t="s">
        <v>29</v>
      </c>
      <c r="C3202" s="4" t="s">
        <v>3386</v>
      </c>
      <c r="D3202" s="4" t="s">
        <v>34</v>
      </c>
      <c r="E3202" s="4">
        <v>1.4996899999999999E-3</v>
      </c>
      <c r="F3202" s="4">
        <v>1.5434800000000001E-4</v>
      </c>
      <c r="G3202" s="4">
        <v>1</v>
      </c>
      <c r="H3202" s="4">
        <v>1</v>
      </c>
      <c r="I3202" s="4">
        <v>1</v>
      </c>
      <c r="J3202" s="4" t="s">
        <v>3362</v>
      </c>
      <c r="K3202" s="4">
        <v>0</v>
      </c>
      <c r="L3202" s="4">
        <v>1341.67572</v>
      </c>
      <c r="M3202" s="4" t="s">
        <v>29</v>
      </c>
      <c r="N3202" s="4" t="s">
        <v>29</v>
      </c>
      <c r="O3202" s="4">
        <v>6.5770000000000002E-5</v>
      </c>
      <c r="P3202" s="4">
        <v>1.493E-4</v>
      </c>
      <c r="Q3202" s="4">
        <v>3.13</v>
      </c>
    </row>
    <row r="3203" spans="1:29" hidden="1" outlineLevel="1" collapsed="1" x14ac:dyDescent="0.25">
      <c r="A3203" t="s">
        <v>34</v>
      </c>
      <c r="B3203" s="4" t="s">
        <v>29</v>
      </c>
      <c r="C3203" s="4" t="s">
        <v>3387</v>
      </c>
      <c r="D3203" s="4" t="s">
        <v>34</v>
      </c>
      <c r="E3203" s="4">
        <v>2.5791799999999999E-5</v>
      </c>
      <c r="F3203" s="4">
        <v>1.5434800000000001E-4</v>
      </c>
      <c r="G3203" s="4">
        <v>1</v>
      </c>
      <c r="H3203" s="4">
        <v>1</v>
      </c>
      <c r="I3203" s="4">
        <v>2</v>
      </c>
      <c r="J3203" s="4" t="s">
        <v>3362</v>
      </c>
      <c r="K3203" s="4">
        <v>1</v>
      </c>
      <c r="L3203" s="4">
        <v>2001.1015199999999</v>
      </c>
      <c r="M3203" s="4" t="s">
        <v>29</v>
      </c>
      <c r="N3203" s="4" t="s">
        <v>29</v>
      </c>
      <c r="O3203" s="4">
        <v>6.5770000000000002E-5</v>
      </c>
      <c r="P3203" s="4">
        <v>1.111E-6</v>
      </c>
      <c r="Q3203" s="4">
        <v>3.4</v>
      </c>
    </row>
    <row r="3204" spans="1:29" hidden="1" outlineLevel="1" collapsed="1" x14ac:dyDescent="0.25">
      <c r="A3204" t="s">
        <v>34</v>
      </c>
      <c r="B3204" s="4" t="s">
        <v>29</v>
      </c>
      <c r="C3204" s="4" t="s">
        <v>3388</v>
      </c>
      <c r="D3204" s="4" t="s">
        <v>34</v>
      </c>
      <c r="E3204" s="4">
        <v>5.3694099999999996E-6</v>
      </c>
      <c r="F3204" s="4">
        <v>1.5434800000000001E-4</v>
      </c>
      <c r="G3204" s="4">
        <v>1</v>
      </c>
      <c r="H3204" s="4">
        <v>1</v>
      </c>
      <c r="I3204" s="4">
        <v>3</v>
      </c>
      <c r="J3204" s="4" t="s">
        <v>3362</v>
      </c>
      <c r="K3204" s="4">
        <v>2</v>
      </c>
      <c r="L3204" s="4">
        <v>2553.4035100000001</v>
      </c>
      <c r="M3204" s="4" t="s">
        <v>29</v>
      </c>
      <c r="N3204" s="4" t="s">
        <v>29</v>
      </c>
      <c r="O3204" s="4">
        <v>6.5770000000000002E-5</v>
      </c>
      <c r="P3204" s="4">
        <v>1.66E-7</v>
      </c>
      <c r="Q3204" s="4">
        <v>3.15</v>
      </c>
    </row>
    <row r="3205" spans="1:29" hidden="1" outlineLevel="1" collapsed="1" x14ac:dyDescent="0.25">
      <c r="A3205" t="s">
        <v>34</v>
      </c>
      <c r="B3205" s="4" t="s">
        <v>29</v>
      </c>
      <c r="C3205" s="4" t="s">
        <v>3389</v>
      </c>
      <c r="D3205" s="4" t="s">
        <v>34</v>
      </c>
      <c r="E3205" s="4">
        <v>2.8842400000000002E-3</v>
      </c>
      <c r="F3205" s="4">
        <v>3.0793500000000001E-4</v>
      </c>
      <c r="G3205" s="4">
        <v>1</v>
      </c>
      <c r="H3205" s="4">
        <v>1</v>
      </c>
      <c r="I3205" s="4">
        <v>1</v>
      </c>
      <c r="J3205" s="4" t="s">
        <v>3362</v>
      </c>
      <c r="K3205" s="4">
        <v>0</v>
      </c>
      <c r="L3205" s="4">
        <v>1227.6691800000001</v>
      </c>
      <c r="M3205" s="4" t="s">
        <v>29</v>
      </c>
      <c r="N3205" s="4" t="s">
        <v>29</v>
      </c>
      <c r="O3205" s="4">
        <v>1.192E-4</v>
      </c>
      <c r="P3205" s="4">
        <v>3.2390000000000001E-4</v>
      </c>
      <c r="Q3205" s="4">
        <v>2.6</v>
      </c>
    </row>
    <row r="3206" spans="1:29" hidden="1" outlineLevel="1" collapsed="1" x14ac:dyDescent="0.25">
      <c r="A3206" t="s">
        <v>34</v>
      </c>
      <c r="B3206" s="4" t="s">
        <v>29</v>
      </c>
      <c r="C3206" s="4" t="s">
        <v>3390</v>
      </c>
      <c r="D3206" s="4" t="s">
        <v>34</v>
      </c>
      <c r="E3206" s="4">
        <v>2.4211300000000002E-2</v>
      </c>
      <c r="F3206" s="4">
        <v>1.0127300000000001E-3</v>
      </c>
      <c r="G3206" s="4">
        <v>1</v>
      </c>
      <c r="H3206" s="4">
        <v>1</v>
      </c>
      <c r="I3206" s="4">
        <v>1</v>
      </c>
      <c r="J3206" s="4" t="s">
        <v>3362</v>
      </c>
      <c r="K3206" s="4">
        <v>0</v>
      </c>
      <c r="L3206" s="4">
        <v>1724.90651</v>
      </c>
      <c r="M3206" s="4" t="s">
        <v>29</v>
      </c>
      <c r="N3206" s="4" t="s">
        <v>29</v>
      </c>
      <c r="O3206" s="4">
        <v>3.6830000000000001E-4</v>
      </c>
      <c r="P3206" s="4">
        <v>4.1710000000000002E-3</v>
      </c>
      <c r="Q3206" s="4">
        <v>2.5099999999999998</v>
      </c>
    </row>
    <row r="3207" spans="1:29" hidden="1" outlineLevel="1" collapsed="1" x14ac:dyDescent="0.25">
      <c r="A3207" t="s">
        <v>34</v>
      </c>
      <c r="B3207" s="4" t="s">
        <v>29</v>
      </c>
      <c r="C3207" s="4" t="s">
        <v>3391</v>
      </c>
      <c r="D3207" s="4" t="s">
        <v>401</v>
      </c>
      <c r="E3207" s="4">
        <v>5.6585000000000003E-2</v>
      </c>
      <c r="F3207" s="4">
        <v>2.0709399999999998E-3</v>
      </c>
      <c r="G3207" s="4">
        <v>1</v>
      </c>
      <c r="H3207" s="4">
        <v>1</v>
      </c>
      <c r="I3207" s="4">
        <v>1</v>
      </c>
      <c r="J3207" s="4" t="s">
        <v>3362</v>
      </c>
      <c r="K3207" s="4">
        <v>0</v>
      </c>
      <c r="L3207" s="4">
        <v>2838.2774399999998</v>
      </c>
      <c r="M3207" s="4" t="s">
        <v>29</v>
      </c>
      <c r="N3207" s="4" t="s">
        <v>29</v>
      </c>
      <c r="O3207" s="4">
        <v>7.4290000000000001E-4</v>
      </c>
      <c r="P3207" s="4">
        <v>1.256E-2</v>
      </c>
      <c r="Q3207" s="4">
        <v>3.22</v>
      </c>
    </row>
    <row r="3208" spans="1:29" hidden="1" outlineLevel="1" collapsed="1" x14ac:dyDescent="0.25">
      <c r="A3208" t="s">
        <v>34</v>
      </c>
      <c r="B3208" s="4" t="s">
        <v>29</v>
      </c>
      <c r="C3208" s="4" t="s">
        <v>3392</v>
      </c>
      <c r="D3208" s="4" t="s">
        <v>34</v>
      </c>
      <c r="E3208" s="4">
        <v>9.6932699999999997E-2</v>
      </c>
      <c r="F3208" s="4">
        <v>3.5126799999999998E-3</v>
      </c>
      <c r="G3208" s="4">
        <v>1</v>
      </c>
      <c r="H3208" s="4">
        <v>2</v>
      </c>
      <c r="I3208" s="4">
        <v>1</v>
      </c>
      <c r="J3208" s="4" t="s">
        <v>3362</v>
      </c>
      <c r="K3208" s="4">
        <v>1</v>
      </c>
      <c r="L3208" s="4">
        <v>1142.6891800000001</v>
      </c>
      <c r="M3208" s="4" t="s">
        <v>29</v>
      </c>
      <c r="N3208" s="4" t="s">
        <v>29</v>
      </c>
      <c r="O3208" s="4">
        <v>1.258E-3</v>
      </c>
      <c r="P3208" s="4">
        <v>2.6239999999999999E-2</v>
      </c>
      <c r="Q3208" s="4">
        <v>2.25</v>
      </c>
    </row>
    <row r="3209" spans="1:29" x14ac:dyDescent="0.25">
      <c r="A3209" s="3" t="s">
        <v>29</v>
      </c>
      <c r="B3209" s="3" t="s">
        <v>30</v>
      </c>
      <c r="C3209" s="3" t="s">
        <v>3393</v>
      </c>
      <c r="D3209" s="3" t="s">
        <v>3394</v>
      </c>
      <c r="E3209" s="3">
        <v>0</v>
      </c>
      <c r="F3209" s="3">
        <v>146.18899999999999</v>
      </c>
      <c r="G3209" s="3">
        <v>39</v>
      </c>
      <c r="H3209" s="3">
        <v>18</v>
      </c>
      <c r="I3209" s="3">
        <v>70</v>
      </c>
      <c r="J3209" s="3">
        <v>7</v>
      </c>
      <c r="K3209" s="3">
        <v>649</v>
      </c>
      <c r="L3209" s="3">
        <v>70.5</v>
      </c>
      <c r="M3209" s="3">
        <v>5.17</v>
      </c>
      <c r="N3209" s="3">
        <v>232.85</v>
      </c>
      <c r="O3209" s="3">
        <v>18</v>
      </c>
      <c r="P3209" s="3" t="s">
        <v>1137</v>
      </c>
      <c r="Q3209" s="3" t="s">
        <v>34</v>
      </c>
      <c r="R3209" s="3" t="s">
        <v>34</v>
      </c>
      <c r="S3209" s="3" t="s">
        <v>1291</v>
      </c>
      <c r="T3209" s="3" t="s">
        <v>34</v>
      </c>
      <c r="U3209" s="3" t="s">
        <v>3393</v>
      </c>
      <c r="V3209" s="3" t="s">
        <v>34</v>
      </c>
      <c r="W3209" s="3" t="s">
        <v>193</v>
      </c>
      <c r="X3209" s="3" t="s">
        <v>34</v>
      </c>
      <c r="Y3209" s="3" t="s">
        <v>34</v>
      </c>
      <c r="Z3209" s="3" t="s">
        <v>34</v>
      </c>
      <c r="AA3209" s="3">
        <v>0</v>
      </c>
      <c r="AB3209" s="3" t="s">
        <v>29</v>
      </c>
      <c r="AC3209" s="3">
        <v>1</v>
      </c>
    </row>
    <row r="3210" spans="1:29" hidden="1" outlineLevel="1" collapsed="1" x14ac:dyDescent="0.25">
      <c r="A3210" t="s">
        <v>34</v>
      </c>
      <c r="B3210" s="2" t="s">
        <v>39</v>
      </c>
      <c r="C3210" s="2" t="s">
        <v>40</v>
      </c>
      <c r="D3210" s="2" t="s">
        <v>41</v>
      </c>
      <c r="E3210" s="2" t="s">
        <v>42</v>
      </c>
      <c r="F3210" s="2" t="s">
        <v>43</v>
      </c>
      <c r="G3210" s="2" t="s">
        <v>28</v>
      </c>
      <c r="H3210" s="2" t="s">
        <v>44</v>
      </c>
      <c r="I3210" s="2" t="s">
        <v>8</v>
      </c>
      <c r="J3210" s="2" t="s">
        <v>45</v>
      </c>
      <c r="K3210" s="2" t="s">
        <v>46</v>
      </c>
      <c r="L3210" s="2" t="s">
        <v>47</v>
      </c>
      <c r="M3210" s="2" t="s">
        <v>27</v>
      </c>
      <c r="N3210" s="2" t="s">
        <v>48</v>
      </c>
      <c r="O3210" s="2" t="s">
        <v>49</v>
      </c>
      <c r="P3210" s="2" t="s">
        <v>50</v>
      </c>
      <c r="Q3210" s="2" t="s">
        <v>51</v>
      </c>
    </row>
    <row r="3211" spans="1:29" hidden="1" outlineLevel="1" collapsed="1" x14ac:dyDescent="0.25">
      <c r="A3211" t="s">
        <v>34</v>
      </c>
      <c r="B3211" s="4" t="s">
        <v>29</v>
      </c>
      <c r="C3211" s="4" t="s">
        <v>3395</v>
      </c>
      <c r="D3211" s="4" t="s">
        <v>34</v>
      </c>
      <c r="E3211" s="4">
        <v>8.6886999999999999E-4</v>
      </c>
      <c r="F3211" s="4">
        <v>1.5434800000000001E-4</v>
      </c>
      <c r="G3211" s="4">
        <v>1</v>
      </c>
      <c r="H3211" s="4">
        <v>1</v>
      </c>
      <c r="I3211" s="4">
        <v>2</v>
      </c>
      <c r="J3211" s="4" t="s">
        <v>3393</v>
      </c>
      <c r="K3211" s="4">
        <v>0</v>
      </c>
      <c r="L3211" s="4">
        <v>1639.8186900000001</v>
      </c>
      <c r="M3211" s="4" t="s">
        <v>29</v>
      </c>
      <c r="N3211" s="4" t="s">
        <v>29</v>
      </c>
      <c r="O3211" s="4">
        <v>6.5770000000000002E-5</v>
      </c>
      <c r="P3211" s="4">
        <v>7.7999999999999999E-5</v>
      </c>
      <c r="Q3211" s="4">
        <v>2.84</v>
      </c>
    </row>
    <row r="3212" spans="1:29" hidden="1" outlineLevel="1" collapsed="1" x14ac:dyDescent="0.25">
      <c r="A3212" t="s">
        <v>34</v>
      </c>
      <c r="B3212" s="4" t="s">
        <v>29</v>
      </c>
      <c r="C3212" s="4" t="s">
        <v>3396</v>
      </c>
      <c r="D3212" s="4" t="s">
        <v>34</v>
      </c>
      <c r="E3212" s="4">
        <v>6.2208200000000004E-4</v>
      </c>
      <c r="F3212" s="4">
        <v>1.5434800000000001E-4</v>
      </c>
      <c r="G3212" s="4">
        <v>2</v>
      </c>
      <c r="H3212" s="4">
        <v>2</v>
      </c>
      <c r="I3212" s="4">
        <v>1</v>
      </c>
      <c r="J3212" s="4" t="s">
        <v>3397</v>
      </c>
      <c r="K3212" s="4">
        <v>0</v>
      </c>
      <c r="L3212" s="4">
        <v>1313.6735900000001</v>
      </c>
      <c r="M3212" s="4" t="s">
        <v>29</v>
      </c>
      <c r="N3212" s="4" t="s">
        <v>29</v>
      </c>
      <c r="O3212" s="4">
        <v>6.5770000000000002E-5</v>
      </c>
      <c r="P3212" s="4">
        <v>5.1929999999999999E-5</v>
      </c>
      <c r="Q3212" s="4">
        <v>2.94</v>
      </c>
    </row>
    <row r="3213" spans="1:29" hidden="1" outlineLevel="1" collapsed="1" x14ac:dyDescent="0.25">
      <c r="A3213" t="s">
        <v>34</v>
      </c>
      <c r="B3213" s="4" t="s">
        <v>29</v>
      </c>
      <c r="C3213" s="4" t="s">
        <v>3398</v>
      </c>
      <c r="D3213" s="4" t="s">
        <v>34</v>
      </c>
      <c r="E3213" s="4">
        <v>3.3575099999999999E-6</v>
      </c>
      <c r="F3213" s="4">
        <v>1.5434800000000001E-4</v>
      </c>
      <c r="G3213" s="4">
        <v>1</v>
      </c>
      <c r="H3213" s="4">
        <v>1</v>
      </c>
      <c r="I3213" s="4">
        <v>1</v>
      </c>
      <c r="J3213" s="4" t="s">
        <v>3393</v>
      </c>
      <c r="K3213" s="4">
        <v>2</v>
      </c>
      <c r="L3213" s="4">
        <v>3099.4501399999999</v>
      </c>
      <c r="M3213" s="4" t="s">
        <v>29</v>
      </c>
      <c r="N3213" s="4" t="s">
        <v>29</v>
      </c>
      <c r="O3213" s="4">
        <v>6.5770000000000002E-5</v>
      </c>
      <c r="P3213" s="4">
        <v>9.411E-8</v>
      </c>
      <c r="Q3213" s="4">
        <v>3.56</v>
      </c>
    </row>
    <row r="3214" spans="1:29" hidden="1" outlineLevel="1" collapsed="1" x14ac:dyDescent="0.25">
      <c r="A3214" t="s">
        <v>34</v>
      </c>
      <c r="B3214" s="4" t="s">
        <v>29</v>
      </c>
      <c r="C3214" s="4" t="s">
        <v>1510</v>
      </c>
      <c r="D3214" s="4" t="s">
        <v>34</v>
      </c>
      <c r="E3214" s="4">
        <v>2.97132E-8</v>
      </c>
      <c r="F3214" s="4">
        <v>1.5434800000000001E-4</v>
      </c>
      <c r="G3214" s="4">
        <v>4</v>
      </c>
      <c r="H3214" s="4">
        <v>4</v>
      </c>
      <c r="I3214" s="4">
        <v>7</v>
      </c>
      <c r="J3214" s="4" t="s">
        <v>1511</v>
      </c>
      <c r="K3214" s="4">
        <v>1</v>
      </c>
      <c r="L3214" s="4">
        <v>1787.99018</v>
      </c>
      <c r="M3214" s="4" t="s">
        <v>29</v>
      </c>
      <c r="N3214" s="4" t="s">
        <v>29</v>
      </c>
      <c r="O3214" s="4">
        <v>6.5770000000000002E-5</v>
      </c>
      <c r="P3214" s="4">
        <v>3.0769999999999998E-10</v>
      </c>
      <c r="Q3214" s="4">
        <v>4.09</v>
      </c>
    </row>
    <row r="3215" spans="1:29" hidden="1" outlineLevel="1" collapsed="1" x14ac:dyDescent="0.25">
      <c r="A3215" t="s">
        <v>34</v>
      </c>
      <c r="B3215" s="4" t="s">
        <v>29</v>
      </c>
      <c r="C3215" s="4" t="s">
        <v>1512</v>
      </c>
      <c r="D3215" s="4" t="s">
        <v>34</v>
      </c>
      <c r="E3215" s="4">
        <v>6.8561199999999997E-9</v>
      </c>
      <c r="F3215" s="4">
        <v>1.5434800000000001E-4</v>
      </c>
      <c r="G3215" s="4">
        <v>4</v>
      </c>
      <c r="H3215" s="4">
        <v>4</v>
      </c>
      <c r="I3215" s="4">
        <v>4</v>
      </c>
      <c r="J3215" s="4" t="s">
        <v>1511</v>
      </c>
      <c r="K3215" s="4">
        <v>0</v>
      </c>
      <c r="L3215" s="4">
        <v>1659.8952099999999</v>
      </c>
      <c r="M3215" s="4" t="s">
        <v>29</v>
      </c>
      <c r="N3215" s="4" t="s">
        <v>29</v>
      </c>
      <c r="O3215" s="4">
        <v>6.5770000000000002E-5</v>
      </c>
      <c r="P3215" s="4">
        <v>5.232E-11</v>
      </c>
      <c r="Q3215" s="4">
        <v>4.97</v>
      </c>
    </row>
    <row r="3216" spans="1:29" hidden="1" outlineLevel="1" collapsed="1" x14ac:dyDescent="0.25">
      <c r="A3216" t="s">
        <v>34</v>
      </c>
      <c r="B3216" s="4" t="s">
        <v>29</v>
      </c>
      <c r="C3216" s="4" t="s">
        <v>3399</v>
      </c>
      <c r="D3216" s="4" t="s">
        <v>1520</v>
      </c>
      <c r="E3216" s="4">
        <v>8.9824499999999998E-8</v>
      </c>
      <c r="F3216" s="4">
        <v>1.5434800000000001E-4</v>
      </c>
      <c r="G3216" s="4">
        <v>1</v>
      </c>
      <c r="H3216" s="4">
        <v>1</v>
      </c>
      <c r="I3216" s="4">
        <v>2</v>
      </c>
      <c r="J3216" s="4" t="s">
        <v>3393</v>
      </c>
      <c r="K3216" s="4">
        <v>0</v>
      </c>
      <c r="L3216" s="4">
        <v>2585.4106299999999</v>
      </c>
      <c r="M3216" s="4" t="s">
        <v>29</v>
      </c>
      <c r="N3216" s="4" t="s">
        <v>29</v>
      </c>
      <c r="O3216" s="4">
        <v>6.5770000000000002E-5</v>
      </c>
      <c r="P3216" s="4">
        <v>1.173E-9</v>
      </c>
      <c r="Q3216" s="4">
        <v>5.1100000000000003</v>
      </c>
    </row>
    <row r="3217" spans="1:29" hidden="1" outlineLevel="1" collapsed="1" x14ac:dyDescent="0.25">
      <c r="A3217" t="s">
        <v>34</v>
      </c>
      <c r="B3217" s="4" t="s">
        <v>29</v>
      </c>
      <c r="C3217" s="4" t="s">
        <v>3400</v>
      </c>
      <c r="D3217" s="4" t="s">
        <v>34</v>
      </c>
      <c r="E3217" s="4">
        <v>2.6118799999999998E-4</v>
      </c>
      <c r="F3217" s="4">
        <v>1.5434800000000001E-4</v>
      </c>
      <c r="G3217" s="4">
        <v>1</v>
      </c>
      <c r="H3217" s="4">
        <v>1</v>
      </c>
      <c r="I3217" s="4">
        <v>2</v>
      </c>
      <c r="J3217" s="4" t="s">
        <v>3393</v>
      </c>
      <c r="K3217" s="4">
        <v>0</v>
      </c>
      <c r="L3217" s="4">
        <v>2590.2995000000001</v>
      </c>
      <c r="M3217" s="4" t="s">
        <v>29</v>
      </c>
      <c r="N3217" s="4" t="s">
        <v>29</v>
      </c>
      <c r="O3217" s="4">
        <v>6.5770000000000002E-5</v>
      </c>
      <c r="P3217" s="4">
        <v>1.825E-5</v>
      </c>
      <c r="Q3217" s="4">
        <v>3.92</v>
      </c>
    </row>
    <row r="3218" spans="1:29" hidden="1" outlineLevel="1" collapsed="1" x14ac:dyDescent="0.25">
      <c r="A3218" t="s">
        <v>34</v>
      </c>
      <c r="B3218" s="4" t="s">
        <v>29</v>
      </c>
      <c r="C3218" s="4" t="s">
        <v>1526</v>
      </c>
      <c r="D3218" s="4" t="s">
        <v>34</v>
      </c>
      <c r="E3218" s="4">
        <v>7.2181000000000003E-8</v>
      </c>
      <c r="F3218" s="4">
        <v>1.5434800000000001E-4</v>
      </c>
      <c r="G3218" s="4">
        <v>4</v>
      </c>
      <c r="H3218" s="4">
        <v>4</v>
      </c>
      <c r="I3218" s="4">
        <v>17</v>
      </c>
      <c r="J3218" s="4" t="s">
        <v>1511</v>
      </c>
      <c r="K3218" s="4">
        <v>2</v>
      </c>
      <c r="L3218" s="4">
        <v>2167.1869799999999</v>
      </c>
      <c r="M3218" s="4" t="s">
        <v>29</v>
      </c>
      <c r="N3218" s="4" t="s">
        <v>29</v>
      </c>
      <c r="O3218" s="4">
        <v>6.5770000000000002E-5</v>
      </c>
      <c r="P3218" s="4">
        <v>9.0310000000000001E-10</v>
      </c>
      <c r="Q3218" s="4">
        <v>4.1100000000000003</v>
      </c>
    </row>
    <row r="3219" spans="1:29" hidden="1" outlineLevel="1" collapsed="1" x14ac:dyDescent="0.25">
      <c r="A3219" t="s">
        <v>34</v>
      </c>
      <c r="B3219" s="4" t="s">
        <v>29</v>
      </c>
      <c r="C3219" s="4" t="s">
        <v>1528</v>
      </c>
      <c r="D3219" s="4" t="s">
        <v>34</v>
      </c>
      <c r="E3219" s="4">
        <v>2.7329700000000002E-7</v>
      </c>
      <c r="F3219" s="4">
        <v>1.5434800000000001E-4</v>
      </c>
      <c r="G3219" s="4">
        <v>4</v>
      </c>
      <c r="H3219" s="4">
        <v>4</v>
      </c>
      <c r="I3219" s="4">
        <v>8</v>
      </c>
      <c r="J3219" s="4" t="s">
        <v>1511</v>
      </c>
      <c r="K3219" s="4">
        <v>1</v>
      </c>
      <c r="L3219" s="4">
        <v>1938.0443399999999</v>
      </c>
      <c r="M3219" s="4" t="s">
        <v>29</v>
      </c>
      <c r="N3219" s="4" t="s">
        <v>29</v>
      </c>
      <c r="O3219" s="4">
        <v>6.5770000000000002E-5</v>
      </c>
      <c r="P3219" s="4">
        <v>4.5139999999999999E-9</v>
      </c>
      <c r="Q3219" s="4">
        <v>4.4400000000000004</v>
      </c>
    </row>
    <row r="3220" spans="1:29" hidden="1" outlineLevel="1" collapsed="1" x14ac:dyDescent="0.25">
      <c r="A3220" t="s">
        <v>34</v>
      </c>
      <c r="B3220" s="4" t="s">
        <v>29</v>
      </c>
      <c r="C3220" s="4" t="s">
        <v>1529</v>
      </c>
      <c r="D3220" s="4" t="s">
        <v>528</v>
      </c>
      <c r="E3220" s="4">
        <v>8.2534199999999996E-4</v>
      </c>
      <c r="F3220" s="4">
        <v>1.5434800000000001E-4</v>
      </c>
      <c r="G3220" s="4">
        <v>4</v>
      </c>
      <c r="H3220" s="4">
        <v>4</v>
      </c>
      <c r="I3220" s="4">
        <v>2</v>
      </c>
      <c r="J3220" s="4" t="s">
        <v>1511</v>
      </c>
      <c r="K3220" s="4">
        <v>0</v>
      </c>
      <c r="L3220" s="4">
        <v>1299.6038000000001</v>
      </c>
      <c r="M3220" s="4" t="s">
        <v>29</v>
      </c>
      <c r="N3220" s="4" t="s">
        <v>29</v>
      </c>
      <c r="O3220" s="4">
        <v>6.5770000000000002E-5</v>
      </c>
      <c r="P3220" s="4">
        <v>7.3289999999999998E-5</v>
      </c>
      <c r="Q3220" s="4">
        <v>2.65</v>
      </c>
    </row>
    <row r="3221" spans="1:29" hidden="1" outlineLevel="1" collapsed="1" x14ac:dyDescent="0.25">
      <c r="A3221" t="s">
        <v>34</v>
      </c>
      <c r="B3221" s="4" t="s">
        <v>29</v>
      </c>
      <c r="C3221" s="4" t="s">
        <v>1530</v>
      </c>
      <c r="D3221" s="4" t="s">
        <v>34</v>
      </c>
      <c r="E3221" s="4">
        <v>2.0069899999999999E-5</v>
      </c>
      <c r="F3221" s="4">
        <v>1.5434800000000001E-4</v>
      </c>
      <c r="G3221" s="4">
        <v>4</v>
      </c>
      <c r="H3221" s="4">
        <v>4</v>
      </c>
      <c r="I3221" s="4">
        <v>10</v>
      </c>
      <c r="J3221" s="4" t="s">
        <v>1511</v>
      </c>
      <c r="K3221" s="4">
        <v>0</v>
      </c>
      <c r="L3221" s="4">
        <v>1183.64698</v>
      </c>
      <c r="M3221" s="4" t="s">
        <v>29</v>
      </c>
      <c r="N3221" s="4" t="s">
        <v>29</v>
      </c>
      <c r="O3221" s="4">
        <v>6.5770000000000002E-5</v>
      </c>
      <c r="P3221" s="4">
        <v>8.2190000000000002E-7</v>
      </c>
      <c r="Q3221" s="4">
        <v>3</v>
      </c>
    </row>
    <row r="3222" spans="1:29" hidden="1" outlineLevel="1" collapsed="1" x14ac:dyDescent="0.25">
      <c r="A3222" t="s">
        <v>34</v>
      </c>
      <c r="B3222" s="4" t="s">
        <v>29</v>
      </c>
      <c r="C3222" s="4" t="s">
        <v>1538</v>
      </c>
      <c r="D3222" s="4" t="s">
        <v>34</v>
      </c>
      <c r="E3222" s="4">
        <v>7.5020000000000003E-6</v>
      </c>
      <c r="F3222" s="4">
        <v>1.5434800000000001E-4</v>
      </c>
      <c r="G3222" s="4">
        <v>3</v>
      </c>
      <c r="H3222" s="4">
        <v>3</v>
      </c>
      <c r="I3222" s="4">
        <v>5</v>
      </c>
      <c r="J3222" s="4" t="s">
        <v>1539</v>
      </c>
      <c r="K3222" s="4">
        <v>0</v>
      </c>
      <c r="L3222" s="4">
        <v>1675.7306699999999</v>
      </c>
      <c r="M3222" s="4" t="s">
        <v>29</v>
      </c>
      <c r="N3222" s="4" t="s">
        <v>29</v>
      </c>
      <c r="O3222" s="4">
        <v>6.5770000000000002E-5</v>
      </c>
      <c r="P3222" s="4">
        <v>2.4989999999999998E-7</v>
      </c>
      <c r="Q3222" s="4">
        <v>3.36</v>
      </c>
    </row>
    <row r="3223" spans="1:29" hidden="1" outlineLevel="1" collapsed="1" x14ac:dyDescent="0.25">
      <c r="A3223" t="s">
        <v>34</v>
      </c>
      <c r="B3223" s="4" t="s">
        <v>29</v>
      </c>
      <c r="C3223" s="4" t="s">
        <v>1544</v>
      </c>
      <c r="D3223" s="4" t="s">
        <v>239</v>
      </c>
      <c r="E3223" s="4">
        <v>4.6884599999999998E-4</v>
      </c>
      <c r="F3223" s="4">
        <v>1.5434800000000001E-4</v>
      </c>
      <c r="G3223" s="4">
        <v>4</v>
      </c>
      <c r="H3223" s="4">
        <v>4</v>
      </c>
      <c r="I3223" s="4">
        <v>3</v>
      </c>
      <c r="J3223" s="4" t="s">
        <v>1511</v>
      </c>
      <c r="K3223" s="4">
        <v>1</v>
      </c>
      <c r="L3223" s="4">
        <v>1526.7420199999999</v>
      </c>
      <c r="M3223" s="4" t="s">
        <v>29</v>
      </c>
      <c r="N3223" s="4" t="s">
        <v>29</v>
      </c>
      <c r="O3223" s="4">
        <v>6.5770000000000002E-5</v>
      </c>
      <c r="P3223" s="4">
        <v>3.7060000000000001E-5</v>
      </c>
      <c r="Q3223" s="4">
        <v>4.68</v>
      </c>
    </row>
    <row r="3224" spans="1:29" hidden="1" outlineLevel="1" collapsed="1" x14ac:dyDescent="0.25">
      <c r="A3224" t="s">
        <v>34</v>
      </c>
      <c r="B3224" s="4" t="s">
        <v>29</v>
      </c>
      <c r="C3224" s="4" t="s">
        <v>3401</v>
      </c>
      <c r="D3224" s="4" t="s">
        <v>34</v>
      </c>
      <c r="E3224" s="4">
        <v>2.9780900000000001E-3</v>
      </c>
      <c r="F3224" s="4">
        <v>3.0793500000000001E-4</v>
      </c>
      <c r="G3224" s="4">
        <v>1</v>
      </c>
      <c r="H3224" s="4">
        <v>1</v>
      </c>
      <c r="I3224" s="4">
        <v>1</v>
      </c>
      <c r="J3224" s="4" t="s">
        <v>3393</v>
      </c>
      <c r="K3224" s="4">
        <v>1</v>
      </c>
      <c r="L3224" s="4">
        <v>2715.3260500000001</v>
      </c>
      <c r="M3224" s="4" t="s">
        <v>29</v>
      </c>
      <c r="N3224" s="4" t="s">
        <v>29</v>
      </c>
      <c r="O3224" s="4">
        <v>1.192E-4</v>
      </c>
      <c r="P3224" s="4">
        <v>3.346E-4</v>
      </c>
      <c r="Q3224" s="4">
        <v>3.2</v>
      </c>
    </row>
    <row r="3225" spans="1:29" hidden="1" outlineLevel="1" collapsed="1" x14ac:dyDescent="0.25">
      <c r="A3225" t="s">
        <v>34</v>
      </c>
      <c r="B3225" s="4" t="s">
        <v>29</v>
      </c>
      <c r="C3225" s="4" t="s">
        <v>3402</v>
      </c>
      <c r="D3225" s="4" t="s">
        <v>34</v>
      </c>
      <c r="E3225" s="4">
        <v>3.7981199999999999E-3</v>
      </c>
      <c r="F3225" s="4">
        <v>3.0793500000000001E-4</v>
      </c>
      <c r="G3225" s="4">
        <v>1</v>
      </c>
      <c r="H3225" s="4">
        <v>1</v>
      </c>
      <c r="I3225" s="4">
        <v>1</v>
      </c>
      <c r="J3225" s="4" t="s">
        <v>3393</v>
      </c>
      <c r="K3225" s="4">
        <v>0</v>
      </c>
      <c r="L3225" s="4">
        <v>2587.2310900000002</v>
      </c>
      <c r="M3225" s="4" t="s">
        <v>29</v>
      </c>
      <c r="N3225" s="4" t="s">
        <v>29</v>
      </c>
      <c r="O3225" s="4">
        <v>1.192E-4</v>
      </c>
      <c r="P3225" s="4">
        <v>4.462E-4</v>
      </c>
      <c r="Q3225" s="4">
        <v>3.3</v>
      </c>
    </row>
    <row r="3226" spans="1:29" hidden="1" outlineLevel="1" collapsed="1" x14ac:dyDescent="0.25">
      <c r="A3226" t="s">
        <v>34</v>
      </c>
      <c r="B3226" s="4" t="s">
        <v>29</v>
      </c>
      <c r="C3226" s="4" t="s">
        <v>3403</v>
      </c>
      <c r="D3226" s="4" t="s">
        <v>34</v>
      </c>
      <c r="E3226" s="4">
        <v>9.8237499999999991E-3</v>
      </c>
      <c r="F3226" s="4">
        <v>4.3565599999999998E-4</v>
      </c>
      <c r="G3226" s="4">
        <v>2</v>
      </c>
      <c r="H3226" s="4">
        <v>2</v>
      </c>
      <c r="I3226" s="4">
        <v>2</v>
      </c>
      <c r="J3226" s="4" t="s">
        <v>3397</v>
      </c>
      <c r="K3226" s="4">
        <v>0</v>
      </c>
      <c r="L3226" s="4">
        <v>1487.70126</v>
      </c>
      <c r="M3226" s="4" t="s">
        <v>29</v>
      </c>
      <c r="N3226" s="4" t="s">
        <v>29</v>
      </c>
      <c r="O3226" s="4">
        <v>1.639E-4</v>
      </c>
      <c r="P3226" s="4">
        <v>1.366E-3</v>
      </c>
      <c r="Q3226" s="4">
        <v>2.89</v>
      </c>
    </row>
    <row r="3227" spans="1:29" hidden="1" outlineLevel="1" collapsed="1" x14ac:dyDescent="0.25">
      <c r="A3227" t="s">
        <v>34</v>
      </c>
      <c r="B3227" s="4" t="s">
        <v>29</v>
      </c>
      <c r="C3227" s="4" t="s">
        <v>3404</v>
      </c>
      <c r="D3227" s="4" t="s">
        <v>34</v>
      </c>
      <c r="E3227" s="4">
        <v>2.31746E-2</v>
      </c>
      <c r="F3227" s="4">
        <v>8.6581600000000005E-4</v>
      </c>
      <c r="G3227" s="4">
        <v>2</v>
      </c>
      <c r="H3227" s="4">
        <v>2</v>
      </c>
      <c r="I3227" s="4">
        <v>1</v>
      </c>
      <c r="J3227" s="4" t="s">
        <v>3397</v>
      </c>
      <c r="K3227" s="4">
        <v>1</v>
      </c>
      <c r="L3227" s="4">
        <v>1829.9967200000001</v>
      </c>
      <c r="M3227" s="4" t="s">
        <v>29</v>
      </c>
      <c r="N3227" s="4" t="s">
        <v>29</v>
      </c>
      <c r="O3227" s="4">
        <v>3.1629999999999999E-4</v>
      </c>
      <c r="P3227" s="4">
        <v>3.9439999999999996E-3</v>
      </c>
      <c r="Q3227" s="4">
        <v>3.49</v>
      </c>
    </row>
    <row r="3228" spans="1:29" hidden="1" outlineLevel="1" collapsed="1" x14ac:dyDescent="0.25">
      <c r="A3228" t="s">
        <v>34</v>
      </c>
      <c r="B3228" s="4" t="s">
        <v>29</v>
      </c>
      <c r="C3228" s="4" t="s">
        <v>3405</v>
      </c>
      <c r="D3228" s="4" t="s">
        <v>234</v>
      </c>
      <c r="E3228" s="4">
        <v>3.9751599999999998E-2</v>
      </c>
      <c r="F3228" s="4">
        <v>1.40211E-3</v>
      </c>
      <c r="G3228" s="4">
        <v>1</v>
      </c>
      <c r="H3228" s="4">
        <v>1</v>
      </c>
      <c r="I3228" s="4">
        <v>1</v>
      </c>
      <c r="J3228" s="4" t="s">
        <v>3393</v>
      </c>
      <c r="K3228" s="4">
        <v>1</v>
      </c>
      <c r="L3228" s="4">
        <v>3392.6287900000002</v>
      </c>
      <c r="M3228" s="4" t="s">
        <v>29</v>
      </c>
      <c r="N3228" s="4" t="s">
        <v>29</v>
      </c>
      <c r="O3228" s="4">
        <v>5.0580000000000004E-4</v>
      </c>
      <c r="P3228" s="4">
        <v>7.8729999999999998E-3</v>
      </c>
      <c r="Q3228" s="4">
        <v>3.54</v>
      </c>
    </row>
    <row r="3229" spans="1:29" x14ac:dyDescent="0.25">
      <c r="A3229" s="3" t="s">
        <v>29</v>
      </c>
      <c r="B3229" s="3" t="s">
        <v>30</v>
      </c>
      <c r="C3229" s="3" t="s">
        <v>3406</v>
      </c>
      <c r="D3229" s="3" t="s">
        <v>3407</v>
      </c>
      <c r="E3229" s="3">
        <v>0</v>
      </c>
      <c r="F3229" s="3">
        <v>146.17500000000001</v>
      </c>
      <c r="G3229" s="3">
        <v>38</v>
      </c>
      <c r="H3229" s="3">
        <v>26</v>
      </c>
      <c r="I3229" s="3">
        <v>44</v>
      </c>
      <c r="J3229" s="3">
        <v>26</v>
      </c>
      <c r="K3229" s="3">
        <v>888</v>
      </c>
      <c r="L3229" s="3">
        <v>100.9</v>
      </c>
      <c r="M3229" s="3">
        <v>8.57</v>
      </c>
      <c r="N3229" s="3">
        <v>141.9</v>
      </c>
      <c r="O3229" s="3">
        <v>26</v>
      </c>
      <c r="P3229" s="3" t="s">
        <v>2217</v>
      </c>
      <c r="Q3229" s="3" t="s">
        <v>3408</v>
      </c>
      <c r="R3229" s="3" t="s">
        <v>712</v>
      </c>
      <c r="S3229" s="3" t="s">
        <v>3409</v>
      </c>
      <c r="T3229" s="3" t="s">
        <v>3410</v>
      </c>
      <c r="U3229" s="3" t="s">
        <v>3406</v>
      </c>
      <c r="V3229" s="3" t="s">
        <v>3411</v>
      </c>
      <c r="W3229" s="3" t="s">
        <v>976</v>
      </c>
      <c r="X3229" s="3" t="s">
        <v>34</v>
      </c>
      <c r="Y3229" s="3" t="s">
        <v>34</v>
      </c>
      <c r="Z3229" s="3" t="s">
        <v>34</v>
      </c>
      <c r="AA3229" s="3">
        <v>0</v>
      </c>
      <c r="AB3229" s="3" t="s">
        <v>29</v>
      </c>
      <c r="AC3229" s="3">
        <v>1</v>
      </c>
    </row>
    <row r="3230" spans="1:29" hidden="1" outlineLevel="1" collapsed="1" x14ac:dyDescent="0.25">
      <c r="A3230" t="s">
        <v>34</v>
      </c>
      <c r="B3230" s="2" t="s">
        <v>39</v>
      </c>
      <c r="C3230" s="2" t="s">
        <v>40</v>
      </c>
      <c r="D3230" s="2" t="s">
        <v>41</v>
      </c>
      <c r="E3230" s="2" t="s">
        <v>42</v>
      </c>
      <c r="F3230" s="2" t="s">
        <v>43</v>
      </c>
      <c r="G3230" s="2" t="s">
        <v>28</v>
      </c>
      <c r="H3230" s="2" t="s">
        <v>44</v>
      </c>
      <c r="I3230" s="2" t="s">
        <v>8</v>
      </c>
      <c r="J3230" s="2" t="s">
        <v>45</v>
      </c>
      <c r="K3230" s="2" t="s">
        <v>46</v>
      </c>
      <c r="L3230" s="2" t="s">
        <v>47</v>
      </c>
      <c r="M3230" s="2" t="s">
        <v>27</v>
      </c>
      <c r="N3230" s="2" t="s">
        <v>48</v>
      </c>
      <c r="O3230" s="2" t="s">
        <v>49</v>
      </c>
      <c r="P3230" s="2" t="s">
        <v>50</v>
      </c>
      <c r="Q3230" s="2" t="s">
        <v>51</v>
      </c>
    </row>
    <row r="3231" spans="1:29" hidden="1" outlineLevel="1" collapsed="1" x14ac:dyDescent="0.25">
      <c r="A3231" t="s">
        <v>34</v>
      </c>
      <c r="B3231" s="4" t="s">
        <v>29</v>
      </c>
      <c r="C3231" s="4" t="s">
        <v>3412</v>
      </c>
      <c r="D3231" s="4" t="s">
        <v>166</v>
      </c>
      <c r="E3231" s="4">
        <v>1.37963E-3</v>
      </c>
      <c r="F3231" s="4">
        <v>1.5434800000000001E-4</v>
      </c>
      <c r="G3231" s="4">
        <v>1</v>
      </c>
      <c r="H3231" s="4">
        <v>1</v>
      </c>
      <c r="I3231" s="4">
        <v>1</v>
      </c>
      <c r="J3231" s="4" t="s">
        <v>3406</v>
      </c>
      <c r="K3231" s="4">
        <v>0</v>
      </c>
      <c r="L3231" s="4">
        <v>2953.3731400000001</v>
      </c>
      <c r="M3231" s="4" t="s">
        <v>29</v>
      </c>
      <c r="N3231" s="4" t="s">
        <v>29</v>
      </c>
      <c r="O3231" s="4">
        <v>6.5770000000000002E-5</v>
      </c>
      <c r="P3231" s="4">
        <v>1.3569999999999999E-4</v>
      </c>
      <c r="Q3231" s="4">
        <v>3.17</v>
      </c>
    </row>
    <row r="3232" spans="1:29" hidden="1" outlineLevel="1" collapsed="1" x14ac:dyDescent="0.25">
      <c r="A3232" t="s">
        <v>34</v>
      </c>
      <c r="B3232" s="4" t="s">
        <v>29</v>
      </c>
      <c r="C3232" s="4" t="s">
        <v>3413</v>
      </c>
      <c r="D3232" s="4" t="s">
        <v>34</v>
      </c>
      <c r="E3232" s="4">
        <v>8.1480500000000004E-4</v>
      </c>
      <c r="F3232" s="4">
        <v>1.5434800000000001E-4</v>
      </c>
      <c r="G3232" s="4">
        <v>1</v>
      </c>
      <c r="H3232" s="4">
        <v>1</v>
      </c>
      <c r="I3232" s="4">
        <v>1</v>
      </c>
      <c r="J3232" s="4" t="s">
        <v>3406</v>
      </c>
      <c r="K3232" s="4">
        <v>1</v>
      </c>
      <c r="L3232" s="4">
        <v>1353.68695</v>
      </c>
      <c r="M3232" s="4" t="s">
        <v>29</v>
      </c>
      <c r="N3232" s="4" t="s">
        <v>29</v>
      </c>
      <c r="O3232" s="4">
        <v>6.5770000000000002E-5</v>
      </c>
      <c r="P3232" s="4">
        <v>7.1829999999999995E-5</v>
      </c>
      <c r="Q3232" s="4">
        <v>2.96</v>
      </c>
    </row>
    <row r="3233" spans="1:17" hidden="1" outlineLevel="1" collapsed="1" x14ac:dyDescent="0.25">
      <c r="A3233" t="s">
        <v>34</v>
      </c>
      <c r="B3233" s="4" t="s">
        <v>29</v>
      </c>
      <c r="C3233" s="4" t="s">
        <v>3414</v>
      </c>
      <c r="D3233" s="4" t="s">
        <v>199</v>
      </c>
      <c r="E3233" s="4">
        <v>3.0882400000000001E-9</v>
      </c>
      <c r="F3233" s="4">
        <v>1.5434800000000001E-4</v>
      </c>
      <c r="G3233" s="4">
        <v>1</v>
      </c>
      <c r="H3233" s="4">
        <v>1</v>
      </c>
      <c r="I3233" s="4">
        <v>1</v>
      </c>
      <c r="J3233" s="4" t="s">
        <v>3406</v>
      </c>
      <c r="K3233" s="4">
        <v>1</v>
      </c>
      <c r="L3233" s="4">
        <v>3109.4742500000002</v>
      </c>
      <c r="M3233" s="4" t="s">
        <v>29</v>
      </c>
      <c r="N3233" s="4" t="s">
        <v>29</v>
      </c>
      <c r="O3233" s="4">
        <v>6.5770000000000002E-5</v>
      </c>
      <c r="P3233" s="4">
        <v>1.997E-11</v>
      </c>
      <c r="Q3233" s="4">
        <v>6.43</v>
      </c>
    </row>
    <row r="3234" spans="1:17" hidden="1" outlineLevel="1" collapsed="1" x14ac:dyDescent="0.25">
      <c r="A3234" t="s">
        <v>34</v>
      </c>
      <c r="B3234" s="4" t="s">
        <v>29</v>
      </c>
      <c r="C3234" s="4" t="s">
        <v>3415</v>
      </c>
      <c r="D3234" s="4" t="s">
        <v>317</v>
      </c>
      <c r="E3234" s="4">
        <v>9.3359399999999991E-10</v>
      </c>
      <c r="F3234" s="4">
        <v>1.5434800000000001E-4</v>
      </c>
      <c r="G3234" s="4">
        <v>1</v>
      </c>
      <c r="H3234" s="4">
        <v>1</v>
      </c>
      <c r="I3234" s="4">
        <v>3</v>
      </c>
      <c r="J3234" s="4" t="s">
        <v>3406</v>
      </c>
      <c r="K3234" s="4">
        <v>1</v>
      </c>
      <c r="L3234" s="4">
        <v>2733.4015199999999</v>
      </c>
      <c r="M3234" s="4" t="s">
        <v>29</v>
      </c>
      <c r="N3234" s="4" t="s">
        <v>29</v>
      </c>
      <c r="O3234" s="4">
        <v>6.5770000000000002E-5</v>
      </c>
      <c r="P3234" s="4">
        <v>4.6830000000000001E-12</v>
      </c>
      <c r="Q3234" s="4">
        <v>5.48</v>
      </c>
    </row>
    <row r="3235" spans="1:17" hidden="1" outlineLevel="1" collapsed="1" x14ac:dyDescent="0.25">
      <c r="A3235" t="s">
        <v>34</v>
      </c>
      <c r="B3235" s="4" t="s">
        <v>29</v>
      </c>
      <c r="C3235" s="4" t="s">
        <v>3416</v>
      </c>
      <c r="D3235" s="4" t="s">
        <v>317</v>
      </c>
      <c r="E3235" s="4">
        <v>2.3264299999999999E-4</v>
      </c>
      <c r="F3235" s="4">
        <v>1.5434800000000001E-4</v>
      </c>
      <c r="G3235" s="4">
        <v>1</v>
      </c>
      <c r="H3235" s="4">
        <v>1</v>
      </c>
      <c r="I3235" s="4">
        <v>2</v>
      </c>
      <c r="J3235" s="4" t="s">
        <v>3406</v>
      </c>
      <c r="K3235" s="4">
        <v>0</v>
      </c>
      <c r="L3235" s="4">
        <v>2395.1697300000001</v>
      </c>
      <c r="M3235" s="4" t="s">
        <v>29</v>
      </c>
      <c r="N3235" s="4" t="s">
        <v>29</v>
      </c>
      <c r="O3235" s="4">
        <v>6.5770000000000002E-5</v>
      </c>
      <c r="P3235" s="4">
        <v>1.592E-5</v>
      </c>
      <c r="Q3235" s="4">
        <v>4.18</v>
      </c>
    </row>
    <row r="3236" spans="1:17" hidden="1" outlineLevel="1" collapsed="1" x14ac:dyDescent="0.25">
      <c r="A3236" t="s">
        <v>34</v>
      </c>
      <c r="B3236" s="4" t="s">
        <v>29</v>
      </c>
      <c r="C3236" s="4" t="s">
        <v>3417</v>
      </c>
      <c r="D3236" s="4" t="s">
        <v>72</v>
      </c>
      <c r="E3236" s="4">
        <v>9.2156400000000004E-5</v>
      </c>
      <c r="F3236" s="4">
        <v>1.5434800000000001E-4</v>
      </c>
      <c r="G3236" s="4">
        <v>1</v>
      </c>
      <c r="H3236" s="4">
        <v>1</v>
      </c>
      <c r="I3236" s="4">
        <v>1</v>
      </c>
      <c r="J3236" s="4" t="s">
        <v>3406</v>
      </c>
      <c r="K3236" s="4">
        <v>0</v>
      </c>
      <c r="L3236" s="4">
        <v>1908.8709100000001</v>
      </c>
      <c r="M3236" s="4" t="s">
        <v>29</v>
      </c>
      <c r="N3236" s="4" t="s">
        <v>29</v>
      </c>
      <c r="O3236" s="4">
        <v>6.5770000000000002E-5</v>
      </c>
      <c r="P3236" s="4">
        <v>5.181E-6</v>
      </c>
      <c r="Q3236" s="4">
        <v>3.78</v>
      </c>
    </row>
    <row r="3237" spans="1:17" hidden="1" outlineLevel="1" collapsed="1" x14ac:dyDescent="0.25">
      <c r="A3237" t="s">
        <v>34</v>
      </c>
      <c r="B3237" s="4" t="s">
        <v>29</v>
      </c>
      <c r="C3237" s="4" t="s">
        <v>3417</v>
      </c>
      <c r="D3237" s="4" t="s">
        <v>197</v>
      </c>
      <c r="E3237" s="4">
        <v>1.06174E-6</v>
      </c>
      <c r="F3237" s="4">
        <v>1.5434800000000001E-4</v>
      </c>
      <c r="G3237" s="4">
        <v>1</v>
      </c>
      <c r="H3237" s="4">
        <v>1</v>
      </c>
      <c r="I3237" s="4">
        <v>1</v>
      </c>
      <c r="J3237" s="4" t="s">
        <v>3406</v>
      </c>
      <c r="K3237" s="4">
        <v>0</v>
      </c>
      <c r="L3237" s="4">
        <v>1866.86034</v>
      </c>
      <c r="M3237" s="4" t="s">
        <v>29</v>
      </c>
      <c r="N3237" s="4" t="s">
        <v>29</v>
      </c>
      <c r="O3237" s="4">
        <v>6.5770000000000002E-5</v>
      </c>
      <c r="P3237" s="4">
        <v>2.346E-8</v>
      </c>
      <c r="Q3237" s="4">
        <v>3.17</v>
      </c>
    </row>
    <row r="3238" spans="1:17" hidden="1" outlineLevel="1" collapsed="1" x14ac:dyDescent="0.25">
      <c r="A3238" t="s">
        <v>34</v>
      </c>
      <c r="B3238" s="4" t="s">
        <v>29</v>
      </c>
      <c r="C3238" s="4" t="s">
        <v>3418</v>
      </c>
      <c r="D3238" s="4" t="s">
        <v>66</v>
      </c>
      <c r="E3238" s="4">
        <v>3.57909E-4</v>
      </c>
      <c r="F3238" s="4">
        <v>1.5434800000000001E-4</v>
      </c>
      <c r="G3238" s="4">
        <v>1</v>
      </c>
      <c r="H3238" s="4">
        <v>1</v>
      </c>
      <c r="I3238" s="4">
        <v>1</v>
      </c>
      <c r="J3238" s="4" t="s">
        <v>3406</v>
      </c>
      <c r="K3238" s="4">
        <v>0</v>
      </c>
      <c r="L3238" s="4">
        <v>1293.61436</v>
      </c>
      <c r="M3238" s="4" t="s">
        <v>29</v>
      </c>
      <c r="N3238" s="4" t="s">
        <v>29</v>
      </c>
      <c r="O3238" s="4">
        <v>6.5770000000000002E-5</v>
      </c>
      <c r="P3238" s="4">
        <v>2.6630000000000001E-5</v>
      </c>
      <c r="Q3238" s="4">
        <v>2.74</v>
      </c>
    </row>
    <row r="3239" spans="1:17" hidden="1" outlineLevel="1" collapsed="1" x14ac:dyDescent="0.25">
      <c r="A3239" t="s">
        <v>34</v>
      </c>
      <c r="B3239" s="4" t="s">
        <v>29</v>
      </c>
      <c r="C3239" s="4" t="s">
        <v>3419</v>
      </c>
      <c r="D3239" s="4" t="s">
        <v>34</v>
      </c>
      <c r="E3239" s="4">
        <v>4.0964099999999998E-4</v>
      </c>
      <c r="F3239" s="4">
        <v>1.5434800000000001E-4</v>
      </c>
      <c r="G3239" s="4">
        <v>1</v>
      </c>
      <c r="H3239" s="4">
        <v>1</v>
      </c>
      <c r="I3239" s="4">
        <v>1</v>
      </c>
      <c r="J3239" s="4" t="s">
        <v>3406</v>
      </c>
      <c r="K3239" s="4">
        <v>2</v>
      </c>
      <c r="L3239" s="4">
        <v>1778.10509</v>
      </c>
      <c r="M3239" s="4" t="s">
        <v>29</v>
      </c>
      <c r="N3239" s="4" t="s">
        <v>29</v>
      </c>
      <c r="O3239" s="4">
        <v>6.5770000000000002E-5</v>
      </c>
      <c r="P3239" s="4">
        <v>3.1579999999999999E-5</v>
      </c>
      <c r="Q3239" s="4">
        <v>2.5</v>
      </c>
    </row>
    <row r="3240" spans="1:17" hidden="1" outlineLevel="1" collapsed="1" x14ac:dyDescent="0.25">
      <c r="A3240" t="s">
        <v>34</v>
      </c>
      <c r="B3240" s="4" t="s">
        <v>29</v>
      </c>
      <c r="C3240" s="4" t="s">
        <v>3420</v>
      </c>
      <c r="D3240" s="4" t="s">
        <v>3421</v>
      </c>
      <c r="E3240" s="4">
        <v>2.15367E-4</v>
      </c>
      <c r="F3240" s="4">
        <v>1.5434800000000001E-4</v>
      </c>
      <c r="G3240" s="4">
        <v>1</v>
      </c>
      <c r="H3240" s="4">
        <v>1</v>
      </c>
      <c r="I3240" s="4">
        <v>1</v>
      </c>
      <c r="J3240" s="4" t="s">
        <v>3406</v>
      </c>
      <c r="K3240" s="4">
        <v>1</v>
      </c>
      <c r="L3240" s="4">
        <v>1877.8078</v>
      </c>
      <c r="M3240" s="4" t="s">
        <v>29</v>
      </c>
      <c r="N3240" s="4" t="s">
        <v>29</v>
      </c>
      <c r="O3240" s="4">
        <v>6.5770000000000002E-5</v>
      </c>
      <c r="P3240" s="4">
        <v>1.448E-5</v>
      </c>
      <c r="Q3240" s="4">
        <v>3.14</v>
      </c>
    </row>
    <row r="3241" spans="1:17" hidden="1" outlineLevel="1" collapsed="1" x14ac:dyDescent="0.25">
      <c r="A3241" t="s">
        <v>34</v>
      </c>
      <c r="B3241" s="4" t="s">
        <v>29</v>
      </c>
      <c r="C3241" s="4" t="s">
        <v>3422</v>
      </c>
      <c r="D3241" s="4" t="s">
        <v>34</v>
      </c>
      <c r="E3241" s="4">
        <v>1.4642499999999999E-4</v>
      </c>
      <c r="F3241" s="4">
        <v>1.5434800000000001E-4</v>
      </c>
      <c r="G3241" s="4">
        <v>1</v>
      </c>
      <c r="H3241" s="4">
        <v>1</v>
      </c>
      <c r="I3241" s="4">
        <v>5</v>
      </c>
      <c r="J3241" s="4" t="s">
        <v>3406</v>
      </c>
      <c r="K3241" s="4">
        <v>1</v>
      </c>
      <c r="L3241" s="4">
        <v>2523.4180999999999</v>
      </c>
      <c r="M3241" s="4" t="s">
        <v>29</v>
      </c>
      <c r="N3241" s="4" t="s">
        <v>29</v>
      </c>
      <c r="O3241" s="4">
        <v>6.5770000000000002E-5</v>
      </c>
      <c r="P3241" s="4">
        <v>9.1009999999999998E-6</v>
      </c>
      <c r="Q3241" s="4">
        <v>4.03</v>
      </c>
    </row>
    <row r="3242" spans="1:17" hidden="1" outlineLevel="1" collapsed="1" x14ac:dyDescent="0.25">
      <c r="A3242" t="s">
        <v>34</v>
      </c>
      <c r="B3242" s="4" t="s">
        <v>29</v>
      </c>
      <c r="C3242" s="4" t="s">
        <v>3423</v>
      </c>
      <c r="D3242" s="4" t="s">
        <v>249</v>
      </c>
      <c r="E3242" s="4">
        <v>1.24695E-6</v>
      </c>
      <c r="F3242" s="4">
        <v>1.5434800000000001E-4</v>
      </c>
      <c r="G3242" s="4">
        <v>1</v>
      </c>
      <c r="H3242" s="4">
        <v>1</v>
      </c>
      <c r="I3242" s="4">
        <v>3</v>
      </c>
      <c r="J3242" s="4" t="s">
        <v>3406</v>
      </c>
      <c r="K3242" s="4">
        <v>0</v>
      </c>
      <c r="L3242" s="4">
        <v>2058.0648099999999</v>
      </c>
      <c r="M3242" s="4" t="s">
        <v>29</v>
      </c>
      <c r="N3242" s="4" t="s">
        <v>29</v>
      </c>
      <c r="O3242" s="4">
        <v>6.5770000000000002E-5</v>
      </c>
      <c r="P3242" s="4">
        <v>2.84E-8</v>
      </c>
      <c r="Q3242" s="4">
        <v>4.5599999999999996</v>
      </c>
    </row>
    <row r="3243" spans="1:17" hidden="1" outlineLevel="1" collapsed="1" x14ac:dyDescent="0.25">
      <c r="A3243" t="s">
        <v>34</v>
      </c>
      <c r="B3243" s="4" t="s">
        <v>29</v>
      </c>
      <c r="C3243" s="4" t="s">
        <v>3424</v>
      </c>
      <c r="D3243" s="4" t="s">
        <v>34</v>
      </c>
      <c r="E3243" s="4">
        <v>4.3404000000000001E-4</v>
      </c>
      <c r="F3243" s="4">
        <v>1.5434800000000001E-4</v>
      </c>
      <c r="G3243" s="4">
        <v>1</v>
      </c>
      <c r="H3243" s="4">
        <v>1</v>
      </c>
      <c r="I3243" s="4">
        <v>4</v>
      </c>
      <c r="J3243" s="4" t="s">
        <v>3406</v>
      </c>
      <c r="K3243" s="4">
        <v>1</v>
      </c>
      <c r="L3243" s="4">
        <v>1706.8595600000001</v>
      </c>
      <c r="M3243" s="4" t="s">
        <v>29</v>
      </c>
      <c r="N3243" s="4" t="s">
        <v>29</v>
      </c>
      <c r="O3243" s="4">
        <v>6.5770000000000002E-5</v>
      </c>
      <c r="P3243" s="4">
        <v>3.3869999999999999E-5</v>
      </c>
      <c r="Q3243" s="4">
        <v>2.95</v>
      </c>
    </row>
    <row r="3244" spans="1:17" hidden="1" outlineLevel="1" collapsed="1" x14ac:dyDescent="0.25">
      <c r="A3244" t="s">
        <v>34</v>
      </c>
      <c r="B3244" s="4" t="s">
        <v>29</v>
      </c>
      <c r="C3244" s="4" t="s">
        <v>3425</v>
      </c>
      <c r="D3244" s="4" t="s">
        <v>3426</v>
      </c>
      <c r="E3244" s="4">
        <v>3.0684200000000003E-8</v>
      </c>
      <c r="F3244" s="4">
        <v>1.5434800000000001E-4</v>
      </c>
      <c r="G3244" s="4">
        <v>1</v>
      </c>
      <c r="H3244" s="4">
        <v>1</v>
      </c>
      <c r="I3244" s="4">
        <v>2</v>
      </c>
      <c r="J3244" s="4" t="s">
        <v>3406</v>
      </c>
      <c r="K3244" s="4">
        <v>1</v>
      </c>
      <c r="L3244" s="4">
        <v>3364.4389099999999</v>
      </c>
      <c r="M3244" s="4" t="s">
        <v>29</v>
      </c>
      <c r="N3244" s="4" t="s">
        <v>29</v>
      </c>
      <c r="O3244" s="4">
        <v>6.5770000000000002E-5</v>
      </c>
      <c r="P3244" s="4">
        <v>3.2149999999999998E-10</v>
      </c>
      <c r="Q3244" s="4">
        <v>4.88</v>
      </c>
    </row>
    <row r="3245" spans="1:17" hidden="1" outlineLevel="1" collapsed="1" x14ac:dyDescent="0.25">
      <c r="A3245" t="s">
        <v>34</v>
      </c>
      <c r="B3245" s="4" t="s">
        <v>29</v>
      </c>
      <c r="C3245" s="4" t="s">
        <v>3427</v>
      </c>
      <c r="D3245" s="4" t="s">
        <v>388</v>
      </c>
      <c r="E3245" s="4">
        <v>5.2298100000000005E-4</v>
      </c>
      <c r="F3245" s="4">
        <v>1.5434800000000001E-4</v>
      </c>
      <c r="G3245" s="4">
        <v>1</v>
      </c>
      <c r="H3245" s="4">
        <v>1</v>
      </c>
      <c r="I3245" s="4">
        <v>1</v>
      </c>
      <c r="J3245" s="4" t="s">
        <v>3406</v>
      </c>
      <c r="K3245" s="4">
        <v>0</v>
      </c>
      <c r="L3245" s="4">
        <v>1454.75594</v>
      </c>
      <c r="M3245" s="4" t="s">
        <v>29</v>
      </c>
      <c r="N3245" s="4" t="s">
        <v>29</v>
      </c>
      <c r="O3245" s="4">
        <v>6.5770000000000002E-5</v>
      </c>
      <c r="P3245" s="4">
        <v>4.2120000000000003E-5</v>
      </c>
      <c r="Q3245" s="4">
        <v>3.09</v>
      </c>
    </row>
    <row r="3246" spans="1:17" hidden="1" outlineLevel="1" collapsed="1" x14ac:dyDescent="0.25">
      <c r="A3246" t="s">
        <v>34</v>
      </c>
      <c r="B3246" s="4" t="s">
        <v>29</v>
      </c>
      <c r="C3246" s="4" t="s">
        <v>3428</v>
      </c>
      <c r="D3246" s="4" t="s">
        <v>1012</v>
      </c>
      <c r="E3246" s="4">
        <v>1.00848E-5</v>
      </c>
      <c r="F3246" s="4">
        <v>1.5434800000000001E-4</v>
      </c>
      <c r="G3246" s="4">
        <v>1</v>
      </c>
      <c r="H3246" s="4">
        <v>1</v>
      </c>
      <c r="I3246" s="4">
        <v>3</v>
      </c>
      <c r="J3246" s="4" t="s">
        <v>3406</v>
      </c>
      <c r="K3246" s="4">
        <v>1</v>
      </c>
      <c r="L3246" s="4">
        <v>2273.1918099999998</v>
      </c>
      <c r="M3246" s="4" t="s">
        <v>29</v>
      </c>
      <c r="N3246" s="4" t="s">
        <v>29</v>
      </c>
      <c r="O3246" s="4">
        <v>6.5770000000000002E-5</v>
      </c>
      <c r="P3246" s="4">
        <v>3.558E-7</v>
      </c>
      <c r="Q3246" s="4">
        <v>4.6500000000000004</v>
      </c>
    </row>
    <row r="3247" spans="1:17" hidden="1" outlineLevel="1" collapsed="1" x14ac:dyDescent="0.25">
      <c r="A3247" t="s">
        <v>34</v>
      </c>
      <c r="B3247" s="4" t="s">
        <v>29</v>
      </c>
      <c r="C3247" s="4" t="s">
        <v>3429</v>
      </c>
      <c r="D3247" s="4" t="s">
        <v>34</v>
      </c>
      <c r="E3247" s="4">
        <v>1.8941499999999999E-6</v>
      </c>
      <c r="F3247" s="4">
        <v>1.5434800000000001E-4</v>
      </c>
      <c r="G3247" s="4">
        <v>1</v>
      </c>
      <c r="H3247" s="4">
        <v>1</v>
      </c>
      <c r="I3247" s="4">
        <v>2</v>
      </c>
      <c r="J3247" s="4" t="s">
        <v>3406</v>
      </c>
      <c r="K3247" s="4">
        <v>0</v>
      </c>
      <c r="L3247" s="4">
        <v>2105.0509400000001</v>
      </c>
      <c r="M3247" s="4" t="s">
        <v>29</v>
      </c>
      <c r="N3247" s="4" t="s">
        <v>29</v>
      </c>
      <c r="O3247" s="4">
        <v>6.5770000000000002E-5</v>
      </c>
      <c r="P3247" s="4">
        <v>4.7180000000000003E-8</v>
      </c>
      <c r="Q3247" s="4">
        <v>3.31</v>
      </c>
    </row>
    <row r="3248" spans="1:17" hidden="1" outlineLevel="1" collapsed="1" x14ac:dyDescent="0.25">
      <c r="A3248" t="s">
        <v>34</v>
      </c>
      <c r="B3248" s="4" t="s">
        <v>29</v>
      </c>
      <c r="C3248" s="4" t="s">
        <v>3430</v>
      </c>
      <c r="D3248" s="4" t="s">
        <v>3431</v>
      </c>
      <c r="E3248" s="4">
        <v>1.07537E-4</v>
      </c>
      <c r="F3248" s="4">
        <v>1.5434800000000001E-4</v>
      </c>
      <c r="G3248" s="4">
        <v>1</v>
      </c>
      <c r="H3248" s="4">
        <v>1</v>
      </c>
      <c r="I3248" s="4">
        <v>1</v>
      </c>
      <c r="J3248" s="4" t="s">
        <v>3406</v>
      </c>
      <c r="K3248" s="4">
        <v>2</v>
      </c>
      <c r="L3248" s="4">
        <v>3492.5338700000002</v>
      </c>
      <c r="M3248" s="4" t="s">
        <v>29</v>
      </c>
      <c r="N3248" s="4" t="s">
        <v>29</v>
      </c>
      <c r="O3248" s="4">
        <v>6.5770000000000002E-5</v>
      </c>
      <c r="P3248" s="4">
        <v>6.2709999999999998E-6</v>
      </c>
      <c r="Q3248" s="4">
        <v>2.69</v>
      </c>
    </row>
    <row r="3249" spans="1:29" hidden="1" outlineLevel="1" collapsed="1" x14ac:dyDescent="0.25">
      <c r="A3249" t="s">
        <v>34</v>
      </c>
      <c r="B3249" s="4" t="s">
        <v>29</v>
      </c>
      <c r="C3249" s="4" t="s">
        <v>3432</v>
      </c>
      <c r="D3249" s="4" t="s">
        <v>34</v>
      </c>
      <c r="E3249" s="4">
        <v>2.6537900000000001E-3</v>
      </c>
      <c r="F3249" s="4">
        <v>3.0793500000000001E-4</v>
      </c>
      <c r="G3249" s="4">
        <v>1</v>
      </c>
      <c r="H3249" s="4">
        <v>1</v>
      </c>
      <c r="I3249" s="4">
        <v>1</v>
      </c>
      <c r="J3249" s="4" t="s">
        <v>3406</v>
      </c>
      <c r="K3249" s="4">
        <v>2</v>
      </c>
      <c r="L3249" s="4">
        <v>1403.7488800000001</v>
      </c>
      <c r="M3249" s="4" t="s">
        <v>29</v>
      </c>
      <c r="N3249" s="4" t="s">
        <v>29</v>
      </c>
      <c r="O3249" s="4">
        <v>1.192E-4</v>
      </c>
      <c r="P3249" s="4">
        <v>2.9359999999999998E-4</v>
      </c>
      <c r="Q3249" s="4">
        <v>2.2400000000000002</v>
      </c>
    </row>
    <row r="3250" spans="1:29" hidden="1" outlineLevel="1" collapsed="1" x14ac:dyDescent="0.25">
      <c r="A3250" t="s">
        <v>34</v>
      </c>
      <c r="B3250" s="4" t="s">
        <v>29</v>
      </c>
      <c r="C3250" s="4" t="s">
        <v>3433</v>
      </c>
      <c r="D3250" s="4" t="s">
        <v>34</v>
      </c>
      <c r="E3250" s="4">
        <v>4.0749599999999999E-3</v>
      </c>
      <c r="F3250" s="4">
        <v>3.0793500000000001E-4</v>
      </c>
      <c r="G3250" s="4">
        <v>1</v>
      </c>
      <c r="H3250" s="4">
        <v>1</v>
      </c>
      <c r="I3250" s="4">
        <v>2</v>
      </c>
      <c r="J3250" s="4" t="s">
        <v>3406</v>
      </c>
      <c r="K3250" s="4">
        <v>0</v>
      </c>
      <c r="L3250" s="4">
        <v>1072.5997</v>
      </c>
      <c r="M3250" s="4" t="s">
        <v>29</v>
      </c>
      <c r="N3250" s="4" t="s">
        <v>29</v>
      </c>
      <c r="O3250" s="4">
        <v>1.192E-4</v>
      </c>
      <c r="P3250" s="4">
        <v>4.8349999999999999E-4</v>
      </c>
      <c r="Q3250" s="4">
        <v>2.56</v>
      </c>
    </row>
    <row r="3251" spans="1:29" hidden="1" outlineLevel="1" collapsed="1" x14ac:dyDescent="0.25">
      <c r="A3251" t="s">
        <v>34</v>
      </c>
      <c r="B3251" s="4" t="s">
        <v>29</v>
      </c>
      <c r="C3251" s="4" t="s">
        <v>3434</v>
      </c>
      <c r="D3251" s="4" t="s">
        <v>376</v>
      </c>
      <c r="E3251" s="4">
        <v>5.7172000000000004E-3</v>
      </c>
      <c r="F3251" s="4">
        <v>4.3565599999999998E-4</v>
      </c>
      <c r="G3251" s="4">
        <v>1</v>
      </c>
      <c r="H3251" s="4">
        <v>1</v>
      </c>
      <c r="I3251" s="4">
        <v>1</v>
      </c>
      <c r="J3251" s="4" t="s">
        <v>3406</v>
      </c>
      <c r="K3251" s="4">
        <v>1</v>
      </c>
      <c r="L3251" s="4">
        <v>3006.4472999999998</v>
      </c>
      <c r="M3251" s="4" t="s">
        <v>29</v>
      </c>
      <c r="N3251" s="4" t="s">
        <v>29</v>
      </c>
      <c r="O3251" s="4">
        <v>1.639E-4</v>
      </c>
      <c r="P3251" s="4">
        <v>7.1639999999999996E-4</v>
      </c>
      <c r="Q3251" s="4">
        <v>2.97</v>
      </c>
    </row>
    <row r="3252" spans="1:29" hidden="1" outlineLevel="1" collapsed="1" x14ac:dyDescent="0.25">
      <c r="A3252" t="s">
        <v>34</v>
      </c>
      <c r="B3252" s="4" t="s">
        <v>29</v>
      </c>
      <c r="C3252" s="4" t="s">
        <v>3435</v>
      </c>
      <c r="D3252" s="4" t="s">
        <v>34</v>
      </c>
      <c r="E3252" s="4">
        <v>7.4253699999999997E-3</v>
      </c>
      <c r="F3252" s="4">
        <v>4.3565599999999998E-4</v>
      </c>
      <c r="G3252" s="4">
        <v>1</v>
      </c>
      <c r="H3252" s="4">
        <v>1</v>
      </c>
      <c r="I3252" s="4">
        <v>1</v>
      </c>
      <c r="J3252" s="4" t="s">
        <v>3406</v>
      </c>
      <c r="K3252" s="4">
        <v>2</v>
      </c>
      <c r="L3252" s="4">
        <v>1862.9606699999999</v>
      </c>
      <c r="M3252" s="4" t="s">
        <v>29</v>
      </c>
      <c r="N3252" s="4" t="s">
        <v>29</v>
      </c>
      <c r="O3252" s="4">
        <v>1.639E-4</v>
      </c>
      <c r="P3252" s="4">
        <v>9.7919999999999995E-4</v>
      </c>
      <c r="Q3252" s="4">
        <v>2.76</v>
      </c>
    </row>
    <row r="3253" spans="1:29" hidden="1" outlineLevel="1" collapsed="1" x14ac:dyDescent="0.25">
      <c r="A3253" t="s">
        <v>34</v>
      </c>
      <c r="B3253" s="4" t="s">
        <v>29</v>
      </c>
      <c r="C3253" s="4" t="s">
        <v>3436</v>
      </c>
      <c r="D3253" s="4" t="s">
        <v>196</v>
      </c>
      <c r="E3253" s="4">
        <v>1.67181E-2</v>
      </c>
      <c r="F3253" s="4">
        <v>5.7957899999999999E-4</v>
      </c>
      <c r="G3253" s="4">
        <v>1</v>
      </c>
      <c r="H3253" s="4">
        <v>1</v>
      </c>
      <c r="I3253" s="4">
        <v>1</v>
      </c>
      <c r="J3253" s="4" t="s">
        <v>3406</v>
      </c>
      <c r="K3253" s="4">
        <v>1</v>
      </c>
      <c r="L3253" s="4">
        <v>1154.56629</v>
      </c>
      <c r="M3253" s="4" t="s">
        <v>29</v>
      </c>
      <c r="N3253" s="4" t="s">
        <v>29</v>
      </c>
      <c r="O3253" s="4">
        <v>2.1489999999999999E-4</v>
      </c>
      <c r="P3253" s="4">
        <v>2.6250000000000002E-3</v>
      </c>
      <c r="Q3253" s="4">
        <v>2.21</v>
      </c>
    </row>
    <row r="3254" spans="1:29" hidden="1" outlineLevel="1" collapsed="1" x14ac:dyDescent="0.25">
      <c r="A3254" t="s">
        <v>34</v>
      </c>
      <c r="B3254" s="4" t="s">
        <v>29</v>
      </c>
      <c r="C3254" s="4" t="s">
        <v>3437</v>
      </c>
      <c r="D3254" s="4" t="s">
        <v>34</v>
      </c>
      <c r="E3254" s="4">
        <v>3.5803000000000001E-2</v>
      </c>
      <c r="F3254" s="4">
        <v>1.27169E-3</v>
      </c>
      <c r="G3254" s="4">
        <v>1</v>
      </c>
      <c r="H3254" s="4">
        <v>1</v>
      </c>
      <c r="I3254" s="4">
        <v>1</v>
      </c>
      <c r="J3254" s="4" t="s">
        <v>3406</v>
      </c>
      <c r="K3254" s="4">
        <v>0</v>
      </c>
      <c r="L3254" s="4">
        <v>2050.1331500000001</v>
      </c>
      <c r="M3254" s="4" t="s">
        <v>29</v>
      </c>
      <c r="N3254" s="4" t="s">
        <v>29</v>
      </c>
      <c r="O3254" s="4">
        <v>4.6000000000000001E-4</v>
      </c>
      <c r="P3254" s="4">
        <v>6.8399999999999997E-3</v>
      </c>
      <c r="Q3254" s="4">
        <v>3.32</v>
      </c>
    </row>
    <row r="3255" spans="1:29" hidden="1" outlineLevel="1" collapsed="1" x14ac:dyDescent="0.25">
      <c r="A3255" t="s">
        <v>34</v>
      </c>
      <c r="B3255" s="4" t="s">
        <v>29</v>
      </c>
      <c r="C3255" s="4" t="s">
        <v>3438</v>
      </c>
      <c r="D3255" s="4" t="s">
        <v>34</v>
      </c>
      <c r="E3255" s="4">
        <v>6.0457299999999999E-2</v>
      </c>
      <c r="F3255" s="4">
        <v>2.0709399999999998E-3</v>
      </c>
      <c r="G3255" s="4">
        <v>1</v>
      </c>
      <c r="H3255" s="4">
        <v>1</v>
      </c>
      <c r="I3255" s="4">
        <v>1</v>
      </c>
      <c r="J3255" s="4" t="s">
        <v>3406</v>
      </c>
      <c r="K3255" s="4">
        <v>1</v>
      </c>
      <c r="L3255" s="4">
        <v>1359.7855400000001</v>
      </c>
      <c r="M3255" s="4" t="s">
        <v>29</v>
      </c>
      <c r="N3255" s="4" t="s">
        <v>29</v>
      </c>
      <c r="O3255" s="4">
        <v>7.4290000000000001E-4</v>
      </c>
      <c r="P3255" s="4">
        <v>1.3650000000000001E-2</v>
      </c>
      <c r="Q3255" s="4">
        <v>1.23</v>
      </c>
    </row>
    <row r="3256" spans="1:29" hidden="1" outlineLevel="1" collapsed="1" x14ac:dyDescent="0.25">
      <c r="A3256" t="s">
        <v>34</v>
      </c>
      <c r="B3256" s="4" t="s">
        <v>29</v>
      </c>
      <c r="C3256" s="4" t="s">
        <v>3439</v>
      </c>
      <c r="D3256" s="4" t="s">
        <v>34</v>
      </c>
      <c r="E3256" s="4">
        <v>5.6585000000000003E-2</v>
      </c>
      <c r="F3256" s="4">
        <v>2.0709399999999998E-3</v>
      </c>
      <c r="G3256" s="4">
        <v>1</v>
      </c>
      <c r="H3256" s="4">
        <v>1</v>
      </c>
      <c r="I3256" s="4">
        <v>1</v>
      </c>
      <c r="J3256" s="4" t="s">
        <v>3406</v>
      </c>
      <c r="K3256" s="4">
        <v>0</v>
      </c>
      <c r="L3256" s="4">
        <v>1537.8260700000001</v>
      </c>
      <c r="M3256" s="4" t="s">
        <v>29</v>
      </c>
      <c r="N3256" s="4" t="s">
        <v>29</v>
      </c>
      <c r="O3256" s="4">
        <v>7.4290000000000001E-4</v>
      </c>
      <c r="P3256" s="4">
        <v>1.257E-2</v>
      </c>
      <c r="Q3256" s="4">
        <v>2.9</v>
      </c>
    </row>
    <row r="3257" spans="1:29" hidden="1" outlineLevel="1" collapsed="1" x14ac:dyDescent="0.25">
      <c r="A3257" t="s">
        <v>34</v>
      </c>
      <c r="B3257" s="4" t="s">
        <v>29</v>
      </c>
      <c r="C3257" s="4" t="s">
        <v>3440</v>
      </c>
      <c r="D3257" s="4" t="s">
        <v>34</v>
      </c>
      <c r="E3257" s="4">
        <v>0.102099</v>
      </c>
      <c r="F3257" s="4">
        <v>3.5126799999999998E-3</v>
      </c>
      <c r="G3257" s="4">
        <v>1</v>
      </c>
      <c r="H3257" s="4">
        <v>1</v>
      </c>
      <c r="I3257" s="4">
        <v>1</v>
      </c>
      <c r="J3257" s="4" t="s">
        <v>3406</v>
      </c>
      <c r="K3257" s="4">
        <v>0</v>
      </c>
      <c r="L3257" s="4">
        <v>861.50400999999999</v>
      </c>
      <c r="M3257" s="4" t="s">
        <v>29</v>
      </c>
      <c r="N3257" s="4" t="s">
        <v>29</v>
      </c>
      <c r="O3257" s="4">
        <v>1.258E-3</v>
      </c>
      <c r="P3257" s="4">
        <v>2.8230000000000002E-2</v>
      </c>
      <c r="Q3257" s="4">
        <v>1.83</v>
      </c>
    </row>
    <row r="3258" spans="1:29" x14ac:dyDescent="0.25">
      <c r="A3258" s="3" t="s">
        <v>29</v>
      </c>
      <c r="B3258" s="3" t="s">
        <v>30</v>
      </c>
      <c r="C3258" s="3" t="s">
        <v>3441</v>
      </c>
      <c r="D3258" s="3" t="s">
        <v>3442</v>
      </c>
      <c r="E3258" s="3">
        <v>0</v>
      </c>
      <c r="F3258" s="3">
        <v>144.43100000000001</v>
      </c>
      <c r="G3258" s="3">
        <v>53</v>
      </c>
      <c r="H3258" s="3">
        <v>15</v>
      </c>
      <c r="I3258" s="3">
        <v>42</v>
      </c>
      <c r="J3258" s="3">
        <v>10</v>
      </c>
      <c r="K3258" s="3">
        <v>437</v>
      </c>
      <c r="L3258" s="3">
        <v>46.9</v>
      </c>
      <c r="M3258" s="3">
        <v>6</v>
      </c>
      <c r="N3258" s="3">
        <v>149.35</v>
      </c>
      <c r="O3258" s="3">
        <v>15</v>
      </c>
      <c r="P3258" s="3" t="s">
        <v>315</v>
      </c>
      <c r="Q3258" s="3" t="s">
        <v>34</v>
      </c>
      <c r="R3258" s="3" t="s">
        <v>3364</v>
      </c>
      <c r="S3258" s="3" t="s">
        <v>3443</v>
      </c>
      <c r="T3258" s="3" t="s">
        <v>34</v>
      </c>
      <c r="U3258" s="3" t="s">
        <v>3441</v>
      </c>
      <c r="V3258" s="3" t="s">
        <v>34</v>
      </c>
      <c r="W3258" s="3" t="s">
        <v>1758</v>
      </c>
      <c r="X3258" s="3" t="s">
        <v>34</v>
      </c>
      <c r="Y3258" s="3" t="s">
        <v>34</v>
      </c>
      <c r="Z3258" s="3" t="s">
        <v>3032</v>
      </c>
      <c r="AA3258" s="3">
        <v>2</v>
      </c>
      <c r="AB3258" s="3" t="s">
        <v>29</v>
      </c>
      <c r="AC3258" s="3">
        <v>1</v>
      </c>
    </row>
    <row r="3259" spans="1:29" hidden="1" outlineLevel="1" collapsed="1" x14ac:dyDescent="0.25">
      <c r="A3259" t="s">
        <v>34</v>
      </c>
      <c r="B3259" s="2" t="s">
        <v>39</v>
      </c>
      <c r="C3259" s="2" t="s">
        <v>40</v>
      </c>
      <c r="D3259" s="2" t="s">
        <v>41</v>
      </c>
      <c r="E3259" s="2" t="s">
        <v>42</v>
      </c>
      <c r="F3259" s="2" t="s">
        <v>43</v>
      </c>
      <c r="G3259" s="2" t="s">
        <v>28</v>
      </c>
      <c r="H3259" s="2" t="s">
        <v>44</v>
      </c>
      <c r="I3259" s="2" t="s">
        <v>8</v>
      </c>
      <c r="J3259" s="2" t="s">
        <v>45</v>
      </c>
      <c r="K3259" s="2" t="s">
        <v>46</v>
      </c>
      <c r="L3259" s="2" t="s">
        <v>47</v>
      </c>
      <c r="M3259" s="2" t="s">
        <v>27</v>
      </c>
      <c r="N3259" s="2" t="s">
        <v>48</v>
      </c>
      <c r="O3259" s="2" t="s">
        <v>49</v>
      </c>
      <c r="P3259" s="2" t="s">
        <v>50</v>
      </c>
      <c r="Q3259" s="2" t="s">
        <v>51</v>
      </c>
    </row>
    <row r="3260" spans="1:29" hidden="1" outlineLevel="1" collapsed="1" x14ac:dyDescent="0.25">
      <c r="A3260" t="s">
        <v>34</v>
      </c>
      <c r="B3260" s="4" t="s">
        <v>29</v>
      </c>
      <c r="C3260" s="4" t="s">
        <v>3444</v>
      </c>
      <c r="D3260" s="4" t="s">
        <v>34</v>
      </c>
      <c r="E3260" s="4">
        <v>5.2665599999999999E-5</v>
      </c>
      <c r="F3260" s="4">
        <v>1.5434800000000001E-4</v>
      </c>
      <c r="G3260" s="4">
        <v>1</v>
      </c>
      <c r="H3260" s="4">
        <v>1</v>
      </c>
      <c r="I3260" s="4">
        <v>5</v>
      </c>
      <c r="J3260" s="4" t="s">
        <v>3441</v>
      </c>
      <c r="K3260" s="4">
        <v>0</v>
      </c>
      <c r="L3260" s="4">
        <v>1497.806</v>
      </c>
      <c r="M3260" s="4" t="s">
        <v>29</v>
      </c>
      <c r="N3260" s="4" t="s">
        <v>29</v>
      </c>
      <c r="O3260" s="4">
        <v>6.5770000000000002E-5</v>
      </c>
      <c r="P3260" s="4">
        <v>2.6259999999999999E-6</v>
      </c>
      <c r="Q3260" s="4">
        <v>2.65</v>
      </c>
    </row>
    <row r="3261" spans="1:29" hidden="1" outlineLevel="1" collapsed="1" x14ac:dyDescent="0.25">
      <c r="A3261" t="s">
        <v>34</v>
      </c>
      <c r="B3261" s="4" t="s">
        <v>29</v>
      </c>
      <c r="C3261" s="4" t="s">
        <v>3445</v>
      </c>
      <c r="D3261" s="4" t="s">
        <v>34</v>
      </c>
      <c r="E3261" s="4">
        <v>2.2825699999999999E-8</v>
      </c>
      <c r="F3261" s="4">
        <v>1.5434800000000001E-4</v>
      </c>
      <c r="G3261" s="4">
        <v>2</v>
      </c>
      <c r="H3261" s="4">
        <v>2</v>
      </c>
      <c r="I3261" s="4">
        <v>2</v>
      </c>
      <c r="J3261" s="4" t="s">
        <v>3446</v>
      </c>
      <c r="K3261" s="4">
        <v>0</v>
      </c>
      <c r="L3261" s="4">
        <v>3257.6172099999999</v>
      </c>
      <c r="M3261" s="4" t="s">
        <v>29</v>
      </c>
      <c r="N3261" s="4" t="s">
        <v>29</v>
      </c>
      <c r="O3261" s="4">
        <v>6.5770000000000002E-5</v>
      </c>
      <c r="P3261" s="4">
        <v>2.2379999999999999E-10</v>
      </c>
      <c r="Q3261" s="4">
        <v>6.49</v>
      </c>
    </row>
    <row r="3262" spans="1:29" hidden="1" outlineLevel="1" collapsed="1" x14ac:dyDescent="0.25">
      <c r="A3262" t="s">
        <v>34</v>
      </c>
      <c r="B3262" s="4" t="s">
        <v>29</v>
      </c>
      <c r="C3262" s="4" t="s">
        <v>3447</v>
      </c>
      <c r="D3262" s="4" t="s">
        <v>3448</v>
      </c>
      <c r="E3262" s="4">
        <v>9.3349400000000004E-5</v>
      </c>
      <c r="F3262" s="4">
        <v>1.5434800000000001E-4</v>
      </c>
      <c r="G3262" s="4">
        <v>1</v>
      </c>
      <c r="H3262" s="4">
        <v>1</v>
      </c>
      <c r="I3262" s="4">
        <v>1</v>
      </c>
      <c r="J3262" s="4" t="s">
        <v>3441</v>
      </c>
      <c r="K3262" s="4">
        <v>0</v>
      </c>
      <c r="L3262" s="4">
        <v>1925.9135799999999</v>
      </c>
      <c r="M3262" s="4" t="s">
        <v>29</v>
      </c>
      <c r="N3262" s="4" t="s">
        <v>29</v>
      </c>
      <c r="O3262" s="4">
        <v>6.5770000000000002E-5</v>
      </c>
      <c r="P3262" s="4">
        <v>5.2660000000000001E-6</v>
      </c>
      <c r="Q3262" s="4">
        <v>3.53</v>
      </c>
    </row>
    <row r="3263" spans="1:29" hidden="1" outlineLevel="1" collapsed="1" x14ac:dyDescent="0.25">
      <c r="A3263" t="s">
        <v>34</v>
      </c>
      <c r="B3263" s="4" t="s">
        <v>29</v>
      </c>
      <c r="C3263" s="4" t="s">
        <v>3449</v>
      </c>
      <c r="D3263" s="4" t="s">
        <v>1012</v>
      </c>
      <c r="E3263" s="4">
        <v>1.5316700000000001E-4</v>
      </c>
      <c r="F3263" s="4">
        <v>1.5434800000000001E-4</v>
      </c>
      <c r="G3263" s="4">
        <v>2</v>
      </c>
      <c r="H3263" s="4">
        <v>2</v>
      </c>
      <c r="I3263" s="4">
        <v>2</v>
      </c>
      <c r="J3263" s="4" t="s">
        <v>3446</v>
      </c>
      <c r="K3263" s="4">
        <v>0</v>
      </c>
      <c r="L3263" s="4">
        <v>1856.9170899999999</v>
      </c>
      <c r="M3263" s="4" t="s">
        <v>29</v>
      </c>
      <c r="N3263" s="4" t="s">
        <v>29</v>
      </c>
      <c r="O3263" s="4">
        <v>6.5770000000000002E-5</v>
      </c>
      <c r="P3263" s="4">
        <v>9.5640000000000002E-6</v>
      </c>
      <c r="Q3263" s="4">
        <v>1.84</v>
      </c>
    </row>
    <row r="3264" spans="1:29" hidden="1" outlineLevel="1" collapsed="1" x14ac:dyDescent="0.25">
      <c r="A3264" t="s">
        <v>34</v>
      </c>
      <c r="B3264" s="4" t="s">
        <v>29</v>
      </c>
      <c r="C3264" s="4" t="s">
        <v>3450</v>
      </c>
      <c r="D3264" s="4" t="s">
        <v>34</v>
      </c>
      <c r="E3264" s="4">
        <v>3.9687000000000002E-9</v>
      </c>
      <c r="F3264" s="4">
        <v>1.5434800000000001E-4</v>
      </c>
      <c r="G3264" s="4">
        <v>2</v>
      </c>
      <c r="H3264" s="4">
        <v>2</v>
      </c>
      <c r="I3264" s="4">
        <v>11</v>
      </c>
      <c r="J3264" s="4" t="s">
        <v>3446</v>
      </c>
      <c r="K3264" s="4">
        <v>0</v>
      </c>
      <c r="L3264" s="4">
        <v>1821.9228800000001</v>
      </c>
      <c r="M3264" s="4" t="s">
        <v>29</v>
      </c>
      <c r="N3264" s="4" t="s">
        <v>29</v>
      </c>
      <c r="O3264" s="4">
        <v>6.5770000000000002E-5</v>
      </c>
      <c r="P3264" s="4">
        <v>2.6989999999999999E-11</v>
      </c>
      <c r="Q3264" s="4">
        <v>4.3600000000000003</v>
      </c>
    </row>
    <row r="3265" spans="1:29" hidden="1" outlineLevel="1" collapsed="1" x14ac:dyDescent="0.25">
      <c r="A3265" t="s">
        <v>34</v>
      </c>
      <c r="B3265" s="4" t="s">
        <v>29</v>
      </c>
      <c r="C3265" s="4" t="s">
        <v>3451</v>
      </c>
      <c r="D3265" s="4" t="s">
        <v>241</v>
      </c>
      <c r="E3265" s="4">
        <v>1.40904E-6</v>
      </c>
      <c r="F3265" s="4">
        <v>1.5434800000000001E-4</v>
      </c>
      <c r="G3265" s="4">
        <v>1</v>
      </c>
      <c r="H3265" s="4">
        <v>1</v>
      </c>
      <c r="I3265" s="4">
        <v>3</v>
      </c>
      <c r="J3265" s="4" t="s">
        <v>3441</v>
      </c>
      <c r="K3265" s="4">
        <v>1</v>
      </c>
      <c r="L3265" s="4">
        <v>1645.9054000000001</v>
      </c>
      <c r="M3265" s="4" t="s">
        <v>29</v>
      </c>
      <c r="N3265" s="4" t="s">
        <v>29</v>
      </c>
      <c r="O3265" s="4">
        <v>6.5770000000000002E-5</v>
      </c>
      <c r="P3265" s="4">
        <v>3.3020000000000001E-8</v>
      </c>
      <c r="Q3265" s="4">
        <v>4.3099999999999996</v>
      </c>
    </row>
    <row r="3266" spans="1:29" hidden="1" outlineLevel="1" collapsed="1" x14ac:dyDescent="0.25">
      <c r="A3266" t="s">
        <v>34</v>
      </c>
      <c r="B3266" s="4" t="s">
        <v>29</v>
      </c>
      <c r="C3266" s="4" t="s">
        <v>3452</v>
      </c>
      <c r="D3266" s="4" t="s">
        <v>34</v>
      </c>
      <c r="E3266" s="4">
        <v>1.36445E-7</v>
      </c>
      <c r="F3266" s="4">
        <v>1.5434800000000001E-4</v>
      </c>
      <c r="G3266" s="4">
        <v>1</v>
      </c>
      <c r="H3266" s="4">
        <v>1</v>
      </c>
      <c r="I3266" s="4">
        <v>4</v>
      </c>
      <c r="J3266" s="4" t="s">
        <v>3441</v>
      </c>
      <c r="K3266" s="4">
        <v>0</v>
      </c>
      <c r="L3266" s="4">
        <v>1854.99197</v>
      </c>
      <c r="M3266" s="4" t="s">
        <v>29</v>
      </c>
      <c r="N3266" s="4" t="s">
        <v>29</v>
      </c>
      <c r="O3266" s="4">
        <v>6.5770000000000002E-5</v>
      </c>
      <c r="P3266" s="4">
        <v>1.9540000000000001E-9</v>
      </c>
      <c r="Q3266" s="4">
        <v>4.45</v>
      </c>
    </row>
    <row r="3267" spans="1:29" hidden="1" outlineLevel="1" collapsed="1" x14ac:dyDescent="0.25">
      <c r="A3267" t="s">
        <v>34</v>
      </c>
      <c r="B3267" s="4" t="s">
        <v>29</v>
      </c>
      <c r="C3267" s="4" t="s">
        <v>3453</v>
      </c>
      <c r="D3267" s="4" t="s">
        <v>34</v>
      </c>
      <c r="E3267" s="4">
        <v>3.5574899999999997E-5</v>
      </c>
      <c r="F3267" s="4">
        <v>1.5434800000000001E-4</v>
      </c>
      <c r="G3267" s="4">
        <v>2</v>
      </c>
      <c r="H3267" s="4">
        <v>2</v>
      </c>
      <c r="I3267" s="4">
        <v>2</v>
      </c>
      <c r="J3267" s="4" t="s">
        <v>3446</v>
      </c>
      <c r="K3267" s="4">
        <v>0</v>
      </c>
      <c r="L3267" s="4">
        <v>1416.7216699999999</v>
      </c>
      <c r="M3267" s="4" t="s">
        <v>29</v>
      </c>
      <c r="N3267" s="4" t="s">
        <v>29</v>
      </c>
      <c r="O3267" s="4">
        <v>6.5770000000000002E-5</v>
      </c>
      <c r="P3267" s="4">
        <v>1.6449999999999999E-6</v>
      </c>
      <c r="Q3267" s="4">
        <v>3.46</v>
      </c>
    </row>
    <row r="3268" spans="1:29" hidden="1" outlineLevel="1" collapsed="1" x14ac:dyDescent="0.25">
      <c r="A3268" t="s">
        <v>34</v>
      </c>
      <c r="B3268" s="4" t="s">
        <v>29</v>
      </c>
      <c r="C3268" s="4" t="s">
        <v>3454</v>
      </c>
      <c r="D3268" s="4" t="s">
        <v>34</v>
      </c>
      <c r="E3268" s="4">
        <v>1.06175E-7</v>
      </c>
      <c r="F3268" s="4">
        <v>1.5434800000000001E-4</v>
      </c>
      <c r="G3268" s="4">
        <v>1</v>
      </c>
      <c r="H3268" s="4">
        <v>1</v>
      </c>
      <c r="I3268" s="4">
        <v>3</v>
      </c>
      <c r="J3268" s="4" t="s">
        <v>3441</v>
      </c>
      <c r="K3268" s="4">
        <v>2</v>
      </c>
      <c r="L3268" s="4">
        <v>2471.1837399999999</v>
      </c>
      <c r="M3268" s="4" t="s">
        <v>29</v>
      </c>
      <c r="N3268" s="4" t="s">
        <v>29</v>
      </c>
      <c r="O3268" s="4">
        <v>6.5770000000000002E-5</v>
      </c>
      <c r="P3268" s="4">
        <v>1.436E-9</v>
      </c>
      <c r="Q3268" s="4">
        <v>5.04</v>
      </c>
    </row>
    <row r="3269" spans="1:29" hidden="1" outlineLevel="1" collapsed="1" x14ac:dyDescent="0.25">
      <c r="A3269" t="s">
        <v>34</v>
      </c>
      <c r="B3269" s="4" t="s">
        <v>29</v>
      </c>
      <c r="C3269" s="4" t="s">
        <v>3455</v>
      </c>
      <c r="D3269" s="4" t="s">
        <v>701</v>
      </c>
      <c r="E3269" s="4">
        <v>7.7398300000000001E-4</v>
      </c>
      <c r="F3269" s="4">
        <v>1.5434800000000001E-4</v>
      </c>
      <c r="G3269" s="4">
        <v>1</v>
      </c>
      <c r="H3269" s="4">
        <v>1</v>
      </c>
      <c r="I3269" s="4">
        <v>1</v>
      </c>
      <c r="J3269" s="4" t="s">
        <v>3441</v>
      </c>
      <c r="K3269" s="4">
        <v>2</v>
      </c>
      <c r="L3269" s="4">
        <v>3928.0385500000002</v>
      </c>
      <c r="M3269" s="4" t="s">
        <v>29</v>
      </c>
      <c r="N3269" s="4" t="s">
        <v>29</v>
      </c>
      <c r="O3269" s="4">
        <v>6.5770000000000002E-5</v>
      </c>
      <c r="P3269" s="4">
        <v>6.792E-5</v>
      </c>
      <c r="Q3269" s="4">
        <v>3.06</v>
      </c>
    </row>
    <row r="3270" spans="1:29" hidden="1" outlineLevel="1" collapsed="1" x14ac:dyDescent="0.25">
      <c r="A3270" t="s">
        <v>34</v>
      </c>
      <c r="B3270" s="4" t="s">
        <v>29</v>
      </c>
      <c r="C3270" s="4" t="s">
        <v>3456</v>
      </c>
      <c r="D3270" s="4" t="s">
        <v>241</v>
      </c>
      <c r="E3270" s="4">
        <v>3.7694799999999997E-5</v>
      </c>
      <c r="F3270" s="4">
        <v>1.5434800000000001E-4</v>
      </c>
      <c r="G3270" s="4">
        <v>1</v>
      </c>
      <c r="H3270" s="4">
        <v>1</v>
      </c>
      <c r="I3270" s="4">
        <v>1</v>
      </c>
      <c r="J3270" s="4" t="s">
        <v>3441</v>
      </c>
      <c r="K3270" s="4">
        <v>0</v>
      </c>
      <c r="L3270" s="4">
        <v>1862.86024</v>
      </c>
      <c r="M3270" s="4" t="s">
        <v>29</v>
      </c>
      <c r="N3270" s="4" t="s">
        <v>29</v>
      </c>
      <c r="O3270" s="4">
        <v>6.5770000000000002E-5</v>
      </c>
      <c r="P3270" s="4">
        <v>1.7570000000000001E-6</v>
      </c>
      <c r="Q3270" s="4">
        <v>3.73</v>
      </c>
    </row>
    <row r="3271" spans="1:29" hidden="1" outlineLevel="1" collapsed="1" x14ac:dyDescent="0.25">
      <c r="A3271" t="s">
        <v>34</v>
      </c>
      <c r="B3271" s="4" t="s">
        <v>29</v>
      </c>
      <c r="C3271" s="4" t="s">
        <v>3457</v>
      </c>
      <c r="D3271" s="4" t="s">
        <v>528</v>
      </c>
      <c r="E3271" s="4">
        <v>5.7962400000000005E-4</v>
      </c>
      <c r="F3271" s="4">
        <v>1.5434800000000001E-4</v>
      </c>
      <c r="G3271" s="4">
        <v>2</v>
      </c>
      <c r="H3271" s="4">
        <v>2</v>
      </c>
      <c r="I3271" s="4">
        <v>1</v>
      </c>
      <c r="J3271" s="4" t="s">
        <v>3446</v>
      </c>
      <c r="K3271" s="4">
        <v>0</v>
      </c>
      <c r="L3271" s="4">
        <v>1373.64058</v>
      </c>
      <c r="M3271" s="4" t="s">
        <v>29</v>
      </c>
      <c r="N3271" s="4" t="s">
        <v>29</v>
      </c>
      <c r="O3271" s="4">
        <v>6.5770000000000002E-5</v>
      </c>
      <c r="P3271" s="4">
        <v>4.7800000000000003E-5</v>
      </c>
      <c r="Q3271" s="4">
        <v>2.84</v>
      </c>
    </row>
    <row r="3272" spans="1:29" hidden="1" outlineLevel="1" collapsed="1" x14ac:dyDescent="0.25">
      <c r="A3272" t="s">
        <v>34</v>
      </c>
      <c r="B3272" s="4" t="s">
        <v>29</v>
      </c>
      <c r="C3272" s="4" t="s">
        <v>3458</v>
      </c>
      <c r="D3272" s="4" t="s">
        <v>133</v>
      </c>
      <c r="E3272" s="4">
        <v>3.94324E-8</v>
      </c>
      <c r="F3272" s="4">
        <v>1.5434800000000001E-4</v>
      </c>
      <c r="G3272" s="4">
        <v>1</v>
      </c>
      <c r="H3272" s="4">
        <v>1</v>
      </c>
      <c r="I3272" s="4">
        <v>3</v>
      </c>
      <c r="J3272" s="4" t="s">
        <v>3441</v>
      </c>
      <c r="K3272" s="4">
        <v>0</v>
      </c>
      <c r="L3272" s="4">
        <v>1430.7784099999999</v>
      </c>
      <c r="M3272" s="4" t="s">
        <v>29</v>
      </c>
      <c r="N3272" s="4" t="s">
        <v>29</v>
      </c>
      <c r="O3272" s="4">
        <v>6.5770000000000002E-5</v>
      </c>
      <c r="P3272" s="4">
        <v>4.34E-10</v>
      </c>
      <c r="Q3272" s="4">
        <v>3.63</v>
      </c>
    </row>
    <row r="3273" spans="1:29" hidden="1" outlineLevel="1" collapsed="1" x14ac:dyDescent="0.25">
      <c r="A3273" t="s">
        <v>34</v>
      </c>
      <c r="B3273" s="4" t="s">
        <v>29</v>
      </c>
      <c r="C3273" s="4" t="s">
        <v>3459</v>
      </c>
      <c r="D3273" s="4" t="s">
        <v>34</v>
      </c>
      <c r="E3273" s="4">
        <v>8.3601599999999997E-4</v>
      </c>
      <c r="F3273" s="4">
        <v>1.5434800000000001E-4</v>
      </c>
      <c r="G3273" s="4">
        <v>1</v>
      </c>
      <c r="H3273" s="4">
        <v>1</v>
      </c>
      <c r="I3273" s="4">
        <v>1</v>
      </c>
      <c r="J3273" s="4" t="s">
        <v>3441</v>
      </c>
      <c r="K3273" s="4">
        <v>1</v>
      </c>
      <c r="L3273" s="4">
        <v>1557.7444700000001</v>
      </c>
      <c r="M3273" s="4" t="s">
        <v>29</v>
      </c>
      <c r="N3273" s="4" t="s">
        <v>29</v>
      </c>
      <c r="O3273" s="4">
        <v>6.5770000000000002E-5</v>
      </c>
      <c r="P3273" s="4">
        <v>7.4040000000000003E-5</v>
      </c>
      <c r="Q3273" s="4">
        <v>3.01</v>
      </c>
    </row>
    <row r="3274" spans="1:29" hidden="1" outlineLevel="1" collapsed="1" x14ac:dyDescent="0.25">
      <c r="A3274" t="s">
        <v>34</v>
      </c>
      <c r="B3274" s="4" t="s">
        <v>29</v>
      </c>
      <c r="C3274" s="4" t="s">
        <v>3460</v>
      </c>
      <c r="D3274" s="4" t="s">
        <v>34</v>
      </c>
      <c r="E3274" s="4">
        <v>1.6442300000000001E-6</v>
      </c>
      <c r="F3274" s="4">
        <v>1.5434800000000001E-4</v>
      </c>
      <c r="G3274" s="4">
        <v>1</v>
      </c>
      <c r="H3274" s="4">
        <v>1</v>
      </c>
      <c r="I3274" s="4">
        <v>2</v>
      </c>
      <c r="J3274" s="4" t="s">
        <v>3441</v>
      </c>
      <c r="K3274" s="4">
        <v>0</v>
      </c>
      <c r="L3274" s="4">
        <v>1578.80098</v>
      </c>
      <c r="M3274" s="4" t="s">
        <v>29</v>
      </c>
      <c r="N3274" s="4" t="s">
        <v>29</v>
      </c>
      <c r="O3274" s="4">
        <v>6.5770000000000002E-5</v>
      </c>
      <c r="P3274" s="4">
        <v>3.9640000000000003E-8</v>
      </c>
      <c r="Q3274" s="4">
        <v>4.5999999999999996</v>
      </c>
    </row>
    <row r="3275" spans="1:29" x14ac:dyDescent="0.25">
      <c r="A3275" s="3" t="s">
        <v>29</v>
      </c>
      <c r="B3275" s="3" t="s">
        <v>30</v>
      </c>
      <c r="C3275" s="3" t="s">
        <v>3461</v>
      </c>
      <c r="D3275" s="3" t="s">
        <v>3462</v>
      </c>
      <c r="E3275" s="3">
        <v>0</v>
      </c>
      <c r="F3275" s="3">
        <v>142.684</v>
      </c>
      <c r="G3275" s="3">
        <v>27</v>
      </c>
      <c r="H3275" s="3">
        <v>16</v>
      </c>
      <c r="I3275" s="3">
        <v>71</v>
      </c>
      <c r="J3275" s="3">
        <v>2</v>
      </c>
      <c r="K3275" s="3">
        <v>642</v>
      </c>
      <c r="L3275" s="3">
        <v>69.599999999999994</v>
      </c>
      <c r="M3275" s="3">
        <v>5.14</v>
      </c>
      <c r="N3275" s="3">
        <v>246.63</v>
      </c>
      <c r="O3275" s="3">
        <v>16</v>
      </c>
      <c r="P3275" s="3" t="s">
        <v>3463</v>
      </c>
      <c r="Q3275" s="3" t="s">
        <v>3464</v>
      </c>
      <c r="R3275" s="3" t="s">
        <v>3465</v>
      </c>
      <c r="S3275" s="3" t="s">
        <v>1291</v>
      </c>
      <c r="T3275" s="3" t="s">
        <v>3466</v>
      </c>
      <c r="U3275" s="3" t="s">
        <v>3461</v>
      </c>
      <c r="V3275" s="3" t="s">
        <v>3467</v>
      </c>
      <c r="W3275" s="3" t="s">
        <v>1555</v>
      </c>
      <c r="X3275" s="3" t="s">
        <v>3468</v>
      </c>
      <c r="Y3275" s="3" t="s">
        <v>34</v>
      </c>
      <c r="Z3275" s="3" t="s">
        <v>34</v>
      </c>
      <c r="AA3275" s="3">
        <v>4</v>
      </c>
      <c r="AB3275" s="3" t="s">
        <v>29</v>
      </c>
      <c r="AC3275" s="3">
        <v>1</v>
      </c>
    </row>
    <row r="3276" spans="1:29" hidden="1" outlineLevel="1" collapsed="1" x14ac:dyDescent="0.25">
      <c r="A3276" t="s">
        <v>34</v>
      </c>
      <c r="B3276" s="2" t="s">
        <v>39</v>
      </c>
      <c r="C3276" s="2" t="s">
        <v>40</v>
      </c>
      <c r="D3276" s="2" t="s">
        <v>41</v>
      </c>
      <c r="E3276" s="2" t="s">
        <v>42</v>
      </c>
      <c r="F3276" s="2" t="s">
        <v>43</v>
      </c>
      <c r="G3276" s="2" t="s">
        <v>28</v>
      </c>
      <c r="H3276" s="2" t="s">
        <v>44</v>
      </c>
      <c r="I3276" s="2" t="s">
        <v>8</v>
      </c>
      <c r="J3276" s="2" t="s">
        <v>45</v>
      </c>
      <c r="K3276" s="2" t="s">
        <v>46</v>
      </c>
      <c r="L3276" s="2" t="s">
        <v>47</v>
      </c>
      <c r="M3276" s="2" t="s">
        <v>27</v>
      </c>
      <c r="N3276" s="2" t="s">
        <v>48</v>
      </c>
      <c r="O3276" s="2" t="s">
        <v>49</v>
      </c>
      <c r="P3276" s="2" t="s">
        <v>50</v>
      </c>
      <c r="Q3276" s="2" t="s">
        <v>51</v>
      </c>
    </row>
    <row r="3277" spans="1:29" hidden="1" outlineLevel="1" collapsed="1" x14ac:dyDescent="0.25">
      <c r="A3277" t="s">
        <v>34</v>
      </c>
      <c r="B3277" s="4" t="s">
        <v>29</v>
      </c>
      <c r="C3277" s="4" t="s">
        <v>3396</v>
      </c>
      <c r="D3277" s="4" t="s">
        <v>34</v>
      </c>
      <c r="E3277" s="4">
        <v>6.2208200000000004E-4</v>
      </c>
      <c r="F3277" s="4">
        <v>1.5434800000000001E-4</v>
      </c>
      <c r="G3277" s="4">
        <v>2</v>
      </c>
      <c r="H3277" s="4">
        <v>2</v>
      </c>
      <c r="I3277" s="4">
        <v>1</v>
      </c>
      <c r="J3277" s="4" t="s">
        <v>3397</v>
      </c>
      <c r="K3277" s="4">
        <v>0</v>
      </c>
      <c r="L3277" s="4">
        <v>1313.6735900000001</v>
      </c>
      <c r="M3277" s="4" t="s">
        <v>29</v>
      </c>
      <c r="N3277" s="4" t="s">
        <v>29</v>
      </c>
      <c r="O3277" s="4">
        <v>6.5770000000000002E-5</v>
      </c>
      <c r="P3277" s="4">
        <v>5.1929999999999999E-5</v>
      </c>
      <c r="Q3277" s="4">
        <v>2.94</v>
      </c>
    </row>
    <row r="3278" spans="1:29" hidden="1" outlineLevel="1" collapsed="1" x14ac:dyDescent="0.25">
      <c r="A3278" t="s">
        <v>34</v>
      </c>
      <c r="B3278" s="4" t="s">
        <v>29</v>
      </c>
      <c r="C3278" s="4" t="s">
        <v>1510</v>
      </c>
      <c r="D3278" s="4" t="s">
        <v>34</v>
      </c>
      <c r="E3278" s="4">
        <v>2.97132E-8</v>
      </c>
      <c r="F3278" s="4">
        <v>1.5434800000000001E-4</v>
      </c>
      <c r="G3278" s="4">
        <v>4</v>
      </c>
      <c r="H3278" s="4">
        <v>4</v>
      </c>
      <c r="I3278" s="4">
        <v>7</v>
      </c>
      <c r="J3278" s="4" t="s">
        <v>1511</v>
      </c>
      <c r="K3278" s="4">
        <v>1</v>
      </c>
      <c r="L3278" s="4">
        <v>1787.99018</v>
      </c>
      <c r="M3278" s="4" t="s">
        <v>29</v>
      </c>
      <c r="N3278" s="4" t="s">
        <v>29</v>
      </c>
      <c r="O3278" s="4">
        <v>6.5770000000000002E-5</v>
      </c>
      <c r="P3278" s="4">
        <v>3.0769999999999998E-10</v>
      </c>
      <c r="Q3278" s="4">
        <v>4.09</v>
      </c>
    </row>
    <row r="3279" spans="1:29" hidden="1" outlineLevel="1" collapsed="1" x14ac:dyDescent="0.25">
      <c r="A3279" t="s">
        <v>34</v>
      </c>
      <c r="B3279" s="4" t="s">
        <v>29</v>
      </c>
      <c r="C3279" s="4" t="s">
        <v>1512</v>
      </c>
      <c r="D3279" s="4" t="s">
        <v>34</v>
      </c>
      <c r="E3279" s="4">
        <v>6.8561199999999997E-9</v>
      </c>
      <c r="F3279" s="4">
        <v>1.5434800000000001E-4</v>
      </c>
      <c r="G3279" s="4">
        <v>4</v>
      </c>
      <c r="H3279" s="4">
        <v>4</v>
      </c>
      <c r="I3279" s="4">
        <v>4</v>
      </c>
      <c r="J3279" s="4" t="s">
        <v>1511</v>
      </c>
      <c r="K3279" s="4">
        <v>0</v>
      </c>
      <c r="L3279" s="4">
        <v>1659.8952099999999</v>
      </c>
      <c r="M3279" s="4" t="s">
        <v>29</v>
      </c>
      <c r="N3279" s="4" t="s">
        <v>29</v>
      </c>
      <c r="O3279" s="4">
        <v>6.5770000000000002E-5</v>
      </c>
      <c r="P3279" s="4">
        <v>5.232E-11</v>
      </c>
      <c r="Q3279" s="4">
        <v>4.97</v>
      </c>
    </row>
    <row r="3280" spans="1:29" hidden="1" outlineLevel="1" collapsed="1" x14ac:dyDescent="0.25">
      <c r="A3280" t="s">
        <v>34</v>
      </c>
      <c r="B3280" s="4" t="s">
        <v>29</v>
      </c>
      <c r="C3280" s="4" t="s">
        <v>3469</v>
      </c>
      <c r="D3280" s="4" t="s">
        <v>34</v>
      </c>
      <c r="E3280" s="4">
        <v>2.0144999999999998E-3</v>
      </c>
      <c r="F3280" s="4">
        <v>1.5434800000000001E-4</v>
      </c>
      <c r="G3280" s="4">
        <v>1</v>
      </c>
      <c r="H3280" s="4">
        <v>1</v>
      </c>
      <c r="I3280" s="4">
        <v>1</v>
      </c>
      <c r="J3280" s="4" t="s">
        <v>3461</v>
      </c>
      <c r="K3280" s="4">
        <v>1</v>
      </c>
      <c r="L3280" s="4">
        <v>1365.75251</v>
      </c>
      <c r="M3280" s="4" t="s">
        <v>29</v>
      </c>
      <c r="N3280" s="4" t="s">
        <v>29</v>
      </c>
      <c r="O3280" s="4">
        <v>6.5770000000000002E-5</v>
      </c>
      <c r="P3280" s="4">
        <v>2.118E-4</v>
      </c>
      <c r="Q3280" s="4">
        <v>2.98</v>
      </c>
    </row>
    <row r="3281" spans="1:29" hidden="1" outlineLevel="1" collapsed="1" x14ac:dyDescent="0.25">
      <c r="A3281" t="s">
        <v>34</v>
      </c>
      <c r="B3281" s="4" t="s">
        <v>29</v>
      </c>
      <c r="C3281" s="4" t="s">
        <v>1712</v>
      </c>
      <c r="D3281" s="4" t="s">
        <v>34</v>
      </c>
      <c r="E3281" s="4">
        <v>3.9179800000000002E-9</v>
      </c>
      <c r="F3281" s="4">
        <v>1.5434800000000001E-4</v>
      </c>
      <c r="G3281" s="4">
        <v>2</v>
      </c>
      <c r="H3281" s="4">
        <v>2</v>
      </c>
      <c r="I3281" s="4">
        <v>5</v>
      </c>
      <c r="J3281" s="4" t="s">
        <v>1713</v>
      </c>
      <c r="K3281" s="4">
        <v>0</v>
      </c>
      <c r="L3281" s="4">
        <v>2585.25182</v>
      </c>
      <c r="M3281" s="4" t="s">
        <v>29</v>
      </c>
      <c r="N3281" s="4" t="s">
        <v>29</v>
      </c>
      <c r="O3281" s="4">
        <v>6.5770000000000002E-5</v>
      </c>
      <c r="P3281" s="4">
        <v>2.6550000000000001E-11</v>
      </c>
      <c r="Q3281" s="4">
        <v>5.39</v>
      </c>
    </row>
    <row r="3282" spans="1:29" hidden="1" outlineLevel="1" collapsed="1" x14ac:dyDescent="0.25">
      <c r="A3282" t="s">
        <v>34</v>
      </c>
      <c r="B3282" s="4" t="s">
        <v>29</v>
      </c>
      <c r="C3282" s="4" t="s">
        <v>1526</v>
      </c>
      <c r="D3282" s="4" t="s">
        <v>34</v>
      </c>
      <c r="E3282" s="4">
        <v>7.2181000000000003E-8</v>
      </c>
      <c r="F3282" s="4">
        <v>1.5434800000000001E-4</v>
      </c>
      <c r="G3282" s="4">
        <v>4</v>
      </c>
      <c r="H3282" s="4">
        <v>4</v>
      </c>
      <c r="I3282" s="4">
        <v>17</v>
      </c>
      <c r="J3282" s="4" t="s">
        <v>1511</v>
      </c>
      <c r="K3282" s="4">
        <v>2</v>
      </c>
      <c r="L3282" s="4">
        <v>2167.1869799999999</v>
      </c>
      <c r="M3282" s="4" t="s">
        <v>29</v>
      </c>
      <c r="N3282" s="4" t="s">
        <v>29</v>
      </c>
      <c r="O3282" s="4">
        <v>6.5770000000000002E-5</v>
      </c>
      <c r="P3282" s="4">
        <v>9.0310000000000001E-10</v>
      </c>
      <c r="Q3282" s="4">
        <v>4.1100000000000003</v>
      </c>
    </row>
    <row r="3283" spans="1:29" hidden="1" outlineLevel="1" collapsed="1" x14ac:dyDescent="0.25">
      <c r="A3283" t="s">
        <v>34</v>
      </c>
      <c r="B3283" s="4" t="s">
        <v>29</v>
      </c>
      <c r="C3283" s="4" t="s">
        <v>1528</v>
      </c>
      <c r="D3283" s="4" t="s">
        <v>34</v>
      </c>
      <c r="E3283" s="4">
        <v>2.7329700000000002E-7</v>
      </c>
      <c r="F3283" s="4">
        <v>1.5434800000000001E-4</v>
      </c>
      <c r="G3283" s="4">
        <v>4</v>
      </c>
      <c r="H3283" s="4">
        <v>4</v>
      </c>
      <c r="I3283" s="4">
        <v>8</v>
      </c>
      <c r="J3283" s="4" t="s">
        <v>1511</v>
      </c>
      <c r="K3283" s="4">
        <v>1</v>
      </c>
      <c r="L3283" s="4">
        <v>1938.0443399999999</v>
      </c>
      <c r="M3283" s="4" t="s">
        <v>29</v>
      </c>
      <c r="N3283" s="4" t="s">
        <v>29</v>
      </c>
      <c r="O3283" s="4">
        <v>6.5770000000000002E-5</v>
      </c>
      <c r="P3283" s="4">
        <v>4.5139999999999999E-9</v>
      </c>
      <c r="Q3283" s="4">
        <v>4.4400000000000004</v>
      </c>
    </row>
    <row r="3284" spans="1:29" hidden="1" outlineLevel="1" collapsed="1" x14ac:dyDescent="0.25">
      <c r="A3284" t="s">
        <v>34</v>
      </c>
      <c r="B3284" s="4" t="s">
        <v>29</v>
      </c>
      <c r="C3284" s="4" t="s">
        <v>1529</v>
      </c>
      <c r="D3284" s="4" t="s">
        <v>528</v>
      </c>
      <c r="E3284" s="4">
        <v>8.2534199999999996E-4</v>
      </c>
      <c r="F3284" s="4">
        <v>1.5434800000000001E-4</v>
      </c>
      <c r="G3284" s="4">
        <v>4</v>
      </c>
      <c r="H3284" s="4">
        <v>4</v>
      </c>
      <c r="I3284" s="4">
        <v>2</v>
      </c>
      <c r="J3284" s="4" t="s">
        <v>1511</v>
      </c>
      <c r="K3284" s="4">
        <v>0</v>
      </c>
      <c r="L3284" s="4">
        <v>1299.6038000000001</v>
      </c>
      <c r="M3284" s="4" t="s">
        <v>29</v>
      </c>
      <c r="N3284" s="4" t="s">
        <v>29</v>
      </c>
      <c r="O3284" s="4">
        <v>6.5770000000000002E-5</v>
      </c>
      <c r="P3284" s="4">
        <v>7.3289999999999998E-5</v>
      </c>
      <c r="Q3284" s="4">
        <v>2.65</v>
      </c>
    </row>
    <row r="3285" spans="1:29" hidden="1" outlineLevel="1" collapsed="1" x14ac:dyDescent="0.25">
      <c r="A3285" t="s">
        <v>34</v>
      </c>
      <c r="B3285" s="4" t="s">
        <v>29</v>
      </c>
      <c r="C3285" s="4" t="s">
        <v>1530</v>
      </c>
      <c r="D3285" s="4" t="s">
        <v>34</v>
      </c>
      <c r="E3285" s="4">
        <v>2.0069899999999999E-5</v>
      </c>
      <c r="F3285" s="4">
        <v>1.5434800000000001E-4</v>
      </c>
      <c r="G3285" s="4">
        <v>4</v>
      </c>
      <c r="H3285" s="4">
        <v>4</v>
      </c>
      <c r="I3285" s="4">
        <v>10</v>
      </c>
      <c r="J3285" s="4" t="s">
        <v>1511</v>
      </c>
      <c r="K3285" s="4">
        <v>0</v>
      </c>
      <c r="L3285" s="4">
        <v>1183.64698</v>
      </c>
      <c r="M3285" s="4" t="s">
        <v>29</v>
      </c>
      <c r="N3285" s="4" t="s">
        <v>29</v>
      </c>
      <c r="O3285" s="4">
        <v>6.5770000000000002E-5</v>
      </c>
      <c r="P3285" s="4">
        <v>8.2190000000000002E-7</v>
      </c>
      <c r="Q3285" s="4">
        <v>3</v>
      </c>
    </row>
    <row r="3286" spans="1:29" hidden="1" outlineLevel="1" collapsed="1" x14ac:dyDescent="0.25">
      <c r="A3286" t="s">
        <v>34</v>
      </c>
      <c r="B3286" s="4" t="s">
        <v>29</v>
      </c>
      <c r="C3286" s="4" t="s">
        <v>1535</v>
      </c>
      <c r="D3286" s="4" t="s">
        <v>34</v>
      </c>
      <c r="E3286" s="4">
        <v>1.19974E-5</v>
      </c>
      <c r="F3286" s="4">
        <v>1.5434800000000001E-4</v>
      </c>
      <c r="G3286" s="4">
        <v>4</v>
      </c>
      <c r="H3286" s="4">
        <v>4</v>
      </c>
      <c r="I3286" s="4">
        <v>3</v>
      </c>
      <c r="J3286" s="4" t="s">
        <v>1536</v>
      </c>
      <c r="K3286" s="4">
        <v>0</v>
      </c>
      <c r="L3286" s="4">
        <v>1199.67426</v>
      </c>
      <c r="M3286" s="4" t="s">
        <v>29</v>
      </c>
      <c r="N3286" s="4" t="s">
        <v>29</v>
      </c>
      <c r="O3286" s="4">
        <v>6.5770000000000002E-5</v>
      </c>
      <c r="P3286" s="4">
        <v>4.4120000000000001E-7</v>
      </c>
      <c r="Q3286" s="4">
        <v>3.35</v>
      </c>
    </row>
    <row r="3287" spans="1:29" hidden="1" outlineLevel="1" collapsed="1" x14ac:dyDescent="0.25">
      <c r="A3287" t="s">
        <v>34</v>
      </c>
      <c r="B3287" s="4" t="s">
        <v>29</v>
      </c>
      <c r="C3287" s="4" t="s">
        <v>1714</v>
      </c>
      <c r="D3287" s="4" t="s">
        <v>34</v>
      </c>
      <c r="E3287" s="4">
        <v>1.5517800000000001E-10</v>
      </c>
      <c r="F3287" s="4">
        <v>1.5434800000000001E-4</v>
      </c>
      <c r="G3287" s="4">
        <v>2</v>
      </c>
      <c r="H3287" s="4">
        <v>2</v>
      </c>
      <c r="I3287" s="4">
        <v>5</v>
      </c>
      <c r="J3287" s="4" t="s">
        <v>1713</v>
      </c>
      <c r="K3287" s="4">
        <v>1</v>
      </c>
      <c r="L3287" s="4">
        <v>2713.3467900000001</v>
      </c>
      <c r="M3287" s="4" t="s">
        <v>29</v>
      </c>
      <c r="N3287" s="4" t="s">
        <v>29</v>
      </c>
      <c r="O3287" s="4">
        <v>6.5770000000000002E-5</v>
      </c>
      <c r="P3287" s="4">
        <v>5.3229999999999996E-13</v>
      </c>
      <c r="Q3287" s="4">
        <v>6.01</v>
      </c>
    </row>
    <row r="3288" spans="1:29" hidden="1" outlineLevel="1" collapsed="1" x14ac:dyDescent="0.25">
      <c r="A3288" t="s">
        <v>34</v>
      </c>
      <c r="B3288" s="4" t="s">
        <v>29</v>
      </c>
      <c r="C3288" s="4" t="s">
        <v>1540</v>
      </c>
      <c r="D3288" s="4" t="s">
        <v>234</v>
      </c>
      <c r="E3288" s="4">
        <v>1.4834399999999999E-6</v>
      </c>
      <c r="F3288" s="4">
        <v>1.5434800000000001E-4</v>
      </c>
      <c r="G3288" s="4">
        <v>2</v>
      </c>
      <c r="H3288" s="4">
        <v>2</v>
      </c>
      <c r="I3288" s="4">
        <v>1</v>
      </c>
      <c r="J3288" s="4" t="s">
        <v>1541</v>
      </c>
      <c r="K3288" s="4">
        <v>0</v>
      </c>
      <c r="L3288" s="4">
        <v>2167.0236799999998</v>
      </c>
      <c r="M3288" s="4" t="s">
        <v>29</v>
      </c>
      <c r="N3288" s="4" t="s">
        <v>29</v>
      </c>
      <c r="O3288" s="4">
        <v>6.5770000000000002E-5</v>
      </c>
      <c r="P3288" s="4">
        <v>3.5119999999999999E-8</v>
      </c>
      <c r="Q3288" s="4">
        <v>4.03</v>
      </c>
    </row>
    <row r="3289" spans="1:29" hidden="1" outlineLevel="1" collapsed="1" x14ac:dyDescent="0.25">
      <c r="A3289" t="s">
        <v>34</v>
      </c>
      <c r="B3289" s="4" t="s">
        <v>29</v>
      </c>
      <c r="C3289" s="4" t="s">
        <v>1544</v>
      </c>
      <c r="D3289" s="4" t="s">
        <v>239</v>
      </c>
      <c r="E3289" s="4">
        <v>4.6884599999999998E-4</v>
      </c>
      <c r="F3289" s="4">
        <v>1.5434800000000001E-4</v>
      </c>
      <c r="G3289" s="4">
        <v>4</v>
      </c>
      <c r="H3289" s="4">
        <v>4</v>
      </c>
      <c r="I3289" s="4">
        <v>3</v>
      </c>
      <c r="J3289" s="4" t="s">
        <v>1511</v>
      </c>
      <c r="K3289" s="4">
        <v>1</v>
      </c>
      <c r="L3289" s="4">
        <v>1526.7420199999999</v>
      </c>
      <c r="M3289" s="4" t="s">
        <v>29</v>
      </c>
      <c r="N3289" s="4" t="s">
        <v>29</v>
      </c>
      <c r="O3289" s="4">
        <v>6.5770000000000002E-5</v>
      </c>
      <c r="P3289" s="4">
        <v>3.7060000000000001E-5</v>
      </c>
      <c r="Q3289" s="4">
        <v>4.68</v>
      </c>
    </row>
    <row r="3290" spans="1:29" hidden="1" outlineLevel="1" collapsed="1" x14ac:dyDescent="0.25">
      <c r="A3290" t="s">
        <v>34</v>
      </c>
      <c r="B3290" s="4" t="s">
        <v>29</v>
      </c>
      <c r="C3290" s="4" t="s">
        <v>3403</v>
      </c>
      <c r="D3290" s="4" t="s">
        <v>34</v>
      </c>
      <c r="E3290" s="4">
        <v>9.8237499999999991E-3</v>
      </c>
      <c r="F3290" s="4">
        <v>4.3565599999999998E-4</v>
      </c>
      <c r="G3290" s="4">
        <v>2</v>
      </c>
      <c r="H3290" s="4">
        <v>2</v>
      </c>
      <c r="I3290" s="4">
        <v>2</v>
      </c>
      <c r="J3290" s="4" t="s">
        <v>3397</v>
      </c>
      <c r="K3290" s="4">
        <v>0</v>
      </c>
      <c r="L3290" s="4">
        <v>1487.70126</v>
      </c>
      <c r="M3290" s="4" t="s">
        <v>29</v>
      </c>
      <c r="N3290" s="4" t="s">
        <v>29</v>
      </c>
      <c r="O3290" s="4">
        <v>1.639E-4</v>
      </c>
      <c r="P3290" s="4">
        <v>1.366E-3</v>
      </c>
      <c r="Q3290" s="4">
        <v>2.89</v>
      </c>
    </row>
    <row r="3291" spans="1:29" hidden="1" outlineLevel="1" collapsed="1" x14ac:dyDescent="0.25">
      <c r="A3291" t="s">
        <v>34</v>
      </c>
      <c r="B3291" s="4" t="s">
        <v>29</v>
      </c>
      <c r="C3291" s="4" t="s">
        <v>3404</v>
      </c>
      <c r="D3291" s="4" t="s">
        <v>34</v>
      </c>
      <c r="E3291" s="4">
        <v>2.31746E-2</v>
      </c>
      <c r="F3291" s="4">
        <v>8.6581600000000005E-4</v>
      </c>
      <c r="G3291" s="4">
        <v>2</v>
      </c>
      <c r="H3291" s="4">
        <v>2</v>
      </c>
      <c r="I3291" s="4">
        <v>1</v>
      </c>
      <c r="J3291" s="4" t="s">
        <v>3397</v>
      </c>
      <c r="K3291" s="4">
        <v>1</v>
      </c>
      <c r="L3291" s="4">
        <v>1829.9967200000001</v>
      </c>
      <c r="M3291" s="4" t="s">
        <v>29</v>
      </c>
      <c r="N3291" s="4" t="s">
        <v>29</v>
      </c>
      <c r="O3291" s="4">
        <v>3.1629999999999999E-4</v>
      </c>
      <c r="P3291" s="4">
        <v>3.9439999999999996E-3</v>
      </c>
      <c r="Q3291" s="4">
        <v>3.49</v>
      </c>
    </row>
    <row r="3292" spans="1:29" hidden="1" outlineLevel="1" collapsed="1" x14ac:dyDescent="0.25">
      <c r="A3292" t="s">
        <v>34</v>
      </c>
      <c r="B3292" s="4" t="s">
        <v>29</v>
      </c>
      <c r="C3292" s="4" t="s">
        <v>3470</v>
      </c>
      <c r="D3292" s="4" t="s">
        <v>94</v>
      </c>
      <c r="E3292" s="4">
        <v>0.21509800000000001</v>
      </c>
      <c r="F3292" s="4">
        <v>6.9220000000000002E-3</v>
      </c>
      <c r="G3292" s="4">
        <v>1</v>
      </c>
      <c r="H3292" s="4">
        <v>1</v>
      </c>
      <c r="I3292" s="4">
        <v>1</v>
      </c>
      <c r="J3292" s="4" t="s">
        <v>3461</v>
      </c>
      <c r="K3292" s="4">
        <v>0</v>
      </c>
      <c r="L3292" s="4">
        <v>1673.7700299999999</v>
      </c>
      <c r="M3292" s="4" t="s">
        <v>29</v>
      </c>
      <c r="N3292" s="4" t="s">
        <v>29</v>
      </c>
      <c r="O3292" s="4">
        <v>2.568E-3</v>
      </c>
      <c r="P3292" s="4">
        <v>8.8270000000000001E-2</v>
      </c>
      <c r="Q3292" s="4">
        <v>2.2400000000000002</v>
      </c>
    </row>
    <row r="3293" spans="1:29" x14ac:dyDescent="0.25">
      <c r="A3293" s="3" t="s">
        <v>29</v>
      </c>
      <c r="B3293" s="3" t="s">
        <v>30</v>
      </c>
      <c r="C3293" s="3" t="s">
        <v>3471</v>
      </c>
      <c r="D3293" s="3" t="s">
        <v>3472</v>
      </c>
      <c r="E3293" s="3">
        <v>0</v>
      </c>
      <c r="F3293" s="3">
        <v>142.38300000000001</v>
      </c>
      <c r="G3293" s="3">
        <v>44</v>
      </c>
      <c r="H3293" s="3">
        <v>18</v>
      </c>
      <c r="I3293" s="3">
        <v>40</v>
      </c>
      <c r="J3293" s="3">
        <v>18</v>
      </c>
      <c r="K3293" s="3">
        <v>511</v>
      </c>
      <c r="L3293" s="3">
        <v>56.9</v>
      </c>
      <c r="M3293" s="3">
        <v>8.94</v>
      </c>
      <c r="N3293" s="3">
        <v>125.66</v>
      </c>
      <c r="O3293" s="3">
        <v>18</v>
      </c>
      <c r="P3293" s="3" t="s">
        <v>2146</v>
      </c>
      <c r="Q3293" s="3" t="s">
        <v>2310</v>
      </c>
      <c r="R3293" s="3" t="s">
        <v>2311</v>
      </c>
      <c r="S3293" s="3" t="s">
        <v>2312</v>
      </c>
      <c r="T3293" s="3" t="s">
        <v>3473</v>
      </c>
      <c r="U3293" s="3" t="s">
        <v>3471</v>
      </c>
      <c r="V3293" s="3" t="s">
        <v>3474</v>
      </c>
      <c r="W3293" s="3" t="s">
        <v>1139</v>
      </c>
      <c r="X3293" s="3" t="s">
        <v>2315</v>
      </c>
      <c r="Y3293" s="3" t="s">
        <v>3475</v>
      </c>
      <c r="Z3293" s="3" t="s">
        <v>34</v>
      </c>
      <c r="AA3293" s="3">
        <v>10</v>
      </c>
      <c r="AB3293" s="3" t="s">
        <v>29</v>
      </c>
      <c r="AC3293" s="3">
        <v>1</v>
      </c>
    </row>
    <row r="3294" spans="1:29" hidden="1" outlineLevel="1" collapsed="1" x14ac:dyDescent="0.25">
      <c r="A3294" t="s">
        <v>34</v>
      </c>
      <c r="B3294" s="2" t="s">
        <v>39</v>
      </c>
      <c r="C3294" s="2" t="s">
        <v>40</v>
      </c>
      <c r="D3294" s="2" t="s">
        <v>41</v>
      </c>
      <c r="E3294" s="2" t="s">
        <v>42</v>
      </c>
      <c r="F3294" s="2" t="s">
        <v>43</v>
      </c>
      <c r="G3294" s="2" t="s">
        <v>28</v>
      </c>
      <c r="H3294" s="2" t="s">
        <v>44</v>
      </c>
      <c r="I3294" s="2" t="s">
        <v>8</v>
      </c>
      <c r="J3294" s="2" t="s">
        <v>45</v>
      </c>
      <c r="K3294" s="2" t="s">
        <v>46</v>
      </c>
      <c r="L3294" s="2" t="s">
        <v>47</v>
      </c>
      <c r="M3294" s="2" t="s">
        <v>27</v>
      </c>
      <c r="N3294" s="2" t="s">
        <v>48</v>
      </c>
      <c r="O3294" s="2" t="s">
        <v>49</v>
      </c>
      <c r="P3294" s="2" t="s">
        <v>50</v>
      </c>
      <c r="Q3294" s="2" t="s">
        <v>51</v>
      </c>
    </row>
    <row r="3295" spans="1:29" hidden="1" outlineLevel="1" collapsed="1" x14ac:dyDescent="0.25">
      <c r="A3295" t="s">
        <v>34</v>
      </c>
      <c r="B3295" s="4" t="s">
        <v>29</v>
      </c>
      <c r="C3295" s="4" t="s">
        <v>3476</v>
      </c>
      <c r="D3295" s="4" t="s">
        <v>196</v>
      </c>
      <c r="E3295" s="4">
        <v>4.7822199999999998E-5</v>
      </c>
      <c r="F3295" s="4">
        <v>1.5434800000000001E-4</v>
      </c>
      <c r="G3295" s="4">
        <v>1</v>
      </c>
      <c r="H3295" s="4">
        <v>1</v>
      </c>
      <c r="I3295" s="4">
        <v>2</v>
      </c>
      <c r="J3295" s="4" t="s">
        <v>3471</v>
      </c>
      <c r="K3295" s="4">
        <v>0</v>
      </c>
      <c r="L3295" s="4">
        <v>1157.6095499999999</v>
      </c>
      <c r="M3295" s="4" t="s">
        <v>29</v>
      </c>
      <c r="N3295" s="4" t="s">
        <v>29</v>
      </c>
      <c r="O3295" s="4">
        <v>6.5770000000000002E-5</v>
      </c>
      <c r="P3295" s="4">
        <v>2.34E-6</v>
      </c>
      <c r="Q3295" s="4">
        <v>2.81</v>
      </c>
    </row>
    <row r="3296" spans="1:29" hidden="1" outlineLevel="1" collapsed="1" x14ac:dyDescent="0.25">
      <c r="A3296" t="s">
        <v>34</v>
      </c>
      <c r="B3296" s="4" t="s">
        <v>29</v>
      </c>
      <c r="C3296" s="4" t="s">
        <v>3477</v>
      </c>
      <c r="D3296" s="4" t="s">
        <v>34</v>
      </c>
      <c r="E3296" s="4">
        <v>1.4364900000000001E-6</v>
      </c>
      <c r="F3296" s="4">
        <v>1.5434800000000001E-4</v>
      </c>
      <c r="G3296" s="4">
        <v>1</v>
      </c>
      <c r="H3296" s="4">
        <v>1</v>
      </c>
      <c r="I3296" s="4">
        <v>2</v>
      </c>
      <c r="J3296" s="4" t="s">
        <v>3471</v>
      </c>
      <c r="K3296" s="4">
        <v>0</v>
      </c>
      <c r="L3296" s="4">
        <v>1309.7838099999999</v>
      </c>
      <c r="M3296" s="4" t="s">
        <v>29</v>
      </c>
      <c r="N3296" s="4" t="s">
        <v>29</v>
      </c>
      <c r="O3296" s="4">
        <v>6.5770000000000002E-5</v>
      </c>
      <c r="P3296" s="4">
        <v>3.3680000000000001E-8</v>
      </c>
      <c r="Q3296" s="4">
        <v>3.96</v>
      </c>
    </row>
    <row r="3297" spans="1:17" hidden="1" outlineLevel="1" collapsed="1" x14ac:dyDescent="0.25">
      <c r="A3297" t="s">
        <v>34</v>
      </c>
      <c r="B3297" s="4" t="s">
        <v>29</v>
      </c>
      <c r="C3297" s="4" t="s">
        <v>3478</v>
      </c>
      <c r="D3297" s="4" t="s">
        <v>72</v>
      </c>
      <c r="E3297" s="4">
        <v>1.1177999999999999E-6</v>
      </c>
      <c r="F3297" s="4">
        <v>1.5434800000000001E-4</v>
      </c>
      <c r="G3297" s="4">
        <v>1</v>
      </c>
      <c r="H3297" s="4">
        <v>1</v>
      </c>
      <c r="I3297" s="4">
        <v>10</v>
      </c>
      <c r="J3297" s="4" t="s">
        <v>3471</v>
      </c>
      <c r="K3297" s="4">
        <v>0</v>
      </c>
      <c r="L3297" s="4">
        <v>1641.8734099999999</v>
      </c>
      <c r="M3297" s="4" t="s">
        <v>29</v>
      </c>
      <c r="N3297" s="4" t="s">
        <v>29</v>
      </c>
      <c r="O3297" s="4">
        <v>6.5770000000000002E-5</v>
      </c>
      <c r="P3297" s="4">
        <v>2.4879999999999998E-8</v>
      </c>
      <c r="Q3297" s="4">
        <v>3.84</v>
      </c>
    </row>
    <row r="3298" spans="1:17" hidden="1" outlineLevel="1" collapsed="1" x14ac:dyDescent="0.25">
      <c r="A3298" t="s">
        <v>34</v>
      </c>
      <c r="B3298" s="4" t="s">
        <v>29</v>
      </c>
      <c r="C3298" s="4" t="s">
        <v>3479</v>
      </c>
      <c r="D3298" s="4" t="s">
        <v>196</v>
      </c>
      <c r="E3298" s="4">
        <v>5.3349899999999999E-6</v>
      </c>
      <c r="F3298" s="4">
        <v>1.5434800000000001E-4</v>
      </c>
      <c r="G3298" s="4">
        <v>1</v>
      </c>
      <c r="H3298" s="4">
        <v>1</v>
      </c>
      <c r="I3298" s="4">
        <v>1</v>
      </c>
      <c r="J3298" s="4" t="s">
        <v>3471</v>
      </c>
      <c r="K3298" s="4">
        <v>2</v>
      </c>
      <c r="L3298" s="4">
        <v>3287.8871800000002</v>
      </c>
      <c r="M3298" s="4" t="s">
        <v>29</v>
      </c>
      <c r="N3298" s="4" t="s">
        <v>29</v>
      </c>
      <c r="O3298" s="4">
        <v>6.5770000000000002E-5</v>
      </c>
      <c r="P3298" s="4">
        <v>1.649E-7</v>
      </c>
      <c r="Q3298" s="4">
        <v>3.72</v>
      </c>
    </row>
    <row r="3299" spans="1:17" hidden="1" outlineLevel="1" collapsed="1" x14ac:dyDescent="0.25">
      <c r="A3299" t="s">
        <v>34</v>
      </c>
      <c r="B3299" s="4" t="s">
        <v>29</v>
      </c>
      <c r="C3299" s="4" t="s">
        <v>3480</v>
      </c>
      <c r="D3299" s="4" t="s">
        <v>34</v>
      </c>
      <c r="E3299" s="4">
        <v>7.9492099999999997E-9</v>
      </c>
      <c r="F3299" s="4">
        <v>1.5434800000000001E-4</v>
      </c>
      <c r="G3299" s="4">
        <v>1</v>
      </c>
      <c r="H3299" s="4">
        <v>1</v>
      </c>
      <c r="I3299" s="4">
        <v>5</v>
      </c>
      <c r="J3299" s="4" t="s">
        <v>3471</v>
      </c>
      <c r="K3299" s="4">
        <v>0</v>
      </c>
      <c r="L3299" s="4">
        <v>1677.89588</v>
      </c>
      <c r="M3299" s="4" t="s">
        <v>29</v>
      </c>
      <c r="N3299" s="4" t="s">
        <v>29</v>
      </c>
      <c r="O3299" s="4">
        <v>6.5770000000000002E-5</v>
      </c>
      <c r="P3299" s="4">
        <v>6.2709999999999996E-11</v>
      </c>
      <c r="Q3299" s="4">
        <v>5.33</v>
      </c>
    </row>
    <row r="3300" spans="1:17" hidden="1" outlineLevel="1" collapsed="1" x14ac:dyDescent="0.25">
      <c r="A3300" t="s">
        <v>34</v>
      </c>
      <c r="B3300" s="4" t="s">
        <v>29</v>
      </c>
      <c r="C3300" s="4" t="s">
        <v>3481</v>
      </c>
      <c r="D3300" s="4" t="s">
        <v>34</v>
      </c>
      <c r="E3300" s="4">
        <v>7.4061800000000002E-7</v>
      </c>
      <c r="F3300" s="4">
        <v>1.5434800000000001E-4</v>
      </c>
      <c r="G3300" s="4">
        <v>1</v>
      </c>
      <c r="H3300" s="4">
        <v>1</v>
      </c>
      <c r="I3300" s="4">
        <v>3</v>
      </c>
      <c r="J3300" s="4" t="s">
        <v>3471</v>
      </c>
      <c r="K3300" s="4">
        <v>1</v>
      </c>
      <c r="L3300" s="4">
        <v>2096.9367000000002</v>
      </c>
      <c r="M3300" s="4" t="s">
        <v>29</v>
      </c>
      <c r="N3300" s="4" t="s">
        <v>29</v>
      </c>
      <c r="O3300" s="4">
        <v>6.5770000000000002E-5</v>
      </c>
      <c r="P3300" s="4">
        <v>1.515E-8</v>
      </c>
      <c r="Q3300" s="4">
        <v>3.03</v>
      </c>
    </row>
    <row r="3301" spans="1:17" hidden="1" outlineLevel="1" collapsed="1" x14ac:dyDescent="0.25">
      <c r="A3301" t="s">
        <v>34</v>
      </c>
      <c r="B3301" s="4" t="s">
        <v>29</v>
      </c>
      <c r="C3301" s="4" t="s">
        <v>3482</v>
      </c>
      <c r="D3301" s="4" t="s">
        <v>34</v>
      </c>
      <c r="E3301" s="4">
        <v>7.8475399999999999E-7</v>
      </c>
      <c r="F3301" s="4">
        <v>1.5434800000000001E-4</v>
      </c>
      <c r="G3301" s="4">
        <v>1</v>
      </c>
      <c r="H3301" s="4">
        <v>1</v>
      </c>
      <c r="I3301" s="4">
        <v>1</v>
      </c>
      <c r="J3301" s="4" t="s">
        <v>3471</v>
      </c>
      <c r="K3301" s="4">
        <v>0</v>
      </c>
      <c r="L3301" s="4">
        <v>1314.7263600000001</v>
      </c>
      <c r="M3301" s="4" t="s">
        <v>29</v>
      </c>
      <c r="N3301" s="4" t="s">
        <v>29</v>
      </c>
      <c r="O3301" s="4">
        <v>6.5770000000000002E-5</v>
      </c>
      <c r="P3301" s="4">
        <v>1.6280000000000001E-8</v>
      </c>
      <c r="Q3301" s="4">
        <v>3.93</v>
      </c>
    </row>
    <row r="3302" spans="1:17" hidden="1" outlineLevel="1" collapsed="1" x14ac:dyDescent="0.25">
      <c r="A3302" t="s">
        <v>34</v>
      </c>
      <c r="B3302" s="4" t="s">
        <v>29</v>
      </c>
      <c r="C3302" s="4" t="s">
        <v>3483</v>
      </c>
      <c r="D3302" s="4" t="s">
        <v>34</v>
      </c>
      <c r="E3302" s="4">
        <v>5.72582E-5</v>
      </c>
      <c r="F3302" s="4">
        <v>1.5434800000000001E-4</v>
      </c>
      <c r="G3302" s="4">
        <v>1</v>
      </c>
      <c r="H3302" s="4">
        <v>1</v>
      </c>
      <c r="I3302" s="4">
        <v>1</v>
      </c>
      <c r="J3302" s="4" t="s">
        <v>3471</v>
      </c>
      <c r="K3302" s="4">
        <v>1</v>
      </c>
      <c r="L3302" s="4">
        <v>2175.0663100000002</v>
      </c>
      <c r="M3302" s="4" t="s">
        <v>29</v>
      </c>
      <c r="N3302" s="4" t="s">
        <v>29</v>
      </c>
      <c r="O3302" s="4">
        <v>6.5770000000000002E-5</v>
      </c>
      <c r="P3302" s="4">
        <v>2.9220000000000001E-6</v>
      </c>
      <c r="Q3302" s="4">
        <v>2.69</v>
      </c>
    </row>
    <row r="3303" spans="1:17" hidden="1" outlineLevel="1" collapsed="1" x14ac:dyDescent="0.25">
      <c r="A3303" t="s">
        <v>34</v>
      </c>
      <c r="B3303" s="4" t="s">
        <v>29</v>
      </c>
      <c r="C3303" s="4" t="s">
        <v>3484</v>
      </c>
      <c r="D3303" s="4" t="s">
        <v>34</v>
      </c>
      <c r="E3303" s="4">
        <v>3.14836E-6</v>
      </c>
      <c r="F3303" s="4">
        <v>1.5434800000000001E-4</v>
      </c>
      <c r="G3303" s="4">
        <v>1</v>
      </c>
      <c r="H3303" s="4">
        <v>1</v>
      </c>
      <c r="I3303" s="4">
        <v>1</v>
      </c>
      <c r="J3303" s="4" t="s">
        <v>3471</v>
      </c>
      <c r="K3303" s="4">
        <v>2</v>
      </c>
      <c r="L3303" s="4">
        <v>2485.3197799999998</v>
      </c>
      <c r="M3303" s="4" t="s">
        <v>29</v>
      </c>
      <c r="N3303" s="4" t="s">
        <v>29</v>
      </c>
      <c r="O3303" s="4">
        <v>6.5770000000000002E-5</v>
      </c>
      <c r="P3303" s="4">
        <v>8.7429999999999996E-8</v>
      </c>
      <c r="Q3303" s="4">
        <v>4.0599999999999996</v>
      </c>
    </row>
    <row r="3304" spans="1:17" hidden="1" outlineLevel="1" collapsed="1" x14ac:dyDescent="0.25">
      <c r="A3304" t="s">
        <v>34</v>
      </c>
      <c r="B3304" s="4" t="s">
        <v>29</v>
      </c>
      <c r="C3304" s="4" t="s">
        <v>3485</v>
      </c>
      <c r="D3304" s="4" t="s">
        <v>34</v>
      </c>
      <c r="E3304" s="4">
        <v>4.3147399999999998E-6</v>
      </c>
      <c r="F3304" s="4">
        <v>1.5434800000000001E-4</v>
      </c>
      <c r="G3304" s="4">
        <v>1</v>
      </c>
      <c r="H3304" s="4">
        <v>1</v>
      </c>
      <c r="I3304" s="4">
        <v>2</v>
      </c>
      <c r="J3304" s="4" t="s">
        <v>3471</v>
      </c>
      <c r="K3304" s="4">
        <v>1</v>
      </c>
      <c r="L3304" s="4">
        <v>1734.9119800000001</v>
      </c>
      <c r="M3304" s="4" t="s">
        <v>29</v>
      </c>
      <c r="N3304" s="4" t="s">
        <v>29</v>
      </c>
      <c r="O3304" s="4">
        <v>6.5770000000000002E-5</v>
      </c>
      <c r="P3304" s="4">
        <v>1.2709999999999999E-7</v>
      </c>
      <c r="Q3304" s="4">
        <v>2.36</v>
      </c>
    </row>
    <row r="3305" spans="1:17" hidden="1" outlineLevel="1" collapsed="1" x14ac:dyDescent="0.25">
      <c r="A3305" t="s">
        <v>34</v>
      </c>
      <c r="B3305" s="4" t="s">
        <v>29</v>
      </c>
      <c r="C3305" s="4" t="s">
        <v>3486</v>
      </c>
      <c r="D3305" s="4" t="s">
        <v>34</v>
      </c>
      <c r="E3305" s="4">
        <v>9.5167900000000001E-5</v>
      </c>
      <c r="F3305" s="4">
        <v>1.5434800000000001E-4</v>
      </c>
      <c r="G3305" s="4">
        <v>1</v>
      </c>
      <c r="H3305" s="4">
        <v>1</v>
      </c>
      <c r="I3305" s="4">
        <v>1</v>
      </c>
      <c r="J3305" s="4" t="s">
        <v>3471</v>
      </c>
      <c r="K3305" s="4">
        <v>0</v>
      </c>
      <c r="L3305" s="4">
        <v>1394.66454</v>
      </c>
      <c r="M3305" s="4" t="s">
        <v>29</v>
      </c>
      <c r="N3305" s="4" t="s">
        <v>29</v>
      </c>
      <c r="O3305" s="4">
        <v>6.5770000000000002E-5</v>
      </c>
      <c r="P3305" s="4">
        <v>5.3859999999999998E-6</v>
      </c>
      <c r="Q3305" s="4">
        <v>3.19</v>
      </c>
    </row>
    <row r="3306" spans="1:17" hidden="1" outlineLevel="1" collapsed="1" x14ac:dyDescent="0.25">
      <c r="A3306" t="s">
        <v>34</v>
      </c>
      <c r="B3306" s="4" t="s">
        <v>29</v>
      </c>
      <c r="C3306" s="4" t="s">
        <v>3487</v>
      </c>
      <c r="D3306" s="4" t="s">
        <v>128</v>
      </c>
      <c r="E3306" s="4">
        <v>4.1781900000000002E-6</v>
      </c>
      <c r="F3306" s="4">
        <v>1.5434800000000001E-4</v>
      </c>
      <c r="G3306" s="4">
        <v>1</v>
      </c>
      <c r="H3306" s="4">
        <v>1</v>
      </c>
      <c r="I3306" s="4">
        <v>2</v>
      </c>
      <c r="J3306" s="4" t="s">
        <v>3471</v>
      </c>
      <c r="K3306" s="4">
        <v>0</v>
      </c>
      <c r="L3306" s="4">
        <v>3600.7374</v>
      </c>
      <c r="M3306" s="4" t="s">
        <v>29</v>
      </c>
      <c r="N3306" s="4" t="s">
        <v>29</v>
      </c>
      <c r="O3306" s="4">
        <v>6.5770000000000002E-5</v>
      </c>
      <c r="P3306" s="4">
        <v>1.2270000000000001E-7</v>
      </c>
      <c r="Q3306" s="4">
        <v>4.78</v>
      </c>
    </row>
    <row r="3307" spans="1:17" hidden="1" outlineLevel="1" collapsed="1" x14ac:dyDescent="0.25">
      <c r="A3307" t="s">
        <v>34</v>
      </c>
      <c r="B3307" s="4" t="s">
        <v>29</v>
      </c>
      <c r="C3307" s="4" t="s">
        <v>3488</v>
      </c>
      <c r="D3307" s="4" t="s">
        <v>34</v>
      </c>
      <c r="E3307" s="4">
        <v>3.8430500000000004E-6</v>
      </c>
      <c r="F3307" s="4">
        <v>1.5434800000000001E-4</v>
      </c>
      <c r="G3307" s="4">
        <v>1</v>
      </c>
      <c r="H3307" s="4">
        <v>1</v>
      </c>
      <c r="I3307" s="4">
        <v>1</v>
      </c>
      <c r="J3307" s="4" t="s">
        <v>3471</v>
      </c>
      <c r="K3307" s="4">
        <v>0</v>
      </c>
      <c r="L3307" s="4">
        <v>1877.9239500000001</v>
      </c>
      <c r="M3307" s="4" t="s">
        <v>29</v>
      </c>
      <c r="N3307" s="4" t="s">
        <v>29</v>
      </c>
      <c r="O3307" s="4">
        <v>6.5770000000000002E-5</v>
      </c>
      <c r="P3307" s="4">
        <v>1.105E-7</v>
      </c>
      <c r="Q3307" s="4">
        <v>4.8499999999999996</v>
      </c>
    </row>
    <row r="3308" spans="1:17" hidden="1" outlineLevel="1" collapsed="1" x14ac:dyDescent="0.25">
      <c r="A3308" t="s">
        <v>34</v>
      </c>
      <c r="B3308" s="4" t="s">
        <v>29</v>
      </c>
      <c r="C3308" s="4" t="s">
        <v>3489</v>
      </c>
      <c r="D3308" s="4" t="s">
        <v>34</v>
      </c>
      <c r="E3308" s="4">
        <v>1.4430300000000001E-3</v>
      </c>
      <c r="F3308" s="4">
        <v>1.5434800000000001E-4</v>
      </c>
      <c r="G3308" s="4">
        <v>1</v>
      </c>
      <c r="H3308" s="4">
        <v>1</v>
      </c>
      <c r="I3308" s="4">
        <v>2</v>
      </c>
      <c r="J3308" s="4" t="s">
        <v>3471</v>
      </c>
      <c r="K3308" s="4">
        <v>0</v>
      </c>
      <c r="L3308" s="4">
        <v>1180.5956799999999</v>
      </c>
      <c r="M3308" s="4" t="s">
        <v>29</v>
      </c>
      <c r="N3308" s="4" t="s">
        <v>29</v>
      </c>
      <c r="O3308" s="4">
        <v>6.5770000000000002E-5</v>
      </c>
      <c r="P3308" s="4">
        <v>1.4320000000000001E-4</v>
      </c>
      <c r="Q3308" s="4">
        <v>2.4900000000000002</v>
      </c>
    </row>
    <row r="3309" spans="1:17" hidden="1" outlineLevel="1" collapsed="1" x14ac:dyDescent="0.25">
      <c r="A3309" t="s">
        <v>34</v>
      </c>
      <c r="B3309" s="4" t="s">
        <v>29</v>
      </c>
      <c r="C3309" s="4" t="s">
        <v>3490</v>
      </c>
      <c r="D3309" s="4" t="s">
        <v>34</v>
      </c>
      <c r="E3309" s="4">
        <v>6.9896700000000004E-8</v>
      </c>
      <c r="F3309" s="4">
        <v>1.5434800000000001E-4</v>
      </c>
      <c r="G3309" s="4">
        <v>1</v>
      </c>
      <c r="H3309" s="4">
        <v>1</v>
      </c>
      <c r="I3309" s="4">
        <v>2</v>
      </c>
      <c r="J3309" s="4" t="s">
        <v>3471</v>
      </c>
      <c r="K3309" s="4">
        <v>0</v>
      </c>
      <c r="L3309" s="4">
        <v>1721.9908399999999</v>
      </c>
      <c r="M3309" s="4" t="s">
        <v>29</v>
      </c>
      <c r="N3309" s="4" t="s">
        <v>29</v>
      </c>
      <c r="O3309" s="4">
        <v>6.5770000000000002E-5</v>
      </c>
      <c r="P3309" s="4">
        <v>8.7159999999999997E-10</v>
      </c>
      <c r="Q3309" s="4">
        <v>4.0999999999999996</v>
      </c>
    </row>
    <row r="3310" spans="1:17" hidden="1" outlineLevel="1" collapsed="1" x14ac:dyDescent="0.25">
      <c r="A3310" t="s">
        <v>34</v>
      </c>
      <c r="B3310" s="4" t="s">
        <v>29</v>
      </c>
      <c r="C3310" s="4" t="s">
        <v>3491</v>
      </c>
      <c r="D3310" s="4" t="s">
        <v>34</v>
      </c>
      <c r="E3310" s="4">
        <v>8.2082600000000006E-5</v>
      </c>
      <c r="F3310" s="4">
        <v>1.5434800000000001E-4</v>
      </c>
      <c r="G3310" s="4">
        <v>1</v>
      </c>
      <c r="H3310" s="4">
        <v>1</v>
      </c>
      <c r="I3310" s="4">
        <v>2</v>
      </c>
      <c r="J3310" s="4" t="s">
        <v>3471</v>
      </c>
      <c r="K3310" s="4">
        <v>1</v>
      </c>
      <c r="L3310" s="4">
        <v>3012.7568200000001</v>
      </c>
      <c r="M3310" s="4" t="s">
        <v>29</v>
      </c>
      <c r="N3310" s="4" t="s">
        <v>29</v>
      </c>
      <c r="O3310" s="4">
        <v>6.5770000000000002E-5</v>
      </c>
      <c r="P3310" s="4">
        <v>4.5120000000000002E-6</v>
      </c>
      <c r="Q3310" s="4">
        <v>1.58</v>
      </c>
    </row>
    <row r="3311" spans="1:17" hidden="1" outlineLevel="1" collapsed="1" x14ac:dyDescent="0.25">
      <c r="A3311" t="s">
        <v>34</v>
      </c>
      <c r="B3311" s="4" t="s">
        <v>29</v>
      </c>
      <c r="C3311" s="4" t="s">
        <v>3492</v>
      </c>
      <c r="D3311" s="4" t="s">
        <v>34</v>
      </c>
      <c r="E3311" s="4">
        <v>2.4669199999999999E-2</v>
      </c>
      <c r="F3311" s="4">
        <v>1.14003E-3</v>
      </c>
      <c r="G3311" s="4">
        <v>1</v>
      </c>
      <c r="H3311" s="4">
        <v>1</v>
      </c>
      <c r="I3311" s="4">
        <v>1</v>
      </c>
      <c r="J3311" s="4" t="s">
        <v>3471</v>
      </c>
      <c r="K3311" s="4">
        <v>1</v>
      </c>
      <c r="L3311" s="4">
        <v>872.54515000000004</v>
      </c>
      <c r="M3311" s="4" t="s">
        <v>29</v>
      </c>
      <c r="N3311" s="4" t="s">
        <v>29</v>
      </c>
      <c r="O3311" s="4">
        <v>3.6830000000000001E-4</v>
      </c>
      <c r="P3311" s="4">
        <v>4.2570000000000004E-3</v>
      </c>
      <c r="Q3311" s="4">
        <v>1.91</v>
      </c>
    </row>
    <row r="3312" spans="1:17" hidden="1" outlineLevel="1" collapsed="1" x14ac:dyDescent="0.25">
      <c r="A3312" t="s">
        <v>34</v>
      </c>
      <c r="B3312" s="4" t="s">
        <v>29</v>
      </c>
      <c r="C3312" s="4" t="s">
        <v>3493</v>
      </c>
      <c r="D3312" s="4" t="s">
        <v>94</v>
      </c>
      <c r="E3312" s="4">
        <v>0.19899800000000001</v>
      </c>
      <c r="F3312" s="4">
        <v>5.75466E-3</v>
      </c>
      <c r="G3312" s="4">
        <v>1</v>
      </c>
      <c r="H3312" s="4">
        <v>1</v>
      </c>
      <c r="I3312" s="4">
        <v>1</v>
      </c>
      <c r="J3312" s="4" t="s">
        <v>3471</v>
      </c>
      <c r="K3312" s="4">
        <v>0</v>
      </c>
      <c r="L3312" s="4">
        <v>932.55975000000001</v>
      </c>
      <c r="M3312" s="4" t="s">
        <v>29</v>
      </c>
      <c r="N3312" s="4" t="s">
        <v>29</v>
      </c>
      <c r="O3312" s="4">
        <v>2.153E-3</v>
      </c>
      <c r="P3312" s="4">
        <v>7.825E-2</v>
      </c>
      <c r="Q3312" s="4">
        <v>1.46</v>
      </c>
    </row>
    <row r="3313" spans="1:29" x14ac:dyDescent="0.25">
      <c r="A3313" s="3" t="s">
        <v>29</v>
      </c>
      <c r="B3313" s="3" t="s">
        <v>30</v>
      </c>
      <c r="C3313" s="3" t="s">
        <v>3494</v>
      </c>
      <c r="D3313" s="3" t="s">
        <v>3495</v>
      </c>
      <c r="E3313" s="3">
        <v>0</v>
      </c>
      <c r="F3313" s="3">
        <v>141.46</v>
      </c>
      <c r="G3313" s="3">
        <v>15</v>
      </c>
      <c r="H3313" s="3">
        <v>24</v>
      </c>
      <c r="I3313" s="3">
        <v>48</v>
      </c>
      <c r="J3313" s="3">
        <v>2</v>
      </c>
      <c r="K3313" s="3">
        <v>1895</v>
      </c>
      <c r="L3313" s="3">
        <v>216.9</v>
      </c>
      <c r="M3313" s="3">
        <v>7.02</v>
      </c>
      <c r="N3313" s="3">
        <v>159.36000000000001</v>
      </c>
      <c r="O3313" s="3">
        <v>24</v>
      </c>
      <c r="P3313" s="3" t="s">
        <v>315</v>
      </c>
      <c r="Q3313" s="3" t="s">
        <v>2066</v>
      </c>
      <c r="R3313" s="3" t="s">
        <v>1854</v>
      </c>
      <c r="S3313" s="3" t="s">
        <v>3496</v>
      </c>
      <c r="T3313" s="3" t="s">
        <v>34</v>
      </c>
      <c r="U3313" s="3" t="s">
        <v>3494</v>
      </c>
      <c r="V3313" s="3" t="s">
        <v>34</v>
      </c>
      <c r="W3313" s="3" t="s">
        <v>714</v>
      </c>
      <c r="X3313" s="3" t="s">
        <v>34</v>
      </c>
      <c r="Y3313" s="3" t="s">
        <v>34</v>
      </c>
      <c r="Z3313" s="3" t="s">
        <v>34</v>
      </c>
      <c r="AA3313" s="3">
        <v>0</v>
      </c>
      <c r="AB3313" s="3" t="s">
        <v>29</v>
      </c>
      <c r="AC3313" s="3">
        <v>1</v>
      </c>
    </row>
    <row r="3314" spans="1:29" hidden="1" outlineLevel="1" collapsed="1" x14ac:dyDescent="0.25">
      <c r="A3314" t="s">
        <v>34</v>
      </c>
      <c r="B3314" s="2" t="s">
        <v>39</v>
      </c>
      <c r="C3314" s="2" t="s">
        <v>40</v>
      </c>
      <c r="D3314" s="2" t="s">
        <v>41</v>
      </c>
      <c r="E3314" s="2" t="s">
        <v>42</v>
      </c>
      <c r="F3314" s="2" t="s">
        <v>43</v>
      </c>
      <c r="G3314" s="2" t="s">
        <v>28</v>
      </c>
      <c r="H3314" s="2" t="s">
        <v>44</v>
      </c>
      <c r="I3314" s="2" t="s">
        <v>8</v>
      </c>
      <c r="J3314" s="2" t="s">
        <v>45</v>
      </c>
      <c r="K3314" s="2" t="s">
        <v>46</v>
      </c>
      <c r="L3314" s="2" t="s">
        <v>47</v>
      </c>
      <c r="M3314" s="2" t="s">
        <v>27</v>
      </c>
      <c r="N3314" s="2" t="s">
        <v>48</v>
      </c>
      <c r="O3314" s="2" t="s">
        <v>49</v>
      </c>
      <c r="P3314" s="2" t="s">
        <v>50</v>
      </c>
      <c r="Q3314" s="2" t="s">
        <v>51</v>
      </c>
    </row>
    <row r="3315" spans="1:29" hidden="1" outlineLevel="1" collapsed="1" x14ac:dyDescent="0.25">
      <c r="A3315" t="s">
        <v>34</v>
      </c>
      <c r="B3315" s="4" t="s">
        <v>29</v>
      </c>
      <c r="C3315" s="4" t="s">
        <v>2069</v>
      </c>
      <c r="D3315" s="4" t="s">
        <v>34</v>
      </c>
      <c r="E3315" s="4">
        <v>1.8415E-3</v>
      </c>
      <c r="F3315" s="4">
        <v>1.5434800000000001E-4</v>
      </c>
      <c r="G3315" s="4">
        <v>2</v>
      </c>
      <c r="H3315" s="4">
        <v>2</v>
      </c>
      <c r="I3315" s="4">
        <v>2</v>
      </c>
      <c r="J3315" s="4" t="s">
        <v>2070</v>
      </c>
      <c r="K3315" s="4">
        <v>0</v>
      </c>
      <c r="L3315" s="4">
        <v>1095.6197099999999</v>
      </c>
      <c r="M3315" s="4" t="s">
        <v>29</v>
      </c>
      <c r="N3315" s="4" t="s">
        <v>29</v>
      </c>
      <c r="O3315" s="4">
        <v>6.5770000000000002E-5</v>
      </c>
      <c r="P3315" s="4">
        <v>1.907E-4</v>
      </c>
      <c r="Q3315" s="4">
        <v>2.4500000000000002</v>
      </c>
    </row>
    <row r="3316" spans="1:29" hidden="1" outlineLevel="1" collapsed="1" x14ac:dyDescent="0.25">
      <c r="A3316" t="s">
        <v>34</v>
      </c>
      <c r="B3316" s="4" t="s">
        <v>29</v>
      </c>
      <c r="C3316" s="4" t="s">
        <v>2072</v>
      </c>
      <c r="D3316" s="4" t="s">
        <v>128</v>
      </c>
      <c r="E3316" s="4">
        <v>3.0281500000000001E-4</v>
      </c>
      <c r="F3316" s="4">
        <v>1.5434800000000001E-4</v>
      </c>
      <c r="G3316" s="4">
        <v>2</v>
      </c>
      <c r="H3316" s="4">
        <v>2</v>
      </c>
      <c r="I3316" s="4">
        <v>2</v>
      </c>
      <c r="J3316" s="4" t="s">
        <v>2070</v>
      </c>
      <c r="K3316" s="4">
        <v>0</v>
      </c>
      <c r="L3316" s="4">
        <v>1150.6024</v>
      </c>
      <c r="M3316" s="4" t="s">
        <v>29</v>
      </c>
      <c r="N3316" s="4" t="s">
        <v>29</v>
      </c>
      <c r="O3316" s="4">
        <v>6.5770000000000002E-5</v>
      </c>
      <c r="P3316" s="4">
        <v>2.1849999999999999E-5</v>
      </c>
      <c r="Q3316" s="4">
        <v>2.4300000000000002</v>
      </c>
    </row>
    <row r="3317" spans="1:29" hidden="1" outlineLevel="1" collapsed="1" x14ac:dyDescent="0.25">
      <c r="A3317" t="s">
        <v>34</v>
      </c>
      <c r="B3317" s="4" t="s">
        <v>29</v>
      </c>
      <c r="C3317" s="4" t="s">
        <v>2074</v>
      </c>
      <c r="D3317" s="4" t="s">
        <v>34</v>
      </c>
      <c r="E3317" s="4">
        <v>2.6464600000000002E-6</v>
      </c>
      <c r="F3317" s="4">
        <v>1.5434800000000001E-4</v>
      </c>
      <c r="G3317" s="4">
        <v>2</v>
      </c>
      <c r="H3317" s="4">
        <v>2</v>
      </c>
      <c r="I3317" s="4">
        <v>3</v>
      </c>
      <c r="J3317" s="4" t="s">
        <v>2070</v>
      </c>
      <c r="K3317" s="4">
        <v>1</v>
      </c>
      <c r="L3317" s="4">
        <v>1668.90678</v>
      </c>
      <c r="M3317" s="4" t="s">
        <v>29</v>
      </c>
      <c r="N3317" s="4" t="s">
        <v>29</v>
      </c>
      <c r="O3317" s="4">
        <v>6.5770000000000002E-5</v>
      </c>
      <c r="P3317" s="4">
        <v>7.0879999999999997E-8</v>
      </c>
      <c r="Q3317" s="4">
        <v>3.97</v>
      </c>
    </row>
    <row r="3318" spans="1:29" hidden="1" outlineLevel="1" collapsed="1" x14ac:dyDescent="0.25">
      <c r="A3318" t="s">
        <v>34</v>
      </c>
      <c r="B3318" s="4" t="s">
        <v>29</v>
      </c>
      <c r="C3318" s="4" t="s">
        <v>2080</v>
      </c>
      <c r="D3318" s="4" t="s">
        <v>34</v>
      </c>
      <c r="E3318" s="4">
        <v>1.1019599999999999E-3</v>
      </c>
      <c r="F3318" s="4">
        <v>1.5434800000000001E-4</v>
      </c>
      <c r="G3318" s="4">
        <v>2</v>
      </c>
      <c r="H3318" s="4">
        <v>2</v>
      </c>
      <c r="I3318" s="4">
        <v>2</v>
      </c>
      <c r="J3318" s="4" t="s">
        <v>2070</v>
      </c>
      <c r="K3318" s="4">
        <v>0</v>
      </c>
      <c r="L3318" s="4">
        <v>1297.7110399999999</v>
      </c>
      <c r="M3318" s="4" t="s">
        <v>29</v>
      </c>
      <c r="N3318" s="4" t="s">
        <v>29</v>
      </c>
      <c r="O3318" s="4">
        <v>6.5770000000000002E-5</v>
      </c>
      <c r="P3318" s="4">
        <v>1.036E-4</v>
      </c>
      <c r="Q3318" s="4">
        <v>2.79</v>
      </c>
    </row>
    <row r="3319" spans="1:29" hidden="1" outlineLevel="1" collapsed="1" x14ac:dyDescent="0.25">
      <c r="A3319" t="s">
        <v>34</v>
      </c>
      <c r="B3319" s="4" t="s">
        <v>29</v>
      </c>
      <c r="C3319" s="4" t="s">
        <v>2081</v>
      </c>
      <c r="D3319" s="4" t="s">
        <v>421</v>
      </c>
      <c r="E3319" s="4">
        <v>2.5619899999999998E-4</v>
      </c>
      <c r="F3319" s="4">
        <v>1.5434800000000001E-4</v>
      </c>
      <c r="G3319" s="4">
        <v>2</v>
      </c>
      <c r="H3319" s="4">
        <v>2</v>
      </c>
      <c r="I3319" s="4">
        <v>1</v>
      </c>
      <c r="J3319" s="4" t="s">
        <v>2070</v>
      </c>
      <c r="K3319" s="4">
        <v>0</v>
      </c>
      <c r="L3319" s="4">
        <v>1702.8145199999999</v>
      </c>
      <c r="M3319" s="4" t="s">
        <v>29</v>
      </c>
      <c r="N3319" s="4" t="s">
        <v>29</v>
      </c>
      <c r="O3319" s="4">
        <v>6.5770000000000002E-5</v>
      </c>
      <c r="P3319" s="4">
        <v>1.785E-5</v>
      </c>
      <c r="Q3319" s="4">
        <v>3.04</v>
      </c>
    </row>
    <row r="3320" spans="1:29" hidden="1" outlineLevel="1" collapsed="1" x14ac:dyDescent="0.25">
      <c r="A3320" t="s">
        <v>34</v>
      </c>
      <c r="B3320" s="4" t="s">
        <v>29</v>
      </c>
      <c r="C3320" s="4" t="s">
        <v>2083</v>
      </c>
      <c r="D3320" s="4" t="s">
        <v>34</v>
      </c>
      <c r="E3320" s="4">
        <v>1.8816300000000001E-4</v>
      </c>
      <c r="F3320" s="4">
        <v>1.5434800000000001E-4</v>
      </c>
      <c r="G3320" s="4">
        <v>2</v>
      </c>
      <c r="H3320" s="4">
        <v>2</v>
      </c>
      <c r="I3320" s="4">
        <v>3</v>
      </c>
      <c r="J3320" s="4" t="s">
        <v>2070</v>
      </c>
      <c r="K3320" s="4">
        <v>1</v>
      </c>
      <c r="L3320" s="4">
        <v>1639.88023</v>
      </c>
      <c r="M3320" s="4" t="s">
        <v>29</v>
      </c>
      <c r="N3320" s="4" t="s">
        <v>29</v>
      </c>
      <c r="O3320" s="4">
        <v>6.5770000000000002E-5</v>
      </c>
      <c r="P3320" s="4">
        <v>1.2310000000000001E-5</v>
      </c>
      <c r="Q3320" s="4">
        <v>3.67</v>
      </c>
    </row>
    <row r="3321" spans="1:29" hidden="1" outlineLevel="1" collapsed="1" x14ac:dyDescent="0.25">
      <c r="A3321" t="s">
        <v>34</v>
      </c>
      <c r="B3321" s="4" t="s">
        <v>29</v>
      </c>
      <c r="C3321" s="4" t="s">
        <v>2085</v>
      </c>
      <c r="D3321" s="4" t="s">
        <v>34</v>
      </c>
      <c r="E3321" s="4">
        <v>2.49693E-4</v>
      </c>
      <c r="F3321" s="4">
        <v>1.5434800000000001E-4</v>
      </c>
      <c r="G3321" s="4">
        <v>2</v>
      </c>
      <c r="H3321" s="4">
        <v>2</v>
      </c>
      <c r="I3321" s="4">
        <v>1</v>
      </c>
      <c r="J3321" s="4" t="s">
        <v>2070</v>
      </c>
      <c r="K3321" s="4">
        <v>1</v>
      </c>
      <c r="L3321" s="4">
        <v>1600.88057</v>
      </c>
      <c r="M3321" s="4" t="s">
        <v>29</v>
      </c>
      <c r="N3321" s="4" t="s">
        <v>29</v>
      </c>
      <c r="O3321" s="4">
        <v>6.5770000000000002E-5</v>
      </c>
      <c r="P3321" s="4">
        <v>1.73E-5</v>
      </c>
      <c r="Q3321" s="4">
        <v>3.28</v>
      </c>
    </row>
    <row r="3322" spans="1:29" hidden="1" outlineLevel="1" collapsed="1" x14ac:dyDescent="0.25">
      <c r="A3322" t="s">
        <v>34</v>
      </c>
      <c r="B3322" s="4" t="s">
        <v>29</v>
      </c>
      <c r="C3322" s="4" t="s">
        <v>2086</v>
      </c>
      <c r="D3322" s="4" t="s">
        <v>34</v>
      </c>
      <c r="E3322" s="4">
        <v>9.6409300000000003E-7</v>
      </c>
      <c r="F3322" s="4">
        <v>1.5434800000000001E-4</v>
      </c>
      <c r="G3322" s="4">
        <v>2</v>
      </c>
      <c r="H3322" s="4">
        <v>2</v>
      </c>
      <c r="I3322" s="4">
        <v>5</v>
      </c>
      <c r="J3322" s="4" t="s">
        <v>2070</v>
      </c>
      <c r="K3322" s="4">
        <v>0</v>
      </c>
      <c r="L3322" s="4">
        <v>1742.9224300000001</v>
      </c>
      <c r="M3322" s="4" t="s">
        <v>29</v>
      </c>
      <c r="N3322" s="4" t="s">
        <v>29</v>
      </c>
      <c r="O3322" s="4">
        <v>6.5770000000000002E-5</v>
      </c>
      <c r="P3322" s="4">
        <v>2.082E-8</v>
      </c>
      <c r="Q3322" s="4">
        <v>5.18</v>
      </c>
    </row>
    <row r="3323" spans="1:29" hidden="1" outlineLevel="1" collapsed="1" x14ac:dyDescent="0.25">
      <c r="A3323" t="s">
        <v>34</v>
      </c>
      <c r="B3323" s="4" t="s">
        <v>29</v>
      </c>
      <c r="C3323" s="4" t="s">
        <v>2087</v>
      </c>
      <c r="D3323" s="4" t="s">
        <v>34</v>
      </c>
      <c r="E3323" s="4">
        <v>1.3360500000000001E-3</v>
      </c>
      <c r="F3323" s="4">
        <v>1.5434800000000001E-4</v>
      </c>
      <c r="G3323" s="4">
        <v>2</v>
      </c>
      <c r="H3323" s="4">
        <v>2</v>
      </c>
      <c r="I3323" s="4">
        <v>2</v>
      </c>
      <c r="J3323" s="4" t="s">
        <v>2070</v>
      </c>
      <c r="K3323" s="4">
        <v>1</v>
      </c>
      <c r="L3323" s="4">
        <v>3006.48434</v>
      </c>
      <c r="M3323" s="4" t="s">
        <v>29</v>
      </c>
      <c r="N3323" s="4" t="s">
        <v>29</v>
      </c>
      <c r="O3323" s="4">
        <v>6.5770000000000002E-5</v>
      </c>
      <c r="P3323" s="4">
        <v>1.306E-4</v>
      </c>
      <c r="Q3323" s="4">
        <v>3.83</v>
      </c>
    </row>
    <row r="3324" spans="1:29" hidden="1" outlineLevel="1" collapsed="1" x14ac:dyDescent="0.25">
      <c r="A3324" t="s">
        <v>34</v>
      </c>
      <c r="B3324" s="4" t="s">
        <v>29</v>
      </c>
      <c r="C3324" s="4" t="s">
        <v>2088</v>
      </c>
      <c r="D3324" s="4" t="s">
        <v>34</v>
      </c>
      <c r="E3324" s="4">
        <v>1.1035199999999999E-7</v>
      </c>
      <c r="F3324" s="4">
        <v>1.5434800000000001E-4</v>
      </c>
      <c r="G3324" s="4">
        <v>2</v>
      </c>
      <c r="H3324" s="4">
        <v>2</v>
      </c>
      <c r="I3324" s="4">
        <v>2</v>
      </c>
      <c r="J3324" s="4" t="s">
        <v>2070</v>
      </c>
      <c r="K3324" s="4">
        <v>0</v>
      </c>
      <c r="L3324" s="4">
        <v>1855.90723</v>
      </c>
      <c r="M3324" s="4" t="s">
        <v>29</v>
      </c>
      <c r="N3324" s="4" t="s">
        <v>29</v>
      </c>
      <c r="O3324" s="4">
        <v>6.5770000000000002E-5</v>
      </c>
      <c r="P3324" s="4">
        <v>1.5159999999999999E-9</v>
      </c>
      <c r="Q3324" s="4">
        <v>4.1500000000000004</v>
      </c>
    </row>
    <row r="3325" spans="1:29" hidden="1" outlineLevel="1" collapsed="1" x14ac:dyDescent="0.25">
      <c r="A3325" t="s">
        <v>34</v>
      </c>
      <c r="B3325" s="4" t="s">
        <v>29</v>
      </c>
      <c r="C3325" s="4" t="s">
        <v>2089</v>
      </c>
      <c r="D3325" s="4" t="s">
        <v>454</v>
      </c>
      <c r="E3325" s="4">
        <v>3.1081400000000002E-7</v>
      </c>
      <c r="F3325" s="4">
        <v>1.5434800000000001E-4</v>
      </c>
      <c r="G3325" s="4">
        <v>2</v>
      </c>
      <c r="H3325" s="4">
        <v>2</v>
      </c>
      <c r="I3325" s="4">
        <v>2</v>
      </c>
      <c r="J3325" s="4" t="s">
        <v>2070</v>
      </c>
      <c r="K3325" s="4">
        <v>0</v>
      </c>
      <c r="L3325" s="4">
        <v>2428.1336799999999</v>
      </c>
      <c r="M3325" s="4" t="s">
        <v>29</v>
      </c>
      <c r="N3325" s="4" t="s">
        <v>29</v>
      </c>
      <c r="O3325" s="4">
        <v>6.5770000000000002E-5</v>
      </c>
      <c r="P3325" s="4">
        <v>5.2700000000000002E-9</v>
      </c>
      <c r="Q3325" s="4">
        <v>5.0999999999999996</v>
      </c>
    </row>
    <row r="3326" spans="1:29" hidden="1" outlineLevel="1" collapsed="1" x14ac:dyDescent="0.25">
      <c r="A3326" t="s">
        <v>34</v>
      </c>
      <c r="B3326" s="4" t="s">
        <v>29</v>
      </c>
      <c r="C3326" s="4" t="s">
        <v>2090</v>
      </c>
      <c r="D3326" s="4" t="s">
        <v>34</v>
      </c>
      <c r="E3326" s="4">
        <v>6.0284899999999995E-7</v>
      </c>
      <c r="F3326" s="4">
        <v>1.5434800000000001E-4</v>
      </c>
      <c r="G3326" s="4">
        <v>2</v>
      </c>
      <c r="H3326" s="4">
        <v>2</v>
      </c>
      <c r="I3326" s="4">
        <v>2</v>
      </c>
      <c r="J3326" s="4" t="s">
        <v>2070</v>
      </c>
      <c r="K3326" s="4">
        <v>1</v>
      </c>
      <c r="L3326" s="4">
        <v>1714.92752</v>
      </c>
      <c r="M3326" s="4" t="s">
        <v>29</v>
      </c>
      <c r="N3326" s="4" t="s">
        <v>29</v>
      </c>
      <c r="O3326" s="4">
        <v>6.5770000000000002E-5</v>
      </c>
      <c r="P3326" s="4">
        <v>1.181E-8</v>
      </c>
      <c r="Q3326" s="4">
        <v>4.38</v>
      </c>
    </row>
    <row r="3327" spans="1:29" hidden="1" outlineLevel="1" collapsed="1" x14ac:dyDescent="0.25">
      <c r="A3327" t="s">
        <v>34</v>
      </c>
      <c r="B3327" s="4" t="s">
        <v>29</v>
      </c>
      <c r="C3327" s="4" t="s">
        <v>2092</v>
      </c>
      <c r="D3327" s="4" t="s">
        <v>244</v>
      </c>
      <c r="E3327" s="4">
        <v>8.0004400000000001E-7</v>
      </c>
      <c r="F3327" s="4">
        <v>1.5434800000000001E-4</v>
      </c>
      <c r="G3327" s="4">
        <v>2</v>
      </c>
      <c r="H3327" s="4">
        <v>2</v>
      </c>
      <c r="I3327" s="4">
        <v>2</v>
      </c>
      <c r="J3327" s="4" t="s">
        <v>2070</v>
      </c>
      <c r="K3327" s="4">
        <v>0</v>
      </c>
      <c r="L3327" s="4">
        <v>2036.96471</v>
      </c>
      <c r="M3327" s="4" t="s">
        <v>29</v>
      </c>
      <c r="N3327" s="4" t="s">
        <v>29</v>
      </c>
      <c r="O3327" s="4">
        <v>6.5770000000000002E-5</v>
      </c>
      <c r="P3327" s="4">
        <v>1.6540000000000001E-8</v>
      </c>
      <c r="Q3327" s="4">
        <v>5.31</v>
      </c>
    </row>
    <row r="3328" spans="1:29" hidden="1" outlineLevel="1" collapsed="1" x14ac:dyDescent="0.25">
      <c r="A3328" t="s">
        <v>34</v>
      </c>
      <c r="B3328" s="4" t="s">
        <v>29</v>
      </c>
      <c r="C3328" s="4" t="s">
        <v>2093</v>
      </c>
      <c r="D3328" s="4" t="s">
        <v>2094</v>
      </c>
      <c r="E3328" s="4">
        <v>4.7824500000000001E-7</v>
      </c>
      <c r="F3328" s="4">
        <v>1.5434800000000001E-4</v>
      </c>
      <c r="G3328" s="4">
        <v>2</v>
      </c>
      <c r="H3328" s="4">
        <v>2</v>
      </c>
      <c r="I3328" s="4">
        <v>4</v>
      </c>
      <c r="J3328" s="4" t="s">
        <v>2070</v>
      </c>
      <c r="K3328" s="4">
        <v>0</v>
      </c>
      <c r="L3328" s="4">
        <v>1281.59258</v>
      </c>
      <c r="M3328" s="4" t="s">
        <v>29</v>
      </c>
      <c r="N3328" s="4" t="s">
        <v>29</v>
      </c>
      <c r="O3328" s="4">
        <v>6.5770000000000002E-5</v>
      </c>
      <c r="P3328" s="4">
        <v>8.9280000000000006E-9</v>
      </c>
      <c r="Q3328" s="4">
        <v>3.32</v>
      </c>
    </row>
    <row r="3329" spans="1:29" hidden="1" outlineLevel="1" collapsed="1" x14ac:dyDescent="0.25">
      <c r="A3329" t="s">
        <v>34</v>
      </c>
      <c r="B3329" s="4" t="s">
        <v>29</v>
      </c>
      <c r="C3329" s="4" t="s">
        <v>2097</v>
      </c>
      <c r="D3329" s="4" t="s">
        <v>34</v>
      </c>
      <c r="E3329" s="4">
        <v>1.9560800000000001E-9</v>
      </c>
      <c r="F3329" s="4">
        <v>1.5434800000000001E-4</v>
      </c>
      <c r="G3329" s="4">
        <v>2</v>
      </c>
      <c r="H3329" s="4">
        <v>2</v>
      </c>
      <c r="I3329" s="4">
        <v>6</v>
      </c>
      <c r="J3329" s="4" t="s">
        <v>2070</v>
      </c>
      <c r="K3329" s="4">
        <v>0</v>
      </c>
      <c r="L3329" s="4">
        <v>2408.0829699999999</v>
      </c>
      <c r="M3329" s="4" t="s">
        <v>29</v>
      </c>
      <c r="N3329" s="4" t="s">
        <v>29</v>
      </c>
      <c r="O3329" s="4">
        <v>6.5770000000000002E-5</v>
      </c>
      <c r="P3329" s="4">
        <v>1.148E-11</v>
      </c>
      <c r="Q3329" s="4">
        <v>5.65</v>
      </c>
    </row>
    <row r="3330" spans="1:29" hidden="1" outlineLevel="1" collapsed="1" x14ac:dyDescent="0.25">
      <c r="A3330" t="s">
        <v>34</v>
      </c>
      <c r="B3330" s="4" t="s">
        <v>29</v>
      </c>
      <c r="C3330" s="4" t="s">
        <v>2098</v>
      </c>
      <c r="D3330" s="4" t="s">
        <v>34</v>
      </c>
      <c r="E3330" s="4">
        <v>5.2618700000000001E-3</v>
      </c>
      <c r="F3330" s="4">
        <v>3.0793500000000001E-4</v>
      </c>
      <c r="G3330" s="4">
        <v>2</v>
      </c>
      <c r="H3330" s="4">
        <v>2</v>
      </c>
      <c r="I3330" s="4">
        <v>1</v>
      </c>
      <c r="J3330" s="4" t="s">
        <v>2070</v>
      </c>
      <c r="K3330" s="4">
        <v>0</v>
      </c>
      <c r="L3330" s="4">
        <v>1007.51564</v>
      </c>
      <c r="M3330" s="4" t="s">
        <v>29</v>
      </c>
      <c r="N3330" s="4" t="s">
        <v>29</v>
      </c>
      <c r="O3330" s="4">
        <v>1.192E-4</v>
      </c>
      <c r="P3330" s="4">
        <v>6.5410000000000002E-4</v>
      </c>
      <c r="Q3330" s="4">
        <v>1.84</v>
      </c>
    </row>
    <row r="3331" spans="1:29" hidden="1" outlineLevel="1" collapsed="1" x14ac:dyDescent="0.25">
      <c r="A3331" t="s">
        <v>34</v>
      </c>
      <c r="B3331" s="4" t="s">
        <v>29</v>
      </c>
      <c r="C3331" s="4" t="s">
        <v>2099</v>
      </c>
      <c r="D3331" s="4" t="s">
        <v>34</v>
      </c>
      <c r="E3331" s="4">
        <v>1.06015E-2</v>
      </c>
      <c r="F3331" s="4">
        <v>4.3565599999999998E-4</v>
      </c>
      <c r="G3331" s="4">
        <v>2</v>
      </c>
      <c r="H3331" s="4">
        <v>2</v>
      </c>
      <c r="I3331" s="4">
        <v>1</v>
      </c>
      <c r="J3331" s="4" t="s">
        <v>2070</v>
      </c>
      <c r="K3331" s="4">
        <v>0</v>
      </c>
      <c r="L3331" s="4">
        <v>994.51049</v>
      </c>
      <c r="M3331" s="4" t="s">
        <v>29</v>
      </c>
      <c r="N3331" s="4" t="s">
        <v>29</v>
      </c>
      <c r="O3331" s="4">
        <v>1.639E-4</v>
      </c>
      <c r="P3331" s="4">
        <v>1.498E-3</v>
      </c>
      <c r="Q3331" s="4">
        <v>2.16</v>
      </c>
    </row>
    <row r="3332" spans="1:29" hidden="1" outlineLevel="1" collapsed="1" x14ac:dyDescent="0.25">
      <c r="A3332" t="s">
        <v>34</v>
      </c>
      <c r="B3332" s="4" t="s">
        <v>29</v>
      </c>
      <c r="C3332" s="4" t="s">
        <v>2100</v>
      </c>
      <c r="D3332" s="4" t="s">
        <v>66</v>
      </c>
      <c r="E3332" s="4">
        <v>1.23441E-2</v>
      </c>
      <c r="F3332" s="4">
        <v>4.3565599999999998E-4</v>
      </c>
      <c r="G3332" s="4">
        <v>2</v>
      </c>
      <c r="H3332" s="4">
        <v>2</v>
      </c>
      <c r="I3332" s="4">
        <v>1</v>
      </c>
      <c r="J3332" s="4" t="s">
        <v>2070</v>
      </c>
      <c r="K3332" s="4">
        <v>0</v>
      </c>
      <c r="L3332" s="4">
        <v>1191.54628</v>
      </c>
      <c r="M3332" s="4" t="s">
        <v>29</v>
      </c>
      <c r="N3332" s="4" t="s">
        <v>29</v>
      </c>
      <c r="O3332" s="4">
        <v>1.639E-4</v>
      </c>
      <c r="P3332" s="4">
        <v>1.797E-3</v>
      </c>
      <c r="Q3332" s="4">
        <v>2.6</v>
      </c>
    </row>
    <row r="3333" spans="1:29" hidden="1" outlineLevel="1" collapsed="1" x14ac:dyDescent="0.25">
      <c r="A3333" t="s">
        <v>34</v>
      </c>
      <c r="B3333" s="4" t="s">
        <v>29</v>
      </c>
      <c r="C3333" s="4" t="s">
        <v>2103</v>
      </c>
      <c r="D3333" s="4" t="s">
        <v>34</v>
      </c>
      <c r="E3333" s="4">
        <v>8.6509599999999992E-3</v>
      </c>
      <c r="F3333" s="4">
        <v>4.3565599999999998E-4</v>
      </c>
      <c r="G3333" s="4">
        <v>2</v>
      </c>
      <c r="H3333" s="4">
        <v>3</v>
      </c>
      <c r="I3333" s="4">
        <v>1</v>
      </c>
      <c r="J3333" s="4" t="s">
        <v>2070</v>
      </c>
      <c r="K3333" s="4">
        <v>0</v>
      </c>
      <c r="L3333" s="4">
        <v>1169.5949499999999</v>
      </c>
      <c r="M3333" s="4" t="s">
        <v>29</v>
      </c>
      <c r="N3333" s="4" t="s">
        <v>29</v>
      </c>
      <c r="O3333" s="4">
        <v>1.639E-4</v>
      </c>
      <c r="P3333" s="4">
        <v>1.17E-3</v>
      </c>
      <c r="Q3333" s="4">
        <v>1.76</v>
      </c>
    </row>
    <row r="3334" spans="1:29" hidden="1" outlineLevel="1" collapsed="1" x14ac:dyDescent="0.25">
      <c r="A3334" t="s">
        <v>34</v>
      </c>
      <c r="B3334" s="4" t="s">
        <v>29</v>
      </c>
      <c r="C3334" s="4" t="s">
        <v>2104</v>
      </c>
      <c r="D3334" s="4" t="s">
        <v>34</v>
      </c>
      <c r="E3334" s="4">
        <v>2.1496999999999999E-2</v>
      </c>
      <c r="F3334" s="4">
        <v>7.2030900000000003E-4</v>
      </c>
      <c r="G3334" s="4">
        <v>2</v>
      </c>
      <c r="H3334" s="4">
        <v>2</v>
      </c>
      <c r="I3334" s="4">
        <v>1</v>
      </c>
      <c r="J3334" s="4" t="s">
        <v>2070</v>
      </c>
      <c r="K3334" s="4">
        <v>1</v>
      </c>
      <c r="L3334" s="4">
        <v>2756.4114500000001</v>
      </c>
      <c r="M3334" s="4" t="s">
        <v>29</v>
      </c>
      <c r="N3334" s="4" t="s">
        <v>29</v>
      </c>
      <c r="O3334" s="4">
        <v>2.6459999999999998E-4</v>
      </c>
      <c r="P3334" s="4">
        <v>3.5899999999999999E-3</v>
      </c>
      <c r="Q3334" s="4">
        <v>2.2200000000000002</v>
      </c>
    </row>
    <row r="3335" spans="1:29" hidden="1" outlineLevel="1" collapsed="1" x14ac:dyDescent="0.25">
      <c r="A3335" t="s">
        <v>34</v>
      </c>
      <c r="B3335" s="4" t="s">
        <v>29</v>
      </c>
      <c r="C3335" s="4" t="s">
        <v>2106</v>
      </c>
      <c r="D3335" s="4" t="s">
        <v>34</v>
      </c>
      <c r="E3335" s="4">
        <v>3.0484000000000001E-2</v>
      </c>
      <c r="F3335" s="4">
        <v>1.14003E-3</v>
      </c>
      <c r="G3335" s="4">
        <v>2</v>
      </c>
      <c r="H3335" s="4">
        <v>2</v>
      </c>
      <c r="I3335" s="4">
        <v>1</v>
      </c>
      <c r="J3335" s="4" t="s">
        <v>2070</v>
      </c>
      <c r="K3335" s="4">
        <v>0</v>
      </c>
      <c r="L3335" s="4">
        <v>1214.7255700000001</v>
      </c>
      <c r="M3335" s="4" t="s">
        <v>29</v>
      </c>
      <c r="N3335" s="4" t="s">
        <v>29</v>
      </c>
      <c r="O3335" s="4">
        <v>4.1320000000000001E-4</v>
      </c>
      <c r="P3335" s="4">
        <v>5.5770000000000004E-3</v>
      </c>
      <c r="Q3335" s="4">
        <v>2.79</v>
      </c>
    </row>
    <row r="3336" spans="1:29" hidden="1" outlineLevel="1" collapsed="1" x14ac:dyDescent="0.25">
      <c r="A3336" t="s">
        <v>34</v>
      </c>
      <c r="B3336" s="4" t="s">
        <v>29</v>
      </c>
      <c r="C3336" s="4" t="s">
        <v>2107</v>
      </c>
      <c r="D3336" s="4" t="s">
        <v>2108</v>
      </c>
      <c r="E3336" s="4">
        <v>3.1056400000000001E-2</v>
      </c>
      <c r="F3336" s="4">
        <v>1.14003E-3</v>
      </c>
      <c r="G3336" s="4">
        <v>2</v>
      </c>
      <c r="H3336" s="4">
        <v>2</v>
      </c>
      <c r="I3336" s="4">
        <v>1</v>
      </c>
      <c r="J3336" s="4" t="s">
        <v>2070</v>
      </c>
      <c r="K3336" s="4">
        <v>2</v>
      </c>
      <c r="L3336" s="4">
        <v>2902.4549699999998</v>
      </c>
      <c r="M3336" s="4" t="s">
        <v>29</v>
      </c>
      <c r="N3336" s="4" t="s">
        <v>29</v>
      </c>
      <c r="O3336" s="4">
        <v>4.1320000000000001E-4</v>
      </c>
      <c r="P3336" s="4">
        <v>5.7019999999999996E-3</v>
      </c>
      <c r="Q3336" s="4">
        <v>2.83</v>
      </c>
    </row>
    <row r="3337" spans="1:29" hidden="1" outlineLevel="1" collapsed="1" x14ac:dyDescent="0.25">
      <c r="A3337" t="s">
        <v>34</v>
      </c>
      <c r="B3337" s="4" t="s">
        <v>29</v>
      </c>
      <c r="C3337" s="4" t="s">
        <v>3497</v>
      </c>
      <c r="D3337" s="4" t="s">
        <v>34</v>
      </c>
      <c r="E3337" s="4">
        <v>3.8312499999999999E-2</v>
      </c>
      <c r="F3337" s="4">
        <v>1.40211E-3</v>
      </c>
      <c r="G3337" s="4">
        <v>1</v>
      </c>
      <c r="H3337" s="4">
        <v>1</v>
      </c>
      <c r="I3337" s="4">
        <v>1</v>
      </c>
      <c r="J3337" s="4" t="s">
        <v>3494</v>
      </c>
      <c r="K3337" s="4">
        <v>1</v>
      </c>
      <c r="L3337" s="4">
        <v>2621.2100799999998</v>
      </c>
      <c r="M3337" s="4" t="s">
        <v>29</v>
      </c>
      <c r="N3337" s="4" t="s">
        <v>29</v>
      </c>
      <c r="O3337" s="4">
        <v>5.0580000000000004E-4</v>
      </c>
      <c r="P3337" s="4">
        <v>7.4729999999999996E-3</v>
      </c>
      <c r="Q3337" s="4">
        <v>3.28</v>
      </c>
    </row>
    <row r="3338" spans="1:29" hidden="1" outlineLevel="1" collapsed="1" x14ac:dyDescent="0.25">
      <c r="A3338" t="s">
        <v>34</v>
      </c>
      <c r="B3338" s="4" t="s">
        <v>29</v>
      </c>
      <c r="C3338" s="4" t="s">
        <v>3498</v>
      </c>
      <c r="D3338" s="4" t="s">
        <v>34</v>
      </c>
      <c r="E3338" s="4">
        <v>6.8956199999999995E-2</v>
      </c>
      <c r="F3338" s="4">
        <v>2.6094199999999999E-3</v>
      </c>
      <c r="G3338" s="4">
        <v>1</v>
      </c>
      <c r="H3338" s="4">
        <v>1</v>
      </c>
      <c r="I3338" s="4">
        <v>1</v>
      </c>
      <c r="J3338" s="4" t="s">
        <v>3494</v>
      </c>
      <c r="K3338" s="4">
        <v>0</v>
      </c>
      <c r="L3338" s="4">
        <v>2227.107</v>
      </c>
      <c r="M3338" s="4" t="s">
        <v>29</v>
      </c>
      <c r="N3338" s="4" t="s">
        <v>29</v>
      </c>
      <c r="O3338" s="4">
        <v>9.3420000000000005E-4</v>
      </c>
      <c r="P3338" s="4">
        <v>1.6310000000000002E-2</v>
      </c>
      <c r="Q3338" s="4">
        <v>2.61</v>
      </c>
    </row>
    <row r="3339" spans="1:29" x14ac:dyDescent="0.25">
      <c r="A3339" s="3" t="s">
        <v>29</v>
      </c>
      <c r="B3339" s="3" t="s">
        <v>30</v>
      </c>
      <c r="C3339" s="3" t="s">
        <v>3499</v>
      </c>
      <c r="D3339" s="3" t="s">
        <v>3500</v>
      </c>
      <c r="E3339" s="3">
        <v>0</v>
      </c>
      <c r="F3339" s="3">
        <v>140.71100000000001</v>
      </c>
      <c r="G3339" s="3">
        <v>42</v>
      </c>
      <c r="H3339" s="3">
        <v>21</v>
      </c>
      <c r="I3339" s="3">
        <v>52</v>
      </c>
      <c r="J3339" s="3">
        <v>21</v>
      </c>
      <c r="K3339" s="3">
        <v>414</v>
      </c>
      <c r="L3339" s="3">
        <v>44.5</v>
      </c>
      <c r="M3339" s="3">
        <v>4.93</v>
      </c>
      <c r="N3339" s="3">
        <v>155.66999999999999</v>
      </c>
      <c r="O3339" s="3">
        <v>21</v>
      </c>
      <c r="P3339" s="3" t="s">
        <v>34</v>
      </c>
      <c r="Q3339" s="3" t="s">
        <v>34</v>
      </c>
      <c r="R3339" s="3" t="s">
        <v>34</v>
      </c>
      <c r="S3339" s="3" t="s">
        <v>3501</v>
      </c>
      <c r="T3339" s="3" t="s">
        <v>34</v>
      </c>
      <c r="U3339" s="3" t="s">
        <v>3499</v>
      </c>
      <c r="V3339" s="3" t="s">
        <v>34</v>
      </c>
      <c r="W3339" s="3" t="s">
        <v>714</v>
      </c>
      <c r="X3339" s="3" t="s">
        <v>34</v>
      </c>
      <c r="Y3339" s="3" t="s">
        <v>34</v>
      </c>
      <c r="Z3339" s="3" t="s">
        <v>34</v>
      </c>
      <c r="AA3339" s="3">
        <v>0</v>
      </c>
      <c r="AB3339" s="3" t="s">
        <v>29</v>
      </c>
      <c r="AC3339" s="3">
        <v>1</v>
      </c>
    </row>
    <row r="3340" spans="1:29" hidden="1" outlineLevel="1" collapsed="1" x14ac:dyDescent="0.25">
      <c r="A3340" t="s">
        <v>34</v>
      </c>
      <c r="B3340" s="2" t="s">
        <v>39</v>
      </c>
      <c r="C3340" s="2" t="s">
        <v>40</v>
      </c>
      <c r="D3340" s="2" t="s">
        <v>41</v>
      </c>
      <c r="E3340" s="2" t="s">
        <v>42</v>
      </c>
      <c r="F3340" s="2" t="s">
        <v>43</v>
      </c>
      <c r="G3340" s="2" t="s">
        <v>28</v>
      </c>
      <c r="H3340" s="2" t="s">
        <v>44</v>
      </c>
      <c r="I3340" s="2" t="s">
        <v>8</v>
      </c>
      <c r="J3340" s="2" t="s">
        <v>45</v>
      </c>
      <c r="K3340" s="2" t="s">
        <v>46</v>
      </c>
      <c r="L3340" s="2" t="s">
        <v>47</v>
      </c>
      <c r="M3340" s="2" t="s">
        <v>27</v>
      </c>
      <c r="N3340" s="2" t="s">
        <v>48</v>
      </c>
      <c r="O3340" s="2" t="s">
        <v>49</v>
      </c>
      <c r="P3340" s="2" t="s">
        <v>50</v>
      </c>
      <c r="Q3340" s="2" t="s">
        <v>51</v>
      </c>
    </row>
    <row r="3341" spans="1:29" hidden="1" outlineLevel="1" collapsed="1" x14ac:dyDescent="0.25">
      <c r="A3341" t="s">
        <v>34</v>
      </c>
      <c r="B3341" s="4" t="s">
        <v>29</v>
      </c>
      <c r="C3341" s="4" t="s">
        <v>3502</v>
      </c>
      <c r="D3341" s="4" t="s">
        <v>34</v>
      </c>
      <c r="E3341" s="4">
        <v>7.5020000000000003E-6</v>
      </c>
      <c r="F3341" s="4">
        <v>1.5434800000000001E-4</v>
      </c>
      <c r="G3341" s="4">
        <v>1</v>
      </c>
      <c r="H3341" s="4">
        <v>1</v>
      </c>
      <c r="I3341" s="4">
        <v>2</v>
      </c>
      <c r="J3341" s="4" t="s">
        <v>3499</v>
      </c>
      <c r="K3341" s="4">
        <v>0</v>
      </c>
      <c r="L3341" s="4">
        <v>1591.7598399999999</v>
      </c>
      <c r="M3341" s="4" t="s">
        <v>29</v>
      </c>
      <c r="N3341" s="4" t="s">
        <v>29</v>
      </c>
      <c r="O3341" s="4">
        <v>6.5770000000000002E-5</v>
      </c>
      <c r="P3341" s="4">
        <v>2.4929999999999999E-7</v>
      </c>
      <c r="Q3341" s="4">
        <v>3.51</v>
      </c>
    </row>
    <row r="3342" spans="1:29" hidden="1" outlineLevel="1" collapsed="1" x14ac:dyDescent="0.25">
      <c r="A3342" t="s">
        <v>34</v>
      </c>
      <c r="B3342" s="4" t="s">
        <v>29</v>
      </c>
      <c r="C3342" s="4" t="s">
        <v>3503</v>
      </c>
      <c r="D3342" s="4" t="s">
        <v>34</v>
      </c>
      <c r="E3342" s="4">
        <v>1.6867799999999999E-4</v>
      </c>
      <c r="F3342" s="4">
        <v>1.5434800000000001E-4</v>
      </c>
      <c r="G3342" s="4">
        <v>1</v>
      </c>
      <c r="H3342" s="4">
        <v>1</v>
      </c>
      <c r="I3342" s="4">
        <v>2</v>
      </c>
      <c r="J3342" s="4" t="s">
        <v>3499</v>
      </c>
      <c r="K3342" s="4">
        <v>1</v>
      </c>
      <c r="L3342" s="4">
        <v>1847.91338</v>
      </c>
      <c r="M3342" s="4" t="s">
        <v>29</v>
      </c>
      <c r="N3342" s="4" t="s">
        <v>29</v>
      </c>
      <c r="O3342" s="4">
        <v>6.5770000000000002E-5</v>
      </c>
      <c r="P3342" s="4">
        <v>1.076E-5</v>
      </c>
      <c r="Q3342" s="4">
        <v>4.45</v>
      </c>
    </row>
    <row r="3343" spans="1:29" hidden="1" outlineLevel="1" collapsed="1" x14ac:dyDescent="0.25">
      <c r="A3343" t="s">
        <v>34</v>
      </c>
      <c r="B3343" s="4" t="s">
        <v>29</v>
      </c>
      <c r="C3343" s="4" t="s">
        <v>3504</v>
      </c>
      <c r="D3343" s="4" t="s">
        <v>175</v>
      </c>
      <c r="E3343" s="4">
        <v>5.6526400000000001E-5</v>
      </c>
      <c r="F3343" s="4">
        <v>1.5434800000000001E-4</v>
      </c>
      <c r="G3343" s="4">
        <v>1</v>
      </c>
      <c r="H3343" s="4">
        <v>1</v>
      </c>
      <c r="I3343" s="4">
        <v>1</v>
      </c>
      <c r="J3343" s="4" t="s">
        <v>3499</v>
      </c>
      <c r="K3343" s="4">
        <v>2</v>
      </c>
      <c r="L3343" s="4">
        <v>2994.4301999999998</v>
      </c>
      <c r="M3343" s="4" t="s">
        <v>29</v>
      </c>
      <c r="N3343" s="4" t="s">
        <v>29</v>
      </c>
      <c r="O3343" s="4">
        <v>6.5770000000000002E-5</v>
      </c>
      <c r="P3343" s="4">
        <v>2.869E-6</v>
      </c>
      <c r="Q3343" s="4">
        <v>3.22</v>
      </c>
    </row>
    <row r="3344" spans="1:29" hidden="1" outlineLevel="1" collapsed="1" x14ac:dyDescent="0.25">
      <c r="A3344" t="s">
        <v>34</v>
      </c>
      <c r="B3344" s="4" t="s">
        <v>29</v>
      </c>
      <c r="C3344" s="4" t="s">
        <v>3505</v>
      </c>
      <c r="D3344" s="4" t="s">
        <v>34</v>
      </c>
      <c r="E3344" s="4">
        <v>1.8338499999999999E-4</v>
      </c>
      <c r="F3344" s="4">
        <v>1.5434800000000001E-4</v>
      </c>
      <c r="G3344" s="4">
        <v>1</v>
      </c>
      <c r="H3344" s="4">
        <v>1</v>
      </c>
      <c r="I3344" s="4">
        <v>3</v>
      </c>
      <c r="J3344" s="4" t="s">
        <v>3499</v>
      </c>
      <c r="K3344" s="4">
        <v>0</v>
      </c>
      <c r="L3344" s="4">
        <v>1276.65319</v>
      </c>
      <c r="M3344" s="4" t="s">
        <v>29</v>
      </c>
      <c r="N3344" s="4" t="s">
        <v>29</v>
      </c>
      <c r="O3344" s="4">
        <v>6.5770000000000002E-5</v>
      </c>
      <c r="P3344" s="4">
        <v>1.1950000000000001E-5</v>
      </c>
      <c r="Q3344" s="4">
        <v>2.57</v>
      </c>
    </row>
    <row r="3345" spans="1:17" hidden="1" outlineLevel="1" collapsed="1" x14ac:dyDescent="0.25">
      <c r="A3345" t="s">
        <v>34</v>
      </c>
      <c r="B3345" s="4" t="s">
        <v>29</v>
      </c>
      <c r="C3345" s="4" t="s">
        <v>3506</v>
      </c>
      <c r="D3345" s="4" t="s">
        <v>34</v>
      </c>
      <c r="E3345" s="4">
        <v>4.3965600000000002E-4</v>
      </c>
      <c r="F3345" s="4">
        <v>1.5434800000000001E-4</v>
      </c>
      <c r="G3345" s="4">
        <v>1</v>
      </c>
      <c r="H3345" s="4">
        <v>1</v>
      </c>
      <c r="I3345" s="4">
        <v>4</v>
      </c>
      <c r="J3345" s="4" t="s">
        <v>3499</v>
      </c>
      <c r="K3345" s="4">
        <v>1</v>
      </c>
      <c r="L3345" s="4">
        <v>1519.7791199999999</v>
      </c>
      <c r="M3345" s="4" t="s">
        <v>29</v>
      </c>
      <c r="N3345" s="4" t="s">
        <v>29</v>
      </c>
      <c r="O3345" s="4">
        <v>6.5770000000000002E-5</v>
      </c>
      <c r="P3345" s="4">
        <v>3.4150000000000003E-5</v>
      </c>
      <c r="Q3345" s="4">
        <v>3.39</v>
      </c>
    </row>
    <row r="3346" spans="1:17" hidden="1" outlineLevel="1" collapsed="1" x14ac:dyDescent="0.25">
      <c r="A3346" t="s">
        <v>34</v>
      </c>
      <c r="B3346" s="4" t="s">
        <v>29</v>
      </c>
      <c r="C3346" s="4" t="s">
        <v>3507</v>
      </c>
      <c r="D3346" s="4" t="s">
        <v>34</v>
      </c>
      <c r="E3346" s="4">
        <v>2.7146199999999998E-4</v>
      </c>
      <c r="F3346" s="4">
        <v>1.5434800000000001E-4</v>
      </c>
      <c r="G3346" s="4">
        <v>1</v>
      </c>
      <c r="H3346" s="4">
        <v>1</v>
      </c>
      <c r="I3346" s="4">
        <v>3</v>
      </c>
      <c r="J3346" s="4" t="s">
        <v>3499</v>
      </c>
      <c r="K3346" s="4">
        <v>0</v>
      </c>
      <c r="L3346" s="4">
        <v>1391.68416</v>
      </c>
      <c r="M3346" s="4" t="s">
        <v>29</v>
      </c>
      <c r="N3346" s="4" t="s">
        <v>29</v>
      </c>
      <c r="O3346" s="4">
        <v>6.5770000000000002E-5</v>
      </c>
      <c r="P3346" s="4">
        <v>1.9170000000000001E-5</v>
      </c>
      <c r="Q3346" s="4">
        <v>2.87</v>
      </c>
    </row>
    <row r="3347" spans="1:17" hidden="1" outlineLevel="1" collapsed="1" x14ac:dyDescent="0.25">
      <c r="A3347" t="s">
        <v>34</v>
      </c>
      <c r="B3347" s="4" t="s">
        <v>29</v>
      </c>
      <c r="C3347" s="4" t="s">
        <v>3508</v>
      </c>
      <c r="D3347" s="4" t="s">
        <v>34</v>
      </c>
      <c r="E3347" s="4">
        <v>1.5585600000000001E-3</v>
      </c>
      <c r="F3347" s="4">
        <v>1.5434800000000001E-4</v>
      </c>
      <c r="G3347" s="4">
        <v>1</v>
      </c>
      <c r="H3347" s="4">
        <v>1</v>
      </c>
      <c r="I3347" s="4">
        <v>1</v>
      </c>
      <c r="J3347" s="4" t="s">
        <v>3499</v>
      </c>
      <c r="K3347" s="4">
        <v>0</v>
      </c>
      <c r="L3347" s="4">
        <v>1191.5316800000001</v>
      </c>
      <c r="M3347" s="4" t="s">
        <v>29</v>
      </c>
      <c r="N3347" s="4" t="s">
        <v>29</v>
      </c>
      <c r="O3347" s="4">
        <v>6.5770000000000002E-5</v>
      </c>
      <c r="P3347" s="4">
        <v>1.56E-4</v>
      </c>
      <c r="Q3347" s="4">
        <v>2.74</v>
      </c>
    </row>
    <row r="3348" spans="1:17" hidden="1" outlineLevel="1" collapsed="1" x14ac:dyDescent="0.25">
      <c r="A3348" t="s">
        <v>34</v>
      </c>
      <c r="B3348" s="4" t="s">
        <v>29</v>
      </c>
      <c r="C3348" s="4" t="s">
        <v>3509</v>
      </c>
      <c r="D3348" s="4" t="s">
        <v>34</v>
      </c>
      <c r="E3348" s="4">
        <v>6.1413799999999997E-4</v>
      </c>
      <c r="F3348" s="4">
        <v>1.5434800000000001E-4</v>
      </c>
      <c r="G3348" s="4">
        <v>1</v>
      </c>
      <c r="H3348" s="4">
        <v>1</v>
      </c>
      <c r="I3348" s="4">
        <v>2</v>
      </c>
      <c r="J3348" s="4" t="s">
        <v>3499</v>
      </c>
      <c r="K3348" s="4">
        <v>0</v>
      </c>
      <c r="L3348" s="4">
        <v>1284.6695099999999</v>
      </c>
      <c r="M3348" s="4" t="s">
        <v>29</v>
      </c>
      <c r="N3348" s="4" t="s">
        <v>29</v>
      </c>
      <c r="O3348" s="4">
        <v>6.5770000000000002E-5</v>
      </c>
      <c r="P3348" s="4">
        <v>5.1369999999999998E-5</v>
      </c>
      <c r="Q3348" s="4">
        <v>2.4</v>
      </c>
    </row>
    <row r="3349" spans="1:17" hidden="1" outlineLevel="1" collapsed="1" x14ac:dyDescent="0.25">
      <c r="A3349" t="s">
        <v>34</v>
      </c>
      <c r="B3349" s="4" t="s">
        <v>29</v>
      </c>
      <c r="C3349" s="4" t="s">
        <v>3510</v>
      </c>
      <c r="D3349" s="4" t="s">
        <v>34</v>
      </c>
      <c r="E3349" s="4">
        <v>4.0964099999999998E-4</v>
      </c>
      <c r="F3349" s="4">
        <v>1.5434800000000001E-4</v>
      </c>
      <c r="G3349" s="4">
        <v>1</v>
      </c>
      <c r="H3349" s="4">
        <v>1</v>
      </c>
      <c r="I3349" s="4">
        <v>2</v>
      </c>
      <c r="J3349" s="4" t="s">
        <v>3499</v>
      </c>
      <c r="K3349" s="4">
        <v>1</v>
      </c>
      <c r="L3349" s="4">
        <v>1958.0454</v>
      </c>
      <c r="M3349" s="4" t="s">
        <v>29</v>
      </c>
      <c r="N3349" s="4" t="s">
        <v>29</v>
      </c>
      <c r="O3349" s="4">
        <v>6.5770000000000002E-5</v>
      </c>
      <c r="P3349" s="4">
        <v>3.1430000000000002E-5</v>
      </c>
      <c r="Q3349" s="4">
        <v>3.43</v>
      </c>
    </row>
    <row r="3350" spans="1:17" hidden="1" outlineLevel="1" collapsed="1" x14ac:dyDescent="0.25">
      <c r="A3350" t="s">
        <v>34</v>
      </c>
      <c r="B3350" s="4" t="s">
        <v>29</v>
      </c>
      <c r="C3350" s="4" t="s">
        <v>3511</v>
      </c>
      <c r="D3350" s="4" t="s">
        <v>34</v>
      </c>
      <c r="E3350" s="4">
        <v>1.5093400000000001E-3</v>
      </c>
      <c r="F3350" s="4">
        <v>1.5434800000000001E-4</v>
      </c>
      <c r="G3350" s="4">
        <v>1</v>
      </c>
      <c r="H3350" s="4">
        <v>1</v>
      </c>
      <c r="I3350" s="4">
        <v>1</v>
      </c>
      <c r="J3350" s="4" t="s">
        <v>3499</v>
      </c>
      <c r="K3350" s="4">
        <v>2</v>
      </c>
      <c r="L3350" s="4">
        <v>3662.80132</v>
      </c>
      <c r="M3350" s="4" t="s">
        <v>29</v>
      </c>
      <c r="N3350" s="4" t="s">
        <v>29</v>
      </c>
      <c r="O3350" s="4">
        <v>6.5770000000000002E-5</v>
      </c>
      <c r="P3350" s="4">
        <v>1.5019999999999999E-4</v>
      </c>
      <c r="Q3350" s="4">
        <v>4.4400000000000004</v>
      </c>
    </row>
    <row r="3351" spans="1:17" hidden="1" outlineLevel="1" collapsed="1" x14ac:dyDescent="0.25">
      <c r="A3351" t="s">
        <v>34</v>
      </c>
      <c r="B3351" s="4" t="s">
        <v>29</v>
      </c>
      <c r="C3351" s="4" t="s">
        <v>3512</v>
      </c>
      <c r="D3351" s="4" t="s">
        <v>34</v>
      </c>
      <c r="E3351" s="4">
        <v>5.3350200000000001E-7</v>
      </c>
      <c r="F3351" s="4">
        <v>1.5434800000000001E-4</v>
      </c>
      <c r="G3351" s="4">
        <v>1</v>
      </c>
      <c r="H3351" s="4">
        <v>1</v>
      </c>
      <c r="I3351" s="4">
        <v>3</v>
      </c>
      <c r="J3351" s="4" t="s">
        <v>3499</v>
      </c>
      <c r="K3351" s="4">
        <v>1</v>
      </c>
      <c r="L3351" s="4">
        <v>1412.7644700000001</v>
      </c>
      <c r="M3351" s="4" t="s">
        <v>29</v>
      </c>
      <c r="N3351" s="4" t="s">
        <v>29</v>
      </c>
      <c r="O3351" s="4">
        <v>6.5770000000000002E-5</v>
      </c>
      <c r="P3351" s="4">
        <v>1.015E-8</v>
      </c>
      <c r="Q3351" s="4">
        <v>4.96</v>
      </c>
    </row>
    <row r="3352" spans="1:17" hidden="1" outlineLevel="1" collapsed="1" x14ac:dyDescent="0.25">
      <c r="A3352" t="s">
        <v>34</v>
      </c>
      <c r="B3352" s="4" t="s">
        <v>29</v>
      </c>
      <c r="C3352" s="4" t="s">
        <v>3513</v>
      </c>
      <c r="D3352" s="4" t="s">
        <v>34</v>
      </c>
      <c r="E3352" s="4">
        <v>2.2673600000000001E-4</v>
      </c>
      <c r="F3352" s="4">
        <v>1.5434800000000001E-4</v>
      </c>
      <c r="G3352" s="4">
        <v>1</v>
      </c>
      <c r="H3352" s="4">
        <v>1</v>
      </c>
      <c r="I3352" s="4">
        <v>2</v>
      </c>
      <c r="J3352" s="4" t="s">
        <v>3499</v>
      </c>
      <c r="K3352" s="4">
        <v>1</v>
      </c>
      <c r="L3352" s="4">
        <v>3534.7063499999999</v>
      </c>
      <c r="M3352" s="4" t="s">
        <v>29</v>
      </c>
      <c r="N3352" s="4" t="s">
        <v>29</v>
      </c>
      <c r="O3352" s="4">
        <v>6.5770000000000002E-5</v>
      </c>
      <c r="P3352" s="4">
        <v>1.541E-5</v>
      </c>
      <c r="Q3352" s="4">
        <v>2.4</v>
      </c>
    </row>
    <row r="3353" spans="1:17" hidden="1" outlineLevel="1" collapsed="1" x14ac:dyDescent="0.25">
      <c r="A3353" t="s">
        <v>34</v>
      </c>
      <c r="B3353" s="4" t="s">
        <v>29</v>
      </c>
      <c r="C3353" s="4" t="s">
        <v>3514</v>
      </c>
      <c r="D3353" s="4" t="s">
        <v>34</v>
      </c>
      <c r="E3353" s="4">
        <v>2.41857E-6</v>
      </c>
      <c r="F3353" s="4">
        <v>1.5434800000000001E-4</v>
      </c>
      <c r="G3353" s="4">
        <v>1</v>
      </c>
      <c r="H3353" s="4">
        <v>1</v>
      </c>
      <c r="I3353" s="4">
        <v>1</v>
      </c>
      <c r="J3353" s="4" t="s">
        <v>3499</v>
      </c>
      <c r="K3353" s="4">
        <v>0</v>
      </c>
      <c r="L3353" s="4">
        <v>2500.1626700000002</v>
      </c>
      <c r="M3353" s="4" t="s">
        <v>29</v>
      </c>
      <c r="N3353" s="4" t="s">
        <v>29</v>
      </c>
      <c r="O3353" s="4">
        <v>6.5770000000000002E-5</v>
      </c>
      <c r="P3353" s="4">
        <v>6.3520000000000002E-8</v>
      </c>
      <c r="Q3353" s="4">
        <v>4.57</v>
      </c>
    </row>
    <row r="3354" spans="1:17" hidden="1" outlineLevel="1" collapsed="1" x14ac:dyDescent="0.25">
      <c r="A3354" t="s">
        <v>34</v>
      </c>
      <c r="B3354" s="4" t="s">
        <v>29</v>
      </c>
      <c r="C3354" s="4" t="s">
        <v>3515</v>
      </c>
      <c r="D3354" s="4" t="s">
        <v>3516</v>
      </c>
      <c r="E3354" s="4">
        <v>1.6024399999999999E-5</v>
      </c>
      <c r="F3354" s="4">
        <v>1.5434800000000001E-4</v>
      </c>
      <c r="G3354" s="4">
        <v>1</v>
      </c>
      <c r="H3354" s="4">
        <v>1</v>
      </c>
      <c r="I3354" s="4">
        <v>5</v>
      </c>
      <c r="J3354" s="4" t="s">
        <v>3499</v>
      </c>
      <c r="K3354" s="4">
        <v>0</v>
      </c>
      <c r="L3354" s="4">
        <v>2463.0987100000002</v>
      </c>
      <c r="M3354" s="4" t="s">
        <v>29</v>
      </c>
      <c r="N3354" s="4" t="s">
        <v>29</v>
      </c>
      <c r="O3354" s="4">
        <v>6.5770000000000002E-5</v>
      </c>
      <c r="P3354" s="4">
        <v>6.2529999999999997E-7</v>
      </c>
      <c r="Q3354" s="4">
        <v>3.64</v>
      </c>
    </row>
    <row r="3355" spans="1:17" hidden="1" outlineLevel="1" collapsed="1" x14ac:dyDescent="0.25">
      <c r="A3355" t="s">
        <v>34</v>
      </c>
      <c r="B3355" s="4" t="s">
        <v>29</v>
      </c>
      <c r="C3355" s="4" t="s">
        <v>3515</v>
      </c>
      <c r="D3355" s="4" t="s">
        <v>618</v>
      </c>
      <c r="E3355" s="4">
        <v>5.9855200000000002E-4</v>
      </c>
      <c r="F3355" s="4">
        <v>1.5434800000000001E-4</v>
      </c>
      <c r="G3355" s="4">
        <v>1</v>
      </c>
      <c r="H3355" s="4">
        <v>1</v>
      </c>
      <c r="I3355" s="4">
        <v>1</v>
      </c>
      <c r="J3355" s="4" t="s">
        <v>3499</v>
      </c>
      <c r="K3355" s="4">
        <v>0</v>
      </c>
      <c r="L3355" s="4">
        <v>2447.1037900000001</v>
      </c>
      <c r="M3355" s="4" t="s">
        <v>29</v>
      </c>
      <c r="N3355" s="4" t="s">
        <v>29</v>
      </c>
      <c r="O3355" s="4">
        <v>6.5770000000000002E-5</v>
      </c>
      <c r="P3355" s="4">
        <v>4.973E-5</v>
      </c>
      <c r="Q3355" s="4">
        <v>3.78</v>
      </c>
    </row>
    <row r="3356" spans="1:17" hidden="1" outlineLevel="1" collapsed="1" x14ac:dyDescent="0.25">
      <c r="A3356" t="s">
        <v>34</v>
      </c>
      <c r="B3356" s="4" t="s">
        <v>29</v>
      </c>
      <c r="C3356" s="4" t="s">
        <v>3517</v>
      </c>
      <c r="D3356" s="4" t="s">
        <v>58</v>
      </c>
      <c r="E3356" s="4">
        <v>9.3357299999999998E-6</v>
      </c>
      <c r="F3356" s="4">
        <v>1.5434800000000001E-4</v>
      </c>
      <c r="G3356" s="4">
        <v>1</v>
      </c>
      <c r="H3356" s="4">
        <v>1</v>
      </c>
      <c r="I3356" s="4">
        <v>6</v>
      </c>
      <c r="J3356" s="4" t="s">
        <v>3499</v>
      </c>
      <c r="K3356" s="4">
        <v>1</v>
      </c>
      <c r="L3356" s="4">
        <v>1736.79485</v>
      </c>
      <c r="M3356" s="4" t="s">
        <v>29</v>
      </c>
      <c r="N3356" s="4" t="s">
        <v>29</v>
      </c>
      <c r="O3356" s="4">
        <v>6.5770000000000002E-5</v>
      </c>
      <c r="P3356" s="4">
        <v>3.256E-7</v>
      </c>
      <c r="Q3356" s="4">
        <v>3.68</v>
      </c>
    </row>
    <row r="3357" spans="1:17" hidden="1" outlineLevel="1" collapsed="1" x14ac:dyDescent="0.25">
      <c r="A3357" t="s">
        <v>34</v>
      </c>
      <c r="B3357" s="4" t="s">
        <v>29</v>
      </c>
      <c r="C3357" s="4" t="s">
        <v>3518</v>
      </c>
      <c r="D3357" s="4" t="s">
        <v>58</v>
      </c>
      <c r="E3357" s="4">
        <v>3.4008799999999999E-5</v>
      </c>
      <c r="F3357" s="4">
        <v>1.5434800000000001E-4</v>
      </c>
      <c r="G3357" s="4">
        <v>1</v>
      </c>
      <c r="H3357" s="4">
        <v>1</v>
      </c>
      <c r="I3357" s="4">
        <v>2</v>
      </c>
      <c r="J3357" s="4" t="s">
        <v>3499</v>
      </c>
      <c r="K3357" s="4">
        <v>0</v>
      </c>
      <c r="L3357" s="4">
        <v>1608.6998799999999</v>
      </c>
      <c r="M3357" s="4" t="s">
        <v>29</v>
      </c>
      <c r="N3357" s="4" t="s">
        <v>29</v>
      </c>
      <c r="O3357" s="4">
        <v>6.5770000000000002E-5</v>
      </c>
      <c r="P3357" s="4">
        <v>1.547E-6</v>
      </c>
      <c r="Q3357" s="4">
        <v>3.14</v>
      </c>
    </row>
    <row r="3358" spans="1:17" hidden="1" outlineLevel="1" collapsed="1" x14ac:dyDescent="0.25">
      <c r="A3358" t="s">
        <v>34</v>
      </c>
      <c r="B3358" s="4" t="s">
        <v>29</v>
      </c>
      <c r="C3358" s="4" t="s">
        <v>3519</v>
      </c>
      <c r="D3358" s="4" t="s">
        <v>34</v>
      </c>
      <c r="E3358" s="4">
        <v>3.5346799999999998E-5</v>
      </c>
      <c r="F3358" s="4">
        <v>1.5434800000000001E-4</v>
      </c>
      <c r="G3358" s="4">
        <v>1</v>
      </c>
      <c r="H3358" s="4">
        <v>1</v>
      </c>
      <c r="I3358" s="4">
        <v>5</v>
      </c>
      <c r="J3358" s="4" t="s">
        <v>3499</v>
      </c>
      <c r="K3358" s="4">
        <v>0</v>
      </c>
      <c r="L3358" s="4">
        <v>1829.9504400000001</v>
      </c>
      <c r="M3358" s="4" t="s">
        <v>29</v>
      </c>
      <c r="N3358" s="4" t="s">
        <v>29</v>
      </c>
      <c r="O3358" s="4">
        <v>6.5770000000000002E-5</v>
      </c>
      <c r="P3358" s="4">
        <v>1.621E-6</v>
      </c>
      <c r="Q3358" s="4">
        <v>3.25</v>
      </c>
    </row>
    <row r="3359" spans="1:17" hidden="1" outlineLevel="1" collapsed="1" x14ac:dyDescent="0.25">
      <c r="A3359" t="s">
        <v>34</v>
      </c>
      <c r="B3359" s="4" t="s">
        <v>29</v>
      </c>
      <c r="C3359" s="4" t="s">
        <v>3520</v>
      </c>
      <c r="D3359" s="4" t="s">
        <v>34</v>
      </c>
      <c r="E3359" s="4">
        <v>7.8904599999999995E-4</v>
      </c>
      <c r="F3359" s="4">
        <v>1.5434800000000001E-4</v>
      </c>
      <c r="G3359" s="4">
        <v>1</v>
      </c>
      <c r="H3359" s="4">
        <v>1</v>
      </c>
      <c r="I3359" s="4">
        <v>2</v>
      </c>
      <c r="J3359" s="4" t="s">
        <v>3499</v>
      </c>
      <c r="K3359" s="4">
        <v>0</v>
      </c>
      <c r="L3359" s="4">
        <v>1053.56152</v>
      </c>
      <c r="M3359" s="4" t="s">
        <v>29</v>
      </c>
      <c r="N3359" s="4" t="s">
        <v>29</v>
      </c>
      <c r="O3359" s="4">
        <v>6.5770000000000002E-5</v>
      </c>
      <c r="P3359" s="4">
        <v>6.9090000000000004E-5</v>
      </c>
      <c r="Q3359" s="4">
        <v>2.85</v>
      </c>
    </row>
    <row r="3360" spans="1:17" hidden="1" outlineLevel="1" collapsed="1" x14ac:dyDescent="0.25">
      <c r="A3360" t="s">
        <v>34</v>
      </c>
      <c r="B3360" s="4" t="s">
        <v>29</v>
      </c>
      <c r="C3360" s="4" t="s">
        <v>3521</v>
      </c>
      <c r="D3360" s="4" t="s">
        <v>34</v>
      </c>
      <c r="E3360" s="4">
        <v>1.22661E-2</v>
      </c>
      <c r="F3360" s="4">
        <v>4.3565599999999998E-4</v>
      </c>
      <c r="G3360" s="4">
        <v>1</v>
      </c>
      <c r="H3360" s="4">
        <v>1</v>
      </c>
      <c r="I3360" s="4">
        <v>2</v>
      </c>
      <c r="J3360" s="4" t="s">
        <v>3499</v>
      </c>
      <c r="K3360" s="4">
        <v>1</v>
      </c>
      <c r="L3360" s="4">
        <v>2140.11454</v>
      </c>
      <c r="M3360" s="4" t="s">
        <v>29</v>
      </c>
      <c r="N3360" s="4" t="s">
        <v>29</v>
      </c>
      <c r="O3360" s="4">
        <v>1.639E-4</v>
      </c>
      <c r="P3360" s="4">
        <v>1.781E-3</v>
      </c>
      <c r="Q3360" s="4">
        <v>2.2599999999999998</v>
      </c>
    </row>
    <row r="3361" spans="1:29" hidden="1" outlineLevel="1" collapsed="1" x14ac:dyDescent="0.25">
      <c r="A3361" t="s">
        <v>34</v>
      </c>
      <c r="B3361" s="4" t="s">
        <v>29</v>
      </c>
      <c r="C3361" s="4" t="s">
        <v>3522</v>
      </c>
      <c r="D3361" s="4" t="s">
        <v>34</v>
      </c>
      <c r="E3361" s="4">
        <v>7.1015100000000001E-3</v>
      </c>
      <c r="F3361" s="4">
        <v>4.3565599999999998E-4</v>
      </c>
      <c r="G3361" s="4">
        <v>1</v>
      </c>
      <c r="H3361" s="4">
        <v>1</v>
      </c>
      <c r="I3361" s="4">
        <v>1</v>
      </c>
      <c r="J3361" s="4" t="s">
        <v>3499</v>
      </c>
      <c r="K3361" s="4">
        <v>2</v>
      </c>
      <c r="L3361" s="4">
        <v>1982.83089</v>
      </c>
      <c r="M3361" s="4" t="s">
        <v>29</v>
      </c>
      <c r="N3361" s="4" t="s">
        <v>29</v>
      </c>
      <c r="O3361" s="4">
        <v>1.639E-4</v>
      </c>
      <c r="P3361" s="4">
        <v>9.2520000000000005E-4</v>
      </c>
      <c r="Q3361" s="4">
        <v>2.2799999999999998</v>
      </c>
    </row>
    <row r="3362" spans="1:29" hidden="1" outlineLevel="1" collapsed="1" x14ac:dyDescent="0.25">
      <c r="A3362" t="s">
        <v>34</v>
      </c>
      <c r="B3362" s="4" t="s">
        <v>29</v>
      </c>
      <c r="C3362" s="4" t="s">
        <v>3523</v>
      </c>
      <c r="D3362" s="4" t="s">
        <v>34</v>
      </c>
      <c r="E3362" s="4">
        <v>8.7617100000000007E-3</v>
      </c>
      <c r="F3362" s="4">
        <v>4.3565599999999998E-4</v>
      </c>
      <c r="G3362" s="4">
        <v>1</v>
      </c>
      <c r="H3362" s="4">
        <v>1</v>
      </c>
      <c r="I3362" s="4">
        <v>1</v>
      </c>
      <c r="J3362" s="4" t="s">
        <v>3499</v>
      </c>
      <c r="K3362" s="4">
        <v>1</v>
      </c>
      <c r="L3362" s="4">
        <v>1434.66482</v>
      </c>
      <c r="M3362" s="4" t="s">
        <v>29</v>
      </c>
      <c r="N3362" s="4" t="s">
        <v>29</v>
      </c>
      <c r="O3362" s="4">
        <v>1.639E-4</v>
      </c>
      <c r="P3362" s="4">
        <v>1.189E-3</v>
      </c>
      <c r="Q3362" s="4">
        <v>3.21</v>
      </c>
    </row>
    <row r="3363" spans="1:29" x14ac:dyDescent="0.25">
      <c r="A3363" s="3" t="s">
        <v>29</v>
      </c>
      <c r="B3363" s="3" t="s">
        <v>30</v>
      </c>
      <c r="C3363" s="3" t="s">
        <v>3524</v>
      </c>
      <c r="D3363" s="3" t="s">
        <v>3525</v>
      </c>
      <c r="E3363" s="3">
        <v>0</v>
      </c>
      <c r="F3363" s="3">
        <v>140.65600000000001</v>
      </c>
      <c r="G3363" s="3">
        <v>34</v>
      </c>
      <c r="H3363" s="3">
        <v>22</v>
      </c>
      <c r="I3363" s="3">
        <v>51</v>
      </c>
      <c r="J3363" s="3">
        <v>21</v>
      </c>
      <c r="K3363" s="3">
        <v>810</v>
      </c>
      <c r="L3363" s="3">
        <v>91</v>
      </c>
      <c r="M3363" s="3">
        <v>9.61</v>
      </c>
      <c r="N3363" s="3">
        <v>142.57</v>
      </c>
      <c r="O3363" s="3">
        <v>22</v>
      </c>
      <c r="P3363" s="3" t="s">
        <v>33</v>
      </c>
      <c r="Q3363" s="3" t="s">
        <v>972</v>
      </c>
      <c r="R3363" s="3" t="s">
        <v>3465</v>
      </c>
      <c r="S3363" s="3" t="s">
        <v>36</v>
      </c>
      <c r="T3363" s="3" t="s">
        <v>3526</v>
      </c>
      <c r="U3363" s="3" t="s">
        <v>3524</v>
      </c>
      <c r="V3363" s="3" t="s">
        <v>3527</v>
      </c>
      <c r="W3363" s="3" t="s">
        <v>449</v>
      </c>
      <c r="X3363" s="3" t="s">
        <v>34</v>
      </c>
      <c r="Y3363" s="3" t="s">
        <v>34</v>
      </c>
      <c r="Z3363" s="3" t="s">
        <v>34</v>
      </c>
      <c r="AA3363" s="3">
        <v>0</v>
      </c>
      <c r="AB3363" s="3" t="s">
        <v>29</v>
      </c>
      <c r="AC3363" s="3">
        <v>1</v>
      </c>
    </row>
    <row r="3364" spans="1:29" hidden="1" outlineLevel="1" collapsed="1" x14ac:dyDescent="0.25">
      <c r="A3364" t="s">
        <v>34</v>
      </c>
      <c r="B3364" s="2" t="s">
        <v>39</v>
      </c>
      <c r="C3364" s="2" t="s">
        <v>40</v>
      </c>
      <c r="D3364" s="2" t="s">
        <v>41</v>
      </c>
      <c r="E3364" s="2" t="s">
        <v>42</v>
      </c>
      <c r="F3364" s="2" t="s">
        <v>43</v>
      </c>
      <c r="G3364" s="2" t="s">
        <v>28</v>
      </c>
      <c r="H3364" s="2" t="s">
        <v>44</v>
      </c>
      <c r="I3364" s="2" t="s">
        <v>8</v>
      </c>
      <c r="J3364" s="2" t="s">
        <v>45</v>
      </c>
      <c r="K3364" s="2" t="s">
        <v>46</v>
      </c>
      <c r="L3364" s="2" t="s">
        <v>47</v>
      </c>
      <c r="M3364" s="2" t="s">
        <v>27</v>
      </c>
      <c r="N3364" s="2" t="s">
        <v>48</v>
      </c>
      <c r="O3364" s="2" t="s">
        <v>49</v>
      </c>
      <c r="P3364" s="2" t="s">
        <v>50</v>
      </c>
      <c r="Q3364" s="2" t="s">
        <v>51</v>
      </c>
    </row>
    <row r="3365" spans="1:29" hidden="1" outlineLevel="1" collapsed="1" x14ac:dyDescent="0.25">
      <c r="A3365" t="s">
        <v>34</v>
      </c>
      <c r="B3365" s="4" t="s">
        <v>29</v>
      </c>
      <c r="C3365" s="4" t="s">
        <v>3528</v>
      </c>
      <c r="D3365" s="4" t="s">
        <v>34</v>
      </c>
      <c r="E3365" s="4">
        <v>2.5627099999999999E-6</v>
      </c>
      <c r="F3365" s="4">
        <v>1.5434800000000001E-4</v>
      </c>
      <c r="G3365" s="4">
        <v>1</v>
      </c>
      <c r="H3365" s="4">
        <v>1</v>
      </c>
      <c r="I3365" s="4">
        <v>2</v>
      </c>
      <c r="J3365" s="4" t="s">
        <v>3524</v>
      </c>
      <c r="K3365" s="4">
        <v>0</v>
      </c>
      <c r="L3365" s="4">
        <v>2556.21135</v>
      </c>
      <c r="M3365" s="4" t="s">
        <v>29</v>
      </c>
      <c r="N3365" s="4" t="s">
        <v>29</v>
      </c>
      <c r="O3365" s="4">
        <v>6.5770000000000002E-5</v>
      </c>
      <c r="P3365" s="4">
        <v>6.7749999999999995E-8</v>
      </c>
      <c r="Q3365" s="4">
        <v>4.87</v>
      </c>
    </row>
    <row r="3366" spans="1:29" hidden="1" outlineLevel="1" collapsed="1" x14ac:dyDescent="0.25">
      <c r="A3366" t="s">
        <v>34</v>
      </c>
      <c r="B3366" s="4" t="s">
        <v>29</v>
      </c>
      <c r="C3366" s="4" t="s">
        <v>3529</v>
      </c>
      <c r="D3366" s="4" t="s">
        <v>34</v>
      </c>
      <c r="E3366" s="4">
        <v>1.6725500000000001E-3</v>
      </c>
      <c r="F3366" s="4">
        <v>1.5434800000000001E-4</v>
      </c>
      <c r="G3366" s="4">
        <v>1</v>
      </c>
      <c r="H3366" s="4">
        <v>1</v>
      </c>
      <c r="I3366" s="4">
        <v>1</v>
      </c>
      <c r="J3366" s="4" t="s">
        <v>3524</v>
      </c>
      <c r="K3366" s="4">
        <v>1</v>
      </c>
      <c r="L3366" s="4">
        <v>1295.6953900000001</v>
      </c>
      <c r="M3366" s="4" t="s">
        <v>29</v>
      </c>
      <c r="N3366" s="4" t="s">
        <v>29</v>
      </c>
      <c r="O3366" s="4">
        <v>6.5770000000000002E-5</v>
      </c>
      <c r="P3366" s="4">
        <v>1.7029999999999999E-4</v>
      </c>
      <c r="Q3366" s="4">
        <v>2.72</v>
      </c>
    </row>
    <row r="3367" spans="1:29" hidden="1" outlineLevel="1" collapsed="1" x14ac:dyDescent="0.25">
      <c r="A3367" t="s">
        <v>34</v>
      </c>
      <c r="B3367" s="4" t="s">
        <v>29</v>
      </c>
      <c r="C3367" s="4" t="s">
        <v>3530</v>
      </c>
      <c r="D3367" s="4" t="s">
        <v>34</v>
      </c>
      <c r="E3367" s="4">
        <v>3.31336E-4</v>
      </c>
      <c r="F3367" s="4">
        <v>1.5434800000000001E-4</v>
      </c>
      <c r="G3367" s="4">
        <v>1</v>
      </c>
      <c r="H3367" s="4">
        <v>1</v>
      </c>
      <c r="I3367" s="4">
        <v>1</v>
      </c>
      <c r="J3367" s="4" t="s">
        <v>3524</v>
      </c>
      <c r="K3367" s="4">
        <v>0</v>
      </c>
      <c r="L3367" s="4">
        <v>1139.59428</v>
      </c>
      <c r="M3367" s="4" t="s">
        <v>29</v>
      </c>
      <c r="N3367" s="4" t="s">
        <v>29</v>
      </c>
      <c r="O3367" s="4">
        <v>6.5770000000000002E-5</v>
      </c>
      <c r="P3367" s="4">
        <v>2.4309999999999999E-5</v>
      </c>
      <c r="Q3367" s="4">
        <v>2.66</v>
      </c>
    </row>
    <row r="3368" spans="1:29" hidden="1" outlineLevel="1" collapsed="1" x14ac:dyDescent="0.25">
      <c r="A3368" t="s">
        <v>34</v>
      </c>
      <c r="B3368" s="4" t="s">
        <v>29</v>
      </c>
      <c r="C3368" s="4" t="s">
        <v>3531</v>
      </c>
      <c r="D3368" s="4" t="s">
        <v>34</v>
      </c>
      <c r="E3368" s="4">
        <v>2.1266399999999999E-6</v>
      </c>
      <c r="F3368" s="4">
        <v>1.5434800000000001E-4</v>
      </c>
      <c r="G3368" s="4">
        <v>1</v>
      </c>
      <c r="H3368" s="4">
        <v>1</v>
      </c>
      <c r="I3368" s="4">
        <v>2</v>
      </c>
      <c r="J3368" s="4" t="s">
        <v>3524</v>
      </c>
      <c r="K3368" s="4">
        <v>1</v>
      </c>
      <c r="L3368" s="4">
        <v>2566.2518799999998</v>
      </c>
      <c r="M3368" s="4" t="s">
        <v>29</v>
      </c>
      <c r="N3368" s="4" t="s">
        <v>29</v>
      </c>
      <c r="O3368" s="4">
        <v>6.5770000000000002E-5</v>
      </c>
      <c r="P3368" s="4">
        <v>5.404E-8</v>
      </c>
      <c r="Q3368" s="4">
        <v>4.6399999999999997</v>
      </c>
    </row>
    <row r="3369" spans="1:29" hidden="1" outlineLevel="1" collapsed="1" x14ac:dyDescent="0.25">
      <c r="A3369" t="s">
        <v>34</v>
      </c>
      <c r="B3369" s="4" t="s">
        <v>29</v>
      </c>
      <c r="C3369" s="4" t="s">
        <v>3532</v>
      </c>
      <c r="D3369" s="4" t="s">
        <v>34</v>
      </c>
      <c r="E3369" s="4">
        <v>2.16803E-5</v>
      </c>
      <c r="F3369" s="4">
        <v>1.5434800000000001E-4</v>
      </c>
      <c r="G3369" s="4">
        <v>1</v>
      </c>
      <c r="H3369" s="4">
        <v>1</v>
      </c>
      <c r="I3369" s="4">
        <v>3</v>
      </c>
      <c r="J3369" s="4" t="s">
        <v>3524</v>
      </c>
      <c r="K3369" s="4">
        <v>0</v>
      </c>
      <c r="L3369" s="4">
        <v>2438.1569199999999</v>
      </c>
      <c r="M3369" s="4" t="s">
        <v>29</v>
      </c>
      <c r="N3369" s="4" t="s">
        <v>29</v>
      </c>
      <c r="O3369" s="4">
        <v>6.5770000000000002E-5</v>
      </c>
      <c r="P3369" s="4">
        <v>9.0039999999999999E-7</v>
      </c>
      <c r="Q3369" s="4">
        <v>3.46</v>
      </c>
    </row>
    <row r="3370" spans="1:29" hidden="1" outlineLevel="1" collapsed="1" x14ac:dyDescent="0.25">
      <c r="A3370" t="s">
        <v>34</v>
      </c>
      <c r="B3370" s="4" t="s">
        <v>29</v>
      </c>
      <c r="C3370" s="4" t="s">
        <v>3533</v>
      </c>
      <c r="D3370" s="4" t="s">
        <v>34</v>
      </c>
      <c r="E3370" s="4">
        <v>4.34258E-6</v>
      </c>
      <c r="F3370" s="4">
        <v>1.5434800000000001E-4</v>
      </c>
      <c r="G3370" s="4">
        <v>1</v>
      </c>
      <c r="H3370" s="4">
        <v>1</v>
      </c>
      <c r="I3370" s="4">
        <v>1</v>
      </c>
      <c r="J3370" s="4" t="s">
        <v>3524</v>
      </c>
      <c r="K3370" s="4">
        <v>0</v>
      </c>
      <c r="L3370" s="4">
        <v>2183.1302500000002</v>
      </c>
      <c r="M3370" s="4" t="s">
        <v>29</v>
      </c>
      <c r="N3370" s="4" t="s">
        <v>29</v>
      </c>
      <c r="O3370" s="4">
        <v>6.5770000000000002E-5</v>
      </c>
      <c r="P3370" s="4">
        <v>1.2879999999999999E-7</v>
      </c>
      <c r="Q3370" s="4">
        <v>4.0599999999999996</v>
      </c>
    </row>
    <row r="3371" spans="1:29" hidden="1" outlineLevel="1" collapsed="1" x14ac:dyDescent="0.25">
      <c r="A3371" t="s">
        <v>34</v>
      </c>
      <c r="B3371" s="4" t="s">
        <v>29</v>
      </c>
      <c r="C3371" s="4" t="s">
        <v>3534</v>
      </c>
      <c r="D3371" s="4" t="s">
        <v>34</v>
      </c>
      <c r="E3371" s="4">
        <v>7.6902600000000002E-4</v>
      </c>
      <c r="F3371" s="4">
        <v>1.5434800000000001E-4</v>
      </c>
      <c r="G3371" s="4">
        <v>1</v>
      </c>
      <c r="H3371" s="4">
        <v>1</v>
      </c>
      <c r="I3371" s="4">
        <v>2</v>
      </c>
      <c r="J3371" s="4" t="s">
        <v>3524</v>
      </c>
      <c r="K3371" s="4">
        <v>0</v>
      </c>
      <c r="L3371" s="4">
        <v>1256.5753400000001</v>
      </c>
      <c r="M3371" s="4" t="s">
        <v>29</v>
      </c>
      <c r="N3371" s="4" t="s">
        <v>29</v>
      </c>
      <c r="O3371" s="4">
        <v>6.5770000000000002E-5</v>
      </c>
      <c r="P3371" s="4">
        <v>6.7340000000000002E-5</v>
      </c>
      <c r="Q3371" s="4">
        <v>2</v>
      </c>
    </row>
    <row r="3372" spans="1:29" hidden="1" outlineLevel="1" collapsed="1" x14ac:dyDescent="0.25">
      <c r="A3372" t="s">
        <v>34</v>
      </c>
      <c r="B3372" s="4" t="s">
        <v>29</v>
      </c>
      <c r="C3372" s="4" t="s">
        <v>3535</v>
      </c>
      <c r="D3372" s="4" t="s">
        <v>3536</v>
      </c>
      <c r="E3372" s="4">
        <v>1.06848E-4</v>
      </c>
      <c r="F3372" s="4">
        <v>1.5434800000000001E-4</v>
      </c>
      <c r="G3372" s="4">
        <v>1</v>
      </c>
      <c r="H3372" s="4">
        <v>1</v>
      </c>
      <c r="I3372" s="4">
        <v>2</v>
      </c>
      <c r="J3372" s="4" t="s">
        <v>3524</v>
      </c>
      <c r="K3372" s="4">
        <v>1</v>
      </c>
      <c r="L3372" s="4">
        <v>3926.9205400000001</v>
      </c>
      <c r="M3372" s="4" t="s">
        <v>29</v>
      </c>
      <c r="N3372" s="4" t="s">
        <v>29</v>
      </c>
      <c r="O3372" s="4">
        <v>6.5770000000000002E-5</v>
      </c>
      <c r="P3372" s="4">
        <v>6.2129999999999996E-6</v>
      </c>
      <c r="Q3372" s="4">
        <v>4.58</v>
      </c>
    </row>
    <row r="3373" spans="1:29" hidden="1" outlineLevel="1" collapsed="1" x14ac:dyDescent="0.25">
      <c r="A3373" t="s">
        <v>34</v>
      </c>
      <c r="B3373" s="4" t="s">
        <v>29</v>
      </c>
      <c r="C3373" s="4" t="s">
        <v>3537</v>
      </c>
      <c r="D3373" s="4" t="s">
        <v>175</v>
      </c>
      <c r="E3373" s="4">
        <v>7.5505699999999995E-10</v>
      </c>
      <c r="F3373" s="4">
        <v>1.5434800000000001E-4</v>
      </c>
      <c r="G3373" s="4">
        <v>1</v>
      </c>
      <c r="H3373" s="4">
        <v>1</v>
      </c>
      <c r="I3373" s="4">
        <v>2</v>
      </c>
      <c r="J3373" s="4" t="s">
        <v>3524</v>
      </c>
      <c r="K3373" s="4">
        <v>0</v>
      </c>
      <c r="L3373" s="4">
        <v>3019.47894</v>
      </c>
      <c r="M3373" s="4" t="s">
        <v>29</v>
      </c>
      <c r="N3373" s="4" t="s">
        <v>29</v>
      </c>
      <c r="O3373" s="4">
        <v>6.5770000000000002E-5</v>
      </c>
      <c r="P3373" s="4">
        <v>3.6239999999999999E-12</v>
      </c>
      <c r="Q3373" s="4">
        <v>6.46</v>
      </c>
    </row>
    <row r="3374" spans="1:29" hidden="1" outlineLevel="1" collapsed="1" x14ac:dyDescent="0.25">
      <c r="A3374" t="s">
        <v>34</v>
      </c>
      <c r="B3374" s="4" t="s">
        <v>29</v>
      </c>
      <c r="C3374" s="4" t="s">
        <v>3538</v>
      </c>
      <c r="D3374" s="4" t="s">
        <v>154</v>
      </c>
      <c r="E3374" s="4">
        <v>2.8948899999999998E-4</v>
      </c>
      <c r="F3374" s="4">
        <v>1.5434800000000001E-4</v>
      </c>
      <c r="G3374" s="4">
        <v>1</v>
      </c>
      <c r="H3374" s="4">
        <v>1</v>
      </c>
      <c r="I3374" s="4">
        <v>1</v>
      </c>
      <c r="J3374" s="4" t="s">
        <v>3524</v>
      </c>
      <c r="K3374" s="4">
        <v>0</v>
      </c>
      <c r="L3374" s="4">
        <v>1931.9531400000001</v>
      </c>
      <c r="M3374" s="4" t="s">
        <v>29</v>
      </c>
      <c r="N3374" s="4" t="s">
        <v>29</v>
      </c>
      <c r="O3374" s="4">
        <v>6.5770000000000002E-5</v>
      </c>
      <c r="P3374" s="4">
        <v>2.0740000000000001E-5</v>
      </c>
      <c r="Q3374" s="4">
        <v>3.24</v>
      </c>
    </row>
    <row r="3375" spans="1:29" hidden="1" outlineLevel="1" collapsed="1" x14ac:dyDescent="0.25">
      <c r="A3375" t="s">
        <v>34</v>
      </c>
      <c r="B3375" s="4" t="s">
        <v>29</v>
      </c>
      <c r="C3375" s="4" t="s">
        <v>3539</v>
      </c>
      <c r="D3375" s="4" t="s">
        <v>154</v>
      </c>
      <c r="E3375" s="4">
        <v>7.2641199999999998E-5</v>
      </c>
      <c r="F3375" s="4">
        <v>1.5434800000000001E-4</v>
      </c>
      <c r="G3375" s="4">
        <v>1</v>
      </c>
      <c r="H3375" s="4">
        <v>1</v>
      </c>
      <c r="I3375" s="4">
        <v>2</v>
      </c>
      <c r="J3375" s="4" t="s">
        <v>3524</v>
      </c>
      <c r="K3375" s="4">
        <v>0</v>
      </c>
      <c r="L3375" s="4">
        <v>1774.80647</v>
      </c>
      <c r="M3375" s="4" t="s">
        <v>29</v>
      </c>
      <c r="N3375" s="4" t="s">
        <v>29</v>
      </c>
      <c r="O3375" s="4">
        <v>6.5770000000000002E-5</v>
      </c>
      <c r="P3375" s="4">
        <v>3.8890000000000004E-6</v>
      </c>
      <c r="Q3375" s="4">
        <v>2.92</v>
      </c>
    </row>
    <row r="3376" spans="1:29" hidden="1" outlineLevel="1" collapsed="1" x14ac:dyDescent="0.25">
      <c r="A3376" t="s">
        <v>34</v>
      </c>
      <c r="B3376" s="4" t="s">
        <v>29</v>
      </c>
      <c r="C3376" s="4" t="s">
        <v>387</v>
      </c>
      <c r="D3376" s="4" t="s">
        <v>388</v>
      </c>
      <c r="E3376" s="4">
        <v>2.49693E-4</v>
      </c>
      <c r="F3376" s="4">
        <v>1.5434800000000001E-4</v>
      </c>
      <c r="G3376" s="4">
        <v>2</v>
      </c>
      <c r="H3376" s="4">
        <v>2</v>
      </c>
      <c r="I3376" s="4">
        <v>14</v>
      </c>
      <c r="J3376" s="4" t="s">
        <v>389</v>
      </c>
      <c r="K3376" s="4">
        <v>0</v>
      </c>
      <c r="L3376" s="4">
        <v>1139.5401400000001</v>
      </c>
      <c r="M3376" s="4" t="s">
        <v>29</v>
      </c>
      <c r="N3376" s="4" t="s">
        <v>29</v>
      </c>
      <c r="O3376" s="4">
        <v>6.5770000000000002E-5</v>
      </c>
      <c r="P3376" s="4">
        <v>1.7350000000000002E-5</v>
      </c>
      <c r="Q3376" s="4">
        <v>2.93</v>
      </c>
    </row>
    <row r="3377" spans="1:29" hidden="1" outlineLevel="1" collapsed="1" x14ac:dyDescent="0.25">
      <c r="A3377" t="s">
        <v>34</v>
      </c>
      <c r="B3377" s="4" t="s">
        <v>29</v>
      </c>
      <c r="C3377" s="4" t="s">
        <v>387</v>
      </c>
      <c r="D3377" s="4" t="s">
        <v>34</v>
      </c>
      <c r="E3377" s="4">
        <v>3.31336E-4</v>
      </c>
      <c r="F3377" s="4">
        <v>1.5434800000000001E-4</v>
      </c>
      <c r="G3377" s="4">
        <v>2</v>
      </c>
      <c r="H3377" s="4">
        <v>2</v>
      </c>
      <c r="I3377" s="4">
        <v>1</v>
      </c>
      <c r="J3377" s="4" t="s">
        <v>389</v>
      </c>
      <c r="K3377" s="4">
        <v>0</v>
      </c>
      <c r="L3377" s="4">
        <v>1123.54522</v>
      </c>
      <c r="M3377" s="4" t="s">
        <v>29</v>
      </c>
      <c r="N3377" s="4" t="s">
        <v>29</v>
      </c>
      <c r="O3377" s="4">
        <v>6.5770000000000002E-5</v>
      </c>
      <c r="P3377" s="4">
        <v>2.444E-5</v>
      </c>
      <c r="Q3377" s="4">
        <v>2.54</v>
      </c>
    </row>
    <row r="3378" spans="1:29" hidden="1" outlineLevel="1" collapsed="1" x14ac:dyDescent="0.25">
      <c r="A3378" t="s">
        <v>34</v>
      </c>
      <c r="B3378" s="4" t="s">
        <v>29</v>
      </c>
      <c r="C3378" s="4" t="s">
        <v>3540</v>
      </c>
      <c r="D3378" s="4" t="s">
        <v>34</v>
      </c>
      <c r="E3378" s="4">
        <v>5.3660000000000003E-4</v>
      </c>
      <c r="F3378" s="4">
        <v>1.5434800000000001E-4</v>
      </c>
      <c r="G3378" s="4">
        <v>1</v>
      </c>
      <c r="H3378" s="4">
        <v>1</v>
      </c>
      <c r="I3378" s="4">
        <v>1</v>
      </c>
      <c r="J3378" s="4" t="s">
        <v>3524</v>
      </c>
      <c r="K3378" s="4">
        <v>0</v>
      </c>
      <c r="L3378" s="4">
        <v>1010.53777</v>
      </c>
      <c r="M3378" s="4" t="s">
        <v>29</v>
      </c>
      <c r="N3378" s="4" t="s">
        <v>29</v>
      </c>
      <c r="O3378" s="4">
        <v>6.5770000000000002E-5</v>
      </c>
      <c r="P3378" s="4">
        <v>4.3579999999999999E-5</v>
      </c>
      <c r="Q3378" s="4">
        <v>2.21</v>
      </c>
    </row>
    <row r="3379" spans="1:29" hidden="1" outlineLevel="1" collapsed="1" x14ac:dyDescent="0.25">
      <c r="A3379" t="s">
        <v>34</v>
      </c>
      <c r="B3379" s="4" t="s">
        <v>29</v>
      </c>
      <c r="C3379" s="4" t="s">
        <v>3541</v>
      </c>
      <c r="D3379" s="4" t="s">
        <v>34</v>
      </c>
      <c r="E3379" s="4">
        <v>6.2609299999999998E-4</v>
      </c>
      <c r="F3379" s="4">
        <v>1.5434800000000001E-4</v>
      </c>
      <c r="G3379" s="4">
        <v>1</v>
      </c>
      <c r="H3379" s="4">
        <v>1</v>
      </c>
      <c r="I3379" s="4">
        <v>2</v>
      </c>
      <c r="J3379" s="4" t="s">
        <v>3524</v>
      </c>
      <c r="K3379" s="4">
        <v>0</v>
      </c>
      <c r="L3379" s="4">
        <v>1164.56438</v>
      </c>
      <c r="M3379" s="4" t="s">
        <v>29</v>
      </c>
      <c r="N3379" s="4" t="s">
        <v>29</v>
      </c>
      <c r="O3379" s="4">
        <v>6.5770000000000002E-5</v>
      </c>
      <c r="P3379" s="4">
        <v>5.24E-5</v>
      </c>
      <c r="Q3379" s="4">
        <v>2.67</v>
      </c>
    </row>
    <row r="3380" spans="1:29" hidden="1" outlineLevel="1" collapsed="1" x14ac:dyDescent="0.25">
      <c r="A3380" t="s">
        <v>34</v>
      </c>
      <c r="B3380" s="4" t="s">
        <v>29</v>
      </c>
      <c r="C3380" s="4" t="s">
        <v>3542</v>
      </c>
      <c r="D3380" s="4" t="s">
        <v>34</v>
      </c>
      <c r="E3380" s="4">
        <v>5.4038E-5</v>
      </c>
      <c r="F3380" s="4">
        <v>1.5434800000000001E-4</v>
      </c>
      <c r="G3380" s="4">
        <v>1</v>
      </c>
      <c r="H3380" s="4">
        <v>1</v>
      </c>
      <c r="I3380" s="4">
        <v>1</v>
      </c>
      <c r="J3380" s="4" t="s">
        <v>3524</v>
      </c>
      <c r="K3380" s="4">
        <v>0</v>
      </c>
      <c r="L3380" s="4">
        <v>1618.7999199999999</v>
      </c>
      <c r="M3380" s="4" t="s">
        <v>29</v>
      </c>
      <c r="N3380" s="4" t="s">
        <v>29</v>
      </c>
      <c r="O3380" s="4">
        <v>6.5770000000000002E-5</v>
      </c>
      <c r="P3380" s="4">
        <v>2.7190000000000001E-6</v>
      </c>
      <c r="Q3380" s="4">
        <v>2.97</v>
      </c>
    </row>
    <row r="3381" spans="1:29" hidden="1" outlineLevel="1" collapsed="1" x14ac:dyDescent="0.25">
      <c r="A3381" t="s">
        <v>34</v>
      </c>
      <c r="B3381" s="4" t="s">
        <v>29</v>
      </c>
      <c r="C3381" s="4" t="s">
        <v>3543</v>
      </c>
      <c r="D3381" s="4" t="s">
        <v>34</v>
      </c>
      <c r="E3381" s="4">
        <v>2.3723E-5</v>
      </c>
      <c r="F3381" s="4">
        <v>1.5434800000000001E-4</v>
      </c>
      <c r="G3381" s="4">
        <v>1</v>
      </c>
      <c r="H3381" s="4">
        <v>1</v>
      </c>
      <c r="I3381" s="4">
        <v>2</v>
      </c>
      <c r="J3381" s="4" t="s">
        <v>3524</v>
      </c>
      <c r="K3381" s="4">
        <v>0</v>
      </c>
      <c r="L3381" s="4">
        <v>1354.68622</v>
      </c>
      <c r="M3381" s="4" t="s">
        <v>29</v>
      </c>
      <c r="N3381" s="4" t="s">
        <v>29</v>
      </c>
      <c r="O3381" s="4">
        <v>6.5770000000000002E-5</v>
      </c>
      <c r="P3381" s="4">
        <v>1.004E-6</v>
      </c>
      <c r="Q3381" s="4">
        <v>3.41</v>
      </c>
    </row>
    <row r="3382" spans="1:29" hidden="1" outlineLevel="1" collapsed="1" x14ac:dyDescent="0.25">
      <c r="A3382" t="s">
        <v>34</v>
      </c>
      <c r="B3382" s="4" t="s">
        <v>29</v>
      </c>
      <c r="C3382" s="4" t="s">
        <v>3544</v>
      </c>
      <c r="D3382" s="4" t="s">
        <v>34</v>
      </c>
      <c r="E3382" s="4">
        <v>2.89582E-6</v>
      </c>
      <c r="F3382" s="4">
        <v>1.5434800000000001E-4</v>
      </c>
      <c r="G3382" s="4">
        <v>1</v>
      </c>
      <c r="H3382" s="4">
        <v>1</v>
      </c>
      <c r="I3382" s="4">
        <v>2</v>
      </c>
      <c r="J3382" s="4" t="s">
        <v>3524</v>
      </c>
      <c r="K3382" s="4">
        <v>1</v>
      </c>
      <c r="L3382" s="4">
        <v>1857.0116399999999</v>
      </c>
      <c r="M3382" s="4" t="s">
        <v>29</v>
      </c>
      <c r="N3382" s="4" t="s">
        <v>29</v>
      </c>
      <c r="O3382" s="4">
        <v>6.5770000000000002E-5</v>
      </c>
      <c r="P3382" s="4">
        <v>7.8950000000000002E-8</v>
      </c>
      <c r="Q3382" s="4">
        <v>4.1399999999999997</v>
      </c>
    </row>
    <row r="3383" spans="1:29" hidden="1" outlineLevel="1" collapsed="1" x14ac:dyDescent="0.25">
      <c r="A3383" t="s">
        <v>34</v>
      </c>
      <c r="B3383" s="4" t="s">
        <v>29</v>
      </c>
      <c r="C3383" s="4" t="s">
        <v>3545</v>
      </c>
      <c r="D3383" s="4" t="s">
        <v>154</v>
      </c>
      <c r="E3383" s="4">
        <v>8.2089299999999996E-7</v>
      </c>
      <c r="F3383" s="4">
        <v>1.5434800000000001E-4</v>
      </c>
      <c r="G3383" s="4">
        <v>1</v>
      </c>
      <c r="H3383" s="4">
        <v>1</v>
      </c>
      <c r="I3383" s="4">
        <v>3</v>
      </c>
      <c r="J3383" s="4" t="s">
        <v>3524</v>
      </c>
      <c r="K3383" s="4">
        <v>0</v>
      </c>
      <c r="L3383" s="4">
        <v>2567.2042200000001</v>
      </c>
      <c r="M3383" s="4" t="s">
        <v>29</v>
      </c>
      <c r="N3383" s="4" t="s">
        <v>29</v>
      </c>
      <c r="O3383" s="4">
        <v>6.5770000000000002E-5</v>
      </c>
      <c r="P3383" s="4">
        <v>1.7109999999999999E-8</v>
      </c>
      <c r="Q3383" s="4">
        <v>4.59</v>
      </c>
    </row>
    <row r="3384" spans="1:29" hidden="1" outlineLevel="1" collapsed="1" x14ac:dyDescent="0.25">
      <c r="A3384" t="s">
        <v>34</v>
      </c>
      <c r="B3384" s="4" t="s">
        <v>29</v>
      </c>
      <c r="C3384" s="4" t="s">
        <v>3546</v>
      </c>
      <c r="D3384" s="4" t="s">
        <v>34</v>
      </c>
      <c r="E3384" s="4">
        <v>2.2609399999999999E-3</v>
      </c>
      <c r="F3384" s="4">
        <v>3.0793500000000001E-4</v>
      </c>
      <c r="G3384" s="4">
        <v>1</v>
      </c>
      <c r="H3384" s="4">
        <v>1</v>
      </c>
      <c r="I3384" s="4">
        <v>3</v>
      </c>
      <c r="J3384" s="4" t="s">
        <v>3524</v>
      </c>
      <c r="K3384" s="4">
        <v>0</v>
      </c>
      <c r="L3384" s="4">
        <v>1647.99179</v>
      </c>
      <c r="M3384" s="4" t="s">
        <v>29</v>
      </c>
      <c r="N3384" s="4" t="s">
        <v>29</v>
      </c>
      <c r="O3384" s="4">
        <v>1.192E-4</v>
      </c>
      <c r="P3384" s="4">
        <v>2.4240000000000001E-4</v>
      </c>
      <c r="Q3384" s="4">
        <v>2.08</v>
      </c>
    </row>
    <row r="3385" spans="1:29" hidden="1" outlineLevel="1" collapsed="1" x14ac:dyDescent="0.25">
      <c r="A3385" t="s">
        <v>34</v>
      </c>
      <c r="B3385" s="4" t="s">
        <v>29</v>
      </c>
      <c r="C3385" s="4" t="s">
        <v>3547</v>
      </c>
      <c r="D3385" s="4" t="s">
        <v>74</v>
      </c>
      <c r="E3385" s="4">
        <v>7.4728199999999998E-3</v>
      </c>
      <c r="F3385" s="4">
        <v>4.3565599999999998E-4</v>
      </c>
      <c r="G3385" s="4">
        <v>1</v>
      </c>
      <c r="H3385" s="4">
        <v>1</v>
      </c>
      <c r="I3385" s="4">
        <v>1</v>
      </c>
      <c r="J3385" s="4" t="s">
        <v>3524</v>
      </c>
      <c r="K3385" s="4">
        <v>1</v>
      </c>
      <c r="L3385" s="4">
        <v>2060.0481</v>
      </c>
      <c r="M3385" s="4" t="s">
        <v>29</v>
      </c>
      <c r="N3385" s="4" t="s">
        <v>29</v>
      </c>
      <c r="O3385" s="4">
        <v>1.639E-4</v>
      </c>
      <c r="P3385" s="4">
        <v>9.8520000000000009E-4</v>
      </c>
      <c r="Q3385" s="4">
        <v>3.75</v>
      </c>
    </row>
    <row r="3386" spans="1:29" hidden="1" outlineLevel="1" collapsed="1" x14ac:dyDescent="0.25">
      <c r="A3386" t="s">
        <v>34</v>
      </c>
      <c r="B3386" s="4" t="s">
        <v>29</v>
      </c>
      <c r="C3386" s="4" t="s">
        <v>3548</v>
      </c>
      <c r="D3386" s="4" t="s">
        <v>34</v>
      </c>
      <c r="E3386" s="4">
        <v>3.7611800000000001E-2</v>
      </c>
      <c r="F3386" s="4">
        <v>1.27169E-3</v>
      </c>
      <c r="G3386" s="4">
        <v>1</v>
      </c>
      <c r="H3386" s="4">
        <v>1</v>
      </c>
      <c r="I3386" s="4">
        <v>1</v>
      </c>
      <c r="J3386" s="4" t="s">
        <v>3524</v>
      </c>
      <c r="K3386" s="4">
        <v>1</v>
      </c>
      <c r="L3386" s="4">
        <v>1292.6593399999999</v>
      </c>
      <c r="M3386" s="4" t="s">
        <v>29</v>
      </c>
      <c r="N3386" s="4" t="s">
        <v>29</v>
      </c>
      <c r="O3386" s="4">
        <v>4.6000000000000001E-4</v>
      </c>
      <c r="P3386" s="4">
        <v>7.3080000000000003E-3</v>
      </c>
      <c r="Q3386" s="4">
        <v>2.94</v>
      </c>
    </row>
    <row r="3387" spans="1:29" hidden="1" outlineLevel="1" collapsed="1" x14ac:dyDescent="0.25">
      <c r="A3387" t="s">
        <v>34</v>
      </c>
      <c r="B3387" s="4" t="s">
        <v>29</v>
      </c>
      <c r="C3387" s="4" t="s">
        <v>3549</v>
      </c>
      <c r="D3387" s="4" t="s">
        <v>179</v>
      </c>
      <c r="E3387" s="4">
        <v>5.1679200000000002E-2</v>
      </c>
      <c r="F3387" s="4">
        <v>1.52893E-3</v>
      </c>
      <c r="G3387" s="4">
        <v>1</v>
      </c>
      <c r="H3387" s="4">
        <v>1</v>
      </c>
      <c r="I3387" s="4">
        <v>1</v>
      </c>
      <c r="J3387" s="4" t="s">
        <v>3524</v>
      </c>
      <c r="K3387" s="4">
        <v>0</v>
      </c>
      <c r="L3387" s="4">
        <v>1645.84789</v>
      </c>
      <c r="M3387" s="4" t="s">
        <v>29</v>
      </c>
      <c r="N3387" s="4" t="s">
        <v>29</v>
      </c>
      <c r="O3387" s="4">
        <v>5.5110000000000001E-4</v>
      </c>
      <c r="P3387" s="4">
        <v>1.108E-2</v>
      </c>
      <c r="Q3387" s="4">
        <v>2.09</v>
      </c>
    </row>
    <row r="3388" spans="1:29" x14ac:dyDescent="0.25">
      <c r="A3388" s="3" t="s">
        <v>29</v>
      </c>
      <c r="B3388" s="3" t="s">
        <v>30</v>
      </c>
      <c r="C3388" s="3" t="s">
        <v>3550</v>
      </c>
      <c r="D3388" s="3" t="s">
        <v>3551</v>
      </c>
      <c r="E3388" s="3">
        <v>0</v>
      </c>
      <c r="F3388" s="3">
        <v>137.595</v>
      </c>
      <c r="G3388" s="3">
        <v>32</v>
      </c>
      <c r="H3388" s="3">
        <v>16</v>
      </c>
      <c r="I3388" s="3">
        <v>114</v>
      </c>
      <c r="J3388" s="3">
        <v>16</v>
      </c>
      <c r="K3388" s="3">
        <v>568</v>
      </c>
      <c r="L3388" s="3">
        <v>64.3</v>
      </c>
      <c r="M3388" s="3">
        <v>6.77</v>
      </c>
      <c r="N3388" s="3">
        <v>406.49</v>
      </c>
      <c r="O3388" s="3">
        <v>16</v>
      </c>
      <c r="P3388" s="3" t="s">
        <v>711</v>
      </c>
      <c r="Q3388" s="3" t="s">
        <v>3552</v>
      </c>
      <c r="R3388" s="3" t="s">
        <v>189</v>
      </c>
      <c r="S3388" s="3" t="s">
        <v>3553</v>
      </c>
      <c r="T3388" s="3" t="s">
        <v>3554</v>
      </c>
      <c r="U3388" s="3" t="s">
        <v>3550</v>
      </c>
      <c r="V3388" s="3" t="s">
        <v>3555</v>
      </c>
      <c r="W3388" s="3" t="s">
        <v>714</v>
      </c>
      <c r="X3388" s="3" t="s">
        <v>34</v>
      </c>
      <c r="Y3388" s="3" t="s">
        <v>3556</v>
      </c>
      <c r="Z3388" s="3" t="s">
        <v>34</v>
      </c>
      <c r="AA3388" s="3">
        <v>4</v>
      </c>
      <c r="AB3388" s="3" t="s">
        <v>29</v>
      </c>
      <c r="AC3388" s="3">
        <v>1</v>
      </c>
    </row>
    <row r="3389" spans="1:29" hidden="1" outlineLevel="1" collapsed="1" x14ac:dyDescent="0.25">
      <c r="A3389" t="s">
        <v>34</v>
      </c>
      <c r="B3389" s="2" t="s">
        <v>39</v>
      </c>
      <c r="C3389" s="2" t="s">
        <v>40</v>
      </c>
      <c r="D3389" s="2" t="s">
        <v>41</v>
      </c>
      <c r="E3389" s="2" t="s">
        <v>42</v>
      </c>
      <c r="F3389" s="2" t="s">
        <v>43</v>
      </c>
      <c r="G3389" s="2" t="s">
        <v>28</v>
      </c>
      <c r="H3389" s="2" t="s">
        <v>44</v>
      </c>
      <c r="I3389" s="2" t="s">
        <v>8</v>
      </c>
      <c r="J3389" s="2" t="s">
        <v>45</v>
      </c>
      <c r="K3389" s="2" t="s">
        <v>46</v>
      </c>
      <c r="L3389" s="2" t="s">
        <v>47</v>
      </c>
      <c r="M3389" s="2" t="s">
        <v>27</v>
      </c>
      <c r="N3389" s="2" t="s">
        <v>48</v>
      </c>
      <c r="O3389" s="2" t="s">
        <v>49</v>
      </c>
      <c r="P3389" s="2" t="s">
        <v>50</v>
      </c>
      <c r="Q3389" s="2" t="s">
        <v>51</v>
      </c>
    </row>
    <row r="3390" spans="1:29" hidden="1" outlineLevel="1" collapsed="1" x14ac:dyDescent="0.25">
      <c r="A3390" t="s">
        <v>34</v>
      </c>
      <c r="B3390" s="4" t="s">
        <v>29</v>
      </c>
      <c r="C3390" s="4" t="s">
        <v>3557</v>
      </c>
      <c r="D3390" s="4" t="s">
        <v>94</v>
      </c>
      <c r="E3390" s="4">
        <v>3.6739299999999998E-10</v>
      </c>
      <c r="F3390" s="4">
        <v>1.5434800000000001E-4</v>
      </c>
      <c r="G3390" s="4">
        <v>1</v>
      </c>
      <c r="H3390" s="4">
        <v>1</v>
      </c>
      <c r="I3390" s="4">
        <v>43</v>
      </c>
      <c r="J3390" s="4" t="s">
        <v>3550</v>
      </c>
      <c r="K3390" s="4">
        <v>0</v>
      </c>
      <c r="L3390" s="4">
        <v>2825.3985600000001</v>
      </c>
      <c r="M3390" s="4" t="s">
        <v>29</v>
      </c>
      <c r="N3390" s="4" t="s">
        <v>29</v>
      </c>
      <c r="O3390" s="4">
        <v>6.5770000000000002E-5</v>
      </c>
      <c r="P3390" s="4">
        <v>1.5190000000000001E-12</v>
      </c>
      <c r="Q3390" s="4">
        <v>6.03</v>
      </c>
    </row>
    <row r="3391" spans="1:29" hidden="1" outlineLevel="1" collapsed="1" x14ac:dyDescent="0.25">
      <c r="A3391" t="s">
        <v>34</v>
      </c>
      <c r="B3391" s="4" t="s">
        <v>29</v>
      </c>
      <c r="C3391" s="4" t="s">
        <v>3558</v>
      </c>
      <c r="D3391" s="4" t="s">
        <v>72</v>
      </c>
      <c r="E3391" s="4">
        <v>7.5014999999999999E-5</v>
      </c>
      <c r="F3391" s="4">
        <v>1.5434800000000001E-4</v>
      </c>
      <c r="G3391" s="4">
        <v>1</v>
      </c>
      <c r="H3391" s="4">
        <v>1</v>
      </c>
      <c r="I3391" s="4">
        <v>3</v>
      </c>
      <c r="J3391" s="4" t="s">
        <v>3550</v>
      </c>
      <c r="K3391" s="4">
        <v>2</v>
      </c>
      <c r="L3391" s="4">
        <v>1437.83116</v>
      </c>
      <c r="M3391" s="4" t="s">
        <v>29</v>
      </c>
      <c r="N3391" s="4" t="s">
        <v>29</v>
      </c>
      <c r="O3391" s="4">
        <v>6.5770000000000002E-5</v>
      </c>
      <c r="P3391" s="4">
        <v>4.0380000000000001E-6</v>
      </c>
      <c r="Q3391" s="4">
        <v>3.95</v>
      </c>
    </row>
    <row r="3392" spans="1:29" hidden="1" outlineLevel="1" collapsed="1" x14ac:dyDescent="0.25">
      <c r="A3392" t="s">
        <v>34</v>
      </c>
      <c r="B3392" s="4" t="s">
        <v>29</v>
      </c>
      <c r="C3392" s="4" t="s">
        <v>3559</v>
      </c>
      <c r="D3392" s="4" t="s">
        <v>34</v>
      </c>
      <c r="E3392" s="4">
        <v>5.2665599999999999E-5</v>
      </c>
      <c r="F3392" s="4">
        <v>1.5434800000000001E-4</v>
      </c>
      <c r="G3392" s="4">
        <v>1</v>
      </c>
      <c r="H3392" s="4">
        <v>1</v>
      </c>
      <c r="I3392" s="4">
        <v>2</v>
      </c>
      <c r="J3392" s="4" t="s">
        <v>3550</v>
      </c>
      <c r="K3392" s="4">
        <v>1</v>
      </c>
      <c r="L3392" s="4">
        <v>1621.8544099999999</v>
      </c>
      <c r="M3392" s="4" t="s">
        <v>29</v>
      </c>
      <c r="N3392" s="4" t="s">
        <v>29</v>
      </c>
      <c r="O3392" s="4">
        <v>6.5770000000000002E-5</v>
      </c>
      <c r="P3392" s="4">
        <v>2.6249999999999999E-6</v>
      </c>
      <c r="Q3392" s="4">
        <v>4.13</v>
      </c>
    </row>
    <row r="3393" spans="1:29" hidden="1" outlineLevel="1" collapsed="1" x14ac:dyDescent="0.25">
      <c r="A3393" t="s">
        <v>34</v>
      </c>
      <c r="B3393" s="4" t="s">
        <v>29</v>
      </c>
      <c r="C3393" s="4" t="s">
        <v>3560</v>
      </c>
      <c r="D3393" s="4" t="s">
        <v>34</v>
      </c>
      <c r="E3393" s="4">
        <v>2.4498900000000002E-6</v>
      </c>
      <c r="F3393" s="4">
        <v>1.5434800000000001E-4</v>
      </c>
      <c r="G3393" s="4">
        <v>1</v>
      </c>
      <c r="H3393" s="4">
        <v>1</v>
      </c>
      <c r="I3393" s="4">
        <v>8</v>
      </c>
      <c r="J3393" s="4" t="s">
        <v>3550</v>
      </c>
      <c r="K3393" s="4">
        <v>0</v>
      </c>
      <c r="L3393" s="4">
        <v>1365.7008699999999</v>
      </c>
      <c r="M3393" s="4" t="s">
        <v>29</v>
      </c>
      <c r="N3393" s="4" t="s">
        <v>29</v>
      </c>
      <c r="O3393" s="4">
        <v>6.5770000000000002E-5</v>
      </c>
      <c r="P3393" s="4">
        <v>6.4109999999999996E-8</v>
      </c>
      <c r="Q3393" s="4">
        <v>2.82</v>
      </c>
    </row>
    <row r="3394" spans="1:29" hidden="1" outlineLevel="1" collapsed="1" x14ac:dyDescent="0.25">
      <c r="A3394" t="s">
        <v>34</v>
      </c>
      <c r="B3394" s="4" t="s">
        <v>29</v>
      </c>
      <c r="C3394" s="4" t="s">
        <v>3561</v>
      </c>
      <c r="D3394" s="4" t="s">
        <v>34</v>
      </c>
      <c r="E3394" s="4">
        <v>2.8772700000000002E-7</v>
      </c>
      <c r="F3394" s="4">
        <v>1.5434800000000001E-4</v>
      </c>
      <c r="G3394" s="4">
        <v>1</v>
      </c>
      <c r="H3394" s="4">
        <v>1</v>
      </c>
      <c r="I3394" s="4">
        <v>10</v>
      </c>
      <c r="J3394" s="4" t="s">
        <v>3550</v>
      </c>
      <c r="K3394" s="4">
        <v>0</v>
      </c>
      <c r="L3394" s="4">
        <v>1519.7499499999999</v>
      </c>
      <c r="M3394" s="4" t="s">
        <v>29</v>
      </c>
      <c r="N3394" s="4" t="s">
        <v>29</v>
      </c>
      <c r="O3394" s="4">
        <v>6.5770000000000002E-5</v>
      </c>
      <c r="P3394" s="4">
        <v>4.8040000000000004E-9</v>
      </c>
      <c r="Q3394" s="4">
        <v>3.72</v>
      </c>
    </row>
    <row r="3395" spans="1:29" hidden="1" outlineLevel="1" collapsed="1" x14ac:dyDescent="0.25">
      <c r="A3395" t="s">
        <v>34</v>
      </c>
      <c r="B3395" s="4" t="s">
        <v>29</v>
      </c>
      <c r="C3395" s="4" t="s">
        <v>3562</v>
      </c>
      <c r="D3395" s="4" t="s">
        <v>133</v>
      </c>
      <c r="E3395" s="4">
        <v>1.35568E-5</v>
      </c>
      <c r="F3395" s="4">
        <v>1.5434800000000001E-4</v>
      </c>
      <c r="G3395" s="4">
        <v>1</v>
      </c>
      <c r="H3395" s="4">
        <v>1</v>
      </c>
      <c r="I3395" s="4">
        <v>3</v>
      </c>
      <c r="J3395" s="4" t="s">
        <v>3550</v>
      </c>
      <c r="K3395" s="4">
        <v>1</v>
      </c>
      <c r="L3395" s="4">
        <v>2123.0365299999999</v>
      </c>
      <c r="M3395" s="4" t="s">
        <v>29</v>
      </c>
      <c r="N3395" s="4" t="s">
        <v>29</v>
      </c>
      <c r="O3395" s="4">
        <v>6.5770000000000002E-5</v>
      </c>
      <c r="P3395" s="4">
        <v>5.0809999999999995E-7</v>
      </c>
      <c r="Q3395" s="4">
        <v>4.5</v>
      </c>
    </row>
    <row r="3396" spans="1:29" hidden="1" outlineLevel="1" collapsed="1" x14ac:dyDescent="0.25">
      <c r="A3396" t="s">
        <v>34</v>
      </c>
      <c r="B3396" s="4" t="s">
        <v>29</v>
      </c>
      <c r="C3396" s="4" t="s">
        <v>3563</v>
      </c>
      <c r="D3396" s="4" t="s">
        <v>34</v>
      </c>
      <c r="E3396" s="4">
        <v>1.2712499999999999E-6</v>
      </c>
      <c r="F3396" s="4">
        <v>1.5434800000000001E-4</v>
      </c>
      <c r="G3396" s="4">
        <v>1</v>
      </c>
      <c r="H3396" s="4">
        <v>1</v>
      </c>
      <c r="I3396" s="4">
        <v>13</v>
      </c>
      <c r="J3396" s="4" t="s">
        <v>3550</v>
      </c>
      <c r="K3396" s="4">
        <v>0</v>
      </c>
      <c r="L3396" s="4">
        <v>1528.7655400000001</v>
      </c>
      <c r="M3396" s="4" t="s">
        <v>29</v>
      </c>
      <c r="N3396" s="4" t="s">
        <v>29</v>
      </c>
      <c r="O3396" s="4">
        <v>6.5770000000000002E-5</v>
      </c>
      <c r="P3396" s="4">
        <v>2.9119999999999999E-8</v>
      </c>
      <c r="Q3396" s="4">
        <v>3.23</v>
      </c>
    </row>
    <row r="3397" spans="1:29" hidden="1" outlineLevel="1" collapsed="1" x14ac:dyDescent="0.25">
      <c r="A3397" t="s">
        <v>34</v>
      </c>
      <c r="B3397" s="4" t="s">
        <v>29</v>
      </c>
      <c r="C3397" s="4" t="s">
        <v>3564</v>
      </c>
      <c r="D3397" s="4" t="s">
        <v>34</v>
      </c>
      <c r="E3397" s="4">
        <v>7.1258099999999997E-7</v>
      </c>
      <c r="F3397" s="4">
        <v>1.5434800000000001E-4</v>
      </c>
      <c r="G3397" s="4">
        <v>1</v>
      </c>
      <c r="H3397" s="4">
        <v>1</v>
      </c>
      <c r="I3397" s="4">
        <v>14</v>
      </c>
      <c r="J3397" s="4" t="s">
        <v>3550</v>
      </c>
      <c r="K3397" s="4">
        <v>1</v>
      </c>
      <c r="L3397" s="4">
        <v>1656.8605</v>
      </c>
      <c r="M3397" s="4" t="s">
        <v>29</v>
      </c>
      <c r="N3397" s="4" t="s">
        <v>29</v>
      </c>
      <c r="O3397" s="4">
        <v>6.5770000000000002E-5</v>
      </c>
      <c r="P3397" s="4">
        <v>1.448E-8</v>
      </c>
      <c r="Q3397" s="4">
        <v>3.91</v>
      </c>
    </row>
    <row r="3398" spans="1:29" hidden="1" outlineLevel="1" collapsed="1" x14ac:dyDescent="0.25">
      <c r="A3398" t="s">
        <v>34</v>
      </c>
      <c r="B3398" s="4" t="s">
        <v>29</v>
      </c>
      <c r="C3398" s="4" t="s">
        <v>3565</v>
      </c>
      <c r="D3398" s="4" t="s">
        <v>34</v>
      </c>
      <c r="E3398" s="4">
        <v>2.2102700000000001E-5</v>
      </c>
      <c r="F3398" s="4">
        <v>1.5434800000000001E-4</v>
      </c>
      <c r="G3398" s="4">
        <v>1</v>
      </c>
      <c r="H3398" s="4">
        <v>1</v>
      </c>
      <c r="I3398" s="4">
        <v>6</v>
      </c>
      <c r="J3398" s="4" t="s">
        <v>3550</v>
      </c>
      <c r="K3398" s="4">
        <v>0</v>
      </c>
      <c r="L3398" s="4">
        <v>1365.7484899999999</v>
      </c>
      <c r="M3398" s="4" t="s">
        <v>29</v>
      </c>
      <c r="N3398" s="4" t="s">
        <v>29</v>
      </c>
      <c r="O3398" s="4">
        <v>6.5770000000000002E-5</v>
      </c>
      <c r="P3398" s="4">
        <v>9.2370000000000005E-7</v>
      </c>
      <c r="Q3398" s="4">
        <v>3.4</v>
      </c>
    </row>
    <row r="3399" spans="1:29" hidden="1" outlineLevel="1" collapsed="1" x14ac:dyDescent="0.25">
      <c r="A3399" t="s">
        <v>34</v>
      </c>
      <c r="B3399" s="4" t="s">
        <v>29</v>
      </c>
      <c r="C3399" s="4" t="s">
        <v>3566</v>
      </c>
      <c r="D3399" s="4" t="s">
        <v>34</v>
      </c>
      <c r="E3399" s="4">
        <v>1.21513E-4</v>
      </c>
      <c r="F3399" s="4">
        <v>1.5434800000000001E-4</v>
      </c>
      <c r="G3399" s="4">
        <v>1</v>
      </c>
      <c r="H3399" s="4">
        <v>1</v>
      </c>
      <c r="I3399" s="4">
        <v>1</v>
      </c>
      <c r="J3399" s="4" t="s">
        <v>3550</v>
      </c>
      <c r="K3399" s="4">
        <v>1</v>
      </c>
      <c r="L3399" s="4">
        <v>2231.0646900000002</v>
      </c>
      <c r="M3399" s="4" t="s">
        <v>29</v>
      </c>
      <c r="N3399" s="4" t="s">
        <v>29</v>
      </c>
      <c r="O3399" s="4">
        <v>6.5770000000000002E-5</v>
      </c>
      <c r="P3399" s="4">
        <v>7.255E-6</v>
      </c>
      <c r="Q3399" s="4">
        <v>3.6</v>
      </c>
    </row>
    <row r="3400" spans="1:29" hidden="1" outlineLevel="1" collapsed="1" x14ac:dyDescent="0.25">
      <c r="A3400" t="s">
        <v>34</v>
      </c>
      <c r="B3400" s="4" t="s">
        <v>29</v>
      </c>
      <c r="C3400" s="4" t="s">
        <v>3567</v>
      </c>
      <c r="D3400" s="4" t="s">
        <v>34</v>
      </c>
      <c r="E3400" s="4">
        <v>1.0347600000000001E-5</v>
      </c>
      <c r="F3400" s="4">
        <v>1.5434800000000001E-4</v>
      </c>
      <c r="G3400" s="4">
        <v>1</v>
      </c>
      <c r="H3400" s="4">
        <v>1</v>
      </c>
      <c r="I3400" s="4">
        <v>3</v>
      </c>
      <c r="J3400" s="4" t="s">
        <v>3550</v>
      </c>
      <c r="K3400" s="4">
        <v>2</v>
      </c>
      <c r="L3400" s="4">
        <v>1618.04142</v>
      </c>
      <c r="M3400" s="4" t="s">
        <v>29</v>
      </c>
      <c r="N3400" s="4" t="s">
        <v>29</v>
      </c>
      <c r="O3400" s="4">
        <v>6.5770000000000002E-5</v>
      </c>
      <c r="P3400" s="4">
        <v>3.6720000000000001E-7</v>
      </c>
      <c r="Q3400" s="4">
        <v>3.99</v>
      </c>
    </row>
    <row r="3401" spans="1:29" hidden="1" outlineLevel="1" collapsed="1" x14ac:dyDescent="0.25">
      <c r="A3401" t="s">
        <v>34</v>
      </c>
      <c r="B3401" s="4" t="s">
        <v>29</v>
      </c>
      <c r="C3401" s="4" t="s">
        <v>3568</v>
      </c>
      <c r="D3401" s="4" t="s">
        <v>34</v>
      </c>
      <c r="E3401" s="4">
        <v>3.4726800000000001E-3</v>
      </c>
      <c r="F3401" s="4">
        <v>3.0793500000000001E-4</v>
      </c>
      <c r="G3401" s="4">
        <v>1</v>
      </c>
      <c r="H3401" s="4">
        <v>1</v>
      </c>
      <c r="I3401" s="4">
        <v>1</v>
      </c>
      <c r="J3401" s="4" t="s">
        <v>3550</v>
      </c>
      <c r="K3401" s="4">
        <v>0</v>
      </c>
      <c r="L3401" s="4">
        <v>1223.67426</v>
      </c>
      <c r="M3401" s="4" t="s">
        <v>29</v>
      </c>
      <c r="N3401" s="4" t="s">
        <v>29</v>
      </c>
      <c r="O3401" s="4">
        <v>1.192E-4</v>
      </c>
      <c r="P3401" s="4">
        <v>4.0020000000000002E-4</v>
      </c>
      <c r="Q3401" s="4">
        <v>2.96</v>
      </c>
    </row>
    <row r="3402" spans="1:29" hidden="1" outlineLevel="1" collapsed="1" x14ac:dyDescent="0.25">
      <c r="A3402" t="s">
        <v>34</v>
      </c>
      <c r="B3402" s="4" t="s">
        <v>29</v>
      </c>
      <c r="C3402" s="4" t="s">
        <v>3569</v>
      </c>
      <c r="D3402" s="4" t="s">
        <v>34</v>
      </c>
      <c r="E3402" s="4">
        <v>1.4368300000000001E-2</v>
      </c>
      <c r="F3402" s="4">
        <v>4.3565599999999998E-4</v>
      </c>
      <c r="G3402" s="4">
        <v>1</v>
      </c>
      <c r="H3402" s="4">
        <v>1</v>
      </c>
      <c r="I3402" s="4">
        <v>2</v>
      </c>
      <c r="J3402" s="4" t="s">
        <v>3550</v>
      </c>
      <c r="K3402" s="4">
        <v>2</v>
      </c>
      <c r="L3402" s="4">
        <v>1867.0032000000001</v>
      </c>
      <c r="M3402" s="4" t="s">
        <v>29</v>
      </c>
      <c r="N3402" s="4" t="s">
        <v>29</v>
      </c>
      <c r="O3402" s="4">
        <v>1.639E-4</v>
      </c>
      <c r="P3402" s="4">
        <v>2.1670000000000001E-3</v>
      </c>
      <c r="Q3402" s="4">
        <v>2.9</v>
      </c>
    </row>
    <row r="3403" spans="1:29" hidden="1" outlineLevel="1" collapsed="1" x14ac:dyDescent="0.25">
      <c r="A3403" t="s">
        <v>34</v>
      </c>
      <c r="B3403" s="4" t="s">
        <v>29</v>
      </c>
      <c r="C3403" s="4" t="s">
        <v>3570</v>
      </c>
      <c r="D3403" s="4" t="s">
        <v>34</v>
      </c>
      <c r="E3403" s="4">
        <v>2.332E-2</v>
      </c>
      <c r="F3403" s="4">
        <v>8.6581600000000005E-4</v>
      </c>
      <c r="G3403" s="4">
        <v>1</v>
      </c>
      <c r="H3403" s="4">
        <v>1</v>
      </c>
      <c r="I3403" s="4">
        <v>3</v>
      </c>
      <c r="J3403" s="4" t="s">
        <v>3550</v>
      </c>
      <c r="K3403" s="4">
        <v>0</v>
      </c>
      <c r="L3403" s="4">
        <v>830.39305999999999</v>
      </c>
      <c r="M3403" s="4" t="s">
        <v>29</v>
      </c>
      <c r="N3403" s="4" t="s">
        <v>29</v>
      </c>
      <c r="O3403" s="4">
        <v>3.1629999999999999E-4</v>
      </c>
      <c r="P3403" s="4">
        <v>3.9569999999999996E-3</v>
      </c>
      <c r="Q3403" s="4">
        <v>1.51</v>
      </c>
    </row>
    <row r="3404" spans="1:29" hidden="1" outlineLevel="1" collapsed="1" x14ac:dyDescent="0.25">
      <c r="A3404" t="s">
        <v>34</v>
      </c>
      <c r="B3404" s="4" t="s">
        <v>29</v>
      </c>
      <c r="C3404" s="4" t="s">
        <v>3571</v>
      </c>
      <c r="D3404" s="4" t="s">
        <v>34</v>
      </c>
      <c r="E3404" s="4">
        <v>2.5135600000000001E-2</v>
      </c>
      <c r="F3404" s="4">
        <v>1.14003E-3</v>
      </c>
      <c r="G3404" s="4">
        <v>1</v>
      </c>
      <c r="H3404" s="4">
        <v>1</v>
      </c>
      <c r="I3404" s="4">
        <v>1</v>
      </c>
      <c r="J3404" s="4" t="s">
        <v>3550</v>
      </c>
      <c r="K3404" s="4">
        <v>0</v>
      </c>
      <c r="L3404" s="4">
        <v>826.39412000000004</v>
      </c>
      <c r="M3404" s="4" t="s">
        <v>29</v>
      </c>
      <c r="N3404" s="4" t="s">
        <v>29</v>
      </c>
      <c r="O3404" s="4">
        <v>4.1320000000000001E-4</v>
      </c>
      <c r="P3404" s="4">
        <v>4.3660000000000001E-3</v>
      </c>
      <c r="Q3404" s="4">
        <v>1.63</v>
      </c>
    </row>
    <row r="3405" spans="1:29" hidden="1" outlineLevel="1" collapsed="1" x14ac:dyDescent="0.25">
      <c r="A3405" t="s">
        <v>34</v>
      </c>
      <c r="B3405" s="4" t="s">
        <v>29</v>
      </c>
      <c r="C3405" s="4" t="s">
        <v>3572</v>
      </c>
      <c r="D3405" s="4" t="s">
        <v>34</v>
      </c>
      <c r="E3405" s="4">
        <v>0.22294900000000001</v>
      </c>
      <c r="F3405" s="4">
        <v>7.8290500000000006E-3</v>
      </c>
      <c r="G3405" s="4">
        <v>1</v>
      </c>
      <c r="H3405" s="4">
        <v>1</v>
      </c>
      <c r="I3405" s="4">
        <v>1</v>
      </c>
      <c r="J3405" s="4" t="s">
        <v>3550</v>
      </c>
      <c r="K3405" s="4">
        <v>2</v>
      </c>
      <c r="L3405" s="4">
        <v>3354.5540999999998</v>
      </c>
      <c r="M3405" s="4" t="s">
        <v>29</v>
      </c>
      <c r="N3405" s="4" t="s">
        <v>29</v>
      </c>
      <c r="O3405" s="4">
        <v>2.8440000000000002E-3</v>
      </c>
      <c r="P3405" s="4">
        <v>9.3429999999999999E-2</v>
      </c>
      <c r="Q3405" s="4">
        <v>2.3199999999999998</v>
      </c>
    </row>
    <row r="3406" spans="1:29" x14ac:dyDescent="0.25">
      <c r="A3406" s="3" t="s">
        <v>29</v>
      </c>
      <c r="B3406" s="3" t="s">
        <v>30</v>
      </c>
      <c r="C3406" s="3" t="s">
        <v>3573</v>
      </c>
      <c r="D3406" s="3" t="s">
        <v>3574</v>
      </c>
      <c r="E3406" s="3">
        <v>0</v>
      </c>
      <c r="F3406" s="3">
        <v>137.05500000000001</v>
      </c>
      <c r="G3406" s="3">
        <v>67</v>
      </c>
      <c r="H3406" s="3">
        <v>17</v>
      </c>
      <c r="I3406" s="3">
        <v>44</v>
      </c>
      <c r="J3406" s="3">
        <v>10</v>
      </c>
      <c r="K3406" s="3">
        <v>190</v>
      </c>
      <c r="L3406" s="3">
        <v>21.6</v>
      </c>
      <c r="M3406" s="3">
        <v>9.83</v>
      </c>
      <c r="N3406" s="3">
        <v>143.18</v>
      </c>
      <c r="O3406" s="3">
        <v>17</v>
      </c>
      <c r="P3406" s="3" t="s">
        <v>315</v>
      </c>
      <c r="Q3406" s="3" t="s">
        <v>2825</v>
      </c>
      <c r="R3406" s="3" t="s">
        <v>2920</v>
      </c>
      <c r="S3406" s="3" t="s">
        <v>3575</v>
      </c>
      <c r="T3406" s="3" t="s">
        <v>3576</v>
      </c>
      <c r="U3406" s="3" t="s">
        <v>3573</v>
      </c>
      <c r="V3406" s="3" t="s">
        <v>3577</v>
      </c>
      <c r="W3406" s="3" t="s">
        <v>1139</v>
      </c>
      <c r="X3406" s="3" t="s">
        <v>2830</v>
      </c>
      <c r="Y3406" s="3" t="s">
        <v>3578</v>
      </c>
      <c r="Z3406" s="3" t="s">
        <v>2832</v>
      </c>
      <c r="AA3406" s="3">
        <v>19</v>
      </c>
      <c r="AB3406" s="3" t="s">
        <v>29</v>
      </c>
      <c r="AC3406" s="3">
        <v>1</v>
      </c>
    </row>
    <row r="3407" spans="1:29" hidden="1" outlineLevel="1" collapsed="1" x14ac:dyDescent="0.25">
      <c r="A3407" t="s">
        <v>34</v>
      </c>
      <c r="B3407" s="2" t="s">
        <v>39</v>
      </c>
      <c r="C3407" s="2" t="s">
        <v>40</v>
      </c>
      <c r="D3407" s="2" t="s">
        <v>41</v>
      </c>
      <c r="E3407" s="2" t="s">
        <v>42</v>
      </c>
      <c r="F3407" s="2" t="s">
        <v>43</v>
      </c>
      <c r="G3407" s="2" t="s">
        <v>28</v>
      </c>
      <c r="H3407" s="2" t="s">
        <v>44</v>
      </c>
      <c r="I3407" s="2" t="s">
        <v>8</v>
      </c>
      <c r="J3407" s="2" t="s">
        <v>45</v>
      </c>
      <c r="K3407" s="2" t="s">
        <v>46</v>
      </c>
      <c r="L3407" s="2" t="s">
        <v>47</v>
      </c>
      <c r="M3407" s="2" t="s">
        <v>27</v>
      </c>
      <c r="N3407" s="2" t="s">
        <v>48</v>
      </c>
      <c r="O3407" s="2" t="s">
        <v>49</v>
      </c>
      <c r="P3407" s="2" t="s">
        <v>50</v>
      </c>
      <c r="Q3407" s="2" t="s">
        <v>51</v>
      </c>
    </row>
    <row r="3408" spans="1:29" hidden="1" outlineLevel="1" collapsed="1" x14ac:dyDescent="0.25">
      <c r="A3408" t="s">
        <v>34</v>
      </c>
      <c r="B3408" s="4" t="s">
        <v>29</v>
      </c>
      <c r="C3408" s="4" t="s">
        <v>3579</v>
      </c>
      <c r="D3408" s="4" t="s">
        <v>34</v>
      </c>
      <c r="E3408" s="4">
        <v>1.62294E-4</v>
      </c>
      <c r="F3408" s="4">
        <v>1.5434800000000001E-4</v>
      </c>
      <c r="G3408" s="4">
        <v>1</v>
      </c>
      <c r="H3408" s="4">
        <v>1</v>
      </c>
      <c r="I3408" s="4">
        <v>2</v>
      </c>
      <c r="J3408" s="4" t="s">
        <v>3573</v>
      </c>
      <c r="K3408" s="4">
        <v>0</v>
      </c>
      <c r="L3408" s="4">
        <v>1299.6579400000001</v>
      </c>
      <c r="M3408" s="4" t="s">
        <v>29</v>
      </c>
      <c r="N3408" s="4" t="s">
        <v>29</v>
      </c>
      <c r="O3408" s="4">
        <v>6.5770000000000002E-5</v>
      </c>
      <c r="P3408" s="4">
        <v>1.027E-5</v>
      </c>
      <c r="Q3408" s="4">
        <v>3.2</v>
      </c>
    </row>
    <row r="3409" spans="1:17" hidden="1" outlineLevel="1" collapsed="1" x14ac:dyDescent="0.25">
      <c r="A3409" t="s">
        <v>34</v>
      </c>
      <c r="B3409" s="4" t="s">
        <v>29</v>
      </c>
      <c r="C3409" s="4" t="s">
        <v>3580</v>
      </c>
      <c r="D3409" s="4" t="s">
        <v>34</v>
      </c>
      <c r="E3409" s="4">
        <v>3.9431999999999998E-6</v>
      </c>
      <c r="F3409" s="4">
        <v>1.5434800000000001E-4</v>
      </c>
      <c r="G3409" s="4">
        <v>1</v>
      </c>
      <c r="H3409" s="4">
        <v>1</v>
      </c>
      <c r="I3409" s="4">
        <v>2</v>
      </c>
      <c r="J3409" s="4" t="s">
        <v>3573</v>
      </c>
      <c r="K3409" s="4">
        <v>0</v>
      </c>
      <c r="L3409" s="4">
        <v>1572.88834</v>
      </c>
      <c r="M3409" s="4" t="s">
        <v>29</v>
      </c>
      <c r="N3409" s="4" t="s">
        <v>29</v>
      </c>
      <c r="O3409" s="4">
        <v>6.5770000000000002E-5</v>
      </c>
      <c r="P3409" s="4">
        <v>1.143E-7</v>
      </c>
      <c r="Q3409" s="4">
        <v>3.17</v>
      </c>
    </row>
    <row r="3410" spans="1:17" hidden="1" outlineLevel="1" collapsed="1" x14ac:dyDescent="0.25">
      <c r="A3410" t="s">
        <v>34</v>
      </c>
      <c r="B3410" s="4" t="s">
        <v>29</v>
      </c>
      <c r="C3410" s="4" t="s">
        <v>3581</v>
      </c>
      <c r="D3410" s="4" t="s">
        <v>34</v>
      </c>
      <c r="E3410" s="4">
        <v>1.0084900000000001E-6</v>
      </c>
      <c r="F3410" s="4">
        <v>1.5434800000000001E-4</v>
      </c>
      <c r="G3410" s="4">
        <v>1</v>
      </c>
      <c r="H3410" s="4">
        <v>1</v>
      </c>
      <c r="I3410" s="4">
        <v>3</v>
      </c>
      <c r="J3410" s="4" t="s">
        <v>3573</v>
      </c>
      <c r="K3410" s="4">
        <v>1</v>
      </c>
      <c r="L3410" s="4">
        <v>1728.98945</v>
      </c>
      <c r="M3410" s="4" t="s">
        <v>29</v>
      </c>
      <c r="N3410" s="4" t="s">
        <v>29</v>
      </c>
      <c r="O3410" s="4">
        <v>6.5770000000000002E-5</v>
      </c>
      <c r="P3410" s="4">
        <v>2.1979999999999999E-8</v>
      </c>
      <c r="Q3410" s="4">
        <v>3.49</v>
      </c>
    </row>
    <row r="3411" spans="1:17" hidden="1" outlineLevel="1" collapsed="1" x14ac:dyDescent="0.25">
      <c r="A3411" t="s">
        <v>34</v>
      </c>
      <c r="B3411" s="4" t="s">
        <v>29</v>
      </c>
      <c r="C3411" s="4" t="s">
        <v>3582</v>
      </c>
      <c r="D3411" s="4" t="s">
        <v>34</v>
      </c>
      <c r="E3411" s="4">
        <v>4.5426399999999999E-9</v>
      </c>
      <c r="F3411" s="4">
        <v>1.5434800000000001E-4</v>
      </c>
      <c r="G3411" s="4">
        <v>1</v>
      </c>
      <c r="H3411" s="4">
        <v>1</v>
      </c>
      <c r="I3411" s="4">
        <v>4</v>
      </c>
      <c r="J3411" s="4" t="s">
        <v>3573</v>
      </c>
      <c r="K3411" s="4">
        <v>0</v>
      </c>
      <c r="L3411" s="4">
        <v>3083.6146899999999</v>
      </c>
      <c r="M3411" s="4" t="s">
        <v>29</v>
      </c>
      <c r="N3411" s="4" t="s">
        <v>29</v>
      </c>
      <c r="O3411" s="4">
        <v>6.5770000000000002E-5</v>
      </c>
      <c r="P3411" s="4">
        <v>3.1830000000000001E-11</v>
      </c>
      <c r="Q3411" s="4">
        <v>6.84</v>
      </c>
    </row>
    <row r="3412" spans="1:17" hidden="1" outlineLevel="1" collapsed="1" x14ac:dyDescent="0.25">
      <c r="A3412" t="s">
        <v>34</v>
      </c>
      <c r="B3412" s="4" t="s">
        <v>29</v>
      </c>
      <c r="C3412" s="4" t="s">
        <v>3583</v>
      </c>
      <c r="D3412" s="4" t="s">
        <v>34</v>
      </c>
      <c r="E3412" s="4">
        <v>1.71992E-5</v>
      </c>
      <c r="F3412" s="4">
        <v>1.5434800000000001E-4</v>
      </c>
      <c r="G3412" s="4">
        <v>2</v>
      </c>
      <c r="H3412" s="4">
        <v>2</v>
      </c>
      <c r="I3412" s="4">
        <v>2</v>
      </c>
      <c r="J3412" s="4" t="s">
        <v>3584</v>
      </c>
      <c r="K3412" s="4">
        <v>2</v>
      </c>
      <c r="L3412" s="4">
        <v>2843.4825500000002</v>
      </c>
      <c r="M3412" s="4" t="s">
        <v>29</v>
      </c>
      <c r="N3412" s="4" t="s">
        <v>29</v>
      </c>
      <c r="O3412" s="4">
        <v>6.5770000000000002E-5</v>
      </c>
      <c r="P3412" s="4">
        <v>6.7830000000000003E-7</v>
      </c>
      <c r="Q3412" s="4">
        <v>2.27</v>
      </c>
    </row>
    <row r="3413" spans="1:17" hidden="1" outlineLevel="1" collapsed="1" x14ac:dyDescent="0.25">
      <c r="A3413" t="s">
        <v>34</v>
      </c>
      <c r="B3413" s="4" t="s">
        <v>29</v>
      </c>
      <c r="C3413" s="4" t="s">
        <v>3585</v>
      </c>
      <c r="D3413" s="4" t="s">
        <v>34</v>
      </c>
      <c r="E3413" s="4">
        <v>1.6976599999999999E-4</v>
      </c>
      <c r="F3413" s="4">
        <v>1.5434800000000001E-4</v>
      </c>
      <c r="G3413" s="4">
        <v>2</v>
      </c>
      <c r="H3413" s="4">
        <v>2</v>
      </c>
      <c r="I3413" s="4">
        <v>1</v>
      </c>
      <c r="J3413" s="4" t="s">
        <v>3584</v>
      </c>
      <c r="K3413" s="4">
        <v>1</v>
      </c>
      <c r="L3413" s="4">
        <v>1663.89013</v>
      </c>
      <c r="M3413" s="4" t="s">
        <v>29</v>
      </c>
      <c r="N3413" s="4" t="s">
        <v>29</v>
      </c>
      <c r="O3413" s="4">
        <v>6.5770000000000002E-5</v>
      </c>
      <c r="P3413" s="4">
        <v>1.0859999999999999E-5</v>
      </c>
      <c r="Q3413" s="4">
        <v>2.79</v>
      </c>
    </row>
    <row r="3414" spans="1:17" hidden="1" outlineLevel="1" collapsed="1" x14ac:dyDescent="0.25">
      <c r="A3414" t="s">
        <v>34</v>
      </c>
      <c r="B3414" s="4" t="s">
        <v>29</v>
      </c>
      <c r="C3414" s="4" t="s">
        <v>3586</v>
      </c>
      <c r="D3414" s="4" t="s">
        <v>34</v>
      </c>
      <c r="E3414" s="4">
        <v>7.55047E-7</v>
      </c>
      <c r="F3414" s="4">
        <v>1.5434800000000001E-4</v>
      </c>
      <c r="G3414" s="4">
        <v>1</v>
      </c>
      <c r="H3414" s="4">
        <v>1</v>
      </c>
      <c r="I3414" s="4">
        <v>1</v>
      </c>
      <c r="J3414" s="4" t="s">
        <v>3573</v>
      </c>
      <c r="K3414" s="4">
        <v>2</v>
      </c>
      <c r="L3414" s="4">
        <v>2594.4552100000001</v>
      </c>
      <c r="M3414" s="4" t="s">
        <v>29</v>
      </c>
      <c r="N3414" s="4" t="s">
        <v>29</v>
      </c>
      <c r="O3414" s="4">
        <v>6.5770000000000002E-5</v>
      </c>
      <c r="P3414" s="4">
        <v>1.5519999999999999E-8</v>
      </c>
      <c r="Q3414" s="4">
        <v>3.02</v>
      </c>
    </row>
    <row r="3415" spans="1:17" hidden="1" outlineLevel="1" collapsed="1" x14ac:dyDescent="0.25">
      <c r="A3415" t="s">
        <v>34</v>
      </c>
      <c r="B3415" s="4" t="s">
        <v>29</v>
      </c>
      <c r="C3415" s="4" t="s">
        <v>3587</v>
      </c>
      <c r="D3415" s="4" t="s">
        <v>34</v>
      </c>
      <c r="E3415" s="4">
        <v>2.2245699999999999E-6</v>
      </c>
      <c r="F3415" s="4">
        <v>1.5434800000000001E-4</v>
      </c>
      <c r="G3415" s="4">
        <v>1</v>
      </c>
      <c r="H3415" s="4">
        <v>1</v>
      </c>
      <c r="I3415" s="4">
        <v>2</v>
      </c>
      <c r="J3415" s="4" t="s">
        <v>3573</v>
      </c>
      <c r="K3415" s="4">
        <v>1</v>
      </c>
      <c r="L3415" s="4">
        <v>2438.3541</v>
      </c>
      <c r="M3415" s="4" t="s">
        <v>29</v>
      </c>
      <c r="N3415" s="4" t="s">
        <v>29</v>
      </c>
      <c r="O3415" s="4">
        <v>6.5770000000000002E-5</v>
      </c>
      <c r="P3415" s="4">
        <v>5.7270000000000003E-8</v>
      </c>
      <c r="Q3415" s="4">
        <v>4.5999999999999996</v>
      </c>
    </row>
    <row r="3416" spans="1:17" hidden="1" outlineLevel="1" collapsed="1" x14ac:dyDescent="0.25">
      <c r="A3416" t="s">
        <v>34</v>
      </c>
      <c r="B3416" s="4" t="s">
        <v>29</v>
      </c>
      <c r="C3416" s="4" t="s">
        <v>3588</v>
      </c>
      <c r="D3416" s="4" t="s">
        <v>34</v>
      </c>
      <c r="E3416" s="4">
        <v>1.19204E-5</v>
      </c>
      <c r="F3416" s="4">
        <v>1.5434800000000001E-4</v>
      </c>
      <c r="G3416" s="4">
        <v>2</v>
      </c>
      <c r="H3416" s="4">
        <v>2</v>
      </c>
      <c r="I3416" s="4">
        <v>8</v>
      </c>
      <c r="J3416" s="4" t="s">
        <v>3584</v>
      </c>
      <c r="K3416" s="4">
        <v>2</v>
      </c>
      <c r="L3416" s="4">
        <v>2587.34024</v>
      </c>
      <c r="M3416" s="4" t="s">
        <v>29</v>
      </c>
      <c r="N3416" s="4" t="s">
        <v>29</v>
      </c>
      <c r="O3416" s="4">
        <v>6.5770000000000002E-5</v>
      </c>
      <c r="P3416" s="4">
        <v>4.3700000000000001E-7</v>
      </c>
      <c r="Q3416" s="4">
        <v>3.75</v>
      </c>
    </row>
    <row r="3417" spans="1:17" hidden="1" outlineLevel="1" collapsed="1" x14ac:dyDescent="0.25">
      <c r="A3417" t="s">
        <v>34</v>
      </c>
      <c r="B3417" s="4" t="s">
        <v>29</v>
      </c>
      <c r="C3417" s="4" t="s">
        <v>3589</v>
      </c>
      <c r="D3417" s="4" t="s">
        <v>34</v>
      </c>
      <c r="E3417" s="4">
        <v>2.62873E-4</v>
      </c>
      <c r="F3417" s="4">
        <v>1.5434800000000001E-4</v>
      </c>
      <c r="G3417" s="4">
        <v>1</v>
      </c>
      <c r="H3417" s="4">
        <v>1</v>
      </c>
      <c r="I3417" s="4">
        <v>1</v>
      </c>
      <c r="J3417" s="4" t="s">
        <v>3573</v>
      </c>
      <c r="K3417" s="4">
        <v>2</v>
      </c>
      <c r="L3417" s="4">
        <v>2251.3325199999999</v>
      </c>
      <c r="M3417" s="4" t="s">
        <v>29</v>
      </c>
      <c r="N3417" s="4" t="s">
        <v>29</v>
      </c>
      <c r="O3417" s="4">
        <v>6.5770000000000002E-5</v>
      </c>
      <c r="P3417" s="4">
        <v>1.8450000000000001E-5</v>
      </c>
      <c r="Q3417" s="4">
        <v>3.03</v>
      </c>
    </row>
    <row r="3418" spans="1:17" hidden="1" outlineLevel="1" collapsed="1" x14ac:dyDescent="0.25">
      <c r="A3418" t="s">
        <v>34</v>
      </c>
      <c r="B3418" s="4" t="s">
        <v>29</v>
      </c>
      <c r="C3418" s="4" t="s">
        <v>3590</v>
      </c>
      <c r="D3418" s="4" t="s">
        <v>34</v>
      </c>
      <c r="E3418" s="4">
        <v>1.74189E-4</v>
      </c>
      <c r="F3418" s="4">
        <v>1.5434800000000001E-4</v>
      </c>
      <c r="G3418" s="4">
        <v>2</v>
      </c>
      <c r="H3418" s="4">
        <v>2</v>
      </c>
      <c r="I3418" s="4">
        <v>3</v>
      </c>
      <c r="J3418" s="4" t="s">
        <v>3584</v>
      </c>
      <c r="K3418" s="4">
        <v>0</v>
      </c>
      <c r="L3418" s="4">
        <v>984.56253000000004</v>
      </c>
      <c r="M3418" s="4" t="s">
        <v>29</v>
      </c>
      <c r="N3418" s="4" t="s">
        <v>29</v>
      </c>
      <c r="O3418" s="4">
        <v>6.5770000000000002E-5</v>
      </c>
      <c r="P3418" s="4">
        <v>1.1229999999999999E-5</v>
      </c>
      <c r="Q3418" s="4">
        <v>2.74</v>
      </c>
    </row>
    <row r="3419" spans="1:17" hidden="1" outlineLevel="1" collapsed="1" x14ac:dyDescent="0.25">
      <c r="A3419" t="s">
        <v>34</v>
      </c>
      <c r="B3419" s="4" t="s">
        <v>29</v>
      </c>
      <c r="C3419" s="4" t="s">
        <v>3591</v>
      </c>
      <c r="D3419" s="4" t="s">
        <v>34</v>
      </c>
      <c r="E3419" s="4">
        <v>5.6129300000000003E-4</v>
      </c>
      <c r="F3419" s="4">
        <v>1.5434800000000001E-4</v>
      </c>
      <c r="G3419" s="4">
        <v>2</v>
      </c>
      <c r="H3419" s="4">
        <v>2</v>
      </c>
      <c r="I3419" s="4">
        <v>1</v>
      </c>
      <c r="J3419" s="4" t="s">
        <v>3584</v>
      </c>
      <c r="K3419" s="4">
        <v>1</v>
      </c>
      <c r="L3419" s="4">
        <v>1597.85843</v>
      </c>
      <c r="M3419" s="4" t="s">
        <v>29</v>
      </c>
      <c r="N3419" s="4" t="s">
        <v>29</v>
      </c>
      <c r="O3419" s="4">
        <v>6.5770000000000002E-5</v>
      </c>
      <c r="P3419" s="4">
        <v>4.583E-5</v>
      </c>
      <c r="Q3419" s="4">
        <v>3.37</v>
      </c>
    </row>
    <row r="3420" spans="1:17" hidden="1" outlineLevel="1" collapsed="1" x14ac:dyDescent="0.25">
      <c r="A3420" t="s">
        <v>34</v>
      </c>
      <c r="B3420" s="4" t="s">
        <v>29</v>
      </c>
      <c r="C3420" s="4" t="s">
        <v>3592</v>
      </c>
      <c r="D3420" s="4" t="s">
        <v>34</v>
      </c>
      <c r="E3420" s="4">
        <v>4.9387499999999999E-7</v>
      </c>
      <c r="F3420" s="4">
        <v>1.5434800000000001E-4</v>
      </c>
      <c r="G3420" s="4">
        <v>1</v>
      </c>
      <c r="H3420" s="4">
        <v>1</v>
      </c>
      <c r="I3420" s="4">
        <v>3</v>
      </c>
      <c r="J3420" s="4" t="s">
        <v>3573</v>
      </c>
      <c r="K3420" s="4">
        <v>0</v>
      </c>
      <c r="L3420" s="4">
        <v>1666.96792</v>
      </c>
      <c r="M3420" s="4" t="s">
        <v>29</v>
      </c>
      <c r="N3420" s="4" t="s">
        <v>29</v>
      </c>
      <c r="O3420" s="4">
        <v>6.5770000000000002E-5</v>
      </c>
      <c r="P3420" s="4">
        <v>9.2509999999999996E-9</v>
      </c>
      <c r="Q3420" s="4">
        <v>3.55</v>
      </c>
    </row>
    <row r="3421" spans="1:17" hidden="1" outlineLevel="1" collapsed="1" x14ac:dyDescent="0.25">
      <c r="A3421" t="s">
        <v>34</v>
      </c>
      <c r="B3421" s="4" t="s">
        <v>29</v>
      </c>
      <c r="C3421" s="4" t="s">
        <v>3593</v>
      </c>
      <c r="D3421" s="4" t="s">
        <v>34</v>
      </c>
      <c r="E3421" s="4">
        <v>2.41859E-7</v>
      </c>
      <c r="F3421" s="4">
        <v>1.5434800000000001E-4</v>
      </c>
      <c r="G3421" s="4">
        <v>1</v>
      </c>
      <c r="H3421" s="4">
        <v>1</v>
      </c>
      <c r="I3421" s="4">
        <v>5</v>
      </c>
      <c r="J3421" s="4" t="s">
        <v>3573</v>
      </c>
      <c r="K3421" s="4">
        <v>1</v>
      </c>
      <c r="L3421" s="4">
        <v>2123.23756</v>
      </c>
      <c r="M3421" s="4" t="s">
        <v>29</v>
      </c>
      <c r="N3421" s="4" t="s">
        <v>29</v>
      </c>
      <c r="O3421" s="4">
        <v>6.5770000000000002E-5</v>
      </c>
      <c r="P3421" s="4">
        <v>3.894E-9</v>
      </c>
      <c r="Q3421" s="4">
        <v>3.32</v>
      </c>
    </row>
    <row r="3422" spans="1:17" hidden="1" outlineLevel="1" collapsed="1" x14ac:dyDescent="0.25">
      <c r="A3422" t="s">
        <v>34</v>
      </c>
      <c r="B3422" s="4" t="s">
        <v>29</v>
      </c>
      <c r="C3422" s="4" t="s">
        <v>3594</v>
      </c>
      <c r="D3422" s="4" t="s">
        <v>34</v>
      </c>
      <c r="E3422" s="4">
        <v>7.4728199999999998E-3</v>
      </c>
      <c r="F3422" s="4">
        <v>4.3565599999999998E-4</v>
      </c>
      <c r="G3422" s="4">
        <v>2</v>
      </c>
      <c r="H3422" s="4">
        <v>2</v>
      </c>
      <c r="I3422" s="4">
        <v>2</v>
      </c>
      <c r="J3422" s="4" t="s">
        <v>3584</v>
      </c>
      <c r="K3422" s="4">
        <v>1</v>
      </c>
      <c r="L3422" s="4">
        <v>2188.0920700000001</v>
      </c>
      <c r="M3422" s="4" t="s">
        <v>29</v>
      </c>
      <c r="N3422" s="4" t="s">
        <v>29</v>
      </c>
      <c r="O3422" s="4">
        <v>1.639E-4</v>
      </c>
      <c r="P3422" s="4">
        <v>9.8879999999999997E-4</v>
      </c>
      <c r="Q3422" s="4">
        <v>2.88</v>
      </c>
    </row>
    <row r="3423" spans="1:17" hidden="1" outlineLevel="1" collapsed="1" x14ac:dyDescent="0.25">
      <c r="A3423" t="s">
        <v>34</v>
      </c>
      <c r="B3423" s="4" t="s">
        <v>29</v>
      </c>
      <c r="C3423" s="4" t="s">
        <v>3595</v>
      </c>
      <c r="D3423" s="4" t="s">
        <v>34</v>
      </c>
      <c r="E3423" s="4">
        <v>1.12245E-2</v>
      </c>
      <c r="F3423" s="4">
        <v>4.3565599999999998E-4</v>
      </c>
      <c r="G3423" s="4">
        <v>2</v>
      </c>
      <c r="H3423" s="4">
        <v>2</v>
      </c>
      <c r="I3423" s="4">
        <v>2</v>
      </c>
      <c r="J3423" s="4" t="s">
        <v>3584</v>
      </c>
      <c r="K3423" s="4">
        <v>0</v>
      </c>
      <c r="L3423" s="4">
        <v>1198.6102599999999</v>
      </c>
      <c r="M3423" s="4" t="s">
        <v>29</v>
      </c>
      <c r="N3423" s="4" t="s">
        <v>29</v>
      </c>
      <c r="O3423" s="4">
        <v>1.639E-4</v>
      </c>
      <c r="P3423" s="4">
        <v>1.6080000000000001E-3</v>
      </c>
      <c r="Q3423" s="4">
        <v>2.5099999999999998</v>
      </c>
    </row>
    <row r="3424" spans="1:17" hidden="1" outlineLevel="1" collapsed="1" x14ac:dyDescent="0.25">
      <c r="A3424" t="s">
        <v>34</v>
      </c>
      <c r="B3424" s="4" t="s">
        <v>29</v>
      </c>
      <c r="C3424" s="4" t="s">
        <v>3596</v>
      </c>
      <c r="D3424" s="4" t="s">
        <v>34</v>
      </c>
      <c r="E3424" s="4">
        <v>3.3451700000000001E-2</v>
      </c>
      <c r="F3424" s="4">
        <v>1.27169E-3</v>
      </c>
      <c r="G3424" s="4">
        <v>1</v>
      </c>
      <c r="H3424" s="4">
        <v>1</v>
      </c>
      <c r="I3424" s="4">
        <v>2</v>
      </c>
      <c r="J3424" s="4" t="s">
        <v>3573</v>
      </c>
      <c r="K3424" s="4">
        <v>0</v>
      </c>
      <c r="L3424" s="4">
        <v>1101.6415</v>
      </c>
      <c r="M3424" s="4" t="s">
        <v>29</v>
      </c>
      <c r="N3424" s="4" t="s">
        <v>29</v>
      </c>
      <c r="O3424" s="4">
        <v>4.6000000000000001E-4</v>
      </c>
      <c r="P3424" s="4">
        <v>6.2719999999999998E-3</v>
      </c>
      <c r="Q3424" s="4">
        <v>2.52</v>
      </c>
    </row>
    <row r="3425" spans="1:29" x14ac:dyDescent="0.25">
      <c r="A3425" s="3" t="s">
        <v>29</v>
      </c>
      <c r="B3425" s="3" t="s">
        <v>30</v>
      </c>
      <c r="C3425" s="3" t="s">
        <v>3597</v>
      </c>
      <c r="D3425" s="3" t="s">
        <v>3598</v>
      </c>
      <c r="E3425" s="3">
        <v>0</v>
      </c>
      <c r="F3425" s="3">
        <v>135.83699999999999</v>
      </c>
      <c r="G3425" s="3">
        <v>54</v>
      </c>
      <c r="H3425" s="3">
        <v>26</v>
      </c>
      <c r="I3425" s="3">
        <v>53</v>
      </c>
      <c r="J3425" s="3">
        <v>26</v>
      </c>
      <c r="K3425" s="3">
        <v>549</v>
      </c>
      <c r="L3425" s="3">
        <v>62.4</v>
      </c>
      <c r="M3425" s="3">
        <v>4.8099999999999996</v>
      </c>
      <c r="N3425" s="3">
        <v>155.79</v>
      </c>
      <c r="O3425" s="3">
        <v>26</v>
      </c>
      <c r="P3425" s="3" t="s">
        <v>1137</v>
      </c>
      <c r="Q3425" s="3" t="s">
        <v>2546</v>
      </c>
      <c r="R3425" s="3" t="s">
        <v>3599</v>
      </c>
      <c r="S3425" s="3" t="s">
        <v>3600</v>
      </c>
      <c r="T3425" s="3" t="s">
        <v>34</v>
      </c>
      <c r="U3425" s="3" t="s">
        <v>3601</v>
      </c>
      <c r="V3425" s="3" t="s">
        <v>34</v>
      </c>
      <c r="W3425" s="3" t="s">
        <v>810</v>
      </c>
      <c r="X3425" s="3" t="s">
        <v>34</v>
      </c>
      <c r="Y3425" s="3" t="s">
        <v>34</v>
      </c>
      <c r="Z3425" s="3" t="s">
        <v>34</v>
      </c>
      <c r="AA3425" s="3">
        <v>0</v>
      </c>
      <c r="AB3425" s="3" t="s">
        <v>29</v>
      </c>
      <c r="AC3425" s="3">
        <v>1</v>
      </c>
    </row>
    <row r="3426" spans="1:29" hidden="1" outlineLevel="1" collapsed="1" x14ac:dyDescent="0.25">
      <c r="A3426" t="s">
        <v>34</v>
      </c>
      <c r="B3426" s="2" t="s">
        <v>39</v>
      </c>
      <c r="C3426" s="2" t="s">
        <v>40</v>
      </c>
      <c r="D3426" s="2" t="s">
        <v>41</v>
      </c>
      <c r="E3426" s="2" t="s">
        <v>42</v>
      </c>
      <c r="F3426" s="2" t="s">
        <v>43</v>
      </c>
      <c r="G3426" s="2" t="s">
        <v>28</v>
      </c>
      <c r="H3426" s="2" t="s">
        <v>44</v>
      </c>
      <c r="I3426" s="2" t="s">
        <v>8</v>
      </c>
      <c r="J3426" s="2" t="s">
        <v>45</v>
      </c>
      <c r="K3426" s="2" t="s">
        <v>46</v>
      </c>
      <c r="L3426" s="2" t="s">
        <v>47</v>
      </c>
      <c r="M3426" s="2" t="s">
        <v>27</v>
      </c>
      <c r="N3426" s="2" t="s">
        <v>48</v>
      </c>
      <c r="O3426" s="2" t="s">
        <v>49</v>
      </c>
      <c r="P3426" s="2" t="s">
        <v>50</v>
      </c>
      <c r="Q3426" s="2" t="s">
        <v>51</v>
      </c>
    </row>
    <row r="3427" spans="1:29" hidden="1" outlineLevel="1" collapsed="1" x14ac:dyDescent="0.25">
      <c r="A3427" t="s">
        <v>34</v>
      </c>
      <c r="B3427" s="4" t="s">
        <v>29</v>
      </c>
      <c r="C3427" s="4" t="s">
        <v>3602</v>
      </c>
      <c r="D3427" s="4" t="s">
        <v>3603</v>
      </c>
      <c r="E3427" s="4">
        <v>6.3464000000000001E-5</v>
      </c>
      <c r="F3427" s="4">
        <v>1.5434800000000001E-4</v>
      </c>
      <c r="G3427" s="4">
        <v>1</v>
      </c>
      <c r="H3427" s="4">
        <v>1</v>
      </c>
      <c r="I3427" s="4">
        <v>2</v>
      </c>
      <c r="J3427" s="4" t="s">
        <v>3597</v>
      </c>
      <c r="K3427" s="4">
        <v>2</v>
      </c>
      <c r="L3427" s="4">
        <v>3413.5035600000001</v>
      </c>
      <c r="M3427" s="4" t="s">
        <v>29</v>
      </c>
      <c r="N3427" s="4" t="s">
        <v>29</v>
      </c>
      <c r="O3427" s="4">
        <v>6.5770000000000002E-5</v>
      </c>
      <c r="P3427" s="4">
        <v>3.304E-6</v>
      </c>
      <c r="Q3427" s="4">
        <v>3.68</v>
      </c>
    </row>
    <row r="3428" spans="1:29" hidden="1" outlineLevel="1" collapsed="1" x14ac:dyDescent="0.25">
      <c r="A3428" t="s">
        <v>34</v>
      </c>
      <c r="B3428" s="4" t="s">
        <v>29</v>
      </c>
      <c r="C3428" s="4" t="s">
        <v>3604</v>
      </c>
      <c r="D3428" s="4" t="s">
        <v>3605</v>
      </c>
      <c r="E3428" s="4">
        <v>7.6902600000000002E-4</v>
      </c>
      <c r="F3428" s="4">
        <v>1.5434800000000001E-4</v>
      </c>
      <c r="G3428" s="4">
        <v>1</v>
      </c>
      <c r="H3428" s="4">
        <v>1</v>
      </c>
      <c r="I3428" s="4">
        <v>2</v>
      </c>
      <c r="J3428" s="4" t="s">
        <v>3597</v>
      </c>
      <c r="K3428" s="4">
        <v>0</v>
      </c>
      <c r="L3428" s="4">
        <v>2189.9485800000002</v>
      </c>
      <c r="M3428" s="4" t="s">
        <v>29</v>
      </c>
      <c r="N3428" s="4" t="s">
        <v>29</v>
      </c>
      <c r="O3428" s="4">
        <v>6.5770000000000002E-5</v>
      </c>
      <c r="P3428" s="4">
        <v>6.7260000000000003E-5</v>
      </c>
      <c r="Q3428" s="4">
        <v>3.46</v>
      </c>
    </row>
    <row r="3429" spans="1:29" hidden="1" outlineLevel="1" collapsed="1" x14ac:dyDescent="0.25">
      <c r="A3429" t="s">
        <v>34</v>
      </c>
      <c r="B3429" s="4" t="s">
        <v>29</v>
      </c>
      <c r="C3429" s="4" t="s">
        <v>3606</v>
      </c>
      <c r="D3429" s="4" t="s">
        <v>34</v>
      </c>
      <c r="E3429" s="4">
        <v>3.48823E-4</v>
      </c>
      <c r="F3429" s="4">
        <v>1.5434800000000001E-4</v>
      </c>
      <c r="G3429" s="4">
        <v>1</v>
      </c>
      <c r="H3429" s="4">
        <v>1</v>
      </c>
      <c r="I3429" s="4">
        <v>1</v>
      </c>
      <c r="J3429" s="4" t="s">
        <v>3597</v>
      </c>
      <c r="K3429" s="4">
        <v>2</v>
      </c>
      <c r="L3429" s="4">
        <v>2934.49424</v>
      </c>
      <c r="M3429" s="4" t="s">
        <v>29</v>
      </c>
      <c r="N3429" s="4" t="s">
        <v>29</v>
      </c>
      <c r="O3429" s="4">
        <v>6.5770000000000002E-5</v>
      </c>
      <c r="P3429" s="4">
        <v>2.5950000000000001E-5</v>
      </c>
      <c r="Q3429" s="4">
        <v>4.26</v>
      </c>
    </row>
    <row r="3430" spans="1:29" hidden="1" outlineLevel="1" collapsed="1" x14ac:dyDescent="0.25">
      <c r="A3430" t="s">
        <v>34</v>
      </c>
      <c r="B3430" s="4" t="s">
        <v>29</v>
      </c>
      <c r="C3430" s="4" t="s">
        <v>3607</v>
      </c>
      <c r="D3430" s="4" t="s">
        <v>34</v>
      </c>
      <c r="E3430" s="4">
        <v>1.5817199999999999E-4</v>
      </c>
      <c r="F3430" s="4">
        <v>1.5434800000000001E-4</v>
      </c>
      <c r="G3430" s="4">
        <v>1</v>
      </c>
      <c r="H3430" s="4">
        <v>1</v>
      </c>
      <c r="I3430" s="4">
        <v>4</v>
      </c>
      <c r="J3430" s="4" t="s">
        <v>3597</v>
      </c>
      <c r="K3430" s="4">
        <v>1</v>
      </c>
      <c r="L3430" s="4">
        <v>1259.7258999999999</v>
      </c>
      <c r="M3430" s="4" t="s">
        <v>29</v>
      </c>
      <c r="N3430" s="4" t="s">
        <v>29</v>
      </c>
      <c r="O3430" s="4">
        <v>6.5770000000000002E-5</v>
      </c>
      <c r="P3430" s="4">
        <v>9.9860000000000006E-6</v>
      </c>
      <c r="Q3430" s="4">
        <v>3.88</v>
      </c>
    </row>
    <row r="3431" spans="1:29" hidden="1" outlineLevel="1" collapsed="1" x14ac:dyDescent="0.25">
      <c r="A3431" t="s">
        <v>34</v>
      </c>
      <c r="B3431" s="4" t="s">
        <v>29</v>
      </c>
      <c r="C3431" s="4" t="s">
        <v>3608</v>
      </c>
      <c r="D3431" s="4" t="s">
        <v>34</v>
      </c>
      <c r="E3431" s="4">
        <v>3.2921200000000001E-4</v>
      </c>
      <c r="F3431" s="4">
        <v>1.5434800000000001E-4</v>
      </c>
      <c r="G3431" s="4">
        <v>1</v>
      </c>
      <c r="H3431" s="4">
        <v>1</v>
      </c>
      <c r="I3431" s="4">
        <v>2</v>
      </c>
      <c r="J3431" s="4" t="s">
        <v>3597</v>
      </c>
      <c r="K3431" s="4">
        <v>0</v>
      </c>
      <c r="L3431" s="4">
        <v>1340.63285</v>
      </c>
      <c r="M3431" s="4" t="s">
        <v>29</v>
      </c>
      <c r="N3431" s="4" t="s">
        <v>29</v>
      </c>
      <c r="O3431" s="4">
        <v>6.5770000000000002E-5</v>
      </c>
      <c r="P3431" s="4">
        <v>2.421E-5</v>
      </c>
      <c r="Q3431" s="4">
        <v>3.16</v>
      </c>
    </row>
    <row r="3432" spans="1:29" hidden="1" outlineLevel="1" collapsed="1" x14ac:dyDescent="0.25">
      <c r="A3432" t="s">
        <v>34</v>
      </c>
      <c r="B3432" s="4" t="s">
        <v>29</v>
      </c>
      <c r="C3432" s="4" t="s">
        <v>3609</v>
      </c>
      <c r="D3432" s="4" t="s">
        <v>34</v>
      </c>
      <c r="E3432" s="4">
        <v>2.5137300000000002E-6</v>
      </c>
      <c r="F3432" s="4">
        <v>1.5434800000000001E-4</v>
      </c>
      <c r="G3432" s="4">
        <v>1</v>
      </c>
      <c r="H3432" s="4">
        <v>1</v>
      </c>
      <c r="I3432" s="4">
        <v>3</v>
      </c>
      <c r="J3432" s="4" t="s">
        <v>3597</v>
      </c>
      <c r="K3432" s="4">
        <v>0</v>
      </c>
      <c r="L3432" s="4">
        <v>1375.6335799999999</v>
      </c>
      <c r="M3432" s="4" t="s">
        <v>29</v>
      </c>
      <c r="N3432" s="4" t="s">
        <v>29</v>
      </c>
      <c r="O3432" s="4">
        <v>6.5770000000000002E-5</v>
      </c>
      <c r="P3432" s="4">
        <v>6.6549999999999997E-8</v>
      </c>
      <c r="Q3432" s="4">
        <v>3.43</v>
      </c>
    </row>
    <row r="3433" spans="1:29" hidden="1" outlineLevel="1" collapsed="1" x14ac:dyDescent="0.25">
      <c r="A3433" t="s">
        <v>34</v>
      </c>
      <c r="B3433" s="4" t="s">
        <v>29</v>
      </c>
      <c r="C3433" s="4" t="s">
        <v>3610</v>
      </c>
      <c r="D3433" s="4" t="s">
        <v>34</v>
      </c>
      <c r="E3433" s="4">
        <v>6.2208200000000004E-4</v>
      </c>
      <c r="F3433" s="4">
        <v>1.5434800000000001E-4</v>
      </c>
      <c r="G3433" s="4">
        <v>1</v>
      </c>
      <c r="H3433" s="4">
        <v>1</v>
      </c>
      <c r="I3433" s="4">
        <v>1</v>
      </c>
      <c r="J3433" s="4" t="s">
        <v>3597</v>
      </c>
      <c r="K3433" s="4">
        <v>0</v>
      </c>
      <c r="L3433" s="4">
        <v>1128.62591</v>
      </c>
      <c r="M3433" s="4" t="s">
        <v>29</v>
      </c>
      <c r="N3433" s="4" t="s">
        <v>29</v>
      </c>
      <c r="O3433" s="4">
        <v>6.5770000000000002E-5</v>
      </c>
      <c r="P3433" s="4">
        <v>5.1950000000000002E-5</v>
      </c>
      <c r="Q3433" s="4">
        <v>2.2200000000000002</v>
      </c>
    </row>
    <row r="3434" spans="1:29" hidden="1" outlineLevel="1" collapsed="1" x14ac:dyDescent="0.25">
      <c r="A3434" t="s">
        <v>34</v>
      </c>
      <c r="B3434" s="4" t="s">
        <v>29</v>
      </c>
      <c r="C3434" s="4" t="s">
        <v>3611</v>
      </c>
      <c r="D3434" s="4" t="s">
        <v>34</v>
      </c>
      <c r="E3434" s="4">
        <v>7.9490699999999994E-6</v>
      </c>
      <c r="F3434" s="4">
        <v>1.5434800000000001E-4</v>
      </c>
      <c r="G3434" s="4">
        <v>1</v>
      </c>
      <c r="H3434" s="4">
        <v>1</v>
      </c>
      <c r="I3434" s="4">
        <v>2</v>
      </c>
      <c r="J3434" s="4" t="s">
        <v>3597</v>
      </c>
      <c r="K3434" s="4">
        <v>1</v>
      </c>
      <c r="L3434" s="4">
        <v>4873.2711200000003</v>
      </c>
      <c r="M3434" s="4" t="s">
        <v>29</v>
      </c>
      <c r="N3434" s="4" t="s">
        <v>29</v>
      </c>
      <c r="O3434" s="4">
        <v>6.5770000000000002E-5</v>
      </c>
      <c r="P3434" s="4">
        <v>2.6759999999999999E-7</v>
      </c>
      <c r="Q3434" s="4">
        <v>3.77</v>
      </c>
    </row>
    <row r="3435" spans="1:29" hidden="1" outlineLevel="1" collapsed="1" x14ac:dyDescent="0.25">
      <c r="A3435" t="s">
        <v>34</v>
      </c>
      <c r="B3435" s="4" t="s">
        <v>29</v>
      </c>
      <c r="C3435" s="4" t="s">
        <v>3612</v>
      </c>
      <c r="D3435" s="4" t="s">
        <v>34</v>
      </c>
      <c r="E3435" s="4">
        <v>1.9941300000000002E-5</v>
      </c>
      <c r="F3435" s="4">
        <v>1.5434800000000001E-4</v>
      </c>
      <c r="G3435" s="4">
        <v>1</v>
      </c>
      <c r="H3435" s="4">
        <v>1</v>
      </c>
      <c r="I3435" s="4">
        <v>1</v>
      </c>
      <c r="J3435" s="4" t="s">
        <v>3597</v>
      </c>
      <c r="K3435" s="4">
        <v>0</v>
      </c>
      <c r="L3435" s="4">
        <v>3700.6885299999999</v>
      </c>
      <c r="M3435" s="4" t="s">
        <v>29</v>
      </c>
      <c r="N3435" s="4" t="s">
        <v>29</v>
      </c>
      <c r="O3435" s="4">
        <v>6.5770000000000002E-5</v>
      </c>
      <c r="P3435" s="4">
        <v>8.1569999999999998E-7</v>
      </c>
      <c r="Q3435" s="4">
        <v>3.89</v>
      </c>
    </row>
    <row r="3436" spans="1:29" hidden="1" outlineLevel="1" collapsed="1" x14ac:dyDescent="0.25">
      <c r="A3436" t="s">
        <v>34</v>
      </c>
      <c r="B3436" s="4" t="s">
        <v>29</v>
      </c>
      <c r="C3436" s="4" t="s">
        <v>3613</v>
      </c>
      <c r="D3436" s="4" t="s">
        <v>34</v>
      </c>
      <c r="E3436" s="4">
        <v>2.6464600000000002E-6</v>
      </c>
      <c r="F3436" s="4">
        <v>1.5434800000000001E-4</v>
      </c>
      <c r="G3436" s="4">
        <v>1</v>
      </c>
      <c r="H3436" s="4">
        <v>1</v>
      </c>
      <c r="I3436" s="4">
        <v>6</v>
      </c>
      <c r="J3436" s="4" t="s">
        <v>3597</v>
      </c>
      <c r="K3436" s="4">
        <v>0</v>
      </c>
      <c r="L3436" s="4">
        <v>1898.9395400000001</v>
      </c>
      <c r="M3436" s="4" t="s">
        <v>29</v>
      </c>
      <c r="N3436" s="4" t="s">
        <v>29</v>
      </c>
      <c r="O3436" s="4">
        <v>6.5770000000000002E-5</v>
      </c>
      <c r="P3436" s="4">
        <v>7.0630000000000004E-8</v>
      </c>
      <c r="Q3436" s="4">
        <v>4.41</v>
      </c>
    </row>
    <row r="3437" spans="1:29" hidden="1" outlineLevel="1" collapsed="1" x14ac:dyDescent="0.25">
      <c r="A3437" t="s">
        <v>34</v>
      </c>
      <c r="B3437" s="4" t="s">
        <v>29</v>
      </c>
      <c r="C3437" s="4" t="s">
        <v>3614</v>
      </c>
      <c r="D3437" s="4" t="s">
        <v>34</v>
      </c>
      <c r="E3437" s="4">
        <v>1.7761299999999999E-5</v>
      </c>
      <c r="F3437" s="4">
        <v>1.5434800000000001E-4</v>
      </c>
      <c r="G3437" s="4">
        <v>1</v>
      </c>
      <c r="H3437" s="4">
        <v>1</v>
      </c>
      <c r="I3437" s="4">
        <v>2</v>
      </c>
      <c r="J3437" s="4" t="s">
        <v>3597</v>
      </c>
      <c r="K3437" s="4">
        <v>0</v>
      </c>
      <c r="L3437" s="4">
        <v>980.55236000000002</v>
      </c>
      <c r="M3437" s="4" t="s">
        <v>29</v>
      </c>
      <c r="N3437" s="4" t="s">
        <v>29</v>
      </c>
      <c r="O3437" s="4">
        <v>6.5770000000000002E-5</v>
      </c>
      <c r="P3437" s="4">
        <v>7.06E-7</v>
      </c>
      <c r="Q3437" s="4">
        <v>3.49</v>
      </c>
    </row>
    <row r="3438" spans="1:29" hidden="1" outlineLevel="1" collapsed="1" x14ac:dyDescent="0.25">
      <c r="A3438" t="s">
        <v>34</v>
      </c>
      <c r="B3438" s="4" t="s">
        <v>29</v>
      </c>
      <c r="C3438" s="4" t="s">
        <v>3615</v>
      </c>
      <c r="D3438" s="4" t="s">
        <v>34</v>
      </c>
      <c r="E3438" s="4">
        <v>6.3060700000000001E-6</v>
      </c>
      <c r="F3438" s="4">
        <v>1.5434800000000001E-4</v>
      </c>
      <c r="G3438" s="4">
        <v>1</v>
      </c>
      <c r="H3438" s="4">
        <v>1</v>
      </c>
      <c r="I3438" s="4">
        <v>4</v>
      </c>
      <c r="J3438" s="4" t="s">
        <v>3597</v>
      </c>
      <c r="K3438" s="4">
        <v>2</v>
      </c>
      <c r="L3438" s="4">
        <v>2449.2205199999999</v>
      </c>
      <c r="M3438" s="4" t="s">
        <v>29</v>
      </c>
      <c r="N3438" s="4" t="s">
        <v>29</v>
      </c>
      <c r="O3438" s="4">
        <v>6.5770000000000002E-5</v>
      </c>
      <c r="P3438" s="4">
        <v>2.0170000000000001E-7</v>
      </c>
      <c r="Q3438" s="4">
        <v>5.23</v>
      </c>
    </row>
    <row r="3439" spans="1:29" hidden="1" outlineLevel="1" collapsed="1" x14ac:dyDescent="0.25">
      <c r="A3439" t="s">
        <v>34</v>
      </c>
      <c r="B3439" s="4" t="s">
        <v>29</v>
      </c>
      <c r="C3439" s="4" t="s">
        <v>3616</v>
      </c>
      <c r="D3439" s="4" t="s">
        <v>34</v>
      </c>
      <c r="E3439" s="4">
        <v>1.6979399999999999E-5</v>
      </c>
      <c r="F3439" s="4">
        <v>1.5434800000000001E-4</v>
      </c>
      <c r="G3439" s="4">
        <v>1</v>
      </c>
      <c r="H3439" s="4">
        <v>1</v>
      </c>
      <c r="I3439" s="4">
        <v>1</v>
      </c>
      <c r="J3439" s="4" t="s">
        <v>3597</v>
      </c>
      <c r="K3439" s="4">
        <v>1</v>
      </c>
      <c r="L3439" s="4">
        <v>2473.2874200000001</v>
      </c>
      <c r="M3439" s="4" t="s">
        <v>29</v>
      </c>
      <c r="N3439" s="4" t="s">
        <v>29</v>
      </c>
      <c r="O3439" s="4">
        <v>6.5770000000000002E-5</v>
      </c>
      <c r="P3439" s="4">
        <v>6.7140000000000004E-7</v>
      </c>
      <c r="Q3439" s="4">
        <v>3.88</v>
      </c>
    </row>
    <row r="3440" spans="1:29" hidden="1" outlineLevel="1" collapsed="1" x14ac:dyDescent="0.25">
      <c r="A3440" t="s">
        <v>34</v>
      </c>
      <c r="B3440" s="4" t="s">
        <v>29</v>
      </c>
      <c r="C3440" s="4" t="s">
        <v>3617</v>
      </c>
      <c r="D3440" s="4" t="s">
        <v>34</v>
      </c>
      <c r="E3440" s="4">
        <v>1.11051E-4</v>
      </c>
      <c r="F3440" s="4">
        <v>1.5434800000000001E-4</v>
      </c>
      <c r="G3440" s="4">
        <v>1</v>
      </c>
      <c r="H3440" s="4">
        <v>1</v>
      </c>
      <c r="I3440" s="4">
        <v>3</v>
      </c>
      <c r="J3440" s="4" t="s">
        <v>3597</v>
      </c>
      <c r="K3440" s="4">
        <v>0</v>
      </c>
      <c r="L3440" s="4">
        <v>1795.87085</v>
      </c>
      <c r="M3440" s="4" t="s">
        <v>29</v>
      </c>
      <c r="N3440" s="4" t="s">
        <v>29</v>
      </c>
      <c r="O3440" s="4">
        <v>6.5770000000000002E-5</v>
      </c>
      <c r="P3440" s="4">
        <v>6.5069999999999997E-6</v>
      </c>
      <c r="Q3440" s="4">
        <v>2.4500000000000002</v>
      </c>
    </row>
    <row r="3441" spans="1:29" hidden="1" outlineLevel="1" collapsed="1" x14ac:dyDescent="0.25">
      <c r="A3441" t="s">
        <v>34</v>
      </c>
      <c r="B3441" s="4" t="s">
        <v>29</v>
      </c>
      <c r="C3441" s="4" t="s">
        <v>3618</v>
      </c>
      <c r="D3441" s="4" t="s">
        <v>34</v>
      </c>
      <c r="E3441" s="4">
        <v>7.5020000000000003E-6</v>
      </c>
      <c r="F3441" s="4">
        <v>1.5434800000000001E-4</v>
      </c>
      <c r="G3441" s="4">
        <v>1</v>
      </c>
      <c r="H3441" s="4">
        <v>1</v>
      </c>
      <c r="I3441" s="4">
        <v>1</v>
      </c>
      <c r="J3441" s="4" t="s">
        <v>3597</v>
      </c>
      <c r="K3441" s="4">
        <v>0</v>
      </c>
      <c r="L3441" s="4">
        <v>1431.7114300000001</v>
      </c>
      <c r="M3441" s="4" t="s">
        <v>29</v>
      </c>
      <c r="N3441" s="4" t="s">
        <v>29</v>
      </c>
      <c r="O3441" s="4">
        <v>6.5770000000000002E-5</v>
      </c>
      <c r="P3441" s="4">
        <v>2.501E-7</v>
      </c>
      <c r="Q3441" s="4">
        <v>3.92</v>
      </c>
    </row>
    <row r="3442" spans="1:29" hidden="1" outlineLevel="1" collapsed="1" x14ac:dyDescent="0.25">
      <c r="A3442" t="s">
        <v>34</v>
      </c>
      <c r="B3442" s="4" t="s">
        <v>29</v>
      </c>
      <c r="C3442" s="4" t="s">
        <v>3619</v>
      </c>
      <c r="D3442" s="4" t="s">
        <v>34</v>
      </c>
      <c r="E3442" s="4">
        <v>3.3347299999999998E-4</v>
      </c>
      <c r="F3442" s="4">
        <v>1.5434800000000001E-4</v>
      </c>
      <c r="G3442" s="4">
        <v>1</v>
      </c>
      <c r="H3442" s="4">
        <v>1</v>
      </c>
      <c r="I3442" s="4">
        <v>1</v>
      </c>
      <c r="J3442" s="4" t="s">
        <v>3597</v>
      </c>
      <c r="K3442" s="4">
        <v>0</v>
      </c>
      <c r="L3442" s="4">
        <v>2000.0824500000001</v>
      </c>
      <c r="M3442" s="4" t="s">
        <v>29</v>
      </c>
      <c r="N3442" s="4" t="s">
        <v>29</v>
      </c>
      <c r="O3442" s="4">
        <v>6.5770000000000002E-5</v>
      </c>
      <c r="P3442" s="4">
        <v>2.4579999999999998E-5</v>
      </c>
      <c r="Q3442" s="4">
        <v>1.99</v>
      </c>
    </row>
    <row r="3443" spans="1:29" hidden="1" outlineLevel="1" collapsed="1" x14ac:dyDescent="0.25">
      <c r="A3443" t="s">
        <v>34</v>
      </c>
      <c r="B3443" s="4" t="s">
        <v>29</v>
      </c>
      <c r="C3443" s="4" t="s">
        <v>3620</v>
      </c>
      <c r="D3443" s="4" t="s">
        <v>34</v>
      </c>
      <c r="E3443" s="4">
        <v>3.7739000000000002E-3</v>
      </c>
      <c r="F3443" s="4">
        <v>3.0793500000000001E-4</v>
      </c>
      <c r="G3443" s="4">
        <v>1</v>
      </c>
      <c r="H3443" s="4">
        <v>1</v>
      </c>
      <c r="I3443" s="4">
        <v>1</v>
      </c>
      <c r="J3443" s="4" t="s">
        <v>3597</v>
      </c>
      <c r="K3443" s="4">
        <v>0</v>
      </c>
      <c r="L3443" s="4">
        <v>1479.7689499999999</v>
      </c>
      <c r="M3443" s="4" t="s">
        <v>29</v>
      </c>
      <c r="N3443" s="4" t="s">
        <v>29</v>
      </c>
      <c r="O3443" s="4">
        <v>1.192E-4</v>
      </c>
      <c r="P3443" s="4">
        <v>4.4279999999999998E-4</v>
      </c>
      <c r="Q3443" s="4">
        <v>2.36</v>
      </c>
    </row>
    <row r="3444" spans="1:29" hidden="1" outlineLevel="1" collapsed="1" x14ac:dyDescent="0.25">
      <c r="A3444" t="s">
        <v>34</v>
      </c>
      <c r="B3444" s="4" t="s">
        <v>29</v>
      </c>
      <c r="C3444" s="4" t="s">
        <v>3621</v>
      </c>
      <c r="D3444" s="4" t="s">
        <v>34</v>
      </c>
      <c r="E3444" s="4">
        <v>3.4285100000000001E-3</v>
      </c>
      <c r="F3444" s="4">
        <v>3.0793500000000001E-4</v>
      </c>
      <c r="G3444" s="4">
        <v>1</v>
      </c>
      <c r="H3444" s="4">
        <v>1</v>
      </c>
      <c r="I3444" s="4">
        <v>3</v>
      </c>
      <c r="J3444" s="4" t="s">
        <v>3597</v>
      </c>
      <c r="K3444" s="4">
        <v>0</v>
      </c>
      <c r="L3444" s="4">
        <v>1305.7201500000001</v>
      </c>
      <c r="M3444" s="4" t="s">
        <v>29</v>
      </c>
      <c r="N3444" s="4" t="s">
        <v>29</v>
      </c>
      <c r="O3444" s="4">
        <v>1.192E-4</v>
      </c>
      <c r="P3444" s="4">
        <v>3.9619999999999998E-4</v>
      </c>
      <c r="Q3444" s="4">
        <v>2.16</v>
      </c>
    </row>
    <row r="3445" spans="1:29" hidden="1" outlineLevel="1" collapsed="1" x14ac:dyDescent="0.25">
      <c r="A3445" t="s">
        <v>34</v>
      </c>
      <c r="B3445" s="4" t="s">
        <v>29</v>
      </c>
      <c r="C3445" s="4" t="s">
        <v>3604</v>
      </c>
      <c r="D3445" s="4" t="s">
        <v>34</v>
      </c>
      <c r="E3445" s="4">
        <v>3.58559E-3</v>
      </c>
      <c r="F3445" s="4">
        <v>3.0793500000000001E-4</v>
      </c>
      <c r="G3445" s="4">
        <v>1</v>
      </c>
      <c r="H3445" s="4">
        <v>1</v>
      </c>
      <c r="I3445" s="4">
        <v>1</v>
      </c>
      <c r="J3445" s="4" t="s">
        <v>3597</v>
      </c>
      <c r="K3445" s="4">
        <v>0</v>
      </c>
      <c r="L3445" s="4">
        <v>2109.98225</v>
      </c>
      <c r="M3445" s="4" t="s">
        <v>29</v>
      </c>
      <c r="N3445" s="4" t="s">
        <v>29</v>
      </c>
      <c r="O3445" s="4">
        <v>1.192E-4</v>
      </c>
      <c r="P3445" s="4">
        <v>4.1590000000000003E-4</v>
      </c>
      <c r="Q3445" s="4">
        <v>2.88</v>
      </c>
    </row>
    <row r="3446" spans="1:29" hidden="1" outlineLevel="1" collapsed="1" x14ac:dyDescent="0.25">
      <c r="A3446" t="s">
        <v>34</v>
      </c>
      <c r="B3446" s="4" t="s">
        <v>29</v>
      </c>
      <c r="C3446" s="4" t="s">
        <v>3622</v>
      </c>
      <c r="D3446" s="4" t="s">
        <v>34</v>
      </c>
      <c r="E3446" s="4">
        <v>1.17339E-2</v>
      </c>
      <c r="F3446" s="4">
        <v>4.3565599999999998E-4</v>
      </c>
      <c r="G3446" s="4">
        <v>1</v>
      </c>
      <c r="H3446" s="4">
        <v>1</v>
      </c>
      <c r="I3446" s="4">
        <v>2</v>
      </c>
      <c r="J3446" s="4" t="s">
        <v>3597</v>
      </c>
      <c r="K3446" s="4">
        <v>0</v>
      </c>
      <c r="L3446" s="4">
        <v>1032.5625299999999</v>
      </c>
      <c r="M3446" s="4" t="s">
        <v>29</v>
      </c>
      <c r="N3446" s="4" t="s">
        <v>29</v>
      </c>
      <c r="O3446" s="4">
        <v>1.639E-4</v>
      </c>
      <c r="P3446" s="4">
        <v>1.6949999999999999E-3</v>
      </c>
      <c r="Q3446" s="4">
        <v>1.98</v>
      </c>
    </row>
    <row r="3447" spans="1:29" hidden="1" outlineLevel="1" collapsed="1" x14ac:dyDescent="0.25">
      <c r="A3447" t="s">
        <v>34</v>
      </c>
      <c r="B3447" s="4" t="s">
        <v>29</v>
      </c>
      <c r="C3447" s="4" t="s">
        <v>3623</v>
      </c>
      <c r="D3447" s="4" t="s">
        <v>34</v>
      </c>
      <c r="E3447" s="4">
        <v>1.00765E-2</v>
      </c>
      <c r="F3447" s="4">
        <v>4.3565599999999998E-4</v>
      </c>
      <c r="G3447" s="4">
        <v>1</v>
      </c>
      <c r="H3447" s="4">
        <v>1</v>
      </c>
      <c r="I3447" s="4">
        <v>1</v>
      </c>
      <c r="J3447" s="4" t="s">
        <v>3597</v>
      </c>
      <c r="K3447" s="4">
        <v>0</v>
      </c>
      <c r="L3447" s="4">
        <v>1027.5458699999999</v>
      </c>
      <c r="M3447" s="4" t="s">
        <v>29</v>
      </c>
      <c r="N3447" s="4" t="s">
        <v>29</v>
      </c>
      <c r="O3447" s="4">
        <v>1.639E-4</v>
      </c>
      <c r="P3447" s="4">
        <v>1.405E-3</v>
      </c>
      <c r="Q3447" s="4">
        <v>1.86</v>
      </c>
    </row>
    <row r="3448" spans="1:29" hidden="1" outlineLevel="1" collapsed="1" x14ac:dyDescent="0.25">
      <c r="A3448" t="s">
        <v>34</v>
      </c>
      <c r="B3448" s="4" t="s">
        <v>29</v>
      </c>
      <c r="C3448" s="4" t="s">
        <v>3624</v>
      </c>
      <c r="D3448" s="4" t="s">
        <v>34</v>
      </c>
      <c r="E3448" s="4">
        <v>1.5895699999999999E-2</v>
      </c>
      <c r="F3448" s="4">
        <v>5.7957899999999999E-4</v>
      </c>
      <c r="G3448" s="4">
        <v>1</v>
      </c>
      <c r="H3448" s="4">
        <v>1</v>
      </c>
      <c r="I3448" s="4">
        <v>1</v>
      </c>
      <c r="J3448" s="4" t="s">
        <v>3597</v>
      </c>
      <c r="K3448" s="4">
        <v>1</v>
      </c>
      <c r="L3448" s="4">
        <v>1607.86391</v>
      </c>
      <c r="M3448" s="4" t="s">
        <v>29</v>
      </c>
      <c r="N3448" s="4" t="s">
        <v>29</v>
      </c>
      <c r="O3448" s="4">
        <v>2.1489999999999999E-4</v>
      </c>
      <c r="P3448" s="4">
        <v>2.4629999999999999E-3</v>
      </c>
      <c r="Q3448" s="4">
        <v>3.02</v>
      </c>
    </row>
    <row r="3449" spans="1:29" hidden="1" outlineLevel="1" collapsed="1" x14ac:dyDescent="0.25">
      <c r="A3449" t="s">
        <v>34</v>
      </c>
      <c r="B3449" s="4" t="s">
        <v>29</v>
      </c>
      <c r="C3449" s="4" t="s">
        <v>3625</v>
      </c>
      <c r="D3449" s="4" t="s">
        <v>34</v>
      </c>
      <c r="E3449" s="4">
        <v>1.96893E-2</v>
      </c>
      <c r="F3449" s="4">
        <v>7.2030900000000003E-4</v>
      </c>
      <c r="G3449" s="4">
        <v>1</v>
      </c>
      <c r="H3449" s="4">
        <v>1</v>
      </c>
      <c r="I3449" s="4">
        <v>1</v>
      </c>
      <c r="J3449" s="4" t="s">
        <v>3597</v>
      </c>
      <c r="K3449" s="4">
        <v>0</v>
      </c>
      <c r="L3449" s="4">
        <v>819.42066999999997</v>
      </c>
      <c r="M3449" s="4" t="s">
        <v>29</v>
      </c>
      <c r="N3449" s="4" t="s">
        <v>29</v>
      </c>
      <c r="O3449" s="4">
        <v>2.6459999999999998E-4</v>
      </c>
      <c r="P3449" s="4">
        <v>3.1970000000000002E-3</v>
      </c>
      <c r="Q3449" s="4">
        <v>1.81</v>
      </c>
    </row>
    <row r="3450" spans="1:29" hidden="1" outlineLevel="1" collapsed="1" x14ac:dyDescent="0.25">
      <c r="A3450" t="s">
        <v>34</v>
      </c>
      <c r="B3450" s="4" t="s">
        <v>29</v>
      </c>
      <c r="C3450" s="4" t="s">
        <v>3626</v>
      </c>
      <c r="D3450" s="4" t="s">
        <v>34</v>
      </c>
      <c r="E3450" s="4">
        <v>3.4289E-2</v>
      </c>
      <c r="F3450" s="4">
        <v>1.27169E-3</v>
      </c>
      <c r="G3450" s="4">
        <v>1</v>
      </c>
      <c r="H3450" s="4">
        <v>1</v>
      </c>
      <c r="I3450" s="4">
        <v>3</v>
      </c>
      <c r="J3450" s="4" t="s">
        <v>3597</v>
      </c>
      <c r="K3450" s="4">
        <v>1</v>
      </c>
      <c r="L3450" s="4">
        <v>2128.17742</v>
      </c>
      <c r="M3450" s="4" t="s">
        <v>29</v>
      </c>
      <c r="N3450" s="4" t="s">
        <v>29</v>
      </c>
      <c r="O3450" s="4">
        <v>4.6000000000000001E-4</v>
      </c>
      <c r="P3450" s="4">
        <v>6.4780000000000003E-3</v>
      </c>
      <c r="Q3450" s="4">
        <v>2.59</v>
      </c>
    </row>
    <row r="3451" spans="1:29" hidden="1" outlineLevel="1" collapsed="1" x14ac:dyDescent="0.25">
      <c r="A3451" t="s">
        <v>34</v>
      </c>
      <c r="B3451" s="4" t="s">
        <v>29</v>
      </c>
      <c r="C3451" s="4" t="s">
        <v>3627</v>
      </c>
      <c r="D3451" s="4" t="s">
        <v>1017</v>
      </c>
      <c r="E3451" s="4">
        <v>5.9021299999999999E-2</v>
      </c>
      <c r="F3451" s="4">
        <v>2.0709399999999998E-3</v>
      </c>
      <c r="G3451" s="4">
        <v>1</v>
      </c>
      <c r="H3451" s="4">
        <v>1</v>
      </c>
      <c r="I3451" s="4">
        <v>2</v>
      </c>
      <c r="J3451" s="4" t="s">
        <v>3597</v>
      </c>
      <c r="K3451" s="4">
        <v>1</v>
      </c>
      <c r="L3451" s="4">
        <v>2002.91174</v>
      </c>
      <c r="M3451" s="4" t="s">
        <v>29</v>
      </c>
      <c r="N3451" s="4" t="s">
        <v>29</v>
      </c>
      <c r="O3451" s="4">
        <v>7.4290000000000001E-4</v>
      </c>
      <c r="P3451" s="4">
        <v>1.3259999999999999E-2</v>
      </c>
      <c r="Q3451" s="4">
        <v>3.09</v>
      </c>
    </row>
    <row r="3452" spans="1:29" hidden="1" outlineLevel="1" collapsed="1" x14ac:dyDescent="0.25">
      <c r="A3452" t="s">
        <v>34</v>
      </c>
      <c r="B3452" s="4" t="s">
        <v>29</v>
      </c>
      <c r="C3452" s="4" t="s">
        <v>3628</v>
      </c>
      <c r="D3452" s="4" t="s">
        <v>34</v>
      </c>
      <c r="E3452" s="4">
        <v>6.9367700000000004E-2</v>
      </c>
      <c r="F3452" s="4">
        <v>2.6094199999999999E-3</v>
      </c>
      <c r="G3452" s="4">
        <v>1</v>
      </c>
      <c r="H3452" s="4">
        <v>1</v>
      </c>
      <c r="I3452" s="4">
        <v>1</v>
      </c>
      <c r="J3452" s="4" t="s">
        <v>3597</v>
      </c>
      <c r="K3452" s="4">
        <v>0</v>
      </c>
      <c r="L3452" s="4">
        <v>813.48288000000002</v>
      </c>
      <c r="M3452" s="4" t="s">
        <v>29</v>
      </c>
      <c r="N3452" s="4" t="s">
        <v>29</v>
      </c>
      <c r="O3452" s="4">
        <v>9.3420000000000005E-4</v>
      </c>
      <c r="P3452" s="4">
        <v>1.651E-2</v>
      </c>
      <c r="Q3452" s="4">
        <v>2.0499999999999998</v>
      </c>
    </row>
    <row r="3453" spans="1:29" hidden="1" outlineLevel="1" collapsed="1" x14ac:dyDescent="0.25">
      <c r="A3453" t="s">
        <v>34</v>
      </c>
      <c r="B3453" s="4" t="s">
        <v>29</v>
      </c>
      <c r="C3453" s="4" t="s">
        <v>3629</v>
      </c>
      <c r="D3453" s="4" t="s">
        <v>34</v>
      </c>
      <c r="E3453" s="4">
        <v>0.17152899999999999</v>
      </c>
      <c r="F3453" s="4">
        <v>5.2618600000000001E-3</v>
      </c>
      <c r="G3453" s="4">
        <v>1</v>
      </c>
      <c r="H3453" s="4">
        <v>1</v>
      </c>
      <c r="I3453" s="4">
        <v>1</v>
      </c>
      <c r="J3453" s="4" t="s">
        <v>3597</v>
      </c>
      <c r="K3453" s="4">
        <v>2</v>
      </c>
      <c r="L3453" s="4">
        <v>2894.5662200000002</v>
      </c>
      <c r="M3453" s="4" t="s">
        <v>29</v>
      </c>
      <c r="N3453" s="4" t="s">
        <v>29</v>
      </c>
      <c r="O3453" s="4">
        <v>1.9750000000000002E-3</v>
      </c>
      <c r="P3453" s="4">
        <v>6.2E-2</v>
      </c>
      <c r="Q3453" s="4">
        <v>3.69</v>
      </c>
    </row>
    <row r="3454" spans="1:29" x14ac:dyDescent="0.25">
      <c r="A3454" s="3" t="s">
        <v>29</v>
      </c>
      <c r="B3454" s="3" t="s">
        <v>30</v>
      </c>
      <c r="C3454" s="3" t="s">
        <v>3630</v>
      </c>
      <c r="D3454" s="3" t="s">
        <v>3631</v>
      </c>
      <c r="E3454" s="3">
        <v>0</v>
      </c>
      <c r="F3454" s="3">
        <v>135.565</v>
      </c>
      <c r="G3454" s="3">
        <v>78</v>
      </c>
      <c r="H3454" s="3">
        <v>12</v>
      </c>
      <c r="I3454" s="3">
        <v>36</v>
      </c>
      <c r="J3454" s="3">
        <v>12</v>
      </c>
      <c r="K3454" s="3">
        <v>165</v>
      </c>
      <c r="L3454" s="3">
        <v>18.899999999999999</v>
      </c>
      <c r="M3454" s="3">
        <v>4.87</v>
      </c>
      <c r="N3454" s="3">
        <v>137.34</v>
      </c>
      <c r="O3454" s="3">
        <v>12</v>
      </c>
      <c r="P3454" s="3" t="s">
        <v>887</v>
      </c>
      <c r="Q3454" s="3" t="s">
        <v>2007</v>
      </c>
      <c r="R3454" s="3" t="s">
        <v>189</v>
      </c>
      <c r="S3454" s="3" t="s">
        <v>3632</v>
      </c>
      <c r="T3454" s="3" t="s">
        <v>3633</v>
      </c>
      <c r="U3454" s="3" t="s">
        <v>3630</v>
      </c>
      <c r="V3454" s="3" t="s">
        <v>3634</v>
      </c>
      <c r="W3454" s="3" t="s">
        <v>38</v>
      </c>
      <c r="X3454" s="3" t="s">
        <v>34</v>
      </c>
      <c r="Y3454" s="3" t="s">
        <v>34</v>
      </c>
      <c r="Z3454" s="3" t="s">
        <v>34</v>
      </c>
      <c r="AA3454" s="3">
        <v>0</v>
      </c>
      <c r="AB3454" s="3" t="s">
        <v>29</v>
      </c>
      <c r="AC3454" s="3">
        <v>1</v>
      </c>
    </row>
    <row r="3455" spans="1:29" hidden="1" outlineLevel="1" collapsed="1" x14ac:dyDescent="0.25">
      <c r="A3455" t="s">
        <v>34</v>
      </c>
      <c r="B3455" s="2" t="s">
        <v>39</v>
      </c>
      <c r="C3455" s="2" t="s">
        <v>40</v>
      </c>
      <c r="D3455" s="2" t="s">
        <v>41</v>
      </c>
      <c r="E3455" s="2" t="s">
        <v>42</v>
      </c>
      <c r="F3455" s="2" t="s">
        <v>43</v>
      </c>
      <c r="G3455" s="2" t="s">
        <v>28</v>
      </c>
      <c r="H3455" s="2" t="s">
        <v>44</v>
      </c>
      <c r="I3455" s="2" t="s">
        <v>8</v>
      </c>
      <c r="J3455" s="2" t="s">
        <v>45</v>
      </c>
      <c r="K3455" s="2" t="s">
        <v>46</v>
      </c>
      <c r="L3455" s="2" t="s">
        <v>47</v>
      </c>
      <c r="M3455" s="2" t="s">
        <v>27</v>
      </c>
      <c r="N3455" s="2" t="s">
        <v>48</v>
      </c>
      <c r="O3455" s="2" t="s">
        <v>49</v>
      </c>
      <c r="P3455" s="2" t="s">
        <v>50</v>
      </c>
      <c r="Q3455" s="2" t="s">
        <v>51</v>
      </c>
    </row>
    <row r="3456" spans="1:29" hidden="1" outlineLevel="1" collapsed="1" x14ac:dyDescent="0.25">
      <c r="A3456" t="s">
        <v>34</v>
      </c>
      <c r="B3456" s="4" t="s">
        <v>29</v>
      </c>
      <c r="C3456" s="4" t="s">
        <v>3635</v>
      </c>
      <c r="D3456" s="4" t="s">
        <v>3636</v>
      </c>
      <c r="E3456" s="4">
        <v>9.5791200000000009E-7</v>
      </c>
      <c r="F3456" s="4">
        <v>1.5434800000000001E-4</v>
      </c>
      <c r="G3456" s="4">
        <v>1</v>
      </c>
      <c r="H3456" s="4">
        <v>1</v>
      </c>
      <c r="I3456" s="4">
        <v>4</v>
      </c>
      <c r="J3456" s="4" t="s">
        <v>3630</v>
      </c>
      <c r="K3456" s="4">
        <v>0</v>
      </c>
      <c r="L3456" s="4">
        <v>2503.9823999999999</v>
      </c>
      <c r="M3456" s="4" t="s">
        <v>29</v>
      </c>
      <c r="N3456" s="4" t="s">
        <v>29</v>
      </c>
      <c r="O3456" s="4">
        <v>6.5770000000000002E-5</v>
      </c>
      <c r="P3456" s="4">
        <v>2.0689999999999999E-8</v>
      </c>
      <c r="Q3456" s="4">
        <v>4.46</v>
      </c>
    </row>
    <row r="3457" spans="1:29" hidden="1" outlineLevel="1" collapsed="1" x14ac:dyDescent="0.25">
      <c r="A3457" t="s">
        <v>34</v>
      </c>
      <c r="B3457" s="4" t="s">
        <v>29</v>
      </c>
      <c r="C3457" s="4" t="s">
        <v>3637</v>
      </c>
      <c r="D3457" s="4" t="s">
        <v>72</v>
      </c>
      <c r="E3457" s="4">
        <v>5.5807300000000001E-8</v>
      </c>
      <c r="F3457" s="4">
        <v>1.5434800000000001E-4</v>
      </c>
      <c r="G3457" s="4">
        <v>1</v>
      </c>
      <c r="H3457" s="4">
        <v>1</v>
      </c>
      <c r="I3457" s="4">
        <v>2</v>
      </c>
      <c r="J3457" s="4" t="s">
        <v>3630</v>
      </c>
      <c r="K3457" s="4">
        <v>1</v>
      </c>
      <c r="L3457" s="4">
        <v>2773.4717099999998</v>
      </c>
      <c r="M3457" s="4" t="s">
        <v>29</v>
      </c>
      <c r="N3457" s="4" t="s">
        <v>29</v>
      </c>
      <c r="O3457" s="4">
        <v>6.5770000000000002E-5</v>
      </c>
      <c r="P3457" s="4">
        <v>6.634E-10</v>
      </c>
      <c r="Q3457" s="4">
        <v>5.27</v>
      </c>
    </row>
    <row r="3458" spans="1:29" hidden="1" outlineLevel="1" collapsed="1" x14ac:dyDescent="0.25">
      <c r="A3458" t="s">
        <v>34</v>
      </c>
      <c r="B3458" s="4" t="s">
        <v>29</v>
      </c>
      <c r="C3458" s="4" t="s">
        <v>3638</v>
      </c>
      <c r="D3458" s="4" t="s">
        <v>72</v>
      </c>
      <c r="E3458" s="4">
        <v>8.0005099999999993E-9</v>
      </c>
      <c r="F3458" s="4">
        <v>1.5434800000000001E-4</v>
      </c>
      <c r="G3458" s="4">
        <v>1</v>
      </c>
      <c r="H3458" s="4">
        <v>1</v>
      </c>
      <c r="I3458" s="4">
        <v>2</v>
      </c>
      <c r="J3458" s="4" t="s">
        <v>3630</v>
      </c>
      <c r="K3458" s="4">
        <v>0</v>
      </c>
      <c r="L3458" s="4">
        <v>2015.09068</v>
      </c>
      <c r="M3458" s="4" t="s">
        <v>29</v>
      </c>
      <c r="N3458" s="4" t="s">
        <v>29</v>
      </c>
      <c r="O3458" s="4">
        <v>6.5770000000000002E-5</v>
      </c>
      <c r="P3458" s="4">
        <v>6.2830000000000004E-11</v>
      </c>
      <c r="Q3458" s="4">
        <v>4.33</v>
      </c>
    </row>
    <row r="3459" spans="1:29" hidden="1" outlineLevel="1" collapsed="1" x14ac:dyDescent="0.25">
      <c r="A3459" t="s">
        <v>34</v>
      </c>
      <c r="B3459" s="4" t="s">
        <v>29</v>
      </c>
      <c r="C3459" s="4" t="s">
        <v>3639</v>
      </c>
      <c r="D3459" s="4" t="s">
        <v>34</v>
      </c>
      <c r="E3459" s="4">
        <v>1.45487E-4</v>
      </c>
      <c r="F3459" s="4">
        <v>1.5434800000000001E-4</v>
      </c>
      <c r="G3459" s="4">
        <v>1</v>
      </c>
      <c r="H3459" s="4">
        <v>1</v>
      </c>
      <c r="I3459" s="4">
        <v>4</v>
      </c>
      <c r="J3459" s="4" t="s">
        <v>3630</v>
      </c>
      <c r="K3459" s="4">
        <v>1</v>
      </c>
      <c r="L3459" s="4">
        <v>1227.73071</v>
      </c>
      <c r="M3459" s="4" t="s">
        <v>29</v>
      </c>
      <c r="N3459" s="4" t="s">
        <v>29</v>
      </c>
      <c r="O3459" s="4">
        <v>6.5770000000000002E-5</v>
      </c>
      <c r="P3459" s="4">
        <v>8.9889999999999998E-6</v>
      </c>
      <c r="Q3459" s="4">
        <v>3.99</v>
      </c>
    </row>
    <row r="3460" spans="1:29" hidden="1" outlineLevel="1" collapsed="1" x14ac:dyDescent="0.25">
      <c r="A3460" t="s">
        <v>34</v>
      </c>
      <c r="B3460" s="4" t="s">
        <v>29</v>
      </c>
      <c r="C3460" s="4" t="s">
        <v>3640</v>
      </c>
      <c r="D3460" s="4" t="s">
        <v>34</v>
      </c>
      <c r="E3460" s="4">
        <v>5.6529600000000001E-7</v>
      </c>
      <c r="F3460" s="4">
        <v>1.5434800000000001E-4</v>
      </c>
      <c r="G3460" s="4">
        <v>1</v>
      </c>
      <c r="H3460" s="4">
        <v>1</v>
      </c>
      <c r="I3460" s="4">
        <v>4</v>
      </c>
      <c r="J3460" s="4" t="s">
        <v>3630</v>
      </c>
      <c r="K3460" s="4">
        <v>1</v>
      </c>
      <c r="L3460" s="4">
        <v>1639.92651</v>
      </c>
      <c r="M3460" s="4" t="s">
        <v>29</v>
      </c>
      <c r="N3460" s="4" t="s">
        <v>29</v>
      </c>
      <c r="O3460" s="4">
        <v>6.5770000000000002E-5</v>
      </c>
      <c r="P3460" s="4">
        <v>1.0929999999999999E-8</v>
      </c>
      <c r="Q3460" s="4">
        <v>4.84</v>
      </c>
    </row>
    <row r="3461" spans="1:29" hidden="1" outlineLevel="1" collapsed="1" x14ac:dyDescent="0.25">
      <c r="A3461" t="s">
        <v>34</v>
      </c>
      <c r="B3461" s="4" t="s">
        <v>29</v>
      </c>
      <c r="C3461" s="4" t="s">
        <v>3641</v>
      </c>
      <c r="D3461" s="4" t="s">
        <v>34</v>
      </c>
      <c r="E3461" s="4">
        <v>1.71996E-7</v>
      </c>
      <c r="F3461" s="4">
        <v>1.5434800000000001E-4</v>
      </c>
      <c r="G3461" s="4">
        <v>1</v>
      </c>
      <c r="H3461" s="4">
        <v>1</v>
      </c>
      <c r="I3461" s="4">
        <v>4</v>
      </c>
      <c r="J3461" s="4" t="s">
        <v>3630</v>
      </c>
      <c r="K3461" s="4">
        <v>0</v>
      </c>
      <c r="L3461" s="4">
        <v>1850.9130500000001</v>
      </c>
      <c r="M3461" s="4" t="s">
        <v>29</v>
      </c>
      <c r="N3461" s="4" t="s">
        <v>29</v>
      </c>
      <c r="O3461" s="4">
        <v>6.5770000000000002E-5</v>
      </c>
      <c r="P3461" s="4">
        <v>2.5789999999999999E-9</v>
      </c>
      <c r="Q3461" s="4">
        <v>4.7300000000000004</v>
      </c>
    </row>
    <row r="3462" spans="1:29" hidden="1" outlineLevel="1" collapsed="1" x14ac:dyDescent="0.25">
      <c r="A3462" t="s">
        <v>34</v>
      </c>
      <c r="B3462" s="4" t="s">
        <v>29</v>
      </c>
      <c r="C3462" s="4" t="s">
        <v>3642</v>
      </c>
      <c r="D3462" s="4" t="s">
        <v>34</v>
      </c>
      <c r="E3462" s="4">
        <v>4.0181700000000001E-4</v>
      </c>
      <c r="F3462" s="4">
        <v>1.5434800000000001E-4</v>
      </c>
      <c r="G3462" s="4">
        <v>1</v>
      </c>
      <c r="H3462" s="4">
        <v>1</v>
      </c>
      <c r="I3462" s="4">
        <v>1</v>
      </c>
      <c r="J3462" s="4" t="s">
        <v>3630</v>
      </c>
      <c r="K3462" s="4">
        <v>0</v>
      </c>
      <c r="L3462" s="4">
        <v>1424.79952</v>
      </c>
      <c r="M3462" s="4" t="s">
        <v>29</v>
      </c>
      <c r="N3462" s="4" t="s">
        <v>29</v>
      </c>
      <c r="O3462" s="4">
        <v>6.5770000000000002E-5</v>
      </c>
      <c r="P3462" s="4">
        <v>3.078E-5</v>
      </c>
      <c r="Q3462" s="4">
        <v>3.51</v>
      </c>
    </row>
    <row r="3463" spans="1:29" hidden="1" outlineLevel="1" collapsed="1" x14ac:dyDescent="0.25">
      <c r="A3463" t="s">
        <v>34</v>
      </c>
      <c r="B3463" s="4" t="s">
        <v>29</v>
      </c>
      <c r="C3463" s="4" t="s">
        <v>3643</v>
      </c>
      <c r="D3463" s="4" t="s">
        <v>34</v>
      </c>
      <c r="E3463" s="4">
        <v>5.83737E-5</v>
      </c>
      <c r="F3463" s="4">
        <v>1.5434800000000001E-4</v>
      </c>
      <c r="G3463" s="4">
        <v>1</v>
      </c>
      <c r="H3463" s="4">
        <v>1</v>
      </c>
      <c r="I3463" s="4">
        <v>1</v>
      </c>
      <c r="J3463" s="4" t="s">
        <v>3630</v>
      </c>
      <c r="K3463" s="4">
        <v>2</v>
      </c>
      <c r="L3463" s="4">
        <v>1355.8256799999999</v>
      </c>
      <c r="M3463" s="4" t="s">
        <v>29</v>
      </c>
      <c r="N3463" s="4" t="s">
        <v>29</v>
      </c>
      <c r="O3463" s="4">
        <v>6.5770000000000002E-5</v>
      </c>
      <c r="P3463" s="4">
        <v>2.9730000000000002E-6</v>
      </c>
      <c r="Q3463" s="4">
        <v>2.9</v>
      </c>
    </row>
    <row r="3464" spans="1:29" hidden="1" outlineLevel="1" collapsed="1" x14ac:dyDescent="0.25">
      <c r="A3464" t="s">
        <v>34</v>
      </c>
      <c r="B3464" s="4" t="s">
        <v>29</v>
      </c>
      <c r="C3464" s="4" t="s">
        <v>3644</v>
      </c>
      <c r="D3464" s="4" t="s">
        <v>3645</v>
      </c>
      <c r="E3464" s="4">
        <v>5.4040600000000002E-6</v>
      </c>
      <c r="F3464" s="4">
        <v>1.5434800000000001E-4</v>
      </c>
      <c r="G3464" s="4">
        <v>1</v>
      </c>
      <c r="H3464" s="4">
        <v>1</v>
      </c>
      <c r="I3464" s="4">
        <v>2</v>
      </c>
      <c r="J3464" s="4" t="s">
        <v>3630</v>
      </c>
      <c r="K3464" s="4">
        <v>1</v>
      </c>
      <c r="L3464" s="4">
        <v>2632.07737</v>
      </c>
      <c r="M3464" s="4" t="s">
        <v>29</v>
      </c>
      <c r="N3464" s="4" t="s">
        <v>29</v>
      </c>
      <c r="O3464" s="4">
        <v>6.5770000000000002E-5</v>
      </c>
      <c r="P3464" s="4">
        <v>1.6750000000000001E-7</v>
      </c>
      <c r="Q3464" s="4">
        <v>4</v>
      </c>
    </row>
    <row r="3465" spans="1:29" hidden="1" outlineLevel="1" collapsed="1" x14ac:dyDescent="0.25">
      <c r="A3465" t="s">
        <v>34</v>
      </c>
      <c r="B3465" s="4" t="s">
        <v>29</v>
      </c>
      <c r="C3465" s="4" t="s">
        <v>3646</v>
      </c>
      <c r="D3465" s="4" t="s">
        <v>3647</v>
      </c>
      <c r="E3465" s="4">
        <v>2.3264299999999999E-4</v>
      </c>
      <c r="F3465" s="4">
        <v>1.5434800000000001E-4</v>
      </c>
      <c r="G3465" s="4">
        <v>1</v>
      </c>
      <c r="H3465" s="4">
        <v>1</v>
      </c>
      <c r="I3465" s="4">
        <v>3</v>
      </c>
      <c r="J3465" s="4" t="s">
        <v>3630</v>
      </c>
      <c r="K3465" s="4">
        <v>0</v>
      </c>
      <c r="L3465" s="4">
        <v>2257.9686499999998</v>
      </c>
      <c r="M3465" s="4" t="s">
        <v>29</v>
      </c>
      <c r="N3465" s="4" t="s">
        <v>29</v>
      </c>
      <c r="O3465" s="4">
        <v>6.5770000000000002E-5</v>
      </c>
      <c r="P3465" s="4">
        <v>1.594E-5</v>
      </c>
      <c r="Q3465" s="4">
        <v>2.71</v>
      </c>
    </row>
    <row r="3466" spans="1:29" hidden="1" outlineLevel="1" collapsed="1" x14ac:dyDescent="0.25">
      <c r="A3466" t="s">
        <v>34</v>
      </c>
      <c r="B3466" s="4" t="s">
        <v>29</v>
      </c>
      <c r="C3466" s="4" t="s">
        <v>3648</v>
      </c>
      <c r="D3466" s="4" t="s">
        <v>3647</v>
      </c>
      <c r="E3466" s="4">
        <v>8.1040899999999999E-9</v>
      </c>
      <c r="F3466" s="4">
        <v>1.5434800000000001E-4</v>
      </c>
      <c r="G3466" s="4">
        <v>1</v>
      </c>
      <c r="H3466" s="4">
        <v>1</v>
      </c>
      <c r="I3466" s="4">
        <v>7</v>
      </c>
      <c r="J3466" s="4" t="s">
        <v>3630</v>
      </c>
      <c r="K3466" s="4">
        <v>1</v>
      </c>
      <c r="L3466" s="4">
        <v>2386.0636100000002</v>
      </c>
      <c r="M3466" s="4" t="s">
        <v>29</v>
      </c>
      <c r="N3466" s="4" t="s">
        <v>29</v>
      </c>
      <c r="O3466" s="4">
        <v>6.5770000000000002E-5</v>
      </c>
      <c r="P3466" s="4">
        <v>6.4240000000000003E-11</v>
      </c>
      <c r="Q3466" s="4">
        <v>5.79</v>
      </c>
    </row>
    <row r="3467" spans="1:29" hidden="1" outlineLevel="1" collapsed="1" x14ac:dyDescent="0.25">
      <c r="A3467" t="s">
        <v>34</v>
      </c>
      <c r="B3467" s="4" t="s">
        <v>29</v>
      </c>
      <c r="C3467" s="4" t="s">
        <v>3649</v>
      </c>
      <c r="D3467" s="4" t="s">
        <v>3650</v>
      </c>
      <c r="E3467" s="4">
        <v>6.1066199999999995E-10</v>
      </c>
      <c r="F3467" s="4">
        <v>1.5434800000000001E-4</v>
      </c>
      <c r="G3467" s="4">
        <v>1</v>
      </c>
      <c r="H3467" s="4">
        <v>1</v>
      </c>
      <c r="I3467" s="4">
        <v>1</v>
      </c>
      <c r="J3467" s="4" t="s">
        <v>3630</v>
      </c>
      <c r="K3467" s="4">
        <v>0</v>
      </c>
      <c r="L3467" s="4">
        <v>1881.8680899999999</v>
      </c>
      <c r="M3467" s="4" t="s">
        <v>29</v>
      </c>
      <c r="N3467" s="4" t="s">
        <v>29</v>
      </c>
      <c r="O3467" s="4">
        <v>6.5770000000000002E-5</v>
      </c>
      <c r="P3467" s="4">
        <v>2.7959999999999998E-12</v>
      </c>
      <c r="Q3467" s="4">
        <v>4.3899999999999997</v>
      </c>
    </row>
    <row r="3468" spans="1:29" hidden="1" outlineLevel="1" collapsed="1" x14ac:dyDescent="0.25">
      <c r="A3468" t="s">
        <v>34</v>
      </c>
      <c r="B3468" s="4" t="s">
        <v>29</v>
      </c>
      <c r="C3468" s="4" t="s">
        <v>3644</v>
      </c>
      <c r="D3468" s="4" t="s">
        <v>3651</v>
      </c>
      <c r="E3468" s="4">
        <v>5.5023800000000003E-3</v>
      </c>
      <c r="F3468" s="4">
        <v>3.0793500000000001E-4</v>
      </c>
      <c r="G3468" s="4">
        <v>1</v>
      </c>
      <c r="H3468" s="4">
        <v>1</v>
      </c>
      <c r="I3468" s="4">
        <v>1</v>
      </c>
      <c r="J3468" s="4" t="s">
        <v>3630</v>
      </c>
      <c r="K3468" s="4">
        <v>1</v>
      </c>
      <c r="L3468" s="4">
        <v>2712.0437000000002</v>
      </c>
      <c r="M3468" s="4" t="s">
        <v>29</v>
      </c>
      <c r="N3468" s="4" t="s">
        <v>29</v>
      </c>
      <c r="O3468" s="4">
        <v>1.192E-4</v>
      </c>
      <c r="P3468" s="4">
        <v>6.8720000000000001E-4</v>
      </c>
      <c r="Q3468" s="4">
        <v>2.71</v>
      </c>
    </row>
    <row r="3469" spans="1:29" x14ac:dyDescent="0.25">
      <c r="A3469" s="3" t="s">
        <v>29</v>
      </c>
      <c r="B3469" s="3" t="s">
        <v>30</v>
      </c>
      <c r="C3469" s="3" t="s">
        <v>3652</v>
      </c>
      <c r="D3469" s="3" t="s">
        <v>3653</v>
      </c>
      <c r="E3469" s="3">
        <v>0</v>
      </c>
      <c r="F3469" s="3">
        <v>134.88399999999999</v>
      </c>
      <c r="G3469" s="3">
        <v>63</v>
      </c>
      <c r="H3469" s="3">
        <v>18</v>
      </c>
      <c r="I3469" s="3">
        <v>48</v>
      </c>
      <c r="J3469" s="3">
        <v>18</v>
      </c>
      <c r="K3469" s="3">
        <v>240</v>
      </c>
      <c r="L3469" s="3">
        <v>26.5</v>
      </c>
      <c r="M3469" s="3">
        <v>9.41</v>
      </c>
      <c r="N3469" s="3">
        <v>164.25</v>
      </c>
      <c r="O3469" s="3">
        <v>18</v>
      </c>
      <c r="P3469" s="3" t="s">
        <v>3654</v>
      </c>
      <c r="Q3469" s="3" t="s">
        <v>2825</v>
      </c>
      <c r="R3469" s="3" t="s">
        <v>3655</v>
      </c>
      <c r="S3469" s="3" t="s">
        <v>3656</v>
      </c>
      <c r="T3469" s="3" t="s">
        <v>3657</v>
      </c>
      <c r="U3469" s="3" t="s">
        <v>3652</v>
      </c>
      <c r="V3469" s="3" t="s">
        <v>3658</v>
      </c>
      <c r="W3469" s="3" t="s">
        <v>638</v>
      </c>
      <c r="X3469" s="3" t="s">
        <v>2830</v>
      </c>
      <c r="Y3469" s="3" t="s">
        <v>2862</v>
      </c>
      <c r="Z3469" s="3" t="s">
        <v>2832</v>
      </c>
      <c r="AA3469" s="3">
        <v>16</v>
      </c>
      <c r="AB3469" s="3" t="s">
        <v>29</v>
      </c>
      <c r="AC3469" s="3">
        <v>1</v>
      </c>
    </row>
    <row r="3470" spans="1:29" hidden="1" outlineLevel="1" collapsed="1" x14ac:dyDescent="0.25">
      <c r="A3470" t="s">
        <v>34</v>
      </c>
      <c r="B3470" s="2" t="s">
        <v>39</v>
      </c>
      <c r="C3470" s="2" t="s">
        <v>40</v>
      </c>
      <c r="D3470" s="2" t="s">
        <v>41</v>
      </c>
      <c r="E3470" s="2" t="s">
        <v>42</v>
      </c>
      <c r="F3470" s="2" t="s">
        <v>43</v>
      </c>
      <c r="G3470" s="2" t="s">
        <v>28</v>
      </c>
      <c r="H3470" s="2" t="s">
        <v>44</v>
      </c>
      <c r="I3470" s="2" t="s">
        <v>8</v>
      </c>
      <c r="J3470" s="2" t="s">
        <v>45</v>
      </c>
      <c r="K3470" s="2" t="s">
        <v>46</v>
      </c>
      <c r="L3470" s="2" t="s">
        <v>47</v>
      </c>
      <c r="M3470" s="2" t="s">
        <v>27</v>
      </c>
      <c r="N3470" s="2" t="s">
        <v>48</v>
      </c>
      <c r="O3470" s="2" t="s">
        <v>49</v>
      </c>
      <c r="P3470" s="2" t="s">
        <v>50</v>
      </c>
      <c r="Q3470" s="2" t="s">
        <v>51</v>
      </c>
    </row>
    <row r="3471" spans="1:29" hidden="1" outlineLevel="1" collapsed="1" x14ac:dyDescent="0.25">
      <c r="A3471" t="s">
        <v>34</v>
      </c>
      <c r="B3471" s="4" t="s">
        <v>29</v>
      </c>
      <c r="C3471" s="4" t="s">
        <v>3659</v>
      </c>
      <c r="D3471" s="4" t="s">
        <v>34</v>
      </c>
      <c r="E3471" s="4">
        <v>5.1661499999999997E-6</v>
      </c>
      <c r="F3471" s="4">
        <v>1.5434800000000001E-4</v>
      </c>
      <c r="G3471" s="4">
        <v>1</v>
      </c>
      <c r="H3471" s="4">
        <v>1</v>
      </c>
      <c r="I3471" s="4">
        <v>1</v>
      </c>
      <c r="J3471" s="4" t="s">
        <v>3652</v>
      </c>
      <c r="K3471" s="4">
        <v>2</v>
      </c>
      <c r="L3471" s="4">
        <v>1482.91147</v>
      </c>
      <c r="M3471" s="4" t="s">
        <v>29</v>
      </c>
      <c r="N3471" s="4" t="s">
        <v>29</v>
      </c>
      <c r="O3471" s="4">
        <v>6.5770000000000002E-5</v>
      </c>
      <c r="P3471" s="4">
        <v>1.593E-7</v>
      </c>
      <c r="Q3471" s="4">
        <v>4.7300000000000004</v>
      </c>
    </row>
    <row r="3472" spans="1:29" hidden="1" outlineLevel="1" collapsed="1" x14ac:dyDescent="0.25">
      <c r="A3472" t="s">
        <v>34</v>
      </c>
      <c r="B3472" s="4" t="s">
        <v>29</v>
      </c>
      <c r="C3472" s="4" t="s">
        <v>3660</v>
      </c>
      <c r="D3472" s="4" t="s">
        <v>34</v>
      </c>
      <c r="E3472" s="4">
        <v>7.2641199999999998E-5</v>
      </c>
      <c r="F3472" s="4">
        <v>1.5434800000000001E-4</v>
      </c>
      <c r="G3472" s="4">
        <v>1</v>
      </c>
      <c r="H3472" s="4">
        <v>1</v>
      </c>
      <c r="I3472" s="4">
        <v>3</v>
      </c>
      <c r="J3472" s="4" t="s">
        <v>3652</v>
      </c>
      <c r="K3472" s="4">
        <v>1</v>
      </c>
      <c r="L3472" s="4">
        <v>1326.8103599999999</v>
      </c>
      <c r="M3472" s="4" t="s">
        <v>29</v>
      </c>
      <c r="N3472" s="4" t="s">
        <v>29</v>
      </c>
      <c r="O3472" s="4">
        <v>6.5770000000000002E-5</v>
      </c>
      <c r="P3472" s="4">
        <v>3.8809999999999998E-6</v>
      </c>
      <c r="Q3472" s="4">
        <v>4.05</v>
      </c>
    </row>
    <row r="3473" spans="1:17" hidden="1" outlineLevel="1" collapsed="1" x14ac:dyDescent="0.25">
      <c r="A3473" t="s">
        <v>34</v>
      </c>
      <c r="B3473" s="4" t="s">
        <v>29</v>
      </c>
      <c r="C3473" s="4" t="s">
        <v>3661</v>
      </c>
      <c r="D3473" s="4" t="s">
        <v>34</v>
      </c>
      <c r="E3473" s="4">
        <v>1.2629300000000001E-4</v>
      </c>
      <c r="F3473" s="4">
        <v>1.5434800000000001E-4</v>
      </c>
      <c r="G3473" s="4">
        <v>1</v>
      </c>
      <c r="H3473" s="4">
        <v>1</v>
      </c>
      <c r="I3473" s="4">
        <v>2</v>
      </c>
      <c r="J3473" s="4" t="s">
        <v>3652</v>
      </c>
      <c r="K3473" s="4">
        <v>0</v>
      </c>
      <c r="L3473" s="4">
        <v>1170.7092500000001</v>
      </c>
      <c r="M3473" s="4" t="s">
        <v>29</v>
      </c>
      <c r="N3473" s="4" t="s">
        <v>29</v>
      </c>
      <c r="O3473" s="4">
        <v>6.5770000000000002E-5</v>
      </c>
      <c r="P3473" s="4">
        <v>7.5680000000000002E-6</v>
      </c>
      <c r="Q3473" s="4">
        <v>2.78</v>
      </c>
    </row>
    <row r="3474" spans="1:17" hidden="1" outlineLevel="1" collapsed="1" x14ac:dyDescent="0.25">
      <c r="A3474" t="s">
        <v>34</v>
      </c>
      <c r="B3474" s="4" t="s">
        <v>29</v>
      </c>
      <c r="C3474" s="4" t="s">
        <v>3662</v>
      </c>
      <c r="D3474" s="4" t="s">
        <v>34</v>
      </c>
      <c r="E3474" s="4">
        <v>1.36445E-7</v>
      </c>
      <c r="F3474" s="4">
        <v>1.5434800000000001E-4</v>
      </c>
      <c r="G3474" s="4">
        <v>1</v>
      </c>
      <c r="H3474" s="4">
        <v>1</v>
      </c>
      <c r="I3474" s="4">
        <v>5</v>
      </c>
      <c r="J3474" s="4" t="s">
        <v>3652</v>
      </c>
      <c r="K3474" s="4">
        <v>0</v>
      </c>
      <c r="L3474" s="4">
        <v>1990.9909</v>
      </c>
      <c r="M3474" s="4" t="s">
        <v>29</v>
      </c>
      <c r="N3474" s="4" t="s">
        <v>29</v>
      </c>
      <c r="O3474" s="4">
        <v>6.5770000000000002E-5</v>
      </c>
      <c r="P3474" s="4">
        <v>1.9449999999999998E-9</v>
      </c>
      <c r="Q3474" s="4">
        <v>4.88</v>
      </c>
    </row>
    <row r="3475" spans="1:17" hidden="1" outlineLevel="1" collapsed="1" x14ac:dyDescent="0.25">
      <c r="A3475" t="s">
        <v>34</v>
      </c>
      <c r="B3475" s="4" t="s">
        <v>29</v>
      </c>
      <c r="C3475" s="4" t="s">
        <v>3663</v>
      </c>
      <c r="D3475" s="4" t="s">
        <v>34</v>
      </c>
      <c r="E3475" s="4">
        <v>1.13064E-3</v>
      </c>
      <c r="F3475" s="4">
        <v>1.5434800000000001E-4</v>
      </c>
      <c r="G3475" s="4">
        <v>1</v>
      </c>
      <c r="H3475" s="4">
        <v>1</v>
      </c>
      <c r="I3475" s="4">
        <v>2</v>
      </c>
      <c r="J3475" s="4" t="s">
        <v>3652</v>
      </c>
      <c r="K3475" s="4">
        <v>0</v>
      </c>
      <c r="L3475" s="4">
        <v>1352.7208800000001</v>
      </c>
      <c r="M3475" s="4" t="s">
        <v>29</v>
      </c>
      <c r="N3475" s="4" t="s">
        <v>29</v>
      </c>
      <c r="O3475" s="4">
        <v>6.5770000000000002E-5</v>
      </c>
      <c r="P3475" s="4">
        <v>1.065E-4</v>
      </c>
      <c r="Q3475" s="4">
        <v>2.02</v>
      </c>
    </row>
    <row r="3476" spans="1:17" hidden="1" outlineLevel="1" collapsed="1" x14ac:dyDescent="0.25">
      <c r="A3476" t="s">
        <v>34</v>
      </c>
      <c r="B3476" s="4" t="s">
        <v>29</v>
      </c>
      <c r="C3476" s="4" t="s">
        <v>3664</v>
      </c>
      <c r="D3476" s="4" t="s">
        <v>34</v>
      </c>
      <c r="E3476" s="4">
        <v>3.5107299999999998E-4</v>
      </c>
      <c r="F3476" s="4">
        <v>1.5434800000000001E-4</v>
      </c>
      <c r="G3476" s="4">
        <v>1</v>
      </c>
      <c r="H3476" s="4">
        <v>1</v>
      </c>
      <c r="I3476" s="4">
        <v>2</v>
      </c>
      <c r="J3476" s="4" t="s">
        <v>3652</v>
      </c>
      <c r="K3476" s="4">
        <v>1</v>
      </c>
      <c r="L3476" s="4">
        <v>1256.7572600000001</v>
      </c>
      <c r="M3476" s="4" t="s">
        <v>29</v>
      </c>
      <c r="N3476" s="4" t="s">
        <v>29</v>
      </c>
      <c r="O3476" s="4">
        <v>6.5770000000000002E-5</v>
      </c>
      <c r="P3476" s="4">
        <v>2.6060000000000001E-5</v>
      </c>
      <c r="Q3476" s="4">
        <v>2.97</v>
      </c>
    </row>
    <row r="3477" spans="1:17" hidden="1" outlineLevel="1" collapsed="1" x14ac:dyDescent="0.25">
      <c r="A3477" t="s">
        <v>34</v>
      </c>
      <c r="B3477" s="4" t="s">
        <v>29</v>
      </c>
      <c r="C3477" s="4" t="s">
        <v>3665</v>
      </c>
      <c r="D3477" s="4" t="s">
        <v>34</v>
      </c>
      <c r="E3477" s="4">
        <v>5.6529200000000002E-6</v>
      </c>
      <c r="F3477" s="4">
        <v>1.5434800000000001E-4</v>
      </c>
      <c r="G3477" s="4">
        <v>1</v>
      </c>
      <c r="H3477" s="4">
        <v>1</v>
      </c>
      <c r="I3477" s="4">
        <v>2</v>
      </c>
      <c r="J3477" s="4" t="s">
        <v>3652</v>
      </c>
      <c r="K3477" s="4">
        <v>0</v>
      </c>
      <c r="L3477" s="4">
        <v>1904.8508400000001</v>
      </c>
      <c r="M3477" s="4" t="s">
        <v>29</v>
      </c>
      <c r="N3477" s="4" t="s">
        <v>29</v>
      </c>
      <c r="O3477" s="4">
        <v>6.5770000000000002E-5</v>
      </c>
      <c r="P3477" s="4">
        <v>1.7669999999999999E-7</v>
      </c>
      <c r="Q3477" s="4">
        <v>3.53</v>
      </c>
    </row>
    <row r="3478" spans="1:17" hidden="1" outlineLevel="1" collapsed="1" x14ac:dyDescent="0.25">
      <c r="A3478" t="s">
        <v>34</v>
      </c>
      <c r="B3478" s="4" t="s">
        <v>29</v>
      </c>
      <c r="C3478" s="4" t="s">
        <v>3666</v>
      </c>
      <c r="D3478" s="4" t="s">
        <v>34</v>
      </c>
      <c r="E3478" s="4">
        <v>5.1331099999999999E-9</v>
      </c>
      <c r="F3478" s="4">
        <v>1.5434800000000001E-4</v>
      </c>
      <c r="G3478" s="4">
        <v>1</v>
      </c>
      <c r="H3478" s="4">
        <v>1</v>
      </c>
      <c r="I3478" s="4">
        <v>5</v>
      </c>
      <c r="J3478" s="4" t="s">
        <v>3652</v>
      </c>
      <c r="K3478" s="4">
        <v>0</v>
      </c>
      <c r="L3478" s="4">
        <v>2421.1833499999998</v>
      </c>
      <c r="M3478" s="4" t="s">
        <v>29</v>
      </c>
      <c r="N3478" s="4" t="s">
        <v>29</v>
      </c>
      <c r="O3478" s="4">
        <v>6.5770000000000002E-5</v>
      </c>
      <c r="P3478" s="4">
        <v>3.6930000000000002E-11</v>
      </c>
      <c r="Q3478" s="4">
        <v>5.61</v>
      </c>
    </row>
    <row r="3479" spans="1:17" hidden="1" outlineLevel="1" collapsed="1" x14ac:dyDescent="0.25">
      <c r="A3479" t="s">
        <v>34</v>
      </c>
      <c r="B3479" s="4" t="s">
        <v>29</v>
      </c>
      <c r="C3479" s="4" t="s">
        <v>3667</v>
      </c>
      <c r="D3479" s="4" t="s">
        <v>34</v>
      </c>
      <c r="E3479" s="4">
        <v>1.21513E-4</v>
      </c>
      <c r="F3479" s="4">
        <v>1.5434800000000001E-4</v>
      </c>
      <c r="G3479" s="4">
        <v>1</v>
      </c>
      <c r="H3479" s="4">
        <v>1</v>
      </c>
      <c r="I3479" s="4">
        <v>5</v>
      </c>
      <c r="J3479" s="4" t="s">
        <v>3652</v>
      </c>
      <c r="K3479" s="4">
        <v>1</v>
      </c>
      <c r="L3479" s="4">
        <v>1627.8842500000001</v>
      </c>
      <c r="M3479" s="4" t="s">
        <v>29</v>
      </c>
      <c r="N3479" s="4" t="s">
        <v>29</v>
      </c>
      <c r="O3479" s="4">
        <v>6.5770000000000002E-5</v>
      </c>
      <c r="P3479" s="4">
        <v>7.2420000000000003E-6</v>
      </c>
      <c r="Q3479" s="4">
        <v>3.02</v>
      </c>
    </row>
    <row r="3480" spans="1:17" hidden="1" outlineLevel="1" collapsed="1" x14ac:dyDescent="0.25">
      <c r="A3480" t="s">
        <v>34</v>
      </c>
      <c r="B3480" s="4" t="s">
        <v>29</v>
      </c>
      <c r="C3480" s="4" t="s">
        <v>3668</v>
      </c>
      <c r="D3480" s="4" t="s">
        <v>34</v>
      </c>
      <c r="E3480" s="4">
        <v>6.38776E-7</v>
      </c>
      <c r="F3480" s="4">
        <v>1.5434800000000001E-4</v>
      </c>
      <c r="G3480" s="4">
        <v>1</v>
      </c>
      <c r="H3480" s="4">
        <v>1</v>
      </c>
      <c r="I3480" s="4">
        <v>2</v>
      </c>
      <c r="J3480" s="4" t="s">
        <v>3652</v>
      </c>
      <c r="K3480" s="4">
        <v>0</v>
      </c>
      <c r="L3480" s="4">
        <v>1437.68561</v>
      </c>
      <c r="M3480" s="4" t="s">
        <v>29</v>
      </c>
      <c r="N3480" s="4" t="s">
        <v>29</v>
      </c>
      <c r="O3480" s="4">
        <v>6.5770000000000002E-5</v>
      </c>
      <c r="P3480" s="4">
        <v>1.2660000000000001E-8</v>
      </c>
      <c r="Q3480" s="4">
        <v>4.42</v>
      </c>
    </row>
    <row r="3481" spans="1:17" hidden="1" outlineLevel="1" collapsed="1" x14ac:dyDescent="0.25">
      <c r="A3481" t="s">
        <v>34</v>
      </c>
      <c r="B3481" s="4" t="s">
        <v>29</v>
      </c>
      <c r="C3481" s="4" t="s">
        <v>3669</v>
      </c>
      <c r="D3481" s="4" t="s">
        <v>133</v>
      </c>
      <c r="E3481" s="4">
        <v>3.4896099999999999E-6</v>
      </c>
      <c r="F3481" s="4">
        <v>1.5434800000000001E-4</v>
      </c>
      <c r="G3481" s="4">
        <v>1</v>
      </c>
      <c r="H3481" s="4">
        <v>1</v>
      </c>
      <c r="I3481" s="4">
        <v>3</v>
      </c>
      <c r="J3481" s="4" t="s">
        <v>3652</v>
      </c>
      <c r="K3481" s="4">
        <v>0</v>
      </c>
      <c r="L3481" s="4">
        <v>1207.59871</v>
      </c>
      <c r="M3481" s="4" t="s">
        <v>29</v>
      </c>
      <c r="N3481" s="4" t="s">
        <v>29</v>
      </c>
      <c r="O3481" s="4">
        <v>6.5770000000000002E-5</v>
      </c>
      <c r="P3481" s="4">
        <v>9.8420000000000004E-8</v>
      </c>
      <c r="Q3481" s="4">
        <v>3.9</v>
      </c>
    </row>
    <row r="3482" spans="1:17" hidden="1" outlineLevel="1" collapsed="1" x14ac:dyDescent="0.25">
      <c r="A3482" t="s">
        <v>34</v>
      </c>
      <c r="B3482" s="4" t="s">
        <v>29</v>
      </c>
      <c r="C3482" s="4" t="s">
        <v>3670</v>
      </c>
      <c r="D3482" s="4" t="s">
        <v>34</v>
      </c>
      <c r="E3482" s="4">
        <v>2.3115200000000001E-4</v>
      </c>
      <c r="F3482" s="4">
        <v>1.5434800000000001E-4</v>
      </c>
      <c r="G3482" s="4">
        <v>1</v>
      </c>
      <c r="H3482" s="4">
        <v>1</v>
      </c>
      <c r="I3482" s="4">
        <v>2</v>
      </c>
      <c r="J3482" s="4" t="s">
        <v>3652</v>
      </c>
      <c r="K3482" s="4">
        <v>0</v>
      </c>
      <c r="L3482" s="4">
        <v>1266.73038</v>
      </c>
      <c r="M3482" s="4" t="s">
        <v>29</v>
      </c>
      <c r="N3482" s="4" t="s">
        <v>29</v>
      </c>
      <c r="O3482" s="4">
        <v>6.5770000000000002E-5</v>
      </c>
      <c r="P3482" s="4">
        <v>1.5820000000000001E-5</v>
      </c>
      <c r="Q3482" s="4">
        <v>2.82</v>
      </c>
    </row>
    <row r="3483" spans="1:17" hidden="1" outlineLevel="1" collapsed="1" x14ac:dyDescent="0.25">
      <c r="A3483" t="s">
        <v>34</v>
      </c>
      <c r="B3483" s="4" t="s">
        <v>29</v>
      </c>
      <c r="C3483" s="4" t="s">
        <v>3671</v>
      </c>
      <c r="D3483" s="4" t="s">
        <v>34</v>
      </c>
      <c r="E3483" s="4">
        <v>5.0674999999999997E-9</v>
      </c>
      <c r="F3483" s="4">
        <v>1.5434800000000001E-4</v>
      </c>
      <c r="G3483" s="4">
        <v>1</v>
      </c>
      <c r="H3483" s="4">
        <v>1</v>
      </c>
      <c r="I3483" s="4">
        <v>5</v>
      </c>
      <c r="J3483" s="4" t="s">
        <v>3652</v>
      </c>
      <c r="K3483" s="4">
        <v>1</v>
      </c>
      <c r="L3483" s="4">
        <v>2459.3643299999999</v>
      </c>
      <c r="M3483" s="4" t="s">
        <v>29</v>
      </c>
      <c r="N3483" s="4" t="s">
        <v>29</v>
      </c>
      <c r="O3483" s="4">
        <v>6.5770000000000002E-5</v>
      </c>
      <c r="P3483" s="4">
        <v>3.619E-11</v>
      </c>
      <c r="Q3483" s="4">
        <v>4.58</v>
      </c>
    </row>
    <row r="3484" spans="1:17" hidden="1" outlineLevel="1" collapsed="1" x14ac:dyDescent="0.25">
      <c r="A3484" t="s">
        <v>34</v>
      </c>
      <c r="B3484" s="4" t="s">
        <v>29</v>
      </c>
      <c r="C3484" s="4" t="s">
        <v>3672</v>
      </c>
      <c r="D3484" s="4" t="s">
        <v>34</v>
      </c>
      <c r="E3484" s="4">
        <v>2.4260900000000001E-3</v>
      </c>
      <c r="F3484" s="4">
        <v>3.0793500000000001E-4</v>
      </c>
      <c r="G3484" s="4">
        <v>1</v>
      </c>
      <c r="H3484" s="4">
        <v>1</v>
      </c>
      <c r="I3484" s="4">
        <v>2</v>
      </c>
      <c r="J3484" s="4" t="s">
        <v>3652</v>
      </c>
      <c r="K3484" s="4">
        <v>0</v>
      </c>
      <c r="L3484" s="4">
        <v>1211.6517899999999</v>
      </c>
      <c r="M3484" s="4" t="s">
        <v>29</v>
      </c>
      <c r="N3484" s="4" t="s">
        <v>29</v>
      </c>
      <c r="O3484" s="4">
        <v>1.192E-4</v>
      </c>
      <c r="P3484" s="4">
        <v>2.6489999999999999E-4</v>
      </c>
      <c r="Q3484" s="4">
        <v>1.65</v>
      </c>
    </row>
    <row r="3485" spans="1:17" hidden="1" outlineLevel="1" collapsed="1" x14ac:dyDescent="0.25">
      <c r="A3485" t="s">
        <v>34</v>
      </c>
      <c r="B3485" s="4" t="s">
        <v>29</v>
      </c>
      <c r="C3485" s="4" t="s">
        <v>3673</v>
      </c>
      <c r="D3485" s="4" t="s">
        <v>34</v>
      </c>
      <c r="E3485" s="4">
        <v>2.6880099999999998E-3</v>
      </c>
      <c r="F3485" s="4">
        <v>3.0793500000000001E-4</v>
      </c>
      <c r="G3485" s="4">
        <v>1</v>
      </c>
      <c r="H3485" s="4">
        <v>1</v>
      </c>
      <c r="I3485" s="4">
        <v>3</v>
      </c>
      <c r="J3485" s="4" t="s">
        <v>3652</v>
      </c>
      <c r="K3485" s="4">
        <v>1</v>
      </c>
      <c r="L3485" s="4">
        <v>2119.0858699999999</v>
      </c>
      <c r="M3485" s="4" t="s">
        <v>29</v>
      </c>
      <c r="N3485" s="4" t="s">
        <v>29</v>
      </c>
      <c r="O3485" s="4">
        <v>1.192E-4</v>
      </c>
      <c r="P3485" s="4">
        <v>2.9690000000000001E-4</v>
      </c>
      <c r="Q3485" s="4">
        <v>3.73</v>
      </c>
    </row>
    <row r="3486" spans="1:17" hidden="1" outlineLevel="1" collapsed="1" x14ac:dyDescent="0.25">
      <c r="A3486" t="s">
        <v>34</v>
      </c>
      <c r="B3486" s="4" t="s">
        <v>29</v>
      </c>
      <c r="C3486" s="4" t="s">
        <v>3674</v>
      </c>
      <c r="D3486" s="4" t="s">
        <v>34</v>
      </c>
      <c r="E3486" s="4">
        <v>7.3313800000000002E-3</v>
      </c>
      <c r="F3486" s="4">
        <v>4.3565599999999998E-4</v>
      </c>
      <c r="G3486" s="4">
        <v>1</v>
      </c>
      <c r="H3486" s="4">
        <v>1</v>
      </c>
      <c r="I3486" s="4">
        <v>2</v>
      </c>
      <c r="J3486" s="4" t="s">
        <v>3652</v>
      </c>
      <c r="K3486" s="4">
        <v>1</v>
      </c>
      <c r="L3486" s="4">
        <v>1326.8103599999999</v>
      </c>
      <c r="M3486" s="4" t="s">
        <v>29</v>
      </c>
      <c r="N3486" s="4" t="s">
        <v>29</v>
      </c>
      <c r="O3486" s="4">
        <v>1.639E-4</v>
      </c>
      <c r="P3486" s="4">
        <v>9.6520000000000004E-4</v>
      </c>
      <c r="Q3486" s="4">
        <v>3.99</v>
      </c>
    </row>
    <row r="3487" spans="1:17" hidden="1" outlineLevel="1" collapsed="1" x14ac:dyDescent="0.25">
      <c r="A3487" t="s">
        <v>34</v>
      </c>
      <c r="B3487" s="4" t="s">
        <v>29</v>
      </c>
      <c r="C3487" s="4" t="s">
        <v>3675</v>
      </c>
      <c r="D3487" s="4" t="s">
        <v>34</v>
      </c>
      <c r="E3487" s="4">
        <v>2.23205E-2</v>
      </c>
      <c r="F3487" s="4">
        <v>7.2030900000000003E-4</v>
      </c>
      <c r="G3487" s="4">
        <v>1</v>
      </c>
      <c r="H3487" s="4">
        <v>1</v>
      </c>
      <c r="I3487" s="4">
        <v>1</v>
      </c>
      <c r="J3487" s="4" t="s">
        <v>3652</v>
      </c>
      <c r="K3487" s="4">
        <v>0</v>
      </c>
      <c r="L3487" s="4">
        <v>869.55670999999995</v>
      </c>
      <c r="M3487" s="4" t="s">
        <v>29</v>
      </c>
      <c r="N3487" s="4" t="s">
        <v>29</v>
      </c>
      <c r="O3487" s="4">
        <v>2.6459999999999998E-4</v>
      </c>
      <c r="P3487" s="4">
        <v>3.761E-3</v>
      </c>
      <c r="Q3487" s="4">
        <v>2.27</v>
      </c>
    </row>
    <row r="3488" spans="1:17" hidden="1" outlineLevel="1" collapsed="1" x14ac:dyDescent="0.25">
      <c r="A3488" t="s">
        <v>34</v>
      </c>
      <c r="B3488" s="4" t="s">
        <v>29</v>
      </c>
      <c r="C3488" s="4" t="s">
        <v>3676</v>
      </c>
      <c r="D3488" s="4" t="s">
        <v>133</v>
      </c>
      <c r="E3488" s="4">
        <v>0.115785</v>
      </c>
      <c r="F3488" s="4">
        <v>3.75158E-3</v>
      </c>
      <c r="G3488" s="4">
        <v>1</v>
      </c>
      <c r="H3488" s="4">
        <v>1</v>
      </c>
      <c r="I3488" s="4">
        <v>1</v>
      </c>
      <c r="J3488" s="4" t="s">
        <v>3652</v>
      </c>
      <c r="K3488" s="4">
        <v>1</v>
      </c>
      <c r="L3488" s="4">
        <v>1482.7620899999999</v>
      </c>
      <c r="M3488" s="4" t="s">
        <v>29</v>
      </c>
      <c r="N3488" s="4" t="s">
        <v>29</v>
      </c>
      <c r="O3488" s="4">
        <v>1.3439999999999999E-3</v>
      </c>
      <c r="P3488" s="4">
        <v>3.381E-2</v>
      </c>
      <c r="Q3488" s="4">
        <v>2.23</v>
      </c>
    </row>
    <row r="3489" spans="1:29" x14ac:dyDescent="0.25">
      <c r="A3489" s="3" t="s">
        <v>29</v>
      </c>
      <c r="B3489" s="3" t="s">
        <v>30</v>
      </c>
      <c r="C3489" s="3" t="s">
        <v>3677</v>
      </c>
      <c r="D3489" s="3" t="s">
        <v>3678</v>
      </c>
      <c r="E3489" s="3">
        <v>0</v>
      </c>
      <c r="F3489" s="3">
        <v>134.34200000000001</v>
      </c>
      <c r="G3489" s="3">
        <v>51</v>
      </c>
      <c r="H3489" s="3">
        <v>21</v>
      </c>
      <c r="I3489" s="3">
        <v>46</v>
      </c>
      <c r="J3489" s="3">
        <v>21</v>
      </c>
      <c r="K3489" s="3">
        <v>369</v>
      </c>
      <c r="L3489" s="3">
        <v>42.8</v>
      </c>
      <c r="M3489" s="3">
        <v>8.57</v>
      </c>
      <c r="N3489" s="3">
        <v>163.33000000000001</v>
      </c>
      <c r="O3489" s="3">
        <v>21</v>
      </c>
      <c r="P3489" s="3" t="s">
        <v>887</v>
      </c>
      <c r="Q3489" s="3" t="s">
        <v>888</v>
      </c>
      <c r="R3489" s="3" t="s">
        <v>189</v>
      </c>
      <c r="S3489" s="3" t="s">
        <v>34</v>
      </c>
      <c r="T3489" s="3" t="s">
        <v>3679</v>
      </c>
      <c r="U3489" s="3" t="s">
        <v>3677</v>
      </c>
      <c r="V3489" s="3" t="s">
        <v>3680</v>
      </c>
      <c r="W3489" s="3" t="s">
        <v>2549</v>
      </c>
      <c r="X3489" s="3" t="s">
        <v>34</v>
      </c>
      <c r="Y3489" s="3" t="s">
        <v>34</v>
      </c>
      <c r="Z3489" s="3" t="s">
        <v>34</v>
      </c>
      <c r="AA3489" s="3">
        <v>0</v>
      </c>
      <c r="AB3489" s="3" t="s">
        <v>29</v>
      </c>
      <c r="AC3489" s="3">
        <v>1</v>
      </c>
    </row>
    <row r="3490" spans="1:29" hidden="1" outlineLevel="1" collapsed="1" x14ac:dyDescent="0.25">
      <c r="A3490" t="s">
        <v>34</v>
      </c>
      <c r="B3490" s="2" t="s">
        <v>39</v>
      </c>
      <c r="C3490" s="2" t="s">
        <v>40</v>
      </c>
      <c r="D3490" s="2" t="s">
        <v>41</v>
      </c>
      <c r="E3490" s="2" t="s">
        <v>42</v>
      </c>
      <c r="F3490" s="2" t="s">
        <v>43</v>
      </c>
      <c r="G3490" s="2" t="s">
        <v>28</v>
      </c>
      <c r="H3490" s="2" t="s">
        <v>44</v>
      </c>
      <c r="I3490" s="2" t="s">
        <v>8</v>
      </c>
      <c r="J3490" s="2" t="s">
        <v>45</v>
      </c>
      <c r="K3490" s="2" t="s">
        <v>46</v>
      </c>
      <c r="L3490" s="2" t="s">
        <v>47</v>
      </c>
      <c r="M3490" s="2" t="s">
        <v>27</v>
      </c>
      <c r="N3490" s="2" t="s">
        <v>48</v>
      </c>
      <c r="O3490" s="2" t="s">
        <v>49</v>
      </c>
      <c r="P3490" s="2" t="s">
        <v>50</v>
      </c>
      <c r="Q3490" s="2" t="s">
        <v>51</v>
      </c>
    </row>
    <row r="3491" spans="1:29" hidden="1" outlineLevel="1" collapsed="1" x14ac:dyDescent="0.25">
      <c r="A3491" t="s">
        <v>34</v>
      </c>
      <c r="B3491" s="4" t="s">
        <v>29</v>
      </c>
      <c r="C3491" s="4" t="s">
        <v>3681</v>
      </c>
      <c r="D3491" s="4" t="s">
        <v>249</v>
      </c>
      <c r="E3491" s="4">
        <v>2.68075E-8</v>
      </c>
      <c r="F3491" s="4">
        <v>1.5434800000000001E-4</v>
      </c>
      <c r="G3491" s="4">
        <v>1</v>
      </c>
      <c r="H3491" s="4">
        <v>1</v>
      </c>
      <c r="I3491" s="4">
        <v>10</v>
      </c>
      <c r="J3491" s="4" t="s">
        <v>3677</v>
      </c>
      <c r="K3491" s="4">
        <v>0</v>
      </c>
      <c r="L3491" s="4">
        <v>1966.0313900000001</v>
      </c>
      <c r="M3491" s="4" t="s">
        <v>29</v>
      </c>
      <c r="N3491" s="4" t="s">
        <v>29</v>
      </c>
      <c r="O3491" s="4">
        <v>6.5770000000000002E-5</v>
      </c>
      <c r="P3491" s="4">
        <v>2.722E-10</v>
      </c>
      <c r="Q3491" s="4">
        <v>4.66</v>
      </c>
    </row>
    <row r="3492" spans="1:29" hidden="1" outlineLevel="1" collapsed="1" x14ac:dyDescent="0.25">
      <c r="A3492" t="s">
        <v>34</v>
      </c>
      <c r="B3492" s="4" t="s">
        <v>29</v>
      </c>
      <c r="C3492" s="4" t="s">
        <v>3682</v>
      </c>
      <c r="D3492" s="4" t="s">
        <v>259</v>
      </c>
      <c r="E3492" s="4">
        <v>2.75061E-8</v>
      </c>
      <c r="F3492" s="4">
        <v>1.5434800000000001E-4</v>
      </c>
      <c r="G3492" s="4">
        <v>1</v>
      </c>
      <c r="H3492" s="4">
        <v>1</v>
      </c>
      <c r="I3492" s="4">
        <v>2</v>
      </c>
      <c r="J3492" s="4" t="s">
        <v>3677</v>
      </c>
      <c r="K3492" s="4">
        <v>1</v>
      </c>
      <c r="L3492" s="4">
        <v>2122.1325000000002</v>
      </c>
      <c r="M3492" s="4" t="s">
        <v>29</v>
      </c>
      <c r="N3492" s="4" t="s">
        <v>29</v>
      </c>
      <c r="O3492" s="4">
        <v>6.5770000000000002E-5</v>
      </c>
      <c r="P3492" s="4">
        <v>2.8150000000000001E-10</v>
      </c>
      <c r="Q3492" s="4">
        <v>5.07</v>
      </c>
    </row>
    <row r="3493" spans="1:29" hidden="1" outlineLevel="1" collapsed="1" x14ac:dyDescent="0.25">
      <c r="A3493" t="s">
        <v>34</v>
      </c>
      <c r="B3493" s="4" t="s">
        <v>29</v>
      </c>
      <c r="C3493" s="4" t="s">
        <v>3683</v>
      </c>
      <c r="D3493" s="4" t="s">
        <v>199</v>
      </c>
      <c r="E3493" s="4">
        <v>4.0440799999999998E-4</v>
      </c>
      <c r="F3493" s="4">
        <v>1.5434800000000001E-4</v>
      </c>
      <c r="G3493" s="4">
        <v>1</v>
      </c>
      <c r="H3493" s="4">
        <v>1</v>
      </c>
      <c r="I3493" s="4">
        <v>3</v>
      </c>
      <c r="J3493" s="4" t="s">
        <v>3677</v>
      </c>
      <c r="K3493" s="4">
        <v>0</v>
      </c>
      <c r="L3493" s="4">
        <v>1547.82503</v>
      </c>
      <c r="M3493" s="4" t="s">
        <v>29</v>
      </c>
      <c r="N3493" s="4" t="s">
        <v>29</v>
      </c>
      <c r="O3493" s="4">
        <v>6.5770000000000002E-5</v>
      </c>
      <c r="P3493" s="4">
        <v>3.0889999999999997E-5</v>
      </c>
      <c r="Q3493" s="4">
        <v>3.41</v>
      </c>
    </row>
    <row r="3494" spans="1:29" hidden="1" outlineLevel="1" collapsed="1" x14ac:dyDescent="0.25">
      <c r="A3494" t="s">
        <v>34</v>
      </c>
      <c r="B3494" s="4" t="s">
        <v>29</v>
      </c>
      <c r="C3494" s="4" t="s">
        <v>3684</v>
      </c>
      <c r="D3494" s="4" t="s">
        <v>34</v>
      </c>
      <c r="E3494" s="4">
        <v>1.36425E-4</v>
      </c>
      <c r="F3494" s="4">
        <v>1.5434800000000001E-4</v>
      </c>
      <c r="G3494" s="4">
        <v>1</v>
      </c>
      <c r="H3494" s="4">
        <v>1</v>
      </c>
      <c r="I3494" s="4">
        <v>1</v>
      </c>
      <c r="J3494" s="4" t="s">
        <v>3677</v>
      </c>
      <c r="K3494" s="4">
        <v>1</v>
      </c>
      <c r="L3494" s="4">
        <v>1315.7216100000001</v>
      </c>
      <c r="M3494" s="4" t="s">
        <v>29</v>
      </c>
      <c r="N3494" s="4" t="s">
        <v>29</v>
      </c>
      <c r="O3494" s="4">
        <v>6.5770000000000002E-5</v>
      </c>
      <c r="P3494" s="4">
        <v>8.3310000000000004E-6</v>
      </c>
      <c r="Q3494" s="4">
        <v>4.0999999999999996</v>
      </c>
    </row>
    <row r="3495" spans="1:29" hidden="1" outlineLevel="1" collapsed="1" x14ac:dyDescent="0.25">
      <c r="A3495" t="s">
        <v>34</v>
      </c>
      <c r="B3495" s="4" t="s">
        <v>29</v>
      </c>
      <c r="C3495" s="4" t="s">
        <v>3685</v>
      </c>
      <c r="D3495" s="4" t="s">
        <v>34</v>
      </c>
      <c r="E3495" s="4">
        <v>1.7196299999999999E-4</v>
      </c>
      <c r="F3495" s="4">
        <v>1.5434800000000001E-4</v>
      </c>
      <c r="G3495" s="4">
        <v>1</v>
      </c>
      <c r="H3495" s="4">
        <v>1</v>
      </c>
      <c r="I3495" s="4">
        <v>1</v>
      </c>
      <c r="J3495" s="4" t="s">
        <v>3677</v>
      </c>
      <c r="K3495" s="4">
        <v>1</v>
      </c>
      <c r="L3495" s="4">
        <v>2299.1941900000002</v>
      </c>
      <c r="M3495" s="4" t="s">
        <v>29</v>
      </c>
      <c r="N3495" s="4" t="s">
        <v>29</v>
      </c>
      <c r="O3495" s="4">
        <v>6.5770000000000002E-5</v>
      </c>
      <c r="P3495" s="4">
        <v>1.1060000000000001E-5</v>
      </c>
      <c r="Q3495" s="4">
        <v>3.59</v>
      </c>
    </row>
    <row r="3496" spans="1:29" hidden="1" outlineLevel="1" collapsed="1" x14ac:dyDescent="0.25">
      <c r="A3496" t="s">
        <v>34</v>
      </c>
      <c r="B3496" s="4" t="s">
        <v>29</v>
      </c>
      <c r="C3496" s="4" t="s">
        <v>3686</v>
      </c>
      <c r="D3496" s="4" t="s">
        <v>34</v>
      </c>
      <c r="E3496" s="4">
        <v>6.4704600000000001E-7</v>
      </c>
      <c r="F3496" s="4">
        <v>1.5434800000000001E-4</v>
      </c>
      <c r="G3496" s="4">
        <v>1</v>
      </c>
      <c r="H3496" s="4">
        <v>1</v>
      </c>
      <c r="I3496" s="4">
        <v>2</v>
      </c>
      <c r="J3496" s="4" t="s">
        <v>3677</v>
      </c>
      <c r="K3496" s="4">
        <v>0</v>
      </c>
      <c r="L3496" s="4">
        <v>1598.8536799999999</v>
      </c>
      <c r="M3496" s="4" t="s">
        <v>29</v>
      </c>
      <c r="N3496" s="4" t="s">
        <v>29</v>
      </c>
      <c r="O3496" s="4">
        <v>6.5770000000000002E-5</v>
      </c>
      <c r="P3496" s="4">
        <v>1.283E-8</v>
      </c>
      <c r="Q3496" s="4">
        <v>3.96</v>
      </c>
    </row>
    <row r="3497" spans="1:29" hidden="1" outlineLevel="1" collapsed="1" x14ac:dyDescent="0.25">
      <c r="A3497" t="s">
        <v>34</v>
      </c>
      <c r="B3497" s="4" t="s">
        <v>29</v>
      </c>
      <c r="C3497" s="4" t="s">
        <v>3687</v>
      </c>
      <c r="D3497" s="4" t="s">
        <v>199</v>
      </c>
      <c r="E3497" s="4">
        <v>2.9323499999999998E-4</v>
      </c>
      <c r="F3497" s="4">
        <v>1.5434800000000001E-4</v>
      </c>
      <c r="G3497" s="4">
        <v>1</v>
      </c>
      <c r="H3497" s="4">
        <v>1</v>
      </c>
      <c r="I3497" s="4">
        <v>1</v>
      </c>
      <c r="J3497" s="4" t="s">
        <v>3677</v>
      </c>
      <c r="K3497" s="4">
        <v>0</v>
      </c>
      <c r="L3497" s="4">
        <v>1478.7671800000001</v>
      </c>
      <c r="M3497" s="4" t="s">
        <v>29</v>
      </c>
      <c r="N3497" s="4" t="s">
        <v>29</v>
      </c>
      <c r="O3497" s="4">
        <v>6.5770000000000002E-5</v>
      </c>
      <c r="P3497" s="4">
        <v>2.109E-5</v>
      </c>
      <c r="Q3497" s="4">
        <v>2.65</v>
      </c>
    </row>
    <row r="3498" spans="1:29" hidden="1" outlineLevel="1" collapsed="1" x14ac:dyDescent="0.25">
      <c r="A3498" t="s">
        <v>34</v>
      </c>
      <c r="B3498" s="4" t="s">
        <v>29</v>
      </c>
      <c r="C3498" s="4" t="s">
        <v>3688</v>
      </c>
      <c r="D3498" s="4" t="s">
        <v>34</v>
      </c>
      <c r="E3498" s="4">
        <v>3.6267899999999999E-5</v>
      </c>
      <c r="F3498" s="4">
        <v>1.5434800000000001E-4</v>
      </c>
      <c r="G3498" s="4">
        <v>1</v>
      </c>
      <c r="H3498" s="4">
        <v>1</v>
      </c>
      <c r="I3498" s="4">
        <v>4</v>
      </c>
      <c r="J3498" s="4" t="s">
        <v>3677</v>
      </c>
      <c r="K3498" s="4">
        <v>1</v>
      </c>
      <c r="L3498" s="4">
        <v>1869.9817399999999</v>
      </c>
      <c r="M3498" s="4" t="s">
        <v>29</v>
      </c>
      <c r="N3498" s="4" t="s">
        <v>29</v>
      </c>
      <c r="O3498" s="4">
        <v>6.5770000000000002E-5</v>
      </c>
      <c r="P3498" s="4">
        <v>1.68E-6</v>
      </c>
      <c r="Q3498" s="4">
        <v>3.26</v>
      </c>
    </row>
    <row r="3499" spans="1:29" hidden="1" outlineLevel="1" collapsed="1" x14ac:dyDescent="0.25">
      <c r="A3499" t="s">
        <v>34</v>
      </c>
      <c r="B3499" s="4" t="s">
        <v>29</v>
      </c>
      <c r="C3499" s="4" t="s">
        <v>3689</v>
      </c>
      <c r="D3499" s="4" t="s">
        <v>34</v>
      </c>
      <c r="E3499" s="4">
        <v>5.7630499999999998E-6</v>
      </c>
      <c r="F3499" s="4">
        <v>1.5434800000000001E-4</v>
      </c>
      <c r="G3499" s="4">
        <v>1</v>
      </c>
      <c r="H3499" s="4">
        <v>1</v>
      </c>
      <c r="I3499" s="4">
        <v>2</v>
      </c>
      <c r="J3499" s="4" t="s">
        <v>3677</v>
      </c>
      <c r="K3499" s="4">
        <v>0</v>
      </c>
      <c r="L3499" s="4">
        <v>1666.8295900000001</v>
      </c>
      <c r="M3499" s="4" t="s">
        <v>29</v>
      </c>
      <c r="N3499" s="4" t="s">
        <v>29</v>
      </c>
      <c r="O3499" s="4">
        <v>6.5770000000000002E-5</v>
      </c>
      <c r="P3499" s="4">
        <v>1.815E-7</v>
      </c>
      <c r="Q3499" s="4">
        <v>3.22</v>
      </c>
    </row>
    <row r="3500" spans="1:29" hidden="1" outlineLevel="1" collapsed="1" x14ac:dyDescent="0.25">
      <c r="A3500" t="s">
        <v>34</v>
      </c>
      <c r="B3500" s="4" t="s">
        <v>29</v>
      </c>
      <c r="C3500" s="4" t="s">
        <v>3690</v>
      </c>
      <c r="D3500" s="4" t="s">
        <v>421</v>
      </c>
      <c r="E3500" s="4">
        <v>1.77616E-6</v>
      </c>
      <c r="F3500" s="4">
        <v>1.5434800000000001E-4</v>
      </c>
      <c r="G3500" s="4">
        <v>1</v>
      </c>
      <c r="H3500" s="4">
        <v>1</v>
      </c>
      <c r="I3500" s="4">
        <v>2</v>
      </c>
      <c r="J3500" s="4" t="s">
        <v>3677</v>
      </c>
      <c r="K3500" s="4">
        <v>0</v>
      </c>
      <c r="L3500" s="4">
        <v>1840.9149600000001</v>
      </c>
      <c r="M3500" s="4" t="s">
        <v>29</v>
      </c>
      <c r="N3500" s="4" t="s">
        <v>29</v>
      </c>
      <c r="O3500" s="4">
        <v>6.5770000000000002E-5</v>
      </c>
      <c r="P3500" s="4">
        <v>4.367E-8</v>
      </c>
      <c r="Q3500" s="4">
        <v>3.55</v>
      </c>
    </row>
    <row r="3501" spans="1:29" hidden="1" outlineLevel="1" collapsed="1" x14ac:dyDescent="0.25">
      <c r="A3501" t="s">
        <v>34</v>
      </c>
      <c r="B3501" s="4" t="s">
        <v>29</v>
      </c>
      <c r="C3501" s="4" t="s">
        <v>3691</v>
      </c>
      <c r="D3501" s="4" t="s">
        <v>244</v>
      </c>
      <c r="E3501" s="4">
        <v>1.21338E-3</v>
      </c>
      <c r="F3501" s="4">
        <v>1.5434800000000001E-4</v>
      </c>
      <c r="G3501" s="4">
        <v>1</v>
      </c>
      <c r="H3501" s="4">
        <v>1</v>
      </c>
      <c r="I3501" s="4">
        <v>1</v>
      </c>
      <c r="J3501" s="4" t="s">
        <v>3677</v>
      </c>
      <c r="K3501" s="4">
        <v>1</v>
      </c>
      <c r="L3501" s="4">
        <v>2049.1048900000001</v>
      </c>
      <c r="M3501" s="4" t="s">
        <v>29</v>
      </c>
      <c r="N3501" s="4" t="s">
        <v>29</v>
      </c>
      <c r="O3501" s="4">
        <v>6.5770000000000002E-5</v>
      </c>
      <c r="P3501" s="4">
        <v>1.1629999999999999E-4</v>
      </c>
      <c r="Q3501" s="4">
        <v>3.25</v>
      </c>
    </row>
    <row r="3502" spans="1:29" hidden="1" outlineLevel="1" collapsed="1" x14ac:dyDescent="0.25">
      <c r="A3502" t="s">
        <v>34</v>
      </c>
      <c r="B3502" s="4" t="s">
        <v>29</v>
      </c>
      <c r="C3502" s="4" t="s">
        <v>3692</v>
      </c>
      <c r="D3502" s="4" t="s">
        <v>612</v>
      </c>
      <c r="E3502" s="4">
        <v>2.2102700000000001E-5</v>
      </c>
      <c r="F3502" s="4">
        <v>1.5434800000000001E-4</v>
      </c>
      <c r="G3502" s="4">
        <v>1</v>
      </c>
      <c r="H3502" s="4">
        <v>1</v>
      </c>
      <c r="I3502" s="4">
        <v>3</v>
      </c>
      <c r="J3502" s="4" t="s">
        <v>3677</v>
      </c>
      <c r="K3502" s="4">
        <v>1</v>
      </c>
      <c r="L3502" s="4">
        <v>1528.80798</v>
      </c>
      <c r="M3502" s="4" t="s">
        <v>29</v>
      </c>
      <c r="N3502" s="4" t="s">
        <v>29</v>
      </c>
      <c r="O3502" s="4">
        <v>6.5770000000000002E-5</v>
      </c>
      <c r="P3502" s="4">
        <v>9.2190000000000002E-7</v>
      </c>
      <c r="Q3502" s="4">
        <v>4.3499999999999996</v>
      </c>
    </row>
    <row r="3503" spans="1:29" hidden="1" outlineLevel="1" collapsed="1" x14ac:dyDescent="0.25">
      <c r="A3503" t="s">
        <v>34</v>
      </c>
      <c r="B3503" s="4" t="s">
        <v>29</v>
      </c>
      <c r="C3503" s="4" t="s">
        <v>3693</v>
      </c>
      <c r="D3503" s="4" t="s">
        <v>3694</v>
      </c>
      <c r="E3503" s="4">
        <v>5.1662100000000002E-8</v>
      </c>
      <c r="F3503" s="4">
        <v>1.5434800000000001E-4</v>
      </c>
      <c r="G3503" s="4">
        <v>1</v>
      </c>
      <c r="H3503" s="4">
        <v>1</v>
      </c>
      <c r="I3503" s="4">
        <v>3</v>
      </c>
      <c r="J3503" s="4" t="s">
        <v>3677</v>
      </c>
      <c r="K3503" s="4">
        <v>0</v>
      </c>
      <c r="L3503" s="4">
        <v>1729.78838</v>
      </c>
      <c r="M3503" s="4" t="s">
        <v>29</v>
      </c>
      <c r="N3503" s="4" t="s">
        <v>29</v>
      </c>
      <c r="O3503" s="4">
        <v>6.5770000000000002E-5</v>
      </c>
      <c r="P3503" s="4">
        <v>6.0159999999999997E-10</v>
      </c>
      <c r="Q3503" s="4">
        <v>4.09</v>
      </c>
    </row>
    <row r="3504" spans="1:29" hidden="1" outlineLevel="1" collapsed="1" x14ac:dyDescent="0.25">
      <c r="A3504" t="s">
        <v>34</v>
      </c>
      <c r="B3504" s="4" t="s">
        <v>29</v>
      </c>
      <c r="C3504" s="4" t="s">
        <v>3695</v>
      </c>
      <c r="D3504" s="4" t="s">
        <v>249</v>
      </c>
      <c r="E3504" s="4">
        <v>2.7226799999999999E-3</v>
      </c>
      <c r="F3504" s="4">
        <v>3.0793500000000001E-4</v>
      </c>
      <c r="G3504" s="4">
        <v>1</v>
      </c>
      <c r="H3504" s="4">
        <v>1</v>
      </c>
      <c r="I3504" s="4">
        <v>1</v>
      </c>
      <c r="J3504" s="4" t="s">
        <v>3677</v>
      </c>
      <c r="K3504" s="4">
        <v>1</v>
      </c>
      <c r="L3504" s="4">
        <v>2538.28683</v>
      </c>
      <c r="M3504" s="4" t="s">
        <v>29</v>
      </c>
      <c r="N3504" s="4" t="s">
        <v>29</v>
      </c>
      <c r="O3504" s="4">
        <v>1.192E-4</v>
      </c>
      <c r="P3504" s="4">
        <v>3.0219999999999997E-4</v>
      </c>
      <c r="Q3504" s="4">
        <v>3.2</v>
      </c>
    </row>
    <row r="3505" spans="1:29" hidden="1" outlineLevel="1" collapsed="1" x14ac:dyDescent="0.25">
      <c r="A3505" t="s">
        <v>34</v>
      </c>
      <c r="B3505" s="4" t="s">
        <v>29</v>
      </c>
      <c r="C3505" s="4" t="s">
        <v>3696</v>
      </c>
      <c r="D3505" s="4" t="s">
        <v>74</v>
      </c>
      <c r="E3505" s="4">
        <v>2.5701299999999999E-3</v>
      </c>
      <c r="F3505" s="4">
        <v>3.0793500000000001E-4</v>
      </c>
      <c r="G3505" s="4">
        <v>1</v>
      </c>
      <c r="H3505" s="4">
        <v>1</v>
      </c>
      <c r="I3505" s="4">
        <v>2</v>
      </c>
      <c r="J3505" s="4" t="s">
        <v>3677</v>
      </c>
      <c r="K3505" s="4">
        <v>0</v>
      </c>
      <c r="L3505" s="4">
        <v>1384.6565599999999</v>
      </c>
      <c r="M3505" s="4" t="s">
        <v>29</v>
      </c>
      <c r="N3505" s="4" t="s">
        <v>29</v>
      </c>
      <c r="O3505" s="4">
        <v>1.192E-4</v>
      </c>
      <c r="P3505" s="4">
        <v>2.8150000000000001E-4</v>
      </c>
      <c r="Q3505" s="4">
        <v>3.11</v>
      </c>
    </row>
    <row r="3506" spans="1:29" hidden="1" outlineLevel="1" collapsed="1" x14ac:dyDescent="0.25">
      <c r="A3506" t="s">
        <v>34</v>
      </c>
      <c r="B3506" s="4" t="s">
        <v>29</v>
      </c>
      <c r="C3506" s="4" t="s">
        <v>3697</v>
      </c>
      <c r="D3506" s="4" t="s">
        <v>1520</v>
      </c>
      <c r="E3506" s="4">
        <v>4.2888400000000004E-3</v>
      </c>
      <c r="F3506" s="4">
        <v>3.0793500000000001E-4</v>
      </c>
      <c r="G3506" s="4">
        <v>1</v>
      </c>
      <c r="H3506" s="4">
        <v>1</v>
      </c>
      <c r="I3506" s="4">
        <v>2</v>
      </c>
      <c r="J3506" s="4" t="s">
        <v>3677</v>
      </c>
      <c r="K3506" s="4">
        <v>2</v>
      </c>
      <c r="L3506" s="4">
        <v>3030.6656200000002</v>
      </c>
      <c r="M3506" s="4" t="s">
        <v>29</v>
      </c>
      <c r="N3506" s="4" t="s">
        <v>29</v>
      </c>
      <c r="O3506" s="4">
        <v>1.192E-4</v>
      </c>
      <c r="P3506" s="4">
        <v>5.1270000000000005E-4</v>
      </c>
      <c r="Q3506" s="4">
        <v>3.06</v>
      </c>
    </row>
    <row r="3507" spans="1:29" hidden="1" outlineLevel="1" collapsed="1" x14ac:dyDescent="0.25">
      <c r="A3507" t="s">
        <v>34</v>
      </c>
      <c r="B3507" s="4" t="s">
        <v>29</v>
      </c>
      <c r="C3507" s="4" t="s">
        <v>3698</v>
      </c>
      <c r="D3507" s="4" t="s">
        <v>3699</v>
      </c>
      <c r="E3507" s="4">
        <v>1.68237E-2</v>
      </c>
      <c r="F3507" s="4">
        <v>5.7957899999999999E-4</v>
      </c>
      <c r="G3507" s="4">
        <v>1</v>
      </c>
      <c r="H3507" s="4">
        <v>1</v>
      </c>
      <c r="I3507" s="4">
        <v>1</v>
      </c>
      <c r="J3507" s="4" t="s">
        <v>3677</v>
      </c>
      <c r="K3507" s="4">
        <v>0</v>
      </c>
      <c r="L3507" s="4">
        <v>1012.45905</v>
      </c>
      <c r="M3507" s="4" t="s">
        <v>29</v>
      </c>
      <c r="N3507" s="4" t="s">
        <v>29</v>
      </c>
      <c r="O3507" s="4">
        <v>2.1489999999999999E-4</v>
      </c>
      <c r="P3507" s="4">
        <v>2.637E-3</v>
      </c>
      <c r="Q3507" s="4">
        <v>1.45</v>
      </c>
    </row>
    <row r="3508" spans="1:29" hidden="1" outlineLevel="1" collapsed="1" x14ac:dyDescent="0.25">
      <c r="A3508" t="s">
        <v>34</v>
      </c>
      <c r="B3508" s="4" t="s">
        <v>29</v>
      </c>
      <c r="C3508" s="4" t="s">
        <v>3700</v>
      </c>
      <c r="D3508" s="4" t="s">
        <v>34</v>
      </c>
      <c r="E3508" s="4">
        <v>1.8723900000000002E-2</v>
      </c>
      <c r="F3508" s="4">
        <v>7.2030900000000003E-4</v>
      </c>
      <c r="G3508" s="4">
        <v>1</v>
      </c>
      <c r="H3508" s="4">
        <v>1</v>
      </c>
      <c r="I3508" s="4">
        <v>2</v>
      </c>
      <c r="J3508" s="4" t="s">
        <v>3677</v>
      </c>
      <c r="K3508" s="4">
        <v>0</v>
      </c>
      <c r="L3508" s="4">
        <v>830.51345000000003</v>
      </c>
      <c r="M3508" s="4" t="s">
        <v>29</v>
      </c>
      <c r="N3508" s="4" t="s">
        <v>29</v>
      </c>
      <c r="O3508" s="4">
        <v>2.6459999999999998E-4</v>
      </c>
      <c r="P3508" s="4">
        <v>3.009E-3</v>
      </c>
      <c r="Q3508" s="4">
        <v>2.13</v>
      </c>
    </row>
    <row r="3509" spans="1:29" hidden="1" outlineLevel="1" collapsed="1" x14ac:dyDescent="0.25">
      <c r="A3509" t="s">
        <v>34</v>
      </c>
      <c r="B3509" s="4" t="s">
        <v>29</v>
      </c>
      <c r="C3509" s="4" t="s">
        <v>3701</v>
      </c>
      <c r="D3509" s="4" t="s">
        <v>34</v>
      </c>
      <c r="E3509" s="4">
        <v>3.08645E-2</v>
      </c>
      <c r="F3509" s="4">
        <v>1.14003E-3</v>
      </c>
      <c r="G3509" s="4">
        <v>1</v>
      </c>
      <c r="H3509" s="4">
        <v>1</v>
      </c>
      <c r="I3509" s="4">
        <v>1</v>
      </c>
      <c r="J3509" s="4" t="s">
        <v>3677</v>
      </c>
      <c r="K3509" s="4">
        <v>0</v>
      </c>
      <c r="L3509" s="4">
        <v>1000.57857</v>
      </c>
      <c r="M3509" s="4" t="s">
        <v>29</v>
      </c>
      <c r="N3509" s="4" t="s">
        <v>29</v>
      </c>
      <c r="O3509" s="4">
        <v>4.1320000000000001E-4</v>
      </c>
      <c r="P3509" s="4">
        <v>5.6600000000000001E-3</v>
      </c>
      <c r="Q3509" s="4">
        <v>1.82</v>
      </c>
    </row>
    <row r="3510" spans="1:29" hidden="1" outlineLevel="1" collapsed="1" x14ac:dyDescent="0.25">
      <c r="A3510" t="s">
        <v>34</v>
      </c>
      <c r="B3510" s="4" t="s">
        <v>29</v>
      </c>
      <c r="C3510" s="4" t="s">
        <v>3702</v>
      </c>
      <c r="D3510" s="4" t="s">
        <v>3703</v>
      </c>
      <c r="E3510" s="4">
        <v>0.14327400000000001</v>
      </c>
      <c r="F3510" s="4">
        <v>4.6590499999999996E-3</v>
      </c>
      <c r="G3510" s="4">
        <v>1</v>
      </c>
      <c r="H3510" s="4">
        <v>1</v>
      </c>
      <c r="I3510" s="4">
        <v>1</v>
      </c>
      <c r="J3510" s="4" t="s">
        <v>3677</v>
      </c>
      <c r="K3510" s="4">
        <v>0</v>
      </c>
      <c r="L3510" s="4">
        <v>1803.7862700000001</v>
      </c>
      <c r="M3510" s="4" t="s">
        <v>29</v>
      </c>
      <c r="N3510" s="4" t="s">
        <v>29</v>
      </c>
      <c r="O3510" s="4">
        <v>1.7129999999999999E-3</v>
      </c>
      <c r="P3510" s="4">
        <v>4.6789999999999998E-2</v>
      </c>
      <c r="Q3510" s="4">
        <v>2.54</v>
      </c>
    </row>
    <row r="3511" spans="1:29" hidden="1" outlineLevel="1" collapsed="1" x14ac:dyDescent="0.25">
      <c r="A3511" t="s">
        <v>34</v>
      </c>
      <c r="B3511" s="4" t="s">
        <v>29</v>
      </c>
      <c r="C3511" s="4" t="s">
        <v>3704</v>
      </c>
      <c r="D3511" s="4" t="s">
        <v>34</v>
      </c>
      <c r="E3511" s="4">
        <v>0.14891099999999999</v>
      </c>
      <c r="F3511" s="4">
        <v>4.9121900000000003E-3</v>
      </c>
      <c r="G3511" s="4">
        <v>1</v>
      </c>
      <c r="H3511" s="4">
        <v>1</v>
      </c>
      <c r="I3511" s="4">
        <v>1</v>
      </c>
      <c r="J3511" s="4" t="s">
        <v>3677</v>
      </c>
      <c r="K3511" s="4">
        <v>2</v>
      </c>
      <c r="L3511" s="4">
        <v>1471.8227199999999</v>
      </c>
      <c r="M3511" s="4" t="s">
        <v>29</v>
      </c>
      <c r="N3511" s="4" t="s">
        <v>29</v>
      </c>
      <c r="O3511" s="4">
        <v>1.804E-3</v>
      </c>
      <c r="P3511" s="4">
        <v>4.9369999999999997E-2</v>
      </c>
      <c r="Q3511" s="4">
        <v>2.0099999999999998</v>
      </c>
    </row>
    <row r="3512" spans="1:29" x14ac:dyDescent="0.25">
      <c r="A3512" s="3" t="s">
        <v>29</v>
      </c>
      <c r="B3512" s="3" t="s">
        <v>30</v>
      </c>
      <c r="C3512" s="3" t="s">
        <v>3705</v>
      </c>
      <c r="D3512" s="3" t="s">
        <v>3706</v>
      </c>
      <c r="E3512" s="3">
        <v>0</v>
      </c>
      <c r="F3512" s="3">
        <v>133.75399999999999</v>
      </c>
      <c r="G3512" s="3">
        <v>62</v>
      </c>
      <c r="H3512" s="3">
        <v>16</v>
      </c>
      <c r="I3512" s="3">
        <v>33</v>
      </c>
      <c r="J3512" s="3">
        <v>16</v>
      </c>
      <c r="K3512" s="3">
        <v>294</v>
      </c>
      <c r="L3512" s="3">
        <v>33</v>
      </c>
      <c r="M3512" s="3">
        <v>5.66</v>
      </c>
      <c r="N3512" s="3">
        <v>126.09</v>
      </c>
      <c r="O3512" s="3">
        <v>16</v>
      </c>
      <c r="P3512" s="3" t="s">
        <v>34</v>
      </c>
      <c r="Q3512" s="3" t="s">
        <v>34</v>
      </c>
      <c r="R3512" s="3" t="s">
        <v>34</v>
      </c>
      <c r="S3512" s="3" t="s">
        <v>3707</v>
      </c>
      <c r="T3512" s="3" t="s">
        <v>34</v>
      </c>
      <c r="U3512" s="3" t="s">
        <v>3705</v>
      </c>
      <c r="V3512" s="3" t="s">
        <v>34</v>
      </c>
      <c r="W3512" s="3" t="s">
        <v>1758</v>
      </c>
      <c r="X3512" s="3" t="s">
        <v>34</v>
      </c>
      <c r="Y3512" s="3" t="s">
        <v>34</v>
      </c>
      <c r="Z3512" s="3" t="s">
        <v>34</v>
      </c>
      <c r="AA3512" s="3">
        <v>0</v>
      </c>
      <c r="AB3512" s="3" t="s">
        <v>29</v>
      </c>
      <c r="AC3512" s="3">
        <v>1</v>
      </c>
    </row>
    <row r="3513" spans="1:29" hidden="1" outlineLevel="1" collapsed="1" x14ac:dyDescent="0.25">
      <c r="A3513" t="s">
        <v>34</v>
      </c>
      <c r="B3513" s="2" t="s">
        <v>39</v>
      </c>
      <c r="C3513" s="2" t="s">
        <v>40</v>
      </c>
      <c r="D3513" s="2" t="s">
        <v>41</v>
      </c>
      <c r="E3513" s="2" t="s">
        <v>42</v>
      </c>
      <c r="F3513" s="2" t="s">
        <v>43</v>
      </c>
      <c r="G3513" s="2" t="s">
        <v>28</v>
      </c>
      <c r="H3513" s="2" t="s">
        <v>44</v>
      </c>
      <c r="I3513" s="2" t="s">
        <v>8</v>
      </c>
      <c r="J3513" s="2" t="s">
        <v>45</v>
      </c>
      <c r="K3513" s="2" t="s">
        <v>46</v>
      </c>
      <c r="L3513" s="2" t="s">
        <v>47</v>
      </c>
      <c r="M3513" s="2" t="s">
        <v>27</v>
      </c>
      <c r="N3513" s="2" t="s">
        <v>48</v>
      </c>
      <c r="O3513" s="2" t="s">
        <v>49</v>
      </c>
      <c r="P3513" s="2" t="s">
        <v>50</v>
      </c>
      <c r="Q3513" s="2" t="s">
        <v>51</v>
      </c>
    </row>
    <row r="3514" spans="1:29" hidden="1" outlineLevel="1" collapsed="1" x14ac:dyDescent="0.25">
      <c r="A3514" t="s">
        <v>34</v>
      </c>
      <c r="B3514" s="4" t="s">
        <v>29</v>
      </c>
      <c r="C3514" s="4" t="s">
        <v>3708</v>
      </c>
      <c r="D3514" s="4" t="s">
        <v>34</v>
      </c>
      <c r="E3514" s="4">
        <v>1.6762400000000001E-5</v>
      </c>
      <c r="F3514" s="4">
        <v>1.5434800000000001E-4</v>
      </c>
      <c r="G3514" s="4">
        <v>1</v>
      </c>
      <c r="H3514" s="4">
        <v>1</v>
      </c>
      <c r="I3514" s="4">
        <v>2</v>
      </c>
      <c r="J3514" s="4" t="s">
        <v>3705</v>
      </c>
      <c r="K3514" s="4">
        <v>1</v>
      </c>
      <c r="L3514" s="4">
        <v>3250.6266500000002</v>
      </c>
      <c r="M3514" s="4" t="s">
        <v>29</v>
      </c>
      <c r="N3514" s="4" t="s">
        <v>29</v>
      </c>
      <c r="O3514" s="4">
        <v>6.5770000000000002E-5</v>
      </c>
      <c r="P3514" s="4">
        <v>6.5840000000000002E-7</v>
      </c>
      <c r="Q3514" s="4">
        <v>3.82</v>
      </c>
    </row>
    <row r="3515" spans="1:29" hidden="1" outlineLevel="1" collapsed="1" x14ac:dyDescent="0.25">
      <c r="A3515" t="s">
        <v>34</v>
      </c>
      <c r="B3515" s="4" t="s">
        <v>29</v>
      </c>
      <c r="C3515" s="4" t="s">
        <v>3709</v>
      </c>
      <c r="D3515" s="4" t="s">
        <v>34</v>
      </c>
      <c r="E3515" s="4">
        <v>3.3996699999999999E-4</v>
      </c>
      <c r="F3515" s="4">
        <v>1.5434800000000001E-4</v>
      </c>
      <c r="G3515" s="4">
        <v>1</v>
      </c>
      <c r="H3515" s="4">
        <v>1</v>
      </c>
      <c r="I3515" s="4">
        <v>1</v>
      </c>
      <c r="J3515" s="4" t="s">
        <v>3705</v>
      </c>
      <c r="K3515" s="4">
        <v>2</v>
      </c>
      <c r="L3515" s="4">
        <v>3918.8363199999999</v>
      </c>
      <c r="M3515" s="4" t="s">
        <v>29</v>
      </c>
      <c r="N3515" s="4" t="s">
        <v>29</v>
      </c>
      <c r="O3515" s="4">
        <v>6.5770000000000002E-5</v>
      </c>
      <c r="P3515" s="4">
        <v>2.508E-5</v>
      </c>
      <c r="Q3515" s="4">
        <v>4.58</v>
      </c>
    </row>
    <row r="3516" spans="1:29" hidden="1" outlineLevel="1" collapsed="1" x14ac:dyDescent="0.25">
      <c r="A3516" t="s">
        <v>34</v>
      </c>
      <c r="B3516" s="4" t="s">
        <v>29</v>
      </c>
      <c r="C3516" s="4" t="s">
        <v>3710</v>
      </c>
      <c r="D3516" s="4" t="s">
        <v>454</v>
      </c>
      <c r="E3516" s="4">
        <v>1.7422100000000001E-6</v>
      </c>
      <c r="F3516" s="4">
        <v>1.5434800000000001E-4</v>
      </c>
      <c r="G3516" s="4">
        <v>1</v>
      </c>
      <c r="H3516" s="4">
        <v>1</v>
      </c>
      <c r="I3516" s="4">
        <v>2</v>
      </c>
      <c r="J3516" s="4" t="s">
        <v>3705</v>
      </c>
      <c r="K3516" s="4">
        <v>0</v>
      </c>
      <c r="L3516" s="4">
        <v>2731.2767199999998</v>
      </c>
      <c r="M3516" s="4" t="s">
        <v>29</v>
      </c>
      <c r="N3516" s="4" t="s">
        <v>29</v>
      </c>
      <c r="O3516" s="4">
        <v>6.5770000000000002E-5</v>
      </c>
      <c r="P3516" s="4">
        <v>4.2459999999999998E-8</v>
      </c>
      <c r="Q3516" s="4">
        <v>3.58</v>
      </c>
    </row>
    <row r="3517" spans="1:29" hidden="1" outlineLevel="1" collapsed="1" x14ac:dyDescent="0.25">
      <c r="A3517" t="s">
        <v>34</v>
      </c>
      <c r="B3517" s="4" t="s">
        <v>29</v>
      </c>
      <c r="C3517" s="4" t="s">
        <v>3711</v>
      </c>
      <c r="D3517" s="4" t="s">
        <v>34</v>
      </c>
      <c r="E3517" s="4">
        <v>7.6975099999999994E-6</v>
      </c>
      <c r="F3517" s="4">
        <v>1.5434800000000001E-4</v>
      </c>
      <c r="G3517" s="4">
        <v>1</v>
      </c>
      <c r="H3517" s="4">
        <v>1</v>
      </c>
      <c r="I3517" s="4">
        <v>4</v>
      </c>
      <c r="J3517" s="4" t="s">
        <v>3705</v>
      </c>
      <c r="K3517" s="4">
        <v>1</v>
      </c>
      <c r="L3517" s="4">
        <v>1538.82132</v>
      </c>
      <c r="M3517" s="4" t="s">
        <v>29</v>
      </c>
      <c r="N3517" s="4" t="s">
        <v>29</v>
      </c>
      <c r="O3517" s="4">
        <v>6.5770000000000002E-5</v>
      </c>
      <c r="P3517" s="4">
        <v>2.5740000000000002E-7</v>
      </c>
      <c r="Q3517" s="4">
        <v>3.81</v>
      </c>
    </row>
    <row r="3518" spans="1:29" hidden="1" outlineLevel="1" collapsed="1" x14ac:dyDescent="0.25">
      <c r="A3518" t="s">
        <v>34</v>
      </c>
      <c r="B3518" s="4" t="s">
        <v>29</v>
      </c>
      <c r="C3518" s="4" t="s">
        <v>3712</v>
      </c>
      <c r="D3518" s="4" t="s">
        <v>401</v>
      </c>
      <c r="E3518" s="4">
        <v>9.2165E-7</v>
      </c>
      <c r="F3518" s="4">
        <v>1.5434800000000001E-4</v>
      </c>
      <c r="G3518" s="4">
        <v>1</v>
      </c>
      <c r="H3518" s="4">
        <v>1</v>
      </c>
      <c r="I3518" s="4">
        <v>2</v>
      </c>
      <c r="J3518" s="4" t="s">
        <v>3705</v>
      </c>
      <c r="K3518" s="4">
        <v>0</v>
      </c>
      <c r="L3518" s="4">
        <v>2129.96958</v>
      </c>
      <c r="M3518" s="4" t="s">
        <v>29</v>
      </c>
      <c r="N3518" s="4" t="s">
        <v>29</v>
      </c>
      <c r="O3518" s="4">
        <v>6.5770000000000002E-5</v>
      </c>
      <c r="P3518" s="4">
        <v>1.9650000000000001E-8</v>
      </c>
      <c r="Q3518" s="4">
        <v>4.9800000000000004</v>
      </c>
    </row>
    <row r="3519" spans="1:29" hidden="1" outlineLevel="1" collapsed="1" x14ac:dyDescent="0.25">
      <c r="A3519" t="s">
        <v>34</v>
      </c>
      <c r="B3519" s="4" t="s">
        <v>29</v>
      </c>
      <c r="C3519" s="4" t="s">
        <v>3713</v>
      </c>
      <c r="D3519" s="4" t="s">
        <v>401</v>
      </c>
      <c r="E3519" s="4">
        <v>1.3644300000000001E-5</v>
      </c>
      <c r="F3519" s="4">
        <v>1.5434800000000001E-4</v>
      </c>
      <c r="G3519" s="4">
        <v>1</v>
      </c>
      <c r="H3519" s="4">
        <v>1</v>
      </c>
      <c r="I3519" s="4">
        <v>2</v>
      </c>
      <c r="J3519" s="4" t="s">
        <v>3705</v>
      </c>
      <c r="K3519" s="4">
        <v>1</v>
      </c>
      <c r="L3519" s="4">
        <v>2258.0645399999999</v>
      </c>
      <c r="M3519" s="4" t="s">
        <v>29</v>
      </c>
      <c r="N3519" s="4" t="s">
        <v>29</v>
      </c>
      <c r="O3519" s="4">
        <v>6.5770000000000002E-5</v>
      </c>
      <c r="P3519" s="4">
        <v>5.1600000000000001E-7</v>
      </c>
      <c r="Q3519" s="4">
        <v>3.87</v>
      </c>
    </row>
    <row r="3520" spans="1:29" hidden="1" outlineLevel="1" collapsed="1" x14ac:dyDescent="0.25">
      <c r="A3520" t="s">
        <v>34</v>
      </c>
      <c r="B3520" s="4" t="s">
        <v>29</v>
      </c>
      <c r="C3520" s="4" t="s">
        <v>3714</v>
      </c>
      <c r="D3520" s="4" t="s">
        <v>154</v>
      </c>
      <c r="E3520" s="4">
        <v>2.0588799999999999E-4</v>
      </c>
      <c r="F3520" s="4">
        <v>1.5434800000000001E-4</v>
      </c>
      <c r="G3520" s="4">
        <v>1</v>
      </c>
      <c r="H3520" s="4">
        <v>1</v>
      </c>
      <c r="I3520" s="4">
        <v>1</v>
      </c>
      <c r="J3520" s="4" t="s">
        <v>3705</v>
      </c>
      <c r="K3520" s="4">
        <v>1</v>
      </c>
      <c r="L3520" s="4">
        <v>2435.1435200000001</v>
      </c>
      <c r="M3520" s="4" t="s">
        <v>29</v>
      </c>
      <c r="N3520" s="4" t="s">
        <v>29</v>
      </c>
      <c r="O3520" s="4">
        <v>6.5770000000000002E-5</v>
      </c>
      <c r="P3520" s="4">
        <v>1.376E-5</v>
      </c>
      <c r="Q3520" s="4">
        <v>3.32</v>
      </c>
    </row>
    <row r="3521" spans="1:29" hidden="1" outlineLevel="1" collapsed="1" x14ac:dyDescent="0.25">
      <c r="A3521" t="s">
        <v>34</v>
      </c>
      <c r="B3521" s="4" t="s">
        <v>29</v>
      </c>
      <c r="C3521" s="4" t="s">
        <v>3715</v>
      </c>
      <c r="D3521" s="4" t="s">
        <v>154</v>
      </c>
      <c r="E3521" s="4">
        <v>5.4390099999999998E-9</v>
      </c>
      <c r="F3521" s="4">
        <v>1.5434800000000001E-4</v>
      </c>
      <c r="G3521" s="4">
        <v>1</v>
      </c>
      <c r="H3521" s="4">
        <v>1</v>
      </c>
      <c r="I3521" s="4">
        <v>2</v>
      </c>
      <c r="J3521" s="4" t="s">
        <v>3705</v>
      </c>
      <c r="K3521" s="4">
        <v>0</v>
      </c>
      <c r="L3521" s="4">
        <v>1830.8578399999999</v>
      </c>
      <c r="M3521" s="4" t="s">
        <v>29</v>
      </c>
      <c r="N3521" s="4" t="s">
        <v>29</v>
      </c>
      <c r="O3521" s="4">
        <v>6.5770000000000002E-5</v>
      </c>
      <c r="P3521" s="4">
        <v>3.9410000000000003E-11</v>
      </c>
      <c r="Q3521" s="4">
        <v>5.01</v>
      </c>
    </row>
    <row r="3522" spans="1:29" hidden="1" outlineLevel="1" collapsed="1" x14ac:dyDescent="0.25">
      <c r="A3522" t="s">
        <v>34</v>
      </c>
      <c r="B3522" s="4" t="s">
        <v>29</v>
      </c>
      <c r="C3522" s="4" t="s">
        <v>3716</v>
      </c>
      <c r="D3522" s="4" t="s">
        <v>34</v>
      </c>
      <c r="E3522" s="4">
        <v>2.75061E-8</v>
      </c>
      <c r="F3522" s="4">
        <v>1.5434800000000001E-4</v>
      </c>
      <c r="G3522" s="4">
        <v>1</v>
      </c>
      <c r="H3522" s="4">
        <v>1</v>
      </c>
      <c r="I3522" s="4">
        <v>3</v>
      </c>
      <c r="J3522" s="4" t="s">
        <v>3705</v>
      </c>
      <c r="K3522" s="4">
        <v>2</v>
      </c>
      <c r="L3522" s="4">
        <v>2088.0284099999999</v>
      </c>
      <c r="M3522" s="4" t="s">
        <v>29</v>
      </c>
      <c r="N3522" s="4" t="s">
        <v>29</v>
      </c>
      <c r="O3522" s="4">
        <v>6.5770000000000002E-5</v>
      </c>
      <c r="P3522" s="4">
        <v>2.8009999999999999E-10</v>
      </c>
      <c r="Q3522" s="4">
        <v>3.53</v>
      </c>
    </row>
    <row r="3523" spans="1:29" hidden="1" outlineLevel="1" collapsed="1" x14ac:dyDescent="0.25">
      <c r="A3523" t="s">
        <v>34</v>
      </c>
      <c r="B3523" s="4" t="s">
        <v>29</v>
      </c>
      <c r="C3523" s="4" t="s">
        <v>3717</v>
      </c>
      <c r="D3523" s="4" t="s">
        <v>166</v>
      </c>
      <c r="E3523" s="4">
        <v>1.51906E-3</v>
      </c>
      <c r="F3523" s="4">
        <v>1.5434800000000001E-4</v>
      </c>
      <c r="G3523" s="4">
        <v>1</v>
      </c>
      <c r="H3523" s="4">
        <v>1</v>
      </c>
      <c r="I3523" s="4">
        <v>3</v>
      </c>
      <c r="J3523" s="4" t="s">
        <v>3705</v>
      </c>
      <c r="K3523" s="4">
        <v>1</v>
      </c>
      <c r="L3523" s="4">
        <v>1274.6409100000001</v>
      </c>
      <c r="M3523" s="4" t="s">
        <v>29</v>
      </c>
      <c r="N3523" s="4" t="s">
        <v>29</v>
      </c>
      <c r="O3523" s="4">
        <v>6.5770000000000002E-5</v>
      </c>
      <c r="P3523" s="4">
        <v>1.5220000000000001E-4</v>
      </c>
      <c r="Q3523" s="4">
        <v>3.05</v>
      </c>
    </row>
    <row r="3524" spans="1:29" hidden="1" outlineLevel="1" collapsed="1" x14ac:dyDescent="0.25">
      <c r="A3524" t="s">
        <v>34</v>
      </c>
      <c r="B3524" s="4" t="s">
        <v>29</v>
      </c>
      <c r="C3524" s="4" t="s">
        <v>3718</v>
      </c>
      <c r="D3524" s="4" t="s">
        <v>34</v>
      </c>
      <c r="E3524" s="4">
        <v>2.6980300000000002E-7</v>
      </c>
      <c r="F3524" s="4">
        <v>1.5434800000000001E-4</v>
      </c>
      <c r="G3524" s="4">
        <v>1</v>
      </c>
      <c r="H3524" s="4">
        <v>1</v>
      </c>
      <c r="I3524" s="4">
        <v>2</v>
      </c>
      <c r="J3524" s="4" t="s">
        <v>3705</v>
      </c>
      <c r="K3524" s="4">
        <v>1</v>
      </c>
      <c r="L3524" s="4">
        <v>3344.54997</v>
      </c>
      <c r="M3524" s="4" t="s">
        <v>29</v>
      </c>
      <c r="N3524" s="4" t="s">
        <v>29</v>
      </c>
      <c r="O3524" s="4">
        <v>6.5770000000000002E-5</v>
      </c>
      <c r="P3524" s="4">
        <v>4.4560000000000003E-9</v>
      </c>
      <c r="Q3524" s="4">
        <v>6.44</v>
      </c>
    </row>
    <row r="3525" spans="1:29" hidden="1" outlineLevel="1" collapsed="1" x14ac:dyDescent="0.25">
      <c r="A3525" t="s">
        <v>34</v>
      </c>
      <c r="B3525" s="4" t="s">
        <v>29</v>
      </c>
      <c r="C3525" s="4" t="s">
        <v>3719</v>
      </c>
      <c r="D3525" s="4" t="s">
        <v>34</v>
      </c>
      <c r="E3525" s="4">
        <v>3.6737499999999999E-5</v>
      </c>
      <c r="F3525" s="4">
        <v>1.5434800000000001E-4</v>
      </c>
      <c r="G3525" s="4">
        <v>1</v>
      </c>
      <c r="H3525" s="4">
        <v>1</v>
      </c>
      <c r="I3525" s="4">
        <v>1</v>
      </c>
      <c r="J3525" s="4" t="s">
        <v>3705</v>
      </c>
      <c r="K3525" s="4">
        <v>1</v>
      </c>
      <c r="L3525" s="4">
        <v>1614.76459</v>
      </c>
      <c r="M3525" s="4" t="s">
        <v>29</v>
      </c>
      <c r="N3525" s="4" t="s">
        <v>29</v>
      </c>
      <c r="O3525" s="4">
        <v>6.5770000000000002E-5</v>
      </c>
      <c r="P3525" s="4">
        <v>1.7E-6</v>
      </c>
      <c r="Q3525" s="4">
        <v>4.37</v>
      </c>
    </row>
    <row r="3526" spans="1:29" hidden="1" outlineLevel="1" collapsed="1" x14ac:dyDescent="0.25">
      <c r="A3526" t="s">
        <v>34</v>
      </c>
      <c r="B3526" s="4" t="s">
        <v>29</v>
      </c>
      <c r="C3526" s="4" t="s">
        <v>3720</v>
      </c>
      <c r="D3526" s="4" t="s">
        <v>175</v>
      </c>
      <c r="E3526" s="4">
        <v>3.0683899999999999E-6</v>
      </c>
      <c r="F3526" s="4">
        <v>1.5434800000000001E-4</v>
      </c>
      <c r="G3526" s="4">
        <v>1</v>
      </c>
      <c r="H3526" s="4">
        <v>1</v>
      </c>
      <c r="I3526" s="4">
        <v>2</v>
      </c>
      <c r="J3526" s="4" t="s">
        <v>3705</v>
      </c>
      <c r="K3526" s="4">
        <v>2</v>
      </c>
      <c r="L3526" s="4">
        <v>2558.2442900000001</v>
      </c>
      <c r="M3526" s="4" t="s">
        <v>29</v>
      </c>
      <c r="N3526" s="4" t="s">
        <v>29</v>
      </c>
      <c r="O3526" s="4">
        <v>6.5770000000000002E-5</v>
      </c>
      <c r="P3526" s="4">
        <v>8.4260000000000001E-8</v>
      </c>
      <c r="Q3526" s="4">
        <v>4.2699999999999996</v>
      </c>
    </row>
    <row r="3527" spans="1:29" hidden="1" outlineLevel="1" collapsed="1" x14ac:dyDescent="0.25">
      <c r="A3527" t="s">
        <v>34</v>
      </c>
      <c r="B3527" s="4" t="s">
        <v>29</v>
      </c>
      <c r="C3527" s="4" t="s">
        <v>3721</v>
      </c>
      <c r="D3527" s="4" t="s">
        <v>175</v>
      </c>
      <c r="E3527" s="4">
        <v>1.01501E-9</v>
      </c>
      <c r="F3527" s="4">
        <v>1.5434800000000001E-4</v>
      </c>
      <c r="G3527" s="4">
        <v>1</v>
      </c>
      <c r="H3527" s="4">
        <v>1</v>
      </c>
      <c r="I3527" s="4">
        <v>3</v>
      </c>
      <c r="J3527" s="4" t="s">
        <v>3705</v>
      </c>
      <c r="K3527" s="4">
        <v>1</v>
      </c>
      <c r="L3527" s="4">
        <v>2430.1493300000002</v>
      </c>
      <c r="M3527" s="4" t="s">
        <v>29</v>
      </c>
      <c r="N3527" s="4" t="s">
        <v>29</v>
      </c>
      <c r="O3527" s="4">
        <v>6.5770000000000002E-5</v>
      </c>
      <c r="P3527" s="4">
        <v>5.1770000000000003E-12</v>
      </c>
      <c r="Q3527" s="4">
        <v>5.29</v>
      </c>
    </row>
    <row r="3528" spans="1:29" hidden="1" outlineLevel="1" collapsed="1" x14ac:dyDescent="0.25">
      <c r="A3528" t="s">
        <v>34</v>
      </c>
      <c r="B3528" s="4" t="s">
        <v>29</v>
      </c>
      <c r="C3528" s="4" t="s">
        <v>3722</v>
      </c>
      <c r="D3528" s="4" t="s">
        <v>34</v>
      </c>
      <c r="E3528" s="4">
        <v>3.0947399999999999E-3</v>
      </c>
      <c r="F3528" s="4">
        <v>3.0793500000000001E-4</v>
      </c>
      <c r="G3528" s="4">
        <v>1</v>
      </c>
      <c r="H3528" s="4">
        <v>1</v>
      </c>
      <c r="I3528" s="4">
        <v>1</v>
      </c>
      <c r="J3528" s="4" t="s">
        <v>3705</v>
      </c>
      <c r="K3528" s="4">
        <v>0</v>
      </c>
      <c r="L3528" s="4">
        <v>1010.49015</v>
      </c>
      <c r="M3528" s="4" t="s">
        <v>29</v>
      </c>
      <c r="N3528" s="4" t="s">
        <v>29</v>
      </c>
      <c r="O3528" s="4">
        <v>1.192E-4</v>
      </c>
      <c r="P3528" s="4">
        <v>3.524E-4</v>
      </c>
      <c r="Q3528" s="4">
        <v>2.19</v>
      </c>
    </row>
    <row r="3529" spans="1:29" hidden="1" outlineLevel="1" collapsed="1" x14ac:dyDescent="0.25">
      <c r="A3529" t="s">
        <v>34</v>
      </c>
      <c r="B3529" s="4" t="s">
        <v>29</v>
      </c>
      <c r="C3529" s="4" t="s">
        <v>3723</v>
      </c>
      <c r="D3529" s="4" t="s">
        <v>34</v>
      </c>
      <c r="E3529" s="4">
        <v>8.7617100000000007E-3</v>
      </c>
      <c r="F3529" s="4">
        <v>4.3565599999999998E-4</v>
      </c>
      <c r="G3529" s="4">
        <v>1</v>
      </c>
      <c r="H3529" s="4">
        <v>1</v>
      </c>
      <c r="I3529" s="4">
        <v>2</v>
      </c>
      <c r="J3529" s="4" t="s">
        <v>3705</v>
      </c>
      <c r="K3529" s="4">
        <v>1</v>
      </c>
      <c r="L3529" s="4">
        <v>1337.7099800000001</v>
      </c>
      <c r="M3529" s="4" t="s">
        <v>29</v>
      </c>
      <c r="N3529" s="4" t="s">
        <v>29</v>
      </c>
      <c r="O3529" s="4">
        <v>1.639E-4</v>
      </c>
      <c r="P3529" s="4">
        <v>1.191E-3</v>
      </c>
      <c r="Q3529" s="4">
        <v>2.82</v>
      </c>
    </row>
    <row r="3530" spans="1:29" x14ac:dyDescent="0.25">
      <c r="A3530" s="3" t="s">
        <v>29</v>
      </c>
      <c r="B3530" s="3" t="s">
        <v>30</v>
      </c>
      <c r="C3530" s="3" t="s">
        <v>3724</v>
      </c>
      <c r="D3530" s="3" t="s">
        <v>3725</v>
      </c>
      <c r="E3530" s="3">
        <v>0</v>
      </c>
      <c r="F3530" s="3">
        <v>132.90899999999999</v>
      </c>
      <c r="G3530" s="3">
        <v>27</v>
      </c>
      <c r="H3530" s="3">
        <v>21</v>
      </c>
      <c r="I3530" s="3">
        <v>40</v>
      </c>
      <c r="J3530" s="3">
        <v>21</v>
      </c>
      <c r="K3530" s="3">
        <v>1355</v>
      </c>
      <c r="L3530" s="3">
        <v>153.69999999999999</v>
      </c>
      <c r="M3530" s="3">
        <v>5.48</v>
      </c>
      <c r="N3530" s="3">
        <v>139.47999999999999</v>
      </c>
      <c r="O3530" s="3">
        <v>21</v>
      </c>
      <c r="P3530" s="3" t="s">
        <v>636</v>
      </c>
      <c r="Q3530" s="3" t="s">
        <v>34</v>
      </c>
      <c r="R3530" s="3" t="s">
        <v>1603</v>
      </c>
      <c r="S3530" s="3" t="s">
        <v>3726</v>
      </c>
      <c r="T3530" s="3" t="s">
        <v>34</v>
      </c>
      <c r="U3530" s="3" t="s">
        <v>3724</v>
      </c>
      <c r="V3530" s="3" t="s">
        <v>34</v>
      </c>
      <c r="W3530" s="3" t="s">
        <v>1503</v>
      </c>
      <c r="X3530" s="3" t="s">
        <v>34</v>
      </c>
      <c r="Y3530" s="3" t="s">
        <v>34</v>
      </c>
      <c r="Z3530" s="3" t="s">
        <v>34</v>
      </c>
      <c r="AA3530" s="3">
        <v>0</v>
      </c>
      <c r="AB3530" s="3" t="s">
        <v>29</v>
      </c>
      <c r="AC3530" s="3">
        <v>1</v>
      </c>
    </row>
    <row r="3531" spans="1:29" hidden="1" outlineLevel="1" collapsed="1" x14ac:dyDescent="0.25">
      <c r="A3531" t="s">
        <v>34</v>
      </c>
      <c r="B3531" s="2" t="s">
        <v>39</v>
      </c>
      <c r="C3531" s="2" t="s">
        <v>40</v>
      </c>
      <c r="D3531" s="2" t="s">
        <v>41</v>
      </c>
      <c r="E3531" s="2" t="s">
        <v>42</v>
      </c>
      <c r="F3531" s="2" t="s">
        <v>43</v>
      </c>
      <c r="G3531" s="2" t="s">
        <v>28</v>
      </c>
      <c r="H3531" s="2" t="s">
        <v>44</v>
      </c>
      <c r="I3531" s="2" t="s">
        <v>8</v>
      </c>
      <c r="J3531" s="2" t="s">
        <v>45</v>
      </c>
      <c r="K3531" s="2" t="s">
        <v>46</v>
      </c>
      <c r="L3531" s="2" t="s">
        <v>47</v>
      </c>
      <c r="M3531" s="2" t="s">
        <v>27</v>
      </c>
      <c r="N3531" s="2" t="s">
        <v>48</v>
      </c>
      <c r="O3531" s="2" t="s">
        <v>49</v>
      </c>
      <c r="P3531" s="2" t="s">
        <v>50</v>
      </c>
      <c r="Q3531" s="2" t="s">
        <v>51</v>
      </c>
    </row>
    <row r="3532" spans="1:29" hidden="1" outlineLevel="1" collapsed="1" x14ac:dyDescent="0.25">
      <c r="A3532" t="s">
        <v>34</v>
      </c>
      <c r="B3532" s="4" t="s">
        <v>29</v>
      </c>
      <c r="C3532" s="4" t="s">
        <v>3727</v>
      </c>
      <c r="D3532" s="4" t="s">
        <v>34</v>
      </c>
      <c r="E3532" s="4">
        <v>5.7591000000000001E-4</v>
      </c>
      <c r="F3532" s="4">
        <v>1.5434800000000001E-4</v>
      </c>
      <c r="G3532" s="4">
        <v>1</v>
      </c>
      <c r="H3532" s="4">
        <v>1</v>
      </c>
      <c r="I3532" s="4">
        <v>2</v>
      </c>
      <c r="J3532" s="4" t="s">
        <v>3724</v>
      </c>
      <c r="K3532" s="4">
        <v>0</v>
      </c>
      <c r="L3532" s="4">
        <v>1370.7889600000001</v>
      </c>
      <c r="M3532" s="4" t="s">
        <v>29</v>
      </c>
      <c r="N3532" s="4" t="s">
        <v>29</v>
      </c>
      <c r="O3532" s="4">
        <v>6.5770000000000002E-5</v>
      </c>
      <c r="P3532" s="4">
        <v>4.7280000000000001E-5</v>
      </c>
      <c r="Q3532" s="4">
        <v>3.18</v>
      </c>
    </row>
    <row r="3533" spans="1:29" hidden="1" outlineLevel="1" collapsed="1" x14ac:dyDescent="0.25">
      <c r="A3533" t="s">
        <v>34</v>
      </c>
      <c r="B3533" s="4" t="s">
        <v>29</v>
      </c>
      <c r="C3533" s="4" t="s">
        <v>3728</v>
      </c>
      <c r="D3533" s="4" t="s">
        <v>34</v>
      </c>
      <c r="E3533" s="4">
        <v>2.46564E-5</v>
      </c>
      <c r="F3533" s="4">
        <v>1.5434800000000001E-4</v>
      </c>
      <c r="G3533" s="4">
        <v>1</v>
      </c>
      <c r="H3533" s="4">
        <v>1</v>
      </c>
      <c r="I3533" s="4">
        <v>3</v>
      </c>
      <c r="J3533" s="4" t="s">
        <v>3724</v>
      </c>
      <c r="K3533" s="4">
        <v>1</v>
      </c>
      <c r="L3533" s="4">
        <v>3300.8049500000002</v>
      </c>
      <c r="M3533" s="4" t="s">
        <v>29</v>
      </c>
      <c r="N3533" s="4" t="s">
        <v>29</v>
      </c>
      <c r="O3533" s="4">
        <v>6.5770000000000002E-5</v>
      </c>
      <c r="P3533" s="4">
        <v>1.051E-6</v>
      </c>
      <c r="Q3533" s="4">
        <v>3.7</v>
      </c>
    </row>
    <row r="3534" spans="1:29" hidden="1" outlineLevel="1" collapsed="1" x14ac:dyDescent="0.25">
      <c r="A3534" t="s">
        <v>34</v>
      </c>
      <c r="B3534" s="4" t="s">
        <v>29</v>
      </c>
      <c r="C3534" s="4" t="s">
        <v>3729</v>
      </c>
      <c r="D3534" s="4" t="s">
        <v>1471</v>
      </c>
      <c r="E3534" s="4">
        <v>1.08929E-4</v>
      </c>
      <c r="F3534" s="4">
        <v>1.5434800000000001E-4</v>
      </c>
      <c r="G3534" s="4">
        <v>1</v>
      </c>
      <c r="H3534" s="4">
        <v>1</v>
      </c>
      <c r="I3534" s="4">
        <v>4</v>
      </c>
      <c r="J3534" s="4" t="s">
        <v>3724</v>
      </c>
      <c r="K3534" s="4">
        <v>0</v>
      </c>
      <c r="L3534" s="4">
        <v>1957.8670300000001</v>
      </c>
      <c r="M3534" s="4" t="s">
        <v>29</v>
      </c>
      <c r="N3534" s="4" t="s">
        <v>29</v>
      </c>
      <c r="O3534" s="4">
        <v>6.5770000000000002E-5</v>
      </c>
      <c r="P3534" s="4">
        <v>6.37E-6</v>
      </c>
      <c r="Q3534" s="4">
        <v>4.1399999999999997</v>
      </c>
    </row>
    <row r="3535" spans="1:29" hidden="1" outlineLevel="1" collapsed="1" x14ac:dyDescent="0.25">
      <c r="A3535" t="s">
        <v>34</v>
      </c>
      <c r="B3535" s="4" t="s">
        <v>29</v>
      </c>
      <c r="C3535" s="4" t="s">
        <v>3730</v>
      </c>
      <c r="D3535" s="4" t="s">
        <v>199</v>
      </c>
      <c r="E3535" s="4">
        <v>1.47109E-3</v>
      </c>
      <c r="F3535" s="4">
        <v>1.5434800000000001E-4</v>
      </c>
      <c r="G3535" s="4">
        <v>1</v>
      </c>
      <c r="H3535" s="4">
        <v>1</v>
      </c>
      <c r="I3535" s="4">
        <v>2</v>
      </c>
      <c r="J3535" s="4" t="s">
        <v>3724</v>
      </c>
      <c r="K3535" s="4">
        <v>0</v>
      </c>
      <c r="L3535" s="4">
        <v>1426.77226</v>
      </c>
      <c r="M3535" s="4" t="s">
        <v>29</v>
      </c>
      <c r="N3535" s="4" t="s">
        <v>29</v>
      </c>
      <c r="O3535" s="4">
        <v>6.5770000000000002E-5</v>
      </c>
      <c r="P3535" s="4">
        <v>1.4579999999999999E-4</v>
      </c>
      <c r="Q3535" s="4">
        <v>2.15</v>
      </c>
    </row>
    <row r="3536" spans="1:29" hidden="1" outlineLevel="1" collapsed="1" x14ac:dyDescent="0.25">
      <c r="A3536" t="s">
        <v>34</v>
      </c>
      <c r="B3536" s="4" t="s">
        <v>29</v>
      </c>
      <c r="C3536" s="4" t="s">
        <v>3731</v>
      </c>
      <c r="D3536" s="4" t="s">
        <v>244</v>
      </c>
      <c r="E3536" s="4">
        <v>1.1234000000000001E-3</v>
      </c>
      <c r="F3536" s="4">
        <v>1.5434800000000001E-4</v>
      </c>
      <c r="G3536" s="4">
        <v>1</v>
      </c>
      <c r="H3536" s="4">
        <v>1</v>
      </c>
      <c r="I3536" s="4">
        <v>1</v>
      </c>
      <c r="J3536" s="4" t="s">
        <v>3724</v>
      </c>
      <c r="K3536" s="4">
        <v>0</v>
      </c>
      <c r="L3536" s="4">
        <v>2663.3457400000002</v>
      </c>
      <c r="M3536" s="4" t="s">
        <v>29</v>
      </c>
      <c r="N3536" s="4" t="s">
        <v>29</v>
      </c>
      <c r="O3536" s="4">
        <v>6.5770000000000002E-5</v>
      </c>
      <c r="P3536" s="4">
        <v>1.06E-4</v>
      </c>
      <c r="Q3536" s="4">
        <v>3</v>
      </c>
    </row>
    <row r="3537" spans="1:17" hidden="1" outlineLevel="1" collapsed="1" x14ac:dyDescent="0.25">
      <c r="A3537" t="s">
        <v>34</v>
      </c>
      <c r="B3537" s="4" t="s">
        <v>29</v>
      </c>
      <c r="C3537" s="4" t="s">
        <v>3732</v>
      </c>
      <c r="D3537" s="4" t="s">
        <v>1651</v>
      </c>
      <c r="E3537" s="4">
        <v>3.9179500000000002E-7</v>
      </c>
      <c r="F3537" s="4">
        <v>1.5434800000000001E-4</v>
      </c>
      <c r="G3537" s="4">
        <v>1</v>
      </c>
      <c r="H3537" s="4">
        <v>1</v>
      </c>
      <c r="I3537" s="4">
        <v>2</v>
      </c>
      <c r="J3537" s="4" t="s">
        <v>3724</v>
      </c>
      <c r="K3537" s="4">
        <v>1</v>
      </c>
      <c r="L3537" s="4">
        <v>4032.9845599999999</v>
      </c>
      <c r="M3537" s="4" t="s">
        <v>29</v>
      </c>
      <c r="N3537" s="4" t="s">
        <v>29</v>
      </c>
      <c r="O3537" s="4">
        <v>6.5770000000000002E-5</v>
      </c>
      <c r="P3537" s="4">
        <v>7.0200000000000002E-9</v>
      </c>
      <c r="Q3537" s="4">
        <v>4.29</v>
      </c>
    </row>
    <row r="3538" spans="1:17" hidden="1" outlineLevel="1" collapsed="1" x14ac:dyDescent="0.25">
      <c r="A3538" t="s">
        <v>34</v>
      </c>
      <c r="B3538" s="4" t="s">
        <v>29</v>
      </c>
      <c r="C3538" s="4" t="s">
        <v>3733</v>
      </c>
      <c r="D3538" s="4" t="s">
        <v>34</v>
      </c>
      <c r="E3538" s="4">
        <v>3.3145900000000001E-6</v>
      </c>
      <c r="F3538" s="4">
        <v>1.5434800000000001E-4</v>
      </c>
      <c r="G3538" s="4">
        <v>1</v>
      </c>
      <c r="H3538" s="4">
        <v>1</v>
      </c>
      <c r="I3538" s="4">
        <v>1</v>
      </c>
      <c r="J3538" s="4" t="s">
        <v>3724</v>
      </c>
      <c r="K3538" s="4">
        <v>0</v>
      </c>
      <c r="L3538" s="4">
        <v>2058.02774</v>
      </c>
      <c r="M3538" s="4" t="s">
        <v>29</v>
      </c>
      <c r="N3538" s="4" t="s">
        <v>29</v>
      </c>
      <c r="O3538" s="4">
        <v>6.5770000000000002E-5</v>
      </c>
      <c r="P3538" s="4">
        <v>9.2990000000000001E-8</v>
      </c>
      <c r="Q3538" s="4">
        <v>4.92</v>
      </c>
    </row>
    <row r="3539" spans="1:17" hidden="1" outlineLevel="1" collapsed="1" x14ac:dyDescent="0.25">
      <c r="A3539" t="s">
        <v>34</v>
      </c>
      <c r="B3539" s="4" t="s">
        <v>29</v>
      </c>
      <c r="C3539" s="4" t="s">
        <v>3734</v>
      </c>
      <c r="D3539" s="4" t="s">
        <v>34</v>
      </c>
      <c r="E3539" s="4">
        <v>3.4896600000000001E-9</v>
      </c>
      <c r="F3539" s="4">
        <v>1.5434800000000001E-4</v>
      </c>
      <c r="G3539" s="4">
        <v>1</v>
      </c>
      <c r="H3539" s="4">
        <v>1</v>
      </c>
      <c r="I3539" s="4">
        <v>1</v>
      </c>
      <c r="J3539" s="4" t="s">
        <v>3724</v>
      </c>
      <c r="K3539" s="4">
        <v>0</v>
      </c>
      <c r="L3539" s="4">
        <v>2110.0087400000002</v>
      </c>
      <c r="M3539" s="4" t="s">
        <v>29</v>
      </c>
      <c r="N3539" s="4" t="s">
        <v>29</v>
      </c>
      <c r="O3539" s="4">
        <v>6.5770000000000002E-5</v>
      </c>
      <c r="P3539" s="4">
        <v>2.3079999999999999E-11</v>
      </c>
      <c r="Q3539" s="4">
        <v>5.58</v>
      </c>
    </row>
    <row r="3540" spans="1:17" hidden="1" outlineLevel="1" collapsed="1" x14ac:dyDescent="0.25">
      <c r="A3540" t="s">
        <v>34</v>
      </c>
      <c r="B3540" s="4" t="s">
        <v>29</v>
      </c>
      <c r="C3540" s="4" t="s">
        <v>3735</v>
      </c>
      <c r="D3540" s="4" t="s">
        <v>34</v>
      </c>
      <c r="E3540" s="4">
        <v>8.0440199999999996E-4</v>
      </c>
      <c r="F3540" s="4">
        <v>1.5434800000000001E-4</v>
      </c>
      <c r="G3540" s="4">
        <v>1</v>
      </c>
      <c r="H3540" s="4">
        <v>1</v>
      </c>
      <c r="I3540" s="4">
        <v>2</v>
      </c>
      <c r="J3540" s="4" t="s">
        <v>3724</v>
      </c>
      <c r="K3540" s="4">
        <v>0</v>
      </c>
      <c r="L3540" s="4">
        <v>2173.0897199999999</v>
      </c>
      <c r="M3540" s="4" t="s">
        <v>29</v>
      </c>
      <c r="N3540" s="4" t="s">
        <v>29</v>
      </c>
      <c r="O3540" s="4">
        <v>6.5770000000000002E-5</v>
      </c>
      <c r="P3540" s="4">
        <v>7.0859999999999996E-5</v>
      </c>
      <c r="Q3540" s="4">
        <v>3.75</v>
      </c>
    </row>
    <row r="3541" spans="1:17" hidden="1" outlineLevel="1" collapsed="1" x14ac:dyDescent="0.25">
      <c r="A3541" t="s">
        <v>34</v>
      </c>
      <c r="B3541" s="4" t="s">
        <v>29</v>
      </c>
      <c r="C3541" s="4" t="s">
        <v>3736</v>
      </c>
      <c r="D3541" s="4" t="s">
        <v>1012</v>
      </c>
      <c r="E3541" s="4">
        <v>4.9387099999999997E-6</v>
      </c>
      <c r="F3541" s="4">
        <v>1.5434800000000001E-4</v>
      </c>
      <c r="G3541" s="4">
        <v>1</v>
      </c>
      <c r="H3541" s="4">
        <v>1</v>
      </c>
      <c r="I3541" s="4">
        <v>4</v>
      </c>
      <c r="J3541" s="4" t="s">
        <v>3724</v>
      </c>
      <c r="K3541" s="4">
        <v>0</v>
      </c>
      <c r="L3541" s="4">
        <v>2520.15587</v>
      </c>
      <c r="M3541" s="4" t="s">
        <v>29</v>
      </c>
      <c r="N3541" s="4" t="s">
        <v>29</v>
      </c>
      <c r="O3541" s="4">
        <v>6.5770000000000002E-5</v>
      </c>
      <c r="P3541" s="4">
        <v>1.5020000000000001E-7</v>
      </c>
      <c r="Q3541" s="4">
        <v>4.21</v>
      </c>
    </row>
    <row r="3542" spans="1:17" hidden="1" outlineLevel="1" collapsed="1" x14ac:dyDescent="0.25">
      <c r="A3542" t="s">
        <v>34</v>
      </c>
      <c r="B3542" s="4" t="s">
        <v>29</v>
      </c>
      <c r="C3542" s="4" t="s">
        <v>3737</v>
      </c>
      <c r="D3542" s="4" t="s">
        <v>34</v>
      </c>
      <c r="E3542" s="4">
        <v>7.9925099999999995E-4</v>
      </c>
      <c r="F3542" s="4">
        <v>1.5434800000000001E-4</v>
      </c>
      <c r="G3542" s="4">
        <v>1</v>
      </c>
      <c r="H3542" s="4">
        <v>1</v>
      </c>
      <c r="I3542" s="4">
        <v>1</v>
      </c>
      <c r="J3542" s="4" t="s">
        <v>3724</v>
      </c>
      <c r="K3542" s="4">
        <v>0</v>
      </c>
      <c r="L3542" s="4">
        <v>2108.11616</v>
      </c>
      <c r="M3542" s="4" t="s">
        <v>29</v>
      </c>
      <c r="N3542" s="4" t="s">
        <v>29</v>
      </c>
      <c r="O3542" s="4">
        <v>6.5770000000000002E-5</v>
      </c>
      <c r="P3542" s="4">
        <v>7.0640000000000001E-5</v>
      </c>
      <c r="Q3542" s="4">
        <v>3.76</v>
      </c>
    </row>
    <row r="3543" spans="1:17" hidden="1" outlineLevel="1" collapsed="1" x14ac:dyDescent="0.25">
      <c r="A3543" t="s">
        <v>34</v>
      </c>
      <c r="B3543" s="4" t="s">
        <v>29</v>
      </c>
      <c r="C3543" s="4" t="s">
        <v>3738</v>
      </c>
      <c r="D3543" s="4" t="s">
        <v>34</v>
      </c>
      <c r="E3543" s="4">
        <v>1.1542E-4</v>
      </c>
      <c r="F3543" s="4">
        <v>1.5434800000000001E-4</v>
      </c>
      <c r="G3543" s="4">
        <v>1</v>
      </c>
      <c r="H3543" s="4">
        <v>1</v>
      </c>
      <c r="I3543" s="4">
        <v>2</v>
      </c>
      <c r="J3543" s="4" t="s">
        <v>3724</v>
      </c>
      <c r="K3543" s="4">
        <v>0</v>
      </c>
      <c r="L3543" s="4">
        <v>1409.6907000000001</v>
      </c>
      <c r="M3543" s="4" t="s">
        <v>29</v>
      </c>
      <c r="N3543" s="4" t="s">
        <v>29</v>
      </c>
      <c r="O3543" s="4">
        <v>6.5770000000000002E-5</v>
      </c>
      <c r="P3543" s="4">
        <v>6.7889999999999997E-6</v>
      </c>
      <c r="Q3543" s="4">
        <v>3.32</v>
      </c>
    </row>
    <row r="3544" spans="1:17" hidden="1" outlineLevel="1" collapsed="1" x14ac:dyDescent="0.25">
      <c r="A3544" t="s">
        <v>34</v>
      </c>
      <c r="B3544" s="4" t="s">
        <v>29</v>
      </c>
      <c r="C3544" s="4" t="s">
        <v>3739</v>
      </c>
      <c r="D3544" s="4" t="s">
        <v>128</v>
      </c>
      <c r="E3544" s="4">
        <v>9.0402800000000008E-6</v>
      </c>
      <c r="F3544" s="4">
        <v>1.5434800000000001E-4</v>
      </c>
      <c r="G3544" s="4">
        <v>1</v>
      </c>
      <c r="H3544" s="4">
        <v>1</v>
      </c>
      <c r="I3544" s="4">
        <v>1</v>
      </c>
      <c r="J3544" s="4" t="s">
        <v>3724</v>
      </c>
      <c r="K3544" s="4">
        <v>0</v>
      </c>
      <c r="L3544" s="4">
        <v>3060.2912000000001</v>
      </c>
      <c r="M3544" s="4" t="s">
        <v>29</v>
      </c>
      <c r="N3544" s="4" t="s">
        <v>29</v>
      </c>
      <c r="O3544" s="4">
        <v>6.5770000000000002E-5</v>
      </c>
      <c r="P3544" s="4">
        <v>3.1250000000000003E-7</v>
      </c>
      <c r="Q3544" s="4">
        <v>4.62</v>
      </c>
    </row>
    <row r="3545" spans="1:17" hidden="1" outlineLevel="1" collapsed="1" x14ac:dyDescent="0.25">
      <c r="A3545" t="s">
        <v>34</v>
      </c>
      <c r="B3545" s="4" t="s">
        <v>29</v>
      </c>
      <c r="C3545" s="4" t="s">
        <v>3740</v>
      </c>
      <c r="D3545" s="4" t="s">
        <v>34</v>
      </c>
      <c r="E3545" s="4">
        <v>1.04817E-6</v>
      </c>
      <c r="F3545" s="4">
        <v>1.5434800000000001E-4</v>
      </c>
      <c r="G3545" s="4">
        <v>1</v>
      </c>
      <c r="H3545" s="4">
        <v>1</v>
      </c>
      <c r="I3545" s="4">
        <v>4</v>
      </c>
      <c r="J3545" s="4" t="s">
        <v>3724</v>
      </c>
      <c r="K3545" s="4">
        <v>0</v>
      </c>
      <c r="L3545" s="4">
        <v>2819.2278500000002</v>
      </c>
      <c r="M3545" s="4" t="s">
        <v>29</v>
      </c>
      <c r="N3545" s="4" t="s">
        <v>29</v>
      </c>
      <c r="O3545" s="4">
        <v>6.5770000000000002E-5</v>
      </c>
      <c r="P3545" s="4">
        <v>2.2989999999999999E-8</v>
      </c>
      <c r="Q3545" s="4">
        <v>4.49</v>
      </c>
    </row>
    <row r="3546" spans="1:17" hidden="1" outlineLevel="1" collapsed="1" x14ac:dyDescent="0.25">
      <c r="A3546" t="s">
        <v>34</v>
      </c>
      <c r="B3546" s="4" t="s">
        <v>29</v>
      </c>
      <c r="C3546" s="4" t="s">
        <v>3741</v>
      </c>
      <c r="D3546" s="4" t="s">
        <v>34</v>
      </c>
      <c r="E3546" s="4">
        <v>6.0629499999999997E-4</v>
      </c>
      <c r="F3546" s="4">
        <v>1.5434800000000001E-4</v>
      </c>
      <c r="G3546" s="4">
        <v>1</v>
      </c>
      <c r="H3546" s="4">
        <v>1</v>
      </c>
      <c r="I3546" s="4">
        <v>1</v>
      </c>
      <c r="J3546" s="4" t="s">
        <v>3724</v>
      </c>
      <c r="K3546" s="4">
        <v>0</v>
      </c>
      <c r="L3546" s="4">
        <v>1484.6652099999999</v>
      </c>
      <c r="M3546" s="4" t="s">
        <v>29</v>
      </c>
      <c r="N3546" s="4" t="s">
        <v>29</v>
      </c>
      <c r="O3546" s="4">
        <v>6.5770000000000002E-5</v>
      </c>
      <c r="P3546" s="4">
        <v>5.0550000000000002E-5</v>
      </c>
      <c r="Q3546" s="4">
        <v>3.04</v>
      </c>
    </row>
    <row r="3547" spans="1:17" hidden="1" outlineLevel="1" collapsed="1" x14ac:dyDescent="0.25">
      <c r="A3547" t="s">
        <v>34</v>
      </c>
      <c r="B3547" s="4" t="s">
        <v>29</v>
      </c>
      <c r="C3547" s="4" t="s">
        <v>3742</v>
      </c>
      <c r="D3547" s="4" t="s">
        <v>241</v>
      </c>
      <c r="E3547" s="4">
        <v>1.77616E-6</v>
      </c>
      <c r="F3547" s="4">
        <v>1.5434800000000001E-4</v>
      </c>
      <c r="G3547" s="4">
        <v>1</v>
      </c>
      <c r="H3547" s="4">
        <v>1</v>
      </c>
      <c r="I3547" s="4">
        <v>3</v>
      </c>
      <c r="J3547" s="4" t="s">
        <v>3724</v>
      </c>
      <c r="K3547" s="4">
        <v>0</v>
      </c>
      <c r="L3547" s="4">
        <v>1670.7326399999999</v>
      </c>
      <c r="M3547" s="4" t="s">
        <v>29</v>
      </c>
      <c r="N3547" s="4" t="s">
        <v>29</v>
      </c>
      <c r="O3547" s="4">
        <v>6.5770000000000002E-5</v>
      </c>
      <c r="P3547" s="4">
        <v>4.3690000000000003E-8</v>
      </c>
      <c r="Q3547" s="4">
        <v>4.82</v>
      </c>
    </row>
    <row r="3548" spans="1:17" hidden="1" outlineLevel="1" collapsed="1" x14ac:dyDescent="0.25">
      <c r="A3548" t="s">
        <v>34</v>
      </c>
      <c r="B3548" s="4" t="s">
        <v>29</v>
      </c>
      <c r="C3548" s="4" t="s">
        <v>3743</v>
      </c>
      <c r="D3548" s="4" t="s">
        <v>34</v>
      </c>
      <c r="E3548" s="4">
        <v>1.2773400000000001E-3</v>
      </c>
      <c r="F3548" s="4">
        <v>1.5434800000000001E-4</v>
      </c>
      <c r="G3548" s="4">
        <v>1</v>
      </c>
      <c r="H3548" s="4">
        <v>1</v>
      </c>
      <c r="I3548" s="4">
        <v>2</v>
      </c>
      <c r="J3548" s="4" t="s">
        <v>3724</v>
      </c>
      <c r="K3548" s="4">
        <v>1</v>
      </c>
      <c r="L3548" s="4">
        <v>1443.7689499999999</v>
      </c>
      <c r="M3548" s="4" t="s">
        <v>29</v>
      </c>
      <c r="N3548" s="4" t="s">
        <v>29</v>
      </c>
      <c r="O3548" s="4">
        <v>6.5770000000000002E-5</v>
      </c>
      <c r="P3548" s="4">
        <v>1.236E-4</v>
      </c>
      <c r="Q3548" s="4">
        <v>3.38</v>
      </c>
    </row>
    <row r="3549" spans="1:17" hidden="1" outlineLevel="1" collapsed="1" x14ac:dyDescent="0.25">
      <c r="A3549" t="s">
        <v>34</v>
      </c>
      <c r="B3549" s="4" t="s">
        <v>29</v>
      </c>
      <c r="C3549" s="4" t="s">
        <v>3744</v>
      </c>
      <c r="D3549" s="4" t="s">
        <v>34</v>
      </c>
      <c r="E3549" s="4">
        <v>1.14401E-2</v>
      </c>
      <c r="F3549" s="4">
        <v>4.3565599999999998E-4</v>
      </c>
      <c r="G3549" s="4">
        <v>1</v>
      </c>
      <c r="H3549" s="4">
        <v>1</v>
      </c>
      <c r="I3549" s="4">
        <v>1</v>
      </c>
      <c r="J3549" s="4" t="s">
        <v>3724</v>
      </c>
      <c r="K3549" s="4">
        <v>1</v>
      </c>
      <c r="L3549" s="4">
        <v>1537.78566</v>
      </c>
      <c r="M3549" s="4" t="s">
        <v>29</v>
      </c>
      <c r="N3549" s="4" t="s">
        <v>29</v>
      </c>
      <c r="O3549" s="4">
        <v>1.639E-4</v>
      </c>
      <c r="P3549" s="4">
        <v>1.6440000000000001E-3</v>
      </c>
      <c r="Q3549" s="4">
        <v>2.09</v>
      </c>
    </row>
    <row r="3550" spans="1:17" hidden="1" outlineLevel="1" collapsed="1" x14ac:dyDescent="0.25">
      <c r="A3550" t="s">
        <v>34</v>
      </c>
      <c r="B3550" s="4" t="s">
        <v>29</v>
      </c>
      <c r="C3550" s="4" t="s">
        <v>3745</v>
      </c>
      <c r="D3550" s="4" t="s">
        <v>1651</v>
      </c>
      <c r="E3550" s="4">
        <v>2.2460600000000001E-2</v>
      </c>
      <c r="F3550" s="4">
        <v>7.2030900000000003E-4</v>
      </c>
      <c r="G3550" s="4">
        <v>1</v>
      </c>
      <c r="H3550" s="4">
        <v>1</v>
      </c>
      <c r="I3550" s="4">
        <v>1</v>
      </c>
      <c r="J3550" s="4" t="s">
        <v>3724</v>
      </c>
      <c r="K3550" s="4">
        <v>1</v>
      </c>
      <c r="L3550" s="4">
        <v>4130.0274300000001</v>
      </c>
      <c r="M3550" s="4" t="s">
        <v>29</v>
      </c>
      <c r="N3550" s="4" t="s">
        <v>29</v>
      </c>
      <c r="O3550" s="4">
        <v>2.6459999999999998E-4</v>
      </c>
      <c r="P3550" s="4">
        <v>3.774E-3</v>
      </c>
      <c r="Q3550" s="4">
        <v>3.91</v>
      </c>
    </row>
    <row r="3551" spans="1:17" hidden="1" outlineLevel="1" collapsed="1" x14ac:dyDescent="0.25">
      <c r="A3551" t="s">
        <v>34</v>
      </c>
      <c r="B3551" s="4" t="s">
        <v>29</v>
      </c>
      <c r="C3551" s="4" t="s">
        <v>3746</v>
      </c>
      <c r="D3551" s="4" t="s">
        <v>34</v>
      </c>
      <c r="E3551" s="4">
        <v>3.9266200000000001E-2</v>
      </c>
      <c r="F3551" s="4">
        <v>1.40211E-3</v>
      </c>
      <c r="G3551" s="4">
        <v>1</v>
      </c>
      <c r="H3551" s="4">
        <v>1</v>
      </c>
      <c r="I3551" s="4">
        <v>1</v>
      </c>
      <c r="J3551" s="4" t="s">
        <v>3724</v>
      </c>
      <c r="K3551" s="4">
        <v>0</v>
      </c>
      <c r="L3551" s="4">
        <v>1949.0338300000001</v>
      </c>
      <c r="M3551" s="4" t="s">
        <v>29</v>
      </c>
      <c r="N3551" s="4" t="s">
        <v>29</v>
      </c>
      <c r="O3551" s="4">
        <v>5.0580000000000004E-4</v>
      </c>
      <c r="P3551" s="4">
        <v>7.7380000000000001E-3</v>
      </c>
      <c r="Q3551" s="4">
        <v>3</v>
      </c>
    </row>
    <row r="3552" spans="1:17" hidden="1" outlineLevel="1" collapsed="1" x14ac:dyDescent="0.25">
      <c r="A3552" t="s">
        <v>34</v>
      </c>
      <c r="B3552" s="4" t="s">
        <v>29</v>
      </c>
      <c r="C3552" s="4" t="s">
        <v>3747</v>
      </c>
      <c r="D3552" s="4" t="s">
        <v>3748</v>
      </c>
      <c r="E3552" s="4">
        <v>5.2309399999999999E-2</v>
      </c>
      <c r="F3552" s="4">
        <v>1.6695E-3</v>
      </c>
      <c r="G3552" s="4">
        <v>1</v>
      </c>
      <c r="H3552" s="4">
        <v>1</v>
      </c>
      <c r="I3552" s="4">
        <v>1</v>
      </c>
      <c r="J3552" s="4" t="s">
        <v>3724</v>
      </c>
      <c r="K3552" s="4">
        <v>0</v>
      </c>
      <c r="L3552" s="4">
        <v>880.43791999999996</v>
      </c>
      <c r="M3552" s="4" t="s">
        <v>29</v>
      </c>
      <c r="N3552" s="4" t="s">
        <v>29</v>
      </c>
      <c r="O3552" s="4">
        <v>6.0050000000000001E-4</v>
      </c>
      <c r="P3552" s="4">
        <v>1.1310000000000001E-2</v>
      </c>
      <c r="Q3552" s="4">
        <v>1.63</v>
      </c>
    </row>
    <row r="3553" spans="1:29" x14ac:dyDescent="0.25">
      <c r="A3553" s="3" t="s">
        <v>29</v>
      </c>
      <c r="B3553" s="3" t="s">
        <v>30</v>
      </c>
      <c r="C3553" s="3" t="s">
        <v>3749</v>
      </c>
      <c r="D3553" s="3" t="s">
        <v>3750</v>
      </c>
      <c r="E3553" s="3">
        <v>0</v>
      </c>
      <c r="F3553" s="3">
        <v>130.84200000000001</v>
      </c>
      <c r="G3553" s="3">
        <v>33</v>
      </c>
      <c r="H3553" s="3">
        <v>15</v>
      </c>
      <c r="I3553" s="3">
        <v>30</v>
      </c>
      <c r="J3553" s="3">
        <v>15</v>
      </c>
      <c r="K3553" s="3">
        <v>613</v>
      </c>
      <c r="L3553" s="3">
        <v>71.8</v>
      </c>
      <c r="M3553" s="3">
        <v>5.47</v>
      </c>
      <c r="N3553" s="3">
        <v>129.1</v>
      </c>
      <c r="O3553" s="3">
        <v>15</v>
      </c>
      <c r="P3553" s="3" t="s">
        <v>711</v>
      </c>
      <c r="Q3553" s="3" t="s">
        <v>1968</v>
      </c>
      <c r="R3553" s="3" t="s">
        <v>189</v>
      </c>
      <c r="S3553" s="3" t="s">
        <v>3751</v>
      </c>
      <c r="T3553" s="3" t="s">
        <v>3752</v>
      </c>
      <c r="U3553" s="3" t="s">
        <v>3749</v>
      </c>
      <c r="V3553" s="3" t="s">
        <v>3753</v>
      </c>
      <c r="W3553" s="3" t="s">
        <v>976</v>
      </c>
      <c r="X3553" s="3" t="s">
        <v>977</v>
      </c>
      <c r="Y3553" s="3" t="s">
        <v>34</v>
      </c>
      <c r="Z3553" s="3" t="s">
        <v>34</v>
      </c>
      <c r="AA3553" s="3">
        <v>1</v>
      </c>
      <c r="AB3553" s="3" t="s">
        <v>29</v>
      </c>
      <c r="AC3553" s="3">
        <v>1</v>
      </c>
    </row>
    <row r="3554" spans="1:29" hidden="1" outlineLevel="1" collapsed="1" x14ac:dyDescent="0.25">
      <c r="A3554" t="s">
        <v>34</v>
      </c>
      <c r="B3554" s="2" t="s">
        <v>39</v>
      </c>
      <c r="C3554" s="2" t="s">
        <v>40</v>
      </c>
      <c r="D3554" s="2" t="s">
        <v>41</v>
      </c>
      <c r="E3554" s="2" t="s">
        <v>42</v>
      </c>
      <c r="F3554" s="2" t="s">
        <v>43</v>
      </c>
      <c r="G3554" s="2" t="s">
        <v>28</v>
      </c>
      <c r="H3554" s="2" t="s">
        <v>44</v>
      </c>
      <c r="I3554" s="2" t="s">
        <v>8</v>
      </c>
      <c r="J3554" s="2" t="s">
        <v>45</v>
      </c>
      <c r="K3554" s="2" t="s">
        <v>46</v>
      </c>
      <c r="L3554" s="2" t="s">
        <v>47</v>
      </c>
      <c r="M3554" s="2" t="s">
        <v>27</v>
      </c>
      <c r="N3554" s="2" t="s">
        <v>48</v>
      </c>
      <c r="O3554" s="2" t="s">
        <v>49</v>
      </c>
      <c r="P3554" s="2" t="s">
        <v>50</v>
      </c>
      <c r="Q3554" s="2" t="s">
        <v>51</v>
      </c>
    </row>
    <row r="3555" spans="1:29" hidden="1" outlineLevel="1" collapsed="1" x14ac:dyDescent="0.25">
      <c r="A3555" t="s">
        <v>34</v>
      </c>
      <c r="B3555" s="4" t="s">
        <v>29</v>
      </c>
      <c r="C3555" s="4" t="s">
        <v>3754</v>
      </c>
      <c r="D3555" s="4" t="s">
        <v>34</v>
      </c>
      <c r="E3555" s="4">
        <v>7.4540599999999998E-10</v>
      </c>
      <c r="F3555" s="4">
        <v>1.5434800000000001E-4</v>
      </c>
      <c r="G3555" s="4">
        <v>1</v>
      </c>
      <c r="H3555" s="4">
        <v>1</v>
      </c>
      <c r="I3555" s="4">
        <v>1</v>
      </c>
      <c r="J3555" s="4" t="s">
        <v>3749</v>
      </c>
      <c r="K3555" s="4">
        <v>2</v>
      </c>
      <c r="L3555" s="4">
        <v>3776.9539</v>
      </c>
      <c r="M3555" s="4" t="s">
        <v>29</v>
      </c>
      <c r="N3555" s="4" t="s">
        <v>29</v>
      </c>
      <c r="O3555" s="4">
        <v>6.5770000000000002E-5</v>
      </c>
      <c r="P3555" s="4">
        <v>3.5560000000000002E-12</v>
      </c>
      <c r="Q3555" s="4">
        <v>7.52</v>
      </c>
    </row>
    <row r="3556" spans="1:29" hidden="1" outlineLevel="1" collapsed="1" x14ac:dyDescent="0.25">
      <c r="A3556" t="s">
        <v>34</v>
      </c>
      <c r="B3556" s="4" t="s">
        <v>29</v>
      </c>
      <c r="C3556" s="4" t="s">
        <v>3755</v>
      </c>
      <c r="D3556" s="4" t="s">
        <v>34</v>
      </c>
      <c r="E3556" s="4">
        <v>2.21036E-11</v>
      </c>
      <c r="F3556" s="4">
        <v>1.5434800000000001E-4</v>
      </c>
      <c r="G3556" s="4">
        <v>1</v>
      </c>
      <c r="H3556" s="4">
        <v>1</v>
      </c>
      <c r="I3556" s="4">
        <v>3</v>
      </c>
      <c r="J3556" s="4" t="s">
        <v>3749</v>
      </c>
      <c r="K3556" s="4">
        <v>1</v>
      </c>
      <c r="L3556" s="4">
        <v>3391.7465400000001</v>
      </c>
      <c r="M3556" s="4" t="s">
        <v>29</v>
      </c>
      <c r="N3556" s="4" t="s">
        <v>29</v>
      </c>
      <c r="O3556" s="4">
        <v>6.5770000000000002E-5</v>
      </c>
      <c r="P3556" s="4">
        <v>5.0410000000000003E-14</v>
      </c>
      <c r="Q3556" s="4">
        <v>8.2799999999999994</v>
      </c>
    </row>
    <row r="3557" spans="1:29" hidden="1" outlineLevel="1" collapsed="1" x14ac:dyDescent="0.25">
      <c r="A3557" t="s">
        <v>34</v>
      </c>
      <c r="B3557" s="4" t="s">
        <v>29</v>
      </c>
      <c r="C3557" s="4" t="s">
        <v>3756</v>
      </c>
      <c r="D3557" s="4" t="s">
        <v>34</v>
      </c>
      <c r="E3557" s="4">
        <v>7.4951300000000005E-4</v>
      </c>
      <c r="F3557" s="4">
        <v>1.5434800000000001E-4</v>
      </c>
      <c r="G3557" s="4">
        <v>1</v>
      </c>
      <c r="H3557" s="4">
        <v>1</v>
      </c>
      <c r="I3557" s="4">
        <v>1</v>
      </c>
      <c r="J3557" s="4" t="s">
        <v>3749</v>
      </c>
      <c r="K3557" s="4">
        <v>0</v>
      </c>
      <c r="L3557" s="4">
        <v>3235.64543</v>
      </c>
      <c r="M3557" s="4" t="s">
        <v>29</v>
      </c>
      <c r="N3557" s="4" t="s">
        <v>29</v>
      </c>
      <c r="O3557" s="4">
        <v>6.5770000000000002E-5</v>
      </c>
      <c r="P3557" s="4">
        <v>6.5090000000000002E-5</v>
      </c>
      <c r="Q3557" s="4">
        <v>3.56</v>
      </c>
    </row>
    <row r="3558" spans="1:29" hidden="1" outlineLevel="1" collapsed="1" x14ac:dyDescent="0.25">
      <c r="A3558" t="s">
        <v>34</v>
      </c>
      <c r="B3558" s="4" t="s">
        <v>29</v>
      </c>
      <c r="C3558" s="4" t="s">
        <v>3757</v>
      </c>
      <c r="D3558" s="4" t="s">
        <v>34</v>
      </c>
      <c r="E3558" s="4">
        <v>6.9896399999999996E-7</v>
      </c>
      <c r="F3558" s="4">
        <v>1.5434800000000001E-4</v>
      </c>
      <c r="G3558" s="4">
        <v>1</v>
      </c>
      <c r="H3558" s="4">
        <v>1</v>
      </c>
      <c r="I3558" s="4">
        <v>2</v>
      </c>
      <c r="J3558" s="4" t="s">
        <v>3749</v>
      </c>
      <c r="K3558" s="4">
        <v>0</v>
      </c>
      <c r="L3558" s="4">
        <v>1444.7278100000001</v>
      </c>
      <c r="M3558" s="4" t="s">
        <v>29</v>
      </c>
      <c r="N3558" s="4" t="s">
        <v>29</v>
      </c>
      <c r="O3558" s="4">
        <v>6.5770000000000002E-5</v>
      </c>
      <c r="P3558" s="4">
        <v>1.4100000000000001E-8</v>
      </c>
      <c r="Q3558" s="4">
        <v>3.57</v>
      </c>
    </row>
    <row r="3559" spans="1:29" hidden="1" outlineLevel="1" collapsed="1" x14ac:dyDescent="0.25">
      <c r="A3559" t="s">
        <v>34</v>
      </c>
      <c r="B3559" s="4" t="s">
        <v>29</v>
      </c>
      <c r="C3559" s="4" t="s">
        <v>3758</v>
      </c>
      <c r="D3559" s="4" t="s">
        <v>34</v>
      </c>
      <c r="E3559" s="4">
        <v>2.0330100000000001E-6</v>
      </c>
      <c r="F3559" s="4">
        <v>1.5434800000000001E-4</v>
      </c>
      <c r="G3559" s="4">
        <v>1</v>
      </c>
      <c r="H3559" s="4">
        <v>1</v>
      </c>
      <c r="I3559" s="4">
        <v>1</v>
      </c>
      <c r="J3559" s="4" t="s">
        <v>3749</v>
      </c>
      <c r="K3559" s="4">
        <v>0</v>
      </c>
      <c r="L3559" s="4">
        <v>2487.1997900000001</v>
      </c>
      <c r="M3559" s="4" t="s">
        <v>29</v>
      </c>
      <c r="N3559" s="4" t="s">
        <v>29</v>
      </c>
      <c r="O3559" s="4">
        <v>6.5770000000000002E-5</v>
      </c>
      <c r="P3559" s="4">
        <v>5.1450000000000001E-8</v>
      </c>
      <c r="Q3559" s="4">
        <v>4.55</v>
      </c>
    </row>
    <row r="3560" spans="1:29" hidden="1" outlineLevel="1" collapsed="1" x14ac:dyDescent="0.25">
      <c r="A3560" t="s">
        <v>34</v>
      </c>
      <c r="B3560" s="4" t="s">
        <v>29</v>
      </c>
      <c r="C3560" s="4" t="s">
        <v>3759</v>
      </c>
      <c r="D3560" s="4" t="s">
        <v>34</v>
      </c>
      <c r="E3560" s="4">
        <v>4.5401699999999997E-4</v>
      </c>
      <c r="F3560" s="4">
        <v>1.5434800000000001E-4</v>
      </c>
      <c r="G3560" s="4">
        <v>1</v>
      </c>
      <c r="H3560" s="4">
        <v>1</v>
      </c>
      <c r="I3560" s="4">
        <v>2</v>
      </c>
      <c r="J3560" s="4" t="s">
        <v>3749</v>
      </c>
      <c r="K3560" s="4">
        <v>0</v>
      </c>
      <c r="L3560" s="4">
        <v>1178.67795</v>
      </c>
      <c r="M3560" s="4" t="s">
        <v>29</v>
      </c>
      <c r="N3560" s="4" t="s">
        <v>29</v>
      </c>
      <c r="O3560" s="4">
        <v>6.5770000000000002E-5</v>
      </c>
      <c r="P3560" s="4">
        <v>3.5490000000000001E-5</v>
      </c>
      <c r="Q3560" s="4">
        <v>2.56</v>
      </c>
    </row>
    <row r="3561" spans="1:29" hidden="1" outlineLevel="1" collapsed="1" x14ac:dyDescent="0.25">
      <c r="A3561" t="s">
        <v>34</v>
      </c>
      <c r="B3561" s="4" t="s">
        <v>29</v>
      </c>
      <c r="C3561" s="4" t="s">
        <v>3760</v>
      </c>
      <c r="D3561" s="4" t="s">
        <v>34</v>
      </c>
      <c r="E3561" s="4">
        <v>4.9070800000000003E-7</v>
      </c>
      <c r="F3561" s="4">
        <v>1.5434800000000001E-4</v>
      </c>
      <c r="G3561" s="4">
        <v>1</v>
      </c>
      <c r="H3561" s="4">
        <v>1</v>
      </c>
      <c r="I3561" s="4">
        <v>1</v>
      </c>
      <c r="J3561" s="4" t="s">
        <v>3749</v>
      </c>
      <c r="K3561" s="4">
        <v>1</v>
      </c>
      <c r="L3561" s="4">
        <v>2504.1171800000002</v>
      </c>
      <c r="M3561" s="4" t="s">
        <v>29</v>
      </c>
      <c r="N3561" s="4" t="s">
        <v>29</v>
      </c>
      <c r="O3561" s="4">
        <v>6.5770000000000002E-5</v>
      </c>
      <c r="P3561" s="4">
        <v>9.1860000000000003E-9</v>
      </c>
      <c r="Q3561" s="4">
        <v>4.75</v>
      </c>
    </row>
    <row r="3562" spans="1:29" hidden="1" outlineLevel="1" collapsed="1" x14ac:dyDescent="0.25">
      <c r="A3562" t="s">
        <v>34</v>
      </c>
      <c r="B3562" s="4" t="s">
        <v>29</v>
      </c>
      <c r="C3562" s="4" t="s">
        <v>3761</v>
      </c>
      <c r="D3562" s="4" t="s">
        <v>34</v>
      </c>
      <c r="E3562" s="4">
        <v>1.0347600000000001E-5</v>
      </c>
      <c r="F3562" s="4">
        <v>1.5434800000000001E-4</v>
      </c>
      <c r="G3562" s="4">
        <v>1</v>
      </c>
      <c r="H3562" s="4">
        <v>1</v>
      </c>
      <c r="I3562" s="4">
        <v>2</v>
      </c>
      <c r="J3562" s="4" t="s">
        <v>3749</v>
      </c>
      <c r="K3562" s="4">
        <v>0</v>
      </c>
      <c r="L3562" s="4">
        <v>1373.66957</v>
      </c>
      <c r="M3562" s="4" t="s">
        <v>29</v>
      </c>
      <c r="N3562" s="4" t="s">
        <v>29</v>
      </c>
      <c r="O3562" s="4">
        <v>6.5770000000000002E-5</v>
      </c>
      <c r="P3562" s="4">
        <v>3.6829999999999998E-7</v>
      </c>
      <c r="Q3562" s="4">
        <v>3.42</v>
      </c>
    </row>
    <row r="3563" spans="1:29" hidden="1" outlineLevel="1" collapsed="1" x14ac:dyDescent="0.25">
      <c r="A3563" t="s">
        <v>34</v>
      </c>
      <c r="B3563" s="4" t="s">
        <v>29</v>
      </c>
      <c r="C3563" s="4" t="s">
        <v>3762</v>
      </c>
      <c r="D3563" s="4" t="s">
        <v>34</v>
      </c>
      <c r="E3563" s="4">
        <v>2.9522900000000002E-10</v>
      </c>
      <c r="F3563" s="4">
        <v>1.5434800000000001E-4</v>
      </c>
      <c r="G3563" s="4">
        <v>1</v>
      </c>
      <c r="H3563" s="4">
        <v>1</v>
      </c>
      <c r="I3563" s="4">
        <v>4</v>
      </c>
      <c r="J3563" s="4" t="s">
        <v>3749</v>
      </c>
      <c r="K3563" s="4">
        <v>1</v>
      </c>
      <c r="L3563" s="4">
        <v>3417.6404600000001</v>
      </c>
      <c r="M3563" s="4" t="s">
        <v>29</v>
      </c>
      <c r="N3563" s="4" t="s">
        <v>29</v>
      </c>
      <c r="O3563" s="4">
        <v>6.5770000000000002E-5</v>
      </c>
      <c r="P3563" s="4">
        <v>1.1680000000000001E-12</v>
      </c>
      <c r="Q3563" s="4">
        <v>7.33</v>
      </c>
    </row>
    <row r="3564" spans="1:29" hidden="1" outlineLevel="1" collapsed="1" x14ac:dyDescent="0.25">
      <c r="A3564" t="s">
        <v>34</v>
      </c>
      <c r="B3564" s="4" t="s">
        <v>29</v>
      </c>
      <c r="C3564" s="4" t="s">
        <v>3763</v>
      </c>
      <c r="D3564" s="4" t="s">
        <v>34</v>
      </c>
      <c r="E3564" s="4">
        <v>4.3683900000000001E-4</v>
      </c>
      <c r="F3564" s="4">
        <v>1.5434800000000001E-4</v>
      </c>
      <c r="G3564" s="4">
        <v>1</v>
      </c>
      <c r="H3564" s="4">
        <v>1</v>
      </c>
      <c r="I3564" s="4">
        <v>3</v>
      </c>
      <c r="J3564" s="4" t="s">
        <v>3749</v>
      </c>
      <c r="K3564" s="4">
        <v>0</v>
      </c>
      <c r="L3564" s="4">
        <v>1630.74559</v>
      </c>
      <c r="M3564" s="4" t="s">
        <v>29</v>
      </c>
      <c r="N3564" s="4" t="s">
        <v>29</v>
      </c>
      <c r="O3564" s="4">
        <v>6.5770000000000002E-5</v>
      </c>
      <c r="P3564" s="4">
        <v>3.3970000000000002E-5</v>
      </c>
      <c r="Q3564" s="4">
        <v>2.75</v>
      </c>
    </row>
    <row r="3565" spans="1:29" hidden="1" outlineLevel="1" collapsed="1" x14ac:dyDescent="0.25">
      <c r="A3565" t="s">
        <v>34</v>
      </c>
      <c r="B3565" s="4" t="s">
        <v>29</v>
      </c>
      <c r="C3565" s="4" t="s">
        <v>3764</v>
      </c>
      <c r="D3565" s="4" t="s">
        <v>34</v>
      </c>
      <c r="E3565" s="4">
        <v>1.5221E-6</v>
      </c>
      <c r="F3565" s="4">
        <v>1.5434800000000001E-4</v>
      </c>
      <c r="G3565" s="4">
        <v>1</v>
      </c>
      <c r="H3565" s="4">
        <v>1</v>
      </c>
      <c r="I3565" s="4">
        <v>3</v>
      </c>
      <c r="J3565" s="4" t="s">
        <v>3749</v>
      </c>
      <c r="K3565" s="4">
        <v>1</v>
      </c>
      <c r="L3565" s="4">
        <v>2062.9577100000001</v>
      </c>
      <c r="M3565" s="4" t="s">
        <v>29</v>
      </c>
      <c r="N3565" s="4" t="s">
        <v>29</v>
      </c>
      <c r="O3565" s="4">
        <v>6.5770000000000002E-5</v>
      </c>
      <c r="P3565" s="4">
        <v>3.6220000000000003E-8</v>
      </c>
      <c r="Q3565" s="4">
        <v>4.2699999999999996</v>
      </c>
    </row>
    <row r="3566" spans="1:29" hidden="1" outlineLevel="1" collapsed="1" x14ac:dyDescent="0.25">
      <c r="A3566" t="s">
        <v>34</v>
      </c>
      <c r="B3566" s="4" t="s">
        <v>29</v>
      </c>
      <c r="C3566" s="4" t="s">
        <v>3765</v>
      </c>
      <c r="D3566" s="4" t="s">
        <v>34</v>
      </c>
      <c r="E3566" s="4">
        <v>7.0739900000000005E-4</v>
      </c>
      <c r="F3566" s="4">
        <v>1.5434800000000001E-4</v>
      </c>
      <c r="G3566" s="4">
        <v>1</v>
      </c>
      <c r="H3566" s="4">
        <v>1</v>
      </c>
      <c r="I3566" s="4">
        <v>2</v>
      </c>
      <c r="J3566" s="4" t="s">
        <v>3749</v>
      </c>
      <c r="K3566" s="4">
        <v>2</v>
      </c>
      <c r="L3566" s="4">
        <v>3948.8985299999999</v>
      </c>
      <c r="M3566" s="4" t="s">
        <v>29</v>
      </c>
      <c r="N3566" s="4" t="s">
        <v>29</v>
      </c>
      <c r="O3566" s="4">
        <v>6.5770000000000002E-5</v>
      </c>
      <c r="P3566" s="4">
        <v>6.084E-5</v>
      </c>
      <c r="Q3566" s="4">
        <v>3.05</v>
      </c>
    </row>
    <row r="3567" spans="1:29" hidden="1" outlineLevel="1" collapsed="1" x14ac:dyDescent="0.25">
      <c r="A3567" t="s">
        <v>34</v>
      </c>
      <c r="B3567" s="4" t="s">
        <v>29</v>
      </c>
      <c r="C3567" s="4" t="s">
        <v>3766</v>
      </c>
      <c r="D3567" s="4" t="s">
        <v>34</v>
      </c>
      <c r="E3567" s="4">
        <v>1.3998E-4</v>
      </c>
      <c r="F3567" s="4">
        <v>1.5434800000000001E-4</v>
      </c>
      <c r="G3567" s="4">
        <v>1</v>
      </c>
      <c r="H3567" s="4">
        <v>1</v>
      </c>
      <c r="I3567" s="4">
        <v>1</v>
      </c>
      <c r="J3567" s="4" t="s">
        <v>3749</v>
      </c>
      <c r="K3567" s="4">
        <v>0</v>
      </c>
      <c r="L3567" s="4">
        <v>1316.6692399999999</v>
      </c>
      <c r="M3567" s="4" t="s">
        <v>29</v>
      </c>
      <c r="N3567" s="4" t="s">
        <v>29</v>
      </c>
      <c r="O3567" s="4">
        <v>6.5770000000000002E-5</v>
      </c>
      <c r="P3567" s="4">
        <v>8.5879999999999998E-6</v>
      </c>
      <c r="Q3567" s="4">
        <v>2.81</v>
      </c>
    </row>
    <row r="3568" spans="1:29" hidden="1" outlineLevel="1" collapsed="1" x14ac:dyDescent="0.25">
      <c r="A3568" t="s">
        <v>34</v>
      </c>
      <c r="B3568" s="4" t="s">
        <v>29</v>
      </c>
      <c r="C3568" s="4" t="s">
        <v>3767</v>
      </c>
      <c r="D3568" s="4" t="s">
        <v>3768</v>
      </c>
      <c r="E3568" s="4">
        <v>8.9874299999999994E-3</v>
      </c>
      <c r="F3568" s="4">
        <v>4.3565599999999998E-4</v>
      </c>
      <c r="G3568" s="4">
        <v>1</v>
      </c>
      <c r="H3568" s="4">
        <v>1</v>
      </c>
      <c r="I3568" s="4">
        <v>3</v>
      </c>
      <c r="J3568" s="4" t="s">
        <v>3749</v>
      </c>
      <c r="K3568" s="4">
        <v>1</v>
      </c>
      <c r="L3568" s="4">
        <v>2142.9358299999999</v>
      </c>
      <c r="M3568" s="4" t="s">
        <v>29</v>
      </c>
      <c r="N3568" s="4" t="s">
        <v>29</v>
      </c>
      <c r="O3568" s="4">
        <v>1.639E-4</v>
      </c>
      <c r="P3568" s="4">
        <v>1.2290000000000001E-3</v>
      </c>
      <c r="Q3568" s="4">
        <v>3.82</v>
      </c>
    </row>
    <row r="3569" spans="1:29" hidden="1" outlineLevel="1" collapsed="1" x14ac:dyDescent="0.25">
      <c r="A3569" t="s">
        <v>34</v>
      </c>
      <c r="B3569" s="4" t="s">
        <v>29</v>
      </c>
      <c r="C3569" s="4" t="s">
        <v>3769</v>
      </c>
      <c r="D3569" s="4" t="s">
        <v>34</v>
      </c>
      <c r="E3569" s="4">
        <v>5.53762E-3</v>
      </c>
      <c r="F3569" s="4">
        <v>4.3565599999999998E-4</v>
      </c>
      <c r="G3569" s="4">
        <v>1</v>
      </c>
      <c r="H3569" s="4">
        <v>1</v>
      </c>
      <c r="I3569" s="4">
        <v>1</v>
      </c>
      <c r="J3569" s="4" t="s">
        <v>3749</v>
      </c>
      <c r="K3569" s="4">
        <v>1</v>
      </c>
      <c r="L3569" s="4">
        <v>1515.8013100000001</v>
      </c>
      <c r="M3569" s="4" t="s">
        <v>29</v>
      </c>
      <c r="N3569" s="4" t="s">
        <v>29</v>
      </c>
      <c r="O3569" s="4">
        <v>1.192E-4</v>
      </c>
      <c r="P3569" s="4">
        <v>6.9240000000000002E-4</v>
      </c>
      <c r="Q3569" s="4">
        <v>2.23</v>
      </c>
    </row>
    <row r="3570" spans="1:29" x14ac:dyDescent="0.25">
      <c r="A3570" s="3" t="s">
        <v>29</v>
      </c>
      <c r="B3570" s="3" t="s">
        <v>30</v>
      </c>
      <c r="C3570" s="3" t="s">
        <v>3770</v>
      </c>
      <c r="D3570" s="3" t="s">
        <v>3771</v>
      </c>
      <c r="E3570" s="3">
        <v>0</v>
      </c>
      <c r="F3570" s="3">
        <v>128.91300000000001</v>
      </c>
      <c r="G3570" s="3">
        <v>46</v>
      </c>
      <c r="H3570" s="3">
        <v>18</v>
      </c>
      <c r="I3570" s="3">
        <v>28</v>
      </c>
      <c r="J3570" s="3">
        <v>18</v>
      </c>
      <c r="K3570" s="3">
        <v>511</v>
      </c>
      <c r="L3570" s="3">
        <v>54.8</v>
      </c>
      <c r="M3570" s="3">
        <v>5.71</v>
      </c>
      <c r="N3570" s="3">
        <v>98.1</v>
      </c>
      <c r="O3570" s="3">
        <v>18</v>
      </c>
      <c r="P3570" s="3" t="s">
        <v>2146</v>
      </c>
      <c r="Q3570" s="3" t="s">
        <v>3772</v>
      </c>
      <c r="R3570" s="3" t="s">
        <v>3773</v>
      </c>
      <c r="S3570" s="3" t="s">
        <v>2148</v>
      </c>
      <c r="T3570" s="3" t="s">
        <v>3774</v>
      </c>
      <c r="U3570" s="3" t="s">
        <v>3770</v>
      </c>
      <c r="V3570" s="3" t="s">
        <v>3775</v>
      </c>
      <c r="W3570" s="3" t="s">
        <v>1213</v>
      </c>
      <c r="X3570" s="3" t="s">
        <v>3776</v>
      </c>
      <c r="Y3570" s="3" t="s">
        <v>34</v>
      </c>
      <c r="Z3570" s="3" t="s">
        <v>34</v>
      </c>
      <c r="AA3570" s="3">
        <v>2</v>
      </c>
      <c r="AB3570" s="3" t="s">
        <v>29</v>
      </c>
      <c r="AC3570" s="3">
        <v>1</v>
      </c>
    </row>
    <row r="3571" spans="1:29" hidden="1" outlineLevel="1" collapsed="1" x14ac:dyDescent="0.25">
      <c r="A3571" t="s">
        <v>34</v>
      </c>
      <c r="B3571" s="2" t="s">
        <v>39</v>
      </c>
      <c r="C3571" s="2" t="s">
        <v>40</v>
      </c>
      <c r="D3571" s="2" t="s">
        <v>41</v>
      </c>
      <c r="E3571" s="2" t="s">
        <v>42</v>
      </c>
      <c r="F3571" s="2" t="s">
        <v>43</v>
      </c>
      <c r="G3571" s="2" t="s">
        <v>28</v>
      </c>
      <c r="H3571" s="2" t="s">
        <v>44</v>
      </c>
      <c r="I3571" s="2" t="s">
        <v>8</v>
      </c>
      <c r="J3571" s="2" t="s">
        <v>45</v>
      </c>
      <c r="K3571" s="2" t="s">
        <v>46</v>
      </c>
      <c r="L3571" s="2" t="s">
        <v>47</v>
      </c>
      <c r="M3571" s="2" t="s">
        <v>27</v>
      </c>
      <c r="N3571" s="2" t="s">
        <v>48</v>
      </c>
      <c r="O3571" s="2" t="s">
        <v>49</v>
      </c>
      <c r="P3571" s="2" t="s">
        <v>50</v>
      </c>
      <c r="Q3571" s="2" t="s">
        <v>51</v>
      </c>
    </row>
    <row r="3572" spans="1:29" hidden="1" outlineLevel="1" collapsed="1" x14ac:dyDescent="0.25">
      <c r="A3572" t="s">
        <v>34</v>
      </c>
      <c r="B3572" s="4" t="s">
        <v>29</v>
      </c>
      <c r="C3572" s="4" t="s">
        <v>3777</v>
      </c>
      <c r="D3572" s="4" t="s">
        <v>249</v>
      </c>
      <c r="E3572" s="4">
        <v>8.4227899999999994E-6</v>
      </c>
      <c r="F3572" s="4">
        <v>1.5434800000000001E-4</v>
      </c>
      <c r="G3572" s="4">
        <v>1</v>
      </c>
      <c r="H3572" s="4">
        <v>1</v>
      </c>
      <c r="I3572" s="4">
        <v>1</v>
      </c>
      <c r="J3572" s="4" t="s">
        <v>3770</v>
      </c>
      <c r="K3572" s="4">
        <v>0</v>
      </c>
      <c r="L3572" s="4">
        <v>2276.1591100000001</v>
      </c>
      <c r="M3572" s="4" t="s">
        <v>29</v>
      </c>
      <c r="N3572" s="4" t="s">
        <v>29</v>
      </c>
      <c r="O3572" s="4">
        <v>6.5770000000000002E-5</v>
      </c>
      <c r="P3572" s="4">
        <v>2.8669999999999999E-7</v>
      </c>
      <c r="Q3572" s="4">
        <v>3.64</v>
      </c>
    </row>
    <row r="3573" spans="1:29" hidden="1" outlineLevel="1" collapsed="1" x14ac:dyDescent="0.25">
      <c r="A3573" t="s">
        <v>34</v>
      </c>
      <c r="B3573" s="4" t="s">
        <v>29</v>
      </c>
      <c r="C3573" s="4" t="s">
        <v>3778</v>
      </c>
      <c r="D3573" s="4" t="s">
        <v>34</v>
      </c>
      <c r="E3573" s="4">
        <v>3.0097700000000001E-7</v>
      </c>
      <c r="F3573" s="4">
        <v>1.5434800000000001E-4</v>
      </c>
      <c r="G3573" s="4">
        <v>1</v>
      </c>
      <c r="H3573" s="4">
        <v>1</v>
      </c>
      <c r="I3573" s="4">
        <v>2</v>
      </c>
      <c r="J3573" s="4" t="s">
        <v>3770</v>
      </c>
      <c r="K3573" s="4">
        <v>0</v>
      </c>
      <c r="L3573" s="4">
        <v>1814.9283</v>
      </c>
      <c r="M3573" s="4" t="s">
        <v>29</v>
      </c>
      <c r="N3573" s="4" t="s">
        <v>29</v>
      </c>
      <c r="O3573" s="4">
        <v>6.5770000000000002E-5</v>
      </c>
      <c r="P3573" s="4">
        <v>5.0790000000000003E-9</v>
      </c>
      <c r="Q3573" s="4">
        <v>4.22</v>
      </c>
    </row>
    <row r="3574" spans="1:29" hidden="1" outlineLevel="1" collapsed="1" x14ac:dyDescent="0.25">
      <c r="A3574" t="s">
        <v>34</v>
      </c>
      <c r="B3574" s="4" t="s">
        <v>29</v>
      </c>
      <c r="C3574" s="4" t="s">
        <v>3779</v>
      </c>
      <c r="D3574" s="4" t="s">
        <v>34</v>
      </c>
      <c r="E3574" s="4">
        <v>1.0549200000000001E-5</v>
      </c>
      <c r="F3574" s="4">
        <v>1.5434800000000001E-4</v>
      </c>
      <c r="G3574" s="4">
        <v>1</v>
      </c>
      <c r="H3574" s="4">
        <v>1</v>
      </c>
      <c r="I3574" s="4">
        <v>1</v>
      </c>
      <c r="J3574" s="4" t="s">
        <v>3770</v>
      </c>
      <c r="K3574" s="4">
        <v>1</v>
      </c>
      <c r="L3574" s="4">
        <v>1763.0061599999999</v>
      </c>
      <c r="M3574" s="4" t="s">
        <v>29</v>
      </c>
      <c r="N3574" s="4" t="s">
        <v>29</v>
      </c>
      <c r="O3574" s="4">
        <v>6.5770000000000002E-5</v>
      </c>
      <c r="P3574" s="4">
        <v>3.7689999999999999E-7</v>
      </c>
      <c r="Q3574" s="4">
        <v>3.36</v>
      </c>
    </row>
    <row r="3575" spans="1:29" hidden="1" outlineLevel="1" collapsed="1" x14ac:dyDescent="0.25">
      <c r="A3575" t="s">
        <v>34</v>
      </c>
      <c r="B3575" s="4" t="s">
        <v>29</v>
      </c>
      <c r="C3575" s="4" t="s">
        <v>3780</v>
      </c>
      <c r="D3575" s="4" t="s">
        <v>34</v>
      </c>
      <c r="E3575" s="4">
        <v>3.6974500000000003E-5</v>
      </c>
      <c r="F3575" s="4">
        <v>1.5434800000000001E-4</v>
      </c>
      <c r="G3575" s="4">
        <v>1</v>
      </c>
      <c r="H3575" s="4">
        <v>1</v>
      </c>
      <c r="I3575" s="4">
        <v>2</v>
      </c>
      <c r="J3575" s="4" t="s">
        <v>3770</v>
      </c>
      <c r="K3575" s="4">
        <v>0</v>
      </c>
      <c r="L3575" s="4">
        <v>1367.7529099999999</v>
      </c>
      <c r="M3575" s="4" t="s">
        <v>29</v>
      </c>
      <c r="N3575" s="4" t="s">
        <v>29</v>
      </c>
      <c r="O3575" s="4">
        <v>6.5770000000000002E-5</v>
      </c>
      <c r="P3575" s="4">
        <v>1.7129999999999999E-6</v>
      </c>
      <c r="Q3575" s="4">
        <v>3.09</v>
      </c>
    </row>
    <row r="3576" spans="1:29" hidden="1" outlineLevel="1" collapsed="1" x14ac:dyDescent="0.25">
      <c r="A3576" t="s">
        <v>34</v>
      </c>
      <c r="B3576" s="4" t="s">
        <v>29</v>
      </c>
      <c r="C3576" s="4" t="s">
        <v>3781</v>
      </c>
      <c r="D3576" s="4" t="s">
        <v>34</v>
      </c>
      <c r="E3576" s="4">
        <v>2.3876600000000002E-6</v>
      </c>
      <c r="F3576" s="4">
        <v>1.5434800000000001E-4</v>
      </c>
      <c r="G3576" s="4">
        <v>1</v>
      </c>
      <c r="H3576" s="4">
        <v>1</v>
      </c>
      <c r="I3576" s="4">
        <v>1</v>
      </c>
      <c r="J3576" s="4" t="s">
        <v>3770</v>
      </c>
      <c r="K3576" s="4">
        <v>1</v>
      </c>
      <c r="L3576" s="4">
        <v>2935.5523600000001</v>
      </c>
      <c r="M3576" s="4" t="s">
        <v>29</v>
      </c>
      <c r="N3576" s="4" t="s">
        <v>29</v>
      </c>
      <c r="O3576" s="4">
        <v>6.5770000000000002E-5</v>
      </c>
      <c r="P3576" s="4">
        <v>6.2309999999999993E-8</v>
      </c>
      <c r="Q3576" s="4">
        <v>4.47</v>
      </c>
    </row>
    <row r="3577" spans="1:29" hidden="1" outlineLevel="1" collapsed="1" x14ac:dyDescent="0.25">
      <c r="A3577" t="s">
        <v>34</v>
      </c>
      <c r="B3577" s="4" t="s">
        <v>29</v>
      </c>
      <c r="C3577" s="4" t="s">
        <v>3782</v>
      </c>
      <c r="D3577" s="4" t="s">
        <v>34</v>
      </c>
      <c r="E3577" s="4">
        <v>5.0674799999999998E-8</v>
      </c>
      <c r="F3577" s="4">
        <v>1.5434800000000001E-4</v>
      </c>
      <c r="G3577" s="4">
        <v>1</v>
      </c>
      <c r="H3577" s="4">
        <v>1</v>
      </c>
      <c r="I3577" s="4">
        <v>2</v>
      </c>
      <c r="J3577" s="4" t="s">
        <v>3770</v>
      </c>
      <c r="K3577" s="4">
        <v>0</v>
      </c>
      <c r="L3577" s="4">
        <v>1677.92824</v>
      </c>
      <c r="M3577" s="4" t="s">
        <v>29</v>
      </c>
      <c r="N3577" s="4" t="s">
        <v>29</v>
      </c>
      <c r="O3577" s="4">
        <v>6.5770000000000002E-5</v>
      </c>
      <c r="P3577" s="4">
        <v>5.8979999999999997E-10</v>
      </c>
      <c r="Q3577" s="4">
        <v>4.04</v>
      </c>
    </row>
    <row r="3578" spans="1:29" hidden="1" outlineLevel="1" collapsed="1" x14ac:dyDescent="0.25">
      <c r="A3578" t="s">
        <v>34</v>
      </c>
      <c r="B3578" s="4" t="s">
        <v>29</v>
      </c>
      <c r="C3578" s="4" t="s">
        <v>3783</v>
      </c>
      <c r="D3578" s="4" t="s">
        <v>34</v>
      </c>
      <c r="E3578" s="4">
        <v>1.3821199999999999E-7</v>
      </c>
      <c r="F3578" s="4">
        <v>1.5434800000000001E-4</v>
      </c>
      <c r="G3578" s="4">
        <v>1</v>
      </c>
      <c r="H3578" s="4">
        <v>1</v>
      </c>
      <c r="I3578" s="4">
        <v>2</v>
      </c>
      <c r="J3578" s="4" t="s">
        <v>3770</v>
      </c>
      <c r="K3578" s="4">
        <v>0</v>
      </c>
      <c r="L3578" s="4">
        <v>1366.7688900000001</v>
      </c>
      <c r="M3578" s="4" t="s">
        <v>29</v>
      </c>
      <c r="N3578" s="4" t="s">
        <v>29</v>
      </c>
      <c r="O3578" s="4">
        <v>6.5770000000000002E-5</v>
      </c>
      <c r="P3578" s="4">
        <v>1.99E-9</v>
      </c>
      <c r="Q3578" s="4">
        <v>3.8</v>
      </c>
    </row>
    <row r="3579" spans="1:29" hidden="1" outlineLevel="1" collapsed="1" x14ac:dyDescent="0.25">
      <c r="A3579" t="s">
        <v>34</v>
      </c>
      <c r="B3579" s="4" t="s">
        <v>29</v>
      </c>
      <c r="C3579" s="4" t="s">
        <v>3784</v>
      </c>
      <c r="D3579" s="4" t="s">
        <v>166</v>
      </c>
      <c r="E3579" s="4">
        <v>7.5020599999999999E-7</v>
      </c>
      <c r="F3579" s="4">
        <v>1.5434800000000001E-4</v>
      </c>
      <c r="G3579" s="4">
        <v>1</v>
      </c>
      <c r="H3579" s="4">
        <v>1</v>
      </c>
      <c r="I3579" s="4">
        <v>2</v>
      </c>
      <c r="J3579" s="4" t="s">
        <v>3770</v>
      </c>
      <c r="K3579" s="4">
        <v>0</v>
      </c>
      <c r="L3579" s="4">
        <v>1601.81044</v>
      </c>
      <c r="M3579" s="4" t="s">
        <v>29</v>
      </c>
      <c r="N3579" s="4" t="s">
        <v>29</v>
      </c>
      <c r="O3579" s="4">
        <v>6.5770000000000002E-5</v>
      </c>
      <c r="P3579" s="4">
        <v>1.5320000000000001E-8</v>
      </c>
      <c r="Q3579" s="4">
        <v>3.57</v>
      </c>
    </row>
    <row r="3580" spans="1:29" hidden="1" outlineLevel="1" collapsed="1" x14ac:dyDescent="0.25">
      <c r="A3580" t="s">
        <v>34</v>
      </c>
      <c r="B3580" s="4" t="s">
        <v>29</v>
      </c>
      <c r="C3580" s="4" t="s">
        <v>3785</v>
      </c>
      <c r="D3580" s="4" t="s">
        <v>34</v>
      </c>
      <c r="E3580" s="4">
        <v>5.1630100000000004E-4</v>
      </c>
      <c r="F3580" s="4">
        <v>1.5434800000000001E-4</v>
      </c>
      <c r="G3580" s="4">
        <v>1</v>
      </c>
      <c r="H3580" s="4">
        <v>1</v>
      </c>
      <c r="I3580" s="4">
        <v>2</v>
      </c>
      <c r="J3580" s="4" t="s">
        <v>3770</v>
      </c>
      <c r="K3580" s="4">
        <v>0</v>
      </c>
      <c r="L3580" s="4">
        <v>1116.6411700000001</v>
      </c>
      <c r="M3580" s="4" t="s">
        <v>29</v>
      </c>
      <c r="N3580" s="4" t="s">
        <v>29</v>
      </c>
      <c r="O3580" s="4">
        <v>6.5770000000000002E-5</v>
      </c>
      <c r="P3580" s="4">
        <v>4.1569999999999997E-5</v>
      </c>
      <c r="Q3580" s="4">
        <v>2.66</v>
      </c>
    </row>
    <row r="3581" spans="1:29" hidden="1" outlineLevel="1" collapsed="1" x14ac:dyDescent="0.25">
      <c r="A3581" t="s">
        <v>34</v>
      </c>
      <c r="B3581" s="4" t="s">
        <v>29</v>
      </c>
      <c r="C3581" s="4" t="s">
        <v>3786</v>
      </c>
      <c r="D3581" s="4" t="s">
        <v>133</v>
      </c>
      <c r="E3581" s="4">
        <v>3.2921200000000001E-4</v>
      </c>
      <c r="F3581" s="4">
        <v>1.5434800000000001E-4</v>
      </c>
      <c r="G3581" s="4">
        <v>1</v>
      </c>
      <c r="H3581" s="4">
        <v>1</v>
      </c>
      <c r="I3581" s="4">
        <v>2</v>
      </c>
      <c r="J3581" s="4" t="s">
        <v>3770</v>
      </c>
      <c r="K3581" s="4">
        <v>1</v>
      </c>
      <c r="L3581" s="4">
        <v>2732.4022500000001</v>
      </c>
      <c r="M3581" s="4" t="s">
        <v>29</v>
      </c>
      <c r="N3581" s="4" t="s">
        <v>29</v>
      </c>
      <c r="O3581" s="4">
        <v>6.5770000000000002E-5</v>
      </c>
      <c r="P3581" s="4">
        <v>2.4090000000000001E-5</v>
      </c>
      <c r="Q3581" s="4">
        <v>3.59</v>
      </c>
    </row>
    <row r="3582" spans="1:29" hidden="1" outlineLevel="1" collapsed="1" x14ac:dyDescent="0.25">
      <c r="A3582" t="s">
        <v>34</v>
      </c>
      <c r="B3582" s="4" t="s">
        <v>29</v>
      </c>
      <c r="C3582" s="4" t="s">
        <v>3787</v>
      </c>
      <c r="D3582" s="4" t="s">
        <v>34</v>
      </c>
      <c r="E3582" s="4">
        <v>2.15413E-5</v>
      </c>
      <c r="F3582" s="4">
        <v>1.5434800000000001E-4</v>
      </c>
      <c r="G3582" s="4">
        <v>1</v>
      </c>
      <c r="H3582" s="4">
        <v>1</v>
      </c>
      <c r="I3582" s="4">
        <v>1</v>
      </c>
      <c r="J3582" s="4" t="s">
        <v>3770</v>
      </c>
      <c r="K3582" s="4">
        <v>0</v>
      </c>
      <c r="L3582" s="4">
        <v>3686.8548099999998</v>
      </c>
      <c r="M3582" s="4" t="s">
        <v>29</v>
      </c>
      <c r="N3582" s="4" t="s">
        <v>29</v>
      </c>
      <c r="O3582" s="4">
        <v>6.5770000000000002E-5</v>
      </c>
      <c r="P3582" s="4">
        <v>8.9289999999999996E-7</v>
      </c>
      <c r="Q3582" s="4">
        <v>3.95</v>
      </c>
    </row>
    <row r="3583" spans="1:29" hidden="1" outlineLevel="1" collapsed="1" x14ac:dyDescent="0.25">
      <c r="A3583" t="s">
        <v>34</v>
      </c>
      <c r="B3583" s="4" t="s">
        <v>29</v>
      </c>
      <c r="C3583" s="4" t="s">
        <v>3788</v>
      </c>
      <c r="D3583" s="4" t="s">
        <v>34</v>
      </c>
      <c r="E3583" s="4">
        <v>1.0949099999999999E-3</v>
      </c>
      <c r="F3583" s="4">
        <v>1.5434800000000001E-4</v>
      </c>
      <c r="G3583" s="4">
        <v>1</v>
      </c>
      <c r="H3583" s="4">
        <v>1</v>
      </c>
      <c r="I3583" s="4">
        <v>1</v>
      </c>
      <c r="J3583" s="4" t="s">
        <v>3770</v>
      </c>
      <c r="K3583" s="4">
        <v>0</v>
      </c>
      <c r="L3583" s="4">
        <v>1275.6426899999999</v>
      </c>
      <c r="M3583" s="4" t="s">
        <v>29</v>
      </c>
      <c r="N3583" s="4" t="s">
        <v>29</v>
      </c>
      <c r="O3583" s="4">
        <v>6.5770000000000002E-5</v>
      </c>
      <c r="P3583" s="4">
        <v>1.027E-4</v>
      </c>
      <c r="Q3583" s="4">
        <v>2.76</v>
      </c>
    </row>
    <row r="3584" spans="1:29" hidden="1" outlineLevel="1" collapsed="1" x14ac:dyDescent="0.25">
      <c r="A3584" t="s">
        <v>34</v>
      </c>
      <c r="B3584" s="4" t="s">
        <v>29</v>
      </c>
      <c r="C3584" s="4" t="s">
        <v>3789</v>
      </c>
      <c r="D3584" s="4" t="s">
        <v>34</v>
      </c>
      <c r="E3584" s="4">
        <v>9.5790299999999997E-6</v>
      </c>
      <c r="F3584" s="4">
        <v>1.5434800000000001E-4</v>
      </c>
      <c r="G3584" s="4">
        <v>1</v>
      </c>
      <c r="H3584" s="4">
        <v>1</v>
      </c>
      <c r="I3584" s="4">
        <v>1</v>
      </c>
      <c r="J3584" s="4" t="s">
        <v>3770</v>
      </c>
      <c r="K3584" s="4">
        <v>0</v>
      </c>
      <c r="L3584" s="4">
        <v>1773.9269099999999</v>
      </c>
      <c r="M3584" s="4" t="s">
        <v>29</v>
      </c>
      <c r="N3584" s="4" t="s">
        <v>29</v>
      </c>
      <c r="O3584" s="4">
        <v>6.5770000000000002E-5</v>
      </c>
      <c r="P3584" s="4">
        <v>3.3529999999999999E-7</v>
      </c>
      <c r="Q3584" s="4">
        <v>3.81</v>
      </c>
    </row>
    <row r="3585" spans="1:29" hidden="1" outlineLevel="1" collapsed="1" x14ac:dyDescent="0.25">
      <c r="A3585" t="s">
        <v>34</v>
      </c>
      <c r="B3585" s="4" t="s">
        <v>29</v>
      </c>
      <c r="C3585" s="4" t="s">
        <v>3790</v>
      </c>
      <c r="D3585" s="4" t="s">
        <v>34</v>
      </c>
      <c r="E3585" s="4">
        <v>4.6910799999999998E-8</v>
      </c>
      <c r="F3585" s="4">
        <v>1.5434800000000001E-4</v>
      </c>
      <c r="G3585" s="4">
        <v>1</v>
      </c>
      <c r="H3585" s="4">
        <v>1</v>
      </c>
      <c r="I3585" s="4">
        <v>2</v>
      </c>
      <c r="J3585" s="4" t="s">
        <v>3770</v>
      </c>
      <c r="K3585" s="4">
        <v>0</v>
      </c>
      <c r="L3585" s="4">
        <v>2666.3671899999999</v>
      </c>
      <c r="M3585" s="4" t="s">
        <v>29</v>
      </c>
      <c r="N3585" s="4" t="s">
        <v>29</v>
      </c>
      <c r="O3585" s="4">
        <v>6.5770000000000002E-5</v>
      </c>
      <c r="P3585" s="4">
        <v>5.3579999999999995E-10</v>
      </c>
      <c r="Q3585" s="4">
        <v>5.68</v>
      </c>
    </row>
    <row r="3586" spans="1:29" hidden="1" outlineLevel="1" collapsed="1" x14ac:dyDescent="0.25">
      <c r="A3586" t="s">
        <v>34</v>
      </c>
      <c r="B3586" s="4" t="s">
        <v>29</v>
      </c>
      <c r="C3586" s="4" t="s">
        <v>3791</v>
      </c>
      <c r="D3586" s="4" t="s">
        <v>34</v>
      </c>
      <c r="E3586" s="4">
        <v>1.3470100000000001E-7</v>
      </c>
      <c r="F3586" s="4">
        <v>1.5434800000000001E-4</v>
      </c>
      <c r="G3586" s="4">
        <v>1</v>
      </c>
      <c r="H3586" s="4">
        <v>1</v>
      </c>
      <c r="I3586" s="4">
        <v>2</v>
      </c>
      <c r="J3586" s="4" t="s">
        <v>3770</v>
      </c>
      <c r="K3586" s="4">
        <v>1</v>
      </c>
      <c r="L3586" s="4">
        <v>3814.9497700000002</v>
      </c>
      <c r="M3586" s="4" t="s">
        <v>29</v>
      </c>
      <c r="N3586" s="4" t="s">
        <v>29</v>
      </c>
      <c r="O3586" s="4">
        <v>6.5770000000000002E-5</v>
      </c>
      <c r="P3586" s="4">
        <v>1.9150000000000001E-9</v>
      </c>
      <c r="Q3586" s="4">
        <v>5.27</v>
      </c>
    </row>
    <row r="3587" spans="1:29" hidden="1" outlineLevel="1" collapsed="1" x14ac:dyDescent="0.25">
      <c r="A3587" t="s">
        <v>34</v>
      </c>
      <c r="B3587" s="4" t="s">
        <v>29</v>
      </c>
      <c r="C3587" s="4" t="s">
        <v>3792</v>
      </c>
      <c r="D3587" s="4" t="s">
        <v>34</v>
      </c>
      <c r="E3587" s="4">
        <v>2.6880099999999998E-3</v>
      </c>
      <c r="F3587" s="4">
        <v>3.0793500000000001E-4</v>
      </c>
      <c r="G3587" s="4">
        <v>1</v>
      </c>
      <c r="H3587" s="4">
        <v>1</v>
      </c>
      <c r="I3587" s="4">
        <v>1</v>
      </c>
      <c r="J3587" s="4" t="s">
        <v>3770</v>
      </c>
      <c r="K3587" s="4">
        <v>0</v>
      </c>
      <c r="L3587" s="4">
        <v>1109.5837200000001</v>
      </c>
      <c r="M3587" s="4" t="s">
        <v>29</v>
      </c>
      <c r="N3587" s="4" t="s">
        <v>29</v>
      </c>
      <c r="O3587" s="4">
        <v>1.192E-4</v>
      </c>
      <c r="P3587" s="4">
        <v>2.9829999999999999E-4</v>
      </c>
      <c r="Q3587" s="4">
        <v>2.2400000000000002</v>
      </c>
    </row>
    <row r="3588" spans="1:29" hidden="1" outlineLevel="1" collapsed="1" x14ac:dyDescent="0.25">
      <c r="A3588" t="s">
        <v>34</v>
      </c>
      <c r="B3588" s="4" t="s">
        <v>29</v>
      </c>
      <c r="C3588" s="4" t="s">
        <v>3793</v>
      </c>
      <c r="D3588" s="4" t="s">
        <v>154</v>
      </c>
      <c r="E3588" s="4">
        <v>4.7810999999999999E-3</v>
      </c>
      <c r="F3588" s="4">
        <v>3.0793500000000001E-4</v>
      </c>
      <c r="G3588" s="4">
        <v>1</v>
      </c>
      <c r="H3588" s="4">
        <v>1</v>
      </c>
      <c r="I3588" s="4">
        <v>2</v>
      </c>
      <c r="J3588" s="4" t="s">
        <v>3770</v>
      </c>
      <c r="K3588" s="4">
        <v>1</v>
      </c>
      <c r="L3588" s="4">
        <v>1679.81564</v>
      </c>
      <c r="M3588" s="4" t="s">
        <v>29</v>
      </c>
      <c r="N3588" s="4" t="s">
        <v>29</v>
      </c>
      <c r="O3588" s="4">
        <v>1.192E-4</v>
      </c>
      <c r="P3588" s="4">
        <v>5.8259999999999996E-4</v>
      </c>
      <c r="Q3588" s="4">
        <v>2.1800000000000002</v>
      </c>
    </row>
    <row r="3589" spans="1:29" hidden="1" outlineLevel="1" collapsed="1" x14ac:dyDescent="0.25">
      <c r="A3589" t="s">
        <v>34</v>
      </c>
      <c r="B3589" s="4" t="s">
        <v>29</v>
      </c>
      <c r="C3589" s="4" t="s">
        <v>3794</v>
      </c>
      <c r="D3589" s="4" t="s">
        <v>34</v>
      </c>
      <c r="E3589" s="4">
        <v>3.82249E-3</v>
      </c>
      <c r="F3589" s="4">
        <v>3.0793500000000001E-4</v>
      </c>
      <c r="G3589" s="4">
        <v>1</v>
      </c>
      <c r="H3589" s="4">
        <v>1</v>
      </c>
      <c r="I3589" s="4">
        <v>1</v>
      </c>
      <c r="J3589" s="4" t="s">
        <v>3770</v>
      </c>
      <c r="K3589" s="4">
        <v>2</v>
      </c>
      <c r="L3589" s="4">
        <v>4033.17569</v>
      </c>
      <c r="M3589" s="4" t="s">
        <v>29</v>
      </c>
      <c r="N3589" s="4" t="s">
        <v>29</v>
      </c>
      <c r="O3589" s="4">
        <v>1.192E-4</v>
      </c>
      <c r="P3589" s="4">
        <v>4.4959999999999998E-4</v>
      </c>
      <c r="Q3589" s="4">
        <v>4.0599999999999996</v>
      </c>
    </row>
    <row r="3590" spans="1:29" x14ac:dyDescent="0.25">
      <c r="A3590" s="3" t="s">
        <v>29</v>
      </c>
      <c r="B3590" s="3" t="s">
        <v>30</v>
      </c>
      <c r="C3590" s="3" t="s">
        <v>3795</v>
      </c>
      <c r="D3590" s="3" t="s">
        <v>3796</v>
      </c>
      <c r="E3590" s="3">
        <v>0</v>
      </c>
      <c r="F3590" s="3">
        <v>128.84800000000001</v>
      </c>
      <c r="G3590" s="3">
        <v>22</v>
      </c>
      <c r="H3590" s="3">
        <v>25</v>
      </c>
      <c r="I3590" s="3">
        <v>36</v>
      </c>
      <c r="J3590" s="3">
        <v>4</v>
      </c>
      <c r="K3590" s="3">
        <v>1755</v>
      </c>
      <c r="L3590" s="3">
        <v>198.4</v>
      </c>
      <c r="M3590" s="3">
        <v>8.25</v>
      </c>
      <c r="N3590" s="3">
        <v>102.61</v>
      </c>
      <c r="O3590" s="3">
        <v>25</v>
      </c>
      <c r="P3590" s="3" t="s">
        <v>2672</v>
      </c>
      <c r="Q3590" s="3" t="s">
        <v>2186</v>
      </c>
      <c r="R3590" s="3" t="s">
        <v>3797</v>
      </c>
      <c r="S3590" s="3" t="s">
        <v>3798</v>
      </c>
      <c r="T3590" s="3" t="s">
        <v>34</v>
      </c>
      <c r="U3590" s="3" t="s">
        <v>3795</v>
      </c>
      <c r="V3590" s="3" t="s">
        <v>34</v>
      </c>
      <c r="W3590" s="3" t="s">
        <v>2549</v>
      </c>
      <c r="X3590" s="3" t="s">
        <v>34</v>
      </c>
      <c r="Y3590" s="3" t="s">
        <v>34</v>
      </c>
      <c r="Z3590" s="3" t="s">
        <v>34</v>
      </c>
      <c r="AA3590" s="3">
        <v>0</v>
      </c>
      <c r="AB3590" s="3" t="s">
        <v>29</v>
      </c>
      <c r="AC3590" s="3">
        <v>1</v>
      </c>
    </row>
    <row r="3591" spans="1:29" hidden="1" outlineLevel="1" collapsed="1" x14ac:dyDescent="0.25">
      <c r="A3591" t="s">
        <v>34</v>
      </c>
      <c r="B3591" s="2" t="s">
        <v>39</v>
      </c>
      <c r="C3591" s="2" t="s">
        <v>40</v>
      </c>
      <c r="D3591" s="2" t="s">
        <v>41</v>
      </c>
      <c r="E3591" s="2" t="s">
        <v>42</v>
      </c>
      <c r="F3591" s="2" t="s">
        <v>43</v>
      </c>
      <c r="G3591" s="2" t="s">
        <v>28</v>
      </c>
      <c r="H3591" s="2" t="s">
        <v>44</v>
      </c>
      <c r="I3591" s="2" t="s">
        <v>8</v>
      </c>
      <c r="J3591" s="2" t="s">
        <v>45</v>
      </c>
      <c r="K3591" s="2" t="s">
        <v>46</v>
      </c>
      <c r="L3591" s="2" t="s">
        <v>47</v>
      </c>
      <c r="M3591" s="2" t="s">
        <v>27</v>
      </c>
      <c r="N3591" s="2" t="s">
        <v>48</v>
      </c>
      <c r="O3591" s="2" t="s">
        <v>49</v>
      </c>
      <c r="P3591" s="2" t="s">
        <v>50</v>
      </c>
      <c r="Q3591" s="2" t="s">
        <v>51</v>
      </c>
    </row>
    <row r="3592" spans="1:29" hidden="1" outlineLevel="1" collapsed="1" x14ac:dyDescent="0.25">
      <c r="A3592" t="s">
        <v>34</v>
      </c>
      <c r="B3592" s="4" t="s">
        <v>29</v>
      </c>
      <c r="C3592" s="4" t="s">
        <v>3799</v>
      </c>
      <c r="D3592" s="4" t="s">
        <v>34</v>
      </c>
      <c r="E3592" s="4">
        <v>5.7630999999999995E-7</v>
      </c>
      <c r="F3592" s="4">
        <v>1.5434800000000001E-4</v>
      </c>
      <c r="G3592" s="4">
        <v>3</v>
      </c>
      <c r="H3592" s="4">
        <v>29</v>
      </c>
      <c r="I3592" s="4">
        <v>1</v>
      </c>
      <c r="J3592" s="4" t="s">
        <v>3800</v>
      </c>
      <c r="K3592" s="4">
        <v>0</v>
      </c>
      <c r="L3592" s="4">
        <v>2185.1036399999998</v>
      </c>
      <c r="M3592" s="4" t="s">
        <v>29</v>
      </c>
      <c r="N3592" s="4" t="s">
        <v>29</v>
      </c>
      <c r="O3592" s="4">
        <v>6.5770000000000002E-5</v>
      </c>
      <c r="P3592" s="4">
        <v>1.119E-8</v>
      </c>
      <c r="Q3592" s="4">
        <v>3.48</v>
      </c>
    </row>
    <row r="3593" spans="1:29" hidden="1" outlineLevel="1" collapsed="1" x14ac:dyDescent="0.25">
      <c r="A3593" t="s">
        <v>34</v>
      </c>
      <c r="B3593" s="4" t="s">
        <v>29</v>
      </c>
      <c r="C3593" s="4" t="s">
        <v>3801</v>
      </c>
      <c r="D3593" s="4" t="s">
        <v>34</v>
      </c>
      <c r="E3593" s="4">
        <v>7.9491399999999997E-7</v>
      </c>
      <c r="F3593" s="4">
        <v>1.5434800000000001E-4</v>
      </c>
      <c r="G3593" s="4">
        <v>3</v>
      </c>
      <c r="H3593" s="4">
        <v>40</v>
      </c>
      <c r="I3593" s="4">
        <v>2</v>
      </c>
      <c r="J3593" s="4" t="s">
        <v>3800</v>
      </c>
      <c r="K3593" s="4">
        <v>1</v>
      </c>
      <c r="L3593" s="4">
        <v>1658.9152200000001</v>
      </c>
      <c r="M3593" s="4" t="s">
        <v>29</v>
      </c>
      <c r="N3593" s="4" t="s">
        <v>29</v>
      </c>
      <c r="O3593" s="4">
        <v>6.5770000000000002E-5</v>
      </c>
      <c r="P3593" s="4">
        <v>1.6429999999999999E-8</v>
      </c>
      <c r="Q3593" s="4">
        <v>4.09</v>
      </c>
    </row>
    <row r="3594" spans="1:29" hidden="1" outlineLevel="1" collapsed="1" x14ac:dyDescent="0.25">
      <c r="A3594" t="s">
        <v>34</v>
      </c>
      <c r="B3594" s="4" t="s">
        <v>29</v>
      </c>
      <c r="C3594" s="4" t="s">
        <v>3802</v>
      </c>
      <c r="D3594" s="4" t="s">
        <v>34</v>
      </c>
      <c r="E3594" s="4">
        <v>1.27123E-5</v>
      </c>
      <c r="F3594" s="4">
        <v>1.5434800000000001E-4</v>
      </c>
      <c r="G3594" s="4">
        <v>3</v>
      </c>
      <c r="H3594" s="4">
        <v>29</v>
      </c>
      <c r="I3594" s="4">
        <v>2</v>
      </c>
      <c r="J3594" s="4" t="s">
        <v>3800</v>
      </c>
      <c r="K3594" s="4">
        <v>0</v>
      </c>
      <c r="L3594" s="4">
        <v>3152.6487200000001</v>
      </c>
      <c r="M3594" s="4" t="s">
        <v>29</v>
      </c>
      <c r="N3594" s="4" t="s">
        <v>29</v>
      </c>
      <c r="O3594" s="4">
        <v>6.5770000000000002E-5</v>
      </c>
      <c r="P3594" s="4">
        <v>4.7290000000000001E-7</v>
      </c>
      <c r="Q3594" s="4">
        <v>4.63</v>
      </c>
    </row>
    <row r="3595" spans="1:29" hidden="1" outlineLevel="1" collapsed="1" x14ac:dyDescent="0.25">
      <c r="A3595" t="s">
        <v>34</v>
      </c>
      <c r="B3595" s="4" t="s">
        <v>29</v>
      </c>
      <c r="C3595" s="4" t="s">
        <v>3803</v>
      </c>
      <c r="D3595" s="4" t="s">
        <v>199</v>
      </c>
      <c r="E3595" s="4">
        <v>9.2750999999999993E-5</v>
      </c>
      <c r="F3595" s="4">
        <v>1.5434800000000001E-4</v>
      </c>
      <c r="G3595" s="4">
        <v>3</v>
      </c>
      <c r="H3595" s="4">
        <v>21</v>
      </c>
      <c r="I3595" s="4">
        <v>1</v>
      </c>
      <c r="J3595" s="4" t="s">
        <v>3800</v>
      </c>
      <c r="K3595" s="4">
        <v>0</v>
      </c>
      <c r="L3595" s="4">
        <v>2364.1612300000002</v>
      </c>
      <c r="M3595" s="4" t="s">
        <v>29</v>
      </c>
      <c r="N3595" s="4" t="s">
        <v>29</v>
      </c>
      <c r="O3595" s="4">
        <v>6.5770000000000002E-5</v>
      </c>
      <c r="P3595" s="4">
        <v>5.2310000000000004E-6</v>
      </c>
      <c r="Q3595" s="4">
        <v>3.56</v>
      </c>
    </row>
    <row r="3596" spans="1:29" hidden="1" outlineLevel="1" collapsed="1" x14ac:dyDescent="0.25">
      <c r="A3596" t="s">
        <v>34</v>
      </c>
      <c r="B3596" s="4" t="s">
        <v>29</v>
      </c>
      <c r="C3596" s="4" t="s">
        <v>3804</v>
      </c>
      <c r="D3596" s="4" t="s">
        <v>34</v>
      </c>
      <c r="E3596" s="4">
        <v>3.46723E-6</v>
      </c>
      <c r="F3596" s="4">
        <v>1.5434800000000001E-4</v>
      </c>
      <c r="G3596" s="4">
        <v>1</v>
      </c>
      <c r="H3596" s="4">
        <v>23</v>
      </c>
      <c r="I3596" s="4">
        <v>5</v>
      </c>
      <c r="J3596" s="4" t="s">
        <v>3795</v>
      </c>
      <c r="K3596" s="4">
        <v>0</v>
      </c>
      <c r="L3596" s="4">
        <v>2389.2496999999998</v>
      </c>
      <c r="M3596" s="4" t="s">
        <v>29</v>
      </c>
      <c r="N3596" s="4" t="s">
        <v>29</v>
      </c>
      <c r="O3596" s="4">
        <v>6.5770000000000002E-5</v>
      </c>
      <c r="P3596" s="4">
        <v>9.8179999999999996E-8</v>
      </c>
      <c r="Q3596" s="4">
        <v>4.4400000000000004</v>
      </c>
    </row>
    <row r="3597" spans="1:29" hidden="1" outlineLevel="1" collapsed="1" x14ac:dyDescent="0.25">
      <c r="A3597" t="s">
        <v>34</v>
      </c>
      <c r="B3597" s="4" t="s">
        <v>29</v>
      </c>
      <c r="C3597" s="4" t="s">
        <v>3805</v>
      </c>
      <c r="D3597" s="4" t="s">
        <v>34</v>
      </c>
      <c r="E3597" s="4">
        <v>4.2596199999999999E-7</v>
      </c>
      <c r="F3597" s="4">
        <v>1.5434800000000001E-4</v>
      </c>
      <c r="G3597" s="4">
        <v>1</v>
      </c>
      <c r="H3597" s="4">
        <v>27</v>
      </c>
      <c r="I3597" s="4">
        <v>1</v>
      </c>
      <c r="J3597" s="4" t="s">
        <v>3795</v>
      </c>
      <c r="K3597" s="4">
        <v>0</v>
      </c>
      <c r="L3597" s="4">
        <v>1788.8802900000001</v>
      </c>
      <c r="M3597" s="4" t="s">
        <v>29</v>
      </c>
      <c r="N3597" s="4" t="s">
        <v>29</v>
      </c>
      <c r="O3597" s="4">
        <v>6.5770000000000002E-5</v>
      </c>
      <c r="P3597" s="4">
        <v>7.7699999999999994E-9</v>
      </c>
      <c r="Q3597" s="4">
        <v>4.2699999999999996</v>
      </c>
    </row>
    <row r="3598" spans="1:29" hidden="1" outlineLevel="1" collapsed="1" x14ac:dyDescent="0.25">
      <c r="A3598" t="s">
        <v>34</v>
      </c>
      <c r="B3598" s="4" t="s">
        <v>29</v>
      </c>
      <c r="C3598" s="4" t="s">
        <v>3806</v>
      </c>
      <c r="D3598" s="4" t="s">
        <v>34</v>
      </c>
      <c r="E3598" s="4">
        <v>4.12283E-4</v>
      </c>
      <c r="F3598" s="4">
        <v>1.5434800000000001E-4</v>
      </c>
      <c r="G3598" s="4">
        <v>3</v>
      </c>
      <c r="H3598" s="4">
        <v>31</v>
      </c>
      <c r="I3598" s="4">
        <v>1</v>
      </c>
      <c r="J3598" s="4" t="s">
        <v>3800</v>
      </c>
      <c r="K3598" s="4">
        <v>0</v>
      </c>
      <c r="L3598" s="4">
        <v>1451.77404</v>
      </c>
      <c r="M3598" s="4" t="s">
        <v>29</v>
      </c>
      <c r="N3598" s="4" t="s">
        <v>29</v>
      </c>
      <c r="O3598" s="4">
        <v>6.5770000000000002E-5</v>
      </c>
      <c r="P3598" s="4">
        <v>3.1720000000000001E-5</v>
      </c>
      <c r="Q3598" s="4">
        <v>3.18</v>
      </c>
    </row>
    <row r="3599" spans="1:29" hidden="1" outlineLevel="1" collapsed="1" x14ac:dyDescent="0.25">
      <c r="A3599" t="s">
        <v>34</v>
      </c>
      <c r="B3599" s="4" t="s">
        <v>29</v>
      </c>
      <c r="C3599" s="4" t="s">
        <v>3807</v>
      </c>
      <c r="D3599" s="4" t="s">
        <v>34</v>
      </c>
      <c r="E3599" s="4">
        <v>2.0065999999999999E-4</v>
      </c>
      <c r="F3599" s="4">
        <v>1.5434800000000001E-4</v>
      </c>
      <c r="G3599" s="4">
        <v>1</v>
      </c>
      <c r="H3599" s="4">
        <v>16</v>
      </c>
      <c r="I3599" s="4">
        <v>1</v>
      </c>
      <c r="J3599" s="4" t="s">
        <v>3795</v>
      </c>
      <c r="K3599" s="4">
        <v>0</v>
      </c>
      <c r="L3599" s="4">
        <v>1303.73686</v>
      </c>
      <c r="M3599" s="4" t="s">
        <v>29</v>
      </c>
      <c r="N3599" s="4" t="s">
        <v>29</v>
      </c>
      <c r="O3599" s="4">
        <v>6.5770000000000002E-5</v>
      </c>
      <c r="P3599" s="4">
        <v>1.325E-5</v>
      </c>
      <c r="Q3599" s="4">
        <v>2.16</v>
      </c>
    </row>
    <row r="3600" spans="1:29" hidden="1" outlineLevel="1" collapsed="1" x14ac:dyDescent="0.25">
      <c r="A3600" t="s">
        <v>34</v>
      </c>
      <c r="B3600" s="4" t="s">
        <v>29</v>
      </c>
      <c r="C3600" s="4" t="s">
        <v>3808</v>
      </c>
      <c r="D3600" s="4" t="s">
        <v>34</v>
      </c>
      <c r="E3600" s="4">
        <v>1.1035E-5</v>
      </c>
      <c r="F3600" s="4">
        <v>1.5434800000000001E-4</v>
      </c>
      <c r="G3600" s="4">
        <v>3</v>
      </c>
      <c r="H3600" s="4">
        <v>26</v>
      </c>
      <c r="I3600" s="4">
        <v>2</v>
      </c>
      <c r="J3600" s="4" t="s">
        <v>3800</v>
      </c>
      <c r="K3600" s="4">
        <v>1</v>
      </c>
      <c r="L3600" s="4">
        <v>2383.1861399999998</v>
      </c>
      <c r="M3600" s="4" t="s">
        <v>29</v>
      </c>
      <c r="N3600" s="4" t="s">
        <v>29</v>
      </c>
      <c r="O3600" s="4">
        <v>6.5770000000000002E-5</v>
      </c>
      <c r="P3600" s="4">
        <v>3.9700000000000002E-7</v>
      </c>
      <c r="Q3600" s="4">
        <v>4.16</v>
      </c>
    </row>
    <row r="3601" spans="1:17" hidden="1" outlineLevel="1" collapsed="1" x14ac:dyDescent="0.25">
      <c r="A3601" t="s">
        <v>34</v>
      </c>
      <c r="B3601" s="4" t="s">
        <v>29</v>
      </c>
      <c r="C3601" s="4" t="s">
        <v>3809</v>
      </c>
      <c r="D3601" s="4" t="s">
        <v>34</v>
      </c>
      <c r="E3601" s="4">
        <v>2.97121E-5</v>
      </c>
      <c r="F3601" s="4">
        <v>1.5434800000000001E-4</v>
      </c>
      <c r="G3601" s="4">
        <v>3</v>
      </c>
      <c r="H3601" s="4">
        <v>26</v>
      </c>
      <c r="I3601" s="4">
        <v>1</v>
      </c>
      <c r="J3601" s="4" t="s">
        <v>3800</v>
      </c>
      <c r="K3601" s="4">
        <v>0</v>
      </c>
      <c r="L3601" s="4">
        <v>2227.0850300000002</v>
      </c>
      <c r="M3601" s="4" t="s">
        <v>29</v>
      </c>
      <c r="N3601" s="4" t="s">
        <v>29</v>
      </c>
      <c r="O3601" s="4">
        <v>6.5770000000000002E-5</v>
      </c>
      <c r="P3601" s="4">
        <v>1.319E-6</v>
      </c>
      <c r="Q3601" s="4">
        <v>2.57</v>
      </c>
    </row>
    <row r="3602" spans="1:17" hidden="1" outlineLevel="1" collapsed="1" x14ac:dyDescent="0.25">
      <c r="A3602" t="s">
        <v>34</v>
      </c>
      <c r="B3602" s="4" t="s">
        <v>29</v>
      </c>
      <c r="C3602" s="4" t="s">
        <v>3810</v>
      </c>
      <c r="D3602" s="4" t="s">
        <v>34</v>
      </c>
      <c r="E3602" s="4">
        <v>1.5093400000000001E-3</v>
      </c>
      <c r="F3602" s="4">
        <v>1.5434800000000001E-4</v>
      </c>
      <c r="G3602" s="4">
        <v>3</v>
      </c>
      <c r="H3602" s="4">
        <v>33</v>
      </c>
      <c r="I3602" s="4">
        <v>1</v>
      </c>
      <c r="J3602" s="4" t="s">
        <v>3800</v>
      </c>
      <c r="K3602" s="4">
        <v>0</v>
      </c>
      <c r="L3602" s="4">
        <v>1099.6357499999999</v>
      </c>
      <c r="M3602" s="4" t="s">
        <v>29</v>
      </c>
      <c r="N3602" s="4" t="s">
        <v>29</v>
      </c>
      <c r="O3602" s="4">
        <v>6.5770000000000002E-5</v>
      </c>
      <c r="P3602" s="4">
        <v>1.5029999999999999E-4</v>
      </c>
      <c r="Q3602" s="4">
        <v>2.25</v>
      </c>
    </row>
    <row r="3603" spans="1:17" hidden="1" outlineLevel="1" collapsed="1" x14ac:dyDescent="0.25">
      <c r="A3603" t="s">
        <v>34</v>
      </c>
      <c r="B3603" s="4" t="s">
        <v>29</v>
      </c>
      <c r="C3603" s="4" t="s">
        <v>3811</v>
      </c>
      <c r="D3603" s="4" t="s">
        <v>388</v>
      </c>
      <c r="E3603" s="4">
        <v>1.9686399999999998E-5</v>
      </c>
      <c r="F3603" s="4">
        <v>1.5434800000000001E-4</v>
      </c>
      <c r="G3603" s="4">
        <v>4</v>
      </c>
      <c r="H3603" s="4">
        <v>44</v>
      </c>
      <c r="I3603" s="4">
        <v>1</v>
      </c>
      <c r="J3603" s="4" t="s">
        <v>3812</v>
      </c>
      <c r="K3603" s="4">
        <v>0</v>
      </c>
      <c r="L3603" s="4">
        <v>2830.38285</v>
      </c>
      <c r="M3603" s="4" t="s">
        <v>29</v>
      </c>
      <c r="N3603" s="4" t="s">
        <v>29</v>
      </c>
      <c r="O3603" s="4">
        <v>6.5770000000000002E-5</v>
      </c>
      <c r="P3603" s="4">
        <v>7.9979999999999995E-7</v>
      </c>
      <c r="Q3603" s="4">
        <v>3.71</v>
      </c>
    </row>
    <row r="3604" spans="1:17" hidden="1" outlineLevel="1" collapsed="1" x14ac:dyDescent="0.25">
      <c r="A3604" t="s">
        <v>34</v>
      </c>
      <c r="B3604" s="4" t="s">
        <v>29</v>
      </c>
      <c r="C3604" s="4" t="s">
        <v>3813</v>
      </c>
      <c r="D3604" s="4" t="s">
        <v>34</v>
      </c>
      <c r="E3604" s="4">
        <v>3.9431999999999998E-6</v>
      </c>
      <c r="F3604" s="4">
        <v>1.5434800000000001E-4</v>
      </c>
      <c r="G3604" s="4">
        <v>3</v>
      </c>
      <c r="H3604" s="4">
        <v>29</v>
      </c>
      <c r="I3604" s="4">
        <v>2</v>
      </c>
      <c r="J3604" s="4" t="s">
        <v>3800</v>
      </c>
      <c r="K3604" s="4">
        <v>0</v>
      </c>
      <c r="L3604" s="4">
        <v>1641.8330100000001</v>
      </c>
      <c r="M3604" s="4" t="s">
        <v>29</v>
      </c>
      <c r="N3604" s="4" t="s">
        <v>29</v>
      </c>
      <c r="O3604" s="4">
        <v>6.5770000000000002E-5</v>
      </c>
      <c r="P3604" s="4">
        <v>1.147E-7</v>
      </c>
      <c r="Q3604" s="4">
        <v>3.58</v>
      </c>
    </row>
    <row r="3605" spans="1:17" hidden="1" outlineLevel="1" collapsed="1" x14ac:dyDescent="0.25">
      <c r="A3605" t="s">
        <v>34</v>
      </c>
      <c r="B3605" s="4" t="s">
        <v>29</v>
      </c>
      <c r="C3605" s="4" t="s">
        <v>3814</v>
      </c>
      <c r="D3605" s="4" t="s">
        <v>546</v>
      </c>
      <c r="E3605" s="4">
        <v>5.0644000000000004E-4</v>
      </c>
      <c r="F3605" s="4">
        <v>1.5434800000000001E-4</v>
      </c>
      <c r="G3605" s="4">
        <v>3</v>
      </c>
      <c r="H3605" s="4">
        <v>22</v>
      </c>
      <c r="I3605" s="4">
        <v>2</v>
      </c>
      <c r="J3605" s="4" t="s">
        <v>3815</v>
      </c>
      <c r="K3605" s="4">
        <v>1</v>
      </c>
      <c r="L3605" s="4">
        <v>2416.0932699999998</v>
      </c>
      <c r="M3605" s="4" t="s">
        <v>29</v>
      </c>
      <c r="N3605" s="4" t="s">
        <v>29</v>
      </c>
      <c r="O3605" s="4">
        <v>6.5770000000000002E-5</v>
      </c>
      <c r="P3605" s="4">
        <v>4.0550000000000003E-5</v>
      </c>
      <c r="Q3605" s="4">
        <v>3.36</v>
      </c>
    </row>
    <row r="3606" spans="1:17" hidden="1" outlineLevel="1" collapsed="1" x14ac:dyDescent="0.25">
      <c r="A3606" t="s">
        <v>34</v>
      </c>
      <c r="B3606" s="4" t="s">
        <v>29</v>
      </c>
      <c r="C3606" s="4" t="s">
        <v>3816</v>
      </c>
      <c r="D3606" s="4" t="s">
        <v>74</v>
      </c>
      <c r="E3606" s="4">
        <v>2.2673600000000001E-4</v>
      </c>
      <c r="F3606" s="4">
        <v>1.5434800000000001E-4</v>
      </c>
      <c r="G3606" s="4">
        <v>3</v>
      </c>
      <c r="H3606" s="4">
        <v>27</v>
      </c>
      <c r="I3606" s="4">
        <v>2</v>
      </c>
      <c r="J3606" s="4" t="s">
        <v>3800</v>
      </c>
      <c r="K3606" s="4">
        <v>0</v>
      </c>
      <c r="L3606" s="4">
        <v>1137.5456200000001</v>
      </c>
      <c r="M3606" s="4" t="s">
        <v>29</v>
      </c>
      <c r="N3606" s="4" t="s">
        <v>29</v>
      </c>
      <c r="O3606" s="4">
        <v>6.5770000000000002E-5</v>
      </c>
      <c r="P3606" s="4">
        <v>1.5359999999999999E-5</v>
      </c>
      <c r="Q3606" s="4">
        <v>2.2999999999999998</v>
      </c>
    </row>
    <row r="3607" spans="1:17" hidden="1" outlineLevel="1" collapsed="1" x14ac:dyDescent="0.25">
      <c r="A3607" t="s">
        <v>34</v>
      </c>
      <c r="B3607" s="4" t="s">
        <v>29</v>
      </c>
      <c r="C3607" s="4" t="s">
        <v>3817</v>
      </c>
      <c r="D3607" s="4" t="s">
        <v>34</v>
      </c>
      <c r="E3607" s="4">
        <v>9.8863500000000003E-3</v>
      </c>
      <c r="F3607" s="4">
        <v>4.3565599999999998E-4</v>
      </c>
      <c r="G3607" s="4">
        <v>1</v>
      </c>
      <c r="H3607" s="4">
        <v>17</v>
      </c>
      <c r="I3607" s="4">
        <v>1</v>
      </c>
      <c r="J3607" s="4" t="s">
        <v>3795</v>
      </c>
      <c r="K3607" s="4">
        <v>2</v>
      </c>
      <c r="L3607" s="4">
        <v>3122.5052000000001</v>
      </c>
      <c r="M3607" s="4" t="s">
        <v>29</v>
      </c>
      <c r="N3607" s="4" t="s">
        <v>29</v>
      </c>
      <c r="O3607" s="4">
        <v>1.639E-4</v>
      </c>
      <c r="P3607" s="4">
        <v>1.371E-3</v>
      </c>
      <c r="Q3607" s="4">
        <v>4.07</v>
      </c>
    </row>
    <row r="3608" spans="1:17" hidden="1" outlineLevel="1" collapsed="1" x14ac:dyDescent="0.25">
      <c r="A3608" t="s">
        <v>34</v>
      </c>
      <c r="B3608" s="4" t="s">
        <v>29</v>
      </c>
      <c r="C3608" s="4" t="s">
        <v>3818</v>
      </c>
      <c r="D3608" s="4" t="s">
        <v>74</v>
      </c>
      <c r="E3608" s="4">
        <v>1.04016E-2</v>
      </c>
      <c r="F3608" s="4">
        <v>4.3565599999999998E-4</v>
      </c>
      <c r="G3608" s="4">
        <v>3</v>
      </c>
      <c r="H3608" s="4">
        <v>27</v>
      </c>
      <c r="I3608" s="4">
        <v>1</v>
      </c>
      <c r="J3608" s="4" t="s">
        <v>3800</v>
      </c>
      <c r="K3608" s="4">
        <v>1</v>
      </c>
      <c r="L3608" s="4">
        <v>1475.7774099999999</v>
      </c>
      <c r="M3608" s="4" t="s">
        <v>29</v>
      </c>
      <c r="N3608" s="4" t="s">
        <v>29</v>
      </c>
      <c r="O3608" s="4">
        <v>1.639E-4</v>
      </c>
      <c r="P3608" s="4">
        <v>1.4660000000000001E-3</v>
      </c>
      <c r="Q3608" s="4">
        <v>2.7</v>
      </c>
    </row>
    <row r="3609" spans="1:17" hidden="1" outlineLevel="1" collapsed="1" x14ac:dyDescent="0.25">
      <c r="A3609" t="s">
        <v>34</v>
      </c>
      <c r="B3609" s="4" t="s">
        <v>29</v>
      </c>
      <c r="C3609" s="4" t="s">
        <v>3819</v>
      </c>
      <c r="D3609" s="4" t="s">
        <v>34</v>
      </c>
      <c r="E3609" s="4">
        <v>7.4253699999999997E-3</v>
      </c>
      <c r="F3609" s="4">
        <v>4.3565599999999998E-4</v>
      </c>
      <c r="G3609" s="4">
        <v>3</v>
      </c>
      <c r="H3609" s="4">
        <v>29</v>
      </c>
      <c r="I3609" s="4">
        <v>1</v>
      </c>
      <c r="J3609" s="4" t="s">
        <v>3800</v>
      </c>
      <c r="K3609" s="4">
        <v>1</v>
      </c>
      <c r="L3609" s="4">
        <v>1220.6574900000001</v>
      </c>
      <c r="M3609" s="4" t="s">
        <v>29</v>
      </c>
      <c r="N3609" s="4" t="s">
        <v>29</v>
      </c>
      <c r="O3609" s="4">
        <v>1.639E-4</v>
      </c>
      <c r="P3609" s="4">
        <v>9.7610000000000004E-4</v>
      </c>
      <c r="Q3609" s="4">
        <v>2.06</v>
      </c>
    </row>
    <row r="3610" spans="1:17" hidden="1" outlineLevel="1" collapsed="1" x14ac:dyDescent="0.25">
      <c r="A3610" t="s">
        <v>34</v>
      </c>
      <c r="B3610" s="4" t="s">
        <v>29</v>
      </c>
      <c r="C3610" s="4" t="s">
        <v>3820</v>
      </c>
      <c r="D3610" s="4" t="s">
        <v>34</v>
      </c>
      <c r="E3610" s="4">
        <v>1.3487900000000001E-2</v>
      </c>
      <c r="F3610" s="4">
        <v>4.3565599999999998E-4</v>
      </c>
      <c r="G3610" s="4">
        <v>3</v>
      </c>
      <c r="H3610" s="4">
        <v>23</v>
      </c>
      <c r="I3610" s="4">
        <v>1</v>
      </c>
      <c r="J3610" s="4" t="s">
        <v>3800</v>
      </c>
      <c r="K3610" s="4">
        <v>0</v>
      </c>
      <c r="L3610" s="4">
        <v>2907.41005</v>
      </c>
      <c r="M3610" s="4" t="s">
        <v>29</v>
      </c>
      <c r="N3610" s="4" t="s">
        <v>29</v>
      </c>
      <c r="O3610" s="4">
        <v>1.639E-4</v>
      </c>
      <c r="P3610" s="4">
        <v>2.003E-3</v>
      </c>
      <c r="Q3610" s="4">
        <v>3.42</v>
      </c>
    </row>
    <row r="3611" spans="1:17" hidden="1" outlineLevel="1" collapsed="1" x14ac:dyDescent="0.25">
      <c r="A3611" t="s">
        <v>34</v>
      </c>
      <c r="B3611" s="4" t="s">
        <v>29</v>
      </c>
      <c r="C3611" s="4" t="s">
        <v>3821</v>
      </c>
      <c r="D3611" s="4" t="s">
        <v>196</v>
      </c>
      <c r="E3611" s="4">
        <v>1.89608E-2</v>
      </c>
      <c r="F3611" s="4">
        <v>7.2030900000000003E-4</v>
      </c>
      <c r="G3611" s="4">
        <v>3</v>
      </c>
      <c r="H3611" s="4">
        <v>29</v>
      </c>
      <c r="I3611" s="4">
        <v>1</v>
      </c>
      <c r="J3611" s="4" t="s">
        <v>3800</v>
      </c>
      <c r="K3611" s="4">
        <v>0</v>
      </c>
      <c r="L3611" s="4">
        <v>1241.64192</v>
      </c>
      <c r="M3611" s="4" t="s">
        <v>29</v>
      </c>
      <c r="N3611" s="4" t="s">
        <v>29</v>
      </c>
      <c r="O3611" s="4">
        <v>2.6459999999999998E-4</v>
      </c>
      <c r="P3611" s="4">
        <v>3.068E-3</v>
      </c>
      <c r="Q3611" s="4">
        <v>2.09</v>
      </c>
    </row>
    <row r="3612" spans="1:17" hidden="1" outlineLevel="1" collapsed="1" x14ac:dyDescent="0.25">
      <c r="A3612" t="s">
        <v>34</v>
      </c>
      <c r="B3612" s="4" t="s">
        <v>29</v>
      </c>
      <c r="C3612" s="4" t="s">
        <v>3822</v>
      </c>
      <c r="D3612" s="4" t="s">
        <v>34</v>
      </c>
      <c r="E3612" s="4">
        <v>1.8606500000000002E-2</v>
      </c>
      <c r="F3612" s="4">
        <v>7.2030900000000003E-4</v>
      </c>
      <c r="G3612" s="4">
        <v>4</v>
      </c>
      <c r="H3612" s="4">
        <v>46</v>
      </c>
      <c r="I3612" s="4">
        <v>1</v>
      </c>
      <c r="J3612" s="4" t="s">
        <v>3812</v>
      </c>
      <c r="K3612" s="4">
        <v>0</v>
      </c>
      <c r="L3612" s="4">
        <v>1639.7922000000001</v>
      </c>
      <c r="M3612" s="4" t="s">
        <v>29</v>
      </c>
      <c r="N3612" s="4" t="s">
        <v>29</v>
      </c>
      <c r="O3612" s="4">
        <v>2.6459999999999998E-4</v>
      </c>
      <c r="P3612" s="4">
        <v>2.9840000000000001E-3</v>
      </c>
      <c r="Q3612" s="4">
        <v>1.79</v>
      </c>
    </row>
    <row r="3613" spans="1:17" hidden="1" outlineLevel="1" collapsed="1" x14ac:dyDescent="0.25">
      <c r="A3613" t="s">
        <v>34</v>
      </c>
      <c r="B3613" s="4" t="s">
        <v>29</v>
      </c>
      <c r="C3613" s="4" t="s">
        <v>3823</v>
      </c>
      <c r="D3613" s="4" t="s">
        <v>34</v>
      </c>
      <c r="E3613" s="4">
        <v>2.8119000000000002E-2</v>
      </c>
      <c r="F3613" s="4">
        <v>1.14003E-3</v>
      </c>
      <c r="G3613" s="4">
        <v>4</v>
      </c>
      <c r="H3613" s="4">
        <v>42</v>
      </c>
      <c r="I3613" s="4">
        <v>1</v>
      </c>
      <c r="J3613" s="4" t="s">
        <v>3812</v>
      </c>
      <c r="K3613" s="4">
        <v>0</v>
      </c>
      <c r="L3613" s="4">
        <v>2074.9271899999999</v>
      </c>
      <c r="M3613" s="4" t="s">
        <v>29</v>
      </c>
      <c r="N3613" s="4" t="s">
        <v>29</v>
      </c>
      <c r="O3613" s="4">
        <v>4.1320000000000001E-4</v>
      </c>
      <c r="P3613" s="4">
        <v>5.0239999999999998E-3</v>
      </c>
      <c r="Q3613" s="4">
        <v>1.76</v>
      </c>
    </row>
    <row r="3614" spans="1:17" hidden="1" outlineLevel="1" collapsed="1" x14ac:dyDescent="0.25">
      <c r="A3614" t="s">
        <v>34</v>
      </c>
      <c r="B3614" s="4" t="s">
        <v>29</v>
      </c>
      <c r="C3614" s="4" t="s">
        <v>3824</v>
      </c>
      <c r="D3614" s="4" t="s">
        <v>34</v>
      </c>
      <c r="E3614" s="4">
        <v>7.1459800000000004E-2</v>
      </c>
      <c r="F3614" s="4">
        <v>2.6094199999999999E-3</v>
      </c>
      <c r="G3614" s="4">
        <v>3</v>
      </c>
      <c r="H3614" s="4">
        <v>22</v>
      </c>
      <c r="I3614" s="4">
        <v>2</v>
      </c>
      <c r="J3614" s="4" t="s">
        <v>3800</v>
      </c>
      <c r="K3614" s="4">
        <v>1</v>
      </c>
      <c r="L3614" s="4">
        <v>1530.77583</v>
      </c>
      <c r="M3614" s="4" t="s">
        <v>29</v>
      </c>
      <c r="N3614" s="4" t="s">
        <v>29</v>
      </c>
      <c r="O3614" s="4">
        <v>9.3420000000000005E-4</v>
      </c>
      <c r="P3614" s="4">
        <v>1.7250000000000001E-2</v>
      </c>
      <c r="Q3614" s="4">
        <v>1.63</v>
      </c>
    </row>
    <row r="3615" spans="1:17" hidden="1" outlineLevel="1" collapsed="1" x14ac:dyDescent="0.25">
      <c r="A3615" t="s">
        <v>34</v>
      </c>
      <c r="B3615" s="4" t="s">
        <v>29</v>
      </c>
      <c r="C3615" s="4" t="s">
        <v>3825</v>
      </c>
      <c r="D3615" s="4" t="s">
        <v>34</v>
      </c>
      <c r="E3615" s="4">
        <v>9.6932699999999997E-2</v>
      </c>
      <c r="F3615" s="4">
        <v>3.5126799999999998E-3</v>
      </c>
      <c r="G3615" s="4">
        <v>3</v>
      </c>
      <c r="H3615" s="4">
        <v>31</v>
      </c>
      <c r="I3615" s="4">
        <v>1</v>
      </c>
      <c r="J3615" s="4" t="s">
        <v>3800</v>
      </c>
      <c r="K3615" s="4">
        <v>0</v>
      </c>
      <c r="L3615" s="4">
        <v>1177.5582899999999</v>
      </c>
      <c r="M3615" s="4" t="s">
        <v>29</v>
      </c>
      <c r="N3615" s="4" t="s">
        <v>29</v>
      </c>
      <c r="O3615" s="4">
        <v>1.258E-3</v>
      </c>
      <c r="P3615" s="4">
        <v>2.6120000000000001E-2</v>
      </c>
      <c r="Q3615" s="4">
        <v>2.0499999999999998</v>
      </c>
    </row>
    <row r="3616" spans="1:17" hidden="1" outlineLevel="1" collapsed="1" x14ac:dyDescent="0.25">
      <c r="A3616" t="s">
        <v>34</v>
      </c>
      <c r="B3616" s="4" t="s">
        <v>29</v>
      </c>
      <c r="C3616" s="4" t="s">
        <v>3826</v>
      </c>
      <c r="D3616" s="4" t="s">
        <v>34</v>
      </c>
      <c r="E3616" s="4">
        <v>0.22181400000000001</v>
      </c>
      <c r="F3616" s="4">
        <v>7.70019E-3</v>
      </c>
      <c r="G3616" s="4">
        <v>3</v>
      </c>
      <c r="H3616" s="4">
        <v>20</v>
      </c>
      <c r="I3616" s="4">
        <v>1</v>
      </c>
      <c r="J3616" s="4" t="s">
        <v>3800</v>
      </c>
      <c r="K3616" s="4">
        <v>0</v>
      </c>
      <c r="L3616" s="4">
        <v>2790.2197500000002</v>
      </c>
      <c r="M3616" s="4" t="s">
        <v>29</v>
      </c>
      <c r="N3616" s="4" t="s">
        <v>29</v>
      </c>
      <c r="O3616" s="4">
        <v>2.8440000000000002E-3</v>
      </c>
      <c r="P3616" s="4">
        <v>9.2770000000000005E-2</v>
      </c>
      <c r="Q3616" s="4">
        <v>2.25</v>
      </c>
    </row>
    <row r="3617" spans="1:29" x14ac:dyDescent="0.25">
      <c r="A3617" s="3" t="s">
        <v>29</v>
      </c>
      <c r="B3617" s="3" t="s">
        <v>30</v>
      </c>
      <c r="C3617" s="3" t="s">
        <v>3827</v>
      </c>
      <c r="D3617" s="3" t="s">
        <v>3828</v>
      </c>
      <c r="E3617" s="3">
        <v>0</v>
      </c>
      <c r="F3617" s="3">
        <v>127.30800000000001</v>
      </c>
      <c r="G3617" s="3">
        <v>18</v>
      </c>
      <c r="H3617" s="3">
        <v>20</v>
      </c>
      <c r="I3617" s="3">
        <v>33</v>
      </c>
      <c r="J3617" s="3">
        <v>20</v>
      </c>
      <c r="K3617" s="3">
        <v>1872</v>
      </c>
      <c r="L3617" s="3">
        <v>216.6</v>
      </c>
      <c r="M3617" s="3">
        <v>6.34</v>
      </c>
      <c r="N3617" s="3">
        <v>104.89</v>
      </c>
      <c r="O3617" s="3">
        <v>20</v>
      </c>
      <c r="P3617" s="3" t="s">
        <v>34</v>
      </c>
      <c r="Q3617" s="3" t="s">
        <v>34</v>
      </c>
      <c r="R3617" s="3" t="s">
        <v>2042</v>
      </c>
      <c r="S3617" s="3" t="s">
        <v>3829</v>
      </c>
      <c r="T3617" s="3" t="s">
        <v>34</v>
      </c>
      <c r="U3617" s="3" t="s">
        <v>3827</v>
      </c>
      <c r="V3617" s="3" t="s">
        <v>34</v>
      </c>
      <c r="W3617" s="3" t="s">
        <v>976</v>
      </c>
      <c r="X3617" s="3" t="s">
        <v>34</v>
      </c>
      <c r="Y3617" s="3" t="s">
        <v>34</v>
      </c>
      <c r="Z3617" s="3" t="s">
        <v>34</v>
      </c>
      <c r="AA3617" s="3">
        <v>0</v>
      </c>
      <c r="AB3617" s="3" t="s">
        <v>29</v>
      </c>
      <c r="AC3617" s="3">
        <v>1</v>
      </c>
    </row>
    <row r="3618" spans="1:29" hidden="1" outlineLevel="1" collapsed="1" x14ac:dyDescent="0.25">
      <c r="A3618" t="s">
        <v>34</v>
      </c>
      <c r="B3618" s="2" t="s">
        <v>39</v>
      </c>
      <c r="C3618" s="2" t="s">
        <v>40</v>
      </c>
      <c r="D3618" s="2" t="s">
        <v>41</v>
      </c>
      <c r="E3618" s="2" t="s">
        <v>42</v>
      </c>
      <c r="F3618" s="2" t="s">
        <v>43</v>
      </c>
      <c r="G3618" s="2" t="s">
        <v>28</v>
      </c>
      <c r="H3618" s="2" t="s">
        <v>44</v>
      </c>
      <c r="I3618" s="2" t="s">
        <v>8</v>
      </c>
      <c r="J3618" s="2" t="s">
        <v>45</v>
      </c>
      <c r="K3618" s="2" t="s">
        <v>46</v>
      </c>
      <c r="L3618" s="2" t="s">
        <v>47</v>
      </c>
      <c r="M3618" s="2" t="s">
        <v>27</v>
      </c>
      <c r="N3618" s="2" t="s">
        <v>48</v>
      </c>
      <c r="O3618" s="2" t="s">
        <v>49</v>
      </c>
      <c r="P3618" s="2" t="s">
        <v>50</v>
      </c>
      <c r="Q3618" s="2" t="s">
        <v>51</v>
      </c>
    </row>
    <row r="3619" spans="1:29" hidden="1" outlineLevel="1" collapsed="1" x14ac:dyDescent="0.25">
      <c r="A3619" t="s">
        <v>34</v>
      </c>
      <c r="B3619" s="4" t="s">
        <v>29</v>
      </c>
      <c r="C3619" s="4" t="s">
        <v>3830</v>
      </c>
      <c r="D3619" s="4" t="s">
        <v>617</v>
      </c>
      <c r="E3619" s="4">
        <v>1.39999E-5</v>
      </c>
      <c r="F3619" s="4">
        <v>1.5434800000000001E-4</v>
      </c>
      <c r="G3619" s="4">
        <v>1</v>
      </c>
      <c r="H3619" s="4">
        <v>1</v>
      </c>
      <c r="I3619" s="4">
        <v>2</v>
      </c>
      <c r="J3619" s="4" t="s">
        <v>3827</v>
      </c>
      <c r="K3619" s="4">
        <v>0</v>
      </c>
      <c r="L3619" s="4">
        <v>1987.89266</v>
      </c>
      <c r="M3619" s="4" t="s">
        <v>29</v>
      </c>
      <c r="N3619" s="4" t="s">
        <v>29</v>
      </c>
      <c r="O3619" s="4">
        <v>6.5770000000000002E-5</v>
      </c>
      <c r="P3619" s="4">
        <v>5.3200000000000005E-7</v>
      </c>
      <c r="Q3619" s="4">
        <v>3.14</v>
      </c>
    </row>
    <row r="3620" spans="1:29" hidden="1" outlineLevel="1" collapsed="1" x14ac:dyDescent="0.25">
      <c r="A3620" t="s">
        <v>34</v>
      </c>
      <c r="B3620" s="4" t="s">
        <v>29</v>
      </c>
      <c r="C3620" s="4" t="s">
        <v>3831</v>
      </c>
      <c r="D3620" s="4" t="s">
        <v>3832</v>
      </c>
      <c r="E3620" s="4">
        <v>1.75346E-6</v>
      </c>
      <c r="F3620" s="4">
        <v>1.5434800000000001E-4</v>
      </c>
      <c r="G3620" s="4">
        <v>1</v>
      </c>
      <c r="H3620" s="4">
        <v>1</v>
      </c>
      <c r="I3620" s="4">
        <v>2</v>
      </c>
      <c r="J3620" s="4" t="s">
        <v>3827</v>
      </c>
      <c r="K3620" s="4">
        <v>0</v>
      </c>
      <c r="L3620" s="4">
        <v>2900.4321100000002</v>
      </c>
      <c r="M3620" s="4" t="s">
        <v>29</v>
      </c>
      <c r="N3620" s="4" t="s">
        <v>29</v>
      </c>
      <c r="O3620" s="4">
        <v>6.5770000000000002E-5</v>
      </c>
      <c r="P3620" s="4">
        <v>4.3009999999999999E-8</v>
      </c>
      <c r="Q3620" s="4">
        <v>4.12</v>
      </c>
    </row>
    <row r="3621" spans="1:29" hidden="1" outlineLevel="1" collapsed="1" x14ac:dyDescent="0.25">
      <c r="A3621" t="s">
        <v>34</v>
      </c>
      <c r="B3621" s="4" t="s">
        <v>29</v>
      </c>
      <c r="C3621" s="4" t="s">
        <v>3833</v>
      </c>
      <c r="D3621" s="4" t="s">
        <v>166</v>
      </c>
      <c r="E3621" s="4">
        <v>7.21807E-7</v>
      </c>
      <c r="F3621" s="4">
        <v>1.5434800000000001E-4</v>
      </c>
      <c r="G3621" s="4">
        <v>1</v>
      </c>
      <c r="H3621" s="4">
        <v>1</v>
      </c>
      <c r="I3621" s="4">
        <v>4</v>
      </c>
      <c r="J3621" s="4" t="s">
        <v>3827</v>
      </c>
      <c r="K3621" s="4">
        <v>0</v>
      </c>
      <c r="L3621" s="4">
        <v>1850.94291</v>
      </c>
      <c r="M3621" s="4" t="s">
        <v>29</v>
      </c>
      <c r="N3621" s="4" t="s">
        <v>29</v>
      </c>
      <c r="O3621" s="4">
        <v>6.5770000000000002E-5</v>
      </c>
      <c r="P3621" s="4">
        <v>1.465E-8</v>
      </c>
      <c r="Q3621" s="4">
        <v>4.5199999999999996</v>
      </c>
    </row>
    <row r="3622" spans="1:29" hidden="1" outlineLevel="1" collapsed="1" x14ac:dyDescent="0.25">
      <c r="A3622" t="s">
        <v>34</v>
      </c>
      <c r="B3622" s="4" t="s">
        <v>29</v>
      </c>
      <c r="C3622" s="4" t="s">
        <v>3834</v>
      </c>
      <c r="D3622" s="4" t="s">
        <v>34</v>
      </c>
      <c r="E3622" s="4">
        <v>1.3212499999999999E-5</v>
      </c>
      <c r="F3622" s="4">
        <v>1.5434800000000001E-4</v>
      </c>
      <c r="G3622" s="4">
        <v>1</v>
      </c>
      <c r="H3622" s="4">
        <v>1</v>
      </c>
      <c r="I3622" s="4">
        <v>2</v>
      </c>
      <c r="J3622" s="4" t="s">
        <v>3827</v>
      </c>
      <c r="K3622" s="4">
        <v>0</v>
      </c>
      <c r="L3622" s="4">
        <v>1561.8835899999999</v>
      </c>
      <c r="M3622" s="4" t="s">
        <v>29</v>
      </c>
      <c r="N3622" s="4" t="s">
        <v>29</v>
      </c>
      <c r="O3622" s="4">
        <v>6.5770000000000002E-5</v>
      </c>
      <c r="P3622" s="4">
        <v>4.9350000000000002E-7</v>
      </c>
      <c r="Q3622" s="4">
        <v>2.98</v>
      </c>
    </row>
    <row r="3623" spans="1:29" hidden="1" outlineLevel="1" collapsed="1" x14ac:dyDescent="0.25">
      <c r="A3623" t="s">
        <v>34</v>
      </c>
      <c r="B3623" s="4" t="s">
        <v>29</v>
      </c>
      <c r="C3623" s="4" t="s">
        <v>3835</v>
      </c>
      <c r="D3623" s="4" t="s">
        <v>278</v>
      </c>
      <c r="E3623" s="4">
        <v>2.5462200000000002E-5</v>
      </c>
      <c r="F3623" s="4">
        <v>1.5434800000000001E-4</v>
      </c>
      <c r="G3623" s="4">
        <v>1</v>
      </c>
      <c r="H3623" s="4">
        <v>1</v>
      </c>
      <c r="I3623" s="4">
        <v>1</v>
      </c>
      <c r="J3623" s="4" t="s">
        <v>3827</v>
      </c>
      <c r="K3623" s="4">
        <v>0</v>
      </c>
      <c r="L3623" s="4">
        <v>1393.61265</v>
      </c>
      <c r="M3623" s="4" t="s">
        <v>29</v>
      </c>
      <c r="N3623" s="4" t="s">
        <v>29</v>
      </c>
      <c r="O3623" s="4">
        <v>6.5770000000000002E-5</v>
      </c>
      <c r="P3623" s="4">
        <v>1.096E-6</v>
      </c>
      <c r="Q3623" s="4">
        <v>3.26</v>
      </c>
    </row>
    <row r="3624" spans="1:29" hidden="1" outlineLevel="1" collapsed="1" x14ac:dyDescent="0.25">
      <c r="A3624" t="s">
        <v>34</v>
      </c>
      <c r="B3624" s="4" t="s">
        <v>29</v>
      </c>
      <c r="C3624" s="4" t="s">
        <v>3836</v>
      </c>
      <c r="D3624" s="4" t="s">
        <v>34</v>
      </c>
      <c r="E3624" s="4">
        <v>1.7991200000000001E-5</v>
      </c>
      <c r="F3624" s="4">
        <v>1.5434800000000001E-4</v>
      </c>
      <c r="G3624" s="4">
        <v>1</v>
      </c>
      <c r="H3624" s="4">
        <v>1</v>
      </c>
      <c r="I3624" s="4">
        <v>1</v>
      </c>
      <c r="J3624" s="4" t="s">
        <v>3827</v>
      </c>
      <c r="K3624" s="4">
        <v>1</v>
      </c>
      <c r="L3624" s="4">
        <v>2166.0138200000001</v>
      </c>
      <c r="M3624" s="4" t="s">
        <v>29</v>
      </c>
      <c r="N3624" s="4" t="s">
        <v>29</v>
      </c>
      <c r="O3624" s="4">
        <v>6.5770000000000002E-5</v>
      </c>
      <c r="P3624" s="4">
        <v>7.2050000000000003E-7</v>
      </c>
      <c r="Q3624" s="4">
        <v>4.0999999999999996</v>
      </c>
    </row>
    <row r="3625" spans="1:29" hidden="1" outlineLevel="1" collapsed="1" x14ac:dyDescent="0.25">
      <c r="A3625" t="s">
        <v>34</v>
      </c>
      <c r="B3625" s="4" t="s">
        <v>29</v>
      </c>
      <c r="C3625" s="4" t="s">
        <v>3837</v>
      </c>
      <c r="D3625" s="4" t="s">
        <v>241</v>
      </c>
      <c r="E3625" s="4">
        <v>2.38761E-5</v>
      </c>
      <c r="F3625" s="4">
        <v>1.5434800000000001E-4</v>
      </c>
      <c r="G3625" s="4">
        <v>1</v>
      </c>
      <c r="H3625" s="4">
        <v>1</v>
      </c>
      <c r="I3625" s="4">
        <v>1</v>
      </c>
      <c r="J3625" s="4" t="s">
        <v>3827</v>
      </c>
      <c r="K3625" s="4">
        <v>0</v>
      </c>
      <c r="L3625" s="4">
        <v>2334.20633</v>
      </c>
      <c r="M3625" s="4" t="s">
        <v>29</v>
      </c>
      <c r="N3625" s="4" t="s">
        <v>29</v>
      </c>
      <c r="O3625" s="4">
        <v>6.5770000000000002E-5</v>
      </c>
      <c r="P3625" s="4">
        <v>1.012E-6</v>
      </c>
      <c r="Q3625" s="4">
        <v>3.98</v>
      </c>
    </row>
    <row r="3626" spans="1:29" hidden="1" outlineLevel="1" collapsed="1" x14ac:dyDescent="0.25">
      <c r="A3626" t="s">
        <v>34</v>
      </c>
      <c r="B3626" s="4" t="s">
        <v>29</v>
      </c>
      <c r="C3626" s="4" t="s">
        <v>3838</v>
      </c>
      <c r="D3626" s="4" t="s">
        <v>3839</v>
      </c>
      <c r="E3626" s="4">
        <v>8.4140400000000002E-4</v>
      </c>
      <c r="F3626" s="4">
        <v>1.5434800000000001E-4</v>
      </c>
      <c r="G3626" s="4">
        <v>1</v>
      </c>
      <c r="H3626" s="4">
        <v>1</v>
      </c>
      <c r="I3626" s="4">
        <v>1</v>
      </c>
      <c r="J3626" s="4" t="s">
        <v>3827</v>
      </c>
      <c r="K3626" s="4">
        <v>0</v>
      </c>
      <c r="L3626" s="4">
        <v>1838.81466</v>
      </c>
      <c r="M3626" s="4" t="s">
        <v>29</v>
      </c>
      <c r="N3626" s="4" t="s">
        <v>29</v>
      </c>
      <c r="O3626" s="4">
        <v>6.5770000000000002E-5</v>
      </c>
      <c r="P3626" s="4">
        <v>7.5129999999999994E-5</v>
      </c>
      <c r="Q3626" s="4">
        <v>3.01</v>
      </c>
    </row>
    <row r="3627" spans="1:29" hidden="1" outlineLevel="1" collapsed="1" x14ac:dyDescent="0.25">
      <c r="A3627" t="s">
        <v>34</v>
      </c>
      <c r="B3627" s="4" t="s">
        <v>29</v>
      </c>
      <c r="C3627" s="4" t="s">
        <v>3840</v>
      </c>
      <c r="D3627" s="4" t="s">
        <v>232</v>
      </c>
      <c r="E3627" s="4">
        <v>1.29584E-4</v>
      </c>
      <c r="F3627" s="4">
        <v>1.5434800000000001E-4</v>
      </c>
      <c r="G3627" s="4">
        <v>1</v>
      </c>
      <c r="H3627" s="4">
        <v>1</v>
      </c>
      <c r="I3627" s="4">
        <v>1</v>
      </c>
      <c r="J3627" s="4" t="s">
        <v>3827</v>
      </c>
      <c r="K3627" s="4">
        <v>0</v>
      </c>
      <c r="L3627" s="4">
        <v>1994.90587</v>
      </c>
      <c r="M3627" s="4" t="s">
        <v>29</v>
      </c>
      <c r="N3627" s="4" t="s">
        <v>29</v>
      </c>
      <c r="O3627" s="4">
        <v>6.5770000000000002E-5</v>
      </c>
      <c r="P3627" s="4">
        <v>7.8380000000000002E-6</v>
      </c>
      <c r="Q3627" s="4">
        <v>2.82</v>
      </c>
    </row>
    <row r="3628" spans="1:29" hidden="1" outlineLevel="1" collapsed="1" x14ac:dyDescent="0.25">
      <c r="A3628" t="s">
        <v>34</v>
      </c>
      <c r="B3628" s="4" t="s">
        <v>29</v>
      </c>
      <c r="C3628" s="4" t="s">
        <v>3841</v>
      </c>
      <c r="D3628" s="4" t="s">
        <v>3842</v>
      </c>
      <c r="E3628" s="4">
        <v>5.6855499999999999E-4</v>
      </c>
      <c r="F3628" s="4">
        <v>1.5434800000000001E-4</v>
      </c>
      <c r="G3628" s="4">
        <v>1</v>
      </c>
      <c r="H3628" s="4">
        <v>1</v>
      </c>
      <c r="I3628" s="4">
        <v>2</v>
      </c>
      <c r="J3628" s="4" t="s">
        <v>3827</v>
      </c>
      <c r="K3628" s="4">
        <v>0</v>
      </c>
      <c r="L3628" s="4">
        <v>2542.11978</v>
      </c>
      <c r="M3628" s="4" t="s">
        <v>29</v>
      </c>
      <c r="N3628" s="4" t="s">
        <v>29</v>
      </c>
      <c r="O3628" s="4">
        <v>6.5770000000000002E-5</v>
      </c>
      <c r="P3628" s="4">
        <v>4.6829999999999997E-5</v>
      </c>
      <c r="Q3628" s="4">
        <v>2.5499999999999998</v>
      </c>
    </row>
    <row r="3629" spans="1:29" hidden="1" outlineLevel="1" collapsed="1" x14ac:dyDescent="0.25">
      <c r="A3629" t="s">
        <v>34</v>
      </c>
      <c r="B3629" s="4" t="s">
        <v>29</v>
      </c>
      <c r="C3629" s="4" t="s">
        <v>3843</v>
      </c>
      <c r="D3629" s="4" t="s">
        <v>154</v>
      </c>
      <c r="E3629" s="4">
        <v>1.85798E-9</v>
      </c>
      <c r="F3629" s="4">
        <v>1.5434800000000001E-4</v>
      </c>
      <c r="G3629" s="4">
        <v>1</v>
      </c>
      <c r="H3629" s="4">
        <v>1</v>
      </c>
      <c r="I3629" s="4">
        <v>3</v>
      </c>
      <c r="J3629" s="4" t="s">
        <v>3827</v>
      </c>
      <c r="K3629" s="4">
        <v>0</v>
      </c>
      <c r="L3629" s="4">
        <v>1828.80178</v>
      </c>
      <c r="M3629" s="4" t="s">
        <v>29</v>
      </c>
      <c r="N3629" s="4" t="s">
        <v>29</v>
      </c>
      <c r="O3629" s="4">
        <v>6.5770000000000002E-5</v>
      </c>
      <c r="P3629" s="4">
        <v>1.082E-11</v>
      </c>
      <c r="Q3629" s="4">
        <v>4.8499999999999996</v>
      </c>
    </row>
    <row r="3630" spans="1:29" hidden="1" outlineLevel="1" collapsed="1" x14ac:dyDescent="0.25">
      <c r="A3630" t="s">
        <v>34</v>
      </c>
      <c r="B3630" s="4" t="s">
        <v>29</v>
      </c>
      <c r="C3630" s="4" t="s">
        <v>3844</v>
      </c>
      <c r="D3630" s="4" t="s">
        <v>34</v>
      </c>
      <c r="E3630" s="4">
        <v>1.0949099999999999E-3</v>
      </c>
      <c r="F3630" s="4">
        <v>1.5434800000000001E-4</v>
      </c>
      <c r="G3630" s="4">
        <v>1</v>
      </c>
      <c r="H3630" s="4">
        <v>1</v>
      </c>
      <c r="I3630" s="4">
        <v>1</v>
      </c>
      <c r="J3630" s="4" t="s">
        <v>3827</v>
      </c>
      <c r="K3630" s="4">
        <v>1</v>
      </c>
      <c r="L3630" s="4">
        <v>2094.0389799999998</v>
      </c>
      <c r="M3630" s="4" t="s">
        <v>29</v>
      </c>
      <c r="N3630" s="4" t="s">
        <v>29</v>
      </c>
      <c r="O3630" s="4">
        <v>6.5770000000000002E-5</v>
      </c>
      <c r="P3630" s="4">
        <v>1.025E-4</v>
      </c>
      <c r="Q3630" s="4">
        <v>4.17</v>
      </c>
    </row>
    <row r="3631" spans="1:29" hidden="1" outlineLevel="1" collapsed="1" x14ac:dyDescent="0.25">
      <c r="A3631" t="s">
        <v>34</v>
      </c>
      <c r="B3631" s="4" t="s">
        <v>29</v>
      </c>
      <c r="C3631" s="4" t="s">
        <v>3845</v>
      </c>
      <c r="D3631" s="4" t="s">
        <v>34</v>
      </c>
      <c r="E3631" s="4">
        <v>3.8184099999999996E-6</v>
      </c>
      <c r="F3631" s="4">
        <v>1.5434800000000001E-4</v>
      </c>
      <c r="G3631" s="4">
        <v>1</v>
      </c>
      <c r="H3631" s="4">
        <v>1</v>
      </c>
      <c r="I3631" s="4">
        <v>3</v>
      </c>
      <c r="J3631" s="4" t="s">
        <v>3827</v>
      </c>
      <c r="K3631" s="4">
        <v>0</v>
      </c>
      <c r="L3631" s="4">
        <v>2847.4046899999998</v>
      </c>
      <c r="M3631" s="4" t="s">
        <v>29</v>
      </c>
      <c r="N3631" s="4" t="s">
        <v>29</v>
      </c>
      <c r="O3631" s="4">
        <v>6.5770000000000002E-5</v>
      </c>
      <c r="P3631" s="4">
        <v>1.1000000000000001E-7</v>
      </c>
      <c r="Q3631" s="4">
        <v>3.57</v>
      </c>
    </row>
    <row r="3632" spans="1:29" hidden="1" outlineLevel="1" collapsed="1" x14ac:dyDescent="0.25">
      <c r="A3632" t="s">
        <v>34</v>
      </c>
      <c r="B3632" s="4" t="s">
        <v>29</v>
      </c>
      <c r="C3632" s="4" t="s">
        <v>3846</v>
      </c>
      <c r="D3632" s="4" t="s">
        <v>3847</v>
      </c>
      <c r="E3632" s="4">
        <v>1.15263E-3</v>
      </c>
      <c r="F3632" s="4">
        <v>1.5434800000000001E-4</v>
      </c>
      <c r="G3632" s="4">
        <v>1</v>
      </c>
      <c r="H3632" s="4">
        <v>1</v>
      </c>
      <c r="I3632" s="4">
        <v>1</v>
      </c>
      <c r="J3632" s="4" t="s">
        <v>3827</v>
      </c>
      <c r="K3632" s="4">
        <v>0</v>
      </c>
      <c r="L3632" s="4">
        <v>2097.87932</v>
      </c>
      <c r="M3632" s="4" t="s">
        <v>29</v>
      </c>
      <c r="N3632" s="4" t="s">
        <v>29</v>
      </c>
      <c r="O3632" s="4">
        <v>6.5770000000000002E-5</v>
      </c>
      <c r="P3632" s="4">
        <v>1.093E-4</v>
      </c>
      <c r="Q3632" s="4">
        <v>3.81</v>
      </c>
    </row>
    <row r="3633" spans="1:29" hidden="1" outlineLevel="1" collapsed="1" x14ac:dyDescent="0.25">
      <c r="A3633" t="s">
        <v>34</v>
      </c>
      <c r="B3633" s="4" t="s">
        <v>29</v>
      </c>
      <c r="C3633" s="4" t="s">
        <v>3848</v>
      </c>
      <c r="D3633" s="4" t="s">
        <v>34</v>
      </c>
      <c r="E3633" s="4">
        <v>4.0198899999999999E-5</v>
      </c>
      <c r="F3633" s="4">
        <v>1.5434800000000001E-4</v>
      </c>
      <c r="G3633" s="4">
        <v>1</v>
      </c>
      <c r="H3633" s="4">
        <v>1</v>
      </c>
      <c r="I3633" s="4">
        <v>2</v>
      </c>
      <c r="J3633" s="4" t="s">
        <v>3827</v>
      </c>
      <c r="K3633" s="4">
        <v>0</v>
      </c>
      <c r="L3633" s="4">
        <v>2162.1855799999998</v>
      </c>
      <c r="M3633" s="4" t="s">
        <v>29</v>
      </c>
      <c r="N3633" s="4" t="s">
        <v>29</v>
      </c>
      <c r="O3633" s="4">
        <v>6.5770000000000002E-5</v>
      </c>
      <c r="P3633" s="4">
        <v>1.8950000000000001E-6</v>
      </c>
      <c r="Q3633" s="4">
        <v>2.39</v>
      </c>
    </row>
    <row r="3634" spans="1:29" hidden="1" outlineLevel="1" collapsed="1" x14ac:dyDescent="0.25">
      <c r="A3634" t="s">
        <v>34</v>
      </c>
      <c r="B3634" s="4" t="s">
        <v>29</v>
      </c>
      <c r="C3634" s="4" t="s">
        <v>3849</v>
      </c>
      <c r="D3634" s="4" t="s">
        <v>34</v>
      </c>
      <c r="E3634" s="4">
        <v>3.9941200000000003E-5</v>
      </c>
      <c r="F3634" s="4">
        <v>1.5434800000000001E-4</v>
      </c>
      <c r="G3634" s="4">
        <v>1</v>
      </c>
      <c r="H3634" s="4">
        <v>1</v>
      </c>
      <c r="I3634" s="4">
        <v>1</v>
      </c>
      <c r="J3634" s="4" t="s">
        <v>3827</v>
      </c>
      <c r="K3634" s="4">
        <v>2</v>
      </c>
      <c r="L3634" s="4">
        <v>2954.5833299999999</v>
      </c>
      <c r="M3634" s="4" t="s">
        <v>29</v>
      </c>
      <c r="N3634" s="4" t="s">
        <v>29</v>
      </c>
      <c r="O3634" s="4">
        <v>6.5770000000000002E-5</v>
      </c>
      <c r="P3634" s="4">
        <v>1.8929999999999999E-6</v>
      </c>
      <c r="Q3634" s="4">
        <v>3.38</v>
      </c>
    </row>
    <row r="3635" spans="1:29" hidden="1" outlineLevel="1" collapsed="1" x14ac:dyDescent="0.25">
      <c r="A3635" t="s">
        <v>34</v>
      </c>
      <c r="B3635" s="4" t="s">
        <v>29</v>
      </c>
      <c r="C3635" s="4" t="s">
        <v>3850</v>
      </c>
      <c r="D3635" s="4" t="s">
        <v>34</v>
      </c>
      <c r="E3635" s="4">
        <v>4.3440299999999996E-3</v>
      </c>
      <c r="F3635" s="4">
        <v>3.0793500000000001E-4</v>
      </c>
      <c r="G3635" s="4">
        <v>1</v>
      </c>
      <c r="H3635" s="4">
        <v>1</v>
      </c>
      <c r="I3635" s="4">
        <v>1</v>
      </c>
      <c r="J3635" s="4" t="s">
        <v>3827</v>
      </c>
      <c r="K3635" s="4">
        <v>0</v>
      </c>
      <c r="L3635" s="4">
        <v>1217.6201000000001</v>
      </c>
      <c r="M3635" s="4" t="s">
        <v>29</v>
      </c>
      <c r="N3635" s="4" t="s">
        <v>29</v>
      </c>
      <c r="O3635" s="4">
        <v>1.192E-4</v>
      </c>
      <c r="P3635" s="4">
        <v>5.2119999999999998E-4</v>
      </c>
      <c r="Q3635" s="4">
        <v>2.36</v>
      </c>
    </row>
    <row r="3636" spans="1:29" hidden="1" outlineLevel="1" collapsed="1" x14ac:dyDescent="0.25">
      <c r="A3636" t="s">
        <v>34</v>
      </c>
      <c r="B3636" s="4" t="s">
        <v>29</v>
      </c>
      <c r="C3636" s="4" t="s">
        <v>3851</v>
      </c>
      <c r="D3636" s="4" t="s">
        <v>34</v>
      </c>
      <c r="E3636" s="4">
        <v>1.26608E-2</v>
      </c>
      <c r="F3636" s="4">
        <v>4.3565599999999998E-4</v>
      </c>
      <c r="G3636" s="4">
        <v>1</v>
      </c>
      <c r="H3636" s="4">
        <v>1</v>
      </c>
      <c r="I3636" s="4">
        <v>1</v>
      </c>
      <c r="J3636" s="4" t="s">
        <v>3827</v>
      </c>
      <c r="K3636" s="4">
        <v>0</v>
      </c>
      <c r="L3636" s="4">
        <v>1660.70451</v>
      </c>
      <c r="M3636" s="4" t="s">
        <v>29</v>
      </c>
      <c r="N3636" s="4" t="s">
        <v>29</v>
      </c>
      <c r="O3636" s="4">
        <v>1.639E-4</v>
      </c>
      <c r="P3636" s="4">
        <v>1.8600000000000001E-3</v>
      </c>
      <c r="Q3636" s="4">
        <v>1.75</v>
      </c>
    </row>
    <row r="3637" spans="1:29" hidden="1" outlineLevel="1" collapsed="1" x14ac:dyDescent="0.25">
      <c r="A3637" t="s">
        <v>34</v>
      </c>
      <c r="B3637" s="4" t="s">
        <v>29</v>
      </c>
      <c r="C3637" s="4" t="s">
        <v>3852</v>
      </c>
      <c r="D3637" s="4" t="s">
        <v>34</v>
      </c>
      <c r="E3637" s="4">
        <v>1.03357E-2</v>
      </c>
      <c r="F3637" s="4">
        <v>4.3565599999999998E-4</v>
      </c>
      <c r="G3637" s="4">
        <v>1</v>
      </c>
      <c r="H3637" s="4">
        <v>1</v>
      </c>
      <c r="I3637" s="4">
        <v>2</v>
      </c>
      <c r="J3637" s="4" t="s">
        <v>3827</v>
      </c>
      <c r="K3637" s="4">
        <v>0</v>
      </c>
      <c r="L3637" s="4">
        <v>1306.6273699999999</v>
      </c>
      <c r="M3637" s="4" t="s">
        <v>29</v>
      </c>
      <c r="N3637" s="4" t="s">
        <v>29</v>
      </c>
      <c r="O3637" s="4">
        <v>1.639E-4</v>
      </c>
      <c r="P3637" s="4">
        <v>1.4530000000000001E-3</v>
      </c>
      <c r="Q3637" s="4">
        <v>1.79</v>
      </c>
    </row>
    <row r="3638" spans="1:29" hidden="1" outlineLevel="1" collapsed="1" x14ac:dyDescent="0.25">
      <c r="A3638" t="s">
        <v>34</v>
      </c>
      <c r="B3638" s="4" t="s">
        <v>29</v>
      </c>
      <c r="C3638" s="4" t="s">
        <v>3853</v>
      </c>
      <c r="D3638" s="4" t="s">
        <v>34</v>
      </c>
      <c r="E3638" s="4">
        <v>0.148095</v>
      </c>
      <c r="F3638" s="4">
        <v>4.9121900000000003E-3</v>
      </c>
      <c r="G3638" s="4">
        <v>1</v>
      </c>
      <c r="H3638" s="4">
        <v>1</v>
      </c>
      <c r="I3638" s="4">
        <v>1</v>
      </c>
      <c r="J3638" s="4" t="s">
        <v>3827</v>
      </c>
      <c r="K3638" s="4">
        <v>0</v>
      </c>
      <c r="L3638" s="4">
        <v>1022.52653</v>
      </c>
      <c r="M3638" s="4" t="s">
        <v>29</v>
      </c>
      <c r="N3638" s="4" t="s">
        <v>29</v>
      </c>
      <c r="O3638" s="4">
        <v>1.804E-3</v>
      </c>
      <c r="P3638" s="4">
        <v>4.9270000000000001E-2</v>
      </c>
      <c r="Q3638" s="4">
        <v>1.74</v>
      </c>
    </row>
    <row r="3639" spans="1:29" x14ac:dyDescent="0.25">
      <c r="A3639" s="3" t="s">
        <v>29</v>
      </c>
      <c r="B3639" s="3" t="s">
        <v>30</v>
      </c>
      <c r="C3639" s="3" t="s">
        <v>3854</v>
      </c>
      <c r="D3639" s="3" t="s">
        <v>3855</v>
      </c>
      <c r="E3639" s="3">
        <v>0</v>
      </c>
      <c r="F3639" s="3">
        <v>122.95099999999999</v>
      </c>
      <c r="G3639" s="3">
        <v>63</v>
      </c>
      <c r="H3639" s="3">
        <v>18</v>
      </c>
      <c r="I3639" s="3">
        <v>36</v>
      </c>
      <c r="J3639" s="3">
        <v>18</v>
      </c>
      <c r="K3639" s="3">
        <v>295</v>
      </c>
      <c r="L3639" s="3">
        <v>34.1</v>
      </c>
      <c r="M3639" s="3">
        <v>8.2899999999999991</v>
      </c>
      <c r="N3639" s="3">
        <v>121.11</v>
      </c>
      <c r="O3639" s="3">
        <v>18</v>
      </c>
      <c r="P3639" s="3" t="s">
        <v>1137</v>
      </c>
      <c r="Q3639" s="3" t="s">
        <v>34</v>
      </c>
      <c r="R3639" s="3" t="s">
        <v>34</v>
      </c>
      <c r="S3639" s="3" t="s">
        <v>3856</v>
      </c>
      <c r="T3639" s="3" t="s">
        <v>34</v>
      </c>
      <c r="U3639" s="3" t="s">
        <v>3857</v>
      </c>
      <c r="V3639" s="3" t="s">
        <v>34</v>
      </c>
      <c r="W3639" s="3" t="s">
        <v>810</v>
      </c>
      <c r="X3639" s="3" t="s">
        <v>34</v>
      </c>
      <c r="Y3639" s="3" t="s">
        <v>34</v>
      </c>
      <c r="Z3639" s="3" t="s">
        <v>34</v>
      </c>
      <c r="AA3639" s="3">
        <v>0</v>
      </c>
      <c r="AB3639" s="3" t="s">
        <v>29</v>
      </c>
      <c r="AC3639" s="3">
        <v>1</v>
      </c>
    </row>
    <row r="3640" spans="1:29" hidden="1" outlineLevel="1" collapsed="1" x14ac:dyDescent="0.25">
      <c r="A3640" t="s">
        <v>34</v>
      </c>
      <c r="B3640" s="2" t="s">
        <v>39</v>
      </c>
      <c r="C3640" s="2" t="s">
        <v>40</v>
      </c>
      <c r="D3640" s="2" t="s">
        <v>41</v>
      </c>
      <c r="E3640" s="2" t="s">
        <v>42</v>
      </c>
      <c r="F3640" s="2" t="s">
        <v>43</v>
      </c>
      <c r="G3640" s="2" t="s">
        <v>28</v>
      </c>
      <c r="H3640" s="2" t="s">
        <v>44</v>
      </c>
      <c r="I3640" s="2" t="s">
        <v>8</v>
      </c>
      <c r="J3640" s="2" t="s">
        <v>45</v>
      </c>
      <c r="K3640" s="2" t="s">
        <v>46</v>
      </c>
      <c r="L3640" s="2" t="s">
        <v>47</v>
      </c>
      <c r="M3640" s="2" t="s">
        <v>27</v>
      </c>
      <c r="N3640" s="2" t="s">
        <v>48</v>
      </c>
      <c r="O3640" s="2" t="s">
        <v>49</v>
      </c>
      <c r="P3640" s="2" t="s">
        <v>50</v>
      </c>
      <c r="Q3640" s="2" t="s">
        <v>51</v>
      </c>
    </row>
    <row r="3641" spans="1:29" hidden="1" outlineLevel="1" collapsed="1" x14ac:dyDescent="0.25">
      <c r="A3641" t="s">
        <v>34</v>
      </c>
      <c r="B3641" s="4" t="s">
        <v>29</v>
      </c>
      <c r="C3641" s="4" t="s">
        <v>3858</v>
      </c>
      <c r="D3641" s="4" t="s">
        <v>34</v>
      </c>
      <c r="E3641" s="4">
        <v>4.63107E-6</v>
      </c>
      <c r="F3641" s="4">
        <v>1.5434800000000001E-4</v>
      </c>
      <c r="G3641" s="4">
        <v>1</v>
      </c>
      <c r="H3641" s="4">
        <v>1</v>
      </c>
      <c r="I3641" s="4">
        <v>1</v>
      </c>
      <c r="J3641" s="4" t="s">
        <v>3854</v>
      </c>
      <c r="K3641" s="4">
        <v>2</v>
      </c>
      <c r="L3641" s="4">
        <v>1525.8009199999999</v>
      </c>
      <c r="M3641" s="4" t="s">
        <v>29</v>
      </c>
      <c r="N3641" s="4" t="s">
        <v>29</v>
      </c>
      <c r="O3641" s="4">
        <v>6.5770000000000002E-5</v>
      </c>
      <c r="P3641" s="4">
        <v>1.3899999999999999E-7</v>
      </c>
      <c r="Q3641" s="4">
        <v>4.21</v>
      </c>
    </row>
    <row r="3642" spans="1:29" hidden="1" outlineLevel="1" collapsed="1" x14ac:dyDescent="0.25">
      <c r="A3642" t="s">
        <v>34</v>
      </c>
      <c r="B3642" s="4" t="s">
        <v>29</v>
      </c>
      <c r="C3642" s="4" t="s">
        <v>3859</v>
      </c>
      <c r="D3642" s="4" t="s">
        <v>317</v>
      </c>
      <c r="E3642" s="4">
        <v>1.3128099999999999E-9</v>
      </c>
      <c r="F3642" s="4">
        <v>1.5434800000000001E-4</v>
      </c>
      <c r="G3642" s="4">
        <v>1</v>
      </c>
      <c r="H3642" s="4">
        <v>1</v>
      </c>
      <c r="I3642" s="4">
        <v>3</v>
      </c>
      <c r="J3642" s="4" t="s">
        <v>3854</v>
      </c>
      <c r="K3642" s="4">
        <v>0</v>
      </c>
      <c r="L3642" s="4">
        <v>2325.1027199999999</v>
      </c>
      <c r="M3642" s="4" t="s">
        <v>29</v>
      </c>
      <c r="N3642" s="4" t="s">
        <v>29</v>
      </c>
      <c r="O3642" s="4">
        <v>6.5770000000000002E-5</v>
      </c>
      <c r="P3642" s="4">
        <v>7.0899999999999999E-12</v>
      </c>
      <c r="Q3642" s="4">
        <v>5.62</v>
      </c>
    </row>
    <row r="3643" spans="1:29" hidden="1" outlineLevel="1" collapsed="1" x14ac:dyDescent="0.25">
      <c r="A3643" t="s">
        <v>34</v>
      </c>
      <c r="B3643" s="4" t="s">
        <v>29</v>
      </c>
      <c r="C3643" s="4" t="s">
        <v>3860</v>
      </c>
      <c r="D3643" s="4" t="s">
        <v>34</v>
      </c>
      <c r="E3643" s="4">
        <v>3.7454800000000003E-8</v>
      </c>
      <c r="F3643" s="4">
        <v>1.5434800000000001E-4</v>
      </c>
      <c r="G3643" s="4">
        <v>1</v>
      </c>
      <c r="H3643" s="4">
        <v>1</v>
      </c>
      <c r="I3643" s="4">
        <v>3</v>
      </c>
      <c r="J3643" s="4" t="s">
        <v>3854</v>
      </c>
      <c r="K3643" s="4">
        <v>0</v>
      </c>
      <c r="L3643" s="4">
        <v>3238.57501</v>
      </c>
      <c r="M3643" s="4" t="s">
        <v>29</v>
      </c>
      <c r="N3643" s="4" t="s">
        <v>29</v>
      </c>
      <c r="O3643" s="4">
        <v>6.5770000000000002E-5</v>
      </c>
      <c r="P3643" s="4">
        <v>4.0810000000000002E-10</v>
      </c>
      <c r="Q3643" s="4">
        <v>6.49</v>
      </c>
    </row>
    <row r="3644" spans="1:29" hidden="1" outlineLevel="1" collapsed="1" x14ac:dyDescent="0.25">
      <c r="A3644" t="s">
        <v>34</v>
      </c>
      <c r="B3644" s="4" t="s">
        <v>29</v>
      </c>
      <c r="C3644" s="4" t="s">
        <v>3861</v>
      </c>
      <c r="D3644" s="4" t="s">
        <v>34</v>
      </c>
      <c r="E3644" s="4">
        <v>4.3986400000000003E-5</v>
      </c>
      <c r="F3644" s="4">
        <v>1.5434800000000001E-4</v>
      </c>
      <c r="G3644" s="4">
        <v>1</v>
      </c>
      <c r="H3644" s="4">
        <v>1</v>
      </c>
      <c r="I3644" s="4">
        <v>1</v>
      </c>
      <c r="J3644" s="4" t="s">
        <v>3854</v>
      </c>
      <c r="K3644" s="4">
        <v>1</v>
      </c>
      <c r="L3644" s="4">
        <v>1369.6998100000001</v>
      </c>
      <c r="M3644" s="4" t="s">
        <v>29</v>
      </c>
      <c r="N3644" s="4" t="s">
        <v>29</v>
      </c>
      <c r="O3644" s="4">
        <v>6.5770000000000002E-5</v>
      </c>
      <c r="P3644" s="4">
        <v>2.1129999999999999E-6</v>
      </c>
      <c r="Q3644" s="4">
        <v>3.39</v>
      </c>
    </row>
    <row r="3645" spans="1:29" hidden="1" outlineLevel="1" collapsed="1" x14ac:dyDescent="0.25">
      <c r="A3645" t="s">
        <v>34</v>
      </c>
      <c r="B3645" s="4" t="s">
        <v>29</v>
      </c>
      <c r="C3645" s="4" t="s">
        <v>3862</v>
      </c>
      <c r="D3645" s="4" t="s">
        <v>34</v>
      </c>
      <c r="E3645" s="4">
        <v>3.35753E-7</v>
      </c>
      <c r="F3645" s="4">
        <v>1.5434800000000001E-4</v>
      </c>
      <c r="G3645" s="4">
        <v>1</v>
      </c>
      <c r="H3645" s="4">
        <v>1</v>
      </c>
      <c r="I3645" s="4">
        <v>1</v>
      </c>
      <c r="J3645" s="4" t="s">
        <v>3854</v>
      </c>
      <c r="K3645" s="4">
        <v>2</v>
      </c>
      <c r="L3645" s="4">
        <v>1525.8009199999999</v>
      </c>
      <c r="M3645" s="4" t="s">
        <v>29</v>
      </c>
      <c r="N3645" s="4" t="s">
        <v>29</v>
      </c>
      <c r="O3645" s="4">
        <v>6.5770000000000002E-5</v>
      </c>
      <c r="P3645" s="4">
        <v>5.8079999999999998E-9</v>
      </c>
      <c r="Q3645" s="4">
        <v>4.05</v>
      </c>
    </row>
    <row r="3646" spans="1:29" hidden="1" outlineLevel="1" collapsed="1" x14ac:dyDescent="0.25">
      <c r="A3646" t="s">
        <v>34</v>
      </c>
      <c r="B3646" s="4" t="s">
        <v>29</v>
      </c>
      <c r="C3646" s="4" t="s">
        <v>3863</v>
      </c>
      <c r="D3646" s="4" t="s">
        <v>34</v>
      </c>
      <c r="E3646" s="4">
        <v>1.34465E-3</v>
      </c>
      <c r="F3646" s="4">
        <v>1.5434800000000001E-4</v>
      </c>
      <c r="G3646" s="4">
        <v>1</v>
      </c>
      <c r="H3646" s="4">
        <v>1</v>
      </c>
      <c r="I3646" s="4">
        <v>2</v>
      </c>
      <c r="J3646" s="4" t="s">
        <v>3854</v>
      </c>
      <c r="K3646" s="4">
        <v>1</v>
      </c>
      <c r="L3646" s="4">
        <v>1228.68958</v>
      </c>
      <c r="M3646" s="4" t="s">
        <v>29</v>
      </c>
      <c r="N3646" s="4" t="s">
        <v>29</v>
      </c>
      <c r="O3646" s="4">
        <v>6.5770000000000002E-5</v>
      </c>
      <c r="P3646" s="4">
        <v>1.317E-4</v>
      </c>
      <c r="Q3646" s="4">
        <v>2.98</v>
      </c>
    </row>
    <row r="3647" spans="1:29" hidden="1" outlineLevel="1" collapsed="1" x14ac:dyDescent="0.25">
      <c r="A3647" t="s">
        <v>34</v>
      </c>
      <c r="B3647" s="4" t="s">
        <v>29</v>
      </c>
      <c r="C3647" s="4" t="s">
        <v>3864</v>
      </c>
      <c r="D3647" s="4" t="s">
        <v>34</v>
      </c>
      <c r="E3647" s="4">
        <v>4.9358599999999996E-4</v>
      </c>
      <c r="F3647" s="4">
        <v>1.5434800000000001E-4</v>
      </c>
      <c r="G3647" s="4">
        <v>1</v>
      </c>
      <c r="H3647" s="4">
        <v>1</v>
      </c>
      <c r="I3647" s="4">
        <v>2</v>
      </c>
      <c r="J3647" s="4" t="s">
        <v>3854</v>
      </c>
      <c r="K3647" s="4">
        <v>0</v>
      </c>
      <c r="L3647" s="4">
        <v>1069.5564400000001</v>
      </c>
      <c r="M3647" s="4" t="s">
        <v>29</v>
      </c>
      <c r="N3647" s="4" t="s">
        <v>29</v>
      </c>
      <c r="O3647" s="4">
        <v>6.5770000000000002E-5</v>
      </c>
      <c r="P3647" s="4">
        <v>3.9249999999999999E-5</v>
      </c>
      <c r="Q3647" s="4">
        <v>2.48</v>
      </c>
    </row>
    <row r="3648" spans="1:29" hidden="1" outlineLevel="1" collapsed="1" x14ac:dyDescent="0.25">
      <c r="A3648" t="s">
        <v>34</v>
      </c>
      <c r="B3648" s="4" t="s">
        <v>29</v>
      </c>
      <c r="C3648" s="4" t="s">
        <v>3865</v>
      </c>
      <c r="D3648" s="4" t="s">
        <v>34</v>
      </c>
      <c r="E3648" s="4">
        <v>7.1712799999999995E-5</v>
      </c>
      <c r="F3648" s="4">
        <v>1.5434800000000001E-4</v>
      </c>
      <c r="G3648" s="4">
        <v>1</v>
      </c>
      <c r="H3648" s="4">
        <v>1</v>
      </c>
      <c r="I3648" s="4">
        <v>2</v>
      </c>
      <c r="J3648" s="4" t="s">
        <v>3854</v>
      </c>
      <c r="K3648" s="4">
        <v>1</v>
      </c>
      <c r="L3648" s="4">
        <v>1225.6575499999999</v>
      </c>
      <c r="M3648" s="4" t="s">
        <v>29</v>
      </c>
      <c r="N3648" s="4" t="s">
        <v>29</v>
      </c>
      <c r="O3648" s="4">
        <v>6.5770000000000002E-5</v>
      </c>
      <c r="P3648" s="4">
        <v>3.8179999999999997E-6</v>
      </c>
      <c r="Q3648" s="4">
        <v>3.09</v>
      </c>
    </row>
    <row r="3649" spans="1:29" hidden="1" outlineLevel="1" collapsed="1" x14ac:dyDescent="0.25">
      <c r="A3649" t="s">
        <v>34</v>
      </c>
      <c r="B3649" s="4" t="s">
        <v>29</v>
      </c>
      <c r="C3649" s="4" t="s">
        <v>3866</v>
      </c>
      <c r="D3649" s="4" t="s">
        <v>34</v>
      </c>
      <c r="E3649" s="4">
        <v>1.00848E-5</v>
      </c>
      <c r="F3649" s="4">
        <v>1.5434800000000001E-4</v>
      </c>
      <c r="G3649" s="4">
        <v>1</v>
      </c>
      <c r="H3649" s="4">
        <v>1</v>
      </c>
      <c r="I3649" s="4">
        <v>4</v>
      </c>
      <c r="J3649" s="4" t="s">
        <v>3854</v>
      </c>
      <c r="K3649" s="4">
        <v>1</v>
      </c>
      <c r="L3649" s="4">
        <v>1587.8489300000001</v>
      </c>
      <c r="M3649" s="4" t="s">
        <v>29</v>
      </c>
      <c r="N3649" s="4" t="s">
        <v>29</v>
      </c>
      <c r="O3649" s="4">
        <v>6.5770000000000002E-5</v>
      </c>
      <c r="P3649" s="4">
        <v>3.5549999999999997E-7</v>
      </c>
      <c r="Q3649" s="4">
        <v>3.52</v>
      </c>
    </row>
    <row r="3650" spans="1:29" hidden="1" outlineLevel="1" collapsed="1" x14ac:dyDescent="0.25">
      <c r="A3650" t="s">
        <v>34</v>
      </c>
      <c r="B3650" s="4" t="s">
        <v>29</v>
      </c>
      <c r="C3650" s="4" t="s">
        <v>3867</v>
      </c>
      <c r="D3650" s="4" t="s">
        <v>34</v>
      </c>
      <c r="E3650" s="4">
        <v>7.3581499999999993E-5</v>
      </c>
      <c r="F3650" s="4">
        <v>1.5434800000000001E-4</v>
      </c>
      <c r="G3650" s="4">
        <v>1</v>
      </c>
      <c r="H3650" s="4">
        <v>1</v>
      </c>
      <c r="I3650" s="4">
        <v>2</v>
      </c>
      <c r="J3650" s="4" t="s">
        <v>3854</v>
      </c>
      <c r="K3650" s="4">
        <v>2</v>
      </c>
      <c r="L3650" s="4">
        <v>2558.4565499999999</v>
      </c>
      <c r="M3650" s="4" t="s">
        <v>29</v>
      </c>
      <c r="N3650" s="4" t="s">
        <v>29</v>
      </c>
      <c r="O3650" s="4">
        <v>6.5770000000000002E-5</v>
      </c>
      <c r="P3650" s="4">
        <v>3.9589999999999997E-6</v>
      </c>
      <c r="Q3650" s="4">
        <v>4.67</v>
      </c>
    </row>
    <row r="3651" spans="1:29" hidden="1" outlineLevel="1" collapsed="1" x14ac:dyDescent="0.25">
      <c r="A3651" t="s">
        <v>34</v>
      </c>
      <c r="B3651" s="4" t="s">
        <v>29</v>
      </c>
      <c r="C3651" s="4" t="s">
        <v>3868</v>
      </c>
      <c r="D3651" s="4" t="s">
        <v>34</v>
      </c>
      <c r="E3651" s="4">
        <v>2.04568E-4</v>
      </c>
      <c r="F3651" s="4">
        <v>1.5434800000000001E-4</v>
      </c>
      <c r="G3651" s="4">
        <v>1</v>
      </c>
      <c r="H3651" s="4">
        <v>1</v>
      </c>
      <c r="I3651" s="4">
        <v>2</v>
      </c>
      <c r="J3651" s="4" t="s">
        <v>3854</v>
      </c>
      <c r="K3651" s="4">
        <v>1</v>
      </c>
      <c r="L3651" s="4">
        <v>2287.3285000000001</v>
      </c>
      <c r="M3651" s="4" t="s">
        <v>29</v>
      </c>
      <c r="N3651" s="4" t="s">
        <v>29</v>
      </c>
      <c r="O3651" s="4">
        <v>6.5770000000000002E-5</v>
      </c>
      <c r="P3651" s="4">
        <v>1.361E-5</v>
      </c>
      <c r="Q3651" s="4">
        <v>4.03</v>
      </c>
    </row>
    <row r="3652" spans="1:29" hidden="1" outlineLevel="1" collapsed="1" x14ac:dyDescent="0.25">
      <c r="A3652" t="s">
        <v>34</v>
      </c>
      <c r="B3652" s="4" t="s">
        <v>29</v>
      </c>
      <c r="C3652" s="4" t="s">
        <v>3869</v>
      </c>
      <c r="D3652" s="4" t="s">
        <v>612</v>
      </c>
      <c r="E3652" s="4">
        <v>9.87983E-4</v>
      </c>
      <c r="F3652" s="4">
        <v>1.5434800000000001E-4</v>
      </c>
      <c r="G3652" s="4">
        <v>1</v>
      </c>
      <c r="H3652" s="4">
        <v>1</v>
      </c>
      <c r="I3652" s="4">
        <v>1</v>
      </c>
      <c r="J3652" s="4" t="s">
        <v>3854</v>
      </c>
      <c r="K3652" s="4">
        <v>0</v>
      </c>
      <c r="L3652" s="4">
        <v>905.41453999999999</v>
      </c>
      <c r="M3652" s="4" t="s">
        <v>29</v>
      </c>
      <c r="N3652" s="4" t="s">
        <v>29</v>
      </c>
      <c r="O3652" s="4">
        <v>6.5770000000000002E-5</v>
      </c>
      <c r="P3652" s="4">
        <v>9.0710000000000004E-5</v>
      </c>
      <c r="Q3652" s="4">
        <v>2.44</v>
      </c>
    </row>
    <row r="3653" spans="1:29" hidden="1" outlineLevel="1" collapsed="1" x14ac:dyDescent="0.25">
      <c r="A3653" t="s">
        <v>34</v>
      </c>
      <c r="B3653" s="4" t="s">
        <v>29</v>
      </c>
      <c r="C3653" s="4" t="s">
        <v>3870</v>
      </c>
      <c r="D3653" s="4" t="s">
        <v>94</v>
      </c>
      <c r="E3653" s="4">
        <v>4.34261E-7</v>
      </c>
      <c r="F3653" s="4">
        <v>1.5434800000000001E-4</v>
      </c>
      <c r="G3653" s="4">
        <v>1</v>
      </c>
      <c r="H3653" s="4">
        <v>1</v>
      </c>
      <c r="I3653" s="4">
        <v>4</v>
      </c>
      <c r="J3653" s="4" t="s">
        <v>3854</v>
      </c>
      <c r="K3653" s="4">
        <v>0</v>
      </c>
      <c r="L3653" s="4">
        <v>2922.4818399999999</v>
      </c>
      <c r="M3653" s="4" t="s">
        <v>29</v>
      </c>
      <c r="N3653" s="4" t="s">
        <v>29</v>
      </c>
      <c r="O3653" s="4">
        <v>6.5770000000000002E-5</v>
      </c>
      <c r="P3653" s="4">
        <v>7.9170000000000007E-9</v>
      </c>
      <c r="Q3653" s="4">
        <v>4.42</v>
      </c>
    </row>
    <row r="3654" spans="1:29" hidden="1" outlineLevel="1" collapsed="1" x14ac:dyDescent="0.25">
      <c r="A3654" t="s">
        <v>34</v>
      </c>
      <c r="B3654" s="4" t="s">
        <v>29</v>
      </c>
      <c r="C3654" s="4" t="s">
        <v>3871</v>
      </c>
      <c r="D3654" s="4" t="s">
        <v>179</v>
      </c>
      <c r="E3654" s="4">
        <v>1.35568E-5</v>
      </c>
      <c r="F3654" s="4">
        <v>1.5434800000000001E-4</v>
      </c>
      <c r="G3654" s="4">
        <v>1</v>
      </c>
      <c r="H3654" s="4">
        <v>1</v>
      </c>
      <c r="I3654" s="4">
        <v>1</v>
      </c>
      <c r="J3654" s="4" t="s">
        <v>3854</v>
      </c>
      <c r="K3654" s="4">
        <v>0</v>
      </c>
      <c r="L3654" s="4">
        <v>1524.67875</v>
      </c>
      <c r="M3654" s="4" t="s">
        <v>29</v>
      </c>
      <c r="N3654" s="4" t="s">
        <v>29</v>
      </c>
      <c r="O3654" s="4">
        <v>6.5770000000000002E-5</v>
      </c>
      <c r="P3654" s="4">
        <v>5.1050000000000003E-7</v>
      </c>
      <c r="Q3654" s="4">
        <v>3.29</v>
      </c>
    </row>
    <row r="3655" spans="1:29" hidden="1" outlineLevel="1" collapsed="1" x14ac:dyDescent="0.25">
      <c r="A3655" t="s">
        <v>34</v>
      </c>
      <c r="B3655" s="4" t="s">
        <v>29</v>
      </c>
      <c r="C3655" s="4" t="s">
        <v>3872</v>
      </c>
      <c r="D3655" s="4" t="s">
        <v>34</v>
      </c>
      <c r="E3655" s="4">
        <v>2.2321300000000001E-3</v>
      </c>
      <c r="F3655" s="4">
        <v>3.0793500000000001E-4</v>
      </c>
      <c r="G3655" s="4">
        <v>1</v>
      </c>
      <c r="H3655" s="4">
        <v>1</v>
      </c>
      <c r="I3655" s="4">
        <v>1</v>
      </c>
      <c r="J3655" s="4" t="s">
        <v>3854</v>
      </c>
      <c r="K3655" s="4">
        <v>1</v>
      </c>
      <c r="L3655" s="4">
        <v>1345.67803</v>
      </c>
      <c r="M3655" s="4" t="s">
        <v>29</v>
      </c>
      <c r="N3655" s="4" t="s">
        <v>29</v>
      </c>
      <c r="O3655" s="4">
        <v>1.192E-4</v>
      </c>
      <c r="P3655" s="4">
        <v>2.3919999999999999E-4</v>
      </c>
      <c r="Q3655" s="4">
        <v>2.88</v>
      </c>
    </row>
    <row r="3656" spans="1:29" hidden="1" outlineLevel="1" collapsed="1" x14ac:dyDescent="0.25">
      <c r="A3656" t="s">
        <v>34</v>
      </c>
      <c r="B3656" s="4" t="s">
        <v>29</v>
      </c>
      <c r="C3656" s="4" t="s">
        <v>3873</v>
      </c>
      <c r="D3656" s="4" t="s">
        <v>34</v>
      </c>
      <c r="E3656" s="4">
        <v>1.7917300000000001E-2</v>
      </c>
      <c r="F3656" s="4">
        <v>5.7957899999999999E-4</v>
      </c>
      <c r="G3656" s="4">
        <v>1</v>
      </c>
      <c r="H3656" s="4">
        <v>1</v>
      </c>
      <c r="I3656" s="4">
        <v>1</v>
      </c>
      <c r="J3656" s="4" t="s">
        <v>3854</v>
      </c>
      <c r="K3656" s="4">
        <v>1</v>
      </c>
      <c r="L3656" s="4">
        <v>1697.03332</v>
      </c>
      <c r="M3656" s="4" t="s">
        <v>29</v>
      </c>
      <c r="N3656" s="4" t="s">
        <v>29</v>
      </c>
      <c r="O3656" s="4">
        <v>2.1489999999999999E-4</v>
      </c>
      <c r="P3656" s="4">
        <v>2.8509999999999998E-3</v>
      </c>
      <c r="Q3656" s="4">
        <v>1.93</v>
      </c>
    </row>
    <row r="3657" spans="1:29" hidden="1" outlineLevel="1" collapsed="1" x14ac:dyDescent="0.25">
      <c r="A3657" t="s">
        <v>34</v>
      </c>
      <c r="B3657" s="4" t="s">
        <v>29</v>
      </c>
      <c r="C3657" s="4" t="s">
        <v>3874</v>
      </c>
      <c r="D3657" s="4" t="s">
        <v>154</v>
      </c>
      <c r="E3657" s="4">
        <v>7.4486899999999995E-2</v>
      </c>
      <c r="F3657" s="4">
        <v>2.86959E-3</v>
      </c>
      <c r="G3657" s="4">
        <v>1</v>
      </c>
      <c r="H3657" s="4">
        <v>1</v>
      </c>
      <c r="I3657" s="4">
        <v>1</v>
      </c>
      <c r="J3657" s="4" t="s">
        <v>3854</v>
      </c>
      <c r="K3657" s="4">
        <v>0</v>
      </c>
      <c r="L3657" s="4">
        <v>1690.7489599999999</v>
      </c>
      <c r="M3657" s="4" t="s">
        <v>29</v>
      </c>
      <c r="N3657" s="4" t="s">
        <v>29</v>
      </c>
      <c r="O3657" s="4">
        <v>1.0269999999999999E-3</v>
      </c>
      <c r="P3657" s="4">
        <v>1.814E-2</v>
      </c>
      <c r="Q3657" s="4">
        <v>1.9</v>
      </c>
    </row>
    <row r="3658" spans="1:29" hidden="1" outlineLevel="1" collapsed="1" x14ac:dyDescent="0.25">
      <c r="A3658" t="s">
        <v>34</v>
      </c>
      <c r="B3658" s="4" t="s">
        <v>29</v>
      </c>
      <c r="C3658" s="4" t="s">
        <v>3875</v>
      </c>
      <c r="D3658" s="4" t="s">
        <v>74</v>
      </c>
      <c r="E3658" s="4">
        <v>8.5284600000000002E-2</v>
      </c>
      <c r="F3658" s="4">
        <v>3.1301300000000001E-3</v>
      </c>
      <c r="G3658" s="4">
        <v>1</v>
      </c>
      <c r="H3658" s="4">
        <v>1</v>
      </c>
      <c r="I3658" s="4">
        <v>1</v>
      </c>
      <c r="J3658" s="4" t="s">
        <v>3854</v>
      </c>
      <c r="K3658" s="4">
        <v>0</v>
      </c>
      <c r="L3658" s="4">
        <v>1205.5718300000001</v>
      </c>
      <c r="M3658" s="4" t="s">
        <v>29</v>
      </c>
      <c r="N3658" s="4" t="s">
        <v>29</v>
      </c>
      <c r="O3658" s="4">
        <v>1.121E-3</v>
      </c>
      <c r="P3658" s="4">
        <v>2.1919999999999999E-2</v>
      </c>
      <c r="Q3658" s="4">
        <v>3.04</v>
      </c>
    </row>
    <row r="3659" spans="1:29" hidden="1" outlineLevel="1" collapsed="1" x14ac:dyDescent="0.25">
      <c r="A3659" t="s">
        <v>34</v>
      </c>
      <c r="B3659" s="4" t="s">
        <v>29</v>
      </c>
      <c r="C3659" s="4" t="s">
        <v>3872</v>
      </c>
      <c r="D3659" s="4" t="s">
        <v>388</v>
      </c>
      <c r="E3659" s="4">
        <v>8.1375799999999998E-2</v>
      </c>
      <c r="F3659" s="4">
        <v>3.1301300000000001E-3</v>
      </c>
      <c r="G3659" s="4">
        <v>1</v>
      </c>
      <c r="H3659" s="4">
        <v>1</v>
      </c>
      <c r="I3659" s="4">
        <v>3</v>
      </c>
      <c r="J3659" s="4" t="s">
        <v>3854</v>
      </c>
      <c r="K3659" s="4">
        <v>1</v>
      </c>
      <c r="L3659" s="4">
        <v>1361.6729399999999</v>
      </c>
      <c r="M3659" s="4" t="s">
        <v>29</v>
      </c>
      <c r="N3659" s="4" t="s">
        <v>29</v>
      </c>
      <c r="O3659" s="4">
        <v>1.121E-3</v>
      </c>
      <c r="P3659" s="4">
        <v>2.0469999999999999E-2</v>
      </c>
      <c r="Q3659" s="4">
        <v>2.96</v>
      </c>
    </row>
    <row r="3660" spans="1:29" x14ac:dyDescent="0.25">
      <c r="A3660" s="3" t="s">
        <v>29</v>
      </c>
      <c r="B3660" s="3" t="s">
        <v>30</v>
      </c>
      <c r="C3660" s="3" t="s">
        <v>3876</v>
      </c>
      <c r="D3660" s="3" t="s">
        <v>3877</v>
      </c>
      <c r="E3660" s="3">
        <v>0</v>
      </c>
      <c r="F3660" s="3">
        <v>122.443</v>
      </c>
      <c r="G3660" s="3">
        <v>26</v>
      </c>
      <c r="H3660" s="3">
        <v>14</v>
      </c>
      <c r="I3660" s="3">
        <v>70</v>
      </c>
      <c r="J3660" s="3">
        <v>14</v>
      </c>
      <c r="K3660" s="3">
        <v>637</v>
      </c>
      <c r="L3660" s="3">
        <v>71.599999999999994</v>
      </c>
      <c r="M3660" s="3">
        <v>7.03</v>
      </c>
      <c r="N3660" s="3">
        <v>265.74</v>
      </c>
      <c r="O3660" s="3">
        <v>14</v>
      </c>
      <c r="P3660" s="3" t="s">
        <v>711</v>
      </c>
      <c r="Q3660" s="3" t="s">
        <v>1968</v>
      </c>
      <c r="R3660" s="3" t="s">
        <v>189</v>
      </c>
      <c r="S3660" s="3" t="s">
        <v>3553</v>
      </c>
      <c r="T3660" s="3" t="s">
        <v>3878</v>
      </c>
      <c r="U3660" s="3" t="s">
        <v>3876</v>
      </c>
      <c r="V3660" s="3" t="s">
        <v>3879</v>
      </c>
      <c r="W3660" s="3" t="s">
        <v>1758</v>
      </c>
      <c r="X3660" s="3" t="s">
        <v>34</v>
      </c>
      <c r="Y3660" s="3" t="s">
        <v>3556</v>
      </c>
      <c r="Z3660" s="3" t="s">
        <v>34</v>
      </c>
      <c r="AA3660" s="3">
        <v>4</v>
      </c>
      <c r="AB3660" s="3" t="s">
        <v>29</v>
      </c>
      <c r="AC3660" s="3">
        <v>1</v>
      </c>
    </row>
    <row r="3661" spans="1:29" hidden="1" outlineLevel="1" collapsed="1" x14ac:dyDescent="0.25">
      <c r="A3661" t="s">
        <v>34</v>
      </c>
      <c r="B3661" s="2" t="s">
        <v>39</v>
      </c>
      <c r="C3661" s="2" t="s">
        <v>40</v>
      </c>
      <c r="D3661" s="2" t="s">
        <v>41</v>
      </c>
      <c r="E3661" s="2" t="s">
        <v>42</v>
      </c>
      <c r="F3661" s="2" t="s">
        <v>43</v>
      </c>
      <c r="G3661" s="2" t="s">
        <v>28</v>
      </c>
      <c r="H3661" s="2" t="s">
        <v>44</v>
      </c>
      <c r="I3661" s="2" t="s">
        <v>8</v>
      </c>
      <c r="J3661" s="2" t="s">
        <v>45</v>
      </c>
      <c r="K3661" s="2" t="s">
        <v>46</v>
      </c>
      <c r="L3661" s="2" t="s">
        <v>47</v>
      </c>
      <c r="M3661" s="2" t="s">
        <v>27</v>
      </c>
      <c r="N3661" s="2" t="s">
        <v>48</v>
      </c>
      <c r="O3661" s="2" t="s">
        <v>49</v>
      </c>
      <c r="P3661" s="2" t="s">
        <v>50</v>
      </c>
      <c r="Q3661" s="2" t="s">
        <v>51</v>
      </c>
    </row>
    <row r="3662" spans="1:29" hidden="1" outlineLevel="1" collapsed="1" x14ac:dyDescent="0.25">
      <c r="A3662" t="s">
        <v>34</v>
      </c>
      <c r="B3662" s="4" t="s">
        <v>29</v>
      </c>
      <c r="C3662" s="4" t="s">
        <v>3880</v>
      </c>
      <c r="D3662" s="4" t="s">
        <v>34</v>
      </c>
      <c r="E3662" s="4">
        <v>2.6463999999999999E-5</v>
      </c>
      <c r="F3662" s="4">
        <v>1.5434800000000001E-4</v>
      </c>
      <c r="G3662" s="4">
        <v>1</v>
      </c>
      <c r="H3662" s="4">
        <v>1</v>
      </c>
      <c r="I3662" s="4">
        <v>12</v>
      </c>
      <c r="J3662" s="4" t="s">
        <v>3876</v>
      </c>
      <c r="K3662" s="4">
        <v>0</v>
      </c>
      <c r="L3662" s="4">
        <v>1409.70596</v>
      </c>
      <c r="M3662" s="4" t="s">
        <v>29</v>
      </c>
      <c r="N3662" s="4" t="s">
        <v>29</v>
      </c>
      <c r="O3662" s="4">
        <v>6.5770000000000002E-5</v>
      </c>
      <c r="P3662" s="4">
        <v>1.142E-6</v>
      </c>
      <c r="Q3662" s="4">
        <v>3.22</v>
      </c>
    </row>
    <row r="3663" spans="1:29" hidden="1" outlineLevel="1" collapsed="1" x14ac:dyDescent="0.25">
      <c r="A3663" t="s">
        <v>34</v>
      </c>
      <c r="B3663" s="4" t="s">
        <v>29</v>
      </c>
      <c r="C3663" s="4" t="s">
        <v>3881</v>
      </c>
      <c r="D3663" s="4" t="s">
        <v>34</v>
      </c>
      <c r="E3663" s="4">
        <v>2.8042000000000001E-8</v>
      </c>
      <c r="F3663" s="4">
        <v>1.5434800000000001E-4</v>
      </c>
      <c r="G3663" s="4">
        <v>1</v>
      </c>
      <c r="H3663" s="4">
        <v>1</v>
      </c>
      <c r="I3663" s="4">
        <v>3</v>
      </c>
      <c r="J3663" s="4" t="s">
        <v>3876</v>
      </c>
      <c r="K3663" s="4">
        <v>1</v>
      </c>
      <c r="L3663" s="4">
        <v>2614.3286800000001</v>
      </c>
      <c r="M3663" s="4" t="s">
        <v>29</v>
      </c>
      <c r="N3663" s="4" t="s">
        <v>29</v>
      </c>
      <c r="O3663" s="4">
        <v>6.5770000000000002E-5</v>
      </c>
      <c r="P3663" s="4">
        <v>2.8749999999999999E-10</v>
      </c>
      <c r="Q3663" s="4">
        <v>5.12</v>
      </c>
    </row>
    <row r="3664" spans="1:29" hidden="1" outlineLevel="1" collapsed="1" x14ac:dyDescent="0.25">
      <c r="A3664" t="s">
        <v>34</v>
      </c>
      <c r="B3664" s="4" t="s">
        <v>29</v>
      </c>
      <c r="C3664" s="4" t="s">
        <v>3882</v>
      </c>
      <c r="D3664" s="4" t="s">
        <v>3883</v>
      </c>
      <c r="E3664" s="4">
        <v>1.3041999999999999E-4</v>
      </c>
      <c r="F3664" s="4">
        <v>1.5434800000000001E-4</v>
      </c>
      <c r="G3664" s="4">
        <v>1</v>
      </c>
      <c r="H3664" s="4">
        <v>1</v>
      </c>
      <c r="I3664" s="4">
        <v>3</v>
      </c>
      <c r="J3664" s="4" t="s">
        <v>3876</v>
      </c>
      <c r="K3664" s="4">
        <v>1</v>
      </c>
      <c r="L3664" s="4">
        <v>3146.4625000000001</v>
      </c>
      <c r="M3664" s="4" t="s">
        <v>29</v>
      </c>
      <c r="N3664" s="4" t="s">
        <v>29</v>
      </c>
      <c r="O3664" s="4">
        <v>6.5770000000000002E-5</v>
      </c>
      <c r="P3664" s="4">
        <v>7.8709999999999997E-6</v>
      </c>
      <c r="Q3664" s="4">
        <v>4.4400000000000004</v>
      </c>
    </row>
    <row r="3665" spans="1:29" hidden="1" outlineLevel="1" collapsed="1" x14ac:dyDescent="0.25">
      <c r="A3665" t="s">
        <v>34</v>
      </c>
      <c r="B3665" s="4" t="s">
        <v>29</v>
      </c>
      <c r="C3665" s="4" t="s">
        <v>3884</v>
      </c>
      <c r="D3665" s="4" t="s">
        <v>34</v>
      </c>
      <c r="E3665" s="4">
        <v>1.43651E-9</v>
      </c>
      <c r="F3665" s="4">
        <v>1.5434800000000001E-4</v>
      </c>
      <c r="G3665" s="4">
        <v>1</v>
      </c>
      <c r="H3665" s="4">
        <v>1</v>
      </c>
      <c r="I3665" s="4">
        <v>20</v>
      </c>
      <c r="J3665" s="4" t="s">
        <v>3876</v>
      </c>
      <c r="K3665" s="4">
        <v>0</v>
      </c>
      <c r="L3665" s="4">
        <v>2358.1751399999998</v>
      </c>
      <c r="M3665" s="4" t="s">
        <v>29</v>
      </c>
      <c r="N3665" s="4" t="s">
        <v>29</v>
      </c>
      <c r="O3665" s="4">
        <v>6.5770000000000002E-5</v>
      </c>
      <c r="P3665" s="4">
        <v>7.9019999999999992E-12</v>
      </c>
      <c r="Q3665" s="4">
        <v>6.99</v>
      </c>
    </row>
    <row r="3666" spans="1:29" hidden="1" outlineLevel="1" collapsed="1" x14ac:dyDescent="0.25">
      <c r="A3666" t="s">
        <v>34</v>
      </c>
      <c r="B3666" s="4" t="s">
        <v>29</v>
      </c>
      <c r="C3666" s="4" t="s">
        <v>3885</v>
      </c>
      <c r="D3666" s="4" t="s">
        <v>3886</v>
      </c>
      <c r="E3666" s="4">
        <v>1.5718499999999999E-7</v>
      </c>
      <c r="F3666" s="4">
        <v>1.5434800000000001E-4</v>
      </c>
      <c r="G3666" s="4">
        <v>1</v>
      </c>
      <c r="H3666" s="4">
        <v>1</v>
      </c>
      <c r="I3666" s="4">
        <v>1</v>
      </c>
      <c r="J3666" s="4" t="s">
        <v>3876</v>
      </c>
      <c r="K3666" s="4">
        <v>1</v>
      </c>
      <c r="L3666" s="4">
        <v>3460.6268</v>
      </c>
      <c r="M3666" s="4" t="s">
        <v>29</v>
      </c>
      <c r="N3666" s="4" t="s">
        <v>29</v>
      </c>
      <c r="O3666" s="4">
        <v>6.5770000000000002E-5</v>
      </c>
      <c r="P3666" s="4">
        <v>2.3170000000000002E-9</v>
      </c>
      <c r="Q3666" s="4">
        <v>5.42</v>
      </c>
    </row>
    <row r="3667" spans="1:29" hidden="1" outlineLevel="1" collapsed="1" x14ac:dyDescent="0.25">
      <c r="A3667" t="s">
        <v>34</v>
      </c>
      <c r="B3667" s="4" t="s">
        <v>29</v>
      </c>
      <c r="C3667" s="4" t="s">
        <v>3885</v>
      </c>
      <c r="D3667" s="4" t="s">
        <v>34</v>
      </c>
      <c r="E3667" s="4">
        <v>3.3146300000000001E-8</v>
      </c>
      <c r="F3667" s="4">
        <v>1.5434800000000001E-4</v>
      </c>
      <c r="G3667" s="4">
        <v>1</v>
      </c>
      <c r="H3667" s="4">
        <v>1</v>
      </c>
      <c r="I3667" s="4">
        <v>14</v>
      </c>
      <c r="J3667" s="4" t="s">
        <v>3876</v>
      </c>
      <c r="K3667" s="4">
        <v>1</v>
      </c>
      <c r="L3667" s="4">
        <v>3380.6604699999998</v>
      </c>
      <c r="M3667" s="4" t="s">
        <v>29</v>
      </c>
      <c r="N3667" s="4" t="s">
        <v>29</v>
      </c>
      <c r="O3667" s="4">
        <v>6.5770000000000002E-5</v>
      </c>
      <c r="P3667" s="4">
        <v>3.521E-10</v>
      </c>
      <c r="Q3667" s="4">
        <v>5.57</v>
      </c>
    </row>
    <row r="3668" spans="1:29" hidden="1" outlineLevel="1" collapsed="1" x14ac:dyDescent="0.25">
      <c r="A3668" t="s">
        <v>34</v>
      </c>
      <c r="B3668" s="4" t="s">
        <v>29</v>
      </c>
      <c r="C3668" s="4" t="s">
        <v>3887</v>
      </c>
      <c r="D3668" s="4" t="s">
        <v>34</v>
      </c>
      <c r="E3668" s="4">
        <v>5.2330300000000001E-6</v>
      </c>
      <c r="F3668" s="4">
        <v>1.5434800000000001E-4</v>
      </c>
      <c r="G3668" s="4">
        <v>1</v>
      </c>
      <c r="H3668" s="4">
        <v>1</v>
      </c>
      <c r="I3668" s="4">
        <v>1</v>
      </c>
      <c r="J3668" s="4" t="s">
        <v>3876</v>
      </c>
      <c r="K3668" s="4">
        <v>0</v>
      </c>
      <c r="L3668" s="4">
        <v>2072.0407100000002</v>
      </c>
      <c r="M3668" s="4" t="s">
        <v>29</v>
      </c>
      <c r="N3668" s="4" t="s">
        <v>29</v>
      </c>
      <c r="O3668" s="4">
        <v>6.5770000000000002E-5</v>
      </c>
      <c r="P3668" s="4">
        <v>1.617E-7</v>
      </c>
      <c r="Q3668" s="4">
        <v>4.0199999999999996</v>
      </c>
    </row>
    <row r="3669" spans="1:29" hidden="1" outlineLevel="1" collapsed="1" x14ac:dyDescent="0.25">
      <c r="A3669" t="s">
        <v>34</v>
      </c>
      <c r="B3669" s="4" t="s">
        <v>29</v>
      </c>
      <c r="C3669" s="4" t="s">
        <v>3888</v>
      </c>
      <c r="D3669" s="4" t="s">
        <v>34</v>
      </c>
      <c r="E3669" s="4">
        <v>5.0026500000000003E-6</v>
      </c>
      <c r="F3669" s="4">
        <v>1.5434800000000001E-4</v>
      </c>
      <c r="G3669" s="4">
        <v>1</v>
      </c>
      <c r="H3669" s="4">
        <v>1</v>
      </c>
      <c r="I3669" s="4">
        <v>4</v>
      </c>
      <c r="J3669" s="4" t="s">
        <v>3876</v>
      </c>
      <c r="K3669" s="4">
        <v>2</v>
      </c>
      <c r="L3669" s="4">
        <v>1620.0206900000001</v>
      </c>
      <c r="M3669" s="4" t="s">
        <v>29</v>
      </c>
      <c r="N3669" s="4" t="s">
        <v>29</v>
      </c>
      <c r="O3669" s="4">
        <v>6.5770000000000002E-5</v>
      </c>
      <c r="P3669" s="4">
        <v>1.525E-7</v>
      </c>
      <c r="Q3669" s="4">
        <v>4.5999999999999996</v>
      </c>
    </row>
    <row r="3670" spans="1:29" hidden="1" outlineLevel="1" collapsed="1" x14ac:dyDescent="0.25">
      <c r="A3670" t="s">
        <v>34</v>
      </c>
      <c r="B3670" s="4" t="s">
        <v>29</v>
      </c>
      <c r="C3670" s="4" t="s">
        <v>3889</v>
      </c>
      <c r="D3670" s="4" t="s">
        <v>34</v>
      </c>
      <c r="E3670" s="4">
        <v>5.0998899999999997E-5</v>
      </c>
      <c r="F3670" s="4">
        <v>1.5434800000000001E-4</v>
      </c>
      <c r="G3670" s="4">
        <v>1</v>
      </c>
      <c r="H3670" s="4">
        <v>1</v>
      </c>
      <c r="I3670" s="4">
        <v>2</v>
      </c>
      <c r="J3670" s="4" t="s">
        <v>3876</v>
      </c>
      <c r="K3670" s="4">
        <v>1</v>
      </c>
      <c r="L3670" s="4">
        <v>1039.6873900000001</v>
      </c>
      <c r="M3670" s="4" t="s">
        <v>29</v>
      </c>
      <c r="N3670" s="4" t="s">
        <v>29</v>
      </c>
      <c r="O3670" s="4">
        <v>6.5770000000000002E-5</v>
      </c>
      <c r="P3670" s="4">
        <v>2.5399999999999998E-6</v>
      </c>
      <c r="Q3670" s="4">
        <v>3.29</v>
      </c>
    </row>
    <row r="3671" spans="1:29" hidden="1" outlineLevel="1" collapsed="1" x14ac:dyDescent="0.25">
      <c r="A3671" t="s">
        <v>34</v>
      </c>
      <c r="B3671" s="4" t="s">
        <v>29</v>
      </c>
      <c r="C3671" s="4" t="s">
        <v>3890</v>
      </c>
      <c r="D3671" s="4" t="s">
        <v>34</v>
      </c>
      <c r="E3671" s="4">
        <v>3.1346199999999999E-3</v>
      </c>
      <c r="F3671" s="4">
        <v>3.0793500000000001E-4</v>
      </c>
      <c r="G3671" s="4">
        <v>1</v>
      </c>
      <c r="H3671" s="4">
        <v>1</v>
      </c>
      <c r="I3671" s="4">
        <v>1</v>
      </c>
      <c r="J3671" s="4" t="s">
        <v>3876</v>
      </c>
      <c r="K3671" s="4">
        <v>1</v>
      </c>
      <c r="L3671" s="4">
        <v>1396.71792</v>
      </c>
      <c r="M3671" s="4" t="s">
        <v>29</v>
      </c>
      <c r="N3671" s="4" t="s">
        <v>29</v>
      </c>
      <c r="O3671" s="4">
        <v>1.192E-4</v>
      </c>
      <c r="P3671" s="4">
        <v>3.57E-4</v>
      </c>
      <c r="Q3671" s="4">
        <v>2.1</v>
      </c>
    </row>
    <row r="3672" spans="1:29" hidden="1" outlineLevel="1" collapsed="1" x14ac:dyDescent="0.25">
      <c r="A3672" t="s">
        <v>34</v>
      </c>
      <c r="B3672" s="4" t="s">
        <v>29</v>
      </c>
      <c r="C3672" s="4" t="s">
        <v>3891</v>
      </c>
      <c r="D3672" s="4" t="s">
        <v>34</v>
      </c>
      <c r="E3672" s="4">
        <v>3.7981199999999999E-3</v>
      </c>
      <c r="F3672" s="4">
        <v>3.0793500000000001E-4</v>
      </c>
      <c r="G3672" s="4">
        <v>1</v>
      </c>
      <c r="H3672" s="4">
        <v>1</v>
      </c>
      <c r="I3672" s="4">
        <v>3</v>
      </c>
      <c r="J3672" s="4" t="s">
        <v>3876</v>
      </c>
      <c r="K3672" s="4">
        <v>1</v>
      </c>
      <c r="L3672" s="4">
        <v>970.60438999999997</v>
      </c>
      <c r="M3672" s="4" t="s">
        <v>29</v>
      </c>
      <c r="N3672" s="4" t="s">
        <v>29</v>
      </c>
      <c r="O3672" s="4">
        <v>1.192E-4</v>
      </c>
      <c r="P3672" s="4">
        <v>4.4719999999999997E-4</v>
      </c>
      <c r="Q3672" s="4">
        <v>2.19</v>
      </c>
    </row>
    <row r="3673" spans="1:29" hidden="1" outlineLevel="1" collapsed="1" x14ac:dyDescent="0.25">
      <c r="A3673" t="s">
        <v>34</v>
      </c>
      <c r="B3673" s="4" t="s">
        <v>29</v>
      </c>
      <c r="C3673" s="4" t="s">
        <v>3892</v>
      </c>
      <c r="D3673" s="4" t="s">
        <v>34</v>
      </c>
      <c r="E3673" s="4">
        <v>4.5428100000000004E-3</v>
      </c>
      <c r="F3673" s="4">
        <v>3.0793500000000001E-4</v>
      </c>
      <c r="G3673" s="4">
        <v>1</v>
      </c>
      <c r="H3673" s="4">
        <v>1</v>
      </c>
      <c r="I3673" s="4">
        <v>2</v>
      </c>
      <c r="J3673" s="4" t="s">
        <v>3876</v>
      </c>
      <c r="K3673" s="4">
        <v>0</v>
      </c>
      <c r="L3673" s="4">
        <v>814.50328000000002</v>
      </c>
      <c r="M3673" s="4" t="s">
        <v>29</v>
      </c>
      <c r="N3673" s="4" t="s">
        <v>29</v>
      </c>
      <c r="O3673" s="4">
        <v>1.192E-4</v>
      </c>
      <c r="P3673" s="4">
        <v>5.4819999999999999E-4</v>
      </c>
      <c r="Q3673" s="4">
        <v>2.15</v>
      </c>
    </row>
    <row r="3674" spans="1:29" hidden="1" outlineLevel="1" collapsed="1" x14ac:dyDescent="0.25">
      <c r="A3674" t="s">
        <v>34</v>
      </c>
      <c r="B3674" s="4" t="s">
        <v>29</v>
      </c>
      <c r="C3674" s="4" t="s">
        <v>3893</v>
      </c>
      <c r="D3674" s="4" t="s">
        <v>34</v>
      </c>
      <c r="E3674" s="4">
        <v>4.8736200000000004E-3</v>
      </c>
      <c r="F3674" s="4">
        <v>3.0793500000000001E-4</v>
      </c>
      <c r="G3674" s="4">
        <v>1</v>
      </c>
      <c r="H3674" s="4">
        <v>1</v>
      </c>
      <c r="I3674" s="4">
        <v>1</v>
      </c>
      <c r="J3674" s="4" t="s">
        <v>3876</v>
      </c>
      <c r="K3674" s="4">
        <v>1</v>
      </c>
      <c r="L3674" s="4">
        <v>2840.5628700000002</v>
      </c>
      <c r="M3674" s="4" t="s">
        <v>29</v>
      </c>
      <c r="N3674" s="4" t="s">
        <v>29</v>
      </c>
      <c r="O3674" s="4">
        <v>1.192E-4</v>
      </c>
      <c r="P3674" s="4">
        <v>5.9829999999999996E-4</v>
      </c>
      <c r="Q3674" s="4">
        <v>4.13</v>
      </c>
    </row>
    <row r="3675" spans="1:29" hidden="1" outlineLevel="1" collapsed="1" x14ac:dyDescent="0.25">
      <c r="A3675" t="s">
        <v>34</v>
      </c>
      <c r="B3675" s="4" t="s">
        <v>29</v>
      </c>
      <c r="C3675" s="4" t="s">
        <v>3894</v>
      </c>
      <c r="D3675" s="4" t="s">
        <v>34</v>
      </c>
      <c r="E3675" s="4">
        <v>2.9187600000000001E-2</v>
      </c>
      <c r="F3675" s="4">
        <v>1.14003E-3</v>
      </c>
      <c r="G3675" s="4">
        <v>1</v>
      </c>
      <c r="H3675" s="4">
        <v>1</v>
      </c>
      <c r="I3675" s="4">
        <v>2</v>
      </c>
      <c r="J3675" s="4" t="s">
        <v>3876</v>
      </c>
      <c r="K3675" s="4">
        <v>1</v>
      </c>
      <c r="L3675" s="4">
        <v>1270.6426300000001</v>
      </c>
      <c r="M3675" s="4" t="s">
        <v>29</v>
      </c>
      <c r="N3675" s="4" t="s">
        <v>29</v>
      </c>
      <c r="O3675" s="4">
        <v>4.1320000000000001E-4</v>
      </c>
      <c r="P3675" s="4">
        <v>5.293E-3</v>
      </c>
      <c r="Q3675" s="4">
        <v>2.48</v>
      </c>
    </row>
    <row r="3676" spans="1:29" hidden="1" outlineLevel="1" collapsed="1" x14ac:dyDescent="0.25">
      <c r="A3676" t="s">
        <v>34</v>
      </c>
      <c r="B3676" s="4" t="s">
        <v>29</v>
      </c>
      <c r="C3676" s="4" t="s">
        <v>3895</v>
      </c>
      <c r="D3676" s="4" t="s">
        <v>34</v>
      </c>
      <c r="E3676" s="4">
        <v>9.7494899999999995E-2</v>
      </c>
      <c r="F3676" s="4">
        <v>3.5126799999999998E-3</v>
      </c>
      <c r="G3676" s="4">
        <v>1</v>
      </c>
      <c r="H3676" s="4">
        <v>1</v>
      </c>
      <c r="I3676" s="4">
        <v>1</v>
      </c>
      <c r="J3676" s="4" t="s">
        <v>3876</v>
      </c>
      <c r="K3676" s="4">
        <v>0</v>
      </c>
      <c r="L3676" s="4">
        <v>815.39340000000004</v>
      </c>
      <c r="M3676" s="4" t="s">
        <v>29</v>
      </c>
      <c r="N3676" s="4" t="s">
        <v>29</v>
      </c>
      <c r="O3676" s="4">
        <v>1.258E-3</v>
      </c>
      <c r="P3676" s="4">
        <v>2.6440000000000002E-2</v>
      </c>
      <c r="Q3676" s="4">
        <v>1.8</v>
      </c>
    </row>
    <row r="3677" spans="1:29" x14ac:dyDescent="0.25">
      <c r="A3677" s="3" t="s">
        <v>29</v>
      </c>
      <c r="B3677" s="3" t="s">
        <v>30</v>
      </c>
      <c r="C3677" s="3" t="s">
        <v>3896</v>
      </c>
      <c r="D3677" s="3" t="s">
        <v>3897</v>
      </c>
      <c r="E3677" s="3">
        <v>0</v>
      </c>
      <c r="F3677" s="3">
        <v>122.211</v>
      </c>
      <c r="G3677" s="3">
        <v>47</v>
      </c>
      <c r="H3677" s="3">
        <v>15</v>
      </c>
      <c r="I3677" s="3">
        <v>33</v>
      </c>
      <c r="J3677" s="3">
        <v>15</v>
      </c>
      <c r="K3677" s="3">
        <v>519</v>
      </c>
      <c r="L3677" s="3">
        <v>56.7</v>
      </c>
      <c r="M3677" s="3">
        <v>6.74</v>
      </c>
      <c r="N3677" s="3">
        <v>116.68</v>
      </c>
      <c r="O3677" s="3">
        <v>15</v>
      </c>
      <c r="P3677" s="3" t="s">
        <v>315</v>
      </c>
      <c r="Q3677" s="3" t="s">
        <v>34</v>
      </c>
      <c r="R3677" s="3" t="s">
        <v>1854</v>
      </c>
      <c r="S3677" s="3" t="s">
        <v>3898</v>
      </c>
      <c r="T3677" s="3" t="s">
        <v>34</v>
      </c>
      <c r="U3677" s="3" t="s">
        <v>3899</v>
      </c>
      <c r="V3677" s="3" t="s">
        <v>34</v>
      </c>
      <c r="W3677" s="3" t="s">
        <v>1139</v>
      </c>
      <c r="X3677" s="3" t="s">
        <v>34</v>
      </c>
      <c r="Y3677" s="3" t="s">
        <v>34</v>
      </c>
      <c r="Z3677" s="3" t="s">
        <v>3032</v>
      </c>
      <c r="AA3677" s="3">
        <v>2</v>
      </c>
      <c r="AB3677" s="3" t="s">
        <v>29</v>
      </c>
      <c r="AC3677" s="3">
        <v>1</v>
      </c>
    </row>
    <row r="3678" spans="1:29" hidden="1" outlineLevel="1" collapsed="1" x14ac:dyDescent="0.25">
      <c r="A3678" t="s">
        <v>34</v>
      </c>
      <c r="B3678" s="2" t="s">
        <v>39</v>
      </c>
      <c r="C3678" s="2" t="s">
        <v>40</v>
      </c>
      <c r="D3678" s="2" t="s">
        <v>41</v>
      </c>
      <c r="E3678" s="2" t="s">
        <v>42</v>
      </c>
      <c r="F3678" s="2" t="s">
        <v>43</v>
      </c>
      <c r="G3678" s="2" t="s">
        <v>28</v>
      </c>
      <c r="H3678" s="2" t="s">
        <v>44</v>
      </c>
      <c r="I3678" s="2" t="s">
        <v>8</v>
      </c>
      <c r="J3678" s="2" t="s">
        <v>45</v>
      </c>
      <c r="K3678" s="2" t="s">
        <v>46</v>
      </c>
      <c r="L3678" s="2" t="s">
        <v>47</v>
      </c>
      <c r="M3678" s="2" t="s">
        <v>27</v>
      </c>
      <c r="N3678" s="2" t="s">
        <v>48</v>
      </c>
      <c r="O3678" s="2" t="s">
        <v>49</v>
      </c>
      <c r="P3678" s="2" t="s">
        <v>50</v>
      </c>
      <c r="Q3678" s="2" t="s">
        <v>51</v>
      </c>
    </row>
    <row r="3679" spans="1:29" hidden="1" outlineLevel="1" collapsed="1" x14ac:dyDescent="0.25">
      <c r="A3679" t="s">
        <v>34</v>
      </c>
      <c r="B3679" s="4" t="s">
        <v>29</v>
      </c>
      <c r="C3679" s="4" t="s">
        <v>3900</v>
      </c>
      <c r="D3679" s="4" t="s">
        <v>34</v>
      </c>
      <c r="E3679" s="4">
        <v>1.6024399999999999E-5</v>
      </c>
      <c r="F3679" s="4">
        <v>1.5434800000000001E-4</v>
      </c>
      <c r="G3679" s="4">
        <v>1</v>
      </c>
      <c r="H3679" s="4">
        <v>1</v>
      </c>
      <c r="I3679" s="4">
        <v>3</v>
      </c>
      <c r="J3679" s="4" t="s">
        <v>3896</v>
      </c>
      <c r="K3679" s="4">
        <v>1</v>
      </c>
      <c r="L3679" s="4">
        <v>1658.97273</v>
      </c>
      <c r="M3679" s="4" t="s">
        <v>29</v>
      </c>
      <c r="N3679" s="4" t="s">
        <v>29</v>
      </c>
      <c r="O3679" s="4">
        <v>6.5770000000000002E-5</v>
      </c>
      <c r="P3679" s="4">
        <v>6.2249999999999997E-7</v>
      </c>
      <c r="Q3679" s="4">
        <v>4.1399999999999997</v>
      </c>
    </row>
    <row r="3680" spans="1:29" hidden="1" outlineLevel="1" collapsed="1" x14ac:dyDescent="0.25">
      <c r="A3680" t="s">
        <v>34</v>
      </c>
      <c r="B3680" s="4" t="s">
        <v>29</v>
      </c>
      <c r="C3680" s="4" t="s">
        <v>3901</v>
      </c>
      <c r="D3680" s="4" t="s">
        <v>401</v>
      </c>
      <c r="E3680" s="4">
        <v>1.78765E-10</v>
      </c>
      <c r="F3680" s="4">
        <v>1.5434800000000001E-4</v>
      </c>
      <c r="G3680" s="4">
        <v>1</v>
      </c>
      <c r="H3680" s="4">
        <v>1</v>
      </c>
      <c r="I3680" s="4">
        <v>4</v>
      </c>
      <c r="J3680" s="4" t="s">
        <v>3896</v>
      </c>
      <c r="K3680" s="4">
        <v>0</v>
      </c>
      <c r="L3680" s="4">
        <v>2444.1034399999999</v>
      </c>
      <c r="M3680" s="4" t="s">
        <v>29</v>
      </c>
      <c r="N3680" s="4" t="s">
        <v>29</v>
      </c>
      <c r="O3680" s="4">
        <v>6.5770000000000002E-5</v>
      </c>
      <c r="P3680" s="4">
        <v>6.3270000000000002E-13</v>
      </c>
      <c r="Q3680" s="4">
        <v>5.7</v>
      </c>
    </row>
    <row r="3681" spans="1:29" hidden="1" outlineLevel="1" collapsed="1" x14ac:dyDescent="0.25">
      <c r="A3681" t="s">
        <v>34</v>
      </c>
      <c r="B3681" s="4" t="s">
        <v>29</v>
      </c>
      <c r="C3681" s="4" t="s">
        <v>3902</v>
      </c>
      <c r="D3681" s="4" t="s">
        <v>34</v>
      </c>
      <c r="E3681" s="4">
        <v>2.1266500000000001E-7</v>
      </c>
      <c r="F3681" s="4">
        <v>1.5434800000000001E-4</v>
      </c>
      <c r="G3681" s="4">
        <v>1</v>
      </c>
      <c r="H3681" s="4">
        <v>1</v>
      </c>
      <c r="I3681" s="4">
        <v>3</v>
      </c>
      <c r="J3681" s="4" t="s">
        <v>3896</v>
      </c>
      <c r="K3681" s="4">
        <v>1</v>
      </c>
      <c r="L3681" s="4">
        <v>1892.9712300000001</v>
      </c>
      <c r="M3681" s="4" t="s">
        <v>29</v>
      </c>
      <c r="N3681" s="4" t="s">
        <v>29</v>
      </c>
      <c r="O3681" s="4">
        <v>6.5770000000000002E-5</v>
      </c>
      <c r="P3681" s="4">
        <v>3.3339999999999999E-9</v>
      </c>
      <c r="Q3681" s="4">
        <v>4.1100000000000003</v>
      </c>
    </row>
    <row r="3682" spans="1:29" hidden="1" outlineLevel="1" collapsed="1" x14ac:dyDescent="0.25">
      <c r="A3682" t="s">
        <v>34</v>
      </c>
      <c r="B3682" s="4" t="s">
        <v>29</v>
      </c>
      <c r="C3682" s="4" t="s">
        <v>3903</v>
      </c>
      <c r="D3682" s="4" t="s">
        <v>34</v>
      </c>
      <c r="E3682" s="4">
        <v>1.95565E-4</v>
      </c>
      <c r="F3682" s="4">
        <v>1.5434800000000001E-4</v>
      </c>
      <c r="G3682" s="4">
        <v>1</v>
      </c>
      <c r="H3682" s="4">
        <v>1</v>
      </c>
      <c r="I3682" s="4">
        <v>2</v>
      </c>
      <c r="J3682" s="4" t="s">
        <v>3896</v>
      </c>
      <c r="K3682" s="4">
        <v>1</v>
      </c>
      <c r="L3682" s="4">
        <v>3186.7673799999998</v>
      </c>
      <c r="M3682" s="4" t="s">
        <v>29</v>
      </c>
      <c r="N3682" s="4" t="s">
        <v>29</v>
      </c>
      <c r="O3682" s="4">
        <v>6.5770000000000002E-5</v>
      </c>
      <c r="P3682" s="4">
        <v>1.2830000000000001E-5</v>
      </c>
      <c r="Q3682" s="4">
        <v>2.36</v>
      </c>
    </row>
    <row r="3683" spans="1:29" hidden="1" outlineLevel="1" collapsed="1" x14ac:dyDescent="0.25">
      <c r="A3683" t="s">
        <v>34</v>
      </c>
      <c r="B3683" s="4" t="s">
        <v>29</v>
      </c>
      <c r="C3683" s="4" t="s">
        <v>3904</v>
      </c>
      <c r="D3683" s="4" t="s">
        <v>166</v>
      </c>
      <c r="E3683" s="4">
        <v>1.10353E-9</v>
      </c>
      <c r="F3683" s="4">
        <v>1.5434800000000001E-4</v>
      </c>
      <c r="G3683" s="4">
        <v>1</v>
      </c>
      <c r="H3683" s="4">
        <v>1</v>
      </c>
      <c r="I3683" s="4">
        <v>1</v>
      </c>
      <c r="J3683" s="4" t="s">
        <v>3896</v>
      </c>
      <c r="K3683" s="4">
        <v>0</v>
      </c>
      <c r="L3683" s="4">
        <v>3135.4899</v>
      </c>
      <c r="M3683" s="4" t="s">
        <v>29</v>
      </c>
      <c r="N3683" s="4" t="s">
        <v>29</v>
      </c>
      <c r="O3683" s="4">
        <v>6.5770000000000002E-5</v>
      </c>
      <c r="P3683" s="4">
        <v>5.7420000000000004E-12</v>
      </c>
      <c r="Q3683" s="4">
        <v>5.79</v>
      </c>
    </row>
    <row r="3684" spans="1:29" hidden="1" outlineLevel="1" collapsed="1" x14ac:dyDescent="0.25">
      <c r="A3684" t="s">
        <v>34</v>
      </c>
      <c r="B3684" s="4" t="s">
        <v>29</v>
      </c>
      <c r="C3684" s="4" t="s">
        <v>3905</v>
      </c>
      <c r="D3684" s="4" t="s">
        <v>769</v>
      </c>
      <c r="E3684" s="4">
        <v>1.3296099999999999E-4</v>
      </c>
      <c r="F3684" s="4">
        <v>1.5434800000000001E-4</v>
      </c>
      <c r="G3684" s="4">
        <v>1</v>
      </c>
      <c r="H3684" s="4">
        <v>1</v>
      </c>
      <c r="I3684" s="4">
        <v>4</v>
      </c>
      <c r="J3684" s="4" t="s">
        <v>3896</v>
      </c>
      <c r="K3684" s="4">
        <v>1</v>
      </c>
      <c r="L3684" s="4">
        <v>3850.7348299999999</v>
      </c>
      <c r="M3684" s="4" t="s">
        <v>29</v>
      </c>
      <c r="N3684" s="4" t="s">
        <v>29</v>
      </c>
      <c r="O3684" s="4">
        <v>6.5770000000000002E-5</v>
      </c>
      <c r="P3684" s="4">
        <v>8.0679999999999997E-6</v>
      </c>
      <c r="Q3684" s="4">
        <v>4.46</v>
      </c>
    </row>
    <row r="3685" spans="1:29" hidden="1" outlineLevel="1" collapsed="1" x14ac:dyDescent="0.25">
      <c r="A3685" t="s">
        <v>34</v>
      </c>
      <c r="B3685" s="4" t="s">
        <v>29</v>
      </c>
      <c r="C3685" s="4" t="s">
        <v>3906</v>
      </c>
      <c r="D3685" s="4" t="s">
        <v>34</v>
      </c>
      <c r="E3685" s="4">
        <v>1.2310000000000001E-5</v>
      </c>
      <c r="F3685" s="4">
        <v>1.5434800000000001E-4</v>
      </c>
      <c r="G3685" s="4">
        <v>1</v>
      </c>
      <c r="H3685" s="4">
        <v>1</v>
      </c>
      <c r="I3685" s="4">
        <v>1</v>
      </c>
      <c r="J3685" s="4" t="s">
        <v>3896</v>
      </c>
      <c r="K3685" s="4">
        <v>2</v>
      </c>
      <c r="L3685" s="4">
        <v>4634.5232400000004</v>
      </c>
      <c r="M3685" s="4" t="s">
        <v>29</v>
      </c>
      <c r="N3685" s="4" t="s">
        <v>29</v>
      </c>
      <c r="O3685" s="4">
        <v>6.5770000000000002E-5</v>
      </c>
      <c r="P3685" s="4">
        <v>4.524E-7</v>
      </c>
      <c r="Q3685" s="4">
        <v>3.89</v>
      </c>
    </row>
    <row r="3686" spans="1:29" hidden="1" outlineLevel="1" collapsed="1" x14ac:dyDescent="0.25">
      <c r="A3686" t="s">
        <v>34</v>
      </c>
      <c r="B3686" s="4" t="s">
        <v>29</v>
      </c>
      <c r="C3686" s="4" t="s">
        <v>3907</v>
      </c>
      <c r="D3686" s="4" t="s">
        <v>34</v>
      </c>
      <c r="E3686" s="4">
        <v>1.8941200000000001E-5</v>
      </c>
      <c r="F3686" s="4">
        <v>1.5434800000000001E-4</v>
      </c>
      <c r="G3686" s="4">
        <v>1</v>
      </c>
      <c r="H3686" s="4">
        <v>1</v>
      </c>
      <c r="I3686" s="4">
        <v>2</v>
      </c>
      <c r="J3686" s="4" t="s">
        <v>3896</v>
      </c>
      <c r="K3686" s="4">
        <v>0</v>
      </c>
      <c r="L3686" s="4">
        <v>1466.7737</v>
      </c>
      <c r="M3686" s="4" t="s">
        <v>29</v>
      </c>
      <c r="N3686" s="4" t="s">
        <v>29</v>
      </c>
      <c r="O3686" s="4">
        <v>6.5770000000000002E-5</v>
      </c>
      <c r="P3686" s="4">
        <v>7.6199999999999997E-7</v>
      </c>
      <c r="Q3686" s="4">
        <v>2.94</v>
      </c>
    </row>
    <row r="3687" spans="1:29" hidden="1" outlineLevel="1" collapsed="1" x14ac:dyDescent="0.25">
      <c r="A3687" t="s">
        <v>34</v>
      </c>
      <c r="B3687" s="4" t="s">
        <v>29</v>
      </c>
      <c r="C3687" s="4" t="s">
        <v>3908</v>
      </c>
      <c r="D3687" s="4" t="s">
        <v>259</v>
      </c>
      <c r="E3687" s="4">
        <v>2.3115200000000001E-4</v>
      </c>
      <c r="F3687" s="4">
        <v>1.5434800000000001E-4</v>
      </c>
      <c r="G3687" s="4">
        <v>1</v>
      </c>
      <c r="H3687" s="4">
        <v>1</v>
      </c>
      <c r="I3687" s="4">
        <v>2</v>
      </c>
      <c r="J3687" s="4" t="s">
        <v>3896</v>
      </c>
      <c r="K3687" s="4">
        <v>1</v>
      </c>
      <c r="L3687" s="4">
        <v>2018.0051699999999</v>
      </c>
      <c r="M3687" s="4" t="s">
        <v>29</v>
      </c>
      <c r="N3687" s="4" t="s">
        <v>29</v>
      </c>
      <c r="O3687" s="4">
        <v>6.5770000000000002E-5</v>
      </c>
      <c r="P3687" s="4">
        <v>1.579E-5</v>
      </c>
      <c r="Q3687" s="4">
        <v>3.67</v>
      </c>
    </row>
    <row r="3688" spans="1:29" hidden="1" outlineLevel="1" collapsed="1" x14ac:dyDescent="0.25">
      <c r="A3688" t="s">
        <v>34</v>
      </c>
      <c r="B3688" s="4" t="s">
        <v>29</v>
      </c>
      <c r="C3688" s="4" t="s">
        <v>3909</v>
      </c>
      <c r="D3688" s="4" t="s">
        <v>34</v>
      </c>
      <c r="E3688" s="4">
        <v>1.3732300000000001E-5</v>
      </c>
      <c r="F3688" s="4">
        <v>1.5434800000000001E-4</v>
      </c>
      <c r="G3688" s="4">
        <v>1</v>
      </c>
      <c r="H3688" s="4">
        <v>1</v>
      </c>
      <c r="I3688" s="4">
        <v>4</v>
      </c>
      <c r="J3688" s="4" t="s">
        <v>3896</v>
      </c>
      <c r="K3688" s="4">
        <v>0</v>
      </c>
      <c r="L3688" s="4">
        <v>1470.7991300000001</v>
      </c>
      <c r="M3688" s="4" t="s">
        <v>29</v>
      </c>
      <c r="N3688" s="4" t="s">
        <v>29</v>
      </c>
      <c r="O3688" s="4">
        <v>6.5770000000000002E-5</v>
      </c>
      <c r="P3688" s="4">
        <v>5.1679999999999997E-7</v>
      </c>
      <c r="Q3688" s="4">
        <v>3.53</v>
      </c>
    </row>
    <row r="3689" spans="1:29" hidden="1" outlineLevel="1" collapsed="1" x14ac:dyDescent="0.25">
      <c r="A3689" t="s">
        <v>34</v>
      </c>
      <c r="B3689" s="4" t="s">
        <v>29</v>
      </c>
      <c r="C3689" s="4" t="s">
        <v>3910</v>
      </c>
      <c r="D3689" s="4" t="s">
        <v>154</v>
      </c>
      <c r="E3689" s="4">
        <v>3.9942800000000002E-7</v>
      </c>
      <c r="F3689" s="4">
        <v>1.5434800000000001E-4</v>
      </c>
      <c r="G3689" s="4">
        <v>1</v>
      </c>
      <c r="H3689" s="4">
        <v>1</v>
      </c>
      <c r="I3689" s="4">
        <v>2</v>
      </c>
      <c r="J3689" s="4" t="s">
        <v>3896</v>
      </c>
      <c r="K3689" s="4">
        <v>0</v>
      </c>
      <c r="L3689" s="4">
        <v>1653.8152500000001</v>
      </c>
      <c r="M3689" s="4" t="s">
        <v>29</v>
      </c>
      <c r="N3689" s="4" t="s">
        <v>29</v>
      </c>
      <c r="O3689" s="4">
        <v>6.5770000000000002E-5</v>
      </c>
      <c r="P3689" s="4">
        <v>7.138E-9</v>
      </c>
      <c r="Q3689" s="4">
        <v>4.1500000000000004</v>
      </c>
    </row>
    <row r="3690" spans="1:29" hidden="1" outlineLevel="1" collapsed="1" x14ac:dyDescent="0.25">
      <c r="A3690" t="s">
        <v>34</v>
      </c>
      <c r="B3690" s="4" t="s">
        <v>29</v>
      </c>
      <c r="C3690" s="4" t="s">
        <v>3911</v>
      </c>
      <c r="D3690" s="4" t="s">
        <v>34</v>
      </c>
      <c r="E3690" s="4">
        <v>3.9414199999999999E-4</v>
      </c>
      <c r="F3690" s="4">
        <v>1.5434800000000001E-4</v>
      </c>
      <c r="G3690" s="4">
        <v>1</v>
      </c>
      <c r="H3690" s="4">
        <v>1</v>
      </c>
      <c r="I3690" s="4">
        <v>1</v>
      </c>
      <c r="J3690" s="4" t="s">
        <v>3896</v>
      </c>
      <c r="K3690" s="4">
        <v>0</v>
      </c>
      <c r="L3690" s="4">
        <v>1248.68343</v>
      </c>
      <c r="M3690" s="4" t="s">
        <v>29</v>
      </c>
      <c r="N3690" s="4" t="s">
        <v>29</v>
      </c>
      <c r="O3690" s="4">
        <v>6.5770000000000002E-5</v>
      </c>
      <c r="P3690" s="4">
        <v>2.9969999999999999E-5</v>
      </c>
      <c r="Q3690" s="4">
        <v>2.34</v>
      </c>
    </row>
    <row r="3691" spans="1:29" hidden="1" outlineLevel="1" collapsed="1" x14ac:dyDescent="0.25">
      <c r="A3691" t="s">
        <v>34</v>
      </c>
      <c r="B3691" s="4" t="s">
        <v>29</v>
      </c>
      <c r="C3691" s="4" t="s">
        <v>3912</v>
      </c>
      <c r="D3691" s="4" t="s">
        <v>34</v>
      </c>
      <c r="E3691" s="4">
        <v>1.78762E-6</v>
      </c>
      <c r="F3691" s="4">
        <v>1.5434800000000001E-4</v>
      </c>
      <c r="G3691" s="4">
        <v>1</v>
      </c>
      <c r="H3691" s="4">
        <v>1</v>
      </c>
      <c r="I3691" s="4">
        <v>2</v>
      </c>
      <c r="J3691" s="4" t="s">
        <v>3896</v>
      </c>
      <c r="K3691" s="4">
        <v>1</v>
      </c>
      <c r="L3691" s="4">
        <v>2414.2660799999999</v>
      </c>
      <c r="M3691" s="4" t="s">
        <v>29</v>
      </c>
      <c r="N3691" s="4" t="s">
        <v>29</v>
      </c>
      <c r="O3691" s="4">
        <v>6.5770000000000002E-5</v>
      </c>
      <c r="P3691" s="4">
        <v>4.402E-8</v>
      </c>
      <c r="Q3691" s="4">
        <v>5.53</v>
      </c>
    </row>
    <row r="3692" spans="1:29" hidden="1" outlineLevel="1" collapsed="1" x14ac:dyDescent="0.25">
      <c r="A3692" t="s">
        <v>34</v>
      </c>
      <c r="B3692" s="4" t="s">
        <v>29</v>
      </c>
      <c r="C3692" s="4" t="s">
        <v>3913</v>
      </c>
      <c r="D3692" s="4" t="s">
        <v>769</v>
      </c>
      <c r="E3692" s="4">
        <v>2.4416899999999998E-3</v>
      </c>
      <c r="F3692" s="4">
        <v>3.0793500000000001E-4</v>
      </c>
      <c r="G3692" s="4">
        <v>1</v>
      </c>
      <c r="H3692" s="4">
        <v>1</v>
      </c>
      <c r="I3692" s="4">
        <v>1</v>
      </c>
      <c r="J3692" s="4" t="s">
        <v>3896</v>
      </c>
      <c r="K3692" s="4">
        <v>0</v>
      </c>
      <c r="L3692" s="4">
        <v>2423.1183700000001</v>
      </c>
      <c r="M3692" s="4" t="s">
        <v>29</v>
      </c>
      <c r="N3692" s="4" t="s">
        <v>29</v>
      </c>
      <c r="O3692" s="4">
        <v>1.192E-4</v>
      </c>
      <c r="P3692" s="4">
        <v>2.653E-4</v>
      </c>
      <c r="Q3692" s="4">
        <v>2.86</v>
      </c>
    </row>
    <row r="3693" spans="1:29" hidden="1" outlineLevel="1" collapsed="1" x14ac:dyDescent="0.25">
      <c r="A3693" t="s">
        <v>34</v>
      </c>
      <c r="B3693" s="4" t="s">
        <v>29</v>
      </c>
      <c r="C3693" s="4" t="s">
        <v>3914</v>
      </c>
      <c r="D3693" s="4" t="s">
        <v>34</v>
      </c>
      <c r="E3693" s="4">
        <v>0.131074</v>
      </c>
      <c r="F3693" s="4">
        <v>4.3961599999999997E-3</v>
      </c>
      <c r="G3693" s="4">
        <v>1</v>
      </c>
      <c r="H3693" s="4">
        <v>1</v>
      </c>
      <c r="I3693" s="4">
        <v>1</v>
      </c>
      <c r="J3693" s="4" t="s">
        <v>3896</v>
      </c>
      <c r="K3693" s="4">
        <v>1</v>
      </c>
      <c r="L3693" s="4">
        <v>2038.0055500000001</v>
      </c>
      <c r="M3693" s="4" t="s">
        <v>29</v>
      </c>
      <c r="N3693" s="4" t="s">
        <v>29</v>
      </c>
      <c r="O3693" s="4">
        <v>1.573E-3</v>
      </c>
      <c r="P3693" s="4">
        <v>4.0660000000000002E-2</v>
      </c>
      <c r="Q3693" s="4">
        <v>2.65</v>
      </c>
    </row>
    <row r="3694" spans="1:29" x14ac:dyDescent="0.25">
      <c r="A3694" s="3" t="s">
        <v>29</v>
      </c>
      <c r="B3694" s="3" t="s">
        <v>30</v>
      </c>
      <c r="C3694" s="3" t="s">
        <v>3915</v>
      </c>
      <c r="D3694" s="3" t="s">
        <v>3916</v>
      </c>
      <c r="E3694" s="3">
        <v>0</v>
      </c>
      <c r="F3694" s="3">
        <v>121.646</v>
      </c>
      <c r="G3694" s="3">
        <v>35</v>
      </c>
      <c r="H3694" s="3">
        <v>12</v>
      </c>
      <c r="I3694" s="3">
        <v>31</v>
      </c>
      <c r="J3694" s="3">
        <v>12</v>
      </c>
      <c r="K3694" s="3">
        <v>563</v>
      </c>
      <c r="L3694" s="3">
        <v>61.5</v>
      </c>
      <c r="M3694" s="3">
        <v>6.19</v>
      </c>
      <c r="N3694" s="3">
        <v>118.7</v>
      </c>
      <c r="O3694" s="3">
        <v>12</v>
      </c>
      <c r="P3694" s="3" t="s">
        <v>315</v>
      </c>
      <c r="Q3694" s="3" t="s">
        <v>3917</v>
      </c>
      <c r="R3694" s="3" t="s">
        <v>3364</v>
      </c>
      <c r="S3694" s="3" t="s">
        <v>3918</v>
      </c>
      <c r="T3694" s="3" t="s">
        <v>3919</v>
      </c>
      <c r="U3694" s="3" t="s">
        <v>3915</v>
      </c>
      <c r="V3694" s="3" t="s">
        <v>3920</v>
      </c>
      <c r="W3694" s="3" t="s">
        <v>976</v>
      </c>
      <c r="X3694" s="3" t="s">
        <v>3921</v>
      </c>
      <c r="Y3694" s="3" t="s">
        <v>34</v>
      </c>
      <c r="Z3694" s="3" t="s">
        <v>3922</v>
      </c>
      <c r="AA3694" s="3">
        <v>9</v>
      </c>
      <c r="AB3694" s="3" t="s">
        <v>29</v>
      </c>
      <c r="AC3694" s="3">
        <v>1</v>
      </c>
    </row>
    <row r="3695" spans="1:29" hidden="1" outlineLevel="1" collapsed="1" x14ac:dyDescent="0.25">
      <c r="A3695" t="s">
        <v>34</v>
      </c>
      <c r="B3695" s="2" t="s">
        <v>39</v>
      </c>
      <c r="C3695" s="2" t="s">
        <v>40</v>
      </c>
      <c r="D3695" s="2" t="s">
        <v>41</v>
      </c>
      <c r="E3695" s="2" t="s">
        <v>42</v>
      </c>
      <c r="F3695" s="2" t="s">
        <v>43</v>
      </c>
      <c r="G3695" s="2" t="s">
        <v>28</v>
      </c>
      <c r="H3695" s="2" t="s">
        <v>44</v>
      </c>
      <c r="I3695" s="2" t="s">
        <v>8</v>
      </c>
      <c r="J3695" s="2" t="s">
        <v>45</v>
      </c>
      <c r="K3695" s="2" t="s">
        <v>46</v>
      </c>
      <c r="L3695" s="2" t="s">
        <v>47</v>
      </c>
      <c r="M3695" s="2" t="s">
        <v>27</v>
      </c>
      <c r="N3695" s="2" t="s">
        <v>48</v>
      </c>
      <c r="O3695" s="2" t="s">
        <v>49</v>
      </c>
      <c r="P3695" s="2" t="s">
        <v>50</v>
      </c>
      <c r="Q3695" s="2" t="s">
        <v>51</v>
      </c>
    </row>
    <row r="3696" spans="1:29" hidden="1" outlineLevel="1" collapsed="1" x14ac:dyDescent="0.25">
      <c r="A3696" t="s">
        <v>34</v>
      </c>
      <c r="B3696" s="4" t="s">
        <v>29</v>
      </c>
      <c r="C3696" s="4" t="s">
        <v>3923</v>
      </c>
      <c r="D3696" s="4" t="s">
        <v>3924</v>
      </c>
      <c r="E3696" s="4">
        <v>1.45232E-3</v>
      </c>
      <c r="F3696" s="4">
        <v>1.5434800000000001E-4</v>
      </c>
      <c r="G3696" s="4">
        <v>1</v>
      </c>
      <c r="H3696" s="4">
        <v>1</v>
      </c>
      <c r="I3696" s="4">
        <v>1</v>
      </c>
      <c r="J3696" s="4" t="s">
        <v>3915</v>
      </c>
      <c r="K3696" s="4">
        <v>0</v>
      </c>
      <c r="L3696" s="4">
        <v>1375.6456800000001</v>
      </c>
      <c r="M3696" s="4" t="s">
        <v>29</v>
      </c>
      <c r="N3696" s="4" t="s">
        <v>29</v>
      </c>
      <c r="O3696" s="4">
        <v>6.5770000000000002E-5</v>
      </c>
      <c r="P3696" s="4">
        <v>1.44E-4</v>
      </c>
      <c r="Q3696" s="4">
        <v>3.2</v>
      </c>
    </row>
    <row r="3697" spans="1:29" hidden="1" outlineLevel="1" collapsed="1" x14ac:dyDescent="0.25">
      <c r="A3697" t="s">
        <v>34</v>
      </c>
      <c r="B3697" s="4" t="s">
        <v>29</v>
      </c>
      <c r="C3697" s="4" t="s">
        <v>3925</v>
      </c>
      <c r="D3697" s="4" t="s">
        <v>34</v>
      </c>
      <c r="E3697" s="4">
        <v>1.81041E-4</v>
      </c>
      <c r="F3697" s="4">
        <v>1.5434800000000001E-4</v>
      </c>
      <c r="G3697" s="4">
        <v>1</v>
      </c>
      <c r="H3697" s="4">
        <v>4</v>
      </c>
      <c r="I3697" s="4">
        <v>1</v>
      </c>
      <c r="J3697" s="4" t="s">
        <v>3915</v>
      </c>
      <c r="K3697" s="4">
        <v>0</v>
      </c>
      <c r="L3697" s="4">
        <v>2105.10392</v>
      </c>
      <c r="M3697" s="4" t="s">
        <v>29</v>
      </c>
      <c r="N3697" s="4" t="s">
        <v>29</v>
      </c>
      <c r="O3697" s="4">
        <v>6.5770000000000002E-5</v>
      </c>
      <c r="P3697" s="4">
        <v>1.1759999999999999E-5</v>
      </c>
      <c r="Q3697" s="4">
        <v>3.51</v>
      </c>
    </row>
    <row r="3698" spans="1:29" hidden="1" outlineLevel="1" collapsed="1" x14ac:dyDescent="0.25">
      <c r="A3698" t="s">
        <v>34</v>
      </c>
      <c r="B3698" s="4" t="s">
        <v>29</v>
      </c>
      <c r="C3698" s="4" t="s">
        <v>3926</v>
      </c>
      <c r="D3698" s="4" t="s">
        <v>244</v>
      </c>
      <c r="E3698" s="4">
        <v>1.9560600000000001E-7</v>
      </c>
      <c r="F3698" s="4">
        <v>1.5434800000000001E-4</v>
      </c>
      <c r="G3698" s="4">
        <v>1</v>
      </c>
      <c r="H3698" s="4">
        <v>1</v>
      </c>
      <c r="I3698" s="4">
        <v>5</v>
      </c>
      <c r="J3698" s="4" t="s">
        <v>3915</v>
      </c>
      <c r="K3698" s="4">
        <v>0</v>
      </c>
      <c r="L3698" s="4">
        <v>1793.9506200000001</v>
      </c>
      <c r="M3698" s="4" t="s">
        <v>29</v>
      </c>
      <c r="N3698" s="4" t="s">
        <v>29</v>
      </c>
      <c r="O3698" s="4">
        <v>6.5770000000000002E-5</v>
      </c>
      <c r="P3698" s="4">
        <v>3.0209999999999998E-9</v>
      </c>
      <c r="Q3698" s="4">
        <v>4.25</v>
      </c>
    </row>
    <row r="3699" spans="1:29" hidden="1" outlineLevel="1" collapsed="1" x14ac:dyDescent="0.25">
      <c r="A3699" t="s">
        <v>34</v>
      </c>
      <c r="B3699" s="4" t="s">
        <v>29</v>
      </c>
      <c r="C3699" s="4" t="s">
        <v>3927</v>
      </c>
      <c r="D3699" s="4" t="s">
        <v>3928</v>
      </c>
      <c r="E3699" s="4">
        <v>1.1250200000000001E-8</v>
      </c>
      <c r="F3699" s="4">
        <v>1.5434800000000001E-4</v>
      </c>
      <c r="G3699" s="4">
        <v>1</v>
      </c>
      <c r="H3699" s="4">
        <v>1</v>
      </c>
      <c r="I3699" s="4">
        <v>4</v>
      </c>
      <c r="J3699" s="4" t="s">
        <v>3915</v>
      </c>
      <c r="K3699" s="4">
        <v>0</v>
      </c>
      <c r="L3699" s="4">
        <v>2554.20111</v>
      </c>
      <c r="M3699" s="4" t="s">
        <v>29</v>
      </c>
      <c r="N3699" s="4" t="s">
        <v>29</v>
      </c>
      <c r="O3699" s="4">
        <v>6.5770000000000002E-5</v>
      </c>
      <c r="P3699" s="4">
        <v>9.5310000000000005E-11</v>
      </c>
      <c r="Q3699" s="4">
        <v>5.42</v>
      </c>
    </row>
    <row r="3700" spans="1:29" hidden="1" outlineLevel="1" collapsed="1" x14ac:dyDescent="0.25">
      <c r="A3700" t="s">
        <v>34</v>
      </c>
      <c r="B3700" s="4" t="s">
        <v>29</v>
      </c>
      <c r="C3700" s="4" t="s">
        <v>3929</v>
      </c>
      <c r="D3700" s="4" t="s">
        <v>3930</v>
      </c>
      <c r="E3700" s="4">
        <v>8.5319499999999998E-8</v>
      </c>
      <c r="F3700" s="4">
        <v>1.5434800000000001E-4</v>
      </c>
      <c r="G3700" s="4">
        <v>1</v>
      </c>
      <c r="H3700" s="4">
        <v>1</v>
      </c>
      <c r="I3700" s="4">
        <v>4</v>
      </c>
      <c r="J3700" s="4" t="s">
        <v>3915</v>
      </c>
      <c r="K3700" s="4">
        <v>0</v>
      </c>
      <c r="L3700" s="4">
        <v>2318.1770700000002</v>
      </c>
      <c r="M3700" s="4" t="s">
        <v>29</v>
      </c>
      <c r="N3700" s="4" t="s">
        <v>29</v>
      </c>
      <c r="O3700" s="4">
        <v>6.5770000000000002E-5</v>
      </c>
      <c r="P3700" s="4">
        <v>1.109E-9</v>
      </c>
      <c r="Q3700" s="4">
        <v>4.83</v>
      </c>
    </row>
    <row r="3701" spans="1:29" hidden="1" outlineLevel="1" collapsed="1" x14ac:dyDescent="0.25">
      <c r="A3701" t="s">
        <v>34</v>
      </c>
      <c r="B3701" s="4" t="s">
        <v>29</v>
      </c>
      <c r="C3701" s="4" t="s">
        <v>3931</v>
      </c>
      <c r="D3701" s="4" t="s">
        <v>34</v>
      </c>
      <c r="E3701" s="4">
        <v>3.00968E-5</v>
      </c>
      <c r="F3701" s="4">
        <v>1.5434800000000001E-4</v>
      </c>
      <c r="G3701" s="4">
        <v>1</v>
      </c>
      <c r="H3701" s="4">
        <v>1</v>
      </c>
      <c r="I3701" s="4">
        <v>2</v>
      </c>
      <c r="J3701" s="4" t="s">
        <v>3915</v>
      </c>
      <c r="K3701" s="4">
        <v>1</v>
      </c>
      <c r="L3701" s="4">
        <v>1591.7962299999999</v>
      </c>
      <c r="M3701" s="4" t="s">
        <v>29</v>
      </c>
      <c r="N3701" s="4" t="s">
        <v>29</v>
      </c>
      <c r="O3701" s="4">
        <v>6.5770000000000002E-5</v>
      </c>
      <c r="P3701" s="4">
        <v>1.339E-6</v>
      </c>
      <c r="Q3701" s="4">
        <v>3.64</v>
      </c>
    </row>
    <row r="3702" spans="1:29" hidden="1" outlineLevel="1" collapsed="1" x14ac:dyDescent="0.25">
      <c r="A3702" t="s">
        <v>34</v>
      </c>
      <c r="B3702" s="4" t="s">
        <v>29</v>
      </c>
      <c r="C3702" s="4" t="s">
        <v>3932</v>
      </c>
      <c r="D3702" s="4" t="s">
        <v>34</v>
      </c>
      <c r="E3702" s="4">
        <v>5.3350200000000001E-7</v>
      </c>
      <c r="F3702" s="4">
        <v>1.5434800000000001E-4</v>
      </c>
      <c r="G3702" s="4">
        <v>1</v>
      </c>
      <c r="H3702" s="4">
        <v>1</v>
      </c>
      <c r="I3702" s="4">
        <v>2</v>
      </c>
      <c r="J3702" s="4" t="s">
        <v>3915</v>
      </c>
      <c r="K3702" s="4">
        <v>0</v>
      </c>
      <c r="L3702" s="4">
        <v>2742.5188800000001</v>
      </c>
      <c r="M3702" s="4" t="s">
        <v>29</v>
      </c>
      <c r="N3702" s="4" t="s">
        <v>29</v>
      </c>
      <c r="O3702" s="4">
        <v>6.5770000000000002E-5</v>
      </c>
      <c r="P3702" s="4">
        <v>1.0190000000000001E-8</v>
      </c>
      <c r="Q3702" s="4">
        <v>3.51</v>
      </c>
    </row>
    <row r="3703" spans="1:29" hidden="1" outlineLevel="1" collapsed="1" x14ac:dyDescent="0.25">
      <c r="A3703" t="s">
        <v>34</v>
      </c>
      <c r="B3703" s="4" t="s">
        <v>29</v>
      </c>
      <c r="C3703" s="4" t="s">
        <v>3933</v>
      </c>
      <c r="D3703" s="4" t="s">
        <v>34</v>
      </c>
      <c r="E3703" s="4">
        <v>3.9942499999999999E-6</v>
      </c>
      <c r="F3703" s="4">
        <v>1.5434800000000001E-4</v>
      </c>
      <c r="G3703" s="4">
        <v>1</v>
      </c>
      <c r="H3703" s="4">
        <v>1</v>
      </c>
      <c r="I3703" s="4">
        <v>3</v>
      </c>
      <c r="J3703" s="4" t="s">
        <v>3915</v>
      </c>
      <c r="K3703" s="4">
        <v>0</v>
      </c>
      <c r="L3703" s="4">
        <v>1596.8631800000001</v>
      </c>
      <c r="M3703" s="4" t="s">
        <v>29</v>
      </c>
      <c r="N3703" s="4" t="s">
        <v>29</v>
      </c>
      <c r="O3703" s="4">
        <v>6.5770000000000002E-5</v>
      </c>
      <c r="P3703" s="4">
        <v>1.159E-7</v>
      </c>
      <c r="Q3703" s="4">
        <v>3.55</v>
      </c>
    </row>
    <row r="3704" spans="1:29" hidden="1" outlineLevel="1" collapsed="1" x14ac:dyDescent="0.25">
      <c r="A3704" t="s">
        <v>34</v>
      </c>
      <c r="B3704" s="4" t="s">
        <v>29</v>
      </c>
      <c r="C3704" s="4" t="s">
        <v>3934</v>
      </c>
      <c r="D3704" s="4" t="s">
        <v>34</v>
      </c>
      <c r="E3704" s="4">
        <v>3.33602E-8</v>
      </c>
      <c r="F3704" s="4">
        <v>1.5434800000000001E-4</v>
      </c>
      <c r="G3704" s="4">
        <v>1</v>
      </c>
      <c r="H3704" s="4">
        <v>3</v>
      </c>
      <c r="I3704" s="4">
        <v>3</v>
      </c>
      <c r="J3704" s="4" t="s">
        <v>3915</v>
      </c>
      <c r="K3704" s="4">
        <v>0</v>
      </c>
      <c r="L3704" s="4">
        <v>1997.91003</v>
      </c>
      <c r="M3704" s="4" t="s">
        <v>29</v>
      </c>
      <c r="N3704" s="4" t="s">
        <v>29</v>
      </c>
      <c r="O3704" s="4">
        <v>6.5770000000000002E-5</v>
      </c>
      <c r="P3704" s="4">
        <v>3.5430000000000001E-10</v>
      </c>
      <c r="Q3704" s="4">
        <v>4.8</v>
      </c>
    </row>
    <row r="3705" spans="1:29" hidden="1" outlineLevel="1" collapsed="1" x14ac:dyDescent="0.25">
      <c r="A3705" t="s">
        <v>34</v>
      </c>
      <c r="B3705" s="4" t="s">
        <v>29</v>
      </c>
      <c r="C3705" s="4" t="s">
        <v>3935</v>
      </c>
      <c r="D3705" s="4" t="s">
        <v>249</v>
      </c>
      <c r="E3705" s="4">
        <v>8.2618299999999998E-6</v>
      </c>
      <c r="F3705" s="4">
        <v>1.5434800000000001E-4</v>
      </c>
      <c r="G3705" s="4">
        <v>1</v>
      </c>
      <c r="H3705" s="4">
        <v>1</v>
      </c>
      <c r="I3705" s="4">
        <v>3</v>
      </c>
      <c r="J3705" s="4" t="s">
        <v>3915</v>
      </c>
      <c r="K3705" s="4">
        <v>1</v>
      </c>
      <c r="L3705" s="4">
        <v>1922.04558</v>
      </c>
      <c r="M3705" s="4" t="s">
        <v>29</v>
      </c>
      <c r="N3705" s="4" t="s">
        <v>29</v>
      </c>
      <c r="O3705" s="4">
        <v>6.5770000000000002E-5</v>
      </c>
      <c r="P3705" s="4">
        <v>2.8029999999999999E-7</v>
      </c>
      <c r="Q3705" s="4">
        <v>3.44</v>
      </c>
    </row>
    <row r="3706" spans="1:29" hidden="1" outlineLevel="1" collapsed="1" x14ac:dyDescent="0.25">
      <c r="A3706" t="s">
        <v>34</v>
      </c>
      <c r="B3706" s="4" t="s">
        <v>29</v>
      </c>
      <c r="C3706" s="4" t="s">
        <v>3936</v>
      </c>
      <c r="D3706" s="4" t="s">
        <v>34</v>
      </c>
      <c r="E3706" s="4">
        <v>8.2612200000000002E-5</v>
      </c>
      <c r="F3706" s="4">
        <v>1.5434800000000001E-4</v>
      </c>
      <c r="G3706" s="4">
        <v>1</v>
      </c>
      <c r="H3706" s="4">
        <v>1</v>
      </c>
      <c r="I3706" s="4">
        <v>2</v>
      </c>
      <c r="J3706" s="4" t="s">
        <v>3915</v>
      </c>
      <c r="K3706" s="4">
        <v>0</v>
      </c>
      <c r="L3706" s="4">
        <v>2388.1982699999999</v>
      </c>
      <c r="M3706" s="4" t="s">
        <v>29</v>
      </c>
      <c r="N3706" s="4" t="s">
        <v>29</v>
      </c>
      <c r="O3706" s="4">
        <v>6.5770000000000002E-5</v>
      </c>
      <c r="P3706" s="4">
        <v>4.5589999999999999E-6</v>
      </c>
      <c r="Q3706" s="4">
        <v>3.27</v>
      </c>
    </row>
    <row r="3707" spans="1:29" hidden="1" outlineLevel="1" collapsed="1" x14ac:dyDescent="0.25">
      <c r="A3707" t="s">
        <v>34</v>
      </c>
      <c r="B3707" s="4" t="s">
        <v>29</v>
      </c>
      <c r="C3707" s="4" t="s">
        <v>3937</v>
      </c>
      <c r="D3707" s="4" t="s">
        <v>58</v>
      </c>
      <c r="E3707" s="4">
        <v>3.2573699999999999E-3</v>
      </c>
      <c r="F3707" s="4">
        <v>3.0793500000000001E-4</v>
      </c>
      <c r="G3707" s="4">
        <v>1</v>
      </c>
      <c r="H3707" s="4">
        <v>1</v>
      </c>
      <c r="I3707" s="4">
        <v>1</v>
      </c>
      <c r="J3707" s="4" t="s">
        <v>3915</v>
      </c>
      <c r="K3707" s="4">
        <v>0</v>
      </c>
      <c r="L3707" s="4">
        <v>1372.63141</v>
      </c>
      <c r="M3707" s="4" t="s">
        <v>29</v>
      </c>
      <c r="N3707" s="4" t="s">
        <v>29</v>
      </c>
      <c r="O3707" s="4">
        <v>1.192E-4</v>
      </c>
      <c r="P3707" s="4">
        <v>3.7359999999999997E-4</v>
      </c>
      <c r="Q3707" s="4">
        <v>2.85</v>
      </c>
    </row>
    <row r="3708" spans="1:29" x14ac:dyDescent="0.25">
      <c r="A3708" s="3" t="s">
        <v>29</v>
      </c>
      <c r="B3708" s="3" t="s">
        <v>30</v>
      </c>
      <c r="C3708" s="3" t="s">
        <v>3938</v>
      </c>
      <c r="D3708" s="3" t="s">
        <v>3939</v>
      </c>
      <c r="E3708" s="3">
        <v>0</v>
      </c>
      <c r="F3708" s="3">
        <v>118.30500000000001</v>
      </c>
      <c r="G3708" s="3">
        <v>55</v>
      </c>
      <c r="H3708" s="3">
        <v>16</v>
      </c>
      <c r="I3708" s="3">
        <v>38</v>
      </c>
      <c r="J3708" s="3">
        <v>16</v>
      </c>
      <c r="K3708" s="3">
        <v>269</v>
      </c>
      <c r="L3708" s="3">
        <v>30.1</v>
      </c>
      <c r="M3708" s="3">
        <v>9.32</v>
      </c>
      <c r="N3708" s="3">
        <v>127.95</v>
      </c>
      <c r="O3708" s="3">
        <v>16</v>
      </c>
      <c r="P3708" s="3" t="s">
        <v>3940</v>
      </c>
      <c r="Q3708" s="3" t="s">
        <v>3941</v>
      </c>
      <c r="R3708" s="3" t="s">
        <v>3599</v>
      </c>
      <c r="S3708" s="3" t="s">
        <v>3942</v>
      </c>
      <c r="T3708" s="3" t="s">
        <v>3943</v>
      </c>
      <c r="U3708" s="3" t="s">
        <v>3938</v>
      </c>
      <c r="V3708" s="3" t="s">
        <v>3944</v>
      </c>
      <c r="W3708" s="3" t="s">
        <v>1213</v>
      </c>
      <c r="X3708" s="3" t="s">
        <v>34</v>
      </c>
      <c r="Y3708" s="3" t="s">
        <v>34</v>
      </c>
      <c r="Z3708" s="3" t="s">
        <v>34</v>
      </c>
      <c r="AA3708" s="3">
        <v>0</v>
      </c>
      <c r="AB3708" s="3" t="s">
        <v>29</v>
      </c>
      <c r="AC3708" s="3">
        <v>1</v>
      </c>
    </row>
    <row r="3709" spans="1:29" hidden="1" outlineLevel="1" collapsed="1" x14ac:dyDescent="0.25">
      <c r="A3709" t="s">
        <v>34</v>
      </c>
      <c r="B3709" s="2" t="s">
        <v>39</v>
      </c>
      <c r="C3709" s="2" t="s">
        <v>40</v>
      </c>
      <c r="D3709" s="2" t="s">
        <v>41</v>
      </c>
      <c r="E3709" s="2" t="s">
        <v>42</v>
      </c>
      <c r="F3709" s="2" t="s">
        <v>43</v>
      </c>
      <c r="G3709" s="2" t="s">
        <v>28</v>
      </c>
      <c r="H3709" s="2" t="s">
        <v>44</v>
      </c>
      <c r="I3709" s="2" t="s">
        <v>8</v>
      </c>
      <c r="J3709" s="2" t="s">
        <v>45</v>
      </c>
      <c r="K3709" s="2" t="s">
        <v>46</v>
      </c>
      <c r="L3709" s="2" t="s">
        <v>47</v>
      </c>
      <c r="M3709" s="2" t="s">
        <v>27</v>
      </c>
      <c r="N3709" s="2" t="s">
        <v>48</v>
      </c>
      <c r="O3709" s="2" t="s">
        <v>49</v>
      </c>
      <c r="P3709" s="2" t="s">
        <v>50</v>
      </c>
      <c r="Q3709" s="2" t="s">
        <v>51</v>
      </c>
    </row>
    <row r="3710" spans="1:29" hidden="1" outlineLevel="1" collapsed="1" x14ac:dyDescent="0.25">
      <c r="A3710" t="s">
        <v>34</v>
      </c>
      <c r="B3710" s="4" t="s">
        <v>29</v>
      </c>
      <c r="C3710" s="4" t="s">
        <v>3945</v>
      </c>
      <c r="D3710" s="4" t="s">
        <v>34</v>
      </c>
      <c r="E3710" s="4">
        <v>1.69797E-7</v>
      </c>
      <c r="F3710" s="4">
        <v>1.5434800000000001E-4</v>
      </c>
      <c r="G3710" s="4">
        <v>1</v>
      </c>
      <c r="H3710" s="4">
        <v>1</v>
      </c>
      <c r="I3710" s="4">
        <v>5</v>
      </c>
      <c r="J3710" s="4" t="s">
        <v>3938</v>
      </c>
      <c r="K3710" s="4">
        <v>1</v>
      </c>
      <c r="L3710" s="4">
        <v>1655.9380200000001</v>
      </c>
      <c r="M3710" s="4" t="s">
        <v>29</v>
      </c>
      <c r="N3710" s="4" t="s">
        <v>29</v>
      </c>
      <c r="O3710" s="4">
        <v>6.5770000000000002E-5</v>
      </c>
      <c r="P3710" s="4">
        <v>2.5479999999999999E-9</v>
      </c>
      <c r="Q3710" s="4">
        <v>4.63</v>
      </c>
    </row>
    <row r="3711" spans="1:29" hidden="1" outlineLevel="1" collapsed="1" x14ac:dyDescent="0.25">
      <c r="A3711" t="s">
        <v>34</v>
      </c>
      <c r="B3711" s="4" t="s">
        <v>29</v>
      </c>
      <c r="C3711" s="4" t="s">
        <v>3946</v>
      </c>
      <c r="D3711" s="4" t="s">
        <v>34</v>
      </c>
      <c r="E3711" s="4">
        <v>1.45487E-4</v>
      </c>
      <c r="F3711" s="4">
        <v>1.5434800000000001E-4</v>
      </c>
      <c r="G3711" s="4">
        <v>1</v>
      </c>
      <c r="H3711" s="4">
        <v>1</v>
      </c>
      <c r="I3711" s="4">
        <v>2</v>
      </c>
      <c r="J3711" s="4" t="s">
        <v>3938</v>
      </c>
      <c r="K3711" s="4">
        <v>0</v>
      </c>
      <c r="L3711" s="4">
        <v>1556.7954999999999</v>
      </c>
      <c r="M3711" s="4" t="s">
        <v>29</v>
      </c>
      <c r="N3711" s="4" t="s">
        <v>29</v>
      </c>
      <c r="O3711" s="4">
        <v>6.5770000000000002E-5</v>
      </c>
      <c r="P3711" s="4">
        <v>8.9800000000000004E-6</v>
      </c>
      <c r="Q3711" s="4">
        <v>3.29</v>
      </c>
    </row>
    <row r="3712" spans="1:29" hidden="1" outlineLevel="1" collapsed="1" x14ac:dyDescent="0.25">
      <c r="A3712" t="s">
        <v>34</v>
      </c>
      <c r="B3712" s="4" t="s">
        <v>29</v>
      </c>
      <c r="C3712" s="4" t="s">
        <v>3947</v>
      </c>
      <c r="D3712" s="4" t="s">
        <v>34</v>
      </c>
      <c r="E3712" s="4">
        <v>1.0671400000000001E-3</v>
      </c>
      <c r="F3712" s="4">
        <v>1.5434800000000001E-4</v>
      </c>
      <c r="G3712" s="4">
        <v>1</v>
      </c>
      <c r="H3712" s="4">
        <v>1</v>
      </c>
      <c r="I3712" s="4">
        <v>2</v>
      </c>
      <c r="J3712" s="4" t="s">
        <v>3938</v>
      </c>
      <c r="K3712" s="4">
        <v>0</v>
      </c>
      <c r="L3712" s="4">
        <v>1314.5808099999999</v>
      </c>
      <c r="M3712" s="4" t="s">
        <v>29</v>
      </c>
      <c r="N3712" s="4" t="s">
        <v>29</v>
      </c>
      <c r="O3712" s="4">
        <v>6.5770000000000002E-5</v>
      </c>
      <c r="P3712" s="4">
        <v>9.9220000000000002E-5</v>
      </c>
      <c r="Q3712" s="4">
        <v>2.95</v>
      </c>
    </row>
    <row r="3713" spans="1:29" hidden="1" outlineLevel="1" collapsed="1" x14ac:dyDescent="0.25">
      <c r="A3713" t="s">
        <v>34</v>
      </c>
      <c r="B3713" s="4" t="s">
        <v>29</v>
      </c>
      <c r="C3713" s="4" t="s">
        <v>3948</v>
      </c>
      <c r="D3713" s="4" t="s">
        <v>34</v>
      </c>
      <c r="E3713" s="4">
        <v>6.4704099999999998E-6</v>
      </c>
      <c r="F3713" s="4">
        <v>1.5434800000000001E-4</v>
      </c>
      <c r="G3713" s="4">
        <v>1</v>
      </c>
      <c r="H3713" s="4">
        <v>1</v>
      </c>
      <c r="I3713" s="4">
        <v>5</v>
      </c>
      <c r="J3713" s="4" t="s">
        <v>3938</v>
      </c>
      <c r="K3713" s="4">
        <v>0</v>
      </c>
      <c r="L3713" s="4">
        <v>1856.0415399999999</v>
      </c>
      <c r="M3713" s="4" t="s">
        <v>29</v>
      </c>
      <c r="N3713" s="4" t="s">
        <v>29</v>
      </c>
      <c r="O3713" s="4">
        <v>6.5770000000000002E-5</v>
      </c>
      <c r="P3713" s="4">
        <v>2.0809999999999999E-7</v>
      </c>
      <c r="Q3713" s="4">
        <v>3.45</v>
      </c>
    </row>
    <row r="3714" spans="1:29" hidden="1" outlineLevel="1" collapsed="1" x14ac:dyDescent="0.25">
      <c r="A3714" t="s">
        <v>34</v>
      </c>
      <c r="B3714" s="4" t="s">
        <v>29</v>
      </c>
      <c r="C3714" s="4" t="s">
        <v>3949</v>
      </c>
      <c r="D3714" s="4" t="s">
        <v>34</v>
      </c>
      <c r="E3714" s="4">
        <v>2.0801399999999999E-3</v>
      </c>
      <c r="F3714" s="4">
        <v>1.5434800000000001E-4</v>
      </c>
      <c r="G3714" s="4">
        <v>1</v>
      </c>
      <c r="H3714" s="4">
        <v>1</v>
      </c>
      <c r="I3714" s="4">
        <v>1</v>
      </c>
      <c r="J3714" s="4" t="s">
        <v>3938</v>
      </c>
      <c r="K3714" s="4">
        <v>0</v>
      </c>
      <c r="L3714" s="4">
        <v>1674.87375</v>
      </c>
      <c r="M3714" s="4" t="s">
        <v>29</v>
      </c>
      <c r="N3714" s="4" t="s">
        <v>29</v>
      </c>
      <c r="O3714" s="4">
        <v>6.5770000000000002E-5</v>
      </c>
      <c r="P3714" s="4">
        <v>2.2010000000000001E-4</v>
      </c>
      <c r="Q3714" s="4">
        <v>2.84</v>
      </c>
    </row>
    <row r="3715" spans="1:29" hidden="1" outlineLevel="1" collapsed="1" x14ac:dyDescent="0.25">
      <c r="A3715" t="s">
        <v>34</v>
      </c>
      <c r="B3715" s="4" t="s">
        <v>29</v>
      </c>
      <c r="C3715" s="4" t="s">
        <v>3950</v>
      </c>
      <c r="D3715" s="4" t="s">
        <v>34</v>
      </c>
      <c r="E3715" s="4">
        <v>5.3691599999999999E-5</v>
      </c>
      <c r="F3715" s="4">
        <v>1.5434800000000001E-4</v>
      </c>
      <c r="G3715" s="4">
        <v>1</v>
      </c>
      <c r="H3715" s="4">
        <v>1</v>
      </c>
      <c r="I3715" s="4">
        <v>2</v>
      </c>
      <c r="J3715" s="4" t="s">
        <v>3938</v>
      </c>
      <c r="K3715" s="4">
        <v>1</v>
      </c>
      <c r="L3715" s="4">
        <v>2876.5907000000002</v>
      </c>
      <c r="M3715" s="4" t="s">
        <v>29</v>
      </c>
      <c r="N3715" s="4" t="s">
        <v>29</v>
      </c>
      <c r="O3715" s="4">
        <v>6.5770000000000002E-5</v>
      </c>
      <c r="P3715" s="4">
        <v>2.7020000000000001E-6</v>
      </c>
      <c r="Q3715" s="4">
        <v>3.12</v>
      </c>
    </row>
    <row r="3716" spans="1:29" hidden="1" outlineLevel="1" collapsed="1" x14ac:dyDescent="0.25">
      <c r="A3716" t="s">
        <v>34</v>
      </c>
      <c r="B3716" s="4" t="s">
        <v>29</v>
      </c>
      <c r="C3716" s="4" t="s">
        <v>3951</v>
      </c>
      <c r="D3716" s="4" t="s">
        <v>34</v>
      </c>
      <c r="E3716" s="4">
        <v>1.13227E-6</v>
      </c>
      <c r="F3716" s="4">
        <v>1.5434800000000001E-4</v>
      </c>
      <c r="G3716" s="4">
        <v>1</v>
      </c>
      <c r="H3716" s="4">
        <v>1</v>
      </c>
      <c r="I3716" s="4">
        <v>4</v>
      </c>
      <c r="J3716" s="4" t="s">
        <v>3938</v>
      </c>
      <c r="K3716" s="4">
        <v>1</v>
      </c>
      <c r="L3716" s="4">
        <v>1802.9687100000001</v>
      </c>
      <c r="M3716" s="4" t="s">
        <v>29</v>
      </c>
      <c r="N3716" s="4" t="s">
        <v>29</v>
      </c>
      <c r="O3716" s="4">
        <v>6.5770000000000002E-5</v>
      </c>
      <c r="P3716" s="4">
        <v>2.529E-8</v>
      </c>
      <c r="Q3716" s="4">
        <v>4.03</v>
      </c>
    </row>
    <row r="3717" spans="1:29" hidden="1" outlineLevel="1" collapsed="1" x14ac:dyDescent="0.25">
      <c r="A3717" t="s">
        <v>34</v>
      </c>
      <c r="B3717" s="4" t="s">
        <v>29</v>
      </c>
      <c r="C3717" s="4" t="s">
        <v>3952</v>
      </c>
      <c r="D3717" s="4" t="s">
        <v>418</v>
      </c>
      <c r="E3717" s="4">
        <v>8.3151400000000005E-6</v>
      </c>
      <c r="F3717" s="4">
        <v>1.5434800000000001E-4</v>
      </c>
      <c r="G3717" s="4">
        <v>1</v>
      </c>
      <c r="H3717" s="4">
        <v>1</v>
      </c>
      <c r="I3717" s="4">
        <v>3</v>
      </c>
      <c r="J3717" s="4" t="s">
        <v>3938</v>
      </c>
      <c r="K3717" s="4">
        <v>0</v>
      </c>
      <c r="L3717" s="4">
        <v>1715.88975</v>
      </c>
      <c r="M3717" s="4" t="s">
        <v>29</v>
      </c>
      <c r="N3717" s="4" t="s">
        <v>29</v>
      </c>
      <c r="O3717" s="4">
        <v>6.5770000000000002E-5</v>
      </c>
      <c r="P3717" s="4">
        <v>2.8229999999999998E-7</v>
      </c>
      <c r="Q3717" s="4">
        <v>3.15</v>
      </c>
    </row>
    <row r="3718" spans="1:29" hidden="1" outlineLevel="1" collapsed="1" x14ac:dyDescent="0.25">
      <c r="A3718" t="s">
        <v>34</v>
      </c>
      <c r="B3718" s="4" t="s">
        <v>29</v>
      </c>
      <c r="C3718" s="4" t="s">
        <v>3953</v>
      </c>
      <c r="D3718" s="4" t="s">
        <v>454</v>
      </c>
      <c r="E3718" s="4">
        <v>2.31213E-9</v>
      </c>
      <c r="F3718" s="4">
        <v>1.5434800000000001E-4</v>
      </c>
      <c r="G3718" s="4">
        <v>1</v>
      </c>
      <c r="H3718" s="4">
        <v>1</v>
      </c>
      <c r="I3718" s="4">
        <v>2</v>
      </c>
      <c r="J3718" s="4" t="s">
        <v>3938</v>
      </c>
      <c r="K3718" s="4">
        <v>0</v>
      </c>
      <c r="L3718" s="4">
        <v>2086.9022199999999</v>
      </c>
      <c r="M3718" s="4" t="s">
        <v>29</v>
      </c>
      <c r="N3718" s="4" t="s">
        <v>29</v>
      </c>
      <c r="O3718" s="4">
        <v>6.5770000000000002E-5</v>
      </c>
      <c r="P3718" s="4">
        <v>1.399E-11</v>
      </c>
      <c r="Q3718" s="4">
        <v>4.34</v>
      </c>
    </row>
    <row r="3719" spans="1:29" hidden="1" outlineLevel="1" collapsed="1" x14ac:dyDescent="0.25">
      <c r="A3719" t="s">
        <v>34</v>
      </c>
      <c r="B3719" s="4" t="s">
        <v>29</v>
      </c>
      <c r="C3719" s="4" t="s">
        <v>3954</v>
      </c>
      <c r="D3719" s="4" t="s">
        <v>244</v>
      </c>
      <c r="E3719" s="4">
        <v>7.5991900000000002E-7</v>
      </c>
      <c r="F3719" s="4">
        <v>1.5434800000000001E-4</v>
      </c>
      <c r="G3719" s="4">
        <v>1</v>
      </c>
      <c r="H3719" s="4">
        <v>1</v>
      </c>
      <c r="I3719" s="4">
        <v>3</v>
      </c>
      <c r="J3719" s="4" t="s">
        <v>3938</v>
      </c>
      <c r="K3719" s="4">
        <v>0</v>
      </c>
      <c r="L3719" s="4">
        <v>2380.0954499999998</v>
      </c>
      <c r="M3719" s="4" t="s">
        <v>29</v>
      </c>
      <c r="N3719" s="4" t="s">
        <v>29</v>
      </c>
      <c r="O3719" s="4">
        <v>6.5770000000000002E-5</v>
      </c>
      <c r="P3719" s="4">
        <v>1.5600000000000001E-8</v>
      </c>
      <c r="Q3719" s="4">
        <v>5.19</v>
      </c>
    </row>
    <row r="3720" spans="1:29" hidden="1" outlineLevel="1" collapsed="1" x14ac:dyDescent="0.25">
      <c r="A3720" t="s">
        <v>34</v>
      </c>
      <c r="B3720" s="4" t="s">
        <v>29</v>
      </c>
      <c r="C3720" s="4" t="s">
        <v>3955</v>
      </c>
      <c r="D3720" s="4" t="s">
        <v>34</v>
      </c>
      <c r="E3720" s="4">
        <v>1.4364900000000001E-6</v>
      </c>
      <c r="F3720" s="4">
        <v>1.5434800000000001E-4</v>
      </c>
      <c r="G3720" s="4">
        <v>1</v>
      </c>
      <c r="H3720" s="4">
        <v>1</v>
      </c>
      <c r="I3720" s="4">
        <v>2</v>
      </c>
      <c r="J3720" s="4" t="s">
        <v>3938</v>
      </c>
      <c r="K3720" s="4">
        <v>0</v>
      </c>
      <c r="L3720" s="4">
        <v>1187.6320000000001</v>
      </c>
      <c r="M3720" s="4" t="s">
        <v>29</v>
      </c>
      <c r="N3720" s="4" t="s">
        <v>29</v>
      </c>
      <c r="O3720" s="4">
        <v>6.5770000000000002E-5</v>
      </c>
      <c r="P3720" s="4">
        <v>3.3820000000000001E-8</v>
      </c>
      <c r="Q3720" s="4">
        <v>3.69</v>
      </c>
    </row>
    <row r="3721" spans="1:29" hidden="1" outlineLevel="1" collapsed="1" x14ac:dyDescent="0.25">
      <c r="A3721" t="s">
        <v>34</v>
      </c>
      <c r="B3721" s="4" t="s">
        <v>29</v>
      </c>
      <c r="C3721" s="4" t="s">
        <v>3956</v>
      </c>
      <c r="D3721" s="4" t="s">
        <v>34</v>
      </c>
      <c r="E3721" s="4">
        <v>7.6410099999999999E-4</v>
      </c>
      <c r="F3721" s="4">
        <v>1.5434800000000001E-4</v>
      </c>
      <c r="G3721" s="4">
        <v>1</v>
      </c>
      <c r="H3721" s="4">
        <v>1</v>
      </c>
      <c r="I3721" s="4">
        <v>2</v>
      </c>
      <c r="J3721" s="4" t="s">
        <v>3938</v>
      </c>
      <c r="K3721" s="4">
        <v>1</v>
      </c>
      <c r="L3721" s="4">
        <v>1684.8904600000001</v>
      </c>
      <c r="M3721" s="4" t="s">
        <v>29</v>
      </c>
      <c r="N3721" s="4" t="s">
        <v>29</v>
      </c>
      <c r="O3721" s="4">
        <v>6.5770000000000002E-5</v>
      </c>
      <c r="P3721" s="4">
        <v>6.6790000000000003E-5</v>
      </c>
      <c r="Q3721" s="4">
        <v>2.39</v>
      </c>
    </row>
    <row r="3722" spans="1:29" hidden="1" outlineLevel="1" collapsed="1" x14ac:dyDescent="0.25">
      <c r="A3722" t="s">
        <v>34</v>
      </c>
      <c r="B3722" s="4" t="s">
        <v>29</v>
      </c>
      <c r="C3722" s="4" t="s">
        <v>3957</v>
      </c>
      <c r="D3722" s="4" t="s">
        <v>34</v>
      </c>
      <c r="E3722" s="4">
        <v>3.74983E-3</v>
      </c>
      <c r="F3722" s="4">
        <v>3.0793500000000001E-4</v>
      </c>
      <c r="G3722" s="4">
        <v>1</v>
      </c>
      <c r="H3722" s="4">
        <v>1</v>
      </c>
      <c r="I3722" s="4">
        <v>2</v>
      </c>
      <c r="J3722" s="4" t="s">
        <v>3938</v>
      </c>
      <c r="K3722" s="4">
        <v>1</v>
      </c>
      <c r="L3722" s="4">
        <v>1394.7889600000001</v>
      </c>
      <c r="M3722" s="4" t="s">
        <v>29</v>
      </c>
      <c r="N3722" s="4" t="s">
        <v>29</v>
      </c>
      <c r="O3722" s="4">
        <v>1.192E-4</v>
      </c>
      <c r="P3722" s="4">
        <v>4.3990000000000001E-4</v>
      </c>
      <c r="Q3722" s="4">
        <v>2.27</v>
      </c>
    </row>
    <row r="3723" spans="1:29" hidden="1" outlineLevel="1" collapsed="1" x14ac:dyDescent="0.25">
      <c r="A3723" t="s">
        <v>34</v>
      </c>
      <c r="B3723" s="4" t="s">
        <v>29</v>
      </c>
      <c r="C3723" s="4" t="s">
        <v>3958</v>
      </c>
      <c r="D3723" s="4" t="s">
        <v>34</v>
      </c>
      <c r="E3723" s="4">
        <v>7.9641299999999998E-3</v>
      </c>
      <c r="F3723" s="4">
        <v>4.3565599999999998E-4</v>
      </c>
      <c r="G3723" s="4">
        <v>1</v>
      </c>
      <c r="H3723" s="4">
        <v>1</v>
      </c>
      <c r="I3723" s="4">
        <v>1</v>
      </c>
      <c r="J3723" s="4" t="s">
        <v>3938</v>
      </c>
      <c r="K3723" s="4">
        <v>0</v>
      </c>
      <c r="L3723" s="4">
        <v>1039.567</v>
      </c>
      <c r="M3723" s="4" t="s">
        <v>29</v>
      </c>
      <c r="N3723" s="4" t="s">
        <v>29</v>
      </c>
      <c r="O3723" s="4">
        <v>1.639E-4</v>
      </c>
      <c r="P3723" s="4">
        <v>1.0629999999999999E-3</v>
      </c>
      <c r="Q3723" s="4">
        <v>2.35</v>
      </c>
    </row>
    <row r="3724" spans="1:29" hidden="1" outlineLevel="1" collapsed="1" x14ac:dyDescent="0.25">
      <c r="A3724" t="s">
        <v>34</v>
      </c>
      <c r="B3724" s="4" t="s">
        <v>29</v>
      </c>
      <c r="C3724" s="4" t="s">
        <v>3959</v>
      </c>
      <c r="D3724" s="4" t="s">
        <v>34</v>
      </c>
      <c r="E3724" s="4">
        <v>1.03357E-2</v>
      </c>
      <c r="F3724" s="4">
        <v>4.3565599999999998E-4</v>
      </c>
      <c r="G3724" s="4">
        <v>1</v>
      </c>
      <c r="H3724" s="4">
        <v>1</v>
      </c>
      <c r="I3724" s="4">
        <v>1</v>
      </c>
      <c r="J3724" s="4" t="s">
        <v>3938</v>
      </c>
      <c r="K3724" s="4">
        <v>2</v>
      </c>
      <c r="L3724" s="4">
        <v>3231.8126600000001</v>
      </c>
      <c r="M3724" s="4" t="s">
        <v>29</v>
      </c>
      <c r="N3724" s="4" t="s">
        <v>29</v>
      </c>
      <c r="O3724" s="4">
        <v>1.639E-4</v>
      </c>
      <c r="P3724" s="4">
        <v>1.446E-3</v>
      </c>
      <c r="Q3724" s="4">
        <v>2.52</v>
      </c>
    </row>
    <row r="3725" spans="1:29" hidden="1" outlineLevel="1" collapsed="1" x14ac:dyDescent="0.25">
      <c r="A3725" t="s">
        <v>34</v>
      </c>
      <c r="B3725" s="4" t="s">
        <v>29</v>
      </c>
      <c r="C3725" s="4" t="s">
        <v>3960</v>
      </c>
      <c r="D3725" s="4" t="s">
        <v>34</v>
      </c>
      <c r="E3725" s="4">
        <v>2.2460600000000001E-2</v>
      </c>
      <c r="F3725" s="4">
        <v>7.2030900000000003E-4</v>
      </c>
      <c r="G3725" s="4">
        <v>1</v>
      </c>
      <c r="H3725" s="4">
        <v>1</v>
      </c>
      <c r="I3725" s="4">
        <v>1</v>
      </c>
      <c r="J3725" s="4" t="s">
        <v>3938</v>
      </c>
      <c r="K3725" s="4">
        <v>0</v>
      </c>
      <c r="L3725" s="4">
        <v>926.46181000000001</v>
      </c>
      <c r="M3725" s="4" t="s">
        <v>29</v>
      </c>
      <c r="N3725" s="4" t="s">
        <v>29</v>
      </c>
      <c r="O3725" s="4">
        <v>2.6459999999999998E-4</v>
      </c>
      <c r="P3725" s="4">
        <v>3.7950000000000002E-3</v>
      </c>
      <c r="Q3725" s="4">
        <v>2.36</v>
      </c>
    </row>
    <row r="3726" spans="1:29" x14ac:dyDescent="0.25">
      <c r="A3726" s="3" t="s">
        <v>29</v>
      </c>
      <c r="B3726" s="3" t="s">
        <v>30</v>
      </c>
      <c r="C3726" s="3" t="s">
        <v>3961</v>
      </c>
      <c r="D3726" s="3" t="s">
        <v>3962</v>
      </c>
      <c r="E3726" s="3">
        <v>0</v>
      </c>
      <c r="F3726" s="3">
        <v>117.242</v>
      </c>
      <c r="G3726" s="3">
        <v>78</v>
      </c>
      <c r="H3726" s="3">
        <v>12</v>
      </c>
      <c r="I3726" s="3">
        <v>33</v>
      </c>
      <c r="J3726" s="3">
        <v>12</v>
      </c>
      <c r="K3726" s="3">
        <v>105</v>
      </c>
      <c r="L3726" s="3">
        <v>11.4</v>
      </c>
      <c r="M3726" s="3">
        <v>9.8000000000000007</v>
      </c>
      <c r="N3726" s="3">
        <v>127.13</v>
      </c>
      <c r="O3726" s="3">
        <v>12</v>
      </c>
      <c r="P3726" s="3" t="s">
        <v>315</v>
      </c>
      <c r="Q3726" s="3" t="s">
        <v>2919</v>
      </c>
      <c r="R3726" s="3" t="s">
        <v>2920</v>
      </c>
      <c r="S3726" s="3" t="s">
        <v>3963</v>
      </c>
      <c r="T3726" s="3" t="s">
        <v>34</v>
      </c>
      <c r="U3726" s="3" t="s">
        <v>3964</v>
      </c>
      <c r="V3726" s="3" t="s">
        <v>34</v>
      </c>
      <c r="W3726" s="3" t="s">
        <v>714</v>
      </c>
      <c r="X3726" s="3" t="s">
        <v>34</v>
      </c>
      <c r="Y3726" s="3" t="s">
        <v>34</v>
      </c>
      <c r="Z3726" s="3" t="s">
        <v>34</v>
      </c>
      <c r="AA3726" s="3">
        <v>0</v>
      </c>
      <c r="AB3726" s="3" t="s">
        <v>29</v>
      </c>
      <c r="AC3726" s="3">
        <v>1</v>
      </c>
    </row>
    <row r="3727" spans="1:29" hidden="1" outlineLevel="1" collapsed="1" x14ac:dyDescent="0.25">
      <c r="A3727" t="s">
        <v>34</v>
      </c>
      <c r="B3727" s="2" t="s">
        <v>39</v>
      </c>
      <c r="C3727" s="2" t="s">
        <v>40</v>
      </c>
      <c r="D3727" s="2" t="s">
        <v>41</v>
      </c>
      <c r="E3727" s="2" t="s">
        <v>42</v>
      </c>
      <c r="F3727" s="2" t="s">
        <v>43</v>
      </c>
      <c r="G3727" s="2" t="s">
        <v>28</v>
      </c>
      <c r="H3727" s="2" t="s">
        <v>44</v>
      </c>
      <c r="I3727" s="2" t="s">
        <v>8</v>
      </c>
      <c r="J3727" s="2" t="s">
        <v>45</v>
      </c>
      <c r="K3727" s="2" t="s">
        <v>46</v>
      </c>
      <c r="L3727" s="2" t="s">
        <v>47</v>
      </c>
      <c r="M3727" s="2" t="s">
        <v>27</v>
      </c>
      <c r="N3727" s="2" t="s">
        <v>48</v>
      </c>
      <c r="O3727" s="2" t="s">
        <v>49</v>
      </c>
      <c r="P3727" s="2" t="s">
        <v>50</v>
      </c>
      <c r="Q3727" s="2" t="s">
        <v>51</v>
      </c>
    </row>
    <row r="3728" spans="1:29" hidden="1" outlineLevel="1" collapsed="1" x14ac:dyDescent="0.25">
      <c r="A3728" t="s">
        <v>34</v>
      </c>
      <c r="B3728" s="4" t="s">
        <v>29</v>
      </c>
      <c r="C3728" s="4" t="s">
        <v>3965</v>
      </c>
      <c r="D3728" s="4" t="s">
        <v>34</v>
      </c>
      <c r="E3728" s="4">
        <v>3.2512700000000002E-7</v>
      </c>
      <c r="F3728" s="4">
        <v>1.5434800000000001E-4</v>
      </c>
      <c r="G3728" s="4">
        <v>1</v>
      </c>
      <c r="H3728" s="4">
        <v>1</v>
      </c>
      <c r="I3728" s="4">
        <v>2</v>
      </c>
      <c r="J3728" s="4" t="s">
        <v>3961</v>
      </c>
      <c r="K3728" s="4">
        <v>1</v>
      </c>
      <c r="L3728" s="4">
        <v>1421.9202499999999</v>
      </c>
      <c r="M3728" s="4" t="s">
        <v>29</v>
      </c>
      <c r="N3728" s="4" t="s">
        <v>29</v>
      </c>
      <c r="O3728" s="4">
        <v>6.5770000000000002E-5</v>
      </c>
      <c r="P3728" s="4">
        <v>5.5869999999999998E-9</v>
      </c>
      <c r="Q3728" s="4">
        <v>3.91</v>
      </c>
    </row>
    <row r="3729" spans="1:29" hidden="1" outlineLevel="1" collapsed="1" x14ac:dyDescent="0.25">
      <c r="A3729" t="s">
        <v>34</v>
      </c>
      <c r="B3729" s="4" t="s">
        <v>29</v>
      </c>
      <c r="C3729" s="4" t="s">
        <v>3966</v>
      </c>
      <c r="D3729" s="4" t="s">
        <v>34</v>
      </c>
      <c r="E3729" s="4">
        <v>3.9685099999999997E-5</v>
      </c>
      <c r="F3729" s="4">
        <v>1.5434800000000001E-4</v>
      </c>
      <c r="G3729" s="4">
        <v>1</v>
      </c>
      <c r="H3729" s="4">
        <v>1</v>
      </c>
      <c r="I3729" s="4">
        <v>2</v>
      </c>
      <c r="J3729" s="4" t="s">
        <v>3961</v>
      </c>
      <c r="K3729" s="4">
        <v>0</v>
      </c>
      <c r="L3729" s="4">
        <v>1293.82528</v>
      </c>
      <c r="M3729" s="4" t="s">
        <v>29</v>
      </c>
      <c r="N3729" s="4" t="s">
        <v>29</v>
      </c>
      <c r="O3729" s="4">
        <v>6.5770000000000002E-5</v>
      </c>
      <c r="P3729" s="4">
        <v>1.866E-6</v>
      </c>
      <c r="Q3729" s="4">
        <v>3.64</v>
      </c>
    </row>
    <row r="3730" spans="1:29" hidden="1" outlineLevel="1" collapsed="1" x14ac:dyDescent="0.25">
      <c r="A3730" t="s">
        <v>34</v>
      </c>
      <c r="B3730" s="4" t="s">
        <v>29</v>
      </c>
      <c r="C3730" s="4" t="s">
        <v>3967</v>
      </c>
      <c r="D3730" s="4" t="s">
        <v>34</v>
      </c>
      <c r="E3730" s="4">
        <v>2.41857E-6</v>
      </c>
      <c r="F3730" s="4">
        <v>1.5434800000000001E-4</v>
      </c>
      <c r="G3730" s="4">
        <v>1</v>
      </c>
      <c r="H3730" s="4">
        <v>1</v>
      </c>
      <c r="I3730" s="4">
        <v>1</v>
      </c>
      <c r="J3730" s="4" t="s">
        <v>3961</v>
      </c>
      <c r="K3730" s="4">
        <v>1</v>
      </c>
      <c r="L3730" s="4">
        <v>2233.14003</v>
      </c>
      <c r="M3730" s="4" t="s">
        <v>29</v>
      </c>
      <c r="N3730" s="4" t="s">
        <v>29</v>
      </c>
      <c r="O3730" s="4">
        <v>6.5770000000000002E-5</v>
      </c>
      <c r="P3730" s="4">
        <v>6.3090000000000004E-8</v>
      </c>
      <c r="Q3730" s="4">
        <v>3.29</v>
      </c>
    </row>
    <row r="3731" spans="1:29" hidden="1" outlineLevel="1" collapsed="1" x14ac:dyDescent="0.25">
      <c r="A3731" t="s">
        <v>34</v>
      </c>
      <c r="B3731" s="4" t="s">
        <v>29</v>
      </c>
      <c r="C3731" s="4" t="s">
        <v>3968</v>
      </c>
      <c r="D3731" s="4" t="s">
        <v>34</v>
      </c>
      <c r="E3731" s="4">
        <v>4.9706600000000003E-9</v>
      </c>
      <c r="F3731" s="4">
        <v>1.5434800000000001E-4</v>
      </c>
      <c r="G3731" s="4">
        <v>1</v>
      </c>
      <c r="H3731" s="4">
        <v>1</v>
      </c>
      <c r="I3731" s="4">
        <v>1</v>
      </c>
      <c r="J3731" s="4" t="s">
        <v>3961</v>
      </c>
      <c r="K3731" s="4">
        <v>0</v>
      </c>
      <c r="L3731" s="4">
        <v>1816.88644</v>
      </c>
      <c r="M3731" s="4" t="s">
        <v>29</v>
      </c>
      <c r="N3731" s="4" t="s">
        <v>29</v>
      </c>
      <c r="O3731" s="4">
        <v>6.5770000000000002E-5</v>
      </c>
      <c r="P3731" s="4">
        <v>3.5489999999999998E-11</v>
      </c>
      <c r="Q3731" s="4">
        <v>5.59</v>
      </c>
    </row>
    <row r="3732" spans="1:29" hidden="1" outlineLevel="1" collapsed="1" x14ac:dyDescent="0.25">
      <c r="A3732" t="s">
        <v>34</v>
      </c>
      <c r="B3732" s="4" t="s">
        <v>29</v>
      </c>
      <c r="C3732" s="4" t="s">
        <v>3969</v>
      </c>
      <c r="D3732" s="4" t="s">
        <v>166</v>
      </c>
      <c r="E3732" s="4">
        <v>2.5619899999999998E-4</v>
      </c>
      <c r="F3732" s="4">
        <v>1.5434800000000001E-4</v>
      </c>
      <c r="G3732" s="4">
        <v>1</v>
      </c>
      <c r="H3732" s="4">
        <v>1</v>
      </c>
      <c r="I3732" s="4">
        <v>2</v>
      </c>
      <c r="J3732" s="4" t="s">
        <v>3961</v>
      </c>
      <c r="K3732" s="4">
        <v>0</v>
      </c>
      <c r="L3732" s="4">
        <v>1349.6293499999999</v>
      </c>
      <c r="M3732" s="4" t="s">
        <v>29</v>
      </c>
      <c r="N3732" s="4" t="s">
        <v>29</v>
      </c>
      <c r="O3732" s="4">
        <v>6.5770000000000002E-5</v>
      </c>
      <c r="P3732" s="4">
        <v>1.7799999999999999E-5</v>
      </c>
      <c r="Q3732" s="4">
        <v>2.85</v>
      </c>
    </row>
    <row r="3733" spans="1:29" hidden="1" outlineLevel="1" collapsed="1" x14ac:dyDescent="0.25">
      <c r="A3733" t="s">
        <v>34</v>
      </c>
      <c r="B3733" s="4" t="s">
        <v>29</v>
      </c>
      <c r="C3733" s="4" t="s">
        <v>3970</v>
      </c>
      <c r="D3733" s="4" t="s">
        <v>34</v>
      </c>
      <c r="E3733" s="4">
        <v>3.1685900000000001E-5</v>
      </c>
      <c r="F3733" s="4">
        <v>1.5434800000000001E-4</v>
      </c>
      <c r="G3733" s="4">
        <v>1</v>
      </c>
      <c r="H3733" s="4">
        <v>1</v>
      </c>
      <c r="I3733" s="4">
        <v>3</v>
      </c>
      <c r="J3733" s="4" t="s">
        <v>3961</v>
      </c>
      <c r="K3733" s="4">
        <v>2</v>
      </c>
      <c r="L3733" s="4">
        <v>1637.0472400000001</v>
      </c>
      <c r="M3733" s="4" t="s">
        <v>29</v>
      </c>
      <c r="N3733" s="4" t="s">
        <v>29</v>
      </c>
      <c r="O3733" s="4">
        <v>6.5770000000000002E-5</v>
      </c>
      <c r="P3733" s="4">
        <v>1.4279999999999999E-6</v>
      </c>
      <c r="Q3733" s="4">
        <v>3.96</v>
      </c>
    </row>
    <row r="3734" spans="1:29" hidden="1" outlineLevel="1" collapsed="1" x14ac:dyDescent="0.25">
      <c r="A3734" t="s">
        <v>34</v>
      </c>
      <c r="B3734" s="4" t="s">
        <v>29</v>
      </c>
      <c r="C3734" s="4" t="s">
        <v>3971</v>
      </c>
      <c r="D3734" s="4" t="s">
        <v>34</v>
      </c>
      <c r="E3734" s="4">
        <v>1.5819799999999999E-6</v>
      </c>
      <c r="F3734" s="4">
        <v>1.5434800000000001E-4</v>
      </c>
      <c r="G3734" s="4">
        <v>1</v>
      </c>
      <c r="H3734" s="4">
        <v>1</v>
      </c>
      <c r="I3734" s="4">
        <v>5</v>
      </c>
      <c r="J3734" s="4" t="s">
        <v>3961</v>
      </c>
      <c r="K3734" s="4">
        <v>1</v>
      </c>
      <c r="L3734" s="4">
        <v>1508.95227</v>
      </c>
      <c r="M3734" s="4" t="s">
        <v>29</v>
      </c>
      <c r="N3734" s="4" t="s">
        <v>29</v>
      </c>
      <c r="O3734" s="4">
        <v>6.5770000000000002E-5</v>
      </c>
      <c r="P3734" s="4">
        <v>3.8029999999999997E-8</v>
      </c>
      <c r="Q3734" s="4">
        <v>3.98</v>
      </c>
    </row>
    <row r="3735" spans="1:29" hidden="1" outlineLevel="1" collapsed="1" x14ac:dyDescent="0.25">
      <c r="A3735" t="s">
        <v>34</v>
      </c>
      <c r="B3735" s="4" t="s">
        <v>29</v>
      </c>
      <c r="C3735" s="4" t="s">
        <v>3972</v>
      </c>
      <c r="D3735" s="4" t="s">
        <v>34</v>
      </c>
      <c r="E3735" s="4">
        <v>6.1856299999999998E-8</v>
      </c>
      <c r="F3735" s="4">
        <v>1.5434800000000001E-4</v>
      </c>
      <c r="G3735" s="4">
        <v>1</v>
      </c>
      <c r="H3735" s="4">
        <v>1</v>
      </c>
      <c r="I3735" s="4">
        <v>4</v>
      </c>
      <c r="J3735" s="4" t="s">
        <v>3961</v>
      </c>
      <c r="K3735" s="4">
        <v>2</v>
      </c>
      <c r="L3735" s="4">
        <v>2462.2826700000001</v>
      </c>
      <c r="M3735" s="4" t="s">
        <v>29</v>
      </c>
      <c r="N3735" s="4" t="s">
        <v>29</v>
      </c>
      <c r="O3735" s="4">
        <v>6.5770000000000002E-5</v>
      </c>
      <c r="P3735" s="4">
        <v>7.5019999999999995E-10</v>
      </c>
      <c r="Q3735" s="4">
        <v>4.9000000000000004</v>
      </c>
    </row>
    <row r="3736" spans="1:29" hidden="1" outlineLevel="1" collapsed="1" x14ac:dyDescent="0.25">
      <c r="A3736" t="s">
        <v>34</v>
      </c>
      <c r="B3736" s="4" t="s">
        <v>29</v>
      </c>
      <c r="C3736" s="4" t="s">
        <v>3973</v>
      </c>
      <c r="D3736" s="4" t="s">
        <v>34</v>
      </c>
      <c r="E3736" s="4">
        <v>1.3821199999999999E-7</v>
      </c>
      <c r="F3736" s="4">
        <v>1.5434800000000001E-4</v>
      </c>
      <c r="G3736" s="4">
        <v>1</v>
      </c>
      <c r="H3736" s="4">
        <v>1</v>
      </c>
      <c r="I3736" s="4">
        <v>3</v>
      </c>
      <c r="J3736" s="4" t="s">
        <v>3961</v>
      </c>
      <c r="K3736" s="4">
        <v>1</v>
      </c>
      <c r="L3736" s="4">
        <v>2046.02908</v>
      </c>
      <c r="M3736" s="4" t="s">
        <v>29</v>
      </c>
      <c r="N3736" s="4" t="s">
        <v>29</v>
      </c>
      <c r="O3736" s="4">
        <v>6.5770000000000002E-5</v>
      </c>
      <c r="P3736" s="4">
        <v>1.9880000000000002E-9</v>
      </c>
      <c r="Q3736" s="4">
        <v>5.01</v>
      </c>
    </row>
    <row r="3737" spans="1:29" hidden="1" outlineLevel="1" collapsed="1" x14ac:dyDescent="0.25">
      <c r="A3737" t="s">
        <v>34</v>
      </c>
      <c r="B3737" s="4" t="s">
        <v>29</v>
      </c>
      <c r="C3737" s="4" t="s">
        <v>3974</v>
      </c>
      <c r="D3737" s="4" t="s">
        <v>34</v>
      </c>
      <c r="E3737" s="4">
        <v>5.8750299999999999E-5</v>
      </c>
      <c r="F3737" s="4">
        <v>1.5434800000000001E-4</v>
      </c>
      <c r="G3737" s="4">
        <v>1</v>
      </c>
      <c r="H3737" s="4">
        <v>1</v>
      </c>
      <c r="I3737" s="4">
        <v>1</v>
      </c>
      <c r="J3737" s="4" t="s">
        <v>3961</v>
      </c>
      <c r="K3737" s="4">
        <v>2</v>
      </c>
      <c r="L3737" s="4">
        <v>1653.9938</v>
      </c>
      <c r="M3737" s="4" t="s">
        <v>29</v>
      </c>
      <c r="N3737" s="4" t="s">
        <v>29</v>
      </c>
      <c r="O3737" s="4">
        <v>6.5770000000000002E-5</v>
      </c>
      <c r="P3737" s="4">
        <v>3.005E-6</v>
      </c>
      <c r="Q3737" s="4">
        <v>3.08</v>
      </c>
    </row>
    <row r="3738" spans="1:29" hidden="1" outlineLevel="1" collapsed="1" x14ac:dyDescent="0.25">
      <c r="A3738" t="s">
        <v>34</v>
      </c>
      <c r="B3738" s="4" t="s">
        <v>29</v>
      </c>
      <c r="C3738" s="4" t="s">
        <v>3975</v>
      </c>
      <c r="D3738" s="4" t="s">
        <v>199</v>
      </c>
      <c r="E3738" s="4">
        <v>3.7939499999999999E-7</v>
      </c>
      <c r="F3738" s="4">
        <v>1.5434800000000001E-4</v>
      </c>
      <c r="G3738" s="4">
        <v>1</v>
      </c>
      <c r="H3738" s="4">
        <v>1</v>
      </c>
      <c r="I3738" s="4">
        <v>7</v>
      </c>
      <c r="J3738" s="4" t="s">
        <v>3961</v>
      </c>
      <c r="K3738" s="4">
        <v>1</v>
      </c>
      <c r="L3738" s="4">
        <v>1477.7243100000001</v>
      </c>
      <c r="M3738" s="4" t="s">
        <v>29</v>
      </c>
      <c r="N3738" s="4" t="s">
        <v>29</v>
      </c>
      <c r="O3738" s="4">
        <v>6.5770000000000002E-5</v>
      </c>
      <c r="P3738" s="4">
        <v>6.739E-9</v>
      </c>
      <c r="Q3738" s="4">
        <v>4.6100000000000003</v>
      </c>
    </row>
    <row r="3739" spans="1:29" hidden="1" outlineLevel="1" collapsed="1" x14ac:dyDescent="0.25">
      <c r="A3739" t="s">
        <v>34</v>
      </c>
      <c r="B3739" s="4" t="s">
        <v>29</v>
      </c>
      <c r="C3739" s="4" t="s">
        <v>3976</v>
      </c>
      <c r="D3739" s="4" t="s">
        <v>34</v>
      </c>
      <c r="E3739" s="4">
        <v>1.31509E-2</v>
      </c>
      <c r="F3739" s="4">
        <v>4.3565599999999998E-4</v>
      </c>
      <c r="G3739" s="4">
        <v>1</v>
      </c>
      <c r="H3739" s="4">
        <v>1</v>
      </c>
      <c r="I3739" s="4">
        <v>2</v>
      </c>
      <c r="J3739" s="4" t="s">
        <v>3961</v>
      </c>
      <c r="K3739" s="4">
        <v>0</v>
      </c>
      <c r="L3739" s="4">
        <v>1873.0164500000001</v>
      </c>
      <c r="M3739" s="4" t="s">
        <v>29</v>
      </c>
      <c r="N3739" s="4" t="s">
        <v>29</v>
      </c>
      <c r="O3739" s="4">
        <v>1.639E-4</v>
      </c>
      <c r="P3739" s="4">
        <v>1.951E-3</v>
      </c>
      <c r="Q3739" s="4">
        <v>4.05</v>
      </c>
    </row>
    <row r="3740" spans="1:29" x14ac:dyDescent="0.25">
      <c r="A3740" s="3" t="s">
        <v>29</v>
      </c>
      <c r="B3740" s="3" t="s">
        <v>30</v>
      </c>
      <c r="C3740" s="3" t="s">
        <v>3977</v>
      </c>
      <c r="D3740" s="3" t="s">
        <v>3978</v>
      </c>
      <c r="E3740" s="3">
        <v>0</v>
      </c>
      <c r="F3740" s="3">
        <v>115.477</v>
      </c>
      <c r="G3740" s="3">
        <v>68</v>
      </c>
      <c r="H3740" s="3">
        <v>15</v>
      </c>
      <c r="I3740" s="3">
        <v>42</v>
      </c>
      <c r="J3740" s="3">
        <v>15</v>
      </c>
      <c r="K3740" s="3">
        <v>136</v>
      </c>
      <c r="L3740" s="3">
        <v>15.5</v>
      </c>
      <c r="M3740" s="3">
        <v>10.36</v>
      </c>
      <c r="N3740" s="3">
        <v>107.21</v>
      </c>
      <c r="O3740" s="3">
        <v>15</v>
      </c>
      <c r="P3740" s="3" t="s">
        <v>315</v>
      </c>
      <c r="Q3740" s="3" t="s">
        <v>2919</v>
      </c>
      <c r="R3740" s="3" t="s">
        <v>2920</v>
      </c>
      <c r="S3740" s="3" t="s">
        <v>3979</v>
      </c>
      <c r="T3740" s="3" t="s">
        <v>34</v>
      </c>
      <c r="U3740" s="3" t="s">
        <v>3980</v>
      </c>
      <c r="V3740" s="3" t="s">
        <v>34</v>
      </c>
      <c r="W3740" s="3" t="s">
        <v>3981</v>
      </c>
      <c r="X3740" s="3" t="s">
        <v>34</v>
      </c>
      <c r="Y3740" s="3" t="s">
        <v>34</v>
      </c>
      <c r="Z3740" s="3" t="s">
        <v>34</v>
      </c>
      <c r="AA3740" s="3">
        <v>0</v>
      </c>
      <c r="AB3740" s="3" t="s">
        <v>29</v>
      </c>
      <c r="AC3740" s="3">
        <v>1</v>
      </c>
    </row>
    <row r="3741" spans="1:29" hidden="1" outlineLevel="1" collapsed="1" x14ac:dyDescent="0.25">
      <c r="A3741" t="s">
        <v>34</v>
      </c>
      <c r="B3741" s="2" t="s">
        <v>39</v>
      </c>
      <c r="C3741" s="2" t="s">
        <v>40</v>
      </c>
      <c r="D3741" s="2" t="s">
        <v>41</v>
      </c>
      <c r="E3741" s="2" t="s">
        <v>42</v>
      </c>
      <c r="F3741" s="2" t="s">
        <v>43</v>
      </c>
      <c r="G3741" s="2" t="s">
        <v>28</v>
      </c>
      <c r="H3741" s="2" t="s">
        <v>44</v>
      </c>
      <c r="I3741" s="2" t="s">
        <v>8</v>
      </c>
      <c r="J3741" s="2" t="s">
        <v>45</v>
      </c>
      <c r="K3741" s="2" t="s">
        <v>46</v>
      </c>
      <c r="L3741" s="2" t="s">
        <v>47</v>
      </c>
      <c r="M3741" s="2" t="s">
        <v>27</v>
      </c>
      <c r="N3741" s="2" t="s">
        <v>48</v>
      </c>
      <c r="O3741" s="2" t="s">
        <v>49</v>
      </c>
      <c r="P3741" s="2" t="s">
        <v>50</v>
      </c>
      <c r="Q3741" s="2" t="s">
        <v>51</v>
      </c>
    </row>
    <row r="3742" spans="1:29" hidden="1" outlineLevel="1" collapsed="1" x14ac:dyDescent="0.25">
      <c r="A3742" t="s">
        <v>34</v>
      </c>
      <c r="B3742" s="4" t="s">
        <v>29</v>
      </c>
      <c r="C3742" s="4" t="s">
        <v>3982</v>
      </c>
      <c r="D3742" s="4" t="s">
        <v>34</v>
      </c>
      <c r="E3742" s="4">
        <v>1.49301E-6</v>
      </c>
      <c r="F3742" s="4">
        <v>1.5434800000000001E-4</v>
      </c>
      <c r="G3742" s="4">
        <v>1</v>
      </c>
      <c r="H3742" s="4">
        <v>2</v>
      </c>
      <c r="I3742" s="4">
        <v>2</v>
      </c>
      <c r="J3742" s="4" t="s">
        <v>3977</v>
      </c>
      <c r="K3742" s="4">
        <v>1</v>
      </c>
      <c r="L3742" s="4">
        <v>2052.2116799999999</v>
      </c>
      <c r="M3742" s="4" t="s">
        <v>29</v>
      </c>
      <c r="N3742" s="4" t="s">
        <v>29</v>
      </c>
      <c r="O3742" s="4">
        <v>6.5770000000000002E-5</v>
      </c>
      <c r="P3742" s="4">
        <v>3.5460000000000001E-8</v>
      </c>
      <c r="Q3742" s="4">
        <v>3.4</v>
      </c>
    </row>
    <row r="3743" spans="1:29" hidden="1" outlineLevel="1" collapsed="1" x14ac:dyDescent="0.25">
      <c r="A3743" t="s">
        <v>34</v>
      </c>
      <c r="B3743" s="4" t="s">
        <v>29</v>
      </c>
      <c r="C3743" s="4" t="s">
        <v>3983</v>
      </c>
      <c r="D3743" s="4" t="s">
        <v>34</v>
      </c>
      <c r="E3743" s="4">
        <v>6.1855999999999995E-7</v>
      </c>
      <c r="F3743" s="4">
        <v>1.5434800000000001E-4</v>
      </c>
      <c r="G3743" s="4">
        <v>1</v>
      </c>
      <c r="H3743" s="4">
        <v>2</v>
      </c>
      <c r="I3743" s="4">
        <v>3</v>
      </c>
      <c r="J3743" s="4" t="s">
        <v>3977</v>
      </c>
      <c r="K3743" s="4">
        <v>2</v>
      </c>
      <c r="L3743" s="4">
        <v>3118.7451900000001</v>
      </c>
      <c r="M3743" s="4" t="s">
        <v>29</v>
      </c>
      <c r="N3743" s="4" t="s">
        <v>29</v>
      </c>
      <c r="O3743" s="4">
        <v>6.5770000000000002E-5</v>
      </c>
      <c r="P3743" s="4">
        <v>1.2180000000000001E-8</v>
      </c>
      <c r="Q3743" s="4">
        <v>2.81</v>
      </c>
    </row>
    <row r="3744" spans="1:29" hidden="1" outlineLevel="1" collapsed="1" x14ac:dyDescent="0.25">
      <c r="A3744" t="s">
        <v>34</v>
      </c>
      <c r="B3744" s="4" t="s">
        <v>29</v>
      </c>
      <c r="C3744" s="4" t="s">
        <v>3984</v>
      </c>
      <c r="D3744" s="4" t="s">
        <v>34</v>
      </c>
      <c r="E3744" s="4">
        <v>8.2534199999999996E-4</v>
      </c>
      <c r="F3744" s="4">
        <v>1.5434800000000001E-4</v>
      </c>
      <c r="G3744" s="4">
        <v>1</v>
      </c>
      <c r="H3744" s="4">
        <v>2</v>
      </c>
      <c r="I3744" s="4">
        <v>1</v>
      </c>
      <c r="J3744" s="4" t="s">
        <v>3977</v>
      </c>
      <c r="K3744" s="4">
        <v>1</v>
      </c>
      <c r="L3744" s="4">
        <v>2392.2659600000002</v>
      </c>
      <c r="M3744" s="4" t="s">
        <v>29</v>
      </c>
      <c r="N3744" s="4" t="s">
        <v>29</v>
      </c>
      <c r="O3744" s="4">
        <v>6.5770000000000002E-5</v>
      </c>
      <c r="P3744" s="4">
        <v>7.3349999999999994E-5</v>
      </c>
      <c r="Q3744" s="4">
        <v>1.99</v>
      </c>
    </row>
    <row r="3745" spans="1:29" hidden="1" outlineLevel="1" collapsed="1" x14ac:dyDescent="0.25">
      <c r="A3745" t="s">
        <v>34</v>
      </c>
      <c r="B3745" s="4" t="s">
        <v>29</v>
      </c>
      <c r="C3745" s="4" t="s">
        <v>3985</v>
      </c>
      <c r="D3745" s="4" t="s">
        <v>34</v>
      </c>
      <c r="E3745" s="4">
        <v>1.8937700000000001E-4</v>
      </c>
      <c r="F3745" s="4">
        <v>1.5434800000000001E-4</v>
      </c>
      <c r="G3745" s="4">
        <v>1</v>
      </c>
      <c r="H3745" s="4">
        <v>2</v>
      </c>
      <c r="I3745" s="4">
        <v>2</v>
      </c>
      <c r="J3745" s="4" t="s">
        <v>3977</v>
      </c>
      <c r="K3745" s="4">
        <v>0</v>
      </c>
      <c r="L3745" s="4">
        <v>1325.73245</v>
      </c>
      <c r="M3745" s="4" t="s">
        <v>29</v>
      </c>
      <c r="N3745" s="4" t="s">
        <v>29</v>
      </c>
      <c r="O3745" s="4">
        <v>6.5770000000000002E-5</v>
      </c>
      <c r="P3745" s="4">
        <v>1.235E-5</v>
      </c>
      <c r="Q3745" s="4">
        <v>2.87</v>
      </c>
    </row>
    <row r="3746" spans="1:29" hidden="1" outlineLevel="1" collapsed="1" x14ac:dyDescent="0.25">
      <c r="A3746" t="s">
        <v>34</v>
      </c>
      <c r="B3746" s="4" t="s">
        <v>29</v>
      </c>
      <c r="C3746" s="4" t="s">
        <v>3986</v>
      </c>
      <c r="D3746" s="4" t="s">
        <v>34</v>
      </c>
      <c r="E3746" s="4">
        <v>2.1815499999999999E-4</v>
      </c>
      <c r="F3746" s="4">
        <v>1.5434800000000001E-4</v>
      </c>
      <c r="G3746" s="4">
        <v>1</v>
      </c>
      <c r="H3746" s="4">
        <v>2</v>
      </c>
      <c r="I3746" s="4">
        <v>3</v>
      </c>
      <c r="J3746" s="4" t="s">
        <v>3977</v>
      </c>
      <c r="K3746" s="4">
        <v>0</v>
      </c>
      <c r="L3746" s="4">
        <v>1307.7317800000001</v>
      </c>
      <c r="M3746" s="4" t="s">
        <v>29</v>
      </c>
      <c r="N3746" s="4" t="s">
        <v>29</v>
      </c>
      <c r="O3746" s="4">
        <v>6.5770000000000002E-5</v>
      </c>
      <c r="P3746" s="4">
        <v>1.471E-5</v>
      </c>
      <c r="Q3746" s="4">
        <v>2.9</v>
      </c>
    </row>
    <row r="3747" spans="1:29" hidden="1" outlineLevel="1" collapsed="1" x14ac:dyDescent="0.25">
      <c r="A3747" t="s">
        <v>34</v>
      </c>
      <c r="B3747" s="4" t="s">
        <v>29</v>
      </c>
      <c r="C3747" s="4" t="s">
        <v>3987</v>
      </c>
      <c r="D3747" s="4" t="s">
        <v>34</v>
      </c>
      <c r="E3747" s="4">
        <v>1.3126199999999999E-4</v>
      </c>
      <c r="F3747" s="4">
        <v>1.5434800000000001E-4</v>
      </c>
      <c r="G3747" s="4">
        <v>1</v>
      </c>
      <c r="H3747" s="4">
        <v>1</v>
      </c>
      <c r="I3747" s="4">
        <v>6</v>
      </c>
      <c r="J3747" s="4" t="s">
        <v>3977</v>
      </c>
      <c r="K3747" s="4">
        <v>2</v>
      </c>
      <c r="L3747" s="4">
        <v>2320.2924499999999</v>
      </c>
      <c r="M3747" s="4" t="s">
        <v>29</v>
      </c>
      <c r="N3747" s="4" t="s">
        <v>29</v>
      </c>
      <c r="O3747" s="4">
        <v>6.5770000000000002E-5</v>
      </c>
      <c r="P3747" s="4">
        <v>7.9540000000000004E-6</v>
      </c>
      <c r="Q3747" s="4">
        <v>3.31</v>
      </c>
    </row>
    <row r="3748" spans="1:29" hidden="1" outlineLevel="1" collapsed="1" x14ac:dyDescent="0.25">
      <c r="A3748" t="s">
        <v>34</v>
      </c>
      <c r="B3748" s="4" t="s">
        <v>29</v>
      </c>
      <c r="C3748" s="4" t="s">
        <v>3988</v>
      </c>
      <c r="D3748" s="4" t="s">
        <v>34</v>
      </c>
      <c r="E3748" s="4">
        <v>6.3057200000000003E-5</v>
      </c>
      <c r="F3748" s="4">
        <v>1.5434800000000001E-4</v>
      </c>
      <c r="G3748" s="4">
        <v>1</v>
      </c>
      <c r="H3748" s="4">
        <v>1</v>
      </c>
      <c r="I3748" s="4">
        <v>3</v>
      </c>
      <c r="J3748" s="4" t="s">
        <v>3977</v>
      </c>
      <c r="K3748" s="4">
        <v>1</v>
      </c>
      <c r="L3748" s="4">
        <v>1992.0813900000001</v>
      </c>
      <c r="M3748" s="4" t="s">
        <v>29</v>
      </c>
      <c r="N3748" s="4" t="s">
        <v>29</v>
      </c>
      <c r="O3748" s="4">
        <v>6.5770000000000002E-5</v>
      </c>
      <c r="P3748" s="4">
        <v>3.2830000000000002E-6</v>
      </c>
      <c r="Q3748" s="4">
        <v>2.92</v>
      </c>
    </row>
    <row r="3749" spans="1:29" hidden="1" outlineLevel="1" collapsed="1" x14ac:dyDescent="0.25">
      <c r="A3749" t="s">
        <v>34</v>
      </c>
      <c r="B3749" s="4" t="s">
        <v>29</v>
      </c>
      <c r="C3749" s="4" t="s">
        <v>3989</v>
      </c>
      <c r="D3749" s="4" t="s">
        <v>34</v>
      </c>
      <c r="E3749" s="4">
        <v>1.3043799999999999E-7</v>
      </c>
      <c r="F3749" s="4">
        <v>1.5434800000000001E-4</v>
      </c>
      <c r="G3749" s="4">
        <v>1</v>
      </c>
      <c r="H3749" s="4">
        <v>2</v>
      </c>
      <c r="I3749" s="4">
        <v>3</v>
      </c>
      <c r="J3749" s="4" t="s">
        <v>3977</v>
      </c>
      <c r="K3749" s="4">
        <v>2</v>
      </c>
      <c r="L3749" s="4">
        <v>2281.3543199999999</v>
      </c>
      <c r="M3749" s="4" t="s">
        <v>29</v>
      </c>
      <c r="N3749" s="4" t="s">
        <v>29</v>
      </c>
      <c r="O3749" s="4">
        <v>6.5770000000000002E-5</v>
      </c>
      <c r="P3749" s="4">
        <v>1.8449999999999999E-9</v>
      </c>
      <c r="Q3749" s="4">
        <v>4.3499999999999996</v>
      </c>
    </row>
    <row r="3750" spans="1:29" hidden="1" outlineLevel="1" collapsed="1" x14ac:dyDescent="0.25">
      <c r="A3750" t="s">
        <v>34</v>
      </c>
      <c r="B3750" s="4" t="s">
        <v>29</v>
      </c>
      <c r="C3750" s="4" t="s">
        <v>3990</v>
      </c>
      <c r="D3750" s="4" t="s">
        <v>34</v>
      </c>
      <c r="E3750" s="4">
        <v>1.00839E-4</v>
      </c>
      <c r="F3750" s="4">
        <v>1.5434800000000001E-4</v>
      </c>
      <c r="G3750" s="4">
        <v>1</v>
      </c>
      <c r="H3750" s="4">
        <v>2</v>
      </c>
      <c r="I3750" s="4">
        <v>4</v>
      </c>
      <c r="J3750" s="4" t="s">
        <v>3977</v>
      </c>
      <c r="K3750" s="4">
        <v>2</v>
      </c>
      <c r="L3750" s="4">
        <v>2180.0829699999999</v>
      </c>
      <c r="M3750" s="4" t="s">
        <v>29</v>
      </c>
      <c r="N3750" s="4" t="s">
        <v>29</v>
      </c>
      <c r="O3750" s="4">
        <v>6.5770000000000002E-5</v>
      </c>
      <c r="P3750" s="4">
        <v>5.7710000000000003E-6</v>
      </c>
      <c r="Q3750" s="4">
        <v>3.03</v>
      </c>
    </row>
    <row r="3751" spans="1:29" hidden="1" outlineLevel="1" collapsed="1" x14ac:dyDescent="0.25">
      <c r="A3751" t="s">
        <v>34</v>
      </c>
      <c r="B3751" s="4" t="s">
        <v>29</v>
      </c>
      <c r="C3751" s="4" t="s">
        <v>3991</v>
      </c>
      <c r="D3751" s="4" t="s">
        <v>34</v>
      </c>
      <c r="E3751" s="4">
        <v>2.5791799999999999E-5</v>
      </c>
      <c r="F3751" s="4">
        <v>1.5434800000000001E-4</v>
      </c>
      <c r="G3751" s="4">
        <v>1</v>
      </c>
      <c r="H3751" s="4">
        <v>2</v>
      </c>
      <c r="I3751" s="4">
        <v>5</v>
      </c>
      <c r="J3751" s="4" t="s">
        <v>3977</v>
      </c>
      <c r="K3751" s="4">
        <v>1</v>
      </c>
      <c r="L3751" s="4">
        <v>2051.9879999999998</v>
      </c>
      <c r="M3751" s="4" t="s">
        <v>29</v>
      </c>
      <c r="N3751" s="4" t="s">
        <v>29</v>
      </c>
      <c r="O3751" s="4">
        <v>6.5770000000000002E-5</v>
      </c>
      <c r="P3751" s="4">
        <v>1.113E-6</v>
      </c>
      <c r="Q3751" s="4">
        <v>4.62</v>
      </c>
    </row>
    <row r="3752" spans="1:29" hidden="1" outlineLevel="1" collapsed="1" x14ac:dyDescent="0.25">
      <c r="A3752" t="s">
        <v>34</v>
      </c>
      <c r="B3752" s="4" t="s">
        <v>29</v>
      </c>
      <c r="C3752" s="4" t="s">
        <v>3992</v>
      </c>
      <c r="D3752" s="4" t="s">
        <v>34</v>
      </c>
      <c r="E3752" s="4">
        <v>7.4540000000000004E-8</v>
      </c>
      <c r="F3752" s="4">
        <v>1.5434800000000001E-4</v>
      </c>
      <c r="G3752" s="4">
        <v>1</v>
      </c>
      <c r="H3752" s="4">
        <v>2</v>
      </c>
      <c r="I3752" s="4">
        <v>2</v>
      </c>
      <c r="J3752" s="4" t="s">
        <v>3977</v>
      </c>
      <c r="K3752" s="4">
        <v>0</v>
      </c>
      <c r="L3752" s="4">
        <v>1594.7707399999999</v>
      </c>
      <c r="M3752" s="4" t="s">
        <v>29</v>
      </c>
      <c r="N3752" s="4" t="s">
        <v>29</v>
      </c>
      <c r="O3752" s="4">
        <v>6.5770000000000002E-5</v>
      </c>
      <c r="P3752" s="4">
        <v>9.3740000000000009E-10</v>
      </c>
      <c r="Q3752" s="4">
        <v>3.93</v>
      </c>
    </row>
    <row r="3753" spans="1:29" hidden="1" outlineLevel="1" collapsed="1" x14ac:dyDescent="0.25">
      <c r="A3753" t="s">
        <v>34</v>
      </c>
      <c r="B3753" s="4" t="s">
        <v>29</v>
      </c>
      <c r="C3753" s="4" t="s">
        <v>3993</v>
      </c>
      <c r="D3753" s="4" t="s">
        <v>34</v>
      </c>
      <c r="E3753" s="4">
        <v>8.4682699999999997E-4</v>
      </c>
      <c r="F3753" s="4">
        <v>1.5434800000000001E-4</v>
      </c>
      <c r="G3753" s="4">
        <v>1</v>
      </c>
      <c r="H3753" s="4">
        <v>2</v>
      </c>
      <c r="I3753" s="4">
        <v>2</v>
      </c>
      <c r="J3753" s="4" t="s">
        <v>3977</v>
      </c>
      <c r="K3753" s="4">
        <v>1</v>
      </c>
      <c r="L3753" s="4">
        <v>1477.73351</v>
      </c>
      <c r="M3753" s="4" t="s">
        <v>29</v>
      </c>
      <c r="N3753" s="4" t="s">
        <v>29</v>
      </c>
      <c r="O3753" s="4">
        <v>6.5770000000000002E-5</v>
      </c>
      <c r="P3753" s="4">
        <v>7.5599999999999994E-5</v>
      </c>
      <c r="Q3753" s="4">
        <v>3.33</v>
      </c>
    </row>
    <row r="3754" spans="1:29" hidden="1" outlineLevel="1" collapsed="1" x14ac:dyDescent="0.25">
      <c r="A3754" t="s">
        <v>34</v>
      </c>
      <c r="B3754" s="4" t="s">
        <v>29</v>
      </c>
      <c r="C3754" s="4" t="s">
        <v>3994</v>
      </c>
      <c r="D3754" s="4" t="s">
        <v>34</v>
      </c>
      <c r="E3754" s="4">
        <v>6.6814800000000003E-5</v>
      </c>
      <c r="F3754" s="4">
        <v>1.5434800000000001E-4</v>
      </c>
      <c r="G3754" s="4">
        <v>1</v>
      </c>
      <c r="H3754" s="4">
        <v>2</v>
      </c>
      <c r="I3754" s="4">
        <v>2</v>
      </c>
      <c r="J3754" s="4" t="s">
        <v>3977</v>
      </c>
      <c r="K3754" s="4">
        <v>1</v>
      </c>
      <c r="L3754" s="4">
        <v>1435.82674</v>
      </c>
      <c r="M3754" s="4" t="s">
        <v>29</v>
      </c>
      <c r="N3754" s="4" t="s">
        <v>29</v>
      </c>
      <c r="O3754" s="4">
        <v>6.5770000000000002E-5</v>
      </c>
      <c r="P3754" s="4">
        <v>3.5260000000000002E-6</v>
      </c>
      <c r="Q3754" s="4">
        <v>3.56</v>
      </c>
    </row>
    <row r="3755" spans="1:29" hidden="1" outlineLevel="1" collapsed="1" x14ac:dyDescent="0.25">
      <c r="A3755" t="s">
        <v>34</v>
      </c>
      <c r="B3755" s="4" t="s">
        <v>29</v>
      </c>
      <c r="C3755" s="4" t="s">
        <v>3995</v>
      </c>
      <c r="D3755" s="4" t="s">
        <v>34</v>
      </c>
      <c r="E3755" s="4">
        <v>8.5961000000000006E-3</v>
      </c>
      <c r="F3755" s="4">
        <v>4.3565599999999998E-4</v>
      </c>
      <c r="G3755" s="4">
        <v>1</v>
      </c>
      <c r="H3755" s="4">
        <v>2</v>
      </c>
      <c r="I3755" s="4">
        <v>2</v>
      </c>
      <c r="J3755" s="4" t="s">
        <v>3977</v>
      </c>
      <c r="K3755" s="4">
        <v>0</v>
      </c>
      <c r="L3755" s="4">
        <v>956.46248000000003</v>
      </c>
      <c r="M3755" s="4" t="s">
        <v>29</v>
      </c>
      <c r="N3755" s="4" t="s">
        <v>29</v>
      </c>
      <c r="O3755" s="4">
        <v>1.639E-4</v>
      </c>
      <c r="P3755" s="4">
        <v>1.1640000000000001E-3</v>
      </c>
      <c r="Q3755" s="4">
        <v>2.1</v>
      </c>
    </row>
    <row r="3756" spans="1:29" hidden="1" outlineLevel="1" collapsed="1" x14ac:dyDescent="0.25">
      <c r="A3756" t="s">
        <v>34</v>
      </c>
      <c r="B3756" s="4" t="s">
        <v>29</v>
      </c>
      <c r="C3756" s="4" t="s">
        <v>3996</v>
      </c>
      <c r="D3756" s="4" t="s">
        <v>34</v>
      </c>
      <c r="E3756" s="4">
        <v>7.6656299999999997E-3</v>
      </c>
      <c r="F3756" s="4">
        <v>4.3565599999999998E-4</v>
      </c>
      <c r="G3756" s="4">
        <v>1</v>
      </c>
      <c r="H3756" s="4">
        <v>2</v>
      </c>
      <c r="I3756" s="4">
        <v>2</v>
      </c>
      <c r="J3756" s="4" t="s">
        <v>3977</v>
      </c>
      <c r="K3756" s="4">
        <v>0</v>
      </c>
      <c r="L3756" s="4">
        <v>1085.55135</v>
      </c>
      <c r="M3756" s="4" t="s">
        <v>29</v>
      </c>
      <c r="N3756" s="4" t="s">
        <v>29</v>
      </c>
      <c r="O3756" s="4">
        <v>1.639E-4</v>
      </c>
      <c r="P3756" s="4">
        <v>1.0189999999999999E-3</v>
      </c>
      <c r="Q3756" s="4">
        <v>2.41</v>
      </c>
    </row>
    <row r="3757" spans="1:29" x14ac:dyDescent="0.25">
      <c r="A3757" s="3" t="s">
        <v>29</v>
      </c>
      <c r="B3757" s="3" t="s">
        <v>30</v>
      </c>
      <c r="C3757" s="3" t="s">
        <v>3997</v>
      </c>
      <c r="D3757" s="3" t="s">
        <v>3998</v>
      </c>
      <c r="E3757" s="3">
        <v>0</v>
      </c>
      <c r="F3757" s="3">
        <v>113.708</v>
      </c>
      <c r="G3757" s="3">
        <v>29</v>
      </c>
      <c r="H3757" s="3">
        <v>22</v>
      </c>
      <c r="I3757" s="3">
        <v>27</v>
      </c>
      <c r="J3757" s="3">
        <v>22</v>
      </c>
      <c r="K3757" s="3">
        <v>1203</v>
      </c>
      <c r="L3757" s="3">
        <v>135.69999999999999</v>
      </c>
      <c r="M3757" s="3">
        <v>7.65</v>
      </c>
      <c r="N3757" s="3">
        <v>82.48</v>
      </c>
      <c r="O3757" s="3">
        <v>22</v>
      </c>
      <c r="P3757" s="3" t="s">
        <v>315</v>
      </c>
      <c r="Q3757" s="3" t="s">
        <v>2310</v>
      </c>
      <c r="R3757" s="3" t="s">
        <v>3999</v>
      </c>
      <c r="S3757" s="3" t="s">
        <v>4000</v>
      </c>
      <c r="T3757" s="3" t="s">
        <v>34</v>
      </c>
      <c r="U3757" s="3" t="s">
        <v>3997</v>
      </c>
      <c r="V3757" s="3" t="s">
        <v>34</v>
      </c>
      <c r="W3757" s="3" t="s">
        <v>2549</v>
      </c>
      <c r="X3757" s="3" t="s">
        <v>34</v>
      </c>
      <c r="Y3757" s="3" t="s">
        <v>34</v>
      </c>
      <c r="Z3757" s="3" t="s">
        <v>34</v>
      </c>
      <c r="AA3757" s="3">
        <v>0</v>
      </c>
      <c r="AB3757" s="3" t="s">
        <v>29</v>
      </c>
      <c r="AC3757" s="3">
        <v>1</v>
      </c>
    </row>
    <row r="3758" spans="1:29" hidden="1" outlineLevel="1" collapsed="1" x14ac:dyDescent="0.25">
      <c r="A3758" t="s">
        <v>34</v>
      </c>
      <c r="B3758" s="2" t="s">
        <v>39</v>
      </c>
      <c r="C3758" s="2" t="s">
        <v>40</v>
      </c>
      <c r="D3758" s="2" t="s">
        <v>41</v>
      </c>
      <c r="E3758" s="2" t="s">
        <v>42</v>
      </c>
      <c r="F3758" s="2" t="s">
        <v>43</v>
      </c>
      <c r="G3758" s="2" t="s">
        <v>28</v>
      </c>
      <c r="H3758" s="2" t="s">
        <v>44</v>
      </c>
      <c r="I3758" s="2" t="s">
        <v>8</v>
      </c>
      <c r="J3758" s="2" t="s">
        <v>45</v>
      </c>
      <c r="K3758" s="2" t="s">
        <v>46</v>
      </c>
      <c r="L3758" s="2" t="s">
        <v>47</v>
      </c>
      <c r="M3758" s="2" t="s">
        <v>27</v>
      </c>
      <c r="N3758" s="2" t="s">
        <v>48</v>
      </c>
      <c r="O3758" s="2" t="s">
        <v>49</v>
      </c>
      <c r="P3758" s="2" t="s">
        <v>50</v>
      </c>
      <c r="Q3758" s="2" t="s">
        <v>51</v>
      </c>
    </row>
    <row r="3759" spans="1:29" hidden="1" outlineLevel="1" collapsed="1" x14ac:dyDescent="0.25">
      <c r="A3759" t="s">
        <v>34</v>
      </c>
      <c r="B3759" s="4" t="s">
        <v>29</v>
      </c>
      <c r="C3759" s="4" t="s">
        <v>4001</v>
      </c>
      <c r="D3759" s="4" t="s">
        <v>236</v>
      </c>
      <c r="E3759" s="4">
        <v>6.8998200000000006E-5</v>
      </c>
      <c r="F3759" s="4">
        <v>1.5434800000000001E-4</v>
      </c>
      <c r="G3759" s="4">
        <v>1</v>
      </c>
      <c r="H3759" s="4">
        <v>1</v>
      </c>
      <c r="I3759" s="4">
        <v>1</v>
      </c>
      <c r="J3759" s="4" t="s">
        <v>3997</v>
      </c>
      <c r="K3759" s="4">
        <v>0</v>
      </c>
      <c r="L3759" s="4">
        <v>1613.7588000000001</v>
      </c>
      <c r="M3759" s="4" t="s">
        <v>29</v>
      </c>
      <c r="N3759" s="4" t="s">
        <v>29</v>
      </c>
      <c r="O3759" s="4">
        <v>6.5770000000000002E-5</v>
      </c>
      <c r="P3759" s="4">
        <v>3.6519999999999999E-6</v>
      </c>
      <c r="Q3759" s="4">
        <v>3.54</v>
      </c>
    </row>
    <row r="3760" spans="1:29" hidden="1" outlineLevel="1" collapsed="1" x14ac:dyDescent="0.25">
      <c r="A3760" t="s">
        <v>34</v>
      </c>
      <c r="B3760" s="4" t="s">
        <v>29</v>
      </c>
      <c r="C3760" s="4" t="s">
        <v>4002</v>
      </c>
      <c r="D3760" s="4" t="s">
        <v>244</v>
      </c>
      <c r="E3760" s="4">
        <v>6.38776E-7</v>
      </c>
      <c r="F3760" s="4">
        <v>1.5434800000000001E-4</v>
      </c>
      <c r="G3760" s="4">
        <v>1</v>
      </c>
      <c r="H3760" s="4">
        <v>1</v>
      </c>
      <c r="I3760" s="4">
        <v>1</v>
      </c>
      <c r="J3760" s="4" t="s">
        <v>3997</v>
      </c>
      <c r="K3760" s="4">
        <v>0</v>
      </c>
      <c r="L3760" s="4">
        <v>2605.3137700000002</v>
      </c>
      <c r="M3760" s="4" t="s">
        <v>29</v>
      </c>
      <c r="N3760" s="4" t="s">
        <v>29</v>
      </c>
      <c r="O3760" s="4">
        <v>6.5770000000000002E-5</v>
      </c>
      <c r="P3760" s="4">
        <v>1.267E-8</v>
      </c>
      <c r="Q3760" s="4">
        <v>3.67</v>
      </c>
    </row>
    <row r="3761" spans="1:17" hidden="1" outlineLevel="1" collapsed="1" x14ac:dyDescent="0.25">
      <c r="A3761" t="s">
        <v>34</v>
      </c>
      <c r="B3761" s="4" t="s">
        <v>29</v>
      </c>
      <c r="C3761" s="4" t="s">
        <v>4003</v>
      </c>
      <c r="D3761" s="4" t="s">
        <v>388</v>
      </c>
      <c r="E3761" s="4">
        <v>1.9182800000000001E-4</v>
      </c>
      <c r="F3761" s="4">
        <v>1.5434800000000001E-4</v>
      </c>
      <c r="G3761" s="4">
        <v>1</v>
      </c>
      <c r="H3761" s="4">
        <v>1</v>
      </c>
      <c r="I3761" s="4">
        <v>1</v>
      </c>
      <c r="J3761" s="4" t="s">
        <v>3997</v>
      </c>
      <c r="K3761" s="4">
        <v>1</v>
      </c>
      <c r="L3761" s="4">
        <v>2360.1663199999998</v>
      </c>
      <c r="M3761" s="4" t="s">
        <v>29</v>
      </c>
      <c r="N3761" s="4" t="s">
        <v>29</v>
      </c>
      <c r="O3761" s="4">
        <v>6.5770000000000002E-5</v>
      </c>
      <c r="P3761" s="4">
        <v>1.254E-5</v>
      </c>
      <c r="Q3761" s="4">
        <v>3.42</v>
      </c>
    </row>
    <row r="3762" spans="1:17" hidden="1" outlineLevel="1" collapsed="1" x14ac:dyDescent="0.25">
      <c r="A3762" t="s">
        <v>34</v>
      </c>
      <c r="B3762" s="4" t="s">
        <v>29</v>
      </c>
      <c r="C3762" s="4" t="s">
        <v>4004</v>
      </c>
      <c r="D3762" s="4" t="s">
        <v>34</v>
      </c>
      <c r="E3762" s="4">
        <v>2.1680799999999999E-7</v>
      </c>
      <c r="F3762" s="4">
        <v>1.5434800000000001E-4</v>
      </c>
      <c r="G3762" s="4">
        <v>1</v>
      </c>
      <c r="H3762" s="4">
        <v>1</v>
      </c>
      <c r="I3762" s="4">
        <v>2</v>
      </c>
      <c r="J3762" s="4" t="s">
        <v>3997</v>
      </c>
      <c r="K3762" s="4">
        <v>0</v>
      </c>
      <c r="L3762" s="4">
        <v>2496.2252699999999</v>
      </c>
      <c r="M3762" s="4" t="s">
        <v>29</v>
      </c>
      <c r="N3762" s="4" t="s">
        <v>29</v>
      </c>
      <c r="O3762" s="4">
        <v>6.5770000000000002E-5</v>
      </c>
      <c r="P3762" s="4">
        <v>3.4309999999999998E-9</v>
      </c>
      <c r="Q3762" s="4">
        <v>4.51</v>
      </c>
    </row>
    <row r="3763" spans="1:17" hidden="1" outlineLevel="1" collapsed="1" x14ac:dyDescent="0.25">
      <c r="A3763" t="s">
        <v>34</v>
      </c>
      <c r="B3763" s="4" t="s">
        <v>29</v>
      </c>
      <c r="C3763" s="4" t="s">
        <v>4005</v>
      </c>
      <c r="D3763" s="4" t="s">
        <v>199</v>
      </c>
      <c r="E3763" s="4">
        <v>8.5777800000000001E-4</v>
      </c>
      <c r="F3763" s="4">
        <v>1.5434800000000001E-4</v>
      </c>
      <c r="G3763" s="4">
        <v>1</v>
      </c>
      <c r="H3763" s="4">
        <v>1</v>
      </c>
      <c r="I3763" s="4">
        <v>1</v>
      </c>
      <c r="J3763" s="4" t="s">
        <v>3997</v>
      </c>
      <c r="K3763" s="4">
        <v>0</v>
      </c>
      <c r="L3763" s="4">
        <v>1370.6620399999999</v>
      </c>
      <c r="M3763" s="4" t="s">
        <v>29</v>
      </c>
      <c r="N3763" s="4" t="s">
        <v>29</v>
      </c>
      <c r="O3763" s="4">
        <v>6.5770000000000002E-5</v>
      </c>
      <c r="P3763" s="4">
        <v>7.6619999999999995E-5</v>
      </c>
      <c r="Q3763" s="4">
        <v>2.54</v>
      </c>
    </row>
    <row r="3764" spans="1:17" hidden="1" outlineLevel="1" collapsed="1" x14ac:dyDescent="0.25">
      <c r="A3764" t="s">
        <v>34</v>
      </c>
      <c r="B3764" s="4" t="s">
        <v>29</v>
      </c>
      <c r="C3764" s="4" t="s">
        <v>4006</v>
      </c>
      <c r="D3764" s="4" t="s">
        <v>34</v>
      </c>
      <c r="E3764" s="4">
        <v>1.6545500000000001E-4</v>
      </c>
      <c r="F3764" s="4">
        <v>1.5434800000000001E-4</v>
      </c>
      <c r="G3764" s="4">
        <v>1</v>
      </c>
      <c r="H3764" s="4">
        <v>1</v>
      </c>
      <c r="I3764" s="4">
        <v>2</v>
      </c>
      <c r="J3764" s="4" t="s">
        <v>3997</v>
      </c>
      <c r="K3764" s="4">
        <v>0</v>
      </c>
      <c r="L3764" s="4">
        <v>3489.8376400000002</v>
      </c>
      <c r="M3764" s="4" t="s">
        <v>29</v>
      </c>
      <c r="N3764" s="4" t="s">
        <v>29</v>
      </c>
      <c r="O3764" s="4">
        <v>6.5770000000000002E-5</v>
      </c>
      <c r="P3764" s="4">
        <v>1.0530000000000001E-5</v>
      </c>
      <c r="Q3764" s="4">
        <v>3.44</v>
      </c>
    </row>
    <row r="3765" spans="1:17" hidden="1" outlineLevel="1" collapsed="1" x14ac:dyDescent="0.25">
      <c r="A3765" t="s">
        <v>34</v>
      </c>
      <c r="B3765" s="4" t="s">
        <v>29</v>
      </c>
      <c r="C3765" s="4" t="s">
        <v>4007</v>
      </c>
      <c r="D3765" s="4" t="s">
        <v>58</v>
      </c>
      <c r="E3765" s="4">
        <v>7.5499000000000003E-5</v>
      </c>
      <c r="F3765" s="4">
        <v>1.5434800000000001E-4</v>
      </c>
      <c r="G3765" s="4">
        <v>1</v>
      </c>
      <c r="H3765" s="4">
        <v>1</v>
      </c>
      <c r="I3765" s="4">
        <v>1</v>
      </c>
      <c r="J3765" s="4" t="s">
        <v>3997</v>
      </c>
      <c r="K3765" s="4">
        <v>0</v>
      </c>
      <c r="L3765" s="4">
        <v>1474.75701</v>
      </c>
      <c r="M3765" s="4" t="s">
        <v>29</v>
      </c>
      <c r="N3765" s="4" t="s">
        <v>29</v>
      </c>
      <c r="O3765" s="4">
        <v>6.5770000000000002E-5</v>
      </c>
      <c r="P3765" s="4">
        <v>4.0749999999999999E-6</v>
      </c>
      <c r="Q3765" s="4">
        <v>3.19</v>
      </c>
    </row>
    <row r="3766" spans="1:17" hidden="1" outlineLevel="1" collapsed="1" x14ac:dyDescent="0.25">
      <c r="A3766" t="s">
        <v>34</v>
      </c>
      <c r="B3766" s="4" t="s">
        <v>29</v>
      </c>
      <c r="C3766" s="4" t="s">
        <v>4008</v>
      </c>
      <c r="D3766" s="4" t="s">
        <v>34</v>
      </c>
      <c r="E3766" s="4">
        <v>2.8588300000000001E-8</v>
      </c>
      <c r="F3766" s="4">
        <v>1.5434800000000001E-4</v>
      </c>
      <c r="G3766" s="4">
        <v>1</v>
      </c>
      <c r="H3766" s="4">
        <v>1</v>
      </c>
      <c r="I3766" s="4">
        <v>2</v>
      </c>
      <c r="J3766" s="4" t="s">
        <v>3997</v>
      </c>
      <c r="K3766" s="4">
        <v>0</v>
      </c>
      <c r="L3766" s="4">
        <v>2775.3808800000002</v>
      </c>
      <c r="M3766" s="4" t="s">
        <v>29</v>
      </c>
      <c r="N3766" s="4" t="s">
        <v>29</v>
      </c>
      <c r="O3766" s="4">
        <v>6.5770000000000002E-5</v>
      </c>
      <c r="P3766" s="4">
        <v>2.9489999999999998E-10</v>
      </c>
      <c r="Q3766" s="4">
        <v>5.6</v>
      </c>
    </row>
    <row r="3767" spans="1:17" hidden="1" outlineLevel="1" collapsed="1" x14ac:dyDescent="0.25">
      <c r="A3767" t="s">
        <v>34</v>
      </c>
      <c r="B3767" s="4" t="s">
        <v>29</v>
      </c>
      <c r="C3767" s="4" t="s">
        <v>4009</v>
      </c>
      <c r="D3767" s="4" t="s">
        <v>179</v>
      </c>
      <c r="E3767" s="4">
        <v>1.05493E-6</v>
      </c>
      <c r="F3767" s="4">
        <v>1.5434800000000001E-4</v>
      </c>
      <c r="G3767" s="4">
        <v>1</v>
      </c>
      <c r="H3767" s="4">
        <v>1</v>
      </c>
      <c r="I3767" s="4">
        <v>1</v>
      </c>
      <c r="J3767" s="4" t="s">
        <v>3997</v>
      </c>
      <c r="K3767" s="4">
        <v>0</v>
      </c>
      <c r="L3767" s="4">
        <v>1575.77953</v>
      </c>
      <c r="M3767" s="4" t="s">
        <v>29</v>
      </c>
      <c r="N3767" s="4" t="s">
        <v>29</v>
      </c>
      <c r="O3767" s="4">
        <v>6.5770000000000002E-5</v>
      </c>
      <c r="P3767" s="4">
        <v>2.3260000000000001E-8</v>
      </c>
      <c r="Q3767" s="4">
        <v>3.64</v>
      </c>
    </row>
    <row r="3768" spans="1:17" hidden="1" outlineLevel="1" collapsed="1" x14ac:dyDescent="0.25">
      <c r="A3768" t="s">
        <v>34</v>
      </c>
      <c r="B3768" s="4" t="s">
        <v>29</v>
      </c>
      <c r="C3768" s="4" t="s">
        <v>4010</v>
      </c>
      <c r="D3768" s="4" t="s">
        <v>34</v>
      </c>
      <c r="E3768" s="4">
        <v>3.9161600000000001E-4</v>
      </c>
      <c r="F3768" s="4">
        <v>1.5434800000000001E-4</v>
      </c>
      <c r="G3768" s="4">
        <v>1</v>
      </c>
      <c r="H3768" s="4">
        <v>1</v>
      </c>
      <c r="I3768" s="4">
        <v>1</v>
      </c>
      <c r="J3768" s="4" t="s">
        <v>3997</v>
      </c>
      <c r="K3768" s="4">
        <v>0</v>
      </c>
      <c r="L3768" s="4">
        <v>1551.7702899999999</v>
      </c>
      <c r="M3768" s="4" t="s">
        <v>29</v>
      </c>
      <c r="N3768" s="4" t="s">
        <v>29</v>
      </c>
      <c r="O3768" s="4">
        <v>6.5770000000000002E-5</v>
      </c>
      <c r="P3768" s="4">
        <v>2.991E-5</v>
      </c>
      <c r="Q3768" s="4">
        <v>2.66</v>
      </c>
    </row>
    <row r="3769" spans="1:17" hidden="1" outlineLevel="1" collapsed="1" x14ac:dyDescent="0.25">
      <c r="A3769" t="s">
        <v>34</v>
      </c>
      <c r="B3769" s="4" t="s">
        <v>29</v>
      </c>
      <c r="C3769" s="4" t="s">
        <v>4011</v>
      </c>
      <c r="D3769" s="4" t="s">
        <v>34</v>
      </c>
      <c r="E3769" s="4">
        <v>4.4821699999999999E-4</v>
      </c>
      <c r="F3769" s="4">
        <v>1.5434800000000001E-4</v>
      </c>
      <c r="G3769" s="4">
        <v>1</v>
      </c>
      <c r="H3769" s="4">
        <v>1</v>
      </c>
      <c r="I3769" s="4">
        <v>1</v>
      </c>
      <c r="J3769" s="4" t="s">
        <v>3997</v>
      </c>
      <c r="K3769" s="4">
        <v>0</v>
      </c>
      <c r="L3769" s="4">
        <v>1792.9843599999999</v>
      </c>
      <c r="M3769" s="4" t="s">
        <v>29</v>
      </c>
      <c r="N3769" s="4" t="s">
        <v>29</v>
      </c>
      <c r="O3769" s="4">
        <v>6.5770000000000002E-5</v>
      </c>
      <c r="P3769" s="4">
        <v>3.5009999999999999E-5</v>
      </c>
      <c r="Q3769" s="4">
        <v>3.05</v>
      </c>
    </row>
    <row r="3770" spans="1:17" hidden="1" outlineLevel="1" collapsed="1" x14ac:dyDescent="0.25">
      <c r="A3770" t="s">
        <v>34</v>
      </c>
      <c r="B3770" s="4" t="s">
        <v>29</v>
      </c>
      <c r="C3770" s="4" t="s">
        <v>4012</v>
      </c>
      <c r="D3770" s="4" t="s">
        <v>34</v>
      </c>
      <c r="E3770" s="4">
        <v>1.4430300000000001E-3</v>
      </c>
      <c r="F3770" s="4">
        <v>1.5434800000000001E-4</v>
      </c>
      <c r="G3770" s="4">
        <v>1</v>
      </c>
      <c r="H3770" s="4">
        <v>1</v>
      </c>
      <c r="I3770" s="4">
        <v>1</v>
      </c>
      <c r="J3770" s="4" t="s">
        <v>3997</v>
      </c>
      <c r="K3770" s="4">
        <v>0</v>
      </c>
      <c r="L3770" s="4">
        <v>1351.6753200000001</v>
      </c>
      <c r="M3770" s="4" t="s">
        <v>29</v>
      </c>
      <c r="N3770" s="4" t="s">
        <v>29</v>
      </c>
      <c r="O3770" s="4">
        <v>6.5770000000000002E-5</v>
      </c>
      <c r="P3770" s="4">
        <v>1.426E-4</v>
      </c>
      <c r="Q3770" s="4">
        <v>2.81</v>
      </c>
    </row>
    <row r="3771" spans="1:17" hidden="1" outlineLevel="1" collapsed="1" x14ac:dyDescent="0.25">
      <c r="A3771" t="s">
        <v>34</v>
      </c>
      <c r="B3771" s="4" t="s">
        <v>29</v>
      </c>
      <c r="C3771" s="4" t="s">
        <v>4013</v>
      </c>
      <c r="D3771" s="4" t="s">
        <v>34</v>
      </c>
      <c r="E3771" s="4">
        <v>5.90907E-4</v>
      </c>
      <c r="F3771" s="4">
        <v>1.5434800000000001E-4</v>
      </c>
      <c r="G3771" s="4">
        <v>1</v>
      </c>
      <c r="H3771" s="4">
        <v>1</v>
      </c>
      <c r="I3771" s="4">
        <v>1</v>
      </c>
      <c r="J3771" s="4" t="s">
        <v>3997</v>
      </c>
      <c r="K3771" s="4">
        <v>0</v>
      </c>
      <c r="L3771" s="4">
        <v>1864.8711800000001</v>
      </c>
      <c r="M3771" s="4" t="s">
        <v>29</v>
      </c>
      <c r="N3771" s="4" t="s">
        <v>29</v>
      </c>
      <c r="O3771" s="4">
        <v>6.5770000000000002E-5</v>
      </c>
      <c r="P3771" s="4">
        <v>4.897E-5</v>
      </c>
      <c r="Q3771" s="4">
        <v>2.85</v>
      </c>
    </row>
    <row r="3772" spans="1:17" hidden="1" outlineLevel="1" collapsed="1" x14ac:dyDescent="0.25">
      <c r="A3772" t="s">
        <v>34</v>
      </c>
      <c r="B3772" s="4" t="s">
        <v>29</v>
      </c>
      <c r="C3772" s="4" t="s">
        <v>4014</v>
      </c>
      <c r="D3772" s="4" t="s">
        <v>34</v>
      </c>
      <c r="E3772" s="4">
        <v>1.9560699999999999E-8</v>
      </c>
      <c r="F3772" s="4">
        <v>1.5434800000000001E-4</v>
      </c>
      <c r="G3772" s="4">
        <v>1</v>
      </c>
      <c r="H3772" s="4">
        <v>1</v>
      </c>
      <c r="I3772" s="4">
        <v>1</v>
      </c>
      <c r="J3772" s="4" t="s">
        <v>3997</v>
      </c>
      <c r="K3772" s="4">
        <v>0</v>
      </c>
      <c r="L3772" s="4">
        <v>3477.6233499999998</v>
      </c>
      <c r="M3772" s="4" t="s">
        <v>29</v>
      </c>
      <c r="N3772" s="4" t="s">
        <v>29</v>
      </c>
      <c r="O3772" s="4">
        <v>6.5770000000000002E-5</v>
      </c>
      <c r="P3772" s="4">
        <v>1.8560000000000001E-10</v>
      </c>
      <c r="Q3772" s="4">
        <v>6.25</v>
      </c>
    </row>
    <row r="3773" spans="1:17" hidden="1" outlineLevel="1" collapsed="1" x14ac:dyDescent="0.25">
      <c r="A3773" t="s">
        <v>34</v>
      </c>
      <c r="B3773" s="4" t="s">
        <v>29</v>
      </c>
      <c r="C3773" s="4" t="s">
        <v>4015</v>
      </c>
      <c r="D3773" s="4" t="s">
        <v>34</v>
      </c>
      <c r="E3773" s="4">
        <v>5.7962400000000005E-4</v>
      </c>
      <c r="F3773" s="4">
        <v>1.5434800000000001E-4</v>
      </c>
      <c r="G3773" s="4">
        <v>1</v>
      </c>
      <c r="H3773" s="4">
        <v>1</v>
      </c>
      <c r="I3773" s="4">
        <v>1</v>
      </c>
      <c r="J3773" s="4" t="s">
        <v>3997</v>
      </c>
      <c r="K3773" s="4">
        <v>0</v>
      </c>
      <c r="L3773" s="4">
        <v>1642.85474</v>
      </c>
      <c r="M3773" s="4" t="s">
        <v>29</v>
      </c>
      <c r="N3773" s="4" t="s">
        <v>29</v>
      </c>
      <c r="O3773" s="4">
        <v>6.5770000000000002E-5</v>
      </c>
      <c r="P3773" s="4">
        <v>4.7769999999999998E-5</v>
      </c>
      <c r="Q3773" s="4">
        <v>3.91</v>
      </c>
    </row>
    <row r="3774" spans="1:17" hidden="1" outlineLevel="1" collapsed="1" x14ac:dyDescent="0.25">
      <c r="A3774" t="s">
        <v>34</v>
      </c>
      <c r="B3774" s="4" t="s">
        <v>29</v>
      </c>
      <c r="C3774" s="4" t="s">
        <v>4016</v>
      </c>
      <c r="D3774" s="4" t="s">
        <v>3930</v>
      </c>
      <c r="E3774" s="4">
        <v>3.9720399999999996E-3</v>
      </c>
      <c r="F3774" s="4">
        <v>3.0793500000000001E-4</v>
      </c>
      <c r="G3774" s="4">
        <v>1</v>
      </c>
      <c r="H3774" s="4">
        <v>1</v>
      </c>
      <c r="I3774" s="4">
        <v>1</v>
      </c>
      <c r="J3774" s="4" t="s">
        <v>3997</v>
      </c>
      <c r="K3774" s="4">
        <v>0</v>
      </c>
      <c r="L3774" s="4">
        <v>1415.6909000000001</v>
      </c>
      <c r="M3774" s="4" t="s">
        <v>29</v>
      </c>
      <c r="N3774" s="4" t="s">
        <v>29</v>
      </c>
      <c r="O3774" s="4">
        <v>1.192E-4</v>
      </c>
      <c r="P3774" s="4">
        <v>4.6870000000000001E-4</v>
      </c>
      <c r="Q3774" s="4">
        <v>2.98</v>
      </c>
    </row>
    <row r="3775" spans="1:17" hidden="1" outlineLevel="1" collapsed="1" x14ac:dyDescent="0.25">
      <c r="A3775" t="s">
        <v>34</v>
      </c>
      <c r="B3775" s="4" t="s">
        <v>29</v>
      </c>
      <c r="C3775" s="4" t="s">
        <v>4017</v>
      </c>
      <c r="D3775" s="4" t="s">
        <v>154</v>
      </c>
      <c r="E3775" s="4">
        <v>8.8738600000000008E-3</v>
      </c>
      <c r="F3775" s="4">
        <v>4.3565599999999998E-4</v>
      </c>
      <c r="G3775" s="4">
        <v>1</v>
      </c>
      <c r="H3775" s="4">
        <v>1</v>
      </c>
      <c r="I3775" s="4">
        <v>2</v>
      </c>
      <c r="J3775" s="4" t="s">
        <v>3997</v>
      </c>
      <c r="K3775" s="4">
        <v>1</v>
      </c>
      <c r="L3775" s="4">
        <v>1289.64192</v>
      </c>
      <c r="M3775" s="4" t="s">
        <v>29</v>
      </c>
      <c r="N3775" s="4" t="s">
        <v>29</v>
      </c>
      <c r="O3775" s="4">
        <v>1.639E-4</v>
      </c>
      <c r="P3775" s="4">
        <v>1.209E-3</v>
      </c>
      <c r="Q3775" s="4">
        <v>2.0699999999999998</v>
      </c>
    </row>
    <row r="3776" spans="1:17" hidden="1" outlineLevel="1" collapsed="1" x14ac:dyDescent="0.25">
      <c r="A3776" t="s">
        <v>34</v>
      </c>
      <c r="B3776" s="4" t="s">
        <v>29</v>
      </c>
      <c r="C3776" s="4" t="s">
        <v>4018</v>
      </c>
      <c r="D3776" s="4" t="s">
        <v>388</v>
      </c>
      <c r="E3776" s="4">
        <v>1.15861E-2</v>
      </c>
      <c r="F3776" s="4">
        <v>4.3565599999999998E-4</v>
      </c>
      <c r="G3776" s="4">
        <v>1</v>
      </c>
      <c r="H3776" s="4">
        <v>1</v>
      </c>
      <c r="I3776" s="4">
        <v>2</v>
      </c>
      <c r="J3776" s="4" t="s">
        <v>3997</v>
      </c>
      <c r="K3776" s="4">
        <v>0</v>
      </c>
      <c r="L3776" s="4">
        <v>1639.8485499999999</v>
      </c>
      <c r="M3776" s="4" t="s">
        <v>29</v>
      </c>
      <c r="N3776" s="4" t="s">
        <v>29</v>
      </c>
      <c r="O3776" s="4">
        <v>1.639E-4</v>
      </c>
      <c r="P3776" s="4">
        <v>1.6620000000000001E-3</v>
      </c>
      <c r="Q3776" s="4">
        <v>2.83</v>
      </c>
    </row>
    <row r="3777" spans="1:29" hidden="1" outlineLevel="1" collapsed="1" x14ac:dyDescent="0.25">
      <c r="A3777" t="s">
        <v>34</v>
      </c>
      <c r="B3777" s="4" t="s">
        <v>29</v>
      </c>
      <c r="C3777" s="4" t="s">
        <v>4019</v>
      </c>
      <c r="D3777" s="4" t="s">
        <v>128</v>
      </c>
      <c r="E3777" s="4">
        <v>4.2525100000000003E-2</v>
      </c>
      <c r="F3777" s="4">
        <v>1.40211E-3</v>
      </c>
      <c r="G3777" s="4">
        <v>1</v>
      </c>
      <c r="H3777" s="4">
        <v>1</v>
      </c>
      <c r="I3777" s="4">
        <v>1</v>
      </c>
      <c r="J3777" s="4" t="s">
        <v>3997</v>
      </c>
      <c r="K3777" s="4">
        <v>0</v>
      </c>
      <c r="L3777" s="4">
        <v>1039.45534</v>
      </c>
      <c r="M3777" s="4" t="s">
        <v>29</v>
      </c>
      <c r="N3777" s="4" t="s">
        <v>29</v>
      </c>
      <c r="O3777" s="4">
        <v>5.0580000000000004E-4</v>
      </c>
      <c r="P3777" s="4">
        <v>8.5660000000000007E-3</v>
      </c>
      <c r="Q3777" s="4">
        <v>1.4</v>
      </c>
    </row>
    <row r="3778" spans="1:29" hidden="1" outlineLevel="1" collapsed="1" x14ac:dyDescent="0.25">
      <c r="A3778" t="s">
        <v>34</v>
      </c>
      <c r="B3778" s="4" t="s">
        <v>29</v>
      </c>
      <c r="C3778" s="4" t="s">
        <v>4020</v>
      </c>
      <c r="D3778" s="4" t="s">
        <v>34</v>
      </c>
      <c r="E3778" s="4">
        <v>7.4047299999999996E-2</v>
      </c>
      <c r="F3778" s="4">
        <v>2.86959E-3</v>
      </c>
      <c r="G3778" s="4">
        <v>1</v>
      </c>
      <c r="H3778" s="4">
        <v>1</v>
      </c>
      <c r="I3778" s="4">
        <v>1</v>
      </c>
      <c r="J3778" s="4" t="s">
        <v>3997</v>
      </c>
      <c r="K3778" s="4">
        <v>0</v>
      </c>
      <c r="L3778" s="4">
        <v>1084.63609</v>
      </c>
      <c r="M3778" s="4" t="s">
        <v>29</v>
      </c>
      <c r="N3778" s="4" t="s">
        <v>29</v>
      </c>
      <c r="O3778" s="4">
        <v>1.0269999999999999E-3</v>
      </c>
      <c r="P3778" s="4">
        <v>1.8020000000000001E-2</v>
      </c>
      <c r="Q3778" s="4">
        <v>2.1</v>
      </c>
    </row>
    <row r="3779" spans="1:29" hidden="1" outlineLevel="1" collapsed="1" x14ac:dyDescent="0.25">
      <c r="A3779" t="s">
        <v>34</v>
      </c>
      <c r="B3779" s="4" t="s">
        <v>29</v>
      </c>
      <c r="C3779" s="4" t="s">
        <v>4021</v>
      </c>
      <c r="D3779" s="4" t="s">
        <v>34</v>
      </c>
      <c r="E3779" s="4">
        <v>0.123917</v>
      </c>
      <c r="F3779" s="4">
        <v>4.0088399999999996E-3</v>
      </c>
      <c r="G3779" s="4">
        <v>1</v>
      </c>
      <c r="H3779" s="4">
        <v>1</v>
      </c>
      <c r="I3779" s="4">
        <v>1</v>
      </c>
      <c r="J3779" s="4" t="s">
        <v>3997</v>
      </c>
      <c r="K3779" s="4">
        <v>0</v>
      </c>
      <c r="L3779" s="4">
        <v>878.58219999999994</v>
      </c>
      <c r="M3779" s="4" t="s">
        <v>29</v>
      </c>
      <c r="N3779" s="4" t="s">
        <v>29</v>
      </c>
      <c r="O3779" s="4">
        <v>1.4350000000000001E-3</v>
      </c>
      <c r="P3779" s="4">
        <v>3.7569999999999999E-2</v>
      </c>
      <c r="Q3779" s="4">
        <v>1.68</v>
      </c>
    </row>
    <row r="3780" spans="1:29" hidden="1" outlineLevel="1" collapsed="1" x14ac:dyDescent="0.25">
      <c r="A3780" t="s">
        <v>34</v>
      </c>
      <c r="B3780" s="4" t="s">
        <v>29</v>
      </c>
      <c r="C3780" s="4" t="s">
        <v>4022</v>
      </c>
      <c r="D3780" s="4" t="s">
        <v>34</v>
      </c>
      <c r="E3780" s="4">
        <v>0.12461700000000001</v>
      </c>
      <c r="F3780" s="4">
        <v>4.0088399999999996E-3</v>
      </c>
      <c r="G3780" s="4">
        <v>1</v>
      </c>
      <c r="H3780" s="4">
        <v>1</v>
      </c>
      <c r="I3780" s="4">
        <v>1</v>
      </c>
      <c r="J3780" s="4" t="s">
        <v>3997</v>
      </c>
      <c r="K3780" s="4">
        <v>0</v>
      </c>
      <c r="L3780" s="4">
        <v>897.48288000000002</v>
      </c>
      <c r="M3780" s="4" t="s">
        <v>29</v>
      </c>
      <c r="N3780" s="4" t="s">
        <v>29</v>
      </c>
      <c r="O3780" s="4">
        <v>1.4350000000000001E-3</v>
      </c>
      <c r="P3780" s="4">
        <v>3.7679999999999998E-2</v>
      </c>
      <c r="Q3780" s="4">
        <v>1.3</v>
      </c>
    </row>
    <row r="3781" spans="1:29" x14ac:dyDescent="0.25">
      <c r="A3781" s="3" t="s">
        <v>29</v>
      </c>
      <c r="B3781" s="3" t="s">
        <v>30</v>
      </c>
      <c r="C3781" s="3" t="s">
        <v>4023</v>
      </c>
      <c r="D3781" s="3" t="s">
        <v>4024</v>
      </c>
      <c r="E3781" s="3">
        <v>0</v>
      </c>
      <c r="F3781" s="3">
        <v>112.86499999999999</v>
      </c>
      <c r="G3781" s="3">
        <v>38</v>
      </c>
      <c r="H3781" s="3">
        <v>17</v>
      </c>
      <c r="I3781" s="3">
        <v>35</v>
      </c>
      <c r="J3781" s="3">
        <v>17</v>
      </c>
      <c r="K3781" s="3">
        <v>483</v>
      </c>
      <c r="L3781" s="3">
        <v>54.7</v>
      </c>
      <c r="M3781" s="3">
        <v>8.9</v>
      </c>
      <c r="N3781" s="3">
        <v>111.78</v>
      </c>
      <c r="O3781" s="3">
        <v>17</v>
      </c>
      <c r="P3781" s="3" t="s">
        <v>315</v>
      </c>
      <c r="Q3781" s="3" t="s">
        <v>34</v>
      </c>
      <c r="R3781" s="3" t="s">
        <v>2113</v>
      </c>
      <c r="S3781" s="3" t="s">
        <v>4025</v>
      </c>
      <c r="T3781" s="3" t="s">
        <v>34</v>
      </c>
      <c r="U3781" s="3" t="s">
        <v>4023</v>
      </c>
      <c r="V3781" s="3" t="s">
        <v>34</v>
      </c>
      <c r="W3781" s="3" t="s">
        <v>976</v>
      </c>
      <c r="X3781" s="3" t="s">
        <v>34</v>
      </c>
      <c r="Y3781" s="3" t="s">
        <v>34</v>
      </c>
      <c r="Z3781" s="3" t="s">
        <v>34</v>
      </c>
      <c r="AA3781" s="3">
        <v>0</v>
      </c>
      <c r="AB3781" s="3" t="s">
        <v>29</v>
      </c>
      <c r="AC3781" s="3">
        <v>1</v>
      </c>
    </row>
    <row r="3782" spans="1:29" hidden="1" outlineLevel="1" collapsed="1" x14ac:dyDescent="0.25">
      <c r="A3782" t="s">
        <v>34</v>
      </c>
      <c r="B3782" s="2" t="s">
        <v>39</v>
      </c>
      <c r="C3782" s="2" t="s">
        <v>40</v>
      </c>
      <c r="D3782" s="2" t="s">
        <v>41</v>
      </c>
      <c r="E3782" s="2" t="s">
        <v>42</v>
      </c>
      <c r="F3782" s="2" t="s">
        <v>43</v>
      </c>
      <c r="G3782" s="2" t="s">
        <v>28</v>
      </c>
      <c r="H3782" s="2" t="s">
        <v>44</v>
      </c>
      <c r="I3782" s="2" t="s">
        <v>8</v>
      </c>
      <c r="J3782" s="2" t="s">
        <v>45</v>
      </c>
      <c r="K3782" s="2" t="s">
        <v>46</v>
      </c>
      <c r="L3782" s="2" t="s">
        <v>47</v>
      </c>
      <c r="M3782" s="2" t="s">
        <v>27</v>
      </c>
      <c r="N3782" s="2" t="s">
        <v>48</v>
      </c>
      <c r="O3782" s="2" t="s">
        <v>49</v>
      </c>
      <c r="P3782" s="2" t="s">
        <v>50</v>
      </c>
      <c r="Q3782" s="2" t="s">
        <v>51</v>
      </c>
    </row>
    <row r="3783" spans="1:29" hidden="1" outlineLevel="1" collapsed="1" x14ac:dyDescent="0.25">
      <c r="A3783" t="s">
        <v>34</v>
      </c>
      <c r="B3783" s="4" t="s">
        <v>29</v>
      </c>
      <c r="C3783" s="4" t="s">
        <v>4026</v>
      </c>
      <c r="D3783" s="4" t="s">
        <v>72</v>
      </c>
      <c r="E3783" s="4">
        <v>5.0350800000000004E-12</v>
      </c>
      <c r="F3783" s="4">
        <v>1.5434800000000001E-4</v>
      </c>
      <c r="G3783" s="4">
        <v>1</v>
      </c>
      <c r="H3783" s="4">
        <v>1</v>
      </c>
      <c r="I3783" s="4">
        <v>3</v>
      </c>
      <c r="J3783" s="4" t="s">
        <v>4023</v>
      </c>
      <c r="K3783" s="4">
        <v>1</v>
      </c>
      <c r="L3783" s="4">
        <v>2874.4771300000002</v>
      </c>
      <c r="M3783" s="4" t="s">
        <v>29</v>
      </c>
      <c r="N3783" s="4" t="s">
        <v>29</v>
      </c>
      <c r="O3783" s="4">
        <v>6.5770000000000002E-5</v>
      </c>
      <c r="P3783" s="4">
        <v>8.4139999999999999E-15</v>
      </c>
      <c r="Q3783" s="4">
        <v>7.08</v>
      </c>
    </row>
    <row r="3784" spans="1:29" hidden="1" outlineLevel="1" collapsed="1" x14ac:dyDescent="0.25">
      <c r="A3784" t="s">
        <v>34</v>
      </c>
      <c r="B3784" s="4" t="s">
        <v>29</v>
      </c>
      <c r="C3784" s="4" t="s">
        <v>4027</v>
      </c>
      <c r="D3784" s="4" t="s">
        <v>34</v>
      </c>
      <c r="E3784" s="4">
        <v>3.3358899999999997E-5</v>
      </c>
      <c r="F3784" s="4">
        <v>1.5434800000000001E-4</v>
      </c>
      <c r="G3784" s="4">
        <v>1</v>
      </c>
      <c r="H3784" s="4">
        <v>1</v>
      </c>
      <c r="I3784" s="4">
        <v>4</v>
      </c>
      <c r="J3784" s="4" t="s">
        <v>4023</v>
      </c>
      <c r="K3784" s="4">
        <v>1</v>
      </c>
      <c r="L3784" s="4">
        <v>1741.87554</v>
      </c>
      <c r="M3784" s="4" t="s">
        <v>29</v>
      </c>
      <c r="N3784" s="4" t="s">
        <v>29</v>
      </c>
      <c r="O3784" s="4">
        <v>6.5770000000000002E-5</v>
      </c>
      <c r="P3784" s="4">
        <v>1.5149999999999999E-6</v>
      </c>
      <c r="Q3784" s="4">
        <v>2.91</v>
      </c>
    </row>
    <row r="3785" spans="1:29" hidden="1" outlineLevel="1" collapsed="1" x14ac:dyDescent="0.25">
      <c r="A3785" t="s">
        <v>34</v>
      </c>
      <c r="B3785" s="4" t="s">
        <v>29</v>
      </c>
      <c r="C3785" s="4" t="s">
        <v>4028</v>
      </c>
      <c r="D3785" s="4" t="s">
        <v>34</v>
      </c>
      <c r="E3785" s="4">
        <v>5.9514000000000003E-6</v>
      </c>
      <c r="F3785" s="4">
        <v>1.5434800000000001E-4</v>
      </c>
      <c r="G3785" s="4">
        <v>1</v>
      </c>
      <c r="H3785" s="4">
        <v>1</v>
      </c>
      <c r="I3785" s="4">
        <v>3</v>
      </c>
      <c r="J3785" s="4" t="s">
        <v>4023</v>
      </c>
      <c r="K3785" s="4">
        <v>1</v>
      </c>
      <c r="L3785" s="4">
        <v>1730.02108</v>
      </c>
      <c r="M3785" s="4" t="s">
        <v>29</v>
      </c>
      <c r="N3785" s="4" t="s">
        <v>29</v>
      </c>
      <c r="O3785" s="4">
        <v>6.5770000000000002E-5</v>
      </c>
      <c r="P3785" s="4">
        <v>1.8839999999999999E-7</v>
      </c>
      <c r="Q3785" s="4">
        <v>3.35</v>
      </c>
    </row>
    <row r="3786" spans="1:29" hidden="1" outlineLevel="1" collapsed="1" x14ac:dyDescent="0.25">
      <c r="A3786" t="s">
        <v>34</v>
      </c>
      <c r="B3786" s="4" t="s">
        <v>29</v>
      </c>
      <c r="C3786" s="4" t="s">
        <v>4029</v>
      </c>
      <c r="D3786" s="4" t="s">
        <v>34</v>
      </c>
      <c r="E3786" s="4">
        <v>6.6764799999999996E-4</v>
      </c>
      <c r="F3786" s="4">
        <v>1.5434800000000001E-4</v>
      </c>
      <c r="G3786" s="4">
        <v>1</v>
      </c>
      <c r="H3786" s="4">
        <v>1</v>
      </c>
      <c r="I3786" s="4">
        <v>3</v>
      </c>
      <c r="J3786" s="4" t="s">
        <v>4023</v>
      </c>
      <c r="K3786" s="4">
        <v>1</v>
      </c>
      <c r="L3786" s="4">
        <v>1667.8863799999999</v>
      </c>
      <c r="M3786" s="4" t="s">
        <v>29</v>
      </c>
      <c r="N3786" s="4" t="s">
        <v>29</v>
      </c>
      <c r="O3786" s="4">
        <v>6.5770000000000002E-5</v>
      </c>
      <c r="P3786" s="4">
        <v>5.6830000000000003E-5</v>
      </c>
      <c r="Q3786" s="4">
        <v>3.24</v>
      </c>
    </row>
    <row r="3787" spans="1:29" hidden="1" outlineLevel="1" collapsed="1" x14ac:dyDescent="0.25">
      <c r="A3787" t="s">
        <v>34</v>
      </c>
      <c r="B3787" s="4" t="s">
        <v>29</v>
      </c>
      <c r="C3787" s="4" t="s">
        <v>4030</v>
      </c>
      <c r="D3787" s="4" t="s">
        <v>34</v>
      </c>
      <c r="E3787" s="4">
        <v>4.2323099999999999E-7</v>
      </c>
      <c r="F3787" s="4">
        <v>1.5434800000000001E-4</v>
      </c>
      <c r="G3787" s="4">
        <v>1</v>
      </c>
      <c r="H3787" s="4">
        <v>1</v>
      </c>
      <c r="I3787" s="4">
        <v>4</v>
      </c>
      <c r="J3787" s="4" t="s">
        <v>4023</v>
      </c>
      <c r="K3787" s="4">
        <v>1</v>
      </c>
      <c r="L3787" s="4">
        <v>2310.3292299999998</v>
      </c>
      <c r="M3787" s="4" t="s">
        <v>29</v>
      </c>
      <c r="N3787" s="4" t="s">
        <v>29</v>
      </c>
      <c r="O3787" s="4">
        <v>6.5770000000000002E-5</v>
      </c>
      <c r="P3787" s="4">
        <v>7.7029999999999996E-9</v>
      </c>
      <c r="Q3787" s="4">
        <v>4.21</v>
      </c>
    </row>
    <row r="3788" spans="1:29" hidden="1" outlineLevel="1" collapsed="1" x14ac:dyDescent="0.25">
      <c r="A3788" t="s">
        <v>34</v>
      </c>
      <c r="B3788" s="4" t="s">
        <v>29</v>
      </c>
      <c r="C3788" s="4" t="s">
        <v>4031</v>
      </c>
      <c r="D3788" s="4" t="s">
        <v>34</v>
      </c>
      <c r="E3788" s="4">
        <v>8.5318399999999996E-6</v>
      </c>
      <c r="F3788" s="4">
        <v>1.5434800000000001E-4</v>
      </c>
      <c r="G3788" s="4">
        <v>1</v>
      </c>
      <c r="H3788" s="4">
        <v>1</v>
      </c>
      <c r="I3788" s="4">
        <v>3</v>
      </c>
      <c r="J3788" s="4" t="s">
        <v>4023</v>
      </c>
      <c r="K3788" s="4">
        <v>0</v>
      </c>
      <c r="L3788" s="4">
        <v>2154.22811</v>
      </c>
      <c r="M3788" s="4" t="s">
        <v>29</v>
      </c>
      <c r="N3788" s="4" t="s">
        <v>29</v>
      </c>
      <c r="O3788" s="4">
        <v>6.5770000000000002E-5</v>
      </c>
      <c r="P3788" s="4">
        <v>2.9019999999999999E-7</v>
      </c>
      <c r="Q3788" s="4">
        <v>3.16</v>
      </c>
    </row>
    <row r="3789" spans="1:29" hidden="1" outlineLevel="1" collapsed="1" x14ac:dyDescent="0.25">
      <c r="A3789" t="s">
        <v>34</v>
      </c>
      <c r="B3789" s="4" t="s">
        <v>29</v>
      </c>
      <c r="C3789" s="4" t="s">
        <v>4032</v>
      </c>
      <c r="D3789" s="4" t="s">
        <v>211</v>
      </c>
      <c r="E3789" s="4">
        <v>7.0286800000000005E-4</v>
      </c>
      <c r="F3789" s="4">
        <v>1.5434800000000001E-4</v>
      </c>
      <c r="G3789" s="4">
        <v>1</v>
      </c>
      <c r="H3789" s="4">
        <v>1</v>
      </c>
      <c r="I3789" s="4">
        <v>1</v>
      </c>
      <c r="J3789" s="4" t="s">
        <v>4023</v>
      </c>
      <c r="K3789" s="4">
        <v>0</v>
      </c>
      <c r="L3789" s="4">
        <v>1254.5783100000001</v>
      </c>
      <c r="M3789" s="4" t="s">
        <v>29</v>
      </c>
      <c r="N3789" s="4" t="s">
        <v>29</v>
      </c>
      <c r="O3789" s="4">
        <v>6.5770000000000002E-5</v>
      </c>
      <c r="P3789" s="4">
        <v>6.0520000000000003E-5</v>
      </c>
      <c r="Q3789" s="4">
        <v>2.39</v>
      </c>
    </row>
    <row r="3790" spans="1:29" hidden="1" outlineLevel="1" collapsed="1" x14ac:dyDescent="0.25">
      <c r="A3790" t="s">
        <v>34</v>
      </c>
      <c r="B3790" s="4" t="s">
        <v>29</v>
      </c>
      <c r="C3790" s="4" t="s">
        <v>4033</v>
      </c>
      <c r="D3790" s="4" t="s">
        <v>34</v>
      </c>
      <c r="E3790" s="4">
        <v>2.6979600000000002E-5</v>
      </c>
      <c r="F3790" s="4">
        <v>1.5434800000000001E-4</v>
      </c>
      <c r="G3790" s="4">
        <v>1</v>
      </c>
      <c r="H3790" s="4">
        <v>1</v>
      </c>
      <c r="I3790" s="4">
        <v>2</v>
      </c>
      <c r="J3790" s="4" t="s">
        <v>4023</v>
      </c>
      <c r="K3790" s="4">
        <v>0</v>
      </c>
      <c r="L3790" s="4">
        <v>2617.3395700000001</v>
      </c>
      <c r="M3790" s="4" t="s">
        <v>29</v>
      </c>
      <c r="N3790" s="4" t="s">
        <v>29</v>
      </c>
      <c r="O3790" s="4">
        <v>6.5770000000000002E-5</v>
      </c>
      <c r="P3790" s="4">
        <v>1.1739999999999999E-6</v>
      </c>
      <c r="Q3790" s="4">
        <v>4.58</v>
      </c>
    </row>
    <row r="3791" spans="1:29" hidden="1" outlineLevel="1" collapsed="1" x14ac:dyDescent="0.25">
      <c r="A3791" t="s">
        <v>34</v>
      </c>
      <c r="B3791" s="4" t="s">
        <v>29</v>
      </c>
      <c r="C3791" s="4" t="s">
        <v>4034</v>
      </c>
      <c r="D3791" s="4" t="s">
        <v>34</v>
      </c>
      <c r="E3791" s="4">
        <v>1.88201E-6</v>
      </c>
      <c r="F3791" s="4">
        <v>1.5434800000000001E-4</v>
      </c>
      <c r="G3791" s="4">
        <v>1</v>
      </c>
      <c r="H3791" s="4">
        <v>1</v>
      </c>
      <c r="I3791" s="4">
        <v>1</v>
      </c>
      <c r="J3791" s="4" t="s">
        <v>4023</v>
      </c>
      <c r="K3791" s="4">
        <v>2</v>
      </c>
      <c r="L3791" s="4">
        <v>3083.4175</v>
      </c>
      <c r="M3791" s="4" t="s">
        <v>29</v>
      </c>
      <c r="N3791" s="4" t="s">
        <v>29</v>
      </c>
      <c r="O3791" s="4">
        <v>6.5770000000000002E-5</v>
      </c>
      <c r="P3791" s="4">
        <v>4.6789999999999997E-8</v>
      </c>
      <c r="Q3791" s="4">
        <v>2.87</v>
      </c>
    </row>
    <row r="3792" spans="1:29" hidden="1" outlineLevel="1" collapsed="1" x14ac:dyDescent="0.25">
      <c r="A3792" t="s">
        <v>34</v>
      </c>
      <c r="B3792" s="4" t="s">
        <v>29</v>
      </c>
      <c r="C3792" s="4" t="s">
        <v>4035</v>
      </c>
      <c r="D3792" s="4" t="s">
        <v>34</v>
      </c>
      <c r="E3792" s="4">
        <v>1.62321E-6</v>
      </c>
      <c r="F3792" s="4">
        <v>1.5434800000000001E-4</v>
      </c>
      <c r="G3792" s="4">
        <v>1</v>
      </c>
      <c r="H3792" s="4">
        <v>1</v>
      </c>
      <c r="I3792" s="4">
        <v>1</v>
      </c>
      <c r="J3792" s="4" t="s">
        <v>4023</v>
      </c>
      <c r="K3792" s="4">
        <v>1</v>
      </c>
      <c r="L3792" s="4">
        <v>2955.3225400000001</v>
      </c>
      <c r="M3792" s="4" t="s">
        <v>29</v>
      </c>
      <c r="N3792" s="4" t="s">
        <v>29</v>
      </c>
      <c r="O3792" s="4">
        <v>6.5770000000000002E-5</v>
      </c>
      <c r="P3792" s="4">
        <v>3.8950000000000001E-8</v>
      </c>
      <c r="Q3792" s="4">
        <v>3.54</v>
      </c>
    </row>
    <row r="3793" spans="1:29" hidden="1" outlineLevel="1" collapsed="1" x14ac:dyDescent="0.25">
      <c r="A3793" t="s">
        <v>34</v>
      </c>
      <c r="B3793" s="4" t="s">
        <v>29</v>
      </c>
      <c r="C3793" s="4" t="s">
        <v>4036</v>
      </c>
      <c r="D3793" s="4" t="s">
        <v>34</v>
      </c>
      <c r="E3793" s="4">
        <v>7.1718499999999998E-9</v>
      </c>
      <c r="F3793" s="4">
        <v>1.5434800000000001E-4</v>
      </c>
      <c r="G3793" s="4">
        <v>1</v>
      </c>
      <c r="H3793" s="4">
        <v>1</v>
      </c>
      <c r="I3793" s="4">
        <v>3</v>
      </c>
      <c r="J3793" s="4" t="s">
        <v>4023</v>
      </c>
      <c r="K3793" s="4">
        <v>0</v>
      </c>
      <c r="L3793" s="4">
        <v>2112.95676</v>
      </c>
      <c r="M3793" s="4" t="s">
        <v>29</v>
      </c>
      <c r="N3793" s="4" t="s">
        <v>29</v>
      </c>
      <c r="O3793" s="4">
        <v>6.5770000000000002E-5</v>
      </c>
      <c r="P3793" s="4">
        <v>5.5130000000000001E-11</v>
      </c>
      <c r="Q3793" s="4">
        <v>4.12</v>
      </c>
    </row>
    <row r="3794" spans="1:29" hidden="1" outlineLevel="1" collapsed="1" x14ac:dyDescent="0.25">
      <c r="A3794" t="s">
        <v>34</v>
      </c>
      <c r="B3794" s="4" t="s">
        <v>29</v>
      </c>
      <c r="C3794" s="4" t="s">
        <v>4037</v>
      </c>
      <c r="D3794" s="4" t="s">
        <v>34</v>
      </c>
      <c r="E3794" s="4">
        <v>2.1205400000000002E-3</v>
      </c>
      <c r="F3794" s="4">
        <v>1.5434800000000001E-4</v>
      </c>
      <c r="G3794" s="4">
        <v>1</v>
      </c>
      <c r="H3794" s="4">
        <v>1</v>
      </c>
      <c r="I3794" s="4">
        <v>1</v>
      </c>
      <c r="J3794" s="4" t="s">
        <v>4023</v>
      </c>
      <c r="K3794" s="4">
        <v>2</v>
      </c>
      <c r="L3794" s="4">
        <v>1509.80198</v>
      </c>
      <c r="M3794" s="4" t="s">
        <v>29</v>
      </c>
      <c r="N3794" s="4" t="s">
        <v>29</v>
      </c>
      <c r="O3794" s="4">
        <v>6.5770000000000002E-5</v>
      </c>
      <c r="P3794" s="4">
        <v>2.253E-4</v>
      </c>
      <c r="Q3794" s="4">
        <v>2.37</v>
      </c>
    </row>
    <row r="3795" spans="1:29" hidden="1" outlineLevel="1" collapsed="1" x14ac:dyDescent="0.25">
      <c r="A3795" t="s">
        <v>34</v>
      </c>
      <c r="B3795" s="4" t="s">
        <v>29</v>
      </c>
      <c r="C3795" s="4" t="s">
        <v>4038</v>
      </c>
      <c r="D3795" s="4" t="s">
        <v>154</v>
      </c>
      <c r="E3795" s="4">
        <v>4.6012500000000003E-3</v>
      </c>
      <c r="F3795" s="4">
        <v>3.0793500000000001E-4</v>
      </c>
      <c r="G3795" s="4">
        <v>1</v>
      </c>
      <c r="H3795" s="4">
        <v>1</v>
      </c>
      <c r="I3795" s="4">
        <v>2</v>
      </c>
      <c r="J3795" s="4" t="s">
        <v>4023</v>
      </c>
      <c r="K3795" s="4">
        <v>0</v>
      </c>
      <c r="L3795" s="4">
        <v>928.56484</v>
      </c>
      <c r="M3795" s="4" t="s">
        <v>29</v>
      </c>
      <c r="N3795" s="4" t="s">
        <v>29</v>
      </c>
      <c r="O3795" s="4">
        <v>1.192E-4</v>
      </c>
      <c r="P3795" s="4">
        <v>5.5719999999999999E-4</v>
      </c>
      <c r="Q3795" s="4">
        <v>1.84</v>
      </c>
    </row>
    <row r="3796" spans="1:29" hidden="1" outlineLevel="1" collapsed="1" x14ac:dyDescent="0.25">
      <c r="A3796" t="s">
        <v>34</v>
      </c>
      <c r="B3796" s="4" t="s">
        <v>29</v>
      </c>
      <c r="C3796" s="4" t="s">
        <v>4039</v>
      </c>
      <c r="D3796" s="4" t="s">
        <v>740</v>
      </c>
      <c r="E3796" s="4">
        <v>9.8237499999999991E-3</v>
      </c>
      <c r="F3796" s="4">
        <v>4.3565599999999998E-4</v>
      </c>
      <c r="G3796" s="4">
        <v>1</v>
      </c>
      <c r="H3796" s="4">
        <v>1</v>
      </c>
      <c r="I3796" s="4">
        <v>1</v>
      </c>
      <c r="J3796" s="4" t="s">
        <v>4023</v>
      </c>
      <c r="K3796" s="4">
        <v>0</v>
      </c>
      <c r="L3796" s="4">
        <v>938.47640999999999</v>
      </c>
      <c r="M3796" s="4" t="s">
        <v>29</v>
      </c>
      <c r="N3796" s="4" t="s">
        <v>29</v>
      </c>
      <c r="O3796" s="4">
        <v>1.639E-4</v>
      </c>
      <c r="P3796" s="4">
        <v>1.3649999999999999E-3</v>
      </c>
      <c r="Q3796" s="4">
        <v>2.12</v>
      </c>
    </row>
    <row r="3797" spans="1:29" hidden="1" outlineLevel="1" collapsed="1" x14ac:dyDescent="0.25">
      <c r="A3797" t="s">
        <v>34</v>
      </c>
      <c r="B3797" s="4" t="s">
        <v>29</v>
      </c>
      <c r="C3797" s="4" t="s">
        <v>4040</v>
      </c>
      <c r="D3797" s="4" t="s">
        <v>4041</v>
      </c>
      <c r="E3797" s="4">
        <v>5.7906399999999997E-3</v>
      </c>
      <c r="F3797" s="4">
        <v>4.3565599999999998E-4</v>
      </c>
      <c r="G3797" s="4">
        <v>1</v>
      </c>
      <c r="H3797" s="4">
        <v>1</v>
      </c>
      <c r="I3797" s="4">
        <v>1</v>
      </c>
      <c r="J3797" s="4" t="s">
        <v>4023</v>
      </c>
      <c r="K3797" s="4">
        <v>0</v>
      </c>
      <c r="L3797" s="4">
        <v>1877.8309200000001</v>
      </c>
      <c r="M3797" s="4" t="s">
        <v>29</v>
      </c>
      <c r="N3797" s="4" t="s">
        <v>29</v>
      </c>
      <c r="O3797" s="4">
        <v>1.639E-4</v>
      </c>
      <c r="P3797" s="4">
        <v>7.2990000000000001E-4</v>
      </c>
      <c r="Q3797" s="4">
        <v>2.79</v>
      </c>
    </row>
    <row r="3798" spans="1:29" hidden="1" outlineLevel="1" collapsed="1" x14ac:dyDescent="0.25">
      <c r="A3798" t="s">
        <v>34</v>
      </c>
      <c r="B3798" s="4" t="s">
        <v>29</v>
      </c>
      <c r="C3798" s="4" t="s">
        <v>4042</v>
      </c>
      <c r="D3798" s="4" t="s">
        <v>34</v>
      </c>
      <c r="E3798" s="4">
        <v>7.1469100000000002E-3</v>
      </c>
      <c r="F3798" s="4">
        <v>4.3565599999999998E-4</v>
      </c>
      <c r="G3798" s="4">
        <v>1</v>
      </c>
      <c r="H3798" s="4">
        <v>1</v>
      </c>
      <c r="I3798" s="4">
        <v>1</v>
      </c>
      <c r="J3798" s="4" t="s">
        <v>4023</v>
      </c>
      <c r="K3798" s="4">
        <v>0</v>
      </c>
      <c r="L3798" s="4">
        <v>1573.9199699999999</v>
      </c>
      <c r="M3798" s="4" t="s">
        <v>29</v>
      </c>
      <c r="N3798" s="4" t="s">
        <v>29</v>
      </c>
      <c r="O3798" s="4">
        <v>1.639E-4</v>
      </c>
      <c r="P3798" s="4">
        <v>9.3329999999999997E-4</v>
      </c>
      <c r="Q3798" s="4">
        <v>2.25</v>
      </c>
    </row>
    <row r="3799" spans="1:29" hidden="1" outlineLevel="1" collapsed="1" x14ac:dyDescent="0.25">
      <c r="A3799" t="s">
        <v>34</v>
      </c>
      <c r="B3799" s="4" t="s">
        <v>29</v>
      </c>
      <c r="C3799" s="4" t="s">
        <v>4043</v>
      </c>
      <c r="D3799" s="4" t="s">
        <v>34</v>
      </c>
      <c r="E3799" s="4">
        <v>0.104474</v>
      </c>
      <c r="F3799" s="4">
        <v>3.6348800000000001E-3</v>
      </c>
      <c r="G3799" s="4">
        <v>1</v>
      </c>
      <c r="H3799" s="4">
        <v>1</v>
      </c>
      <c r="I3799" s="4">
        <v>1</v>
      </c>
      <c r="J3799" s="4" t="s">
        <v>4023</v>
      </c>
      <c r="K3799" s="4">
        <v>0</v>
      </c>
      <c r="L3799" s="4">
        <v>955.53598</v>
      </c>
      <c r="M3799" s="4" t="s">
        <v>29</v>
      </c>
      <c r="N3799" s="4" t="s">
        <v>29</v>
      </c>
      <c r="O3799" s="4">
        <v>1.302E-3</v>
      </c>
      <c r="P3799" s="4">
        <v>2.9229999999999999E-2</v>
      </c>
      <c r="Q3799" s="4">
        <v>2.1</v>
      </c>
    </row>
    <row r="3800" spans="1:29" x14ac:dyDescent="0.25">
      <c r="A3800" s="3" t="s">
        <v>29</v>
      </c>
      <c r="B3800" s="3" t="s">
        <v>30</v>
      </c>
      <c r="C3800" s="3" t="s">
        <v>4044</v>
      </c>
      <c r="D3800" s="3" t="s">
        <v>4045</v>
      </c>
      <c r="E3800" s="3">
        <v>0</v>
      </c>
      <c r="F3800" s="3">
        <v>112.745</v>
      </c>
      <c r="G3800" s="3">
        <v>57</v>
      </c>
      <c r="H3800" s="3">
        <v>14</v>
      </c>
      <c r="I3800" s="3">
        <v>54</v>
      </c>
      <c r="J3800" s="3">
        <v>14</v>
      </c>
      <c r="K3800" s="3">
        <v>217</v>
      </c>
      <c r="L3800" s="3">
        <v>24.5</v>
      </c>
      <c r="M3800" s="3">
        <v>9.7200000000000006</v>
      </c>
      <c r="N3800" s="3">
        <v>172.2</v>
      </c>
      <c r="O3800" s="3">
        <v>14</v>
      </c>
      <c r="P3800" s="3" t="s">
        <v>315</v>
      </c>
      <c r="Q3800" s="3" t="s">
        <v>34</v>
      </c>
      <c r="R3800" s="3" t="s">
        <v>2826</v>
      </c>
      <c r="S3800" s="3" t="s">
        <v>4046</v>
      </c>
      <c r="T3800" s="3" t="s">
        <v>34</v>
      </c>
      <c r="U3800" s="3" t="s">
        <v>4047</v>
      </c>
      <c r="V3800" s="3" t="s">
        <v>34</v>
      </c>
      <c r="W3800" s="3" t="s">
        <v>4048</v>
      </c>
      <c r="X3800" s="3" t="s">
        <v>34</v>
      </c>
      <c r="Y3800" s="3" t="s">
        <v>34</v>
      </c>
      <c r="Z3800" s="3" t="s">
        <v>34</v>
      </c>
      <c r="AA3800" s="3">
        <v>0</v>
      </c>
      <c r="AB3800" s="3" t="s">
        <v>29</v>
      </c>
      <c r="AC3800" s="3">
        <v>1</v>
      </c>
    </row>
    <row r="3801" spans="1:29" hidden="1" outlineLevel="1" collapsed="1" x14ac:dyDescent="0.25">
      <c r="A3801" t="s">
        <v>34</v>
      </c>
      <c r="B3801" s="2" t="s">
        <v>39</v>
      </c>
      <c r="C3801" s="2" t="s">
        <v>40</v>
      </c>
      <c r="D3801" s="2" t="s">
        <v>41</v>
      </c>
      <c r="E3801" s="2" t="s">
        <v>42</v>
      </c>
      <c r="F3801" s="2" t="s">
        <v>43</v>
      </c>
      <c r="G3801" s="2" t="s">
        <v>28</v>
      </c>
      <c r="H3801" s="2" t="s">
        <v>44</v>
      </c>
      <c r="I3801" s="2" t="s">
        <v>8</v>
      </c>
      <c r="J3801" s="2" t="s">
        <v>45</v>
      </c>
      <c r="K3801" s="2" t="s">
        <v>46</v>
      </c>
      <c r="L3801" s="2" t="s">
        <v>47</v>
      </c>
      <c r="M3801" s="2" t="s">
        <v>27</v>
      </c>
      <c r="N3801" s="2" t="s">
        <v>48</v>
      </c>
      <c r="O3801" s="2" t="s">
        <v>49</v>
      </c>
      <c r="P3801" s="2" t="s">
        <v>50</v>
      </c>
      <c r="Q3801" s="2" t="s">
        <v>51</v>
      </c>
    </row>
    <row r="3802" spans="1:29" hidden="1" outlineLevel="1" collapsed="1" x14ac:dyDescent="0.25">
      <c r="A3802" t="s">
        <v>34</v>
      </c>
      <c r="B3802" s="4" t="s">
        <v>29</v>
      </c>
      <c r="C3802" s="4" t="s">
        <v>4049</v>
      </c>
      <c r="D3802" s="4" t="s">
        <v>34</v>
      </c>
      <c r="E3802" s="4">
        <v>2.0994699999999999E-7</v>
      </c>
      <c r="F3802" s="4">
        <v>1.5434800000000001E-4</v>
      </c>
      <c r="G3802" s="4">
        <v>1</v>
      </c>
      <c r="H3802" s="4">
        <v>1</v>
      </c>
      <c r="I3802" s="4">
        <v>19</v>
      </c>
      <c r="J3802" s="4" t="s">
        <v>4044</v>
      </c>
      <c r="K3802" s="4">
        <v>0</v>
      </c>
      <c r="L3802" s="4">
        <v>1489.8260700000001</v>
      </c>
      <c r="M3802" s="4" t="s">
        <v>29</v>
      </c>
      <c r="N3802" s="4" t="s">
        <v>29</v>
      </c>
      <c r="O3802" s="4">
        <v>6.5770000000000002E-5</v>
      </c>
      <c r="P3802" s="4">
        <v>3.298E-9</v>
      </c>
      <c r="Q3802" s="4">
        <v>4.4000000000000004</v>
      </c>
    </row>
    <row r="3803" spans="1:29" hidden="1" outlineLevel="1" collapsed="1" x14ac:dyDescent="0.25">
      <c r="A3803" t="s">
        <v>34</v>
      </c>
      <c r="B3803" s="4" t="s">
        <v>29</v>
      </c>
      <c r="C3803" s="4" t="s">
        <v>4050</v>
      </c>
      <c r="D3803" s="4" t="s">
        <v>4051</v>
      </c>
      <c r="E3803" s="4">
        <v>9.8287599999999991E-7</v>
      </c>
      <c r="F3803" s="4">
        <v>1.5434800000000001E-4</v>
      </c>
      <c r="G3803" s="4">
        <v>1</v>
      </c>
      <c r="H3803" s="4">
        <v>1</v>
      </c>
      <c r="I3803" s="4">
        <v>2</v>
      </c>
      <c r="J3803" s="4" t="s">
        <v>4044</v>
      </c>
      <c r="K3803" s="4">
        <v>0</v>
      </c>
      <c r="L3803" s="4">
        <v>2610.18977</v>
      </c>
      <c r="M3803" s="4" t="s">
        <v>29</v>
      </c>
      <c r="N3803" s="4" t="s">
        <v>29</v>
      </c>
      <c r="O3803" s="4">
        <v>6.5770000000000002E-5</v>
      </c>
      <c r="P3803" s="4">
        <v>2.1360000000000001E-8</v>
      </c>
      <c r="Q3803" s="4">
        <v>5.58</v>
      </c>
    </row>
    <row r="3804" spans="1:29" hidden="1" outlineLevel="1" collapsed="1" x14ac:dyDescent="0.25">
      <c r="A3804" t="s">
        <v>34</v>
      </c>
      <c r="B3804" s="4" t="s">
        <v>29</v>
      </c>
      <c r="C3804" s="4" t="s">
        <v>4052</v>
      </c>
      <c r="D3804" s="4" t="s">
        <v>34</v>
      </c>
      <c r="E3804" s="4">
        <v>1.5888600000000001E-3</v>
      </c>
      <c r="F3804" s="4">
        <v>1.5434800000000001E-4</v>
      </c>
      <c r="G3804" s="4">
        <v>1</v>
      </c>
      <c r="H3804" s="4">
        <v>1</v>
      </c>
      <c r="I3804" s="4">
        <v>3</v>
      </c>
      <c r="J3804" s="4" t="s">
        <v>4044</v>
      </c>
      <c r="K3804" s="4">
        <v>0</v>
      </c>
      <c r="L3804" s="4">
        <v>855.52982999999995</v>
      </c>
      <c r="M3804" s="4" t="s">
        <v>29</v>
      </c>
      <c r="N3804" s="4" t="s">
        <v>29</v>
      </c>
      <c r="O3804" s="4">
        <v>6.5770000000000002E-5</v>
      </c>
      <c r="P3804" s="4">
        <v>1.6009999999999999E-4</v>
      </c>
      <c r="Q3804" s="4">
        <v>2.34</v>
      </c>
    </row>
    <row r="3805" spans="1:29" hidden="1" outlineLevel="1" collapsed="1" x14ac:dyDescent="0.25">
      <c r="A3805" t="s">
        <v>34</v>
      </c>
      <c r="B3805" s="4" t="s">
        <v>29</v>
      </c>
      <c r="C3805" s="4" t="s">
        <v>4053</v>
      </c>
      <c r="D3805" s="4" t="s">
        <v>34</v>
      </c>
      <c r="E3805" s="4">
        <v>9.2758800000000007E-6</v>
      </c>
      <c r="F3805" s="4">
        <v>1.5434800000000001E-4</v>
      </c>
      <c r="G3805" s="4">
        <v>1</v>
      </c>
      <c r="H3805" s="4">
        <v>1</v>
      </c>
      <c r="I3805" s="4">
        <v>4</v>
      </c>
      <c r="J3805" s="4" t="s">
        <v>4044</v>
      </c>
      <c r="K3805" s="4">
        <v>0</v>
      </c>
      <c r="L3805" s="4">
        <v>1367.75693</v>
      </c>
      <c r="M3805" s="4" t="s">
        <v>29</v>
      </c>
      <c r="N3805" s="4" t="s">
        <v>29</v>
      </c>
      <c r="O3805" s="4">
        <v>6.5770000000000002E-5</v>
      </c>
      <c r="P3805" s="4">
        <v>3.22E-7</v>
      </c>
      <c r="Q3805" s="4">
        <v>3.37</v>
      </c>
    </row>
    <row r="3806" spans="1:29" hidden="1" outlineLevel="1" collapsed="1" x14ac:dyDescent="0.25">
      <c r="A3806" t="s">
        <v>34</v>
      </c>
      <c r="B3806" s="4" t="s">
        <v>29</v>
      </c>
      <c r="C3806" s="4" t="s">
        <v>4054</v>
      </c>
      <c r="D3806" s="4" t="s">
        <v>4055</v>
      </c>
      <c r="E3806" s="4">
        <v>1.6024699999999999E-7</v>
      </c>
      <c r="F3806" s="4">
        <v>1.5434800000000001E-4</v>
      </c>
      <c r="G3806" s="4">
        <v>1</v>
      </c>
      <c r="H3806" s="4">
        <v>1</v>
      </c>
      <c r="I3806" s="4">
        <v>6</v>
      </c>
      <c r="J3806" s="4" t="s">
        <v>4044</v>
      </c>
      <c r="K3806" s="4">
        <v>1</v>
      </c>
      <c r="L3806" s="4">
        <v>1540.6981699999999</v>
      </c>
      <c r="M3806" s="4" t="s">
        <v>29</v>
      </c>
      <c r="N3806" s="4" t="s">
        <v>29</v>
      </c>
      <c r="O3806" s="4">
        <v>6.5770000000000002E-5</v>
      </c>
      <c r="P3806" s="4">
        <v>2.3680000000000001E-9</v>
      </c>
      <c r="Q3806" s="4">
        <v>4.92</v>
      </c>
    </row>
    <row r="3807" spans="1:29" hidden="1" outlineLevel="1" collapsed="1" x14ac:dyDescent="0.25">
      <c r="A3807" t="s">
        <v>34</v>
      </c>
      <c r="B3807" s="4" t="s">
        <v>29</v>
      </c>
      <c r="C3807" s="4" t="s">
        <v>4056</v>
      </c>
      <c r="D3807" s="4" t="s">
        <v>4055</v>
      </c>
      <c r="E3807" s="4">
        <v>2.4656900000000001E-6</v>
      </c>
      <c r="F3807" s="4">
        <v>1.5434800000000001E-4</v>
      </c>
      <c r="G3807" s="4">
        <v>1</v>
      </c>
      <c r="H3807" s="4">
        <v>1</v>
      </c>
      <c r="I3807" s="4">
        <v>3</v>
      </c>
      <c r="J3807" s="4" t="s">
        <v>4044</v>
      </c>
      <c r="K3807" s="4">
        <v>0</v>
      </c>
      <c r="L3807" s="4">
        <v>1412.60321</v>
      </c>
      <c r="M3807" s="4" t="s">
        <v>29</v>
      </c>
      <c r="N3807" s="4" t="s">
        <v>29</v>
      </c>
      <c r="O3807" s="4">
        <v>6.5770000000000002E-5</v>
      </c>
      <c r="P3807" s="4">
        <v>6.5060000000000002E-8</v>
      </c>
      <c r="Q3807" s="4">
        <v>3.55</v>
      </c>
    </row>
    <row r="3808" spans="1:29" hidden="1" outlineLevel="1" collapsed="1" x14ac:dyDescent="0.25">
      <c r="A3808" t="s">
        <v>34</v>
      </c>
      <c r="B3808" s="4" t="s">
        <v>29</v>
      </c>
      <c r="C3808" s="4" t="s">
        <v>4057</v>
      </c>
      <c r="D3808" s="4" t="s">
        <v>74</v>
      </c>
      <c r="E3808" s="4">
        <v>1.30218E-3</v>
      </c>
      <c r="F3808" s="4">
        <v>1.5434800000000001E-4</v>
      </c>
      <c r="G3808" s="4">
        <v>1</v>
      </c>
      <c r="H3808" s="4">
        <v>1</v>
      </c>
      <c r="I3808" s="4">
        <v>2</v>
      </c>
      <c r="J3808" s="4" t="s">
        <v>4044</v>
      </c>
      <c r="K3808" s="4">
        <v>0</v>
      </c>
      <c r="L3808" s="4">
        <v>868.39815999999996</v>
      </c>
      <c r="M3808" s="4" t="s">
        <v>29</v>
      </c>
      <c r="N3808" s="4" t="s">
        <v>29</v>
      </c>
      <c r="O3808" s="4">
        <v>6.5770000000000002E-5</v>
      </c>
      <c r="P3808" s="4">
        <v>1.2630000000000001E-4</v>
      </c>
      <c r="Q3808" s="4">
        <v>1.56</v>
      </c>
    </row>
    <row r="3809" spans="1:29" hidden="1" outlineLevel="1" collapsed="1" x14ac:dyDescent="0.25">
      <c r="A3809" t="s">
        <v>34</v>
      </c>
      <c r="B3809" s="4" t="s">
        <v>29</v>
      </c>
      <c r="C3809" s="4" t="s">
        <v>4058</v>
      </c>
      <c r="D3809" s="4" t="s">
        <v>34</v>
      </c>
      <c r="E3809" s="4">
        <v>6.1061699999999998E-5</v>
      </c>
      <c r="F3809" s="4">
        <v>1.5434800000000001E-4</v>
      </c>
      <c r="G3809" s="4">
        <v>1</v>
      </c>
      <c r="H3809" s="4">
        <v>1</v>
      </c>
      <c r="I3809" s="4">
        <v>2</v>
      </c>
      <c r="J3809" s="4" t="s">
        <v>4044</v>
      </c>
      <c r="K3809" s="4">
        <v>0</v>
      </c>
      <c r="L3809" s="4">
        <v>1589.75945</v>
      </c>
      <c r="M3809" s="4" t="s">
        <v>29</v>
      </c>
      <c r="N3809" s="4" t="s">
        <v>29</v>
      </c>
      <c r="O3809" s="4">
        <v>6.5770000000000002E-5</v>
      </c>
      <c r="P3809" s="4">
        <v>3.1480000000000002E-6</v>
      </c>
      <c r="Q3809" s="4">
        <v>3.59</v>
      </c>
    </row>
    <row r="3810" spans="1:29" hidden="1" outlineLevel="1" collapsed="1" x14ac:dyDescent="0.25">
      <c r="A3810" t="s">
        <v>34</v>
      </c>
      <c r="B3810" s="4" t="s">
        <v>29</v>
      </c>
      <c r="C3810" s="4" t="s">
        <v>4059</v>
      </c>
      <c r="D3810" s="4" t="s">
        <v>34</v>
      </c>
      <c r="E3810" s="4">
        <v>4.63107E-6</v>
      </c>
      <c r="F3810" s="4">
        <v>1.5434800000000001E-4</v>
      </c>
      <c r="G3810" s="4">
        <v>1</v>
      </c>
      <c r="H3810" s="4">
        <v>1</v>
      </c>
      <c r="I3810" s="4">
        <v>4</v>
      </c>
      <c r="J3810" s="4" t="s">
        <v>4044</v>
      </c>
      <c r="K3810" s="4">
        <v>1</v>
      </c>
      <c r="L3810" s="4">
        <v>1845.91299</v>
      </c>
      <c r="M3810" s="4" t="s">
        <v>29</v>
      </c>
      <c r="N3810" s="4" t="s">
        <v>29</v>
      </c>
      <c r="O3810" s="4">
        <v>6.5770000000000002E-5</v>
      </c>
      <c r="P3810" s="4">
        <v>1.3899999999999999E-7</v>
      </c>
      <c r="Q3810" s="4">
        <v>3.5</v>
      </c>
    </row>
    <row r="3811" spans="1:29" hidden="1" outlineLevel="1" collapsed="1" x14ac:dyDescent="0.25">
      <c r="A3811" t="s">
        <v>34</v>
      </c>
      <c r="B3811" s="4" t="s">
        <v>29</v>
      </c>
      <c r="C3811" s="4" t="s">
        <v>4060</v>
      </c>
      <c r="D3811" s="4" t="s">
        <v>34</v>
      </c>
      <c r="E3811" s="4">
        <v>1.6128099999999999E-6</v>
      </c>
      <c r="F3811" s="4">
        <v>1.5434800000000001E-4</v>
      </c>
      <c r="G3811" s="4">
        <v>1</v>
      </c>
      <c r="H3811" s="4">
        <v>1</v>
      </c>
      <c r="I3811" s="4">
        <v>2</v>
      </c>
      <c r="J3811" s="4" t="s">
        <v>4044</v>
      </c>
      <c r="K3811" s="4">
        <v>2</v>
      </c>
      <c r="L3811" s="4">
        <v>2416.2255500000001</v>
      </c>
      <c r="M3811" s="4" t="s">
        <v>29</v>
      </c>
      <c r="N3811" s="4" t="s">
        <v>29</v>
      </c>
      <c r="O3811" s="4">
        <v>6.5770000000000002E-5</v>
      </c>
      <c r="P3811" s="4">
        <v>3.868E-8</v>
      </c>
      <c r="Q3811" s="4">
        <v>3.95</v>
      </c>
    </row>
    <row r="3812" spans="1:29" hidden="1" outlineLevel="1" collapsed="1" x14ac:dyDescent="0.25">
      <c r="A3812" t="s">
        <v>34</v>
      </c>
      <c r="B3812" s="4" t="s">
        <v>29</v>
      </c>
      <c r="C3812" s="4" t="s">
        <v>4061</v>
      </c>
      <c r="D3812" s="4" t="s">
        <v>34</v>
      </c>
      <c r="E3812" s="4">
        <v>3.2710299999999997E-4</v>
      </c>
      <c r="F3812" s="4">
        <v>1.5434800000000001E-4</v>
      </c>
      <c r="G3812" s="4">
        <v>1</v>
      </c>
      <c r="H3812" s="4">
        <v>1</v>
      </c>
      <c r="I3812" s="4">
        <v>1</v>
      </c>
      <c r="J3812" s="4" t="s">
        <v>4044</v>
      </c>
      <c r="K3812" s="4">
        <v>2</v>
      </c>
      <c r="L3812" s="4">
        <v>1774.02214</v>
      </c>
      <c r="M3812" s="4" t="s">
        <v>29</v>
      </c>
      <c r="N3812" s="4" t="s">
        <v>29</v>
      </c>
      <c r="O3812" s="4">
        <v>6.5770000000000002E-5</v>
      </c>
      <c r="P3812" s="4">
        <v>2.4009999999999999E-5</v>
      </c>
      <c r="Q3812" s="4">
        <v>4.45</v>
      </c>
    </row>
    <row r="3813" spans="1:29" hidden="1" outlineLevel="1" collapsed="1" x14ac:dyDescent="0.25">
      <c r="A3813" t="s">
        <v>34</v>
      </c>
      <c r="B3813" s="4" t="s">
        <v>29</v>
      </c>
      <c r="C3813" s="4" t="s">
        <v>4062</v>
      </c>
      <c r="D3813" s="4" t="s">
        <v>34</v>
      </c>
      <c r="E3813" s="4">
        <v>1.50262E-5</v>
      </c>
      <c r="F3813" s="4">
        <v>1.5434800000000001E-4</v>
      </c>
      <c r="G3813" s="4">
        <v>1</v>
      </c>
      <c r="H3813" s="4">
        <v>1</v>
      </c>
      <c r="I3813" s="4">
        <v>4</v>
      </c>
      <c r="J3813" s="4" t="s">
        <v>4044</v>
      </c>
      <c r="K3813" s="4">
        <v>1</v>
      </c>
      <c r="L3813" s="4">
        <v>1495.8518899999999</v>
      </c>
      <c r="M3813" s="4" t="s">
        <v>29</v>
      </c>
      <c r="N3813" s="4" t="s">
        <v>29</v>
      </c>
      <c r="O3813" s="4">
        <v>6.5770000000000002E-5</v>
      </c>
      <c r="P3813" s="4">
        <v>5.7729999999999996E-7</v>
      </c>
      <c r="Q3813" s="4">
        <v>3.9</v>
      </c>
    </row>
    <row r="3814" spans="1:29" hidden="1" outlineLevel="1" collapsed="1" x14ac:dyDescent="0.25">
      <c r="A3814" t="s">
        <v>34</v>
      </c>
      <c r="B3814" s="4" t="s">
        <v>29</v>
      </c>
      <c r="C3814" s="4" t="s">
        <v>4063</v>
      </c>
      <c r="D3814" s="4" t="s">
        <v>4064</v>
      </c>
      <c r="E3814" s="4">
        <v>2.9006799999999999E-2</v>
      </c>
      <c r="F3814" s="4">
        <v>1.14003E-3</v>
      </c>
      <c r="G3814" s="4">
        <v>1</v>
      </c>
      <c r="H3814" s="4">
        <v>1</v>
      </c>
      <c r="I3814" s="4">
        <v>1</v>
      </c>
      <c r="J3814" s="4" t="s">
        <v>4044</v>
      </c>
      <c r="K3814" s="4">
        <v>1</v>
      </c>
      <c r="L3814" s="4">
        <v>3229.5227399999999</v>
      </c>
      <c r="M3814" s="4" t="s">
        <v>29</v>
      </c>
      <c r="N3814" s="4" t="s">
        <v>29</v>
      </c>
      <c r="O3814" s="4">
        <v>4.1320000000000001E-4</v>
      </c>
      <c r="P3814" s="4">
        <v>5.2339999999999999E-3</v>
      </c>
      <c r="Q3814" s="4">
        <v>2.86</v>
      </c>
    </row>
    <row r="3815" spans="1:29" hidden="1" outlineLevel="1" collapsed="1" x14ac:dyDescent="0.25">
      <c r="A3815" t="s">
        <v>34</v>
      </c>
      <c r="B3815" s="4" t="s">
        <v>29</v>
      </c>
      <c r="C3815" s="4" t="s">
        <v>4065</v>
      </c>
      <c r="D3815" s="4" t="s">
        <v>34</v>
      </c>
      <c r="E3815" s="4">
        <v>7.8552800000000006E-2</v>
      </c>
      <c r="F3815" s="4">
        <v>2.86959E-3</v>
      </c>
      <c r="G3815" s="4">
        <v>1</v>
      </c>
      <c r="H3815" s="4">
        <v>1</v>
      </c>
      <c r="I3815" s="4">
        <v>1</v>
      </c>
      <c r="J3815" s="4" t="s">
        <v>4044</v>
      </c>
      <c r="K3815" s="4">
        <v>2</v>
      </c>
      <c r="L3815" s="4">
        <v>1767.0123100000001</v>
      </c>
      <c r="M3815" s="4" t="s">
        <v>29</v>
      </c>
      <c r="N3815" s="4" t="s">
        <v>29</v>
      </c>
      <c r="O3815" s="4">
        <v>1.0269999999999999E-3</v>
      </c>
      <c r="P3815" s="4">
        <v>1.9609999999999999E-2</v>
      </c>
      <c r="Q3815" s="4">
        <v>2.38</v>
      </c>
    </row>
    <row r="3816" spans="1:29" x14ac:dyDescent="0.25">
      <c r="A3816" s="3" t="s">
        <v>29</v>
      </c>
      <c r="B3816" s="3" t="s">
        <v>30</v>
      </c>
      <c r="C3816" s="3" t="s">
        <v>4066</v>
      </c>
      <c r="D3816" s="3" t="s">
        <v>4067</v>
      </c>
      <c r="E3816" s="3">
        <v>0</v>
      </c>
      <c r="F3816" s="3">
        <v>112.02800000000001</v>
      </c>
      <c r="G3816" s="3">
        <v>76</v>
      </c>
      <c r="H3816" s="3">
        <v>15</v>
      </c>
      <c r="I3816" s="3">
        <v>28</v>
      </c>
      <c r="J3816" s="3">
        <v>15</v>
      </c>
      <c r="K3816" s="3">
        <v>214</v>
      </c>
      <c r="L3816" s="3">
        <v>23.9</v>
      </c>
      <c r="M3816" s="3">
        <v>5.53</v>
      </c>
      <c r="N3816" s="3">
        <v>95.81</v>
      </c>
      <c r="O3816" s="3">
        <v>15</v>
      </c>
      <c r="P3816" s="3" t="s">
        <v>34</v>
      </c>
      <c r="Q3816" s="3" t="s">
        <v>34</v>
      </c>
      <c r="R3816" s="3" t="s">
        <v>34</v>
      </c>
      <c r="S3816" s="3" t="s">
        <v>4068</v>
      </c>
      <c r="T3816" s="3" t="s">
        <v>34</v>
      </c>
      <c r="U3816" s="3" t="s">
        <v>4069</v>
      </c>
      <c r="V3816" s="3" t="s">
        <v>34</v>
      </c>
      <c r="W3816" s="3" t="s">
        <v>193</v>
      </c>
      <c r="X3816" s="3" t="s">
        <v>34</v>
      </c>
      <c r="Y3816" s="3" t="s">
        <v>34</v>
      </c>
      <c r="Z3816" s="3" t="s">
        <v>34</v>
      </c>
      <c r="AA3816" s="3">
        <v>0</v>
      </c>
      <c r="AB3816" s="3" t="s">
        <v>29</v>
      </c>
      <c r="AC3816" s="3">
        <v>1</v>
      </c>
    </row>
    <row r="3817" spans="1:29" hidden="1" outlineLevel="1" collapsed="1" x14ac:dyDescent="0.25">
      <c r="A3817" t="s">
        <v>34</v>
      </c>
      <c r="B3817" s="2" t="s">
        <v>39</v>
      </c>
      <c r="C3817" s="2" t="s">
        <v>40</v>
      </c>
      <c r="D3817" s="2" t="s">
        <v>41</v>
      </c>
      <c r="E3817" s="2" t="s">
        <v>42</v>
      </c>
      <c r="F3817" s="2" t="s">
        <v>43</v>
      </c>
      <c r="G3817" s="2" t="s">
        <v>28</v>
      </c>
      <c r="H3817" s="2" t="s">
        <v>44</v>
      </c>
      <c r="I3817" s="2" t="s">
        <v>8</v>
      </c>
      <c r="J3817" s="2" t="s">
        <v>45</v>
      </c>
      <c r="K3817" s="2" t="s">
        <v>46</v>
      </c>
      <c r="L3817" s="2" t="s">
        <v>47</v>
      </c>
      <c r="M3817" s="2" t="s">
        <v>27</v>
      </c>
      <c r="N3817" s="2" t="s">
        <v>48</v>
      </c>
      <c r="O3817" s="2" t="s">
        <v>49</v>
      </c>
      <c r="P3817" s="2" t="s">
        <v>50</v>
      </c>
      <c r="Q3817" s="2" t="s">
        <v>51</v>
      </c>
    </row>
    <row r="3818" spans="1:29" hidden="1" outlineLevel="1" collapsed="1" x14ac:dyDescent="0.25">
      <c r="A3818" t="s">
        <v>34</v>
      </c>
      <c r="B3818" s="4" t="s">
        <v>29</v>
      </c>
      <c r="C3818" s="4" t="s">
        <v>4070</v>
      </c>
      <c r="D3818" s="4" t="s">
        <v>34</v>
      </c>
      <c r="E3818" s="4">
        <v>1.44554E-4</v>
      </c>
      <c r="F3818" s="4">
        <v>1.5434800000000001E-4</v>
      </c>
      <c r="G3818" s="4">
        <v>1</v>
      </c>
      <c r="H3818" s="4">
        <v>1</v>
      </c>
      <c r="I3818" s="4">
        <v>2</v>
      </c>
      <c r="J3818" s="4" t="s">
        <v>4066</v>
      </c>
      <c r="K3818" s="4">
        <v>2</v>
      </c>
      <c r="L3818" s="4">
        <v>2428.2929600000002</v>
      </c>
      <c r="M3818" s="4" t="s">
        <v>29</v>
      </c>
      <c r="N3818" s="4" t="s">
        <v>29</v>
      </c>
      <c r="O3818" s="4">
        <v>6.5770000000000002E-5</v>
      </c>
      <c r="P3818" s="4">
        <v>8.9570000000000008E-6</v>
      </c>
      <c r="Q3818" s="4">
        <v>4.04</v>
      </c>
    </row>
    <row r="3819" spans="1:29" hidden="1" outlineLevel="1" collapsed="1" x14ac:dyDescent="0.25">
      <c r="A3819" t="s">
        <v>34</v>
      </c>
      <c r="B3819" s="4" t="s">
        <v>29</v>
      </c>
      <c r="C3819" s="4" t="s">
        <v>4071</v>
      </c>
      <c r="D3819" s="4" t="s">
        <v>34</v>
      </c>
      <c r="E3819" s="4">
        <v>6.3061100000000003E-7</v>
      </c>
      <c r="F3819" s="4">
        <v>1.5434800000000001E-4</v>
      </c>
      <c r="G3819" s="4">
        <v>1</v>
      </c>
      <c r="H3819" s="4">
        <v>1</v>
      </c>
      <c r="I3819" s="4">
        <v>3</v>
      </c>
      <c r="J3819" s="4" t="s">
        <v>4066</v>
      </c>
      <c r="K3819" s="4">
        <v>1</v>
      </c>
      <c r="L3819" s="4">
        <v>2201.1295799999998</v>
      </c>
      <c r="M3819" s="4" t="s">
        <v>29</v>
      </c>
      <c r="N3819" s="4" t="s">
        <v>29</v>
      </c>
      <c r="O3819" s="4">
        <v>6.5770000000000002E-5</v>
      </c>
      <c r="P3819" s="4">
        <v>1.2429999999999999E-8</v>
      </c>
      <c r="Q3819" s="4">
        <v>4.33</v>
      </c>
    </row>
    <row r="3820" spans="1:29" hidden="1" outlineLevel="1" collapsed="1" x14ac:dyDescent="0.25">
      <c r="A3820" t="s">
        <v>34</v>
      </c>
      <c r="B3820" s="4" t="s">
        <v>29</v>
      </c>
      <c r="C3820" s="4" t="s">
        <v>4072</v>
      </c>
      <c r="D3820" s="4" t="s">
        <v>34</v>
      </c>
      <c r="E3820" s="4">
        <v>8.6973799999999997E-5</v>
      </c>
      <c r="F3820" s="4">
        <v>1.5434800000000001E-4</v>
      </c>
      <c r="G3820" s="4">
        <v>1</v>
      </c>
      <c r="H3820" s="4">
        <v>1</v>
      </c>
      <c r="I3820" s="4">
        <v>1</v>
      </c>
      <c r="J3820" s="4" t="s">
        <v>4066</v>
      </c>
      <c r="K3820" s="4">
        <v>0</v>
      </c>
      <c r="L3820" s="4">
        <v>1958.0076799999999</v>
      </c>
      <c r="M3820" s="4" t="s">
        <v>29</v>
      </c>
      <c r="N3820" s="4" t="s">
        <v>29</v>
      </c>
      <c r="O3820" s="4">
        <v>6.5770000000000002E-5</v>
      </c>
      <c r="P3820" s="4">
        <v>4.8500000000000002E-6</v>
      </c>
      <c r="Q3820" s="4">
        <v>4.1399999999999997</v>
      </c>
    </row>
    <row r="3821" spans="1:29" hidden="1" outlineLevel="1" collapsed="1" x14ac:dyDescent="0.25">
      <c r="A3821" t="s">
        <v>34</v>
      </c>
      <c r="B3821" s="4" t="s">
        <v>29</v>
      </c>
      <c r="C3821" s="4" t="s">
        <v>4073</v>
      </c>
      <c r="D3821" s="4" t="s">
        <v>34</v>
      </c>
      <c r="E3821" s="4">
        <v>2.1617199999999998E-3</v>
      </c>
      <c r="F3821" s="4">
        <v>1.5434800000000001E-4</v>
      </c>
      <c r="G3821" s="4">
        <v>1</v>
      </c>
      <c r="H3821" s="4">
        <v>1</v>
      </c>
      <c r="I3821" s="4">
        <v>1</v>
      </c>
      <c r="J3821" s="4" t="s">
        <v>4066</v>
      </c>
      <c r="K3821" s="4">
        <v>1</v>
      </c>
      <c r="L3821" s="4">
        <v>1886.0018</v>
      </c>
      <c r="M3821" s="4" t="s">
        <v>29</v>
      </c>
      <c r="N3821" s="4" t="s">
        <v>29</v>
      </c>
      <c r="O3821" s="4">
        <v>6.5770000000000002E-5</v>
      </c>
      <c r="P3821" s="4">
        <v>2.3039999999999999E-4</v>
      </c>
      <c r="Q3821" s="4">
        <v>2.4500000000000002</v>
      </c>
    </row>
    <row r="3822" spans="1:29" hidden="1" outlineLevel="1" collapsed="1" x14ac:dyDescent="0.25">
      <c r="A3822" t="s">
        <v>34</v>
      </c>
      <c r="B3822" s="4" t="s">
        <v>29</v>
      </c>
      <c r="C3822" s="4" t="s">
        <v>4074</v>
      </c>
      <c r="D3822" s="4" t="s">
        <v>72</v>
      </c>
      <c r="E3822" s="4">
        <v>2.82228E-7</v>
      </c>
      <c r="F3822" s="4">
        <v>1.5434800000000001E-4</v>
      </c>
      <c r="G3822" s="4">
        <v>1</v>
      </c>
      <c r="H3822" s="4">
        <v>1</v>
      </c>
      <c r="I3822" s="4">
        <v>2</v>
      </c>
      <c r="J3822" s="4" t="s">
        <v>4066</v>
      </c>
      <c r="K3822" s="4">
        <v>0</v>
      </c>
      <c r="L3822" s="4">
        <v>2698.1844700000001</v>
      </c>
      <c r="M3822" s="4" t="s">
        <v>29</v>
      </c>
      <c r="N3822" s="4" t="s">
        <v>29</v>
      </c>
      <c r="O3822" s="4">
        <v>6.5770000000000002E-5</v>
      </c>
      <c r="P3822" s="4">
        <v>4.722E-9</v>
      </c>
      <c r="Q3822" s="4">
        <v>5.09</v>
      </c>
    </row>
    <row r="3823" spans="1:29" hidden="1" outlineLevel="1" collapsed="1" x14ac:dyDescent="0.25">
      <c r="A3823" t="s">
        <v>34</v>
      </c>
      <c r="B3823" s="4" t="s">
        <v>29</v>
      </c>
      <c r="C3823" s="4" t="s">
        <v>4075</v>
      </c>
      <c r="D3823" s="4" t="s">
        <v>34</v>
      </c>
      <c r="E3823" s="4">
        <v>5.7627599999999997E-5</v>
      </c>
      <c r="F3823" s="4">
        <v>1.5434800000000001E-4</v>
      </c>
      <c r="G3823" s="4">
        <v>1</v>
      </c>
      <c r="H3823" s="4">
        <v>1</v>
      </c>
      <c r="I3823" s="4">
        <v>5</v>
      </c>
      <c r="J3823" s="4" t="s">
        <v>4066</v>
      </c>
      <c r="K3823" s="4">
        <v>0</v>
      </c>
      <c r="L3823" s="4">
        <v>1729.9006899999999</v>
      </c>
      <c r="M3823" s="4" t="s">
        <v>29</v>
      </c>
      <c r="N3823" s="4" t="s">
        <v>29</v>
      </c>
      <c r="O3823" s="4">
        <v>6.5770000000000002E-5</v>
      </c>
      <c r="P3823" s="4">
        <v>2.9440000000000001E-6</v>
      </c>
      <c r="Q3823" s="4">
        <v>3.51</v>
      </c>
    </row>
    <row r="3824" spans="1:29" hidden="1" outlineLevel="1" collapsed="1" x14ac:dyDescent="0.25">
      <c r="A3824" t="s">
        <v>34</v>
      </c>
      <c r="B3824" s="4" t="s">
        <v>29</v>
      </c>
      <c r="C3824" s="4" t="s">
        <v>4076</v>
      </c>
      <c r="D3824" s="4" t="s">
        <v>34</v>
      </c>
      <c r="E3824" s="4">
        <v>3.96867E-7</v>
      </c>
      <c r="F3824" s="4">
        <v>1.5434800000000001E-4</v>
      </c>
      <c r="G3824" s="4">
        <v>1</v>
      </c>
      <c r="H3824" s="4">
        <v>1</v>
      </c>
      <c r="I3824" s="4">
        <v>2</v>
      </c>
      <c r="J3824" s="4" t="s">
        <v>4066</v>
      </c>
      <c r="K3824" s="4">
        <v>0</v>
      </c>
      <c r="L3824" s="4">
        <v>2041.0236600000001</v>
      </c>
      <c r="M3824" s="4" t="s">
        <v>29</v>
      </c>
      <c r="N3824" s="4" t="s">
        <v>29</v>
      </c>
      <c r="O3824" s="4">
        <v>6.5770000000000002E-5</v>
      </c>
      <c r="P3824" s="4">
        <v>7.1179999999999996E-9</v>
      </c>
      <c r="Q3824" s="4">
        <v>4.3</v>
      </c>
    </row>
    <row r="3825" spans="1:29" hidden="1" outlineLevel="1" collapsed="1" x14ac:dyDescent="0.25">
      <c r="A3825" t="s">
        <v>34</v>
      </c>
      <c r="B3825" s="4" t="s">
        <v>29</v>
      </c>
      <c r="C3825" s="4" t="s">
        <v>4077</v>
      </c>
      <c r="D3825" s="4" t="s">
        <v>34</v>
      </c>
      <c r="E3825" s="4">
        <v>6.7679699999999995E-5</v>
      </c>
      <c r="F3825" s="4">
        <v>1.5434800000000001E-4</v>
      </c>
      <c r="G3825" s="4">
        <v>1</v>
      </c>
      <c r="H3825" s="4">
        <v>1</v>
      </c>
      <c r="I3825" s="4">
        <v>3</v>
      </c>
      <c r="J3825" s="4" t="s">
        <v>4066</v>
      </c>
      <c r="K3825" s="4">
        <v>0</v>
      </c>
      <c r="L3825" s="4">
        <v>1274.6011599999999</v>
      </c>
      <c r="M3825" s="4" t="s">
        <v>29</v>
      </c>
      <c r="N3825" s="4" t="s">
        <v>29</v>
      </c>
      <c r="O3825" s="4">
        <v>6.5770000000000002E-5</v>
      </c>
      <c r="P3825" s="4">
        <v>3.5590000000000001E-6</v>
      </c>
      <c r="Q3825" s="4">
        <v>2.78</v>
      </c>
    </row>
    <row r="3826" spans="1:29" hidden="1" outlineLevel="1" collapsed="1" x14ac:dyDescent="0.25">
      <c r="A3826" t="s">
        <v>34</v>
      </c>
      <c r="B3826" s="4" t="s">
        <v>29</v>
      </c>
      <c r="C3826" s="4" t="s">
        <v>4078</v>
      </c>
      <c r="D3826" s="4" t="s">
        <v>34</v>
      </c>
      <c r="E3826" s="4">
        <v>2.97121E-5</v>
      </c>
      <c r="F3826" s="4">
        <v>1.5434800000000001E-4</v>
      </c>
      <c r="G3826" s="4">
        <v>1</v>
      </c>
      <c r="H3826" s="4">
        <v>1</v>
      </c>
      <c r="I3826" s="4">
        <v>1</v>
      </c>
      <c r="J3826" s="4" t="s">
        <v>4066</v>
      </c>
      <c r="K3826" s="4">
        <v>0</v>
      </c>
      <c r="L3826" s="4">
        <v>1805.89292</v>
      </c>
      <c r="M3826" s="4" t="s">
        <v>29</v>
      </c>
      <c r="N3826" s="4" t="s">
        <v>29</v>
      </c>
      <c r="O3826" s="4">
        <v>6.5770000000000002E-5</v>
      </c>
      <c r="P3826" s="4">
        <v>1.322E-6</v>
      </c>
      <c r="Q3826" s="4">
        <v>3.87</v>
      </c>
    </row>
    <row r="3827" spans="1:29" hidden="1" outlineLevel="1" collapsed="1" x14ac:dyDescent="0.25">
      <c r="A3827" t="s">
        <v>34</v>
      </c>
      <c r="B3827" s="4" t="s">
        <v>29</v>
      </c>
      <c r="C3827" s="4" t="s">
        <v>4079</v>
      </c>
      <c r="D3827" s="4" t="s">
        <v>34</v>
      </c>
      <c r="E3827" s="4">
        <v>4.63088E-5</v>
      </c>
      <c r="F3827" s="4">
        <v>1.5434800000000001E-4</v>
      </c>
      <c r="G3827" s="4">
        <v>1</v>
      </c>
      <c r="H3827" s="4">
        <v>1</v>
      </c>
      <c r="I3827" s="4">
        <v>1</v>
      </c>
      <c r="J3827" s="4" t="s">
        <v>4066</v>
      </c>
      <c r="K3827" s="4">
        <v>1</v>
      </c>
      <c r="L3827" s="4">
        <v>4477.0796200000004</v>
      </c>
      <c r="M3827" s="4" t="s">
        <v>29</v>
      </c>
      <c r="N3827" s="4" t="s">
        <v>29</v>
      </c>
      <c r="O3827" s="4">
        <v>6.5770000000000002E-5</v>
      </c>
      <c r="P3827" s="4">
        <v>2.2520000000000002E-6</v>
      </c>
      <c r="Q3827" s="4">
        <v>5.16</v>
      </c>
    </row>
    <row r="3828" spans="1:29" hidden="1" outlineLevel="1" collapsed="1" x14ac:dyDescent="0.25">
      <c r="A3828" t="s">
        <v>34</v>
      </c>
      <c r="B3828" s="4" t="s">
        <v>29</v>
      </c>
      <c r="C3828" s="4" t="s">
        <v>4080</v>
      </c>
      <c r="D3828" s="4" t="s">
        <v>34</v>
      </c>
      <c r="E3828" s="4">
        <v>6.4289799999999996E-7</v>
      </c>
      <c r="F3828" s="4">
        <v>1.5434800000000001E-4</v>
      </c>
      <c r="G3828" s="4">
        <v>1</v>
      </c>
      <c r="H3828" s="4">
        <v>1</v>
      </c>
      <c r="I3828" s="4">
        <v>2</v>
      </c>
      <c r="J3828" s="4" t="s">
        <v>4066</v>
      </c>
      <c r="K3828" s="4">
        <v>0</v>
      </c>
      <c r="L3828" s="4">
        <v>2690.2045400000002</v>
      </c>
      <c r="M3828" s="4" t="s">
        <v>29</v>
      </c>
      <c r="N3828" s="4" t="s">
        <v>29</v>
      </c>
      <c r="O3828" s="4">
        <v>6.5770000000000002E-5</v>
      </c>
      <c r="P3828" s="4">
        <v>1.2709999999999999E-8</v>
      </c>
      <c r="Q3828" s="4">
        <v>4.6100000000000003</v>
      </c>
    </row>
    <row r="3829" spans="1:29" hidden="1" outlineLevel="1" collapsed="1" x14ac:dyDescent="0.25">
      <c r="A3829" t="s">
        <v>34</v>
      </c>
      <c r="B3829" s="4" t="s">
        <v>29</v>
      </c>
      <c r="C3829" s="4" t="s">
        <v>4081</v>
      </c>
      <c r="D3829" s="4" t="s">
        <v>34</v>
      </c>
      <c r="E3829" s="4">
        <v>2.3723499999999998E-6</v>
      </c>
      <c r="F3829" s="4">
        <v>1.5434800000000001E-4</v>
      </c>
      <c r="G3829" s="4">
        <v>1</v>
      </c>
      <c r="H3829" s="4">
        <v>1</v>
      </c>
      <c r="I3829" s="4">
        <v>1</v>
      </c>
      <c r="J3829" s="4" t="s">
        <v>4066</v>
      </c>
      <c r="K3829" s="4">
        <v>0</v>
      </c>
      <c r="L3829" s="4">
        <v>1461.79477</v>
      </c>
      <c r="M3829" s="4" t="s">
        <v>29</v>
      </c>
      <c r="N3829" s="4" t="s">
        <v>29</v>
      </c>
      <c r="O3829" s="4">
        <v>6.5770000000000002E-5</v>
      </c>
      <c r="P3829" s="4">
        <v>6.1669999999999996E-8</v>
      </c>
      <c r="Q3829" s="4">
        <v>3.91</v>
      </c>
    </row>
    <row r="3830" spans="1:29" hidden="1" outlineLevel="1" collapsed="1" x14ac:dyDescent="0.25">
      <c r="A3830" t="s">
        <v>34</v>
      </c>
      <c r="B3830" s="4" t="s">
        <v>29</v>
      </c>
      <c r="C3830" s="4" t="s">
        <v>4082</v>
      </c>
      <c r="D3830" s="4" t="s">
        <v>34</v>
      </c>
      <c r="E3830" s="4">
        <v>2.4731900000000001E-3</v>
      </c>
      <c r="F3830" s="4">
        <v>3.0793500000000001E-4</v>
      </c>
      <c r="G3830" s="4">
        <v>1</v>
      </c>
      <c r="H3830" s="4">
        <v>1</v>
      </c>
      <c r="I3830" s="4">
        <v>1</v>
      </c>
      <c r="J3830" s="4" t="s">
        <v>4066</v>
      </c>
      <c r="K3830" s="4">
        <v>0</v>
      </c>
      <c r="L3830" s="4">
        <v>814.47812999999996</v>
      </c>
      <c r="M3830" s="4" t="s">
        <v>29</v>
      </c>
      <c r="N3830" s="4" t="s">
        <v>29</v>
      </c>
      <c r="O3830" s="4">
        <v>1.192E-4</v>
      </c>
      <c r="P3830" s="4">
        <v>2.7020000000000001E-4</v>
      </c>
      <c r="Q3830" s="4">
        <v>2.2200000000000002</v>
      </c>
    </row>
    <row r="3831" spans="1:29" hidden="1" outlineLevel="1" collapsed="1" x14ac:dyDescent="0.25">
      <c r="A3831" t="s">
        <v>34</v>
      </c>
      <c r="B3831" s="4" t="s">
        <v>29</v>
      </c>
      <c r="C3831" s="4" t="s">
        <v>4083</v>
      </c>
      <c r="D3831" s="4" t="s">
        <v>34</v>
      </c>
      <c r="E3831" s="4">
        <v>5.7172000000000004E-3</v>
      </c>
      <c r="F3831" s="4">
        <v>4.3565599999999998E-4</v>
      </c>
      <c r="G3831" s="4">
        <v>1</v>
      </c>
      <c r="H3831" s="4">
        <v>1</v>
      </c>
      <c r="I3831" s="4">
        <v>2</v>
      </c>
      <c r="J3831" s="4" t="s">
        <v>4066</v>
      </c>
      <c r="K3831" s="4">
        <v>1</v>
      </c>
      <c r="L3831" s="4">
        <v>1363.6488300000001</v>
      </c>
      <c r="M3831" s="4" t="s">
        <v>29</v>
      </c>
      <c r="N3831" s="4" t="s">
        <v>29</v>
      </c>
      <c r="O3831" s="4">
        <v>1.639E-4</v>
      </c>
      <c r="P3831" s="4">
        <v>7.1929999999999997E-4</v>
      </c>
      <c r="Q3831" s="4">
        <v>3.26</v>
      </c>
    </row>
    <row r="3832" spans="1:29" hidden="1" outlineLevel="1" collapsed="1" x14ac:dyDescent="0.25">
      <c r="A3832" t="s">
        <v>34</v>
      </c>
      <c r="B3832" s="4" t="s">
        <v>29</v>
      </c>
      <c r="C3832" s="4" t="s">
        <v>4084</v>
      </c>
      <c r="D3832" s="4" t="s">
        <v>34</v>
      </c>
      <c r="E3832" s="4">
        <v>0.19486999999999999</v>
      </c>
      <c r="F3832" s="4">
        <v>5.50359E-3</v>
      </c>
      <c r="G3832" s="4">
        <v>1</v>
      </c>
      <c r="H3832" s="4">
        <v>1</v>
      </c>
      <c r="I3832" s="4">
        <v>1</v>
      </c>
      <c r="J3832" s="4" t="s">
        <v>4066</v>
      </c>
      <c r="K3832" s="4">
        <v>1</v>
      </c>
      <c r="L3832" s="4">
        <v>3172.6776199999999</v>
      </c>
      <c r="M3832" s="4" t="s">
        <v>29</v>
      </c>
      <c r="N3832" s="4" t="s">
        <v>29</v>
      </c>
      <c r="O3832" s="4">
        <v>2.0630000000000002E-3</v>
      </c>
      <c r="P3832" s="4">
        <v>7.5459999999999999E-2</v>
      </c>
      <c r="Q3832" s="4">
        <v>2.4300000000000002</v>
      </c>
    </row>
    <row r="3833" spans="1:29" x14ac:dyDescent="0.25">
      <c r="A3833" s="3" t="s">
        <v>29</v>
      </c>
      <c r="B3833" s="3" t="s">
        <v>30</v>
      </c>
      <c r="C3833" s="3" t="s">
        <v>4085</v>
      </c>
      <c r="D3833" s="3" t="s">
        <v>4086</v>
      </c>
      <c r="E3833" s="3">
        <v>0</v>
      </c>
      <c r="F3833" s="3">
        <v>111.565</v>
      </c>
      <c r="G3833" s="3">
        <v>17</v>
      </c>
      <c r="H3833" s="3">
        <v>16</v>
      </c>
      <c r="I3833" s="3">
        <v>25</v>
      </c>
      <c r="J3833" s="3">
        <v>16</v>
      </c>
      <c r="K3833" s="3">
        <v>1063</v>
      </c>
      <c r="L3833" s="3">
        <v>115.6</v>
      </c>
      <c r="M3833" s="3">
        <v>5.25</v>
      </c>
      <c r="N3833" s="3">
        <v>88</v>
      </c>
      <c r="O3833" s="3">
        <v>16</v>
      </c>
      <c r="P3833" s="3" t="s">
        <v>4087</v>
      </c>
      <c r="Q3833" s="3" t="s">
        <v>34</v>
      </c>
      <c r="R3833" s="3" t="s">
        <v>189</v>
      </c>
      <c r="S3833" s="3" t="s">
        <v>4088</v>
      </c>
      <c r="T3833" s="3" t="s">
        <v>34</v>
      </c>
      <c r="U3833" s="3" t="s">
        <v>4085</v>
      </c>
      <c r="V3833" s="3" t="s">
        <v>34</v>
      </c>
      <c r="W3833" s="3" t="s">
        <v>536</v>
      </c>
      <c r="X3833" s="3" t="s">
        <v>34</v>
      </c>
      <c r="Y3833" s="3" t="s">
        <v>34</v>
      </c>
      <c r="Z3833" s="3" t="s">
        <v>34</v>
      </c>
      <c r="AA3833" s="3">
        <v>0</v>
      </c>
      <c r="AB3833" s="3" t="s">
        <v>29</v>
      </c>
      <c r="AC3833" s="3">
        <v>1</v>
      </c>
    </row>
    <row r="3834" spans="1:29" hidden="1" outlineLevel="1" collapsed="1" x14ac:dyDescent="0.25">
      <c r="A3834" t="s">
        <v>34</v>
      </c>
      <c r="B3834" s="2" t="s">
        <v>39</v>
      </c>
      <c r="C3834" s="2" t="s">
        <v>40</v>
      </c>
      <c r="D3834" s="2" t="s">
        <v>41</v>
      </c>
      <c r="E3834" s="2" t="s">
        <v>42</v>
      </c>
      <c r="F3834" s="2" t="s">
        <v>43</v>
      </c>
      <c r="G3834" s="2" t="s">
        <v>28</v>
      </c>
      <c r="H3834" s="2" t="s">
        <v>44</v>
      </c>
      <c r="I3834" s="2" t="s">
        <v>8</v>
      </c>
      <c r="J3834" s="2" t="s">
        <v>45</v>
      </c>
      <c r="K3834" s="2" t="s">
        <v>46</v>
      </c>
      <c r="L3834" s="2" t="s">
        <v>47</v>
      </c>
      <c r="M3834" s="2" t="s">
        <v>27</v>
      </c>
      <c r="N3834" s="2" t="s">
        <v>48</v>
      </c>
      <c r="O3834" s="2" t="s">
        <v>49</v>
      </c>
      <c r="P3834" s="2" t="s">
        <v>50</v>
      </c>
      <c r="Q3834" s="2" t="s">
        <v>51</v>
      </c>
    </row>
    <row r="3835" spans="1:29" hidden="1" outlineLevel="1" collapsed="1" x14ac:dyDescent="0.25">
      <c r="A3835" t="s">
        <v>34</v>
      </c>
      <c r="B3835" s="4" t="s">
        <v>29</v>
      </c>
      <c r="C3835" s="4" t="s">
        <v>4089</v>
      </c>
      <c r="D3835" s="4" t="s">
        <v>4090</v>
      </c>
      <c r="E3835" s="4">
        <v>7.50229E-14</v>
      </c>
      <c r="F3835" s="4">
        <v>1.5434800000000001E-4</v>
      </c>
      <c r="G3835" s="4">
        <v>1</v>
      </c>
      <c r="H3835" s="4">
        <v>1</v>
      </c>
      <c r="I3835" s="4">
        <v>1</v>
      </c>
      <c r="J3835" s="4" t="s">
        <v>4085</v>
      </c>
      <c r="K3835" s="4">
        <v>0</v>
      </c>
      <c r="L3835" s="4">
        <v>3004.34112</v>
      </c>
      <c r="M3835" s="4" t="s">
        <v>29</v>
      </c>
      <c r="N3835" s="4" t="s">
        <v>29</v>
      </c>
      <c r="O3835" s="4">
        <v>6.5770000000000002E-5</v>
      </c>
      <c r="P3835" s="4">
        <v>5.1910000000000002E-17</v>
      </c>
      <c r="Q3835" s="4">
        <v>7.88</v>
      </c>
    </row>
    <row r="3836" spans="1:29" hidden="1" outlineLevel="1" collapsed="1" x14ac:dyDescent="0.25">
      <c r="A3836" t="s">
        <v>34</v>
      </c>
      <c r="B3836" s="4" t="s">
        <v>29</v>
      </c>
      <c r="C3836" s="4" t="s">
        <v>4091</v>
      </c>
      <c r="D3836" s="4" t="s">
        <v>196</v>
      </c>
      <c r="E3836" s="4">
        <v>3.9668400000000001E-4</v>
      </c>
      <c r="F3836" s="4">
        <v>1.5434800000000001E-4</v>
      </c>
      <c r="G3836" s="4">
        <v>1</v>
      </c>
      <c r="H3836" s="4">
        <v>1</v>
      </c>
      <c r="I3836" s="4">
        <v>1</v>
      </c>
      <c r="J3836" s="4" t="s">
        <v>4085</v>
      </c>
      <c r="K3836" s="4">
        <v>0</v>
      </c>
      <c r="L3836" s="4">
        <v>947.48663999999997</v>
      </c>
      <c r="M3836" s="4" t="s">
        <v>29</v>
      </c>
      <c r="N3836" s="4" t="s">
        <v>29</v>
      </c>
      <c r="O3836" s="4">
        <v>6.5770000000000002E-5</v>
      </c>
      <c r="P3836" s="4">
        <v>3.0380000000000001E-5</v>
      </c>
      <c r="Q3836" s="4">
        <v>2.39</v>
      </c>
    </row>
    <row r="3837" spans="1:29" hidden="1" outlineLevel="1" collapsed="1" x14ac:dyDescent="0.25">
      <c r="A3837" t="s">
        <v>34</v>
      </c>
      <c r="B3837" s="4" t="s">
        <v>29</v>
      </c>
      <c r="C3837" s="4" t="s">
        <v>4092</v>
      </c>
      <c r="D3837" s="4" t="s">
        <v>34</v>
      </c>
      <c r="E3837" s="4">
        <v>1.7534599999999999E-7</v>
      </c>
      <c r="F3837" s="4">
        <v>1.5434800000000001E-4</v>
      </c>
      <c r="G3837" s="4">
        <v>1</v>
      </c>
      <c r="H3837" s="4">
        <v>1</v>
      </c>
      <c r="I3837" s="4">
        <v>3</v>
      </c>
      <c r="J3837" s="4" t="s">
        <v>4085</v>
      </c>
      <c r="K3837" s="4">
        <v>0</v>
      </c>
      <c r="L3837" s="4">
        <v>2143.1393600000001</v>
      </c>
      <c r="M3837" s="4" t="s">
        <v>29</v>
      </c>
      <c r="N3837" s="4" t="s">
        <v>29</v>
      </c>
      <c r="O3837" s="4">
        <v>6.5770000000000002E-5</v>
      </c>
      <c r="P3837" s="4">
        <v>2.6519999999999999E-9</v>
      </c>
      <c r="Q3837" s="4">
        <v>3.19</v>
      </c>
    </row>
    <row r="3838" spans="1:29" hidden="1" outlineLevel="1" collapsed="1" x14ac:dyDescent="0.25">
      <c r="A3838" t="s">
        <v>34</v>
      </c>
      <c r="B3838" s="4" t="s">
        <v>29</v>
      </c>
      <c r="C3838" s="4" t="s">
        <v>4093</v>
      </c>
      <c r="D3838" s="4" t="s">
        <v>592</v>
      </c>
      <c r="E3838" s="4">
        <v>2.2388800000000002E-5</v>
      </c>
      <c r="F3838" s="4">
        <v>1.5434800000000001E-4</v>
      </c>
      <c r="G3838" s="4">
        <v>1</v>
      </c>
      <c r="H3838" s="4">
        <v>1</v>
      </c>
      <c r="I3838" s="4">
        <v>2</v>
      </c>
      <c r="J3838" s="4" t="s">
        <v>4085</v>
      </c>
      <c r="K3838" s="4">
        <v>1</v>
      </c>
      <c r="L3838" s="4">
        <v>2961.4986100000001</v>
      </c>
      <c r="M3838" s="4" t="s">
        <v>29</v>
      </c>
      <c r="N3838" s="4" t="s">
        <v>29</v>
      </c>
      <c r="O3838" s="4">
        <v>6.5770000000000002E-5</v>
      </c>
      <c r="P3838" s="4">
        <v>9.3389999999999997E-7</v>
      </c>
      <c r="Q3838" s="4">
        <v>3.37</v>
      </c>
    </row>
    <row r="3839" spans="1:29" hidden="1" outlineLevel="1" collapsed="1" x14ac:dyDescent="0.25">
      <c r="A3839" t="s">
        <v>34</v>
      </c>
      <c r="B3839" s="4" t="s">
        <v>29</v>
      </c>
      <c r="C3839" s="4" t="s">
        <v>4094</v>
      </c>
      <c r="D3839" s="4" t="s">
        <v>34</v>
      </c>
      <c r="E3839" s="4">
        <v>4.2575000000000002E-4</v>
      </c>
      <c r="F3839" s="4">
        <v>1.5434800000000001E-4</v>
      </c>
      <c r="G3839" s="4">
        <v>1</v>
      </c>
      <c r="H3839" s="4">
        <v>1</v>
      </c>
      <c r="I3839" s="4">
        <v>1</v>
      </c>
      <c r="J3839" s="4" t="s">
        <v>4085</v>
      </c>
      <c r="K3839" s="4">
        <v>1</v>
      </c>
      <c r="L3839" s="4">
        <v>1390.7787900000001</v>
      </c>
      <c r="M3839" s="4" t="s">
        <v>29</v>
      </c>
      <c r="N3839" s="4" t="s">
        <v>29</v>
      </c>
      <c r="O3839" s="4">
        <v>6.5770000000000002E-5</v>
      </c>
      <c r="P3839" s="4">
        <v>3.286E-5</v>
      </c>
      <c r="Q3839" s="4">
        <v>3.03</v>
      </c>
    </row>
    <row r="3840" spans="1:29" hidden="1" outlineLevel="1" collapsed="1" x14ac:dyDescent="0.25">
      <c r="A3840" t="s">
        <v>34</v>
      </c>
      <c r="B3840" s="4" t="s">
        <v>29</v>
      </c>
      <c r="C3840" s="4" t="s">
        <v>4095</v>
      </c>
      <c r="D3840" s="4" t="s">
        <v>34</v>
      </c>
      <c r="E3840" s="4">
        <v>1.6548099999999998E-5</v>
      </c>
      <c r="F3840" s="4">
        <v>1.5434800000000001E-4</v>
      </c>
      <c r="G3840" s="4">
        <v>1</v>
      </c>
      <c r="H3840" s="4">
        <v>1</v>
      </c>
      <c r="I3840" s="4">
        <v>1</v>
      </c>
      <c r="J3840" s="4" t="s">
        <v>4085</v>
      </c>
      <c r="K3840" s="4">
        <v>0</v>
      </c>
      <c r="L3840" s="4">
        <v>1433.74821</v>
      </c>
      <c r="M3840" s="4" t="s">
        <v>29</v>
      </c>
      <c r="N3840" s="4" t="s">
        <v>29</v>
      </c>
      <c r="O3840" s="4">
        <v>6.5770000000000002E-5</v>
      </c>
      <c r="P3840" s="4">
        <v>6.4759999999999995E-7</v>
      </c>
      <c r="Q3840" s="4">
        <v>3.39</v>
      </c>
    </row>
    <row r="3841" spans="1:29" hidden="1" outlineLevel="1" collapsed="1" x14ac:dyDescent="0.25">
      <c r="A3841" t="s">
        <v>34</v>
      </c>
      <c r="B3841" s="4" t="s">
        <v>29</v>
      </c>
      <c r="C3841" s="4" t="s">
        <v>4096</v>
      </c>
      <c r="D3841" s="4" t="s">
        <v>34</v>
      </c>
      <c r="E3841" s="4">
        <v>1.0603100000000001E-3</v>
      </c>
      <c r="F3841" s="4">
        <v>1.5434800000000001E-4</v>
      </c>
      <c r="G3841" s="4">
        <v>1</v>
      </c>
      <c r="H3841" s="4">
        <v>1</v>
      </c>
      <c r="I3841" s="4">
        <v>1</v>
      </c>
      <c r="J3841" s="4" t="s">
        <v>4085</v>
      </c>
      <c r="K3841" s="4">
        <v>0</v>
      </c>
      <c r="L3841" s="4">
        <v>1674.92137</v>
      </c>
      <c r="M3841" s="4" t="s">
        <v>29</v>
      </c>
      <c r="N3841" s="4" t="s">
        <v>29</v>
      </c>
      <c r="O3841" s="4">
        <v>6.5770000000000002E-5</v>
      </c>
      <c r="P3841" s="4">
        <v>9.8469999999999997E-5</v>
      </c>
      <c r="Q3841" s="4">
        <v>2.54</v>
      </c>
    </row>
    <row r="3842" spans="1:29" hidden="1" outlineLevel="1" collapsed="1" x14ac:dyDescent="0.25">
      <c r="A3842" t="s">
        <v>34</v>
      </c>
      <c r="B3842" s="4" t="s">
        <v>29</v>
      </c>
      <c r="C3842" s="4" t="s">
        <v>4097</v>
      </c>
      <c r="D3842" s="4" t="s">
        <v>34</v>
      </c>
      <c r="E3842" s="4">
        <v>5.5807100000000005E-7</v>
      </c>
      <c r="F3842" s="4">
        <v>1.5434800000000001E-4</v>
      </c>
      <c r="G3842" s="4">
        <v>1</v>
      </c>
      <c r="H3842" s="4">
        <v>1</v>
      </c>
      <c r="I3842" s="4">
        <v>3</v>
      </c>
      <c r="J3842" s="4" t="s">
        <v>4085</v>
      </c>
      <c r="K3842" s="4">
        <v>0</v>
      </c>
      <c r="L3842" s="4">
        <v>1980.08005</v>
      </c>
      <c r="M3842" s="4" t="s">
        <v>29</v>
      </c>
      <c r="N3842" s="4" t="s">
        <v>29</v>
      </c>
      <c r="O3842" s="4">
        <v>6.5770000000000002E-5</v>
      </c>
      <c r="P3842" s="4">
        <v>1.075E-8</v>
      </c>
      <c r="Q3842" s="4">
        <v>4.54</v>
      </c>
    </row>
    <row r="3843" spans="1:29" hidden="1" outlineLevel="1" collapsed="1" x14ac:dyDescent="0.25">
      <c r="A3843" t="s">
        <v>34</v>
      </c>
      <c r="B3843" s="4" t="s">
        <v>29</v>
      </c>
      <c r="C3843" s="4" t="s">
        <v>4098</v>
      </c>
      <c r="D3843" s="4" t="s">
        <v>34</v>
      </c>
      <c r="E3843" s="4">
        <v>3.42292E-6</v>
      </c>
      <c r="F3843" s="4">
        <v>1.5434800000000001E-4</v>
      </c>
      <c r="G3843" s="4">
        <v>1</v>
      </c>
      <c r="H3843" s="4">
        <v>1</v>
      </c>
      <c r="I3843" s="4">
        <v>1</v>
      </c>
      <c r="J3843" s="4" t="s">
        <v>4085</v>
      </c>
      <c r="K3843" s="4">
        <v>0</v>
      </c>
      <c r="L3843" s="4">
        <v>1551.7285400000001</v>
      </c>
      <c r="M3843" s="4" t="s">
        <v>29</v>
      </c>
      <c r="N3843" s="4" t="s">
        <v>29</v>
      </c>
      <c r="O3843" s="4">
        <v>6.5770000000000002E-5</v>
      </c>
      <c r="P3843" s="4">
        <v>9.6750000000000003E-8</v>
      </c>
      <c r="Q3843" s="4">
        <v>3.94</v>
      </c>
    </row>
    <row r="3844" spans="1:29" hidden="1" outlineLevel="1" collapsed="1" x14ac:dyDescent="0.25">
      <c r="A3844" t="s">
        <v>34</v>
      </c>
      <c r="B3844" s="4" t="s">
        <v>29</v>
      </c>
      <c r="C3844" s="4" t="s">
        <v>4099</v>
      </c>
      <c r="D3844" s="4" t="s">
        <v>34</v>
      </c>
      <c r="E3844" s="4">
        <v>1.79485E-3</v>
      </c>
      <c r="F3844" s="4">
        <v>1.5434800000000001E-4</v>
      </c>
      <c r="G3844" s="4">
        <v>1</v>
      </c>
      <c r="H3844" s="4">
        <v>1</v>
      </c>
      <c r="I3844" s="4">
        <v>2</v>
      </c>
      <c r="J3844" s="4" t="s">
        <v>4085</v>
      </c>
      <c r="K3844" s="4">
        <v>1</v>
      </c>
      <c r="L3844" s="4">
        <v>1707.8296499999999</v>
      </c>
      <c r="M3844" s="4" t="s">
        <v>29</v>
      </c>
      <c r="N3844" s="4" t="s">
        <v>29</v>
      </c>
      <c r="O3844" s="4">
        <v>6.5770000000000002E-5</v>
      </c>
      <c r="P3844" s="4">
        <v>1.8479999999999999E-4</v>
      </c>
      <c r="Q3844" s="4">
        <v>3.17</v>
      </c>
    </row>
    <row r="3845" spans="1:29" hidden="1" outlineLevel="1" collapsed="1" x14ac:dyDescent="0.25">
      <c r="A3845" t="s">
        <v>34</v>
      </c>
      <c r="B3845" s="4" t="s">
        <v>29</v>
      </c>
      <c r="C3845" s="4" t="s">
        <v>4100</v>
      </c>
      <c r="D3845" s="4" t="s">
        <v>34</v>
      </c>
      <c r="E3845" s="4">
        <v>5.4740800000000003E-8</v>
      </c>
      <c r="F3845" s="4">
        <v>1.5434800000000001E-4</v>
      </c>
      <c r="G3845" s="4">
        <v>1</v>
      </c>
      <c r="H3845" s="4">
        <v>1</v>
      </c>
      <c r="I3845" s="4">
        <v>2</v>
      </c>
      <c r="J3845" s="4" t="s">
        <v>4085</v>
      </c>
      <c r="K3845" s="4">
        <v>1</v>
      </c>
      <c r="L3845" s="4">
        <v>2271.23432</v>
      </c>
      <c r="M3845" s="4" t="s">
        <v>29</v>
      </c>
      <c r="N3845" s="4" t="s">
        <v>29</v>
      </c>
      <c r="O3845" s="4">
        <v>6.5770000000000002E-5</v>
      </c>
      <c r="P3845" s="4">
        <v>6.4700000000000004E-10</v>
      </c>
      <c r="Q3845" s="4">
        <v>4.6100000000000003</v>
      </c>
    </row>
    <row r="3846" spans="1:29" hidden="1" outlineLevel="1" collapsed="1" x14ac:dyDescent="0.25">
      <c r="A3846" t="s">
        <v>34</v>
      </c>
      <c r="B3846" s="4" t="s">
        <v>29</v>
      </c>
      <c r="C3846" s="4" t="s">
        <v>4101</v>
      </c>
      <c r="D3846" s="4" t="s">
        <v>376</v>
      </c>
      <c r="E3846" s="4">
        <v>1.3212499999999999E-5</v>
      </c>
      <c r="F3846" s="4">
        <v>1.5434800000000001E-4</v>
      </c>
      <c r="G3846" s="4">
        <v>1</v>
      </c>
      <c r="H3846" s="4">
        <v>1</v>
      </c>
      <c r="I3846" s="4">
        <v>2</v>
      </c>
      <c r="J3846" s="4" t="s">
        <v>4085</v>
      </c>
      <c r="K3846" s="4">
        <v>2</v>
      </c>
      <c r="L3846" s="4">
        <v>3089.59357</v>
      </c>
      <c r="M3846" s="4" t="s">
        <v>29</v>
      </c>
      <c r="N3846" s="4" t="s">
        <v>29</v>
      </c>
      <c r="O3846" s="4">
        <v>6.5770000000000002E-5</v>
      </c>
      <c r="P3846" s="4">
        <v>4.9559999999999996E-7</v>
      </c>
      <c r="Q3846" s="4">
        <v>5.31</v>
      </c>
    </row>
    <row r="3847" spans="1:29" hidden="1" outlineLevel="1" collapsed="1" x14ac:dyDescent="0.25">
      <c r="A3847" t="s">
        <v>34</v>
      </c>
      <c r="B3847" s="4" t="s">
        <v>29</v>
      </c>
      <c r="C3847" s="4" t="s">
        <v>4102</v>
      </c>
      <c r="D3847" s="4" t="s">
        <v>34</v>
      </c>
      <c r="E3847" s="4">
        <v>4.7810999999999999E-3</v>
      </c>
      <c r="F3847" s="4">
        <v>3.0793500000000001E-4</v>
      </c>
      <c r="G3847" s="4">
        <v>1</v>
      </c>
      <c r="H3847" s="4">
        <v>1</v>
      </c>
      <c r="I3847" s="4">
        <v>2</v>
      </c>
      <c r="J3847" s="4" t="s">
        <v>4085</v>
      </c>
      <c r="K3847" s="4">
        <v>0</v>
      </c>
      <c r="L3847" s="4">
        <v>1104.57963</v>
      </c>
      <c r="M3847" s="4" t="s">
        <v>29</v>
      </c>
      <c r="N3847" s="4" t="s">
        <v>29</v>
      </c>
      <c r="O3847" s="4">
        <v>1.192E-4</v>
      </c>
      <c r="P3847" s="4">
        <v>5.8330000000000003E-4</v>
      </c>
      <c r="Q3847" s="4">
        <v>1.64</v>
      </c>
    </row>
    <row r="3848" spans="1:29" hidden="1" outlineLevel="1" collapsed="1" x14ac:dyDescent="0.25">
      <c r="A3848" t="s">
        <v>34</v>
      </c>
      <c r="B3848" s="4" t="s">
        <v>29</v>
      </c>
      <c r="C3848" s="4" t="s">
        <v>4103</v>
      </c>
      <c r="D3848" s="4" t="s">
        <v>34</v>
      </c>
      <c r="E3848" s="4">
        <v>2.92143E-3</v>
      </c>
      <c r="F3848" s="4">
        <v>3.0793500000000001E-4</v>
      </c>
      <c r="G3848" s="4">
        <v>1</v>
      </c>
      <c r="H3848" s="4">
        <v>1</v>
      </c>
      <c r="I3848" s="4">
        <v>1</v>
      </c>
      <c r="J3848" s="4" t="s">
        <v>4085</v>
      </c>
      <c r="K3848" s="4">
        <v>2</v>
      </c>
      <c r="L3848" s="4">
        <v>2264.2761300000002</v>
      </c>
      <c r="M3848" s="4" t="s">
        <v>29</v>
      </c>
      <c r="N3848" s="4" t="s">
        <v>29</v>
      </c>
      <c r="O3848" s="4">
        <v>1.192E-4</v>
      </c>
      <c r="P3848" s="4">
        <v>3.2929999999999998E-4</v>
      </c>
      <c r="Q3848" s="4">
        <v>3.44</v>
      </c>
    </row>
    <row r="3849" spans="1:29" hidden="1" outlineLevel="1" collapsed="1" x14ac:dyDescent="0.25">
      <c r="A3849" t="s">
        <v>34</v>
      </c>
      <c r="B3849" s="4" t="s">
        <v>29</v>
      </c>
      <c r="C3849" s="4" t="s">
        <v>4104</v>
      </c>
      <c r="D3849" s="4" t="s">
        <v>34</v>
      </c>
      <c r="E3849" s="4">
        <v>4.2614999999999997E-3</v>
      </c>
      <c r="F3849" s="4">
        <v>3.0793500000000001E-4</v>
      </c>
      <c r="G3849" s="4">
        <v>1</v>
      </c>
      <c r="H3849" s="4">
        <v>1</v>
      </c>
      <c r="I3849" s="4">
        <v>1</v>
      </c>
      <c r="J3849" s="4" t="s">
        <v>4085</v>
      </c>
      <c r="K3849" s="4">
        <v>1</v>
      </c>
      <c r="L3849" s="4">
        <v>1925.9239500000001</v>
      </c>
      <c r="M3849" s="4" t="s">
        <v>29</v>
      </c>
      <c r="N3849" s="4" t="s">
        <v>29</v>
      </c>
      <c r="O3849" s="4">
        <v>1.192E-4</v>
      </c>
      <c r="P3849" s="4">
        <v>5.0969999999999998E-4</v>
      </c>
      <c r="Q3849" s="4">
        <v>3.96</v>
      </c>
    </row>
    <row r="3850" spans="1:29" hidden="1" outlineLevel="1" collapsed="1" x14ac:dyDescent="0.25">
      <c r="A3850" t="s">
        <v>34</v>
      </c>
      <c r="B3850" s="4" t="s">
        <v>29</v>
      </c>
      <c r="C3850" s="4" t="s">
        <v>4105</v>
      </c>
      <c r="D3850" s="4" t="s">
        <v>34</v>
      </c>
      <c r="E3850" s="4">
        <v>4.4657099999999998E-2</v>
      </c>
      <c r="F3850" s="4">
        <v>1.52893E-3</v>
      </c>
      <c r="G3850" s="4">
        <v>1</v>
      </c>
      <c r="H3850" s="4">
        <v>1</v>
      </c>
      <c r="I3850" s="4">
        <v>1</v>
      </c>
      <c r="J3850" s="4" t="s">
        <v>4085</v>
      </c>
      <c r="K3850" s="4">
        <v>0</v>
      </c>
      <c r="L3850" s="4">
        <v>874.48802000000001</v>
      </c>
      <c r="M3850" s="4" t="s">
        <v>29</v>
      </c>
      <c r="N3850" s="4" t="s">
        <v>29</v>
      </c>
      <c r="O3850" s="4">
        <v>5.5110000000000001E-4</v>
      </c>
      <c r="P3850" s="4">
        <v>9.1389999999999996E-3</v>
      </c>
      <c r="Q3850" s="4">
        <v>2.04</v>
      </c>
    </row>
    <row r="3851" spans="1:29" x14ac:dyDescent="0.25">
      <c r="A3851" s="3" t="s">
        <v>29</v>
      </c>
      <c r="B3851" s="3" t="s">
        <v>30</v>
      </c>
      <c r="C3851" s="3" t="s">
        <v>4106</v>
      </c>
      <c r="D3851" s="3" t="s">
        <v>4107</v>
      </c>
      <c r="E3851" s="3">
        <v>0</v>
      </c>
      <c r="F3851" s="3">
        <v>111.56100000000001</v>
      </c>
      <c r="G3851" s="3">
        <v>75</v>
      </c>
      <c r="H3851" s="3">
        <v>22</v>
      </c>
      <c r="I3851" s="3">
        <v>49</v>
      </c>
      <c r="J3851" s="3">
        <v>22</v>
      </c>
      <c r="K3851" s="3">
        <v>221</v>
      </c>
      <c r="L3851" s="3">
        <v>25.3</v>
      </c>
      <c r="M3851" s="3">
        <v>10.02</v>
      </c>
      <c r="N3851" s="3">
        <v>136.47</v>
      </c>
      <c r="O3851" s="3">
        <v>22</v>
      </c>
      <c r="P3851" s="3" t="s">
        <v>2217</v>
      </c>
      <c r="Q3851" s="3" t="s">
        <v>2856</v>
      </c>
      <c r="R3851" s="3" t="s">
        <v>2826</v>
      </c>
      <c r="S3851" s="3" t="s">
        <v>4108</v>
      </c>
      <c r="T3851" s="3" t="s">
        <v>4109</v>
      </c>
      <c r="U3851" s="3" t="s">
        <v>4106</v>
      </c>
      <c r="V3851" s="3" t="s">
        <v>4110</v>
      </c>
      <c r="W3851" s="3" t="s">
        <v>976</v>
      </c>
      <c r="X3851" s="3" t="s">
        <v>2830</v>
      </c>
      <c r="Y3851" s="3" t="s">
        <v>2831</v>
      </c>
      <c r="Z3851" s="3" t="s">
        <v>2832</v>
      </c>
      <c r="AA3851" s="3">
        <v>14</v>
      </c>
      <c r="AB3851" s="3" t="s">
        <v>29</v>
      </c>
      <c r="AC3851" s="3">
        <v>1</v>
      </c>
    </row>
    <row r="3852" spans="1:29" hidden="1" outlineLevel="1" collapsed="1" x14ac:dyDescent="0.25">
      <c r="A3852" t="s">
        <v>34</v>
      </c>
      <c r="B3852" s="2" t="s">
        <v>39</v>
      </c>
      <c r="C3852" s="2" t="s">
        <v>40</v>
      </c>
      <c r="D3852" s="2" t="s">
        <v>41</v>
      </c>
      <c r="E3852" s="2" t="s">
        <v>42</v>
      </c>
      <c r="F3852" s="2" t="s">
        <v>43</v>
      </c>
      <c r="G3852" s="2" t="s">
        <v>28</v>
      </c>
      <c r="H3852" s="2" t="s">
        <v>44</v>
      </c>
      <c r="I3852" s="2" t="s">
        <v>8</v>
      </c>
      <c r="J3852" s="2" t="s">
        <v>45</v>
      </c>
      <c r="K3852" s="2" t="s">
        <v>46</v>
      </c>
      <c r="L3852" s="2" t="s">
        <v>47</v>
      </c>
      <c r="M3852" s="2" t="s">
        <v>27</v>
      </c>
      <c r="N3852" s="2" t="s">
        <v>48</v>
      </c>
      <c r="O3852" s="2" t="s">
        <v>49</v>
      </c>
      <c r="P3852" s="2" t="s">
        <v>50</v>
      </c>
      <c r="Q3852" s="2" t="s">
        <v>51</v>
      </c>
    </row>
    <row r="3853" spans="1:29" hidden="1" outlineLevel="1" collapsed="1" x14ac:dyDescent="0.25">
      <c r="A3853" t="s">
        <v>34</v>
      </c>
      <c r="B3853" s="4" t="s">
        <v>29</v>
      </c>
      <c r="C3853" s="4" t="s">
        <v>4111</v>
      </c>
      <c r="D3853" s="4" t="s">
        <v>34</v>
      </c>
      <c r="E3853" s="4">
        <v>3.7438400000000001E-4</v>
      </c>
      <c r="F3853" s="4">
        <v>1.5434800000000001E-4</v>
      </c>
      <c r="G3853" s="4">
        <v>1</v>
      </c>
      <c r="H3853" s="4">
        <v>1</v>
      </c>
      <c r="I3853" s="4">
        <v>2</v>
      </c>
      <c r="J3853" s="4" t="s">
        <v>4106</v>
      </c>
      <c r="K3853" s="4">
        <v>2</v>
      </c>
      <c r="L3853" s="4">
        <v>2321.30161</v>
      </c>
      <c r="M3853" s="4" t="s">
        <v>29</v>
      </c>
      <c r="N3853" s="4" t="s">
        <v>29</v>
      </c>
      <c r="O3853" s="4">
        <v>6.5770000000000002E-5</v>
      </c>
      <c r="P3853" s="4">
        <v>2.828E-5</v>
      </c>
      <c r="Q3853" s="4">
        <v>3.13</v>
      </c>
    </row>
    <row r="3854" spans="1:29" hidden="1" outlineLevel="1" collapsed="1" x14ac:dyDescent="0.25">
      <c r="A3854" t="s">
        <v>34</v>
      </c>
      <c r="B3854" s="4" t="s">
        <v>29</v>
      </c>
      <c r="C3854" s="4" t="s">
        <v>4112</v>
      </c>
      <c r="D3854" s="4" t="s">
        <v>34</v>
      </c>
      <c r="E3854" s="4">
        <v>1.76474E-5</v>
      </c>
      <c r="F3854" s="4">
        <v>1.5434800000000001E-4</v>
      </c>
      <c r="G3854" s="4">
        <v>1</v>
      </c>
      <c r="H3854" s="4">
        <v>1</v>
      </c>
      <c r="I3854" s="4">
        <v>6</v>
      </c>
      <c r="J3854" s="4" t="s">
        <v>4106</v>
      </c>
      <c r="K3854" s="4">
        <v>0</v>
      </c>
      <c r="L3854" s="4">
        <v>1246.7154</v>
      </c>
      <c r="M3854" s="4" t="s">
        <v>29</v>
      </c>
      <c r="N3854" s="4" t="s">
        <v>29</v>
      </c>
      <c r="O3854" s="4">
        <v>6.5770000000000002E-5</v>
      </c>
      <c r="P3854" s="4">
        <v>6.9940000000000003E-7</v>
      </c>
      <c r="Q3854" s="4">
        <v>3.6</v>
      </c>
    </row>
    <row r="3855" spans="1:29" hidden="1" outlineLevel="1" collapsed="1" x14ac:dyDescent="0.25">
      <c r="A3855" t="s">
        <v>34</v>
      </c>
      <c r="B3855" s="4" t="s">
        <v>29</v>
      </c>
      <c r="C3855" s="4" t="s">
        <v>4113</v>
      </c>
      <c r="D3855" s="4" t="s">
        <v>34</v>
      </c>
      <c r="E3855" s="4">
        <v>4.0701700000000002E-4</v>
      </c>
      <c r="F3855" s="4">
        <v>1.5434800000000001E-4</v>
      </c>
      <c r="G3855" s="4">
        <v>1</v>
      </c>
      <c r="H3855" s="4">
        <v>1</v>
      </c>
      <c r="I3855" s="4">
        <v>1</v>
      </c>
      <c r="J3855" s="4" t="s">
        <v>4106</v>
      </c>
      <c r="K3855" s="4">
        <v>1</v>
      </c>
      <c r="L3855" s="4">
        <v>1259.74837</v>
      </c>
      <c r="M3855" s="4" t="s">
        <v>29</v>
      </c>
      <c r="N3855" s="4" t="s">
        <v>29</v>
      </c>
      <c r="O3855" s="4">
        <v>6.5770000000000002E-5</v>
      </c>
      <c r="P3855" s="4">
        <v>3.1139999999999997E-5</v>
      </c>
      <c r="Q3855" s="4">
        <v>2.9</v>
      </c>
    </row>
    <row r="3856" spans="1:29" hidden="1" outlineLevel="1" collapsed="1" x14ac:dyDescent="0.25">
      <c r="A3856" t="s">
        <v>34</v>
      </c>
      <c r="B3856" s="4" t="s">
        <v>29</v>
      </c>
      <c r="C3856" s="4" t="s">
        <v>4114</v>
      </c>
      <c r="D3856" s="4" t="s">
        <v>34</v>
      </c>
      <c r="E3856" s="4">
        <v>1.1826199999999999E-3</v>
      </c>
      <c r="F3856" s="4">
        <v>1.5434800000000001E-4</v>
      </c>
      <c r="G3856" s="4">
        <v>1</v>
      </c>
      <c r="H3856" s="4">
        <v>1</v>
      </c>
      <c r="I3856" s="4">
        <v>4</v>
      </c>
      <c r="J3856" s="4" t="s">
        <v>4106</v>
      </c>
      <c r="K3856" s="4">
        <v>0</v>
      </c>
      <c r="L3856" s="4">
        <v>1638.8274699999999</v>
      </c>
      <c r="M3856" s="4" t="s">
        <v>29</v>
      </c>
      <c r="N3856" s="4" t="s">
        <v>29</v>
      </c>
      <c r="O3856" s="4">
        <v>6.5770000000000002E-5</v>
      </c>
      <c r="P3856" s="4">
        <v>1.128E-4</v>
      </c>
      <c r="Q3856" s="4">
        <v>3.58</v>
      </c>
    </row>
    <row r="3857" spans="1:17" hidden="1" outlineLevel="1" collapsed="1" x14ac:dyDescent="0.25">
      <c r="A3857" t="s">
        <v>34</v>
      </c>
      <c r="B3857" s="4" t="s">
        <v>29</v>
      </c>
      <c r="C3857" s="4" t="s">
        <v>4115</v>
      </c>
      <c r="D3857" s="4" t="s">
        <v>34</v>
      </c>
      <c r="E3857" s="4">
        <v>7.8904599999999995E-4</v>
      </c>
      <c r="F3857" s="4">
        <v>1.5434800000000001E-4</v>
      </c>
      <c r="G3857" s="4">
        <v>1</v>
      </c>
      <c r="H3857" s="4">
        <v>1</v>
      </c>
      <c r="I3857" s="4">
        <v>2</v>
      </c>
      <c r="J3857" s="4" t="s">
        <v>4106</v>
      </c>
      <c r="K3857" s="4">
        <v>2</v>
      </c>
      <c r="L3857" s="4">
        <v>1559.8387600000001</v>
      </c>
      <c r="M3857" s="4" t="s">
        <v>29</v>
      </c>
      <c r="N3857" s="4" t="s">
        <v>29</v>
      </c>
      <c r="O3857" s="4">
        <v>6.5770000000000002E-5</v>
      </c>
      <c r="P3857" s="4">
        <v>6.9250000000000003E-5</v>
      </c>
      <c r="Q3857" s="4">
        <v>2.87</v>
      </c>
    </row>
    <row r="3858" spans="1:17" hidden="1" outlineLevel="1" collapsed="1" x14ac:dyDescent="0.25">
      <c r="A3858" t="s">
        <v>34</v>
      </c>
      <c r="B3858" s="4" t="s">
        <v>29</v>
      </c>
      <c r="C3858" s="4" t="s">
        <v>4116</v>
      </c>
      <c r="D3858" s="4" t="s">
        <v>34</v>
      </c>
      <c r="E3858" s="4">
        <v>9.7647900000000004E-5</v>
      </c>
      <c r="F3858" s="4">
        <v>1.5434800000000001E-4</v>
      </c>
      <c r="G3858" s="4">
        <v>1</v>
      </c>
      <c r="H3858" s="4">
        <v>1</v>
      </c>
      <c r="I3858" s="4">
        <v>4</v>
      </c>
      <c r="J3858" s="4" t="s">
        <v>4106</v>
      </c>
      <c r="K3858" s="4">
        <v>1</v>
      </c>
      <c r="L3858" s="4">
        <v>1364.6692399999999</v>
      </c>
      <c r="M3858" s="4" t="s">
        <v>29</v>
      </c>
      <c r="N3858" s="4" t="s">
        <v>29</v>
      </c>
      <c r="O3858" s="4">
        <v>6.5770000000000002E-5</v>
      </c>
      <c r="P3858" s="4">
        <v>5.5639999999999996E-6</v>
      </c>
      <c r="Q3858" s="4">
        <v>3.65</v>
      </c>
    </row>
    <row r="3859" spans="1:17" hidden="1" outlineLevel="1" collapsed="1" x14ac:dyDescent="0.25">
      <c r="A3859" t="s">
        <v>34</v>
      </c>
      <c r="B3859" s="4" t="s">
        <v>29</v>
      </c>
      <c r="C3859" s="4" t="s">
        <v>4117</v>
      </c>
      <c r="D3859" s="4" t="s">
        <v>421</v>
      </c>
      <c r="E3859" s="4">
        <v>4.4271899999999999E-6</v>
      </c>
      <c r="F3859" s="4">
        <v>1.5434800000000001E-4</v>
      </c>
      <c r="G3859" s="4">
        <v>1</v>
      </c>
      <c r="H3859" s="4">
        <v>1</v>
      </c>
      <c r="I3859" s="4">
        <v>3</v>
      </c>
      <c r="J3859" s="4" t="s">
        <v>4106</v>
      </c>
      <c r="K3859" s="4">
        <v>1</v>
      </c>
      <c r="L3859" s="4">
        <v>3355.6838499999999</v>
      </c>
      <c r="M3859" s="4" t="s">
        <v>29</v>
      </c>
      <c r="N3859" s="4" t="s">
        <v>29</v>
      </c>
      <c r="O3859" s="4">
        <v>6.5770000000000002E-5</v>
      </c>
      <c r="P3859" s="4">
        <v>1.318E-7</v>
      </c>
      <c r="Q3859" s="4">
        <v>5.21</v>
      </c>
    </row>
    <row r="3860" spans="1:17" hidden="1" outlineLevel="1" collapsed="1" x14ac:dyDescent="0.25">
      <c r="A3860" t="s">
        <v>34</v>
      </c>
      <c r="B3860" s="4" t="s">
        <v>29</v>
      </c>
      <c r="C3860" s="4" t="s">
        <v>4118</v>
      </c>
      <c r="D3860" s="4" t="s">
        <v>34</v>
      </c>
      <c r="E3860" s="4">
        <v>5.83737E-5</v>
      </c>
      <c r="F3860" s="4">
        <v>1.5434800000000001E-4</v>
      </c>
      <c r="G3860" s="4">
        <v>1</v>
      </c>
      <c r="H3860" s="4">
        <v>1</v>
      </c>
      <c r="I3860" s="4">
        <v>1</v>
      </c>
      <c r="J3860" s="4" t="s">
        <v>4106</v>
      </c>
      <c r="K3860" s="4">
        <v>1</v>
      </c>
      <c r="L3860" s="4">
        <v>2448.3622599999999</v>
      </c>
      <c r="M3860" s="4" t="s">
        <v>29</v>
      </c>
      <c r="N3860" s="4" t="s">
        <v>29</v>
      </c>
      <c r="O3860" s="4">
        <v>6.5770000000000002E-5</v>
      </c>
      <c r="P3860" s="4">
        <v>2.9790000000000002E-6</v>
      </c>
      <c r="Q3860" s="4">
        <v>3.2</v>
      </c>
    </row>
    <row r="3861" spans="1:17" hidden="1" outlineLevel="1" collapsed="1" x14ac:dyDescent="0.25">
      <c r="A3861" t="s">
        <v>34</v>
      </c>
      <c r="B3861" s="4" t="s">
        <v>29</v>
      </c>
      <c r="C3861" s="4" t="s">
        <v>4119</v>
      </c>
      <c r="D3861" s="4" t="s">
        <v>34</v>
      </c>
      <c r="E3861" s="4">
        <v>2.09898E-4</v>
      </c>
      <c r="F3861" s="4">
        <v>1.5434800000000001E-4</v>
      </c>
      <c r="G3861" s="4">
        <v>1</v>
      </c>
      <c r="H3861" s="4">
        <v>1</v>
      </c>
      <c r="I3861" s="4">
        <v>2</v>
      </c>
      <c r="J3861" s="4" t="s">
        <v>4106</v>
      </c>
      <c r="K3861" s="4">
        <v>0</v>
      </c>
      <c r="L3861" s="4">
        <v>1220.6647</v>
      </c>
      <c r="M3861" s="4" t="s">
        <v>29</v>
      </c>
      <c r="N3861" s="4" t="s">
        <v>29</v>
      </c>
      <c r="O3861" s="4">
        <v>6.5770000000000002E-5</v>
      </c>
      <c r="P3861" s="4">
        <v>1.399E-5</v>
      </c>
      <c r="Q3861" s="4">
        <v>3.12</v>
      </c>
    </row>
    <row r="3862" spans="1:17" hidden="1" outlineLevel="1" collapsed="1" x14ac:dyDescent="0.25">
      <c r="A3862" t="s">
        <v>34</v>
      </c>
      <c r="B3862" s="4" t="s">
        <v>29</v>
      </c>
      <c r="C3862" s="4" t="s">
        <v>4120</v>
      </c>
      <c r="D3862" s="4" t="s">
        <v>618</v>
      </c>
      <c r="E3862" s="4">
        <v>3.9942499999999999E-6</v>
      </c>
      <c r="F3862" s="4">
        <v>1.5434800000000001E-4</v>
      </c>
      <c r="G3862" s="4">
        <v>1</v>
      </c>
      <c r="H3862" s="4">
        <v>1</v>
      </c>
      <c r="I3862" s="4">
        <v>3</v>
      </c>
      <c r="J3862" s="4" t="s">
        <v>4106</v>
      </c>
      <c r="K3862" s="4">
        <v>0</v>
      </c>
      <c r="L3862" s="4">
        <v>3227.5888799999998</v>
      </c>
      <c r="M3862" s="4" t="s">
        <v>29</v>
      </c>
      <c r="N3862" s="4" t="s">
        <v>29</v>
      </c>
      <c r="O3862" s="4">
        <v>6.5770000000000002E-5</v>
      </c>
      <c r="P3862" s="4">
        <v>1.158E-7</v>
      </c>
      <c r="Q3862" s="4">
        <v>4.34</v>
      </c>
    </row>
    <row r="3863" spans="1:17" hidden="1" outlineLevel="1" collapsed="1" x14ac:dyDescent="0.25">
      <c r="A3863" t="s">
        <v>34</v>
      </c>
      <c r="B3863" s="4" t="s">
        <v>29</v>
      </c>
      <c r="C3863" s="4" t="s">
        <v>4121</v>
      </c>
      <c r="D3863" s="4" t="s">
        <v>34</v>
      </c>
      <c r="E3863" s="4">
        <v>1.33835E-5</v>
      </c>
      <c r="F3863" s="4">
        <v>1.5434800000000001E-4</v>
      </c>
      <c r="G3863" s="4">
        <v>1</v>
      </c>
      <c r="H3863" s="4">
        <v>1</v>
      </c>
      <c r="I3863" s="4">
        <v>4</v>
      </c>
      <c r="J3863" s="4" t="s">
        <v>4106</v>
      </c>
      <c r="K3863" s="4">
        <v>1</v>
      </c>
      <c r="L3863" s="4">
        <v>1766.9224300000001</v>
      </c>
      <c r="M3863" s="4" t="s">
        <v>29</v>
      </c>
      <c r="N3863" s="4" t="s">
        <v>29</v>
      </c>
      <c r="O3863" s="4">
        <v>6.5770000000000002E-5</v>
      </c>
      <c r="P3863" s="4">
        <v>5.0380000000000005E-7</v>
      </c>
      <c r="Q3863" s="4">
        <v>4.1900000000000004</v>
      </c>
    </row>
    <row r="3864" spans="1:17" hidden="1" outlineLevel="1" collapsed="1" x14ac:dyDescent="0.25">
      <c r="A3864" t="s">
        <v>34</v>
      </c>
      <c r="B3864" s="4" t="s">
        <v>29</v>
      </c>
      <c r="C3864" s="4" t="s">
        <v>4122</v>
      </c>
      <c r="D3864" s="4" t="s">
        <v>847</v>
      </c>
      <c r="E3864" s="4">
        <v>3.8429200000000001E-5</v>
      </c>
      <c r="F3864" s="4">
        <v>1.5434800000000001E-4</v>
      </c>
      <c r="G3864" s="4">
        <v>1</v>
      </c>
      <c r="H3864" s="4">
        <v>1</v>
      </c>
      <c r="I3864" s="4">
        <v>2</v>
      </c>
      <c r="J3864" s="4" t="s">
        <v>4106</v>
      </c>
      <c r="K3864" s="4">
        <v>2</v>
      </c>
      <c r="L3864" s="4">
        <v>3483.7788099999998</v>
      </c>
      <c r="M3864" s="4" t="s">
        <v>29</v>
      </c>
      <c r="N3864" s="4" t="s">
        <v>29</v>
      </c>
      <c r="O3864" s="4">
        <v>6.5770000000000002E-5</v>
      </c>
      <c r="P3864" s="4">
        <v>1.798E-6</v>
      </c>
      <c r="Q3864" s="4">
        <v>3.95</v>
      </c>
    </row>
    <row r="3865" spans="1:17" hidden="1" outlineLevel="1" collapsed="1" x14ac:dyDescent="0.25">
      <c r="A3865" t="s">
        <v>34</v>
      </c>
      <c r="B3865" s="4" t="s">
        <v>29</v>
      </c>
      <c r="C3865" s="4" t="s">
        <v>4123</v>
      </c>
      <c r="D3865" s="4" t="s">
        <v>34</v>
      </c>
      <c r="E3865" s="4">
        <v>3.2365900000000001E-3</v>
      </c>
      <c r="F3865" s="4">
        <v>3.0793500000000001E-4</v>
      </c>
      <c r="G3865" s="4">
        <v>1</v>
      </c>
      <c r="H3865" s="4">
        <v>1</v>
      </c>
      <c r="I3865" s="4">
        <v>2</v>
      </c>
      <c r="J3865" s="4" t="s">
        <v>4106</v>
      </c>
      <c r="K3865" s="4">
        <v>2</v>
      </c>
      <c r="L3865" s="4">
        <v>1486.7972299999999</v>
      </c>
      <c r="M3865" s="4" t="s">
        <v>29</v>
      </c>
      <c r="N3865" s="4" t="s">
        <v>29</v>
      </c>
      <c r="O3865" s="4">
        <v>1.192E-4</v>
      </c>
      <c r="P3865" s="4">
        <v>3.6919999999999998E-4</v>
      </c>
      <c r="Q3865" s="4">
        <v>2.5</v>
      </c>
    </row>
    <row r="3866" spans="1:17" hidden="1" outlineLevel="1" collapsed="1" x14ac:dyDescent="0.25">
      <c r="A3866" t="s">
        <v>34</v>
      </c>
      <c r="B3866" s="4" t="s">
        <v>29</v>
      </c>
      <c r="C3866" s="4" t="s">
        <v>4124</v>
      </c>
      <c r="D3866" s="4" t="s">
        <v>34</v>
      </c>
      <c r="E3866" s="4">
        <v>3.7981199999999999E-3</v>
      </c>
      <c r="F3866" s="4">
        <v>3.0793500000000001E-4</v>
      </c>
      <c r="G3866" s="4">
        <v>1</v>
      </c>
      <c r="H3866" s="4">
        <v>1</v>
      </c>
      <c r="I3866" s="4">
        <v>1</v>
      </c>
      <c r="J3866" s="4" t="s">
        <v>4106</v>
      </c>
      <c r="K3866" s="4">
        <v>1</v>
      </c>
      <c r="L3866" s="4">
        <v>1030.5639799999999</v>
      </c>
      <c r="M3866" s="4" t="s">
        <v>29</v>
      </c>
      <c r="N3866" s="4" t="s">
        <v>29</v>
      </c>
      <c r="O3866" s="4">
        <v>1.192E-4</v>
      </c>
      <c r="P3866" s="4">
        <v>4.4460000000000002E-4</v>
      </c>
      <c r="Q3866" s="4">
        <v>2.12</v>
      </c>
    </row>
    <row r="3867" spans="1:17" hidden="1" outlineLevel="1" collapsed="1" x14ac:dyDescent="0.25">
      <c r="A3867" t="s">
        <v>34</v>
      </c>
      <c r="B3867" s="4" t="s">
        <v>29</v>
      </c>
      <c r="C3867" s="4" t="s">
        <v>4125</v>
      </c>
      <c r="D3867" s="4" t="s">
        <v>34</v>
      </c>
      <c r="E3867" s="4">
        <v>1.0669E-2</v>
      </c>
      <c r="F3867" s="4">
        <v>4.3565599999999998E-4</v>
      </c>
      <c r="G3867" s="4">
        <v>1</v>
      </c>
      <c r="H3867" s="4">
        <v>1</v>
      </c>
      <c r="I3867" s="4">
        <v>1</v>
      </c>
      <c r="J3867" s="4" t="s">
        <v>4106</v>
      </c>
      <c r="K3867" s="4">
        <v>0</v>
      </c>
      <c r="L3867" s="4">
        <v>902.46902</v>
      </c>
      <c r="M3867" s="4" t="s">
        <v>29</v>
      </c>
      <c r="N3867" s="4" t="s">
        <v>29</v>
      </c>
      <c r="O3867" s="4">
        <v>1.639E-4</v>
      </c>
      <c r="P3867" s="4">
        <v>1.5039999999999999E-3</v>
      </c>
      <c r="Q3867" s="4">
        <v>1.48</v>
      </c>
    </row>
    <row r="3868" spans="1:17" hidden="1" outlineLevel="1" collapsed="1" x14ac:dyDescent="0.25">
      <c r="A3868" t="s">
        <v>34</v>
      </c>
      <c r="B3868" s="4" t="s">
        <v>29</v>
      </c>
      <c r="C3868" s="4" t="s">
        <v>4126</v>
      </c>
      <c r="D3868" s="4" t="s">
        <v>154</v>
      </c>
      <c r="E3868" s="4">
        <v>1.0467799999999999E-2</v>
      </c>
      <c r="F3868" s="4">
        <v>4.3565599999999998E-4</v>
      </c>
      <c r="G3868" s="4">
        <v>1</v>
      </c>
      <c r="H3868" s="4">
        <v>1</v>
      </c>
      <c r="I3868" s="4">
        <v>2</v>
      </c>
      <c r="J3868" s="4" t="s">
        <v>4106</v>
      </c>
      <c r="K3868" s="4">
        <v>0</v>
      </c>
      <c r="L3868" s="4">
        <v>930.43493999999998</v>
      </c>
      <c r="M3868" s="4" t="s">
        <v>29</v>
      </c>
      <c r="N3868" s="4" t="s">
        <v>29</v>
      </c>
      <c r="O3868" s="4">
        <v>1.639E-4</v>
      </c>
      <c r="P3868" s="4">
        <v>1.474E-3</v>
      </c>
      <c r="Q3868" s="4">
        <v>1.08</v>
      </c>
    </row>
    <row r="3869" spans="1:17" hidden="1" outlineLevel="1" collapsed="1" x14ac:dyDescent="0.25">
      <c r="A3869" t="s">
        <v>34</v>
      </c>
      <c r="B3869" s="4" t="s">
        <v>29</v>
      </c>
      <c r="C3869" s="4" t="s">
        <v>4127</v>
      </c>
      <c r="D3869" s="4" t="s">
        <v>34</v>
      </c>
      <c r="E3869" s="4">
        <v>1.6612999999999999E-2</v>
      </c>
      <c r="F3869" s="4">
        <v>5.7957899999999999E-4</v>
      </c>
      <c r="G3869" s="4">
        <v>1</v>
      </c>
      <c r="H3869" s="4">
        <v>1</v>
      </c>
      <c r="I3869" s="4">
        <v>2</v>
      </c>
      <c r="J3869" s="4" t="s">
        <v>4106</v>
      </c>
      <c r="K3869" s="4">
        <v>2</v>
      </c>
      <c r="L3869" s="4">
        <v>1222.66912</v>
      </c>
      <c r="M3869" s="4" t="s">
        <v>29</v>
      </c>
      <c r="N3869" s="4" t="s">
        <v>29</v>
      </c>
      <c r="O3869" s="4">
        <v>2.1489999999999999E-4</v>
      </c>
      <c r="P3869" s="4">
        <v>2.594E-3</v>
      </c>
      <c r="Q3869" s="4">
        <v>2.37</v>
      </c>
    </row>
    <row r="3870" spans="1:17" hidden="1" outlineLevel="1" collapsed="1" x14ac:dyDescent="0.25">
      <c r="A3870" t="s">
        <v>34</v>
      </c>
      <c r="B3870" s="4" t="s">
        <v>29</v>
      </c>
      <c r="C3870" s="4" t="s">
        <v>4128</v>
      </c>
      <c r="D3870" s="4" t="s">
        <v>4129</v>
      </c>
      <c r="E3870" s="4">
        <v>2.3613499999999999E-2</v>
      </c>
      <c r="F3870" s="4">
        <v>8.6581600000000005E-4</v>
      </c>
      <c r="G3870" s="4">
        <v>1</v>
      </c>
      <c r="H3870" s="4">
        <v>1</v>
      </c>
      <c r="I3870" s="4">
        <v>1</v>
      </c>
      <c r="J3870" s="4" t="s">
        <v>4106</v>
      </c>
      <c r="K3870" s="4">
        <v>1</v>
      </c>
      <c r="L3870" s="4">
        <v>1725.7829200000001</v>
      </c>
      <c r="M3870" s="4" t="s">
        <v>29</v>
      </c>
      <c r="N3870" s="4" t="s">
        <v>29</v>
      </c>
      <c r="O3870" s="4">
        <v>3.1629999999999999E-4</v>
      </c>
      <c r="P3870" s="4">
        <v>4.0239999999999998E-3</v>
      </c>
      <c r="Q3870" s="4">
        <v>2.4700000000000002</v>
      </c>
    </row>
    <row r="3871" spans="1:17" hidden="1" outlineLevel="1" collapsed="1" x14ac:dyDescent="0.25">
      <c r="A3871" t="s">
        <v>34</v>
      </c>
      <c r="B3871" s="4" t="s">
        <v>29</v>
      </c>
      <c r="C3871" s="4" t="s">
        <v>4130</v>
      </c>
      <c r="D3871" s="4" t="s">
        <v>34</v>
      </c>
      <c r="E3871" s="4">
        <v>2.3613499999999999E-2</v>
      </c>
      <c r="F3871" s="4">
        <v>8.6581600000000005E-4</v>
      </c>
      <c r="G3871" s="4">
        <v>1</v>
      </c>
      <c r="H3871" s="4">
        <v>1</v>
      </c>
      <c r="I3871" s="4">
        <v>1</v>
      </c>
      <c r="J3871" s="4" t="s">
        <v>4106</v>
      </c>
      <c r="K3871" s="4">
        <v>2</v>
      </c>
      <c r="L3871" s="4">
        <v>1614.9703199999999</v>
      </c>
      <c r="M3871" s="4" t="s">
        <v>29</v>
      </c>
      <c r="N3871" s="4" t="s">
        <v>29</v>
      </c>
      <c r="O3871" s="4">
        <v>3.1629999999999999E-4</v>
      </c>
      <c r="P3871" s="4">
        <v>4.0239999999999998E-3</v>
      </c>
      <c r="Q3871" s="4">
        <v>2.61</v>
      </c>
    </row>
    <row r="3872" spans="1:17" hidden="1" outlineLevel="1" collapsed="1" x14ac:dyDescent="0.25">
      <c r="A3872" t="s">
        <v>34</v>
      </c>
      <c r="B3872" s="4" t="s">
        <v>29</v>
      </c>
      <c r="C3872" s="4" t="s">
        <v>4131</v>
      </c>
      <c r="D3872" s="4" t="s">
        <v>34</v>
      </c>
      <c r="E3872" s="4">
        <v>3.2634200000000002E-2</v>
      </c>
      <c r="F3872" s="4">
        <v>1.27169E-3</v>
      </c>
      <c r="G3872" s="4">
        <v>1</v>
      </c>
      <c r="H3872" s="4">
        <v>1</v>
      </c>
      <c r="I3872" s="4">
        <v>1</v>
      </c>
      <c r="J3872" s="4" t="s">
        <v>4106</v>
      </c>
      <c r="K3872" s="4">
        <v>1</v>
      </c>
      <c r="L3872" s="4">
        <v>1330.6961200000001</v>
      </c>
      <c r="M3872" s="4" t="s">
        <v>29</v>
      </c>
      <c r="N3872" s="4" t="s">
        <v>29</v>
      </c>
      <c r="O3872" s="4">
        <v>4.6000000000000001E-4</v>
      </c>
      <c r="P3872" s="4">
        <v>6.0600000000000003E-3</v>
      </c>
      <c r="Q3872" s="4">
        <v>2.96</v>
      </c>
    </row>
    <row r="3873" spans="1:29" hidden="1" outlineLevel="1" collapsed="1" x14ac:dyDescent="0.25">
      <c r="A3873" t="s">
        <v>34</v>
      </c>
      <c r="B3873" s="4" t="s">
        <v>29</v>
      </c>
      <c r="C3873" s="4" t="s">
        <v>4132</v>
      </c>
      <c r="D3873" s="4" t="s">
        <v>34</v>
      </c>
      <c r="E3873" s="4">
        <v>7.8552800000000006E-2</v>
      </c>
      <c r="F3873" s="4">
        <v>2.86959E-3</v>
      </c>
      <c r="G3873" s="4">
        <v>1</v>
      </c>
      <c r="H3873" s="4">
        <v>1</v>
      </c>
      <c r="I3873" s="4">
        <v>3</v>
      </c>
      <c r="J3873" s="4" t="s">
        <v>4106</v>
      </c>
      <c r="K3873" s="4">
        <v>0</v>
      </c>
      <c r="L3873" s="4">
        <v>1172.5258699999999</v>
      </c>
      <c r="M3873" s="4" t="s">
        <v>29</v>
      </c>
      <c r="N3873" s="4" t="s">
        <v>29</v>
      </c>
      <c r="O3873" s="4">
        <v>1.0269999999999999E-3</v>
      </c>
      <c r="P3873" s="4">
        <v>1.9609999999999999E-2</v>
      </c>
      <c r="Q3873" s="4">
        <v>2.17</v>
      </c>
    </row>
    <row r="3874" spans="1:29" hidden="1" outlineLevel="1" collapsed="1" x14ac:dyDescent="0.25">
      <c r="A3874" t="s">
        <v>34</v>
      </c>
      <c r="B3874" s="4" t="s">
        <v>29</v>
      </c>
      <c r="C3874" s="4" t="s">
        <v>4133</v>
      </c>
      <c r="D3874" s="4" t="s">
        <v>34</v>
      </c>
      <c r="E3874" s="4">
        <v>0.24535100000000001</v>
      </c>
      <c r="F3874" s="4">
        <v>9.6172199999999992E-3</v>
      </c>
      <c r="G3874" s="4">
        <v>1</v>
      </c>
      <c r="H3874" s="4">
        <v>1</v>
      </c>
      <c r="I3874" s="4">
        <v>1</v>
      </c>
      <c r="J3874" s="4" t="s">
        <v>4106</v>
      </c>
      <c r="K3874" s="4">
        <v>1</v>
      </c>
      <c r="L3874" s="4">
        <v>995.53089</v>
      </c>
      <c r="M3874" s="4" t="s">
        <v>29</v>
      </c>
      <c r="N3874" s="4" t="s">
        <v>29</v>
      </c>
      <c r="O3874" s="4">
        <v>3.6700000000000001E-3</v>
      </c>
      <c r="P3874" s="4">
        <v>0.1079</v>
      </c>
      <c r="Q3874" s="4">
        <v>1.43</v>
      </c>
    </row>
    <row r="3875" spans="1:29" x14ac:dyDescent="0.25">
      <c r="A3875" s="3" t="s">
        <v>29</v>
      </c>
      <c r="B3875" s="3" t="s">
        <v>30</v>
      </c>
      <c r="C3875" s="3" t="s">
        <v>4134</v>
      </c>
      <c r="D3875" s="3" t="s">
        <v>4135</v>
      </c>
      <c r="E3875" s="3">
        <v>0</v>
      </c>
      <c r="F3875" s="3">
        <v>110.127</v>
      </c>
      <c r="G3875" s="3">
        <v>43</v>
      </c>
      <c r="H3875" s="3">
        <v>21</v>
      </c>
      <c r="I3875" s="3">
        <v>30</v>
      </c>
      <c r="J3875" s="3">
        <v>21</v>
      </c>
      <c r="K3875" s="3">
        <v>651</v>
      </c>
      <c r="L3875" s="3">
        <v>72.5</v>
      </c>
      <c r="M3875" s="3">
        <v>5.88</v>
      </c>
      <c r="N3875" s="3">
        <v>97.08</v>
      </c>
      <c r="O3875" s="3">
        <v>21</v>
      </c>
      <c r="P3875" s="3" t="s">
        <v>34</v>
      </c>
      <c r="Q3875" s="3" t="s">
        <v>34</v>
      </c>
      <c r="R3875" s="3" t="s">
        <v>189</v>
      </c>
      <c r="S3875" s="3" t="s">
        <v>4136</v>
      </c>
      <c r="T3875" s="3" t="s">
        <v>34</v>
      </c>
      <c r="U3875" s="3" t="s">
        <v>4134</v>
      </c>
      <c r="V3875" s="3" t="s">
        <v>34</v>
      </c>
      <c r="W3875" s="3" t="s">
        <v>976</v>
      </c>
      <c r="X3875" s="3" t="s">
        <v>34</v>
      </c>
      <c r="Y3875" s="3" t="s">
        <v>34</v>
      </c>
      <c r="Z3875" s="3" t="s">
        <v>34</v>
      </c>
      <c r="AA3875" s="3">
        <v>0</v>
      </c>
      <c r="AB3875" s="3" t="s">
        <v>29</v>
      </c>
      <c r="AC3875" s="3">
        <v>1</v>
      </c>
    </row>
    <row r="3876" spans="1:29" hidden="1" outlineLevel="1" collapsed="1" x14ac:dyDescent="0.25">
      <c r="A3876" t="s">
        <v>34</v>
      </c>
      <c r="B3876" s="2" t="s">
        <v>39</v>
      </c>
      <c r="C3876" s="2" t="s">
        <v>40</v>
      </c>
      <c r="D3876" s="2" t="s">
        <v>41</v>
      </c>
      <c r="E3876" s="2" t="s">
        <v>42</v>
      </c>
      <c r="F3876" s="2" t="s">
        <v>43</v>
      </c>
      <c r="G3876" s="2" t="s">
        <v>28</v>
      </c>
      <c r="H3876" s="2" t="s">
        <v>44</v>
      </c>
      <c r="I3876" s="2" t="s">
        <v>8</v>
      </c>
      <c r="J3876" s="2" t="s">
        <v>45</v>
      </c>
      <c r="K3876" s="2" t="s">
        <v>46</v>
      </c>
      <c r="L3876" s="2" t="s">
        <v>47</v>
      </c>
      <c r="M3876" s="2" t="s">
        <v>27</v>
      </c>
      <c r="N3876" s="2" t="s">
        <v>48</v>
      </c>
      <c r="O3876" s="2" t="s">
        <v>49</v>
      </c>
      <c r="P3876" s="2" t="s">
        <v>50</v>
      </c>
      <c r="Q3876" s="2" t="s">
        <v>51</v>
      </c>
    </row>
    <row r="3877" spans="1:29" hidden="1" outlineLevel="1" collapsed="1" x14ac:dyDescent="0.25">
      <c r="A3877" t="s">
        <v>34</v>
      </c>
      <c r="B3877" s="4" t="s">
        <v>29</v>
      </c>
      <c r="C3877" s="4" t="s">
        <v>4137</v>
      </c>
      <c r="D3877" s="4" t="s">
        <v>34</v>
      </c>
      <c r="E3877" s="4">
        <v>1.8575899999999999E-4</v>
      </c>
      <c r="F3877" s="4">
        <v>1.5434800000000001E-4</v>
      </c>
      <c r="G3877" s="4">
        <v>1</v>
      </c>
      <c r="H3877" s="4">
        <v>1</v>
      </c>
      <c r="I3877" s="4">
        <v>2</v>
      </c>
      <c r="J3877" s="4" t="s">
        <v>4134</v>
      </c>
      <c r="K3877" s="4">
        <v>1</v>
      </c>
      <c r="L3877" s="4">
        <v>3341.55969</v>
      </c>
      <c r="M3877" s="4" t="s">
        <v>29</v>
      </c>
      <c r="N3877" s="4" t="s">
        <v>29</v>
      </c>
      <c r="O3877" s="4">
        <v>6.5770000000000002E-5</v>
      </c>
      <c r="P3877" s="4">
        <v>1.2119999999999999E-5</v>
      </c>
      <c r="Q3877" s="4">
        <v>5.12</v>
      </c>
    </row>
    <row r="3878" spans="1:29" hidden="1" outlineLevel="1" collapsed="1" x14ac:dyDescent="0.25">
      <c r="A3878" t="s">
        <v>34</v>
      </c>
      <c r="B3878" s="4" t="s">
        <v>29</v>
      </c>
      <c r="C3878" s="4" t="s">
        <v>4138</v>
      </c>
      <c r="D3878" s="4" t="s">
        <v>34</v>
      </c>
      <c r="E3878" s="4">
        <v>1.4457599999999999E-6</v>
      </c>
      <c r="F3878" s="4">
        <v>1.5434800000000001E-4</v>
      </c>
      <c r="G3878" s="4">
        <v>1</v>
      </c>
      <c r="H3878" s="4">
        <v>1</v>
      </c>
      <c r="I3878" s="4">
        <v>2</v>
      </c>
      <c r="J3878" s="4" t="s">
        <v>4134</v>
      </c>
      <c r="K3878" s="4">
        <v>0</v>
      </c>
      <c r="L3878" s="4">
        <v>1755.88717</v>
      </c>
      <c r="M3878" s="4" t="s">
        <v>29</v>
      </c>
      <c r="N3878" s="4" t="s">
        <v>29</v>
      </c>
      <c r="O3878" s="4">
        <v>6.5770000000000002E-5</v>
      </c>
      <c r="P3878" s="4">
        <v>3.4E-8</v>
      </c>
      <c r="Q3878" s="4">
        <v>3.96</v>
      </c>
    </row>
    <row r="3879" spans="1:29" hidden="1" outlineLevel="1" collapsed="1" x14ac:dyDescent="0.25">
      <c r="A3879" t="s">
        <v>34</v>
      </c>
      <c r="B3879" s="4" t="s">
        <v>29</v>
      </c>
      <c r="C3879" s="4" t="s">
        <v>4139</v>
      </c>
      <c r="D3879" s="4" t="s">
        <v>34</v>
      </c>
      <c r="E3879" s="4">
        <v>2.5958299999999998E-5</v>
      </c>
      <c r="F3879" s="4">
        <v>1.5434800000000001E-4</v>
      </c>
      <c r="G3879" s="4">
        <v>1</v>
      </c>
      <c r="H3879" s="4">
        <v>1</v>
      </c>
      <c r="I3879" s="4">
        <v>1</v>
      </c>
      <c r="J3879" s="4" t="s">
        <v>4134</v>
      </c>
      <c r="K3879" s="4">
        <v>0</v>
      </c>
      <c r="L3879" s="4">
        <v>1374.7012</v>
      </c>
      <c r="M3879" s="4" t="s">
        <v>29</v>
      </c>
      <c r="N3879" s="4" t="s">
        <v>29</v>
      </c>
      <c r="O3879" s="4">
        <v>6.5770000000000002E-5</v>
      </c>
      <c r="P3879" s="4">
        <v>1.116E-6</v>
      </c>
      <c r="Q3879" s="4">
        <v>4.07</v>
      </c>
    </row>
    <row r="3880" spans="1:29" hidden="1" outlineLevel="1" collapsed="1" x14ac:dyDescent="0.25">
      <c r="A3880" t="s">
        <v>34</v>
      </c>
      <c r="B3880" s="4" t="s">
        <v>29</v>
      </c>
      <c r="C3880" s="4" t="s">
        <v>4140</v>
      </c>
      <c r="D3880" s="4" t="s">
        <v>34</v>
      </c>
      <c r="E3880" s="4">
        <v>1.9434799999999999E-5</v>
      </c>
      <c r="F3880" s="4">
        <v>1.5434800000000001E-4</v>
      </c>
      <c r="G3880" s="4">
        <v>1</v>
      </c>
      <c r="H3880" s="4">
        <v>1</v>
      </c>
      <c r="I3880" s="4">
        <v>1</v>
      </c>
      <c r="J3880" s="4" t="s">
        <v>4134</v>
      </c>
      <c r="K3880" s="4">
        <v>0</v>
      </c>
      <c r="L3880" s="4">
        <v>1508.7016000000001</v>
      </c>
      <c r="M3880" s="4" t="s">
        <v>29</v>
      </c>
      <c r="N3880" s="4" t="s">
        <v>29</v>
      </c>
      <c r="O3880" s="4">
        <v>6.5770000000000002E-5</v>
      </c>
      <c r="P3880" s="4">
        <v>7.8619999999999999E-7</v>
      </c>
      <c r="Q3880" s="4">
        <v>3.51</v>
      </c>
    </row>
    <row r="3881" spans="1:29" hidden="1" outlineLevel="1" collapsed="1" x14ac:dyDescent="0.25">
      <c r="A3881" t="s">
        <v>34</v>
      </c>
      <c r="B3881" s="4" t="s">
        <v>29</v>
      </c>
      <c r="C3881" s="4" t="s">
        <v>4141</v>
      </c>
      <c r="D3881" s="4" t="s">
        <v>4142</v>
      </c>
      <c r="E3881" s="4">
        <v>4.9387499999999999E-7</v>
      </c>
      <c r="F3881" s="4">
        <v>1.5434800000000001E-4</v>
      </c>
      <c r="G3881" s="4">
        <v>1</v>
      </c>
      <c r="H3881" s="4">
        <v>1</v>
      </c>
      <c r="I3881" s="4">
        <v>2</v>
      </c>
      <c r="J3881" s="4" t="s">
        <v>4134</v>
      </c>
      <c r="K3881" s="4">
        <v>0</v>
      </c>
      <c r="L3881" s="4">
        <v>2494.1013400000002</v>
      </c>
      <c r="M3881" s="4" t="s">
        <v>29</v>
      </c>
      <c r="N3881" s="4" t="s">
        <v>29</v>
      </c>
      <c r="O3881" s="4">
        <v>6.5770000000000002E-5</v>
      </c>
      <c r="P3881" s="4">
        <v>9.2829999999999995E-9</v>
      </c>
      <c r="Q3881" s="4">
        <v>5.01</v>
      </c>
    </row>
    <row r="3882" spans="1:29" hidden="1" outlineLevel="1" collapsed="1" x14ac:dyDescent="0.25">
      <c r="A3882" t="s">
        <v>34</v>
      </c>
      <c r="B3882" s="4" t="s">
        <v>29</v>
      </c>
      <c r="C3882" s="4" t="s">
        <v>4143</v>
      </c>
      <c r="D3882" s="4" t="s">
        <v>34</v>
      </c>
      <c r="E3882" s="4">
        <v>1.32127E-6</v>
      </c>
      <c r="F3882" s="4">
        <v>1.5434800000000001E-4</v>
      </c>
      <c r="G3882" s="4">
        <v>1</v>
      </c>
      <c r="H3882" s="4">
        <v>1</v>
      </c>
      <c r="I3882" s="4">
        <v>1</v>
      </c>
      <c r="J3882" s="4" t="s">
        <v>4134</v>
      </c>
      <c r="K3882" s="4">
        <v>0</v>
      </c>
      <c r="L3882" s="4">
        <v>2090.0189099999998</v>
      </c>
      <c r="M3882" s="4" t="s">
        <v>29</v>
      </c>
      <c r="N3882" s="4" t="s">
        <v>29</v>
      </c>
      <c r="O3882" s="4">
        <v>6.5770000000000002E-5</v>
      </c>
      <c r="P3882" s="4">
        <v>3.0409999999999999E-8</v>
      </c>
      <c r="Q3882" s="4">
        <v>4.26</v>
      </c>
    </row>
    <row r="3883" spans="1:29" hidden="1" outlineLevel="1" collapsed="1" x14ac:dyDescent="0.25">
      <c r="A3883" t="s">
        <v>34</v>
      </c>
      <c r="B3883" s="4" t="s">
        <v>29</v>
      </c>
      <c r="C3883" s="4" t="s">
        <v>4144</v>
      </c>
      <c r="D3883" s="4" t="s">
        <v>34</v>
      </c>
      <c r="E3883" s="4">
        <v>5.6855499999999999E-4</v>
      </c>
      <c r="F3883" s="4">
        <v>1.5434800000000001E-4</v>
      </c>
      <c r="G3883" s="4">
        <v>1</v>
      </c>
      <c r="H3883" s="4">
        <v>1</v>
      </c>
      <c r="I3883" s="4">
        <v>1</v>
      </c>
      <c r="J3883" s="4" t="s">
        <v>4134</v>
      </c>
      <c r="K3883" s="4">
        <v>0</v>
      </c>
      <c r="L3883" s="4">
        <v>1454.78493</v>
      </c>
      <c r="M3883" s="4" t="s">
        <v>29</v>
      </c>
      <c r="N3883" s="4" t="s">
        <v>29</v>
      </c>
      <c r="O3883" s="4">
        <v>6.5770000000000002E-5</v>
      </c>
      <c r="P3883" s="4">
        <v>4.6659999999999997E-5</v>
      </c>
      <c r="Q3883" s="4">
        <v>3.15</v>
      </c>
    </row>
    <row r="3884" spans="1:29" hidden="1" outlineLevel="1" collapsed="1" x14ac:dyDescent="0.25">
      <c r="A3884" t="s">
        <v>34</v>
      </c>
      <c r="B3884" s="4" t="s">
        <v>29</v>
      </c>
      <c r="C3884" s="4" t="s">
        <v>4145</v>
      </c>
      <c r="D3884" s="4" t="s">
        <v>34</v>
      </c>
      <c r="E3884" s="4">
        <v>1.93107E-8</v>
      </c>
      <c r="F3884" s="4">
        <v>1.5434800000000001E-4</v>
      </c>
      <c r="G3884" s="4">
        <v>1</v>
      </c>
      <c r="H3884" s="4">
        <v>1</v>
      </c>
      <c r="I3884" s="4">
        <v>3</v>
      </c>
      <c r="J3884" s="4" t="s">
        <v>4134</v>
      </c>
      <c r="K3884" s="4">
        <v>0</v>
      </c>
      <c r="L3884" s="4">
        <v>2084.9420599999999</v>
      </c>
      <c r="M3884" s="4" t="s">
        <v>29</v>
      </c>
      <c r="N3884" s="4" t="s">
        <v>29</v>
      </c>
      <c r="O3884" s="4">
        <v>6.5770000000000002E-5</v>
      </c>
      <c r="P3884" s="4">
        <v>1.832E-10</v>
      </c>
      <c r="Q3884" s="4">
        <v>5.21</v>
      </c>
    </row>
    <row r="3885" spans="1:29" hidden="1" outlineLevel="1" collapsed="1" x14ac:dyDescent="0.25">
      <c r="A3885" t="s">
        <v>34</v>
      </c>
      <c r="B3885" s="4" t="s">
        <v>29</v>
      </c>
      <c r="C3885" s="4" t="s">
        <v>4146</v>
      </c>
      <c r="D3885" s="4" t="s">
        <v>34</v>
      </c>
      <c r="E3885" s="4">
        <v>2.5292499999999998E-4</v>
      </c>
      <c r="F3885" s="4">
        <v>1.5434800000000001E-4</v>
      </c>
      <c r="G3885" s="4">
        <v>1</v>
      </c>
      <c r="H3885" s="4">
        <v>1</v>
      </c>
      <c r="I3885" s="4">
        <v>2</v>
      </c>
      <c r="J3885" s="4" t="s">
        <v>4134</v>
      </c>
      <c r="K3885" s="4">
        <v>0</v>
      </c>
      <c r="L3885" s="4">
        <v>1190.6568199999999</v>
      </c>
      <c r="M3885" s="4" t="s">
        <v>29</v>
      </c>
      <c r="N3885" s="4" t="s">
        <v>29</v>
      </c>
      <c r="O3885" s="4">
        <v>6.5770000000000002E-5</v>
      </c>
      <c r="P3885" s="4">
        <v>1.7629999999999999E-5</v>
      </c>
      <c r="Q3885" s="4">
        <v>2.71</v>
      </c>
    </row>
    <row r="3886" spans="1:29" hidden="1" outlineLevel="1" collapsed="1" x14ac:dyDescent="0.25">
      <c r="A3886" t="s">
        <v>34</v>
      </c>
      <c r="B3886" s="4" t="s">
        <v>29</v>
      </c>
      <c r="C3886" s="4" t="s">
        <v>4147</v>
      </c>
      <c r="D3886" s="4" t="s">
        <v>34</v>
      </c>
      <c r="E3886" s="4">
        <v>2.29723E-5</v>
      </c>
      <c r="F3886" s="4">
        <v>1.5434800000000001E-4</v>
      </c>
      <c r="G3886" s="4">
        <v>1</v>
      </c>
      <c r="H3886" s="4">
        <v>1</v>
      </c>
      <c r="I3886" s="4">
        <v>2</v>
      </c>
      <c r="J3886" s="4" t="s">
        <v>4134</v>
      </c>
      <c r="K3886" s="4">
        <v>1</v>
      </c>
      <c r="L3886" s="4">
        <v>3418.6954000000001</v>
      </c>
      <c r="M3886" s="4" t="s">
        <v>29</v>
      </c>
      <c r="N3886" s="4" t="s">
        <v>29</v>
      </c>
      <c r="O3886" s="4">
        <v>6.5770000000000002E-5</v>
      </c>
      <c r="P3886" s="4">
        <v>9.6619999999999996E-7</v>
      </c>
      <c r="Q3886" s="4">
        <v>3.81</v>
      </c>
    </row>
    <row r="3887" spans="1:29" hidden="1" outlineLevel="1" collapsed="1" x14ac:dyDescent="0.25">
      <c r="A3887" t="s">
        <v>34</v>
      </c>
      <c r="B3887" s="4" t="s">
        <v>29</v>
      </c>
      <c r="C3887" s="4" t="s">
        <v>4148</v>
      </c>
      <c r="D3887" s="4" t="s">
        <v>34</v>
      </c>
      <c r="E3887" s="4">
        <v>6.1809699999999996E-4</v>
      </c>
      <c r="F3887" s="4">
        <v>1.5434800000000001E-4</v>
      </c>
      <c r="G3887" s="4">
        <v>1</v>
      </c>
      <c r="H3887" s="4">
        <v>1</v>
      </c>
      <c r="I3887" s="4">
        <v>1</v>
      </c>
      <c r="J3887" s="4" t="s">
        <v>4134</v>
      </c>
      <c r="K3887" s="4">
        <v>0</v>
      </c>
      <c r="L3887" s="4">
        <v>1347.69433</v>
      </c>
      <c r="M3887" s="4" t="s">
        <v>29</v>
      </c>
      <c r="N3887" s="4" t="s">
        <v>29</v>
      </c>
      <c r="O3887" s="4">
        <v>6.5770000000000002E-5</v>
      </c>
      <c r="P3887" s="4">
        <v>5.1749999999999997E-5</v>
      </c>
      <c r="Q3887" s="4">
        <v>3.03</v>
      </c>
    </row>
    <row r="3888" spans="1:29" hidden="1" outlineLevel="1" collapsed="1" x14ac:dyDescent="0.25">
      <c r="A3888" t="s">
        <v>34</v>
      </c>
      <c r="B3888" s="4" t="s">
        <v>29</v>
      </c>
      <c r="C3888" s="4" t="s">
        <v>4149</v>
      </c>
      <c r="D3888" s="4" t="s">
        <v>34</v>
      </c>
      <c r="E3888" s="4">
        <v>1.2550000000000001E-6</v>
      </c>
      <c r="F3888" s="4">
        <v>1.5434800000000001E-4</v>
      </c>
      <c r="G3888" s="4">
        <v>1</v>
      </c>
      <c r="H3888" s="4">
        <v>1</v>
      </c>
      <c r="I3888" s="4">
        <v>2</v>
      </c>
      <c r="J3888" s="4" t="s">
        <v>4134</v>
      </c>
      <c r="K3888" s="4">
        <v>1</v>
      </c>
      <c r="L3888" s="4">
        <v>2670.38859</v>
      </c>
      <c r="M3888" s="4" t="s">
        <v>29</v>
      </c>
      <c r="N3888" s="4" t="s">
        <v>29</v>
      </c>
      <c r="O3888" s="4">
        <v>6.5770000000000002E-5</v>
      </c>
      <c r="P3888" s="4">
        <v>2.8649999999999998E-8</v>
      </c>
      <c r="Q3888" s="4">
        <v>5.72</v>
      </c>
    </row>
    <row r="3889" spans="1:29" hidden="1" outlineLevel="1" collapsed="1" x14ac:dyDescent="0.25">
      <c r="A3889" t="s">
        <v>34</v>
      </c>
      <c r="B3889" s="4" t="s">
        <v>29</v>
      </c>
      <c r="C3889" s="4" t="s">
        <v>4150</v>
      </c>
      <c r="D3889" s="4" t="s">
        <v>34</v>
      </c>
      <c r="E3889" s="4">
        <v>2.2754699999999999E-3</v>
      </c>
      <c r="F3889" s="4">
        <v>3.0793500000000001E-4</v>
      </c>
      <c r="G3889" s="4">
        <v>1</v>
      </c>
      <c r="H3889" s="4">
        <v>1</v>
      </c>
      <c r="I3889" s="4">
        <v>1</v>
      </c>
      <c r="J3889" s="4" t="s">
        <v>4134</v>
      </c>
      <c r="K3889" s="4">
        <v>0</v>
      </c>
      <c r="L3889" s="4">
        <v>1042.56801</v>
      </c>
      <c r="M3889" s="4" t="s">
        <v>29</v>
      </c>
      <c r="N3889" s="4" t="s">
        <v>29</v>
      </c>
      <c r="O3889" s="4">
        <v>1.192E-4</v>
      </c>
      <c r="P3889" s="4">
        <v>2.455E-4</v>
      </c>
      <c r="Q3889" s="4">
        <v>2.5299999999999998</v>
      </c>
    </row>
    <row r="3890" spans="1:29" hidden="1" outlineLevel="1" collapsed="1" x14ac:dyDescent="0.25">
      <c r="A3890" t="s">
        <v>34</v>
      </c>
      <c r="B3890" s="4" t="s">
        <v>29</v>
      </c>
      <c r="C3890" s="4" t="s">
        <v>4151</v>
      </c>
      <c r="D3890" s="4" t="s">
        <v>58</v>
      </c>
      <c r="E3890" s="4">
        <v>2.3952000000000001E-3</v>
      </c>
      <c r="F3890" s="4">
        <v>3.0793500000000001E-4</v>
      </c>
      <c r="G3890" s="4">
        <v>1</v>
      </c>
      <c r="H3890" s="4">
        <v>1</v>
      </c>
      <c r="I3890" s="4">
        <v>1</v>
      </c>
      <c r="J3890" s="4" t="s">
        <v>4134</v>
      </c>
      <c r="K3890" s="4">
        <v>0</v>
      </c>
      <c r="L3890" s="4">
        <v>1203.6401800000001</v>
      </c>
      <c r="M3890" s="4" t="s">
        <v>29</v>
      </c>
      <c r="N3890" s="4" t="s">
        <v>29</v>
      </c>
      <c r="O3890" s="4">
        <v>1.192E-4</v>
      </c>
      <c r="P3890" s="4">
        <v>2.6059999999999999E-4</v>
      </c>
      <c r="Q3890" s="4">
        <v>2.71</v>
      </c>
    </row>
    <row r="3891" spans="1:29" hidden="1" outlineLevel="1" collapsed="1" x14ac:dyDescent="0.25">
      <c r="A3891" t="s">
        <v>34</v>
      </c>
      <c r="B3891" s="4" t="s">
        <v>29</v>
      </c>
      <c r="C3891" s="4" t="s">
        <v>4152</v>
      </c>
      <c r="D3891" s="4" t="s">
        <v>34</v>
      </c>
      <c r="E3891" s="4">
        <v>7.6169699999999998E-3</v>
      </c>
      <c r="F3891" s="4">
        <v>4.3565599999999998E-4</v>
      </c>
      <c r="G3891" s="4">
        <v>1</v>
      </c>
      <c r="H3891" s="4">
        <v>1</v>
      </c>
      <c r="I3891" s="4">
        <v>1</v>
      </c>
      <c r="J3891" s="4" t="s">
        <v>4134</v>
      </c>
      <c r="K3891" s="4">
        <v>2</v>
      </c>
      <c r="L3891" s="4">
        <v>2366.2310299999999</v>
      </c>
      <c r="M3891" s="4" t="s">
        <v>29</v>
      </c>
      <c r="N3891" s="4" t="s">
        <v>29</v>
      </c>
      <c r="O3891" s="4">
        <v>1.639E-4</v>
      </c>
      <c r="P3891" s="4">
        <v>1.0070000000000001E-3</v>
      </c>
      <c r="Q3891" s="4">
        <v>2.48</v>
      </c>
    </row>
    <row r="3892" spans="1:29" hidden="1" outlineLevel="1" collapsed="1" x14ac:dyDescent="0.25">
      <c r="A3892" t="s">
        <v>34</v>
      </c>
      <c r="B3892" s="4" t="s">
        <v>29</v>
      </c>
      <c r="C3892" s="4" t="s">
        <v>4153</v>
      </c>
      <c r="D3892" s="4" t="s">
        <v>34</v>
      </c>
      <c r="E3892" s="4">
        <v>1.53051E-2</v>
      </c>
      <c r="F3892" s="4">
        <v>5.7957899999999999E-4</v>
      </c>
      <c r="G3892" s="4">
        <v>1</v>
      </c>
      <c r="H3892" s="4">
        <v>1</v>
      </c>
      <c r="I3892" s="4">
        <v>1</v>
      </c>
      <c r="J3892" s="4" t="s">
        <v>4134</v>
      </c>
      <c r="K3892" s="4">
        <v>1</v>
      </c>
      <c r="L3892" s="4">
        <v>1518.77583</v>
      </c>
      <c r="M3892" s="4" t="s">
        <v>29</v>
      </c>
      <c r="N3892" s="4" t="s">
        <v>29</v>
      </c>
      <c r="O3892" s="4">
        <v>2.1489999999999999E-4</v>
      </c>
      <c r="P3892" s="4">
        <v>2.3449999999999999E-3</v>
      </c>
      <c r="Q3892" s="4">
        <v>2.2400000000000002</v>
      </c>
    </row>
    <row r="3893" spans="1:29" hidden="1" outlineLevel="1" collapsed="1" x14ac:dyDescent="0.25">
      <c r="A3893" t="s">
        <v>34</v>
      </c>
      <c r="B3893" s="4" t="s">
        <v>29</v>
      </c>
      <c r="C3893" s="4" t="s">
        <v>4154</v>
      </c>
      <c r="D3893" s="4" t="s">
        <v>34</v>
      </c>
      <c r="E3893" s="4">
        <v>2.2042599999999999E-2</v>
      </c>
      <c r="F3893" s="4">
        <v>7.2030900000000003E-4</v>
      </c>
      <c r="G3893" s="4">
        <v>1</v>
      </c>
      <c r="H3893" s="4">
        <v>1</v>
      </c>
      <c r="I3893" s="4">
        <v>1</v>
      </c>
      <c r="J3893" s="4" t="s">
        <v>4134</v>
      </c>
      <c r="K3893" s="4">
        <v>1</v>
      </c>
      <c r="L3893" s="4">
        <v>2131.0625700000001</v>
      </c>
      <c r="M3893" s="4" t="s">
        <v>29</v>
      </c>
      <c r="N3893" s="4" t="s">
        <v>29</v>
      </c>
      <c r="O3893" s="4">
        <v>2.6459999999999998E-4</v>
      </c>
      <c r="P3893" s="4">
        <v>3.7109999999999999E-3</v>
      </c>
      <c r="Q3893" s="4">
        <v>2.88</v>
      </c>
    </row>
    <row r="3894" spans="1:29" hidden="1" outlineLevel="1" collapsed="1" x14ac:dyDescent="0.25">
      <c r="A3894" t="s">
        <v>34</v>
      </c>
      <c r="B3894" s="4" t="s">
        <v>29</v>
      </c>
      <c r="C3894" s="4" t="s">
        <v>4155</v>
      </c>
      <c r="D3894" s="4" t="s">
        <v>34</v>
      </c>
      <c r="E3894" s="4">
        <v>2.31746E-2</v>
      </c>
      <c r="F3894" s="4">
        <v>8.6581600000000005E-4</v>
      </c>
      <c r="G3894" s="4">
        <v>1</v>
      </c>
      <c r="H3894" s="4">
        <v>1</v>
      </c>
      <c r="I3894" s="4">
        <v>1</v>
      </c>
      <c r="J3894" s="4" t="s">
        <v>4134</v>
      </c>
      <c r="K3894" s="4">
        <v>1</v>
      </c>
      <c r="L3894" s="4">
        <v>1995.0757000000001</v>
      </c>
      <c r="M3894" s="4" t="s">
        <v>29</v>
      </c>
      <c r="N3894" s="4" t="s">
        <v>29</v>
      </c>
      <c r="O3894" s="4">
        <v>3.1629999999999999E-4</v>
      </c>
      <c r="P3894" s="4">
        <v>3.9370000000000004E-3</v>
      </c>
      <c r="Q3894" s="4">
        <v>2.1</v>
      </c>
    </row>
    <row r="3895" spans="1:29" hidden="1" outlineLevel="1" collapsed="1" x14ac:dyDescent="0.25">
      <c r="A3895" t="s">
        <v>34</v>
      </c>
      <c r="B3895" s="4" t="s">
        <v>29</v>
      </c>
      <c r="C3895" s="4" t="s">
        <v>4156</v>
      </c>
      <c r="D3895" s="4" t="s">
        <v>34</v>
      </c>
      <c r="E3895" s="4">
        <v>2.6920099999999999E-2</v>
      </c>
      <c r="F3895" s="4">
        <v>1.14003E-3</v>
      </c>
      <c r="G3895" s="4">
        <v>1</v>
      </c>
      <c r="H3895" s="4">
        <v>1</v>
      </c>
      <c r="I3895" s="4">
        <v>1</v>
      </c>
      <c r="J3895" s="4" t="s">
        <v>4134</v>
      </c>
      <c r="K3895" s="4">
        <v>0</v>
      </c>
      <c r="L3895" s="4">
        <v>824.45123999999998</v>
      </c>
      <c r="M3895" s="4" t="s">
        <v>29</v>
      </c>
      <c r="N3895" s="4" t="s">
        <v>29</v>
      </c>
      <c r="O3895" s="4">
        <v>4.1320000000000001E-4</v>
      </c>
      <c r="P3895" s="4">
        <v>4.7600000000000003E-3</v>
      </c>
      <c r="Q3895" s="4">
        <v>1.92</v>
      </c>
    </row>
    <row r="3896" spans="1:29" hidden="1" outlineLevel="1" collapsed="1" x14ac:dyDescent="0.25">
      <c r="A3896" t="s">
        <v>34</v>
      </c>
      <c r="B3896" s="4" t="s">
        <v>29</v>
      </c>
      <c r="C3896" s="4" t="s">
        <v>4157</v>
      </c>
      <c r="D3896" s="4" t="s">
        <v>34</v>
      </c>
      <c r="E3896" s="4">
        <v>3.3451700000000001E-2</v>
      </c>
      <c r="F3896" s="4">
        <v>1.27169E-3</v>
      </c>
      <c r="G3896" s="4">
        <v>1</v>
      </c>
      <c r="H3896" s="4">
        <v>1</v>
      </c>
      <c r="I3896" s="4">
        <v>2</v>
      </c>
      <c r="J3896" s="4" t="s">
        <v>4134</v>
      </c>
      <c r="K3896" s="4">
        <v>0</v>
      </c>
      <c r="L3896" s="4">
        <v>1045.54252</v>
      </c>
      <c r="M3896" s="4" t="s">
        <v>29</v>
      </c>
      <c r="N3896" s="4" t="s">
        <v>29</v>
      </c>
      <c r="O3896" s="4">
        <v>4.6000000000000001E-4</v>
      </c>
      <c r="P3896" s="4">
        <v>6.2709999999999997E-3</v>
      </c>
      <c r="Q3896" s="4">
        <v>1.42</v>
      </c>
    </row>
    <row r="3897" spans="1:29" hidden="1" outlineLevel="1" collapsed="1" x14ac:dyDescent="0.25">
      <c r="A3897" t="s">
        <v>34</v>
      </c>
      <c r="B3897" s="4" t="s">
        <v>29</v>
      </c>
      <c r="C3897" s="4" t="s">
        <v>4158</v>
      </c>
      <c r="D3897" s="4" t="s">
        <v>34</v>
      </c>
      <c r="E3897" s="4">
        <v>6.5353099999999997E-2</v>
      </c>
      <c r="F3897" s="4">
        <v>2.20236E-3</v>
      </c>
      <c r="G3897" s="4">
        <v>1</v>
      </c>
      <c r="H3897" s="4">
        <v>1</v>
      </c>
      <c r="I3897" s="4">
        <v>1</v>
      </c>
      <c r="J3897" s="4" t="s">
        <v>4134</v>
      </c>
      <c r="K3897" s="4">
        <v>1</v>
      </c>
      <c r="L3897" s="4">
        <v>1417.8161700000001</v>
      </c>
      <c r="M3897" s="4" t="s">
        <v>29</v>
      </c>
      <c r="N3897" s="4" t="s">
        <v>29</v>
      </c>
      <c r="O3897" s="4">
        <v>7.9029999999999997E-4</v>
      </c>
      <c r="P3897" s="4">
        <v>1.519E-2</v>
      </c>
      <c r="Q3897" s="4">
        <v>2.95</v>
      </c>
    </row>
    <row r="3898" spans="1:29" x14ac:dyDescent="0.25">
      <c r="A3898" s="3" t="s">
        <v>29</v>
      </c>
      <c r="B3898" s="3" t="s">
        <v>30</v>
      </c>
      <c r="C3898" s="3" t="s">
        <v>4159</v>
      </c>
      <c r="D3898" s="3" t="s">
        <v>4160</v>
      </c>
      <c r="E3898" s="3">
        <v>0</v>
      </c>
      <c r="F3898" s="3">
        <v>108.212</v>
      </c>
      <c r="G3898" s="3">
        <v>20</v>
      </c>
      <c r="H3898" s="3">
        <v>13</v>
      </c>
      <c r="I3898" s="3">
        <v>27</v>
      </c>
      <c r="J3898" s="3">
        <v>13</v>
      </c>
      <c r="K3898" s="3">
        <v>971</v>
      </c>
      <c r="L3898" s="3">
        <v>109.4</v>
      </c>
      <c r="M3898" s="3">
        <v>6.48</v>
      </c>
      <c r="N3898" s="3">
        <v>89.74</v>
      </c>
      <c r="O3898" s="3">
        <v>13</v>
      </c>
      <c r="P3898" s="3" t="s">
        <v>315</v>
      </c>
      <c r="Q3898" s="3" t="s">
        <v>2186</v>
      </c>
      <c r="R3898" s="3" t="s">
        <v>4161</v>
      </c>
      <c r="S3898" s="3" t="s">
        <v>4162</v>
      </c>
      <c r="T3898" s="3" t="s">
        <v>34</v>
      </c>
      <c r="U3898" s="3" t="s">
        <v>4159</v>
      </c>
      <c r="V3898" s="3" t="s">
        <v>34</v>
      </c>
      <c r="W3898" s="3" t="s">
        <v>536</v>
      </c>
      <c r="X3898" s="3" t="s">
        <v>34</v>
      </c>
      <c r="Y3898" s="3" t="s">
        <v>34</v>
      </c>
      <c r="Z3898" s="3" t="s">
        <v>34</v>
      </c>
      <c r="AA3898" s="3">
        <v>0</v>
      </c>
      <c r="AB3898" s="3" t="s">
        <v>29</v>
      </c>
      <c r="AC3898" s="3">
        <v>1</v>
      </c>
    </row>
    <row r="3899" spans="1:29" hidden="1" outlineLevel="1" collapsed="1" x14ac:dyDescent="0.25">
      <c r="A3899" t="s">
        <v>34</v>
      </c>
      <c r="B3899" s="2" t="s">
        <v>39</v>
      </c>
      <c r="C3899" s="2" t="s">
        <v>40</v>
      </c>
      <c r="D3899" s="2" t="s">
        <v>41</v>
      </c>
      <c r="E3899" s="2" t="s">
        <v>42</v>
      </c>
      <c r="F3899" s="2" t="s">
        <v>43</v>
      </c>
      <c r="G3899" s="2" t="s">
        <v>28</v>
      </c>
      <c r="H3899" s="2" t="s">
        <v>44</v>
      </c>
      <c r="I3899" s="2" t="s">
        <v>8</v>
      </c>
      <c r="J3899" s="2" t="s">
        <v>45</v>
      </c>
      <c r="K3899" s="2" t="s">
        <v>46</v>
      </c>
      <c r="L3899" s="2" t="s">
        <v>47</v>
      </c>
      <c r="M3899" s="2" t="s">
        <v>27</v>
      </c>
      <c r="N3899" s="2" t="s">
        <v>48</v>
      </c>
      <c r="O3899" s="2" t="s">
        <v>49</v>
      </c>
      <c r="P3899" s="2" t="s">
        <v>50</v>
      </c>
      <c r="Q3899" s="2" t="s">
        <v>51</v>
      </c>
    </row>
    <row r="3900" spans="1:29" hidden="1" outlineLevel="1" collapsed="1" x14ac:dyDescent="0.25">
      <c r="A3900" t="s">
        <v>34</v>
      </c>
      <c r="B3900" s="4" t="s">
        <v>29</v>
      </c>
      <c r="C3900" s="4" t="s">
        <v>4163</v>
      </c>
      <c r="D3900" s="4" t="s">
        <v>34</v>
      </c>
      <c r="E3900" s="4">
        <v>3.7214799999999999E-9</v>
      </c>
      <c r="F3900" s="4">
        <v>1.5434800000000001E-4</v>
      </c>
      <c r="G3900" s="4">
        <v>1</v>
      </c>
      <c r="H3900" s="4">
        <v>1</v>
      </c>
      <c r="I3900" s="4">
        <v>2</v>
      </c>
      <c r="J3900" s="4" t="s">
        <v>4159</v>
      </c>
      <c r="K3900" s="4">
        <v>0</v>
      </c>
      <c r="L3900" s="4">
        <v>2000.90969</v>
      </c>
      <c r="M3900" s="4" t="s">
        <v>29</v>
      </c>
      <c r="N3900" s="4" t="s">
        <v>29</v>
      </c>
      <c r="O3900" s="4">
        <v>6.5770000000000002E-5</v>
      </c>
      <c r="P3900" s="4">
        <v>2.507E-11</v>
      </c>
      <c r="Q3900" s="4">
        <v>5.31</v>
      </c>
    </row>
    <row r="3901" spans="1:29" hidden="1" outlineLevel="1" collapsed="1" x14ac:dyDescent="0.25">
      <c r="A3901" t="s">
        <v>34</v>
      </c>
      <c r="B3901" s="4" t="s">
        <v>29</v>
      </c>
      <c r="C3901" s="4" t="s">
        <v>4164</v>
      </c>
      <c r="D3901" s="4" t="s">
        <v>34</v>
      </c>
      <c r="E3901" s="4">
        <v>1.77616E-6</v>
      </c>
      <c r="F3901" s="4">
        <v>1.5434800000000001E-4</v>
      </c>
      <c r="G3901" s="4">
        <v>1</v>
      </c>
      <c r="H3901" s="4">
        <v>1</v>
      </c>
      <c r="I3901" s="4">
        <v>4</v>
      </c>
      <c r="J3901" s="4" t="s">
        <v>4159</v>
      </c>
      <c r="K3901" s="4">
        <v>0</v>
      </c>
      <c r="L3901" s="4">
        <v>2014.14438</v>
      </c>
      <c r="M3901" s="4" t="s">
        <v>29</v>
      </c>
      <c r="N3901" s="4" t="s">
        <v>29</v>
      </c>
      <c r="O3901" s="4">
        <v>6.5770000000000002E-5</v>
      </c>
      <c r="P3901" s="4">
        <v>4.3550000000000003E-8</v>
      </c>
      <c r="Q3901" s="4">
        <v>3.35</v>
      </c>
    </row>
    <row r="3902" spans="1:29" hidden="1" outlineLevel="1" collapsed="1" x14ac:dyDescent="0.25">
      <c r="A3902" t="s">
        <v>34</v>
      </c>
      <c r="B3902" s="4" t="s">
        <v>29</v>
      </c>
      <c r="C3902" s="4" t="s">
        <v>4165</v>
      </c>
      <c r="D3902" s="4" t="s">
        <v>34</v>
      </c>
      <c r="E3902" s="4">
        <v>2.7862000000000001E-6</v>
      </c>
      <c r="F3902" s="4">
        <v>1.5434800000000001E-4</v>
      </c>
      <c r="G3902" s="4">
        <v>1</v>
      </c>
      <c r="H3902" s="4">
        <v>1</v>
      </c>
      <c r="I3902" s="4">
        <v>3</v>
      </c>
      <c r="J3902" s="4" t="s">
        <v>4159</v>
      </c>
      <c r="K3902" s="4">
        <v>1</v>
      </c>
      <c r="L3902" s="4">
        <v>2028.0648000000001</v>
      </c>
      <c r="M3902" s="4" t="s">
        <v>29</v>
      </c>
      <c r="N3902" s="4" t="s">
        <v>29</v>
      </c>
      <c r="O3902" s="4">
        <v>6.5770000000000002E-5</v>
      </c>
      <c r="P3902" s="4">
        <v>7.5349999999999996E-8</v>
      </c>
      <c r="Q3902" s="4">
        <v>4.25</v>
      </c>
    </row>
    <row r="3903" spans="1:29" hidden="1" outlineLevel="1" collapsed="1" x14ac:dyDescent="0.25">
      <c r="A3903" t="s">
        <v>34</v>
      </c>
      <c r="B3903" s="4" t="s">
        <v>29</v>
      </c>
      <c r="C3903" s="4" t="s">
        <v>4166</v>
      </c>
      <c r="D3903" s="4" t="s">
        <v>34</v>
      </c>
      <c r="E3903" s="4">
        <v>1.6441999999999999E-5</v>
      </c>
      <c r="F3903" s="4">
        <v>1.5434800000000001E-4</v>
      </c>
      <c r="G3903" s="4">
        <v>1</v>
      </c>
      <c r="H3903" s="4">
        <v>1</v>
      </c>
      <c r="I3903" s="4">
        <v>1</v>
      </c>
      <c r="J3903" s="4" t="s">
        <v>4159</v>
      </c>
      <c r="K3903" s="4">
        <v>0</v>
      </c>
      <c r="L3903" s="4">
        <v>1877.0531100000001</v>
      </c>
      <c r="M3903" s="4" t="s">
        <v>29</v>
      </c>
      <c r="N3903" s="4" t="s">
        <v>29</v>
      </c>
      <c r="O3903" s="4">
        <v>6.5770000000000002E-5</v>
      </c>
      <c r="P3903" s="4">
        <v>6.4649999999999997E-7</v>
      </c>
      <c r="Q3903" s="4">
        <v>3.48</v>
      </c>
    </row>
    <row r="3904" spans="1:29" hidden="1" outlineLevel="1" collapsed="1" x14ac:dyDescent="0.25">
      <c r="A3904" t="s">
        <v>34</v>
      </c>
      <c r="B3904" s="4" t="s">
        <v>29</v>
      </c>
      <c r="C3904" s="4" t="s">
        <v>4167</v>
      </c>
      <c r="D3904" s="4" t="s">
        <v>34</v>
      </c>
      <c r="E3904" s="4">
        <v>2.1129599999999998E-5</v>
      </c>
      <c r="F3904" s="4">
        <v>1.5434800000000001E-4</v>
      </c>
      <c r="G3904" s="4">
        <v>1</v>
      </c>
      <c r="H3904" s="4">
        <v>1</v>
      </c>
      <c r="I3904" s="4">
        <v>2</v>
      </c>
      <c r="J3904" s="4" t="s">
        <v>4159</v>
      </c>
      <c r="K3904" s="4">
        <v>0</v>
      </c>
      <c r="L3904" s="4">
        <v>1419.78421</v>
      </c>
      <c r="M3904" s="4" t="s">
        <v>29</v>
      </c>
      <c r="N3904" s="4" t="s">
        <v>29</v>
      </c>
      <c r="O3904" s="4">
        <v>6.5770000000000002E-5</v>
      </c>
      <c r="P3904" s="4">
        <v>8.709E-7</v>
      </c>
      <c r="Q3904" s="4">
        <v>3.3</v>
      </c>
    </row>
    <row r="3905" spans="1:29" hidden="1" outlineLevel="1" collapsed="1" x14ac:dyDescent="0.25">
      <c r="A3905" t="s">
        <v>34</v>
      </c>
      <c r="B3905" s="4" t="s">
        <v>29</v>
      </c>
      <c r="C3905" s="4" t="s">
        <v>4168</v>
      </c>
      <c r="D3905" s="4" t="s">
        <v>406</v>
      </c>
      <c r="E3905" s="4">
        <v>6.38776E-7</v>
      </c>
      <c r="F3905" s="4">
        <v>1.5434800000000001E-4</v>
      </c>
      <c r="G3905" s="4">
        <v>1</v>
      </c>
      <c r="H3905" s="4">
        <v>1</v>
      </c>
      <c r="I3905" s="4">
        <v>2</v>
      </c>
      <c r="J3905" s="4" t="s">
        <v>4159</v>
      </c>
      <c r="K3905" s="4">
        <v>0</v>
      </c>
      <c r="L3905" s="4">
        <v>2342.2159499999998</v>
      </c>
      <c r="M3905" s="4" t="s">
        <v>29</v>
      </c>
      <c r="N3905" s="4" t="s">
        <v>29</v>
      </c>
      <c r="O3905" s="4">
        <v>6.5770000000000002E-5</v>
      </c>
      <c r="P3905" s="4">
        <v>1.2660000000000001E-8</v>
      </c>
      <c r="Q3905" s="4">
        <v>5.36</v>
      </c>
    </row>
    <row r="3906" spans="1:29" hidden="1" outlineLevel="1" collapsed="1" x14ac:dyDescent="0.25">
      <c r="A3906" t="s">
        <v>34</v>
      </c>
      <c r="B3906" s="4" t="s">
        <v>29</v>
      </c>
      <c r="C3906" s="4" t="s">
        <v>4169</v>
      </c>
      <c r="D3906" s="4" t="s">
        <v>34</v>
      </c>
      <c r="E3906" s="4">
        <v>4.28496E-4</v>
      </c>
      <c r="F3906" s="4">
        <v>1.5434800000000001E-4</v>
      </c>
      <c r="G3906" s="4">
        <v>1</v>
      </c>
      <c r="H3906" s="4">
        <v>1</v>
      </c>
      <c r="I3906" s="4">
        <v>1</v>
      </c>
      <c r="J3906" s="4" t="s">
        <v>4159</v>
      </c>
      <c r="K3906" s="4">
        <v>0</v>
      </c>
      <c r="L3906" s="4">
        <v>1101.6415</v>
      </c>
      <c r="M3906" s="4" t="s">
        <v>29</v>
      </c>
      <c r="N3906" s="4" t="s">
        <v>29</v>
      </c>
      <c r="O3906" s="4">
        <v>6.5770000000000002E-5</v>
      </c>
      <c r="P3906" s="4">
        <v>3.3330000000000001E-5</v>
      </c>
      <c r="Q3906" s="4">
        <v>2.75</v>
      </c>
    </row>
    <row r="3907" spans="1:29" hidden="1" outlineLevel="1" collapsed="1" x14ac:dyDescent="0.25">
      <c r="A3907" t="s">
        <v>34</v>
      </c>
      <c r="B3907" s="4" t="s">
        <v>29</v>
      </c>
      <c r="C3907" s="4" t="s">
        <v>4170</v>
      </c>
      <c r="D3907" s="4" t="s">
        <v>34</v>
      </c>
      <c r="E3907" s="4">
        <v>1.0085000000000001E-7</v>
      </c>
      <c r="F3907" s="4">
        <v>1.5434800000000001E-4</v>
      </c>
      <c r="G3907" s="4">
        <v>1</v>
      </c>
      <c r="H3907" s="4">
        <v>1</v>
      </c>
      <c r="I3907" s="4">
        <v>2</v>
      </c>
      <c r="J3907" s="4" t="s">
        <v>4159</v>
      </c>
      <c r="K3907" s="4">
        <v>1</v>
      </c>
      <c r="L3907" s="4">
        <v>2182.1210799999999</v>
      </c>
      <c r="M3907" s="4" t="s">
        <v>29</v>
      </c>
      <c r="N3907" s="4" t="s">
        <v>29</v>
      </c>
      <c r="O3907" s="4">
        <v>6.5770000000000002E-5</v>
      </c>
      <c r="P3907" s="4">
        <v>1.3500000000000001E-9</v>
      </c>
      <c r="Q3907" s="4">
        <v>4.57</v>
      </c>
    </row>
    <row r="3908" spans="1:29" hidden="1" outlineLevel="1" collapsed="1" x14ac:dyDescent="0.25">
      <c r="A3908" t="s">
        <v>34</v>
      </c>
      <c r="B3908" s="4" t="s">
        <v>29</v>
      </c>
      <c r="C3908" s="4" t="s">
        <v>4171</v>
      </c>
      <c r="D3908" s="4" t="s">
        <v>34</v>
      </c>
      <c r="E3908" s="4">
        <v>1.8819699999999999E-5</v>
      </c>
      <c r="F3908" s="4">
        <v>1.5434800000000001E-4</v>
      </c>
      <c r="G3908" s="4">
        <v>1</v>
      </c>
      <c r="H3908" s="4">
        <v>1</v>
      </c>
      <c r="I3908" s="4">
        <v>1</v>
      </c>
      <c r="J3908" s="4" t="s">
        <v>4159</v>
      </c>
      <c r="K3908" s="4">
        <v>1</v>
      </c>
      <c r="L3908" s="4">
        <v>2762.4206800000002</v>
      </c>
      <c r="M3908" s="4" t="s">
        <v>29</v>
      </c>
      <c r="N3908" s="4" t="s">
        <v>29</v>
      </c>
      <c r="O3908" s="4">
        <v>6.5770000000000002E-5</v>
      </c>
      <c r="P3908" s="4">
        <v>7.6079999999999998E-7</v>
      </c>
      <c r="Q3908" s="4">
        <v>4.41</v>
      </c>
    </row>
    <row r="3909" spans="1:29" hidden="1" outlineLevel="1" collapsed="1" x14ac:dyDescent="0.25">
      <c r="A3909" t="s">
        <v>34</v>
      </c>
      <c r="B3909" s="4" t="s">
        <v>29</v>
      </c>
      <c r="C3909" s="4" t="s">
        <v>4172</v>
      </c>
      <c r="D3909" s="4" t="s">
        <v>34</v>
      </c>
      <c r="E3909" s="4">
        <v>1.8699399999999999E-6</v>
      </c>
      <c r="F3909" s="4">
        <v>1.5434800000000001E-4</v>
      </c>
      <c r="G3909" s="4">
        <v>1</v>
      </c>
      <c r="H3909" s="4">
        <v>1</v>
      </c>
      <c r="I3909" s="4">
        <v>1</v>
      </c>
      <c r="J3909" s="4" t="s">
        <v>4159</v>
      </c>
      <c r="K3909" s="4">
        <v>0</v>
      </c>
      <c r="L3909" s="4">
        <v>1986.02908</v>
      </c>
      <c r="M3909" s="4" t="s">
        <v>29</v>
      </c>
      <c r="N3909" s="4" t="s">
        <v>29</v>
      </c>
      <c r="O3909" s="4">
        <v>6.5770000000000002E-5</v>
      </c>
      <c r="P3909" s="4">
        <v>4.6259999999999999E-8</v>
      </c>
      <c r="Q3909" s="4">
        <v>4.3</v>
      </c>
    </row>
    <row r="3910" spans="1:29" hidden="1" outlineLevel="1" collapsed="1" x14ac:dyDescent="0.25">
      <c r="A3910" t="s">
        <v>34</v>
      </c>
      <c r="B3910" s="4" t="s">
        <v>29</v>
      </c>
      <c r="C3910" s="4" t="s">
        <v>4173</v>
      </c>
      <c r="D3910" s="4" t="s">
        <v>34</v>
      </c>
      <c r="E3910" s="4">
        <v>1.5715799999999999E-4</v>
      </c>
      <c r="F3910" s="4">
        <v>1.5434800000000001E-4</v>
      </c>
      <c r="G3910" s="4">
        <v>1</v>
      </c>
      <c r="H3910" s="4">
        <v>1</v>
      </c>
      <c r="I3910" s="4">
        <v>3</v>
      </c>
      <c r="J3910" s="4" t="s">
        <v>4159</v>
      </c>
      <c r="K3910" s="4">
        <v>0</v>
      </c>
      <c r="L3910" s="4">
        <v>2433.2507599999999</v>
      </c>
      <c r="M3910" s="4" t="s">
        <v>29</v>
      </c>
      <c r="N3910" s="4" t="s">
        <v>29</v>
      </c>
      <c r="O3910" s="4">
        <v>6.5770000000000002E-5</v>
      </c>
      <c r="P3910" s="4">
        <v>9.8719999999999997E-6</v>
      </c>
      <c r="Q3910" s="4">
        <v>3.35</v>
      </c>
    </row>
    <row r="3911" spans="1:29" hidden="1" outlineLevel="1" collapsed="1" x14ac:dyDescent="0.25">
      <c r="A3911" t="s">
        <v>34</v>
      </c>
      <c r="B3911" s="4" t="s">
        <v>29</v>
      </c>
      <c r="C3911" s="4" t="s">
        <v>4174</v>
      </c>
      <c r="D3911" s="4" t="s">
        <v>34</v>
      </c>
      <c r="E3911" s="4">
        <v>5.7906399999999997E-3</v>
      </c>
      <c r="F3911" s="4">
        <v>4.3565599999999998E-4</v>
      </c>
      <c r="G3911" s="4">
        <v>1</v>
      </c>
      <c r="H3911" s="4">
        <v>1</v>
      </c>
      <c r="I3911" s="4">
        <v>2</v>
      </c>
      <c r="J3911" s="4" t="s">
        <v>4159</v>
      </c>
      <c r="K3911" s="4">
        <v>0</v>
      </c>
      <c r="L3911" s="4">
        <v>986.58807000000002</v>
      </c>
      <c r="M3911" s="4" t="s">
        <v>29</v>
      </c>
      <c r="N3911" s="4" t="s">
        <v>29</v>
      </c>
      <c r="O3911" s="4">
        <v>1.639E-4</v>
      </c>
      <c r="P3911" s="4">
        <v>7.3070000000000003E-4</v>
      </c>
      <c r="Q3911" s="4">
        <v>2.42</v>
      </c>
    </row>
    <row r="3912" spans="1:29" hidden="1" outlineLevel="1" collapsed="1" x14ac:dyDescent="0.25">
      <c r="A3912" t="s">
        <v>34</v>
      </c>
      <c r="B3912" s="4" t="s">
        <v>29</v>
      </c>
      <c r="C3912" s="4" t="s">
        <v>4175</v>
      </c>
      <c r="D3912" s="4" t="s">
        <v>618</v>
      </c>
      <c r="E3912" s="4">
        <v>6.7485100000000001E-3</v>
      </c>
      <c r="F3912" s="4">
        <v>4.3565599999999998E-4</v>
      </c>
      <c r="G3912" s="4">
        <v>1</v>
      </c>
      <c r="H3912" s="4">
        <v>1</v>
      </c>
      <c r="I3912" s="4">
        <v>3</v>
      </c>
      <c r="J3912" s="4" t="s">
        <v>4159</v>
      </c>
      <c r="K3912" s="4">
        <v>1</v>
      </c>
      <c r="L3912" s="4">
        <v>1395.7300600000001</v>
      </c>
      <c r="M3912" s="4" t="s">
        <v>29</v>
      </c>
      <c r="N3912" s="4" t="s">
        <v>29</v>
      </c>
      <c r="O3912" s="4">
        <v>1.639E-4</v>
      </c>
      <c r="P3912" s="4">
        <v>8.7449999999999995E-4</v>
      </c>
      <c r="Q3912" s="4">
        <v>2.81</v>
      </c>
    </row>
    <row r="3913" spans="1:29" x14ac:dyDescent="0.25">
      <c r="A3913" s="3" t="s">
        <v>29</v>
      </c>
      <c r="B3913" s="3" t="s">
        <v>30</v>
      </c>
      <c r="C3913" s="3" t="s">
        <v>4176</v>
      </c>
      <c r="D3913" s="3" t="s">
        <v>4177</v>
      </c>
      <c r="E3913" s="3">
        <v>0</v>
      </c>
      <c r="F3913" s="3">
        <v>108.108</v>
      </c>
      <c r="G3913" s="3">
        <v>61</v>
      </c>
      <c r="H3913" s="3">
        <v>14</v>
      </c>
      <c r="I3913" s="3">
        <v>37</v>
      </c>
      <c r="J3913" s="3">
        <v>14</v>
      </c>
      <c r="K3913" s="3">
        <v>254</v>
      </c>
      <c r="L3913" s="3">
        <v>27.4</v>
      </c>
      <c r="M3913" s="3">
        <v>10.43</v>
      </c>
      <c r="N3913" s="3">
        <v>132.88999999999999</v>
      </c>
      <c r="O3913" s="3">
        <v>14</v>
      </c>
      <c r="P3913" s="3" t="s">
        <v>315</v>
      </c>
      <c r="Q3913" s="3" t="s">
        <v>2919</v>
      </c>
      <c r="R3913" s="3" t="s">
        <v>2826</v>
      </c>
      <c r="S3913" s="3" t="s">
        <v>4178</v>
      </c>
      <c r="T3913" s="3" t="s">
        <v>34</v>
      </c>
      <c r="U3913" s="3" t="s">
        <v>4179</v>
      </c>
      <c r="V3913" s="3" t="s">
        <v>34</v>
      </c>
      <c r="W3913" s="3" t="s">
        <v>714</v>
      </c>
      <c r="X3913" s="3" t="s">
        <v>34</v>
      </c>
      <c r="Y3913" s="3" t="s">
        <v>34</v>
      </c>
      <c r="Z3913" s="3" t="s">
        <v>34</v>
      </c>
      <c r="AA3913" s="3">
        <v>0</v>
      </c>
      <c r="AB3913" s="3" t="s">
        <v>29</v>
      </c>
      <c r="AC3913" s="3">
        <v>1</v>
      </c>
    </row>
    <row r="3914" spans="1:29" hidden="1" outlineLevel="1" collapsed="1" x14ac:dyDescent="0.25">
      <c r="A3914" t="s">
        <v>34</v>
      </c>
      <c r="B3914" s="2" t="s">
        <v>39</v>
      </c>
      <c r="C3914" s="2" t="s">
        <v>40</v>
      </c>
      <c r="D3914" s="2" t="s">
        <v>41</v>
      </c>
      <c r="E3914" s="2" t="s">
        <v>42</v>
      </c>
      <c r="F3914" s="2" t="s">
        <v>43</v>
      </c>
      <c r="G3914" s="2" t="s">
        <v>28</v>
      </c>
      <c r="H3914" s="2" t="s">
        <v>44</v>
      </c>
      <c r="I3914" s="2" t="s">
        <v>8</v>
      </c>
      <c r="J3914" s="2" t="s">
        <v>45</v>
      </c>
      <c r="K3914" s="2" t="s">
        <v>46</v>
      </c>
      <c r="L3914" s="2" t="s">
        <v>47</v>
      </c>
      <c r="M3914" s="2" t="s">
        <v>27</v>
      </c>
      <c r="N3914" s="2" t="s">
        <v>48</v>
      </c>
      <c r="O3914" s="2" t="s">
        <v>49</v>
      </c>
      <c r="P3914" s="2" t="s">
        <v>50</v>
      </c>
      <c r="Q3914" s="2" t="s">
        <v>51</v>
      </c>
    </row>
    <row r="3915" spans="1:29" hidden="1" outlineLevel="1" collapsed="1" x14ac:dyDescent="0.25">
      <c r="A3915" t="s">
        <v>34</v>
      </c>
      <c r="B3915" s="4" t="s">
        <v>29</v>
      </c>
      <c r="C3915" s="4" t="s">
        <v>4180</v>
      </c>
      <c r="D3915" s="4" t="s">
        <v>34</v>
      </c>
      <c r="E3915" s="4">
        <v>1.9384599999999999E-3</v>
      </c>
      <c r="F3915" s="4">
        <v>1.5434800000000001E-4</v>
      </c>
      <c r="G3915" s="4">
        <v>1</v>
      </c>
      <c r="H3915" s="4">
        <v>1</v>
      </c>
      <c r="I3915" s="4">
        <v>3</v>
      </c>
      <c r="J3915" s="4" t="s">
        <v>4176</v>
      </c>
      <c r="K3915" s="4">
        <v>1</v>
      </c>
      <c r="L3915" s="4">
        <v>1387.7216100000001</v>
      </c>
      <c r="M3915" s="4" t="s">
        <v>29</v>
      </c>
      <c r="N3915" s="4" t="s">
        <v>29</v>
      </c>
      <c r="O3915" s="4">
        <v>6.5770000000000002E-5</v>
      </c>
      <c r="P3915" s="4">
        <v>2.0269999999999999E-4</v>
      </c>
      <c r="Q3915" s="4">
        <v>3.01</v>
      </c>
    </row>
    <row r="3916" spans="1:29" hidden="1" outlineLevel="1" collapsed="1" x14ac:dyDescent="0.25">
      <c r="A3916" t="s">
        <v>34</v>
      </c>
      <c r="B3916" s="4" t="s">
        <v>29</v>
      </c>
      <c r="C3916" s="4" t="s">
        <v>4181</v>
      </c>
      <c r="D3916" s="4" t="s">
        <v>34</v>
      </c>
      <c r="E3916" s="4">
        <v>3.9924200000000001E-4</v>
      </c>
      <c r="F3916" s="4">
        <v>1.5434800000000001E-4</v>
      </c>
      <c r="G3916" s="4">
        <v>1</v>
      </c>
      <c r="H3916" s="4">
        <v>1</v>
      </c>
      <c r="I3916" s="4">
        <v>1</v>
      </c>
      <c r="J3916" s="4" t="s">
        <v>4176</v>
      </c>
      <c r="K3916" s="4">
        <v>1</v>
      </c>
      <c r="L3916" s="4">
        <v>1885.96675</v>
      </c>
      <c r="M3916" s="4" t="s">
        <v>29</v>
      </c>
      <c r="N3916" s="4" t="s">
        <v>29</v>
      </c>
      <c r="O3916" s="4">
        <v>6.5770000000000002E-5</v>
      </c>
      <c r="P3916" s="4">
        <v>3.0450000000000002E-5</v>
      </c>
      <c r="Q3916" s="4">
        <v>3.6</v>
      </c>
    </row>
    <row r="3917" spans="1:29" hidden="1" outlineLevel="1" collapsed="1" x14ac:dyDescent="0.25">
      <c r="A3917" t="s">
        <v>34</v>
      </c>
      <c r="B3917" s="4" t="s">
        <v>29</v>
      </c>
      <c r="C3917" s="4" t="s">
        <v>4182</v>
      </c>
      <c r="D3917" s="4" t="s">
        <v>34</v>
      </c>
      <c r="E3917" s="4">
        <v>1.75346E-6</v>
      </c>
      <c r="F3917" s="4">
        <v>1.5434800000000001E-4</v>
      </c>
      <c r="G3917" s="4">
        <v>1</v>
      </c>
      <c r="H3917" s="4">
        <v>1</v>
      </c>
      <c r="I3917" s="4">
        <v>2</v>
      </c>
      <c r="J3917" s="4" t="s">
        <v>4176</v>
      </c>
      <c r="K3917" s="4">
        <v>0</v>
      </c>
      <c r="L3917" s="4">
        <v>1834.95452</v>
      </c>
      <c r="M3917" s="4" t="s">
        <v>29</v>
      </c>
      <c r="N3917" s="4" t="s">
        <v>29</v>
      </c>
      <c r="O3917" s="4">
        <v>6.5770000000000002E-5</v>
      </c>
      <c r="P3917" s="4">
        <v>4.2780000000000003E-8</v>
      </c>
      <c r="Q3917" s="4">
        <v>3.8</v>
      </c>
    </row>
    <row r="3918" spans="1:29" hidden="1" outlineLevel="1" collapsed="1" x14ac:dyDescent="0.25">
      <c r="A3918" t="s">
        <v>34</v>
      </c>
      <c r="B3918" s="4" t="s">
        <v>29</v>
      </c>
      <c r="C3918" s="4" t="s">
        <v>4183</v>
      </c>
      <c r="D3918" s="4" t="s">
        <v>4184</v>
      </c>
      <c r="E3918" s="4">
        <v>1.08241E-5</v>
      </c>
      <c r="F3918" s="4">
        <v>1.5434800000000001E-4</v>
      </c>
      <c r="G3918" s="4">
        <v>1</v>
      </c>
      <c r="H3918" s="4">
        <v>1</v>
      </c>
      <c r="I3918" s="4">
        <v>1</v>
      </c>
      <c r="J3918" s="4" t="s">
        <v>4176</v>
      </c>
      <c r="K3918" s="4">
        <v>1</v>
      </c>
      <c r="L3918" s="4">
        <v>4505.46155</v>
      </c>
      <c r="M3918" s="4" t="s">
        <v>29</v>
      </c>
      <c r="N3918" s="4" t="s">
        <v>29</v>
      </c>
      <c r="O3918" s="4">
        <v>6.5770000000000002E-5</v>
      </c>
      <c r="P3918" s="4">
        <v>3.8879999999999999E-7</v>
      </c>
      <c r="Q3918" s="4">
        <v>3.7</v>
      </c>
    </row>
    <row r="3919" spans="1:29" hidden="1" outlineLevel="1" collapsed="1" x14ac:dyDescent="0.25">
      <c r="A3919" t="s">
        <v>34</v>
      </c>
      <c r="B3919" s="4" t="s">
        <v>29</v>
      </c>
      <c r="C3919" s="4" t="s">
        <v>4185</v>
      </c>
      <c r="D3919" s="4" t="s">
        <v>34</v>
      </c>
      <c r="E3919" s="4">
        <v>5.7261699999999997E-8</v>
      </c>
      <c r="F3919" s="4">
        <v>1.5434800000000001E-4</v>
      </c>
      <c r="G3919" s="4">
        <v>1</v>
      </c>
      <c r="H3919" s="4">
        <v>1</v>
      </c>
      <c r="I3919" s="4">
        <v>13</v>
      </c>
      <c r="J3919" s="4" t="s">
        <v>4176</v>
      </c>
      <c r="K3919" s="4">
        <v>0</v>
      </c>
      <c r="L3919" s="4">
        <v>1739.9942000000001</v>
      </c>
      <c r="M3919" s="4" t="s">
        <v>29</v>
      </c>
      <c r="N3919" s="4" t="s">
        <v>29</v>
      </c>
      <c r="O3919" s="4">
        <v>6.5770000000000002E-5</v>
      </c>
      <c r="P3919" s="4">
        <v>6.8489999999999998E-10</v>
      </c>
      <c r="Q3919" s="4">
        <v>4.2</v>
      </c>
    </row>
    <row r="3920" spans="1:29" hidden="1" outlineLevel="1" collapsed="1" x14ac:dyDescent="0.25">
      <c r="A3920" t="s">
        <v>34</v>
      </c>
      <c r="B3920" s="4" t="s">
        <v>29</v>
      </c>
      <c r="C3920" s="4" t="s">
        <v>4186</v>
      </c>
      <c r="D3920" s="4" t="s">
        <v>34</v>
      </c>
      <c r="E3920" s="4">
        <v>3.2097300000000002E-8</v>
      </c>
      <c r="F3920" s="4">
        <v>1.5434800000000001E-4</v>
      </c>
      <c r="G3920" s="4">
        <v>1</v>
      </c>
      <c r="H3920" s="4">
        <v>1</v>
      </c>
      <c r="I3920" s="4">
        <v>5</v>
      </c>
      <c r="J3920" s="4" t="s">
        <v>4176</v>
      </c>
      <c r="K3920" s="4">
        <v>0</v>
      </c>
      <c r="L3920" s="4">
        <v>1729.86564</v>
      </c>
      <c r="M3920" s="4" t="s">
        <v>29</v>
      </c>
      <c r="N3920" s="4" t="s">
        <v>29</v>
      </c>
      <c r="O3920" s="4">
        <v>6.5770000000000002E-5</v>
      </c>
      <c r="P3920" s="4">
        <v>3.3989999999999998E-10</v>
      </c>
      <c r="Q3920" s="4">
        <v>4.6900000000000004</v>
      </c>
    </row>
    <row r="3921" spans="1:29" hidden="1" outlineLevel="1" collapsed="1" x14ac:dyDescent="0.25">
      <c r="A3921" t="s">
        <v>34</v>
      </c>
      <c r="B3921" s="4" t="s">
        <v>29</v>
      </c>
      <c r="C3921" s="4" t="s">
        <v>4187</v>
      </c>
      <c r="D3921" s="4" t="s">
        <v>1012</v>
      </c>
      <c r="E3921" s="4">
        <v>1.20749E-6</v>
      </c>
      <c r="F3921" s="4">
        <v>1.5434800000000001E-4</v>
      </c>
      <c r="G3921" s="4">
        <v>1</v>
      </c>
      <c r="H3921" s="4">
        <v>1</v>
      </c>
      <c r="I3921" s="4">
        <v>3</v>
      </c>
      <c r="J3921" s="4" t="s">
        <v>4176</v>
      </c>
      <c r="K3921" s="4">
        <v>0</v>
      </c>
      <c r="L3921" s="4">
        <v>2784.4851899999999</v>
      </c>
      <c r="M3921" s="4" t="s">
        <v>29</v>
      </c>
      <c r="N3921" s="4" t="s">
        <v>29</v>
      </c>
      <c r="O3921" s="4">
        <v>6.5770000000000002E-5</v>
      </c>
      <c r="P3921" s="4">
        <v>2.7240000000000001E-8</v>
      </c>
      <c r="Q3921" s="4">
        <v>4.6399999999999997</v>
      </c>
    </row>
    <row r="3922" spans="1:29" hidden="1" outlineLevel="1" collapsed="1" x14ac:dyDescent="0.25">
      <c r="A3922" t="s">
        <v>34</v>
      </c>
      <c r="B3922" s="4" t="s">
        <v>29</v>
      </c>
      <c r="C3922" s="4" t="s">
        <v>4188</v>
      </c>
      <c r="D3922" s="4" t="s">
        <v>34</v>
      </c>
      <c r="E3922" s="4">
        <v>4.1761800000000003E-4</v>
      </c>
      <c r="F3922" s="4">
        <v>1.5434800000000001E-4</v>
      </c>
      <c r="G3922" s="4">
        <v>1</v>
      </c>
      <c r="H3922" s="4">
        <v>1</v>
      </c>
      <c r="I3922" s="4">
        <v>2</v>
      </c>
      <c r="J3922" s="4" t="s">
        <v>4176</v>
      </c>
      <c r="K3922" s="4">
        <v>2</v>
      </c>
      <c r="L3922" s="4">
        <v>2929.5993100000001</v>
      </c>
      <c r="M3922" s="4" t="s">
        <v>29</v>
      </c>
      <c r="N3922" s="4" t="s">
        <v>29</v>
      </c>
      <c r="O3922" s="4">
        <v>6.5770000000000002E-5</v>
      </c>
      <c r="P3922" s="4">
        <v>3.2259999999999999E-5</v>
      </c>
      <c r="Q3922" s="4">
        <v>3.67</v>
      </c>
    </row>
    <row r="3923" spans="1:29" hidden="1" outlineLevel="1" collapsed="1" x14ac:dyDescent="0.25">
      <c r="A3923" t="s">
        <v>34</v>
      </c>
      <c r="B3923" s="4" t="s">
        <v>29</v>
      </c>
      <c r="C3923" s="4" t="s">
        <v>4189</v>
      </c>
      <c r="D3923" s="4" t="s">
        <v>34</v>
      </c>
      <c r="E3923" s="4">
        <v>4.2869199999999999E-5</v>
      </c>
      <c r="F3923" s="4">
        <v>1.5434800000000001E-4</v>
      </c>
      <c r="G3923" s="4">
        <v>1</v>
      </c>
      <c r="H3923" s="4">
        <v>1</v>
      </c>
      <c r="I3923" s="4">
        <v>2</v>
      </c>
      <c r="J3923" s="4" t="s">
        <v>4176</v>
      </c>
      <c r="K3923" s="4">
        <v>0</v>
      </c>
      <c r="L3923" s="4">
        <v>985.56767000000002</v>
      </c>
      <c r="M3923" s="4" t="s">
        <v>29</v>
      </c>
      <c r="N3923" s="4" t="s">
        <v>29</v>
      </c>
      <c r="O3923" s="4">
        <v>6.5770000000000002E-5</v>
      </c>
      <c r="P3923" s="4">
        <v>2.0600000000000002E-6</v>
      </c>
      <c r="Q3923" s="4">
        <v>2.78</v>
      </c>
    </row>
    <row r="3924" spans="1:29" hidden="1" outlineLevel="1" collapsed="1" x14ac:dyDescent="0.25">
      <c r="A3924" t="s">
        <v>34</v>
      </c>
      <c r="B3924" s="4" t="s">
        <v>29</v>
      </c>
      <c r="C3924" s="4" t="s">
        <v>4190</v>
      </c>
      <c r="D3924" s="4" t="s">
        <v>34</v>
      </c>
      <c r="E3924" s="4">
        <v>1.1617700000000001E-5</v>
      </c>
      <c r="F3924" s="4">
        <v>1.5434800000000001E-4</v>
      </c>
      <c r="G3924" s="4">
        <v>1</v>
      </c>
      <c r="H3924" s="4">
        <v>1</v>
      </c>
      <c r="I3924" s="4">
        <v>1</v>
      </c>
      <c r="J3924" s="4" t="s">
        <v>4176</v>
      </c>
      <c r="K3924" s="4">
        <v>1</v>
      </c>
      <c r="L3924" s="4">
        <v>1896.07016</v>
      </c>
      <c r="M3924" s="4" t="s">
        <v>29</v>
      </c>
      <c r="N3924" s="4" t="s">
        <v>29</v>
      </c>
      <c r="O3924" s="4">
        <v>6.5770000000000002E-5</v>
      </c>
      <c r="P3924" s="4">
        <v>4.2179999999999998E-7</v>
      </c>
      <c r="Q3924" s="4">
        <v>4.0999999999999996</v>
      </c>
    </row>
    <row r="3925" spans="1:29" hidden="1" outlineLevel="1" collapsed="1" x14ac:dyDescent="0.25">
      <c r="A3925" t="s">
        <v>34</v>
      </c>
      <c r="B3925" s="4" t="s">
        <v>29</v>
      </c>
      <c r="C3925" s="4" t="s">
        <v>4191</v>
      </c>
      <c r="D3925" s="4" t="s">
        <v>34</v>
      </c>
      <c r="E3925" s="4">
        <v>4.8132799999999996E-6</v>
      </c>
      <c r="F3925" s="4">
        <v>1.5434800000000001E-4</v>
      </c>
      <c r="G3925" s="4">
        <v>1</v>
      </c>
      <c r="H3925" s="4">
        <v>1</v>
      </c>
      <c r="I3925" s="4">
        <v>1</v>
      </c>
      <c r="J3925" s="4" t="s">
        <v>4176</v>
      </c>
      <c r="K3925" s="4">
        <v>0</v>
      </c>
      <c r="L3925" s="4">
        <v>4194.107</v>
      </c>
      <c r="M3925" s="4" t="s">
        <v>29</v>
      </c>
      <c r="N3925" s="4" t="s">
        <v>29</v>
      </c>
      <c r="O3925" s="4">
        <v>6.5770000000000002E-5</v>
      </c>
      <c r="P3925" s="4">
        <v>1.452E-7</v>
      </c>
      <c r="Q3925" s="4">
        <v>5.45</v>
      </c>
    </row>
    <row r="3926" spans="1:29" hidden="1" outlineLevel="1" collapsed="1" x14ac:dyDescent="0.25">
      <c r="A3926" t="s">
        <v>34</v>
      </c>
      <c r="B3926" s="4" t="s">
        <v>29</v>
      </c>
      <c r="C3926" s="4" t="s">
        <v>4192</v>
      </c>
      <c r="D3926" s="4" t="s">
        <v>34</v>
      </c>
      <c r="E3926" s="4">
        <v>1.0281299999999999E-5</v>
      </c>
      <c r="F3926" s="4">
        <v>1.5434800000000001E-4</v>
      </c>
      <c r="G3926" s="4">
        <v>1</v>
      </c>
      <c r="H3926" s="4">
        <v>1</v>
      </c>
      <c r="I3926" s="4">
        <v>1</v>
      </c>
      <c r="J3926" s="4" t="s">
        <v>4176</v>
      </c>
      <c r="K3926" s="4">
        <v>0</v>
      </c>
      <c r="L3926" s="4">
        <v>1620.90678</v>
      </c>
      <c r="M3926" s="4" t="s">
        <v>29</v>
      </c>
      <c r="N3926" s="4" t="s">
        <v>29</v>
      </c>
      <c r="O3926" s="4">
        <v>6.5770000000000002E-5</v>
      </c>
      <c r="P3926" s="4">
        <v>3.6419999999999999E-7</v>
      </c>
      <c r="Q3926" s="4">
        <v>3.66</v>
      </c>
    </row>
    <row r="3927" spans="1:29" hidden="1" outlineLevel="1" collapsed="1" x14ac:dyDescent="0.25">
      <c r="A3927" t="s">
        <v>34</v>
      </c>
      <c r="B3927" s="4" t="s">
        <v>29</v>
      </c>
      <c r="C3927" s="4" t="s">
        <v>4193</v>
      </c>
      <c r="D3927" s="4" t="s">
        <v>34</v>
      </c>
      <c r="E3927" s="4">
        <v>8.2618299999999998E-6</v>
      </c>
      <c r="F3927" s="4">
        <v>1.5434800000000001E-4</v>
      </c>
      <c r="G3927" s="4">
        <v>1</v>
      </c>
      <c r="H3927" s="4">
        <v>1</v>
      </c>
      <c r="I3927" s="4">
        <v>1</v>
      </c>
      <c r="J3927" s="4" t="s">
        <v>4176</v>
      </c>
      <c r="K3927" s="4">
        <v>1</v>
      </c>
      <c r="L3927" s="4">
        <v>1963.0494799999999</v>
      </c>
      <c r="M3927" s="4" t="s">
        <v>29</v>
      </c>
      <c r="N3927" s="4" t="s">
        <v>29</v>
      </c>
      <c r="O3927" s="4">
        <v>6.5770000000000002E-5</v>
      </c>
      <c r="P3927" s="4">
        <v>2.797E-7</v>
      </c>
      <c r="Q3927" s="4">
        <v>3.72</v>
      </c>
    </row>
    <row r="3928" spans="1:29" hidden="1" outlineLevel="1" collapsed="1" x14ac:dyDescent="0.25">
      <c r="A3928" t="s">
        <v>34</v>
      </c>
      <c r="B3928" s="4" t="s">
        <v>29</v>
      </c>
      <c r="C3928" s="4" t="s">
        <v>4194</v>
      </c>
      <c r="D3928" s="4" t="s">
        <v>34</v>
      </c>
      <c r="E3928" s="4">
        <v>7.5373300000000004E-2</v>
      </c>
      <c r="F3928" s="4">
        <v>2.86959E-3</v>
      </c>
      <c r="G3928" s="4">
        <v>1</v>
      </c>
      <c r="H3928" s="4">
        <v>1</v>
      </c>
      <c r="I3928" s="4">
        <v>1</v>
      </c>
      <c r="J3928" s="4" t="s">
        <v>4176</v>
      </c>
      <c r="K3928" s="4">
        <v>1</v>
      </c>
      <c r="L3928" s="4">
        <v>4322.2019600000003</v>
      </c>
      <c r="M3928" s="4" t="s">
        <v>29</v>
      </c>
      <c r="N3928" s="4" t="s">
        <v>29</v>
      </c>
      <c r="O3928" s="4">
        <v>1.0269999999999999E-3</v>
      </c>
      <c r="P3928" s="4">
        <v>1.8530000000000001E-2</v>
      </c>
      <c r="Q3928" s="4">
        <v>2.79</v>
      </c>
    </row>
    <row r="3929" spans="1:29" x14ac:dyDescent="0.25">
      <c r="A3929" s="3" t="s">
        <v>29</v>
      </c>
      <c r="B3929" s="3" t="s">
        <v>30</v>
      </c>
      <c r="C3929" s="3" t="s">
        <v>4195</v>
      </c>
      <c r="D3929" s="3" t="s">
        <v>4196</v>
      </c>
      <c r="E3929" s="3">
        <v>0</v>
      </c>
      <c r="F3929" s="3">
        <v>107.313</v>
      </c>
      <c r="G3929" s="3">
        <v>67</v>
      </c>
      <c r="H3929" s="3">
        <v>16</v>
      </c>
      <c r="I3929" s="3">
        <v>36</v>
      </c>
      <c r="J3929" s="3">
        <v>16</v>
      </c>
      <c r="K3929" s="3">
        <v>324</v>
      </c>
      <c r="L3929" s="3">
        <v>37.4</v>
      </c>
      <c r="M3929" s="3">
        <v>4.93</v>
      </c>
      <c r="N3929" s="3">
        <v>141.5</v>
      </c>
      <c r="O3929" s="3">
        <v>16</v>
      </c>
      <c r="P3929" s="3" t="s">
        <v>1405</v>
      </c>
      <c r="Q3929" s="3" t="s">
        <v>4197</v>
      </c>
      <c r="R3929" s="3" t="s">
        <v>34</v>
      </c>
      <c r="S3929" s="3" t="s">
        <v>34</v>
      </c>
      <c r="T3929" s="3" t="s">
        <v>4198</v>
      </c>
      <c r="U3929" s="3" t="s">
        <v>4195</v>
      </c>
      <c r="V3929" s="3" t="s">
        <v>4199</v>
      </c>
      <c r="W3929" s="3" t="s">
        <v>193</v>
      </c>
      <c r="X3929" s="3" t="s">
        <v>34</v>
      </c>
      <c r="Y3929" s="3" t="s">
        <v>34</v>
      </c>
      <c r="Z3929" s="3" t="s">
        <v>34</v>
      </c>
      <c r="AA3929" s="3">
        <v>0</v>
      </c>
      <c r="AB3929" s="3" t="s">
        <v>29</v>
      </c>
      <c r="AC3929" s="3">
        <v>1</v>
      </c>
    </row>
    <row r="3930" spans="1:29" hidden="1" outlineLevel="1" collapsed="1" x14ac:dyDescent="0.25">
      <c r="A3930" t="s">
        <v>34</v>
      </c>
      <c r="B3930" s="2" t="s">
        <v>39</v>
      </c>
      <c r="C3930" s="2" t="s">
        <v>40</v>
      </c>
      <c r="D3930" s="2" t="s">
        <v>41</v>
      </c>
      <c r="E3930" s="2" t="s">
        <v>42</v>
      </c>
      <c r="F3930" s="2" t="s">
        <v>43</v>
      </c>
      <c r="G3930" s="2" t="s">
        <v>28</v>
      </c>
      <c r="H3930" s="2" t="s">
        <v>44</v>
      </c>
      <c r="I3930" s="2" t="s">
        <v>8</v>
      </c>
      <c r="J3930" s="2" t="s">
        <v>45</v>
      </c>
      <c r="K3930" s="2" t="s">
        <v>46</v>
      </c>
      <c r="L3930" s="2" t="s">
        <v>47</v>
      </c>
      <c r="M3930" s="2" t="s">
        <v>27</v>
      </c>
      <c r="N3930" s="2" t="s">
        <v>48</v>
      </c>
      <c r="O3930" s="2" t="s">
        <v>49</v>
      </c>
      <c r="P3930" s="2" t="s">
        <v>50</v>
      </c>
      <c r="Q3930" s="2" t="s">
        <v>51</v>
      </c>
    </row>
    <row r="3931" spans="1:29" hidden="1" outlineLevel="1" collapsed="1" x14ac:dyDescent="0.25">
      <c r="A3931" t="s">
        <v>34</v>
      </c>
      <c r="B3931" s="4" t="s">
        <v>29</v>
      </c>
      <c r="C3931" s="4" t="s">
        <v>4200</v>
      </c>
      <c r="D3931" s="4" t="s">
        <v>34</v>
      </c>
      <c r="E3931" s="4">
        <v>2.0668399999999999E-3</v>
      </c>
      <c r="F3931" s="4">
        <v>1.5434800000000001E-4</v>
      </c>
      <c r="G3931" s="4">
        <v>1</v>
      </c>
      <c r="H3931" s="4">
        <v>1</v>
      </c>
      <c r="I3931" s="4">
        <v>2</v>
      </c>
      <c r="J3931" s="4" t="s">
        <v>4195</v>
      </c>
      <c r="K3931" s="4">
        <v>0</v>
      </c>
      <c r="L3931" s="4">
        <v>873.46762000000001</v>
      </c>
      <c r="M3931" s="4" t="s">
        <v>29</v>
      </c>
      <c r="N3931" s="4" t="s">
        <v>29</v>
      </c>
      <c r="O3931" s="4">
        <v>6.5770000000000002E-5</v>
      </c>
      <c r="P3931" s="4">
        <v>2.1939999999999999E-4</v>
      </c>
      <c r="Q3931" s="4">
        <v>2.0299999999999998</v>
      </c>
    </row>
    <row r="3932" spans="1:29" hidden="1" outlineLevel="1" collapsed="1" x14ac:dyDescent="0.25">
      <c r="A3932" t="s">
        <v>34</v>
      </c>
      <c r="B3932" s="4" t="s">
        <v>29</v>
      </c>
      <c r="C3932" s="4" t="s">
        <v>4201</v>
      </c>
      <c r="D3932" s="4" t="s">
        <v>34</v>
      </c>
      <c r="E3932" s="4">
        <v>1.2550100000000001E-7</v>
      </c>
      <c r="F3932" s="4">
        <v>1.5434800000000001E-4</v>
      </c>
      <c r="G3932" s="4">
        <v>1</v>
      </c>
      <c r="H3932" s="4">
        <v>1</v>
      </c>
      <c r="I3932" s="4">
        <v>7</v>
      </c>
      <c r="J3932" s="4" t="s">
        <v>4195</v>
      </c>
      <c r="K3932" s="4">
        <v>1</v>
      </c>
      <c r="L3932" s="4">
        <v>1550.7696800000001</v>
      </c>
      <c r="M3932" s="4" t="s">
        <v>29</v>
      </c>
      <c r="N3932" s="4" t="s">
        <v>29</v>
      </c>
      <c r="O3932" s="4">
        <v>6.5770000000000002E-5</v>
      </c>
      <c r="P3932" s="4">
        <v>1.761E-9</v>
      </c>
      <c r="Q3932" s="4">
        <v>4.53</v>
      </c>
    </row>
    <row r="3933" spans="1:29" hidden="1" outlineLevel="1" collapsed="1" x14ac:dyDescent="0.25">
      <c r="A3933" t="s">
        <v>34</v>
      </c>
      <c r="B3933" s="4" t="s">
        <v>29</v>
      </c>
      <c r="C3933" s="4" t="s">
        <v>4202</v>
      </c>
      <c r="D3933" s="4" t="s">
        <v>34</v>
      </c>
      <c r="E3933" s="4">
        <v>5.5769800000000003E-4</v>
      </c>
      <c r="F3933" s="4">
        <v>1.5434800000000001E-4</v>
      </c>
      <c r="G3933" s="4">
        <v>1</v>
      </c>
      <c r="H3933" s="4">
        <v>1</v>
      </c>
      <c r="I3933" s="4">
        <v>1</v>
      </c>
      <c r="J3933" s="4" t="s">
        <v>4195</v>
      </c>
      <c r="K3933" s="4">
        <v>1</v>
      </c>
      <c r="L3933" s="4">
        <v>1330.7688900000001</v>
      </c>
      <c r="M3933" s="4" t="s">
        <v>29</v>
      </c>
      <c r="N3933" s="4" t="s">
        <v>29</v>
      </c>
      <c r="O3933" s="4">
        <v>6.5770000000000002E-5</v>
      </c>
      <c r="P3933" s="4">
        <v>4.5590000000000002E-5</v>
      </c>
      <c r="Q3933" s="4">
        <v>3.47</v>
      </c>
    </row>
    <row r="3934" spans="1:29" hidden="1" outlineLevel="1" collapsed="1" x14ac:dyDescent="0.25">
      <c r="A3934" t="s">
        <v>34</v>
      </c>
      <c r="B3934" s="4" t="s">
        <v>29</v>
      </c>
      <c r="C3934" s="4" t="s">
        <v>4203</v>
      </c>
      <c r="D3934" s="4" t="s">
        <v>34</v>
      </c>
      <c r="E3934" s="4">
        <v>2.40244E-4</v>
      </c>
      <c r="F3934" s="4">
        <v>1.5434800000000001E-4</v>
      </c>
      <c r="G3934" s="4">
        <v>1</v>
      </c>
      <c r="H3934" s="4">
        <v>1</v>
      </c>
      <c r="I3934" s="4">
        <v>1</v>
      </c>
      <c r="J3934" s="4" t="s">
        <v>4195</v>
      </c>
      <c r="K3934" s="4">
        <v>1</v>
      </c>
      <c r="L3934" s="4">
        <v>1825.96542</v>
      </c>
      <c r="M3934" s="4" t="s">
        <v>29</v>
      </c>
      <c r="N3934" s="4" t="s">
        <v>29</v>
      </c>
      <c r="O3934" s="4">
        <v>6.5770000000000002E-5</v>
      </c>
      <c r="P3934" s="4">
        <v>1.6520000000000001E-5</v>
      </c>
      <c r="Q3934" s="4">
        <v>3.73</v>
      </c>
    </row>
    <row r="3935" spans="1:29" hidden="1" outlineLevel="1" collapsed="1" x14ac:dyDescent="0.25">
      <c r="A3935" t="s">
        <v>34</v>
      </c>
      <c r="B3935" s="4" t="s">
        <v>29</v>
      </c>
      <c r="C3935" s="4" t="s">
        <v>4204</v>
      </c>
      <c r="D3935" s="4" t="s">
        <v>4205</v>
      </c>
      <c r="E3935" s="4">
        <v>1.0616300000000001E-4</v>
      </c>
      <c r="F3935" s="4">
        <v>1.5434800000000001E-4</v>
      </c>
      <c r="G3935" s="4">
        <v>1</v>
      </c>
      <c r="H3935" s="4">
        <v>1</v>
      </c>
      <c r="I3935" s="4">
        <v>4</v>
      </c>
      <c r="J3935" s="4" t="s">
        <v>4195</v>
      </c>
      <c r="K3935" s="4">
        <v>1</v>
      </c>
      <c r="L3935" s="4">
        <v>4026.8583199999998</v>
      </c>
      <c r="M3935" s="4" t="s">
        <v>29</v>
      </c>
      <c r="N3935" s="4" t="s">
        <v>29</v>
      </c>
      <c r="O3935" s="4">
        <v>6.5770000000000002E-5</v>
      </c>
      <c r="P3935" s="4">
        <v>6.1410000000000002E-6</v>
      </c>
      <c r="Q3935" s="4">
        <v>4.2699999999999996</v>
      </c>
    </row>
    <row r="3936" spans="1:29" hidden="1" outlineLevel="1" collapsed="1" x14ac:dyDescent="0.25">
      <c r="A3936" t="s">
        <v>34</v>
      </c>
      <c r="B3936" s="4" t="s">
        <v>29</v>
      </c>
      <c r="C3936" s="4" t="s">
        <v>4206</v>
      </c>
      <c r="D3936" s="4" t="s">
        <v>34</v>
      </c>
      <c r="E3936" s="4">
        <v>4.0983500000000003E-6</v>
      </c>
      <c r="F3936" s="4">
        <v>1.5434800000000001E-4</v>
      </c>
      <c r="G3936" s="4">
        <v>1</v>
      </c>
      <c r="H3936" s="4">
        <v>1</v>
      </c>
      <c r="I3936" s="4">
        <v>2</v>
      </c>
      <c r="J3936" s="4" t="s">
        <v>4195</v>
      </c>
      <c r="K3936" s="4">
        <v>0</v>
      </c>
      <c r="L3936" s="4">
        <v>1470.7434599999999</v>
      </c>
      <c r="M3936" s="4" t="s">
        <v>29</v>
      </c>
      <c r="N3936" s="4" t="s">
        <v>29</v>
      </c>
      <c r="O3936" s="4">
        <v>6.5770000000000002E-5</v>
      </c>
      <c r="P3936" s="4">
        <v>1.198E-7</v>
      </c>
      <c r="Q3936" s="4">
        <v>4.1100000000000003</v>
      </c>
    </row>
    <row r="3937" spans="1:29" hidden="1" outlineLevel="1" collapsed="1" x14ac:dyDescent="0.25">
      <c r="A3937" t="s">
        <v>34</v>
      </c>
      <c r="B3937" s="4" t="s">
        <v>29</v>
      </c>
      <c r="C3937" s="4" t="s">
        <v>4207</v>
      </c>
      <c r="D3937" s="4" t="s">
        <v>34</v>
      </c>
      <c r="E3937" s="4">
        <v>3.5574899999999997E-5</v>
      </c>
      <c r="F3937" s="4">
        <v>1.5434800000000001E-4</v>
      </c>
      <c r="G3937" s="4">
        <v>1</v>
      </c>
      <c r="H3937" s="4">
        <v>1</v>
      </c>
      <c r="I3937" s="4">
        <v>2</v>
      </c>
      <c r="J3937" s="4" t="s">
        <v>4195</v>
      </c>
      <c r="K3937" s="4">
        <v>0</v>
      </c>
      <c r="L3937" s="4">
        <v>1174.66778</v>
      </c>
      <c r="M3937" s="4" t="s">
        <v>29</v>
      </c>
      <c r="N3937" s="4" t="s">
        <v>29</v>
      </c>
      <c r="O3937" s="4">
        <v>6.5770000000000002E-5</v>
      </c>
      <c r="P3937" s="4">
        <v>1.6449999999999999E-6</v>
      </c>
      <c r="Q3937" s="4">
        <v>2.99</v>
      </c>
    </row>
    <row r="3938" spans="1:29" hidden="1" outlineLevel="1" collapsed="1" x14ac:dyDescent="0.25">
      <c r="A3938" t="s">
        <v>34</v>
      </c>
      <c r="B3938" s="4" t="s">
        <v>29</v>
      </c>
      <c r="C3938" s="4" t="s">
        <v>4208</v>
      </c>
      <c r="D3938" s="4" t="s">
        <v>4209</v>
      </c>
      <c r="E3938" s="4">
        <v>7.0802200000000002E-10</v>
      </c>
      <c r="F3938" s="4">
        <v>1.5434800000000001E-4</v>
      </c>
      <c r="G3938" s="4">
        <v>1</v>
      </c>
      <c r="H3938" s="4">
        <v>1</v>
      </c>
      <c r="I3938" s="4">
        <v>4</v>
      </c>
      <c r="J3938" s="4" t="s">
        <v>4195</v>
      </c>
      <c r="K3938" s="4">
        <v>1</v>
      </c>
      <c r="L3938" s="4">
        <v>2831.3975099999998</v>
      </c>
      <c r="M3938" s="4" t="s">
        <v>29</v>
      </c>
      <c r="N3938" s="4" t="s">
        <v>29</v>
      </c>
      <c r="O3938" s="4">
        <v>6.5770000000000002E-5</v>
      </c>
      <c r="P3938" s="4">
        <v>3.3420000000000001E-12</v>
      </c>
      <c r="Q3938" s="4">
        <v>6.97</v>
      </c>
    </row>
    <row r="3939" spans="1:29" hidden="1" outlineLevel="1" collapsed="1" x14ac:dyDescent="0.25">
      <c r="A3939" t="s">
        <v>34</v>
      </c>
      <c r="B3939" s="4" t="s">
        <v>29</v>
      </c>
      <c r="C3939" s="4" t="s">
        <v>4208</v>
      </c>
      <c r="D3939" s="4" t="s">
        <v>34</v>
      </c>
      <c r="E3939" s="4">
        <v>2.1130300000000001E-9</v>
      </c>
      <c r="F3939" s="4">
        <v>1.5434800000000001E-4</v>
      </c>
      <c r="G3939" s="4">
        <v>1</v>
      </c>
      <c r="H3939" s="4">
        <v>1</v>
      </c>
      <c r="I3939" s="4">
        <v>2</v>
      </c>
      <c r="J3939" s="4" t="s">
        <v>4195</v>
      </c>
      <c r="K3939" s="4">
        <v>1</v>
      </c>
      <c r="L3939" s="4">
        <v>2751.43118</v>
      </c>
      <c r="M3939" s="4" t="s">
        <v>29</v>
      </c>
      <c r="N3939" s="4" t="s">
        <v>29</v>
      </c>
      <c r="O3939" s="4">
        <v>6.5770000000000002E-5</v>
      </c>
      <c r="P3939" s="4">
        <v>1.256E-11</v>
      </c>
      <c r="Q3939" s="4">
        <v>5.76</v>
      </c>
    </row>
    <row r="3940" spans="1:29" hidden="1" outlineLevel="1" collapsed="1" x14ac:dyDescent="0.25">
      <c r="A3940" t="s">
        <v>34</v>
      </c>
      <c r="B3940" s="4" t="s">
        <v>29</v>
      </c>
      <c r="C3940" s="4" t="s">
        <v>4210</v>
      </c>
      <c r="D3940" s="4" t="s">
        <v>34</v>
      </c>
      <c r="E3940" s="4">
        <v>8.8099700000000006E-5</v>
      </c>
      <c r="F3940" s="4">
        <v>1.5434800000000001E-4</v>
      </c>
      <c r="G3940" s="4">
        <v>1</v>
      </c>
      <c r="H3940" s="4">
        <v>1</v>
      </c>
      <c r="I3940" s="4">
        <v>1</v>
      </c>
      <c r="J3940" s="4" t="s">
        <v>4195</v>
      </c>
      <c r="K3940" s="4">
        <v>0</v>
      </c>
      <c r="L3940" s="4">
        <v>1394.66857</v>
      </c>
      <c r="M3940" s="4" t="s">
        <v>29</v>
      </c>
      <c r="N3940" s="4" t="s">
        <v>29</v>
      </c>
      <c r="O3940" s="4">
        <v>6.5770000000000002E-5</v>
      </c>
      <c r="P3940" s="4">
        <v>4.904E-6</v>
      </c>
      <c r="Q3940" s="4">
        <v>2.78</v>
      </c>
    </row>
    <row r="3941" spans="1:29" hidden="1" outlineLevel="1" collapsed="1" x14ac:dyDescent="0.25">
      <c r="A3941" t="s">
        <v>34</v>
      </c>
      <c r="B3941" s="4" t="s">
        <v>29</v>
      </c>
      <c r="C3941" s="4" t="s">
        <v>4211</v>
      </c>
      <c r="D3941" s="4" t="s">
        <v>34</v>
      </c>
      <c r="E3941" s="4">
        <v>4.6910200000000002E-6</v>
      </c>
      <c r="F3941" s="4">
        <v>1.5434800000000001E-4</v>
      </c>
      <c r="G3941" s="4">
        <v>1</v>
      </c>
      <c r="H3941" s="4">
        <v>1</v>
      </c>
      <c r="I3941" s="4">
        <v>4</v>
      </c>
      <c r="J3941" s="4" t="s">
        <v>4195</v>
      </c>
      <c r="K3941" s="4">
        <v>1</v>
      </c>
      <c r="L3941" s="4">
        <v>1442.7961700000001</v>
      </c>
      <c r="M3941" s="4" t="s">
        <v>29</v>
      </c>
      <c r="N3941" s="4" t="s">
        <v>29</v>
      </c>
      <c r="O3941" s="4">
        <v>6.5770000000000002E-5</v>
      </c>
      <c r="P3941" s="4">
        <v>1.409E-7</v>
      </c>
      <c r="Q3941" s="4">
        <v>3.57</v>
      </c>
    </row>
    <row r="3942" spans="1:29" hidden="1" outlineLevel="1" collapsed="1" x14ac:dyDescent="0.25">
      <c r="A3942" t="s">
        <v>34</v>
      </c>
      <c r="B3942" s="4" t="s">
        <v>29</v>
      </c>
      <c r="C3942" s="4" t="s">
        <v>4212</v>
      </c>
      <c r="D3942" s="4" t="s">
        <v>2864</v>
      </c>
      <c r="E3942" s="4">
        <v>2.8404100000000001E-5</v>
      </c>
      <c r="F3942" s="4">
        <v>1.5434800000000001E-4</v>
      </c>
      <c r="G3942" s="4">
        <v>1</v>
      </c>
      <c r="H3942" s="4">
        <v>1</v>
      </c>
      <c r="I3942" s="4">
        <v>1</v>
      </c>
      <c r="J3942" s="4" t="s">
        <v>4195</v>
      </c>
      <c r="K3942" s="4">
        <v>1</v>
      </c>
      <c r="L3942" s="4">
        <v>2407.2173499999999</v>
      </c>
      <c r="M3942" s="4" t="s">
        <v>29</v>
      </c>
      <c r="N3942" s="4" t="s">
        <v>29</v>
      </c>
      <c r="O3942" s="4">
        <v>6.5770000000000002E-5</v>
      </c>
      <c r="P3942" s="4">
        <v>1.2449999999999999E-6</v>
      </c>
      <c r="Q3942" s="4">
        <v>3.75</v>
      </c>
    </row>
    <row r="3943" spans="1:29" hidden="1" outlineLevel="1" collapsed="1" x14ac:dyDescent="0.25">
      <c r="A3943" t="s">
        <v>34</v>
      </c>
      <c r="B3943" s="4" t="s">
        <v>29</v>
      </c>
      <c r="C3943" s="4" t="s">
        <v>4213</v>
      </c>
      <c r="D3943" s="4" t="s">
        <v>34</v>
      </c>
      <c r="E3943" s="4">
        <v>5.83737E-5</v>
      </c>
      <c r="F3943" s="4">
        <v>1.5434800000000001E-4</v>
      </c>
      <c r="G3943" s="4">
        <v>1</v>
      </c>
      <c r="H3943" s="4">
        <v>1</v>
      </c>
      <c r="I3943" s="4">
        <v>1</v>
      </c>
      <c r="J3943" s="4" t="s">
        <v>4195</v>
      </c>
      <c r="K3943" s="4">
        <v>1</v>
      </c>
      <c r="L3943" s="4">
        <v>1639.7823100000001</v>
      </c>
      <c r="M3943" s="4" t="s">
        <v>29</v>
      </c>
      <c r="N3943" s="4" t="s">
        <v>29</v>
      </c>
      <c r="O3943" s="4">
        <v>6.5770000000000002E-5</v>
      </c>
      <c r="P3943" s="4">
        <v>2.9809999999999999E-6</v>
      </c>
      <c r="Q3943" s="4">
        <v>3.79</v>
      </c>
    </row>
    <row r="3944" spans="1:29" hidden="1" outlineLevel="1" collapsed="1" x14ac:dyDescent="0.25">
      <c r="A3944" t="s">
        <v>34</v>
      </c>
      <c r="B3944" s="4" t="s">
        <v>29</v>
      </c>
      <c r="C3944" s="4" t="s">
        <v>4214</v>
      </c>
      <c r="D3944" s="4" t="s">
        <v>199</v>
      </c>
      <c r="E3944" s="4">
        <v>1.0809400000000001E-3</v>
      </c>
      <c r="F3944" s="4">
        <v>1.5434800000000001E-4</v>
      </c>
      <c r="G3944" s="4">
        <v>1</v>
      </c>
      <c r="H3944" s="4">
        <v>1</v>
      </c>
      <c r="I3944" s="4">
        <v>1</v>
      </c>
      <c r="J3944" s="4" t="s">
        <v>4195</v>
      </c>
      <c r="K3944" s="4">
        <v>0</v>
      </c>
      <c r="L3944" s="4">
        <v>1355.66238</v>
      </c>
      <c r="M3944" s="4" t="s">
        <v>29</v>
      </c>
      <c r="N3944" s="4" t="s">
        <v>29</v>
      </c>
      <c r="O3944" s="4">
        <v>6.5770000000000002E-5</v>
      </c>
      <c r="P3944" s="4">
        <v>1.008E-4</v>
      </c>
      <c r="Q3944" s="4">
        <v>2.66</v>
      </c>
    </row>
    <row r="3945" spans="1:29" hidden="1" outlineLevel="1" collapsed="1" x14ac:dyDescent="0.25">
      <c r="A3945" t="s">
        <v>34</v>
      </c>
      <c r="B3945" s="4" t="s">
        <v>29</v>
      </c>
      <c r="C3945" s="4" t="s">
        <v>4215</v>
      </c>
      <c r="D3945" s="4" t="s">
        <v>34</v>
      </c>
      <c r="E3945" s="4">
        <v>8.0149799999999997E-3</v>
      </c>
      <c r="F3945" s="4">
        <v>4.3565599999999998E-4</v>
      </c>
      <c r="G3945" s="4">
        <v>1</v>
      </c>
      <c r="H3945" s="4">
        <v>1</v>
      </c>
      <c r="I3945" s="4">
        <v>1</v>
      </c>
      <c r="J3945" s="4" t="s">
        <v>4195</v>
      </c>
      <c r="K3945" s="4">
        <v>0</v>
      </c>
      <c r="L3945" s="4">
        <v>2151.0465199999999</v>
      </c>
      <c r="M3945" s="4" t="s">
        <v>29</v>
      </c>
      <c r="N3945" s="4" t="s">
        <v>29</v>
      </c>
      <c r="O3945" s="4">
        <v>1.639E-4</v>
      </c>
      <c r="P3945" s="4">
        <v>1.0679999999999999E-3</v>
      </c>
      <c r="Q3945" s="4">
        <v>2</v>
      </c>
    </row>
    <row r="3946" spans="1:29" hidden="1" outlineLevel="1" collapsed="1" x14ac:dyDescent="0.25">
      <c r="A3946" t="s">
        <v>34</v>
      </c>
      <c r="B3946" s="4" t="s">
        <v>29</v>
      </c>
      <c r="C3946" s="4" t="s">
        <v>4216</v>
      </c>
      <c r="D3946" s="4" t="s">
        <v>4205</v>
      </c>
      <c r="E3946" s="4">
        <v>3.7380999999999998E-2</v>
      </c>
      <c r="F3946" s="4">
        <v>1.27169E-3</v>
      </c>
      <c r="G3946" s="4">
        <v>1</v>
      </c>
      <c r="H3946" s="4">
        <v>1</v>
      </c>
      <c r="I3946" s="4">
        <v>1</v>
      </c>
      <c r="J3946" s="4" t="s">
        <v>4195</v>
      </c>
      <c r="K3946" s="4">
        <v>2</v>
      </c>
      <c r="L3946" s="4">
        <v>4154.9532799999997</v>
      </c>
      <c r="M3946" s="4" t="s">
        <v>29</v>
      </c>
      <c r="N3946" s="4" t="s">
        <v>29</v>
      </c>
      <c r="O3946" s="4">
        <v>4.6000000000000001E-4</v>
      </c>
      <c r="P3946" s="4">
        <v>7.2750000000000002E-3</v>
      </c>
      <c r="Q3946" s="4">
        <v>4.21</v>
      </c>
    </row>
    <row r="3947" spans="1:29" hidden="1" outlineLevel="1" collapsed="1" x14ac:dyDescent="0.25">
      <c r="A3947" t="s">
        <v>34</v>
      </c>
      <c r="B3947" s="4" t="s">
        <v>29</v>
      </c>
      <c r="C3947" s="4" t="s">
        <v>4217</v>
      </c>
      <c r="D3947" s="4" t="s">
        <v>4218</v>
      </c>
      <c r="E3947" s="4">
        <v>6.6138299999999997E-2</v>
      </c>
      <c r="F3947" s="4">
        <v>2.20236E-3</v>
      </c>
      <c r="G3947" s="4">
        <v>1</v>
      </c>
      <c r="H3947" s="4">
        <v>1</v>
      </c>
      <c r="I3947" s="4">
        <v>1</v>
      </c>
      <c r="J3947" s="4" t="s">
        <v>4195</v>
      </c>
      <c r="K3947" s="4">
        <v>1</v>
      </c>
      <c r="L3947" s="4">
        <v>3778.6690699999999</v>
      </c>
      <c r="M3947" s="4" t="s">
        <v>29</v>
      </c>
      <c r="N3947" s="4" t="s">
        <v>29</v>
      </c>
      <c r="O3947" s="4">
        <v>7.9029999999999997E-4</v>
      </c>
      <c r="P3947" s="4">
        <v>1.545E-2</v>
      </c>
      <c r="Q3947" s="4">
        <v>5.33</v>
      </c>
    </row>
    <row r="3948" spans="1:29" x14ac:dyDescent="0.25">
      <c r="A3948" s="3" t="s">
        <v>29</v>
      </c>
      <c r="B3948" s="3" t="s">
        <v>30</v>
      </c>
      <c r="C3948" s="3" t="s">
        <v>4219</v>
      </c>
      <c r="D3948" s="3" t="s">
        <v>4220</v>
      </c>
      <c r="E3948" s="3">
        <v>0</v>
      </c>
      <c r="F3948" s="3">
        <v>104.655</v>
      </c>
      <c r="G3948" s="3">
        <v>25</v>
      </c>
      <c r="H3948" s="3">
        <v>17</v>
      </c>
      <c r="I3948" s="3">
        <v>23</v>
      </c>
      <c r="J3948" s="3">
        <v>17</v>
      </c>
      <c r="K3948" s="3">
        <v>1146</v>
      </c>
      <c r="L3948" s="3">
        <v>126.8</v>
      </c>
      <c r="M3948" s="3">
        <v>9.2899999999999991</v>
      </c>
      <c r="N3948" s="3">
        <v>79.819999999999993</v>
      </c>
      <c r="O3948" s="3">
        <v>17</v>
      </c>
      <c r="P3948" s="3" t="s">
        <v>2672</v>
      </c>
      <c r="Q3948" s="3" t="s">
        <v>2186</v>
      </c>
      <c r="R3948" s="3" t="s">
        <v>34</v>
      </c>
      <c r="S3948" s="3" t="s">
        <v>34</v>
      </c>
      <c r="T3948" s="3" t="s">
        <v>4221</v>
      </c>
      <c r="U3948" s="3" t="s">
        <v>4219</v>
      </c>
      <c r="V3948" s="3" t="s">
        <v>4222</v>
      </c>
      <c r="W3948" s="3" t="s">
        <v>714</v>
      </c>
      <c r="X3948" s="3" t="s">
        <v>34</v>
      </c>
      <c r="Y3948" s="3" t="s">
        <v>34</v>
      </c>
      <c r="Z3948" s="3" t="s">
        <v>34</v>
      </c>
      <c r="AA3948" s="3">
        <v>0</v>
      </c>
      <c r="AB3948" s="3" t="s">
        <v>29</v>
      </c>
      <c r="AC3948" s="3">
        <v>1</v>
      </c>
    </row>
    <row r="3949" spans="1:29" hidden="1" outlineLevel="1" collapsed="1" x14ac:dyDescent="0.25">
      <c r="A3949" t="s">
        <v>34</v>
      </c>
      <c r="B3949" s="2" t="s">
        <v>39</v>
      </c>
      <c r="C3949" s="2" t="s">
        <v>40</v>
      </c>
      <c r="D3949" s="2" t="s">
        <v>41</v>
      </c>
      <c r="E3949" s="2" t="s">
        <v>42</v>
      </c>
      <c r="F3949" s="2" t="s">
        <v>43</v>
      </c>
      <c r="G3949" s="2" t="s">
        <v>28</v>
      </c>
      <c r="H3949" s="2" t="s">
        <v>44</v>
      </c>
      <c r="I3949" s="2" t="s">
        <v>8</v>
      </c>
      <c r="J3949" s="2" t="s">
        <v>45</v>
      </c>
      <c r="K3949" s="2" t="s">
        <v>46</v>
      </c>
      <c r="L3949" s="2" t="s">
        <v>47</v>
      </c>
      <c r="M3949" s="2" t="s">
        <v>27</v>
      </c>
      <c r="N3949" s="2" t="s">
        <v>48</v>
      </c>
      <c r="O3949" s="2" t="s">
        <v>49</v>
      </c>
      <c r="P3949" s="2" t="s">
        <v>50</v>
      </c>
      <c r="Q3949" s="2" t="s">
        <v>51</v>
      </c>
    </row>
    <row r="3950" spans="1:29" hidden="1" outlineLevel="1" collapsed="1" x14ac:dyDescent="0.25">
      <c r="A3950" t="s">
        <v>34</v>
      </c>
      <c r="B3950" s="4" t="s">
        <v>29</v>
      </c>
      <c r="C3950" s="4" t="s">
        <v>4223</v>
      </c>
      <c r="D3950" s="4" t="s">
        <v>847</v>
      </c>
      <c r="E3950" s="4">
        <v>1.55175E-6</v>
      </c>
      <c r="F3950" s="4">
        <v>1.5434800000000001E-4</v>
      </c>
      <c r="G3950" s="4">
        <v>1</v>
      </c>
      <c r="H3950" s="4">
        <v>1</v>
      </c>
      <c r="I3950" s="4">
        <v>1</v>
      </c>
      <c r="J3950" s="4" t="s">
        <v>4219</v>
      </c>
      <c r="K3950" s="4">
        <v>0</v>
      </c>
      <c r="L3950" s="4">
        <v>3208.5426600000001</v>
      </c>
      <c r="M3950" s="4" t="s">
        <v>29</v>
      </c>
      <c r="N3950" s="4" t="s">
        <v>29</v>
      </c>
      <c r="O3950" s="4">
        <v>6.5770000000000002E-5</v>
      </c>
      <c r="P3950" s="4">
        <v>3.7020000000000003E-8</v>
      </c>
      <c r="Q3950" s="4">
        <v>3.81</v>
      </c>
    </row>
    <row r="3951" spans="1:29" hidden="1" outlineLevel="1" collapsed="1" x14ac:dyDescent="0.25">
      <c r="A3951" t="s">
        <v>34</v>
      </c>
      <c r="B3951" s="4" t="s">
        <v>29</v>
      </c>
      <c r="C3951" s="4" t="s">
        <v>4224</v>
      </c>
      <c r="D3951" s="4" t="s">
        <v>196</v>
      </c>
      <c r="E3951" s="4">
        <v>1.54178E-5</v>
      </c>
      <c r="F3951" s="4">
        <v>1.5434800000000001E-4</v>
      </c>
      <c r="G3951" s="4">
        <v>1</v>
      </c>
      <c r="H3951" s="4">
        <v>1</v>
      </c>
      <c r="I3951" s="4">
        <v>1</v>
      </c>
      <c r="J3951" s="4" t="s">
        <v>4219</v>
      </c>
      <c r="K3951" s="4">
        <v>0</v>
      </c>
      <c r="L3951" s="4">
        <v>2911.3778299999999</v>
      </c>
      <c r="M3951" s="4" t="s">
        <v>29</v>
      </c>
      <c r="N3951" s="4" t="s">
        <v>29</v>
      </c>
      <c r="O3951" s="4">
        <v>6.5770000000000002E-5</v>
      </c>
      <c r="P3951" s="4">
        <v>5.9689999999999995E-7</v>
      </c>
      <c r="Q3951" s="4">
        <v>4.7300000000000004</v>
      </c>
    </row>
    <row r="3952" spans="1:29" hidden="1" outlineLevel="1" collapsed="1" x14ac:dyDescent="0.25">
      <c r="A3952" t="s">
        <v>34</v>
      </c>
      <c r="B3952" s="4" t="s">
        <v>29</v>
      </c>
      <c r="C3952" s="4" t="s">
        <v>4225</v>
      </c>
      <c r="D3952" s="4" t="s">
        <v>34</v>
      </c>
      <c r="E3952" s="4">
        <v>1.42707E-4</v>
      </c>
      <c r="F3952" s="4">
        <v>1.5434800000000001E-4</v>
      </c>
      <c r="G3952" s="4">
        <v>1</v>
      </c>
      <c r="H3952" s="4">
        <v>1</v>
      </c>
      <c r="I3952" s="4">
        <v>1</v>
      </c>
      <c r="J3952" s="4" t="s">
        <v>4219</v>
      </c>
      <c r="K3952" s="4">
        <v>2</v>
      </c>
      <c r="L3952" s="4">
        <v>1925.0127</v>
      </c>
      <c r="M3952" s="4" t="s">
        <v>29</v>
      </c>
      <c r="N3952" s="4" t="s">
        <v>29</v>
      </c>
      <c r="O3952" s="4">
        <v>6.5770000000000002E-5</v>
      </c>
      <c r="P3952" s="4">
        <v>8.7830000000000004E-6</v>
      </c>
      <c r="Q3952" s="4">
        <v>3.57</v>
      </c>
    </row>
    <row r="3953" spans="1:29" hidden="1" outlineLevel="1" collapsed="1" x14ac:dyDescent="0.25">
      <c r="A3953" t="s">
        <v>34</v>
      </c>
      <c r="B3953" s="4" t="s">
        <v>29</v>
      </c>
      <c r="C3953" s="4" t="s">
        <v>4226</v>
      </c>
      <c r="D3953" s="4" t="s">
        <v>3768</v>
      </c>
      <c r="E3953" s="4">
        <v>8.6973799999999997E-5</v>
      </c>
      <c r="F3953" s="4">
        <v>1.5434800000000001E-4</v>
      </c>
      <c r="G3953" s="4">
        <v>1</v>
      </c>
      <c r="H3953" s="4">
        <v>1</v>
      </c>
      <c r="I3953" s="4">
        <v>2</v>
      </c>
      <c r="J3953" s="4" t="s">
        <v>4219</v>
      </c>
      <c r="K3953" s="4">
        <v>0</v>
      </c>
      <c r="L3953" s="4">
        <v>3456.51658</v>
      </c>
      <c r="M3953" s="4" t="s">
        <v>29</v>
      </c>
      <c r="N3953" s="4" t="s">
        <v>29</v>
      </c>
      <c r="O3953" s="4">
        <v>6.5770000000000002E-5</v>
      </c>
      <c r="P3953" s="4">
        <v>4.8199999999999996E-6</v>
      </c>
      <c r="Q3953" s="4">
        <v>3.53</v>
      </c>
    </row>
    <row r="3954" spans="1:29" hidden="1" outlineLevel="1" collapsed="1" x14ac:dyDescent="0.25">
      <c r="A3954" t="s">
        <v>34</v>
      </c>
      <c r="B3954" s="4" t="s">
        <v>29</v>
      </c>
      <c r="C3954" s="4" t="s">
        <v>4227</v>
      </c>
      <c r="D3954" s="4" t="s">
        <v>133</v>
      </c>
      <c r="E3954" s="4">
        <v>1.9761100000000001E-3</v>
      </c>
      <c r="F3954" s="4">
        <v>1.5434800000000001E-4</v>
      </c>
      <c r="G3954" s="4">
        <v>1</v>
      </c>
      <c r="H3954" s="4">
        <v>1</v>
      </c>
      <c r="I3954" s="4">
        <v>2</v>
      </c>
      <c r="J3954" s="4" t="s">
        <v>4219</v>
      </c>
      <c r="K3954" s="4">
        <v>0</v>
      </c>
      <c r="L3954" s="4">
        <v>1255.5946899999999</v>
      </c>
      <c r="M3954" s="4" t="s">
        <v>29</v>
      </c>
      <c r="N3954" s="4" t="s">
        <v>29</v>
      </c>
      <c r="O3954" s="4">
        <v>6.5770000000000002E-5</v>
      </c>
      <c r="P3954" s="4">
        <v>2.0799999999999999E-4</v>
      </c>
      <c r="Q3954" s="4">
        <v>1.81</v>
      </c>
    </row>
    <row r="3955" spans="1:29" hidden="1" outlineLevel="1" collapsed="1" x14ac:dyDescent="0.25">
      <c r="A3955" t="s">
        <v>34</v>
      </c>
      <c r="B3955" s="4" t="s">
        <v>29</v>
      </c>
      <c r="C3955" s="4" t="s">
        <v>4228</v>
      </c>
      <c r="D3955" s="4" t="s">
        <v>259</v>
      </c>
      <c r="E3955" s="4">
        <v>8.0005399999999998E-10</v>
      </c>
      <c r="F3955" s="4">
        <v>1.5434800000000001E-4</v>
      </c>
      <c r="G3955" s="4">
        <v>1</v>
      </c>
      <c r="H3955" s="4">
        <v>1</v>
      </c>
      <c r="I3955" s="4">
        <v>1</v>
      </c>
      <c r="J3955" s="4" t="s">
        <v>4219</v>
      </c>
      <c r="K3955" s="4">
        <v>0</v>
      </c>
      <c r="L3955" s="4">
        <v>2523.1991400000002</v>
      </c>
      <c r="M3955" s="4" t="s">
        <v>29</v>
      </c>
      <c r="N3955" s="4" t="s">
        <v>29</v>
      </c>
      <c r="O3955" s="4">
        <v>6.5770000000000002E-5</v>
      </c>
      <c r="P3955" s="4">
        <v>3.8940000000000002E-12</v>
      </c>
      <c r="Q3955" s="4">
        <v>6.07</v>
      </c>
    </row>
    <row r="3956" spans="1:29" hidden="1" outlineLevel="1" collapsed="1" x14ac:dyDescent="0.25">
      <c r="A3956" t="s">
        <v>34</v>
      </c>
      <c r="B3956" s="4" t="s">
        <v>29</v>
      </c>
      <c r="C3956" s="4" t="s">
        <v>4229</v>
      </c>
      <c r="D3956" s="4" t="s">
        <v>34</v>
      </c>
      <c r="E3956" s="4">
        <v>1.42726E-5</v>
      </c>
      <c r="F3956" s="4">
        <v>1.5434800000000001E-4</v>
      </c>
      <c r="G3956" s="4">
        <v>1</v>
      </c>
      <c r="H3956" s="4">
        <v>1</v>
      </c>
      <c r="I3956" s="4">
        <v>1</v>
      </c>
      <c r="J3956" s="4" t="s">
        <v>4219</v>
      </c>
      <c r="K3956" s="4">
        <v>0</v>
      </c>
      <c r="L3956" s="4">
        <v>1889.9603300000001</v>
      </c>
      <c r="M3956" s="4" t="s">
        <v>29</v>
      </c>
      <c r="N3956" s="4" t="s">
        <v>29</v>
      </c>
      <c r="O3956" s="4">
        <v>6.5770000000000002E-5</v>
      </c>
      <c r="P3956" s="4">
        <v>5.4349999999999996E-7</v>
      </c>
      <c r="Q3956" s="4">
        <v>3.03</v>
      </c>
    </row>
    <row r="3957" spans="1:29" hidden="1" outlineLevel="1" collapsed="1" x14ac:dyDescent="0.25">
      <c r="A3957" t="s">
        <v>34</v>
      </c>
      <c r="B3957" s="4" t="s">
        <v>29</v>
      </c>
      <c r="C3957" s="4" t="s">
        <v>4230</v>
      </c>
      <c r="D3957" s="4" t="s">
        <v>34</v>
      </c>
      <c r="E3957" s="4">
        <v>5.0347099999999998E-5</v>
      </c>
      <c r="F3957" s="4">
        <v>1.5434800000000001E-4</v>
      </c>
      <c r="G3957" s="4">
        <v>1</v>
      </c>
      <c r="H3957" s="4">
        <v>1</v>
      </c>
      <c r="I3957" s="4">
        <v>2</v>
      </c>
      <c r="J3957" s="4" t="s">
        <v>4219</v>
      </c>
      <c r="K3957" s="4">
        <v>0</v>
      </c>
      <c r="L3957" s="4">
        <v>1274.71434</v>
      </c>
      <c r="M3957" s="4" t="s">
        <v>29</v>
      </c>
      <c r="N3957" s="4" t="s">
        <v>29</v>
      </c>
      <c r="O3957" s="4">
        <v>6.5770000000000002E-5</v>
      </c>
      <c r="P3957" s="4">
        <v>2.4930000000000001E-6</v>
      </c>
      <c r="Q3957" s="4">
        <v>2.67</v>
      </c>
    </row>
    <row r="3958" spans="1:29" hidden="1" outlineLevel="1" collapsed="1" x14ac:dyDescent="0.25">
      <c r="A3958" t="s">
        <v>34</v>
      </c>
      <c r="B3958" s="4" t="s">
        <v>29</v>
      </c>
      <c r="C3958" s="4" t="s">
        <v>4231</v>
      </c>
      <c r="D3958" s="4" t="s">
        <v>34</v>
      </c>
      <c r="E3958" s="4">
        <v>1.4550699999999999E-5</v>
      </c>
      <c r="F3958" s="4">
        <v>1.5434800000000001E-4</v>
      </c>
      <c r="G3958" s="4">
        <v>1</v>
      </c>
      <c r="H3958" s="4">
        <v>1</v>
      </c>
      <c r="I3958" s="4">
        <v>1</v>
      </c>
      <c r="J3958" s="4" t="s">
        <v>4219</v>
      </c>
      <c r="K3958" s="4">
        <v>1</v>
      </c>
      <c r="L3958" s="4">
        <v>2105.0873200000001</v>
      </c>
      <c r="M3958" s="4" t="s">
        <v>29</v>
      </c>
      <c r="N3958" s="4" t="s">
        <v>29</v>
      </c>
      <c r="O3958" s="4">
        <v>6.5770000000000002E-5</v>
      </c>
      <c r="P3958" s="4">
        <v>5.5730000000000005E-7</v>
      </c>
      <c r="Q3958" s="4">
        <v>4.2300000000000004</v>
      </c>
    </row>
    <row r="3959" spans="1:29" hidden="1" outlineLevel="1" collapsed="1" x14ac:dyDescent="0.25">
      <c r="A3959" t="s">
        <v>34</v>
      </c>
      <c r="B3959" s="4" t="s">
        <v>29</v>
      </c>
      <c r="C3959" s="4" t="s">
        <v>4232</v>
      </c>
      <c r="D3959" s="4" t="s">
        <v>34</v>
      </c>
      <c r="E3959" s="4">
        <v>4.4845700000000004E-9</v>
      </c>
      <c r="F3959" s="4">
        <v>1.5434800000000001E-4</v>
      </c>
      <c r="G3959" s="4">
        <v>1</v>
      </c>
      <c r="H3959" s="4">
        <v>1</v>
      </c>
      <c r="I3959" s="4">
        <v>1</v>
      </c>
      <c r="J3959" s="4" t="s">
        <v>4219</v>
      </c>
      <c r="K3959" s="4">
        <v>0</v>
      </c>
      <c r="L3959" s="4">
        <v>1613.84933</v>
      </c>
      <c r="M3959" s="4" t="s">
        <v>29</v>
      </c>
      <c r="N3959" s="4" t="s">
        <v>29</v>
      </c>
      <c r="O3959" s="4">
        <v>6.5770000000000002E-5</v>
      </c>
      <c r="P3959" s="4">
        <v>3.1259999999999997E-11</v>
      </c>
      <c r="Q3959" s="4">
        <v>4.6399999999999997</v>
      </c>
    </row>
    <row r="3960" spans="1:29" hidden="1" outlineLevel="1" collapsed="1" x14ac:dyDescent="0.25">
      <c r="A3960" t="s">
        <v>34</v>
      </c>
      <c r="B3960" s="4" t="s">
        <v>29</v>
      </c>
      <c r="C3960" s="4" t="s">
        <v>4233</v>
      </c>
      <c r="D3960" s="4" t="s">
        <v>34</v>
      </c>
      <c r="E3960" s="4">
        <v>5.2298100000000005E-4</v>
      </c>
      <c r="F3960" s="4">
        <v>1.5434800000000001E-4</v>
      </c>
      <c r="G3960" s="4">
        <v>1</v>
      </c>
      <c r="H3960" s="4">
        <v>1</v>
      </c>
      <c r="I3960" s="4">
        <v>1</v>
      </c>
      <c r="J3960" s="4" t="s">
        <v>4219</v>
      </c>
      <c r="K3960" s="4">
        <v>1</v>
      </c>
      <c r="L3960" s="4">
        <v>2984.4887600000002</v>
      </c>
      <c r="M3960" s="4" t="s">
        <v>29</v>
      </c>
      <c r="N3960" s="4" t="s">
        <v>29</v>
      </c>
      <c r="O3960" s="4">
        <v>6.5770000000000002E-5</v>
      </c>
      <c r="P3960" s="4">
        <v>4.21E-5</v>
      </c>
      <c r="Q3960" s="4">
        <v>3.41</v>
      </c>
    </row>
    <row r="3961" spans="1:29" hidden="1" outlineLevel="1" collapsed="1" x14ac:dyDescent="0.25">
      <c r="A3961" t="s">
        <v>34</v>
      </c>
      <c r="B3961" s="4" t="s">
        <v>29</v>
      </c>
      <c r="C3961" s="4" t="s">
        <v>4234</v>
      </c>
      <c r="D3961" s="4" t="s">
        <v>3448</v>
      </c>
      <c r="E3961" s="4">
        <v>1.00203E-7</v>
      </c>
      <c r="F3961" s="4">
        <v>1.5434800000000001E-4</v>
      </c>
      <c r="G3961" s="4">
        <v>1</v>
      </c>
      <c r="H3961" s="4">
        <v>1</v>
      </c>
      <c r="I3961" s="4">
        <v>1</v>
      </c>
      <c r="J3961" s="4" t="s">
        <v>4219</v>
      </c>
      <c r="K3961" s="4">
        <v>1</v>
      </c>
      <c r="L3961" s="4">
        <v>3498.51323</v>
      </c>
      <c r="M3961" s="4" t="s">
        <v>29</v>
      </c>
      <c r="N3961" s="4" t="s">
        <v>29</v>
      </c>
      <c r="O3961" s="4">
        <v>6.5770000000000002E-5</v>
      </c>
      <c r="P3961" s="4">
        <v>1.3399999999999999E-9</v>
      </c>
      <c r="Q3961" s="4">
        <v>4.37</v>
      </c>
    </row>
    <row r="3962" spans="1:29" hidden="1" outlineLevel="1" collapsed="1" x14ac:dyDescent="0.25">
      <c r="A3962" t="s">
        <v>34</v>
      </c>
      <c r="B3962" s="4" t="s">
        <v>29</v>
      </c>
      <c r="C3962" s="4" t="s">
        <v>4235</v>
      </c>
      <c r="D3962" s="4" t="s">
        <v>34</v>
      </c>
      <c r="E3962" s="4">
        <v>3.1890300000000002E-5</v>
      </c>
      <c r="F3962" s="4">
        <v>1.5434800000000001E-4</v>
      </c>
      <c r="G3962" s="4">
        <v>1</v>
      </c>
      <c r="H3962" s="4">
        <v>1</v>
      </c>
      <c r="I3962" s="4">
        <v>3</v>
      </c>
      <c r="J3962" s="4" t="s">
        <v>4219</v>
      </c>
      <c r="K3962" s="4">
        <v>0</v>
      </c>
      <c r="L3962" s="4">
        <v>2613.27189</v>
      </c>
      <c r="M3962" s="4" t="s">
        <v>29</v>
      </c>
      <c r="N3962" s="4" t="s">
        <v>29</v>
      </c>
      <c r="O3962" s="4">
        <v>6.5770000000000002E-5</v>
      </c>
      <c r="P3962" s="4">
        <v>1.4410000000000001E-6</v>
      </c>
      <c r="Q3962" s="4">
        <v>3.68</v>
      </c>
    </row>
    <row r="3963" spans="1:29" hidden="1" outlineLevel="1" collapsed="1" x14ac:dyDescent="0.25">
      <c r="A3963" t="s">
        <v>34</v>
      </c>
      <c r="B3963" s="4" t="s">
        <v>29</v>
      </c>
      <c r="C3963" s="4" t="s">
        <v>4236</v>
      </c>
      <c r="D3963" s="4" t="s">
        <v>4237</v>
      </c>
      <c r="E3963" s="4">
        <v>4.8415900000000001E-4</v>
      </c>
      <c r="F3963" s="4">
        <v>1.5434800000000001E-4</v>
      </c>
      <c r="G3963" s="4">
        <v>1</v>
      </c>
      <c r="H3963" s="4">
        <v>1</v>
      </c>
      <c r="I3963" s="4">
        <v>2</v>
      </c>
      <c r="J3963" s="4" t="s">
        <v>4219</v>
      </c>
      <c r="K3963" s="4">
        <v>1</v>
      </c>
      <c r="L3963" s="4">
        <v>3584.6115500000001</v>
      </c>
      <c r="M3963" s="4" t="s">
        <v>29</v>
      </c>
      <c r="N3963" s="4" t="s">
        <v>29</v>
      </c>
      <c r="O3963" s="4">
        <v>6.5770000000000002E-5</v>
      </c>
      <c r="P3963" s="4">
        <v>3.8470000000000003E-5</v>
      </c>
      <c r="Q3963" s="4">
        <v>5.27</v>
      </c>
    </row>
    <row r="3964" spans="1:29" hidden="1" outlineLevel="1" collapsed="1" x14ac:dyDescent="0.25">
      <c r="A3964" t="s">
        <v>34</v>
      </c>
      <c r="B3964" s="4" t="s">
        <v>29</v>
      </c>
      <c r="C3964" s="4" t="s">
        <v>4238</v>
      </c>
      <c r="D3964" s="4" t="s">
        <v>34</v>
      </c>
      <c r="E3964" s="4">
        <v>6.21165E-3</v>
      </c>
      <c r="F3964" s="4">
        <v>4.3565599999999998E-4</v>
      </c>
      <c r="G3964" s="4">
        <v>1</v>
      </c>
      <c r="H3964" s="4">
        <v>1</v>
      </c>
      <c r="I3964" s="4">
        <v>1</v>
      </c>
      <c r="J3964" s="4" t="s">
        <v>4219</v>
      </c>
      <c r="K3964" s="4">
        <v>0</v>
      </c>
      <c r="L3964" s="4">
        <v>1686.81808</v>
      </c>
      <c r="M3964" s="4" t="s">
        <v>29</v>
      </c>
      <c r="N3964" s="4" t="s">
        <v>29</v>
      </c>
      <c r="O3964" s="4">
        <v>1.639E-4</v>
      </c>
      <c r="P3964" s="4">
        <v>7.9319999999999998E-4</v>
      </c>
      <c r="Q3964" s="4">
        <v>2.77</v>
      </c>
    </row>
    <row r="3965" spans="1:29" hidden="1" outlineLevel="1" collapsed="1" x14ac:dyDescent="0.25">
      <c r="A3965" t="s">
        <v>34</v>
      </c>
      <c r="B3965" s="4" t="s">
        <v>29</v>
      </c>
      <c r="C3965" s="4" t="s">
        <v>4239</v>
      </c>
      <c r="D3965" s="4" t="s">
        <v>34</v>
      </c>
      <c r="E3965" s="4">
        <v>7.3782300000000004E-3</v>
      </c>
      <c r="F3965" s="4">
        <v>4.3565599999999998E-4</v>
      </c>
      <c r="G3965" s="4">
        <v>1</v>
      </c>
      <c r="H3965" s="4">
        <v>1</v>
      </c>
      <c r="I3965" s="4">
        <v>1</v>
      </c>
      <c r="J3965" s="4" t="s">
        <v>4219</v>
      </c>
      <c r="K3965" s="4">
        <v>0</v>
      </c>
      <c r="L3965" s="4">
        <v>1388.6481100000001</v>
      </c>
      <c r="M3965" s="4" t="s">
        <v>29</v>
      </c>
      <c r="N3965" s="4" t="s">
        <v>29</v>
      </c>
      <c r="O3965" s="4">
        <v>1.639E-4</v>
      </c>
      <c r="P3965" s="4">
        <v>9.7170000000000004E-4</v>
      </c>
      <c r="Q3965" s="4">
        <v>2.04</v>
      </c>
    </row>
    <row r="3966" spans="1:29" hidden="1" outlineLevel="1" collapsed="1" x14ac:dyDescent="0.25">
      <c r="A3966" t="s">
        <v>34</v>
      </c>
      <c r="B3966" s="4" t="s">
        <v>29</v>
      </c>
      <c r="C3966" s="4" t="s">
        <v>4240</v>
      </c>
      <c r="D3966" s="4" t="s">
        <v>34</v>
      </c>
      <c r="E3966" s="4">
        <v>1.8030399999999999E-2</v>
      </c>
      <c r="F3966" s="4">
        <v>5.7957899999999999E-4</v>
      </c>
      <c r="G3966" s="4">
        <v>1</v>
      </c>
      <c r="H3966" s="4">
        <v>1</v>
      </c>
      <c r="I3966" s="4">
        <v>1</v>
      </c>
      <c r="J3966" s="4" t="s">
        <v>4219</v>
      </c>
      <c r="K3966" s="4">
        <v>1</v>
      </c>
      <c r="L3966" s="4">
        <v>2504.3071500000001</v>
      </c>
      <c r="M3966" s="4" t="s">
        <v>29</v>
      </c>
      <c r="N3966" s="4" t="s">
        <v>29</v>
      </c>
      <c r="O3966" s="4">
        <v>2.1489999999999999E-4</v>
      </c>
      <c r="P3966" s="4">
        <v>2.8830000000000001E-3</v>
      </c>
      <c r="Q3966" s="4">
        <v>3.22</v>
      </c>
    </row>
    <row r="3967" spans="1:29" x14ac:dyDescent="0.25">
      <c r="A3967" s="3" t="s">
        <v>29</v>
      </c>
      <c r="B3967" s="3" t="s">
        <v>30</v>
      </c>
      <c r="C3967" s="3" t="s">
        <v>1809</v>
      </c>
      <c r="D3967" s="3" t="s">
        <v>4241</v>
      </c>
      <c r="E3967" s="3">
        <v>0</v>
      </c>
      <c r="F3967" s="3">
        <v>104.547</v>
      </c>
      <c r="G3967" s="3">
        <v>35</v>
      </c>
      <c r="H3967" s="3">
        <v>15</v>
      </c>
      <c r="I3967" s="3">
        <v>29</v>
      </c>
      <c r="J3967" s="3">
        <v>15</v>
      </c>
      <c r="K3967" s="3">
        <v>593</v>
      </c>
      <c r="L3967" s="3">
        <v>59.5</v>
      </c>
      <c r="M3967" s="3">
        <v>5.21</v>
      </c>
      <c r="N3967" s="3">
        <v>106.33</v>
      </c>
      <c r="O3967" s="3">
        <v>15</v>
      </c>
      <c r="P3967" s="3" t="s">
        <v>34</v>
      </c>
      <c r="Q3967" s="3" t="s">
        <v>34</v>
      </c>
      <c r="R3967" s="3" t="s">
        <v>34</v>
      </c>
      <c r="S3967" s="3" t="s">
        <v>34</v>
      </c>
      <c r="T3967" s="3" t="s">
        <v>34</v>
      </c>
      <c r="U3967" s="3" t="s">
        <v>34</v>
      </c>
      <c r="V3967" s="3" t="s">
        <v>34</v>
      </c>
      <c r="W3967" s="3" t="s">
        <v>34</v>
      </c>
      <c r="X3967" s="3" t="s">
        <v>34</v>
      </c>
      <c r="Y3967" s="3" t="s">
        <v>34</v>
      </c>
      <c r="Z3967" s="3" t="s">
        <v>34</v>
      </c>
      <c r="AA3967" s="3">
        <v>0</v>
      </c>
      <c r="AB3967" s="3" t="s">
        <v>29</v>
      </c>
      <c r="AC3967" s="3">
        <v>1</v>
      </c>
    </row>
    <row r="3968" spans="1:29" hidden="1" outlineLevel="1" collapsed="1" x14ac:dyDescent="0.25">
      <c r="A3968" t="s">
        <v>34</v>
      </c>
      <c r="B3968" s="2" t="s">
        <v>39</v>
      </c>
      <c r="C3968" s="2" t="s">
        <v>40</v>
      </c>
      <c r="D3968" s="2" t="s">
        <v>41</v>
      </c>
      <c r="E3968" s="2" t="s">
        <v>42</v>
      </c>
      <c r="F3968" s="2" t="s">
        <v>43</v>
      </c>
      <c r="G3968" s="2" t="s">
        <v>28</v>
      </c>
      <c r="H3968" s="2" t="s">
        <v>44</v>
      </c>
      <c r="I3968" s="2" t="s">
        <v>8</v>
      </c>
      <c r="J3968" s="2" t="s">
        <v>45</v>
      </c>
      <c r="K3968" s="2" t="s">
        <v>46</v>
      </c>
      <c r="L3968" s="2" t="s">
        <v>47</v>
      </c>
      <c r="M3968" s="2" t="s">
        <v>27</v>
      </c>
      <c r="N3968" s="2" t="s">
        <v>48</v>
      </c>
      <c r="O3968" s="2" t="s">
        <v>49</v>
      </c>
      <c r="P3968" s="2" t="s">
        <v>50</v>
      </c>
      <c r="Q3968" s="2" t="s">
        <v>51</v>
      </c>
    </row>
    <row r="3969" spans="1:29" hidden="1" outlineLevel="1" collapsed="1" x14ac:dyDescent="0.25">
      <c r="A3969" t="s">
        <v>34</v>
      </c>
      <c r="B3969" s="4" t="s">
        <v>29</v>
      </c>
      <c r="C3969" s="4" t="s">
        <v>4242</v>
      </c>
      <c r="D3969" s="4" t="s">
        <v>34</v>
      </c>
      <c r="E3969" s="4">
        <v>7.03468E-6</v>
      </c>
      <c r="F3969" s="4">
        <v>1.5434800000000001E-4</v>
      </c>
      <c r="G3969" s="4">
        <v>1</v>
      </c>
      <c r="H3969" s="4">
        <v>1</v>
      </c>
      <c r="I3969" s="4">
        <v>2</v>
      </c>
      <c r="J3969" s="4" t="s">
        <v>1809</v>
      </c>
      <c r="K3969" s="4">
        <v>0</v>
      </c>
      <c r="L3969" s="4">
        <v>1390.6808599999999</v>
      </c>
      <c r="M3969" s="4" t="s">
        <v>29</v>
      </c>
      <c r="N3969" s="4" t="s">
        <v>29</v>
      </c>
      <c r="O3969" s="4">
        <v>6.5770000000000002E-5</v>
      </c>
      <c r="P3969" s="4">
        <v>2.3099999999999999E-7</v>
      </c>
      <c r="Q3969" s="4">
        <v>3.78</v>
      </c>
    </row>
    <row r="3970" spans="1:29" hidden="1" outlineLevel="1" collapsed="1" x14ac:dyDescent="0.25">
      <c r="A3970" t="s">
        <v>34</v>
      </c>
      <c r="B3970" s="4" t="s">
        <v>29</v>
      </c>
      <c r="C3970" s="4" t="s">
        <v>4243</v>
      </c>
      <c r="D3970" s="4" t="s">
        <v>34</v>
      </c>
      <c r="E3970" s="4">
        <v>1.3043799999999999E-7</v>
      </c>
      <c r="F3970" s="4">
        <v>1.5434800000000001E-4</v>
      </c>
      <c r="G3970" s="4">
        <v>1</v>
      </c>
      <c r="H3970" s="4">
        <v>1</v>
      </c>
      <c r="I3970" s="4">
        <v>4</v>
      </c>
      <c r="J3970" s="4" t="s">
        <v>1809</v>
      </c>
      <c r="K3970" s="4">
        <v>0</v>
      </c>
      <c r="L3970" s="4">
        <v>1797.0116399999999</v>
      </c>
      <c r="M3970" s="4" t="s">
        <v>29</v>
      </c>
      <c r="N3970" s="4" t="s">
        <v>29</v>
      </c>
      <c r="O3970" s="4">
        <v>6.5770000000000002E-5</v>
      </c>
      <c r="P3970" s="4">
        <v>1.846E-9</v>
      </c>
      <c r="Q3970" s="4">
        <v>4.7</v>
      </c>
    </row>
    <row r="3971" spans="1:29" hidden="1" outlineLevel="1" collapsed="1" x14ac:dyDescent="0.25">
      <c r="A3971" t="s">
        <v>34</v>
      </c>
      <c r="B3971" s="4" t="s">
        <v>29</v>
      </c>
      <c r="C3971" s="4" t="s">
        <v>4244</v>
      </c>
      <c r="D3971" s="4" t="s">
        <v>4245</v>
      </c>
      <c r="E3971" s="4">
        <v>7.2641199999999998E-5</v>
      </c>
      <c r="F3971" s="4">
        <v>1.5434800000000001E-4</v>
      </c>
      <c r="G3971" s="4">
        <v>1</v>
      </c>
      <c r="H3971" s="4">
        <v>1</v>
      </c>
      <c r="I3971" s="4">
        <v>3</v>
      </c>
      <c r="J3971" s="4" t="s">
        <v>1809</v>
      </c>
      <c r="K3971" s="4">
        <v>0</v>
      </c>
      <c r="L3971" s="4">
        <v>2904.3825999999999</v>
      </c>
      <c r="M3971" s="4" t="s">
        <v>29</v>
      </c>
      <c r="N3971" s="4" t="s">
        <v>29</v>
      </c>
      <c r="O3971" s="4">
        <v>6.5770000000000002E-5</v>
      </c>
      <c r="P3971" s="4">
        <v>3.8750000000000002E-6</v>
      </c>
      <c r="Q3971" s="4">
        <v>4.83</v>
      </c>
    </row>
    <row r="3972" spans="1:29" hidden="1" outlineLevel="1" collapsed="1" x14ac:dyDescent="0.25">
      <c r="A3972" t="s">
        <v>34</v>
      </c>
      <c r="B3972" s="4" t="s">
        <v>29</v>
      </c>
      <c r="C3972" s="4" t="s">
        <v>4246</v>
      </c>
      <c r="D3972" s="4" t="s">
        <v>34</v>
      </c>
      <c r="E3972" s="4">
        <v>7.1195899999999996E-4</v>
      </c>
      <c r="F3972" s="4">
        <v>1.5434800000000001E-4</v>
      </c>
      <c r="G3972" s="4">
        <v>1</v>
      </c>
      <c r="H3972" s="4">
        <v>1</v>
      </c>
      <c r="I3972" s="4">
        <v>2</v>
      </c>
      <c r="J3972" s="4" t="s">
        <v>1809</v>
      </c>
      <c r="K3972" s="4">
        <v>1</v>
      </c>
      <c r="L3972" s="4">
        <v>1234.6790100000001</v>
      </c>
      <c r="M3972" s="4" t="s">
        <v>29</v>
      </c>
      <c r="N3972" s="4" t="s">
        <v>29</v>
      </c>
      <c r="O3972" s="4">
        <v>6.5770000000000002E-5</v>
      </c>
      <c r="P3972" s="4">
        <v>6.1370000000000004E-5</v>
      </c>
      <c r="Q3972" s="4">
        <v>2.98</v>
      </c>
    </row>
    <row r="3973" spans="1:29" hidden="1" outlineLevel="1" collapsed="1" x14ac:dyDescent="0.25">
      <c r="A3973" t="s">
        <v>34</v>
      </c>
      <c r="B3973" s="4" t="s">
        <v>29</v>
      </c>
      <c r="C3973" s="4" t="s">
        <v>4247</v>
      </c>
      <c r="D3973" s="4" t="s">
        <v>34</v>
      </c>
      <c r="E3973" s="4">
        <v>3.9414199999999999E-4</v>
      </c>
      <c r="F3973" s="4">
        <v>1.5434800000000001E-4</v>
      </c>
      <c r="G3973" s="4">
        <v>1</v>
      </c>
      <c r="H3973" s="4">
        <v>2</v>
      </c>
      <c r="I3973" s="4">
        <v>1</v>
      </c>
      <c r="J3973" s="4" t="s">
        <v>1809</v>
      </c>
      <c r="K3973" s="4">
        <v>0</v>
      </c>
      <c r="L3973" s="4">
        <v>1031.5983000000001</v>
      </c>
      <c r="M3973" s="4" t="s">
        <v>29</v>
      </c>
      <c r="N3973" s="4" t="s">
        <v>29</v>
      </c>
      <c r="O3973" s="4">
        <v>6.5770000000000002E-5</v>
      </c>
      <c r="P3973" s="4">
        <v>2.9920000000000002E-5</v>
      </c>
      <c r="Q3973" s="4">
        <v>2.19</v>
      </c>
    </row>
    <row r="3974" spans="1:29" hidden="1" outlineLevel="1" collapsed="1" x14ac:dyDescent="0.25">
      <c r="A3974" t="s">
        <v>34</v>
      </c>
      <c r="B3974" s="4" t="s">
        <v>29</v>
      </c>
      <c r="C3974" s="4" t="s">
        <v>4248</v>
      </c>
      <c r="D3974" s="4" t="s">
        <v>179</v>
      </c>
      <c r="E3974" s="4">
        <v>6.1066000000000004E-9</v>
      </c>
      <c r="F3974" s="4">
        <v>1.5434800000000001E-4</v>
      </c>
      <c r="G3974" s="4">
        <v>1</v>
      </c>
      <c r="H3974" s="4">
        <v>1</v>
      </c>
      <c r="I3974" s="4">
        <v>2</v>
      </c>
      <c r="J3974" s="4" t="s">
        <v>1809</v>
      </c>
      <c r="K3974" s="4">
        <v>0</v>
      </c>
      <c r="L3974" s="4">
        <v>2746.4192400000002</v>
      </c>
      <c r="M3974" s="4" t="s">
        <v>29</v>
      </c>
      <c r="N3974" s="4" t="s">
        <v>29</v>
      </c>
      <c r="O3974" s="4">
        <v>6.5770000000000002E-5</v>
      </c>
      <c r="P3974" s="4">
        <v>4.5649999999999999E-11</v>
      </c>
      <c r="Q3974" s="4">
        <v>5.66</v>
      </c>
    </row>
    <row r="3975" spans="1:29" hidden="1" outlineLevel="1" collapsed="1" x14ac:dyDescent="0.25">
      <c r="A3975" t="s">
        <v>34</v>
      </c>
      <c r="B3975" s="4" t="s">
        <v>29</v>
      </c>
      <c r="C3975" s="4" t="s">
        <v>4249</v>
      </c>
      <c r="D3975" s="4" t="s">
        <v>34</v>
      </c>
      <c r="E3975" s="4">
        <v>1.5685899999999999E-3</v>
      </c>
      <c r="F3975" s="4">
        <v>1.5434800000000001E-4</v>
      </c>
      <c r="G3975" s="4">
        <v>1</v>
      </c>
      <c r="H3975" s="4">
        <v>1</v>
      </c>
      <c r="I3975" s="4">
        <v>1</v>
      </c>
      <c r="J3975" s="4" t="s">
        <v>1809</v>
      </c>
      <c r="K3975" s="4">
        <v>0</v>
      </c>
      <c r="L3975" s="4">
        <v>1262.5971300000001</v>
      </c>
      <c r="M3975" s="4" t="s">
        <v>29</v>
      </c>
      <c r="N3975" s="4" t="s">
        <v>29</v>
      </c>
      <c r="O3975" s="4">
        <v>6.5770000000000002E-5</v>
      </c>
      <c r="P3975" s="4">
        <v>1.5789999999999999E-4</v>
      </c>
      <c r="Q3975" s="4">
        <v>1.82</v>
      </c>
    </row>
    <row r="3976" spans="1:29" hidden="1" outlineLevel="1" collapsed="1" x14ac:dyDescent="0.25">
      <c r="A3976" t="s">
        <v>34</v>
      </c>
      <c r="B3976" s="4" t="s">
        <v>29</v>
      </c>
      <c r="C3976" s="4" t="s">
        <v>4250</v>
      </c>
      <c r="D3976" s="4" t="s">
        <v>34</v>
      </c>
      <c r="E3976" s="4">
        <v>5.1995200000000005E-7</v>
      </c>
      <c r="F3976" s="4">
        <v>1.5434800000000001E-4</v>
      </c>
      <c r="G3976" s="4">
        <v>1</v>
      </c>
      <c r="H3976" s="4">
        <v>1</v>
      </c>
      <c r="I3976" s="4">
        <v>2</v>
      </c>
      <c r="J3976" s="4" t="s">
        <v>1809</v>
      </c>
      <c r="K3976" s="4">
        <v>0</v>
      </c>
      <c r="L3976" s="4">
        <v>1707.77214</v>
      </c>
      <c r="M3976" s="4" t="s">
        <v>29</v>
      </c>
      <c r="N3976" s="4" t="s">
        <v>29</v>
      </c>
      <c r="O3976" s="4">
        <v>6.5770000000000002E-5</v>
      </c>
      <c r="P3976" s="4">
        <v>9.8440000000000003E-9</v>
      </c>
      <c r="Q3976" s="4">
        <v>3.95</v>
      </c>
    </row>
    <row r="3977" spans="1:29" hidden="1" outlineLevel="1" collapsed="1" x14ac:dyDescent="0.25">
      <c r="A3977" t="s">
        <v>34</v>
      </c>
      <c r="B3977" s="4" t="s">
        <v>29</v>
      </c>
      <c r="C3977" s="4" t="s">
        <v>4251</v>
      </c>
      <c r="D3977" s="4" t="s">
        <v>34</v>
      </c>
      <c r="E3977" s="4">
        <v>1.6334100000000001E-4</v>
      </c>
      <c r="F3977" s="4">
        <v>1.5434800000000001E-4</v>
      </c>
      <c r="G3977" s="4">
        <v>1</v>
      </c>
      <c r="H3977" s="4">
        <v>1</v>
      </c>
      <c r="I3977" s="4">
        <v>1</v>
      </c>
      <c r="J3977" s="4" t="s">
        <v>1809</v>
      </c>
      <c r="K3977" s="4">
        <v>0</v>
      </c>
      <c r="L3977" s="4">
        <v>1381.6481699999999</v>
      </c>
      <c r="M3977" s="4" t="s">
        <v>29</v>
      </c>
      <c r="N3977" s="4" t="s">
        <v>29</v>
      </c>
      <c r="O3977" s="4">
        <v>6.5770000000000002E-5</v>
      </c>
      <c r="P3977" s="4">
        <v>1.0360000000000001E-5</v>
      </c>
      <c r="Q3977" s="4">
        <v>2.78</v>
      </c>
    </row>
    <row r="3978" spans="1:29" hidden="1" outlineLevel="1" collapsed="1" x14ac:dyDescent="0.25">
      <c r="A3978" t="s">
        <v>34</v>
      </c>
      <c r="B3978" s="4" t="s">
        <v>29</v>
      </c>
      <c r="C3978" s="4" t="s">
        <v>4252</v>
      </c>
      <c r="D3978" s="4" t="s">
        <v>94</v>
      </c>
      <c r="E3978" s="4">
        <v>1.11779E-5</v>
      </c>
      <c r="F3978" s="4">
        <v>1.5434800000000001E-4</v>
      </c>
      <c r="G3978" s="4">
        <v>1</v>
      </c>
      <c r="H3978" s="4">
        <v>1</v>
      </c>
      <c r="I3978" s="4">
        <v>4</v>
      </c>
      <c r="J3978" s="4" t="s">
        <v>1809</v>
      </c>
      <c r="K3978" s="4">
        <v>1</v>
      </c>
      <c r="L3978" s="4">
        <v>2240.1366400000002</v>
      </c>
      <c r="M3978" s="4" t="s">
        <v>29</v>
      </c>
      <c r="N3978" s="4" t="s">
        <v>29</v>
      </c>
      <c r="O3978" s="4">
        <v>6.5770000000000002E-5</v>
      </c>
      <c r="P3978" s="4">
        <v>4.0410000000000003E-7</v>
      </c>
      <c r="Q3978" s="4">
        <v>4.0999999999999996</v>
      </c>
    </row>
    <row r="3979" spans="1:29" hidden="1" outlineLevel="1" collapsed="1" x14ac:dyDescent="0.25">
      <c r="A3979" t="s">
        <v>34</v>
      </c>
      <c r="B3979" s="4" t="s">
        <v>29</v>
      </c>
      <c r="C3979" s="4" t="s">
        <v>4253</v>
      </c>
      <c r="D3979" s="4" t="s">
        <v>528</v>
      </c>
      <c r="E3979" s="4">
        <v>4.9071100000000002E-8</v>
      </c>
      <c r="F3979" s="4">
        <v>1.5434800000000001E-4</v>
      </c>
      <c r="G3979" s="4">
        <v>1</v>
      </c>
      <c r="H3979" s="4">
        <v>1</v>
      </c>
      <c r="I3979" s="4">
        <v>2</v>
      </c>
      <c r="J3979" s="4" t="s">
        <v>1809</v>
      </c>
      <c r="K3979" s="4">
        <v>0</v>
      </c>
      <c r="L3979" s="4">
        <v>2082.9648299999999</v>
      </c>
      <c r="M3979" s="4" t="s">
        <v>29</v>
      </c>
      <c r="N3979" s="4" t="s">
        <v>29</v>
      </c>
      <c r="O3979" s="4">
        <v>6.5770000000000002E-5</v>
      </c>
      <c r="P3979" s="4">
        <v>5.6470000000000002E-10</v>
      </c>
      <c r="Q3979" s="4">
        <v>4.49</v>
      </c>
    </row>
    <row r="3980" spans="1:29" hidden="1" outlineLevel="1" collapsed="1" x14ac:dyDescent="0.25">
      <c r="A3980" t="s">
        <v>34</v>
      </c>
      <c r="B3980" s="4" t="s">
        <v>29</v>
      </c>
      <c r="C3980" s="4" t="s">
        <v>4254</v>
      </c>
      <c r="D3980" s="4" t="s">
        <v>34</v>
      </c>
      <c r="E3980" s="4">
        <v>4.4851099999999996E-3</v>
      </c>
      <c r="F3980" s="4">
        <v>3.0793500000000001E-4</v>
      </c>
      <c r="G3980" s="4">
        <v>1</v>
      </c>
      <c r="H3980" s="4">
        <v>1</v>
      </c>
      <c r="I3980" s="4">
        <v>2</v>
      </c>
      <c r="J3980" s="4" t="s">
        <v>1809</v>
      </c>
      <c r="K3980" s="4">
        <v>1</v>
      </c>
      <c r="L3980" s="4">
        <v>1434.7699500000001</v>
      </c>
      <c r="M3980" s="4" t="s">
        <v>29</v>
      </c>
      <c r="N3980" s="4" t="s">
        <v>29</v>
      </c>
      <c r="O3980" s="4">
        <v>1.192E-4</v>
      </c>
      <c r="P3980" s="4">
        <v>5.4330000000000003E-4</v>
      </c>
      <c r="Q3980" s="4">
        <v>3.37</v>
      </c>
    </row>
    <row r="3981" spans="1:29" hidden="1" outlineLevel="1" collapsed="1" x14ac:dyDescent="0.25">
      <c r="A3981" t="s">
        <v>34</v>
      </c>
      <c r="B3981" s="4" t="s">
        <v>29</v>
      </c>
      <c r="C3981" s="4" t="s">
        <v>4255</v>
      </c>
      <c r="D3981" s="4" t="s">
        <v>34</v>
      </c>
      <c r="E3981" s="4">
        <v>1.16598E-2</v>
      </c>
      <c r="F3981" s="4">
        <v>4.3565599999999998E-4</v>
      </c>
      <c r="G3981" s="4">
        <v>1</v>
      </c>
      <c r="H3981" s="4">
        <v>10</v>
      </c>
      <c r="I3981" s="4">
        <v>1</v>
      </c>
      <c r="J3981" s="4" t="s">
        <v>1809</v>
      </c>
      <c r="K3981" s="4">
        <v>0</v>
      </c>
      <c r="L3981" s="4">
        <v>807.39954</v>
      </c>
      <c r="M3981" s="4" t="s">
        <v>29</v>
      </c>
      <c r="N3981" s="4" t="s">
        <v>29</v>
      </c>
      <c r="O3981" s="4">
        <v>1.639E-4</v>
      </c>
      <c r="P3981" s="4">
        <v>1.6789999999999999E-3</v>
      </c>
      <c r="Q3981" s="4">
        <v>1.97</v>
      </c>
    </row>
    <row r="3982" spans="1:29" hidden="1" outlineLevel="1" collapsed="1" x14ac:dyDescent="0.25">
      <c r="A3982" t="s">
        <v>34</v>
      </c>
      <c r="B3982" s="4" t="s">
        <v>29</v>
      </c>
      <c r="C3982" s="4" t="s">
        <v>4256</v>
      </c>
      <c r="D3982" s="4" t="s">
        <v>34</v>
      </c>
      <c r="E3982" s="4">
        <v>2.9006799999999999E-2</v>
      </c>
      <c r="F3982" s="4">
        <v>1.14003E-3</v>
      </c>
      <c r="G3982" s="4">
        <v>1</v>
      </c>
      <c r="H3982" s="4">
        <v>1</v>
      </c>
      <c r="I3982" s="4">
        <v>1</v>
      </c>
      <c r="J3982" s="4" t="s">
        <v>1809</v>
      </c>
      <c r="K3982" s="4">
        <v>1</v>
      </c>
      <c r="L3982" s="4">
        <v>1493.7343000000001</v>
      </c>
      <c r="M3982" s="4" t="s">
        <v>29</v>
      </c>
      <c r="N3982" s="4" t="s">
        <v>29</v>
      </c>
      <c r="O3982" s="4">
        <v>4.1320000000000001E-4</v>
      </c>
      <c r="P3982" s="4">
        <v>5.2310000000000004E-3</v>
      </c>
      <c r="Q3982" s="4">
        <v>2.12</v>
      </c>
    </row>
    <row r="3983" spans="1:29" hidden="1" outlineLevel="1" collapsed="1" x14ac:dyDescent="0.25">
      <c r="A3983" t="s">
        <v>34</v>
      </c>
      <c r="B3983" s="4" t="s">
        <v>29</v>
      </c>
      <c r="C3983" s="4" t="s">
        <v>4257</v>
      </c>
      <c r="D3983" s="4" t="s">
        <v>94</v>
      </c>
      <c r="E3983" s="4">
        <v>2.8294400000000001E-2</v>
      </c>
      <c r="F3983" s="4">
        <v>1.14003E-3</v>
      </c>
      <c r="G3983" s="4">
        <v>1</v>
      </c>
      <c r="H3983" s="4">
        <v>1</v>
      </c>
      <c r="I3983" s="4">
        <v>1</v>
      </c>
      <c r="J3983" s="4" t="s">
        <v>1809</v>
      </c>
      <c r="K3983" s="4">
        <v>0</v>
      </c>
      <c r="L3983" s="4">
        <v>2112.0416799999998</v>
      </c>
      <c r="M3983" s="4" t="s">
        <v>29</v>
      </c>
      <c r="N3983" s="4" t="s">
        <v>29</v>
      </c>
      <c r="O3983" s="4">
        <v>4.1320000000000001E-4</v>
      </c>
      <c r="P3983" s="4">
        <v>5.0549999999999996E-3</v>
      </c>
      <c r="Q3983" s="4">
        <v>3.55</v>
      </c>
    </row>
    <row r="3984" spans="1:29" x14ac:dyDescent="0.25">
      <c r="A3984" s="3" t="s">
        <v>29</v>
      </c>
      <c r="B3984" s="3" t="s">
        <v>30</v>
      </c>
      <c r="C3984" s="3" t="s">
        <v>4258</v>
      </c>
      <c r="D3984" s="3" t="s">
        <v>4259</v>
      </c>
      <c r="E3984" s="3">
        <v>0</v>
      </c>
      <c r="F3984" s="3">
        <v>103.38</v>
      </c>
      <c r="G3984" s="3">
        <v>40</v>
      </c>
      <c r="H3984" s="3">
        <v>11</v>
      </c>
      <c r="I3984" s="3">
        <v>31</v>
      </c>
      <c r="J3984" s="3">
        <v>11</v>
      </c>
      <c r="K3984" s="3">
        <v>361</v>
      </c>
      <c r="L3984" s="3">
        <v>41.3</v>
      </c>
      <c r="M3984" s="3">
        <v>4.72</v>
      </c>
      <c r="N3984" s="3">
        <v>112.82</v>
      </c>
      <c r="O3984" s="3">
        <v>11</v>
      </c>
      <c r="P3984" s="3" t="s">
        <v>34</v>
      </c>
      <c r="Q3984" s="3" t="s">
        <v>34</v>
      </c>
      <c r="R3984" s="3" t="s">
        <v>34</v>
      </c>
      <c r="S3984" s="3" t="s">
        <v>34</v>
      </c>
      <c r="T3984" s="3" t="s">
        <v>34</v>
      </c>
      <c r="U3984" s="3" t="s">
        <v>4260</v>
      </c>
      <c r="V3984" s="3" t="s">
        <v>34</v>
      </c>
      <c r="W3984" s="3" t="s">
        <v>1343</v>
      </c>
      <c r="X3984" s="3" t="s">
        <v>34</v>
      </c>
      <c r="Y3984" s="3" t="s">
        <v>34</v>
      </c>
      <c r="Z3984" s="3" t="s">
        <v>34</v>
      </c>
      <c r="AA3984" s="3">
        <v>0</v>
      </c>
      <c r="AB3984" s="3" t="s">
        <v>29</v>
      </c>
      <c r="AC3984" s="3">
        <v>1</v>
      </c>
    </row>
    <row r="3985" spans="1:29" hidden="1" outlineLevel="1" collapsed="1" x14ac:dyDescent="0.25">
      <c r="A3985" t="s">
        <v>34</v>
      </c>
      <c r="B3985" s="2" t="s">
        <v>39</v>
      </c>
      <c r="C3985" s="2" t="s">
        <v>40</v>
      </c>
      <c r="D3985" s="2" t="s">
        <v>41</v>
      </c>
      <c r="E3985" s="2" t="s">
        <v>42</v>
      </c>
      <c r="F3985" s="2" t="s">
        <v>43</v>
      </c>
      <c r="G3985" s="2" t="s">
        <v>28</v>
      </c>
      <c r="H3985" s="2" t="s">
        <v>44</v>
      </c>
      <c r="I3985" s="2" t="s">
        <v>8</v>
      </c>
      <c r="J3985" s="2" t="s">
        <v>45</v>
      </c>
      <c r="K3985" s="2" t="s">
        <v>46</v>
      </c>
      <c r="L3985" s="2" t="s">
        <v>47</v>
      </c>
      <c r="M3985" s="2" t="s">
        <v>27</v>
      </c>
      <c r="N3985" s="2" t="s">
        <v>48</v>
      </c>
      <c r="O3985" s="2" t="s">
        <v>49</v>
      </c>
      <c r="P3985" s="2" t="s">
        <v>50</v>
      </c>
      <c r="Q3985" s="2" t="s">
        <v>51</v>
      </c>
    </row>
    <row r="3986" spans="1:29" hidden="1" outlineLevel="1" collapsed="1" x14ac:dyDescent="0.25">
      <c r="A3986" t="s">
        <v>34</v>
      </c>
      <c r="B3986" s="4" t="s">
        <v>29</v>
      </c>
      <c r="C3986" s="4" t="s">
        <v>4261</v>
      </c>
      <c r="D3986" s="4" t="s">
        <v>34</v>
      </c>
      <c r="E3986" s="4">
        <v>2.49764E-8</v>
      </c>
      <c r="F3986" s="4">
        <v>1.5434800000000001E-4</v>
      </c>
      <c r="G3986" s="4">
        <v>1</v>
      </c>
      <c r="H3986" s="4">
        <v>1</v>
      </c>
      <c r="I3986" s="4">
        <v>5</v>
      </c>
      <c r="J3986" s="4" t="s">
        <v>4258</v>
      </c>
      <c r="K3986" s="4">
        <v>0</v>
      </c>
      <c r="L3986" s="4">
        <v>2404.1514400000001</v>
      </c>
      <c r="M3986" s="4" t="s">
        <v>29</v>
      </c>
      <c r="N3986" s="4" t="s">
        <v>29</v>
      </c>
      <c r="O3986" s="4">
        <v>6.5770000000000002E-5</v>
      </c>
      <c r="P3986" s="4">
        <v>2.4930000000000001E-10</v>
      </c>
      <c r="Q3986" s="4">
        <v>6.47</v>
      </c>
    </row>
    <row r="3987" spans="1:29" hidden="1" outlineLevel="1" collapsed="1" x14ac:dyDescent="0.25">
      <c r="A3987" t="s">
        <v>34</v>
      </c>
      <c r="B3987" s="4" t="s">
        <v>29</v>
      </c>
      <c r="C3987" s="4" t="s">
        <v>4262</v>
      </c>
      <c r="D3987" s="4" t="s">
        <v>34</v>
      </c>
      <c r="E3987" s="4">
        <v>3.4229699999999998E-9</v>
      </c>
      <c r="F3987" s="4">
        <v>1.5434800000000001E-4</v>
      </c>
      <c r="G3987" s="4">
        <v>1</v>
      </c>
      <c r="H3987" s="4">
        <v>1</v>
      </c>
      <c r="I3987" s="4">
        <v>4</v>
      </c>
      <c r="J3987" s="4" t="s">
        <v>4258</v>
      </c>
      <c r="K3987" s="4">
        <v>0</v>
      </c>
      <c r="L3987" s="4">
        <v>2656.2736799999998</v>
      </c>
      <c r="M3987" s="4" t="s">
        <v>29</v>
      </c>
      <c r="N3987" s="4" t="s">
        <v>29</v>
      </c>
      <c r="O3987" s="4">
        <v>6.5770000000000002E-5</v>
      </c>
      <c r="P3987" s="4">
        <v>2.2650000000000001E-11</v>
      </c>
      <c r="Q3987" s="4">
        <v>5.98</v>
      </c>
    </row>
    <row r="3988" spans="1:29" hidden="1" outlineLevel="1" collapsed="1" x14ac:dyDescent="0.25">
      <c r="A3988" t="s">
        <v>34</v>
      </c>
      <c r="B3988" s="4" t="s">
        <v>29</v>
      </c>
      <c r="C3988" s="4" t="s">
        <v>4263</v>
      </c>
      <c r="D3988" s="4" t="s">
        <v>34</v>
      </c>
      <c r="E3988" s="4">
        <v>7.6476400000000005E-5</v>
      </c>
      <c r="F3988" s="4">
        <v>1.5434800000000001E-4</v>
      </c>
      <c r="G3988" s="4">
        <v>1</v>
      </c>
      <c r="H3988" s="4">
        <v>1</v>
      </c>
      <c r="I3988" s="4">
        <v>2</v>
      </c>
      <c r="J3988" s="4" t="s">
        <v>4258</v>
      </c>
      <c r="K3988" s="4">
        <v>1</v>
      </c>
      <c r="L3988" s="4">
        <v>1504.8481999999999</v>
      </c>
      <c r="M3988" s="4" t="s">
        <v>29</v>
      </c>
      <c r="N3988" s="4" t="s">
        <v>29</v>
      </c>
      <c r="O3988" s="4">
        <v>6.5770000000000002E-5</v>
      </c>
      <c r="P3988" s="4">
        <v>4.1239999999999998E-6</v>
      </c>
      <c r="Q3988" s="4">
        <v>2.93</v>
      </c>
    </row>
    <row r="3989" spans="1:29" hidden="1" outlineLevel="1" collapsed="1" x14ac:dyDescent="0.25">
      <c r="A3989" t="s">
        <v>34</v>
      </c>
      <c r="B3989" s="4" t="s">
        <v>29</v>
      </c>
      <c r="C3989" s="4" t="s">
        <v>4264</v>
      </c>
      <c r="D3989" s="4" t="s">
        <v>34</v>
      </c>
      <c r="E3989" s="4">
        <v>5.6529200000000002E-6</v>
      </c>
      <c r="F3989" s="4">
        <v>1.5434800000000001E-4</v>
      </c>
      <c r="G3989" s="4">
        <v>1</v>
      </c>
      <c r="H3989" s="4">
        <v>1</v>
      </c>
      <c r="I3989" s="4">
        <v>7</v>
      </c>
      <c r="J3989" s="4" t="s">
        <v>4258</v>
      </c>
      <c r="K3989" s="4">
        <v>0</v>
      </c>
      <c r="L3989" s="4">
        <v>1376.75324</v>
      </c>
      <c r="M3989" s="4" t="s">
        <v>29</v>
      </c>
      <c r="N3989" s="4" t="s">
        <v>29</v>
      </c>
      <c r="O3989" s="4">
        <v>6.5770000000000002E-5</v>
      </c>
      <c r="P3989" s="4">
        <v>1.7660000000000001E-7</v>
      </c>
      <c r="Q3989" s="4">
        <v>3.12</v>
      </c>
    </row>
    <row r="3990" spans="1:29" hidden="1" outlineLevel="1" collapsed="1" x14ac:dyDescent="0.25">
      <c r="A3990" t="s">
        <v>34</v>
      </c>
      <c r="B3990" s="4" t="s">
        <v>29</v>
      </c>
      <c r="C3990" s="4" t="s">
        <v>4265</v>
      </c>
      <c r="D3990" s="4" t="s">
        <v>34</v>
      </c>
      <c r="E3990" s="4">
        <v>1.28769E-5</v>
      </c>
      <c r="F3990" s="4">
        <v>1.5434800000000001E-4</v>
      </c>
      <c r="G3990" s="4">
        <v>1</v>
      </c>
      <c r="H3990" s="4">
        <v>1</v>
      </c>
      <c r="I3990" s="4">
        <v>3</v>
      </c>
      <c r="J3990" s="4" t="s">
        <v>4258</v>
      </c>
      <c r="K3990" s="4">
        <v>1</v>
      </c>
      <c r="L3990" s="4">
        <v>1536.77649</v>
      </c>
      <c r="M3990" s="4" t="s">
        <v>29</v>
      </c>
      <c r="N3990" s="4" t="s">
        <v>29</v>
      </c>
      <c r="O3990" s="4">
        <v>6.5770000000000002E-5</v>
      </c>
      <c r="P3990" s="4">
        <v>4.777E-7</v>
      </c>
      <c r="Q3990" s="4">
        <v>4.3099999999999996</v>
      </c>
    </row>
    <row r="3991" spans="1:29" hidden="1" outlineLevel="1" collapsed="1" x14ac:dyDescent="0.25">
      <c r="A3991" t="s">
        <v>34</v>
      </c>
      <c r="B3991" s="4" t="s">
        <v>29</v>
      </c>
      <c r="C3991" s="4" t="s">
        <v>4266</v>
      </c>
      <c r="D3991" s="4" t="s">
        <v>199</v>
      </c>
      <c r="E3991" s="4">
        <v>2.8763299999999998E-4</v>
      </c>
      <c r="F3991" s="4">
        <v>1.5434800000000001E-4</v>
      </c>
      <c r="G3991" s="4">
        <v>1</v>
      </c>
      <c r="H3991" s="4">
        <v>1</v>
      </c>
      <c r="I3991" s="4">
        <v>2</v>
      </c>
      <c r="J3991" s="4" t="s">
        <v>4258</v>
      </c>
      <c r="K3991" s="4">
        <v>0</v>
      </c>
      <c r="L3991" s="4">
        <v>1388.7817600000001</v>
      </c>
      <c r="M3991" s="4" t="s">
        <v>29</v>
      </c>
      <c r="N3991" s="4" t="s">
        <v>29</v>
      </c>
      <c r="O3991" s="4">
        <v>6.5770000000000002E-5</v>
      </c>
      <c r="P3991" s="4">
        <v>2.0460000000000001E-5</v>
      </c>
      <c r="Q3991" s="4">
        <v>2.61</v>
      </c>
    </row>
    <row r="3992" spans="1:29" hidden="1" outlineLevel="1" collapsed="1" x14ac:dyDescent="0.25">
      <c r="A3992" t="s">
        <v>34</v>
      </c>
      <c r="B3992" s="4" t="s">
        <v>29</v>
      </c>
      <c r="C3992" s="4" t="s">
        <v>4267</v>
      </c>
      <c r="D3992" s="4" t="s">
        <v>34</v>
      </c>
      <c r="E3992" s="4">
        <v>3.2511600000000002E-5</v>
      </c>
      <c r="F3992" s="4">
        <v>1.5434800000000001E-4</v>
      </c>
      <c r="G3992" s="4">
        <v>1</v>
      </c>
      <c r="H3992" s="4">
        <v>1</v>
      </c>
      <c r="I3992" s="4">
        <v>2</v>
      </c>
      <c r="J3992" s="4" t="s">
        <v>4258</v>
      </c>
      <c r="K3992" s="4">
        <v>1</v>
      </c>
      <c r="L3992" s="4">
        <v>1631.79835</v>
      </c>
      <c r="M3992" s="4" t="s">
        <v>29</v>
      </c>
      <c r="N3992" s="4" t="s">
        <v>29</v>
      </c>
      <c r="O3992" s="4">
        <v>6.5770000000000002E-5</v>
      </c>
      <c r="P3992" s="4">
        <v>1.4670000000000001E-6</v>
      </c>
      <c r="Q3992" s="4">
        <v>4.29</v>
      </c>
    </row>
    <row r="3993" spans="1:29" hidden="1" outlineLevel="1" collapsed="1" x14ac:dyDescent="0.25">
      <c r="A3993" t="s">
        <v>34</v>
      </c>
      <c r="B3993" s="4" t="s">
        <v>29</v>
      </c>
      <c r="C3993" s="4" t="s">
        <v>4268</v>
      </c>
      <c r="D3993" s="4" t="s">
        <v>4269</v>
      </c>
      <c r="E3993" s="4">
        <v>1.6336900000000001E-6</v>
      </c>
      <c r="F3993" s="4">
        <v>1.5434800000000001E-4</v>
      </c>
      <c r="G3993" s="4">
        <v>1</v>
      </c>
      <c r="H3993" s="4">
        <v>1</v>
      </c>
      <c r="I3993" s="4">
        <v>2</v>
      </c>
      <c r="J3993" s="4" t="s">
        <v>4258</v>
      </c>
      <c r="K3993" s="4">
        <v>2</v>
      </c>
      <c r="L3993" s="4">
        <v>4094.0151700000001</v>
      </c>
      <c r="M3993" s="4" t="s">
        <v>29</v>
      </c>
      <c r="N3993" s="4" t="s">
        <v>29</v>
      </c>
      <c r="O3993" s="4">
        <v>6.5770000000000002E-5</v>
      </c>
      <c r="P3993" s="4">
        <v>3.9430000000000003E-8</v>
      </c>
      <c r="Q3993" s="4">
        <v>4.0999999999999996</v>
      </c>
    </row>
    <row r="3994" spans="1:29" hidden="1" outlineLevel="1" collapsed="1" x14ac:dyDescent="0.25">
      <c r="A3994" t="s">
        <v>34</v>
      </c>
      <c r="B3994" s="4" t="s">
        <v>29</v>
      </c>
      <c r="C3994" s="4" t="s">
        <v>4268</v>
      </c>
      <c r="D3994" s="4" t="s">
        <v>4184</v>
      </c>
      <c r="E3994" s="4">
        <v>3.6975900000000002E-7</v>
      </c>
      <c r="F3994" s="4">
        <v>1.5434800000000001E-4</v>
      </c>
      <c r="G3994" s="4">
        <v>1</v>
      </c>
      <c r="H3994" s="4">
        <v>1</v>
      </c>
      <c r="I3994" s="4">
        <v>1</v>
      </c>
      <c r="J3994" s="4" t="s">
        <v>4258</v>
      </c>
      <c r="K3994" s="4">
        <v>2</v>
      </c>
      <c r="L3994" s="4">
        <v>4014.0488399999999</v>
      </c>
      <c r="M3994" s="4" t="s">
        <v>29</v>
      </c>
      <c r="N3994" s="4" t="s">
        <v>29</v>
      </c>
      <c r="O3994" s="4">
        <v>6.5770000000000002E-5</v>
      </c>
      <c r="P3994" s="4">
        <v>6.5300000000000004E-9</v>
      </c>
      <c r="Q3994" s="4">
        <v>3.44</v>
      </c>
    </row>
    <row r="3995" spans="1:29" hidden="1" outlineLevel="1" collapsed="1" x14ac:dyDescent="0.25">
      <c r="A3995" t="s">
        <v>34</v>
      </c>
      <c r="B3995" s="4" t="s">
        <v>29</v>
      </c>
      <c r="C3995" s="4" t="s">
        <v>4270</v>
      </c>
      <c r="D3995" s="4" t="s">
        <v>34</v>
      </c>
      <c r="E3995" s="4">
        <v>2.8842400000000002E-3</v>
      </c>
      <c r="F3995" s="4">
        <v>3.0793500000000001E-4</v>
      </c>
      <c r="G3995" s="4">
        <v>1</v>
      </c>
      <c r="H3995" s="4">
        <v>1</v>
      </c>
      <c r="I3995" s="4">
        <v>1</v>
      </c>
      <c r="J3995" s="4" t="s">
        <v>4258</v>
      </c>
      <c r="K3995" s="4">
        <v>1</v>
      </c>
      <c r="L3995" s="4">
        <v>2897.48909</v>
      </c>
      <c r="M3995" s="4" t="s">
        <v>29</v>
      </c>
      <c r="N3995" s="4" t="s">
        <v>29</v>
      </c>
      <c r="O3995" s="4">
        <v>1.192E-4</v>
      </c>
      <c r="P3995" s="4">
        <v>3.2440000000000002E-4</v>
      </c>
      <c r="Q3995" s="4">
        <v>2.98</v>
      </c>
    </row>
    <row r="3996" spans="1:29" hidden="1" outlineLevel="1" collapsed="1" x14ac:dyDescent="0.25">
      <c r="A3996" t="s">
        <v>34</v>
      </c>
      <c r="B3996" s="4" t="s">
        <v>29</v>
      </c>
      <c r="C3996" s="4" t="s">
        <v>4271</v>
      </c>
      <c r="D3996" s="4" t="s">
        <v>34</v>
      </c>
      <c r="E3996" s="4">
        <v>2.7401700000000001E-3</v>
      </c>
      <c r="F3996" s="4">
        <v>3.0793500000000001E-4</v>
      </c>
      <c r="G3996" s="4">
        <v>1</v>
      </c>
      <c r="H3996" s="4">
        <v>1</v>
      </c>
      <c r="I3996" s="4">
        <v>1</v>
      </c>
      <c r="J3996" s="4" t="s">
        <v>4258</v>
      </c>
      <c r="K3996" s="4">
        <v>1</v>
      </c>
      <c r="L3996" s="4">
        <v>3000.44326</v>
      </c>
      <c r="M3996" s="4" t="s">
        <v>29</v>
      </c>
      <c r="N3996" s="4" t="s">
        <v>29</v>
      </c>
      <c r="O3996" s="4">
        <v>1.192E-4</v>
      </c>
      <c r="P3996" s="4">
        <v>3.0529999999999999E-4</v>
      </c>
      <c r="Q3996" s="4">
        <v>4.24</v>
      </c>
    </row>
    <row r="3997" spans="1:29" hidden="1" outlineLevel="1" collapsed="1" x14ac:dyDescent="0.25">
      <c r="A3997" t="s">
        <v>34</v>
      </c>
      <c r="B3997" s="4" t="s">
        <v>29</v>
      </c>
      <c r="C3997" s="4" t="s">
        <v>4272</v>
      </c>
      <c r="D3997" s="4" t="s">
        <v>34</v>
      </c>
      <c r="E3997" s="4">
        <v>6.5367799999999998E-3</v>
      </c>
      <c r="F3997" s="4">
        <v>4.3565599999999998E-4</v>
      </c>
      <c r="G3997" s="4">
        <v>1</v>
      </c>
      <c r="H3997" s="4">
        <v>1</v>
      </c>
      <c r="I3997" s="4">
        <v>1</v>
      </c>
      <c r="J3997" s="4" t="s">
        <v>4258</v>
      </c>
      <c r="K3997" s="4">
        <v>1</v>
      </c>
      <c r="L3997" s="4">
        <v>985.60406</v>
      </c>
      <c r="M3997" s="4" t="s">
        <v>29</v>
      </c>
      <c r="N3997" s="4" t="s">
        <v>29</v>
      </c>
      <c r="O3997" s="4">
        <v>1.639E-4</v>
      </c>
      <c r="P3997" s="4">
        <v>8.4079999999999995E-4</v>
      </c>
      <c r="Q3997" s="4">
        <v>2.31</v>
      </c>
    </row>
    <row r="3998" spans="1:29" x14ac:dyDescent="0.25">
      <c r="A3998" s="3" t="s">
        <v>29</v>
      </c>
      <c r="B3998" s="3" t="s">
        <v>30</v>
      </c>
      <c r="C3998" s="3" t="s">
        <v>4273</v>
      </c>
      <c r="D3998" s="3" t="s">
        <v>4274</v>
      </c>
      <c r="E3998" s="3">
        <v>0</v>
      </c>
      <c r="F3998" s="3">
        <v>103.113</v>
      </c>
      <c r="G3998" s="3">
        <v>56</v>
      </c>
      <c r="H3998" s="3">
        <v>18</v>
      </c>
      <c r="I3998" s="3">
        <v>33</v>
      </c>
      <c r="J3998" s="3">
        <v>18</v>
      </c>
      <c r="K3998" s="3">
        <v>368</v>
      </c>
      <c r="L3998" s="3">
        <v>42.9</v>
      </c>
      <c r="M3998" s="3">
        <v>5.05</v>
      </c>
      <c r="N3998" s="3">
        <v>109.24</v>
      </c>
      <c r="O3998" s="3">
        <v>18</v>
      </c>
      <c r="P3998" s="3" t="s">
        <v>1137</v>
      </c>
      <c r="Q3998" s="3" t="s">
        <v>2546</v>
      </c>
      <c r="R3998" s="3" t="s">
        <v>34</v>
      </c>
      <c r="S3998" s="3" t="s">
        <v>4275</v>
      </c>
      <c r="T3998" s="3" t="s">
        <v>34</v>
      </c>
      <c r="U3998" s="3" t="s">
        <v>4276</v>
      </c>
      <c r="V3998" s="3" t="s">
        <v>34</v>
      </c>
      <c r="W3998" s="3" t="s">
        <v>38</v>
      </c>
      <c r="X3998" s="3" t="s">
        <v>34</v>
      </c>
      <c r="Y3998" s="3" t="s">
        <v>34</v>
      </c>
      <c r="Z3998" s="3" t="s">
        <v>34</v>
      </c>
      <c r="AA3998" s="3">
        <v>0</v>
      </c>
      <c r="AB3998" s="3" t="s">
        <v>29</v>
      </c>
      <c r="AC3998" s="3">
        <v>1</v>
      </c>
    </row>
    <row r="3999" spans="1:29" hidden="1" outlineLevel="1" collapsed="1" x14ac:dyDescent="0.25">
      <c r="A3999" t="s">
        <v>34</v>
      </c>
      <c r="B3999" s="2" t="s">
        <v>39</v>
      </c>
      <c r="C3999" s="2" t="s">
        <v>40</v>
      </c>
      <c r="D3999" s="2" t="s">
        <v>41</v>
      </c>
      <c r="E3999" s="2" t="s">
        <v>42</v>
      </c>
      <c r="F3999" s="2" t="s">
        <v>43</v>
      </c>
      <c r="G3999" s="2" t="s">
        <v>28</v>
      </c>
      <c r="H3999" s="2" t="s">
        <v>44</v>
      </c>
      <c r="I3999" s="2" t="s">
        <v>8</v>
      </c>
      <c r="J3999" s="2" t="s">
        <v>45</v>
      </c>
      <c r="K3999" s="2" t="s">
        <v>46</v>
      </c>
      <c r="L3999" s="2" t="s">
        <v>47</v>
      </c>
      <c r="M3999" s="2" t="s">
        <v>27</v>
      </c>
      <c r="N3999" s="2" t="s">
        <v>48</v>
      </c>
      <c r="O3999" s="2" t="s">
        <v>49</v>
      </c>
      <c r="P3999" s="2" t="s">
        <v>50</v>
      </c>
      <c r="Q3999" s="2" t="s">
        <v>51</v>
      </c>
    </row>
    <row r="4000" spans="1:29" hidden="1" outlineLevel="1" collapsed="1" x14ac:dyDescent="0.25">
      <c r="A4000" t="s">
        <v>34</v>
      </c>
      <c r="B4000" s="4" t="s">
        <v>29</v>
      </c>
      <c r="C4000" s="4" t="s">
        <v>4277</v>
      </c>
      <c r="D4000" s="4" t="s">
        <v>239</v>
      </c>
      <c r="E4000" s="4">
        <v>1.08231E-4</v>
      </c>
      <c r="F4000" s="4">
        <v>1.5434800000000001E-4</v>
      </c>
      <c r="G4000" s="4">
        <v>1</v>
      </c>
      <c r="H4000" s="4">
        <v>1</v>
      </c>
      <c r="I4000" s="4">
        <v>1</v>
      </c>
      <c r="J4000" s="4" t="s">
        <v>4273</v>
      </c>
      <c r="K4000" s="4">
        <v>0</v>
      </c>
      <c r="L4000" s="4">
        <v>2476.1408900000001</v>
      </c>
      <c r="M4000" s="4" t="s">
        <v>29</v>
      </c>
      <c r="N4000" s="4" t="s">
        <v>29</v>
      </c>
      <c r="O4000" s="4">
        <v>6.5770000000000002E-5</v>
      </c>
      <c r="P4000" s="4">
        <v>6.3119999999999999E-6</v>
      </c>
      <c r="Q4000" s="4">
        <v>3.77</v>
      </c>
    </row>
    <row r="4001" spans="1:17" hidden="1" outlineLevel="1" collapsed="1" x14ac:dyDescent="0.25">
      <c r="A4001" t="s">
        <v>34</v>
      </c>
      <c r="B4001" s="4" t="s">
        <v>29</v>
      </c>
      <c r="C4001" s="4" t="s">
        <v>4278</v>
      </c>
      <c r="D4001" s="4" t="s">
        <v>196</v>
      </c>
      <c r="E4001" s="4">
        <v>1.24694E-5</v>
      </c>
      <c r="F4001" s="4">
        <v>1.5434800000000001E-4</v>
      </c>
      <c r="G4001" s="4">
        <v>1</v>
      </c>
      <c r="H4001" s="4">
        <v>1</v>
      </c>
      <c r="I4001" s="4">
        <v>2</v>
      </c>
      <c r="J4001" s="4" t="s">
        <v>4273</v>
      </c>
      <c r="K4001" s="4">
        <v>0</v>
      </c>
      <c r="L4001" s="4">
        <v>1868.98667</v>
      </c>
      <c r="M4001" s="4" t="s">
        <v>29</v>
      </c>
      <c r="N4001" s="4" t="s">
        <v>29</v>
      </c>
      <c r="O4001" s="4">
        <v>6.5770000000000002E-5</v>
      </c>
      <c r="P4001" s="4">
        <v>4.6069999999999999E-7</v>
      </c>
      <c r="Q4001" s="4">
        <v>4.4400000000000004</v>
      </c>
    </row>
    <row r="4002" spans="1:17" hidden="1" outlineLevel="1" collapsed="1" x14ac:dyDescent="0.25">
      <c r="A4002" t="s">
        <v>34</v>
      </c>
      <c r="B4002" s="4" t="s">
        <v>29</v>
      </c>
      <c r="C4002" s="4" t="s">
        <v>4278</v>
      </c>
      <c r="D4002" s="4" t="s">
        <v>34</v>
      </c>
      <c r="E4002" s="4">
        <v>1.13064E-3</v>
      </c>
      <c r="F4002" s="4">
        <v>1.5434800000000001E-4</v>
      </c>
      <c r="G4002" s="4">
        <v>1</v>
      </c>
      <c r="H4002" s="4">
        <v>1</v>
      </c>
      <c r="I4002" s="4">
        <v>1</v>
      </c>
      <c r="J4002" s="4" t="s">
        <v>4273</v>
      </c>
      <c r="K4002" s="4">
        <v>0</v>
      </c>
      <c r="L4002" s="4">
        <v>1852.9917600000001</v>
      </c>
      <c r="M4002" s="4" t="s">
        <v>29</v>
      </c>
      <c r="N4002" s="4" t="s">
        <v>29</v>
      </c>
      <c r="O4002" s="4">
        <v>6.5770000000000002E-5</v>
      </c>
      <c r="P4002" s="4">
        <v>1.07E-4</v>
      </c>
      <c r="Q4002" s="4">
        <v>3.25</v>
      </c>
    </row>
    <row r="4003" spans="1:17" hidden="1" outlineLevel="1" collapsed="1" x14ac:dyDescent="0.25">
      <c r="A4003" t="s">
        <v>34</v>
      </c>
      <c r="B4003" s="4" t="s">
        <v>29</v>
      </c>
      <c r="C4003" s="4" t="s">
        <v>4279</v>
      </c>
      <c r="D4003" s="4" t="s">
        <v>4280</v>
      </c>
      <c r="E4003" s="4">
        <v>1.7199499999999999E-6</v>
      </c>
      <c r="F4003" s="4">
        <v>1.5434800000000001E-4</v>
      </c>
      <c r="G4003" s="4">
        <v>1</v>
      </c>
      <c r="H4003" s="4">
        <v>1</v>
      </c>
      <c r="I4003" s="4">
        <v>2</v>
      </c>
      <c r="J4003" s="4" t="s">
        <v>4273</v>
      </c>
      <c r="K4003" s="4">
        <v>1</v>
      </c>
      <c r="L4003" s="4">
        <v>3272.5925900000002</v>
      </c>
      <c r="M4003" s="4" t="s">
        <v>29</v>
      </c>
      <c r="N4003" s="4" t="s">
        <v>29</v>
      </c>
      <c r="O4003" s="4">
        <v>6.5770000000000002E-5</v>
      </c>
      <c r="P4003" s="4">
        <v>4.2009999999999997E-8</v>
      </c>
      <c r="Q4003" s="4">
        <v>3.82</v>
      </c>
    </row>
    <row r="4004" spans="1:17" hidden="1" outlineLevel="1" collapsed="1" x14ac:dyDescent="0.25">
      <c r="A4004" t="s">
        <v>34</v>
      </c>
      <c r="B4004" s="4" t="s">
        <v>29</v>
      </c>
      <c r="C4004" s="4" t="s">
        <v>4281</v>
      </c>
      <c r="D4004" s="4" t="s">
        <v>4280</v>
      </c>
      <c r="E4004" s="4">
        <v>3.3145900000000001E-6</v>
      </c>
      <c r="F4004" s="4">
        <v>1.5434800000000001E-4</v>
      </c>
      <c r="G4004" s="4">
        <v>1</v>
      </c>
      <c r="H4004" s="4">
        <v>1</v>
      </c>
      <c r="I4004" s="4">
        <v>2</v>
      </c>
      <c r="J4004" s="4" t="s">
        <v>4273</v>
      </c>
      <c r="K4004" s="4">
        <v>0</v>
      </c>
      <c r="L4004" s="4">
        <v>3116.4914800000001</v>
      </c>
      <c r="M4004" s="4" t="s">
        <v>29</v>
      </c>
      <c r="N4004" s="4" t="s">
        <v>29</v>
      </c>
      <c r="O4004" s="4">
        <v>6.5770000000000002E-5</v>
      </c>
      <c r="P4004" s="4">
        <v>9.3100000000000006E-8</v>
      </c>
      <c r="Q4004" s="4">
        <v>4.3499999999999996</v>
      </c>
    </row>
    <row r="4005" spans="1:17" hidden="1" outlineLevel="1" collapsed="1" x14ac:dyDescent="0.25">
      <c r="A4005" t="s">
        <v>34</v>
      </c>
      <c r="B4005" s="4" t="s">
        <v>29</v>
      </c>
      <c r="C4005" s="4" t="s">
        <v>4282</v>
      </c>
      <c r="D4005" s="4" t="s">
        <v>34</v>
      </c>
      <c r="E4005" s="4">
        <v>9.9434999999999996E-4</v>
      </c>
      <c r="F4005" s="4">
        <v>1.5434800000000001E-4</v>
      </c>
      <c r="G4005" s="4">
        <v>1</v>
      </c>
      <c r="H4005" s="4">
        <v>1</v>
      </c>
      <c r="I4005" s="4">
        <v>1</v>
      </c>
      <c r="J4005" s="4" t="s">
        <v>4273</v>
      </c>
      <c r="K4005" s="4">
        <v>1</v>
      </c>
      <c r="L4005" s="4">
        <v>1717.9635699999999</v>
      </c>
      <c r="M4005" s="4" t="s">
        <v>29</v>
      </c>
      <c r="N4005" s="4" t="s">
        <v>29</v>
      </c>
      <c r="O4005" s="4">
        <v>6.5770000000000002E-5</v>
      </c>
      <c r="P4005" s="4">
        <v>9.1279999999999993E-5</v>
      </c>
      <c r="Q4005" s="4">
        <v>3.03</v>
      </c>
    </row>
    <row r="4006" spans="1:17" hidden="1" outlineLevel="1" collapsed="1" x14ac:dyDescent="0.25">
      <c r="A4006" t="s">
        <v>34</v>
      </c>
      <c r="B4006" s="4" t="s">
        <v>29</v>
      </c>
      <c r="C4006" s="4" t="s">
        <v>4283</v>
      </c>
      <c r="D4006" s="4" t="s">
        <v>34</v>
      </c>
      <c r="E4006" s="4">
        <v>2.7328899999999999E-5</v>
      </c>
      <c r="F4006" s="4">
        <v>1.5434800000000001E-4</v>
      </c>
      <c r="G4006" s="4">
        <v>1</v>
      </c>
      <c r="H4006" s="4">
        <v>1</v>
      </c>
      <c r="I4006" s="4">
        <v>3</v>
      </c>
      <c r="J4006" s="4" t="s">
        <v>4273</v>
      </c>
      <c r="K4006" s="4">
        <v>0</v>
      </c>
      <c r="L4006" s="4">
        <v>1589.8686</v>
      </c>
      <c r="M4006" s="4" t="s">
        <v>29</v>
      </c>
      <c r="N4006" s="4" t="s">
        <v>29</v>
      </c>
      <c r="O4006" s="4">
        <v>6.5770000000000002E-5</v>
      </c>
      <c r="P4006" s="4">
        <v>1.1909999999999999E-6</v>
      </c>
      <c r="Q4006" s="4">
        <v>3.37</v>
      </c>
    </row>
    <row r="4007" spans="1:17" hidden="1" outlineLevel="1" collapsed="1" x14ac:dyDescent="0.25">
      <c r="A4007" t="s">
        <v>34</v>
      </c>
      <c r="B4007" s="4" t="s">
        <v>29</v>
      </c>
      <c r="C4007" s="4" t="s">
        <v>4284</v>
      </c>
      <c r="D4007" s="4" t="s">
        <v>34</v>
      </c>
      <c r="E4007" s="4">
        <v>7.21755E-5</v>
      </c>
      <c r="F4007" s="4">
        <v>1.5434800000000001E-4</v>
      </c>
      <c r="G4007" s="4">
        <v>1</v>
      </c>
      <c r="H4007" s="4">
        <v>1</v>
      </c>
      <c r="I4007" s="4">
        <v>1</v>
      </c>
      <c r="J4007" s="4" t="s">
        <v>4273</v>
      </c>
      <c r="K4007" s="4">
        <v>2</v>
      </c>
      <c r="L4007" s="4">
        <v>2985.5051400000002</v>
      </c>
      <c r="M4007" s="4" t="s">
        <v>29</v>
      </c>
      <c r="N4007" s="4" t="s">
        <v>29</v>
      </c>
      <c r="O4007" s="4">
        <v>6.5770000000000002E-5</v>
      </c>
      <c r="P4007" s="4">
        <v>3.8709999999999999E-6</v>
      </c>
      <c r="Q4007" s="4">
        <v>3.94</v>
      </c>
    </row>
    <row r="4008" spans="1:17" hidden="1" outlineLevel="1" collapsed="1" x14ac:dyDescent="0.25">
      <c r="A4008" t="s">
        <v>34</v>
      </c>
      <c r="B4008" s="4" t="s">
        <v>29</v>
      </c>
      <c r="C4008" s="4" t="s">
        <v>4285</v>
      </c>
      <c r="D4008" s="4" t="s">
        <v>34</v>
      </c>
      <c r="E4008" s="4">
        <v>2.9144300000000001E-5</v>
      </c>
      <c r="F4008" s="4">
        <v>1.5434800000000001E-4</v>
      </c>
      <c r="G4008" s="4">
        <v>1</v>
      </c>
      <c r="H4008" s="4">
        <v>1</v>
      </c>
      <c r="I4008" s="4">
        <v>1</v>
      </c>
      <c r="J4008" s="4" t="s">
        <v>4273</v>
      </c>
      <c r="K4008" s="4">
        <v>1</v>
      </c>
      <c r="L4008" s="4">
        <v>2803.3843499999998</v>
      </c>
      <c r="M4008" s="4" t="s">
        <v>29</v>
      </c>
      <c r="N4008" s="4" t="s">
        <v>29</v>
      </c>
      <c r="O4008" s="4">
        <v>6.5770000000000002E-5</v>
      </c>
      <c r="P4008" s="4">
        <v>1.291E-6</v>
      </c>
      <c r="Q4008" s="4">
        <v>4.9800000000000004</v>
      </c>
    </row>
    <row r="4009" spans="1:17" hidden="1" outlineLevel="1" collapsed="1" x14ac:dyDescent="0.25">
      <c r="A4009" t="s">
        <v>34</v>
      </c>
      <c r="B4009" s="4" t="s">
        <v>29</v>
      </c>
      <c r="C4009" s="4" t="s">
        <v>4286</v>
      </c>
      <c r="D4009" s="4" t="s">
        <v>34</v>
      </c>
      <c r="E4009" s="4">
        <v>8.42215E-5</v>
      </c>
      <c r="F4009" s="4">
        <v>1.5434800000000001E-4</v>
      </c>
      <c r="G4009" s="4">
        <v>1</v>
      </c>
      <c r="H4009" s="4">
        <v>1</v>
      </c>
      <c r="I4009" s="4">
        <v>2</v>
      </c>
      <c r="J4009" s="4" t="s">
        <v>4273</v>
      </c>
      <c r="K4009" s="4">
        <v>0</v>
      </c>
      <c r="L4009" s="4">
        <v>2546.2467999999999</v>
      </c>
      <c r="M4009" s="4" t="s">
        <v>29</v>
      </c>
      <c r="N4009" s="4" t="s">
        <v>29</v>
      </c>
      <c r="O4009" s="4">
        <v>6.5770000000000002E-5</v>
      </c>
      <c r="P4009" s="4">
        <v>4.6619999999999996E-6</v>
      </c>
      <c r="Q4009" s="4">
        <v>4.0999999999999996</v>
      </c>
    </row>
    <row r="4010" spans="1:17" hidden="1" outlineLevel="1" collapsed="1" x14ac:dyDescent="0.25">
      <c r="A4010" t="s">
        <v>34</v>
      </c>
      <c r="B4010" s="4" t="s">
        <v>29</v>
      </c>
      <c r="C4010" s="4" t="s">
        <v>4287</v>
      </c>
      <c r="D4010" s="4" t="s">
        <v>34</v>
      </c>
      <c r="E4010" s="4">
        <v>3.5333700000000001E-4</v>
      </c>
      <c r="F4010" s="4">
        <v>1.5434800000000001E-4</v>
      </c>
      <c r="G4010" s="4">
        <v>1</v>
      </c>
      <c r="H4010" s="4">
        <v>1</v>
      </c>
      <c r="I4010" s="4">
        <v>3</v>
      </c>
      <c r="J4010" s="4" t="s">
        <v>4273</v>
      </c>
      <c r="K4010" s="4">
        <v>1</v>
      </c>
      <c r="L4010" s="4">
        <v>2068.0961000000002</v>
      </c>
      <c r="M4010" s="4" t="s">
        <v>29</v>
      </c>
      <c r="N4010" s="4" t="s">
        <v>29</v>
      </c>
      <c r="O4010" s="4">
        <v>6.5770000000000002E-5</v>
      </c>
      <c r="P4010" s="4">
        <v>2.6230000000000001E-5</v>
      </c>
      <c r="Q4010" s="4">
        <v>4.5199999999999996</v>
      </c>
    </row>
    <row r="4011" spans="1:17" hidden="1" outlineLevel="1" collapsed="1" x14ac:dyDescent="0.25">
      <c r="A4011" t="s">
        <v>34</v>
      </c>
      <c r="B4011" s="4" t="s">
        <v>29</v>
      </c>
      <c r="C4011" s="4" t="s">
        <v>4288</v>
      </c>
      <c r="D4011" s="4" t="s">
        <v>34</v>
      </c>
      <c r="E4011" s="4">
        <v>4.6011899999999999E-5</v>
      </c>
      <c r="F4011" s="4">
        <v>1.5434800000000001E-4</v>
      </c>
      <c r="G4011" s="4">
        <v>1</v>
      </c>
      <c r="H4011" s="4">
        <v>1</v>
      </c>
      <c r="I4011" s="4">
        <v>3</v>
      </c>
      <c r="J4011" s="4" t="s">
        <v>4273</v>
      </c>
      <c r="K4011" s="4">
        <v>0</v>
      </c>
      <c r="L4011" s="4">
        <v>1610.8424500000001</v>
      </c>
      <c r="M4011" s="4" t="s">
        <v>29</v>
      </c>
      <c r="N4011" s="4" t="s">
        <v>29</v>
      </c>
      <c r="O4011" s="4">
        <v>6.5770000000000002E-5</v>
      </c>
      <c r="P4011" s="4">
        <v>2.2350000000000002E-6</v>
      </c>
      <c r="Q4011" s="4">
        <v>3.69</v>
      </c>
    </row>
    <row r="4012" spans="1:17" hidden="1" outlineLevel="1" collapsed="1" x14ac:dyDescent="0.25">
      <c r="A4012" t="s">
        <v>34</v>
      </c>
      <c r="B4012" s="4" t="s">
        <v>29</v>
      </c>
      <c r="C4012" s="4" t="s">
        <v>4289</v>
      </c>
      <c r="D4012" s="4" t="s">
        <v>34</v>
      </c>
      <c r="E4012" s="4">
        <v>4.1011099999999998E-3</v>
      </c>
      <c r="F4012" s="4">
        <v>3.0793500000000001E-4</v>
      </c>
      <c r="G4012" s="4">
        <v>1</v>
      </c>
      <c r="H4012" s="4">
        <v>1</v>
      </c>
      <c r="I4012" s="4">
        <v>1</v>
      </c>
      <c r="J4012" s="4" t="s">
        <v>4273</v>
      </c>
      <c r="K4012" s="4">
        <v>1</v>
      </c>
      <c r="L4012" s="4">
        <v>1090.65067</v>
      </c>
      <c r="M4012" s="4" t="s">
        <v>29</v>
      </c>
      <c r="N4012" s="4" t="s">
        <v>29</v>
      </c>
      <c r="O4012" s="4">
        <v>1.192E-4</v>
      </c>
      <c r="P4012" s="4">
        <v>4.8930000000000002E-4</v>
      </c>
      <c r="Q4012" s="4">
        <v>1.91</v>
      </c>
    </row>
    <row r="4013" spans="1:17" hidden="1" outlineLevel="1" collapsed="1" x14ac:dyDescent="0.25">
      <c r="A4013" t="s">
        <v>34</v>
      </c>
      <c r="B4013" s="4" t="s">
        <v>29</v>
      </c>
      <c r="C4013" s="4" t="s">
        <v>4290</v>
      </c>
      <c r="D4013" s="4" t="s">
        <v>34</v>
      </c>
      <c r="E4013" s="4">
        <v>3.05536E-3</v>
      </c>
      <c r="F4013" s="4">
        <v>3.0793500000000001E-4</v>
      </c>
      <c r="G4013" s="4">
        <v>1</v>
      </c>
      <c r="H4013" s="4">
        <v>1</v>
      </c>
      <c r="I4013" s="4">
        <v>1</v>
      </c>
      <c r="J4013" s="4" t="s">
        <v>4273</v>
      </c>
      <c r="K4013" s="4">
        <v>1</v>
      </c>
      <c r="L4013" s="4">
        <v>2744.32611</v>
      </c>
      <c r="M4013" s="4" t="s">
        <v>29</v>
      </c>
      <c r="N4013" s="4" t="s">
        <v>29</v>
      </c>
      <c r="O4013" s="4">
        <v>1.192E-4</v>
      </c>
      <c r="P4013" s="4">
        <v>3.456E-4</v>
      </c>
      <c r="Q4013" s="4">
        <v>3.98</v>
      </c>
    </row>
    <row r="4014" spans="1:17" hidden="1" outlineLevel="1" collapsed="1" x14ac:dyDescent="0.25">
      <c r="A4014" t="s">
        <v>34</v>
      </c>
      <c r="B4014" s="4" t="s">
        <v>29</v>
      </c>
      <c r="C4014" s="4" t="s">
        <v>4291</v>
      </c>
      <c r="D4014" s="4" t="s">
        <v>34</v>
      </c>
      <c r="E4014" s="4">
        <v>1.15861E-2</v>
      </c>
      <c r="F4014" s="4">
        <v>4.3565599999999998E-4</v>
      </c>
      <c r="G4014" s="4">
        <v>1</v>
      </c>
      <c r="H4014" s="4">
        <v>1</v>
      </c>
      <c r="I4014" s="4">
        <v>1</v>
      </c>
      <c r="J4014" s="4" t="s">
        <v>4273</v>
      </c>
      <c r="K4014" s="4">
        <v>1</v>
      </c>
      <c r="L4014" s="4">
        <v>1269.69902</v>
      </c>
      <c r="M4014" s="4" t="s">
        <v>29</v>
      </c>
      <c r="N4014" s="4" t="s">
        <v>29</v>
      </c>
      <c r="O4014" s="4">
        <v>1.639E-4</v>
      </c>
      <c r="P4014" s="4">
        <v>1.6659999999999999E-3</v>
      </c>
      <c r="Q4014" s="4">
        <v>3.06</v>
      </c>
    </row>
    <row r="4015" spans="1:17" hidden="1" outlineLevel="1" collapsed="1" x14ac:dyDescent="0.25">
      <c r="A4015" t="s">
        <v>34</v>
      </c>
      <c r="B4015" s="4" t="s">
        <v>29</v>
      </c>
      <c r="C4015" s="4" t="s">
        <v>4292</v>
      </c>
      <c r="D4015" s="4" t="s">
        <v>34</v>
      </c>
      <c r="E4015" s="4">
        <v>1.16598E-2</v>
      </c>
      <c r="F4015" s="4">
        <v>4.3565599999999998E-4</v>
      </c>
      <c r="G4015" s="4">
        <v>1</v>
      </c>
      <c r="H4015" s="4">
        <v>1</v>
      </c>
      <c r="I4015" s="4">
        <v>2</v>
      </c>
      <c r="J4015" s="4" t="s">
        <v>4273</v>
      </c>
      <c r="K4015" s="4">
        <v>0</v>
      </c>
      <c r="L4015" s="4">
        <v>879.45705999999996</v>
      </c>
      <c r="M4015" s="4" t="s">
        <v>29</v>
      </c>
      <c r="N4015" s="4" t="s">
        <v>29</v>
      </c>
      <c r="O4015" s="4">
        <v>1.639E-4</v>
      </c>
      <c r="P4015" s="4">
        <v>1.6850000000000001E-3</v>
      </c>
      <c r="Q4015" s="4">
        <v>2.35</v>
      </c>
    </row>
    <row r="4016" spans="1:17" hidden="1" outlineLevel="1" collapsed="1" x14ac:dyDescent="0.25">
      <c r="A4016" t="s">
        <v>34</v>
      </c>
      <c r="B4016" s="4" t="s">
        <v>29</v>
      </c>
      <c r="C4016" s="4" t="s">
        <v>4293</v>
      </c>
      <c r="D4016" s="4" t="s">
        <v>317</v>
      </c>
      <c r="E4016" s="4">
        <v>1.4368300000000001E-2</v>
      </c>
      <c r="F4016" s="4">
        <v>4.3565599999999998E-4</v>
      </c>
      <c r="G4016" s="4">
        <v>1</v>
      </c>
      <c r="H4016" s="4">
        <v>1</v>
      </c>
      <c r="I4016" s="4">
        <v>2</v>
      </c>
      <c r="J4016" s="4" t="s">
        <v>4273</v>
      </c>
      <c r="K4016" s="4">
        <v>1</v>
      </c>
      <c r="L4016" s="4">
        <v>1823.89562</v>
      </c>
      <c r="M4016" s="4" t="s">
        <v>29</v>
      </c>
      <c r="N4016" s="4" t="s">
        <v>29</v>
      </c>
      <c r="O4016" s="4">
        <v>1.639E-4</v>
      </c>
      <c r="P4016" s="4">
        <v>2.173E-3</v>
      </c>
      <c r="Q4016" s="4">
        <v>2.46</v>
      </c>
    </row>
    <row r="4017" spans="1:29" hidden="1" outlineLevel="1" collapsed="1" x14ac:dyDescent="0.25">
      <c r="A4017" t="s">
        <v>34</v>
      </c>
      <c r="B4017" s="4" t="s">
        <v>29</v>
      </c>
      <c r="C4017" s="4" t="s">
        <v>4294</v>
      </c>
      <c r="D4017" s="4" t="s">
        <v>34</v>
      </c>
      <c r="E4017" s="4">
        <v>1.3487900000000001E-2</v>
      </c>
      <c r="F4017" s="4">
        <v>4.3565599999999998E-4</v>
      </c>
      <c r="G4017" s="4">
        <v>1</v>
      </c>
      <c r="H4017" s="4">
        <v>1</v>
      </c>
      <c r="I4017" s="4">
        <v>1</v>
      </c>
      <c r="J4017" s="4" t="s">
        <v>4273</v>
      </c>
      <c r="K4017" s="4">
        <v>0</v>
      </c>
      <c r="L4017" s="4">
        <v>1028.51999</v>
      </c>
      <c r="M4017" s="4" t="s">
        <v>29</v>
      </c>
      <c r="N4017" s="4" t="s">
        <v>29</v>
      </c>
      <c r="O4017" s="4">
        <v>1.639E-4</v>
      </c>
      <c r="P4017" s="4">
        <v>2.003E-3</v>
      </c>
      <c r="Q4017" s="4">
        <v>1.74</v>
      </c>
    </row>
    <row r="4018" spans="1:29" hidden="1" outlineLevel="1" collapsed="1" x14ac:dyDescent="0.25">
      <c r="A4018" t="s">
        <v>34</v>
      </c>
      <c r="B4018" s="4" t="s">
        <v>29</v>
      </c>
      <c r="C4018" s="4" t="s">
        <v>4295</v>
      </c>
      <c r="D4018" s="4" t="s">
        <v>244</v>
      </c>
      <c r="E4018" s="4">
        <v>4.71771E-2</v>
      </c>
      <c r="F4018" s="4">
        <v>1.52893E-3</v>
      </c>
      <c r="G4018" s="4">
        <v>1</v>
      </c>
      <c r="H4018" s="4">
        <v>1</v>
      </c>
      <c r="I4018" s="4">
        <v>2</v>
      </c>
      <c r="J4018" s="4" t="s">
        <v>4273</v>
      </c>
      <c r="K4018" s="4">
        <v>2</v>
      </c>
      <c r="L4018" s="4">
        <v>2065.07465</v>
      </c>
      <c r="M4018" s="4" t="s">
        <v>29</v>
      </c>
      <c r="N4018" s="4" t="s">
        <v>29</v>
      </c>
      <c r="O4018" s="4">
        <v>5.5110000000000001E-4</v>
      </c>
      <c r="P4018" s="4">
        <v>9.8080000000000007E-3</v>
      </c>
      <c r="Q4018" s="4">
        <v>2.93</v>
      </c>
    </row>
    <row r="4019" spans="1:29" hidden="1" outlineLevel="1" collapsed="1" x14ac:dyDescent="0.25">
      <c r="A4019" t="s">
        <v>34</v>
      </c>
      <c r="B4019" s="4" t="s">
        <v>29</v>
      </c>
      <c r="C4019" s="4" t="s">
        <v>4279</v>
      </c>
      <c r="D4019" s="4" t="s">
        <v>4296</v>
      </c>
      <c r="E4019" s="4">
        <v>7.1459800000000004E-2</v>
      </c>
      <c r="F4019" s="4">
        <v>2.6094199999999999E-3</v>
      </c>
      <c r="G4019" s="4">
        <v>1</v>
      </c>
      <c r="H4019" s="4">
        <v>1</v>
      </c>
      <c r="I4019" s="4">
        <v>1</v>
      </c>
      <c r="J4019" s="4" t="s">
        <v>4273</v>
      </c>
      <c r="K4019" s="4">
        <v>1</v>
      </c>
      <c r="L4019" s="4">
        <v>3352.5589199999999</v>
      </c>
      <c r="M4019" s="4" t="s">
        <v>29</v>
      </c>
      <c r="N4019" s="4" t="s">
        <v>29</v>
      </c>
      <c r="O4019" s="4">
        <v>9.3420000000000005E-4</v>
      </c>
      <c r="P4019" s="4">
        <v>1.7129999999999999E-2</v>
      </c>
      <c r="Q4019" s="4">
        <v>3.44</v>
      </c>
    </row>
    <row r="4020" spans="1:29" x14ac:dyDescent="0.25">
      <c r="A4020" s="3" t="s">
        <v>29</v>
      </c>
      <c r="B4020" s="3" t="s">
        <v>30</v>
      </c>
      <c r="C4020" s="3" t="s">
        <v>4297</v>
      </c>
      <c r="D4020" s="3" t="s">
        <v>4298</v>
      </c>
      <c r="E4020" s="3">
        <v>0</v>
      </c>
      <c r="F4020" s="3">
        <v>102.89700000000001</v>
      </c>
      <c r="G4020" s="3">
        <v>70</v>
      </c>
      <c r="H4020" s="3">
        <v>13</v>
      </c>
      <c r="I4020" s="3">
        <v>39</v>
      </c>
      <c r="J4020" s="3">
        <v>13</v>
      </c>
      <c r="K4020" s="3">
        <v>138</v>
      </c>
      <c r="L4020" s="3">
        <v>14.6</v>
      </c>
      <c r="M4020" s="3">
        <v>10.54</v>
      </c>
      <c r="N4020" s="3">
        <v>142.97999999999999</v>
      </c>
      <c r="O4020" s="3">
        <v>13</v>
      </c>
      <c r="P4020" s="3" t="s">
        <v>2217</v>
      </c>
      <c r="Q4020" s="3" t="s">
        <v>2825</v>
      </c>
      <c r="R4020" s="3" t="s">
        <v>2826</v>
      </c>
      <c r="S4020" s="3" t="s">
        <v>4299</v>
      </c>
      <c r="T4020" s="3" t="s">
        <v>4300</v>
      </c>
      <c r="U4020" s="3" t="s">
        <v>4297</v>
      </c>
      <c r="V4020" s="3" t="s">
        <v>4301</v>
      </c>
      <c r="W4020" s="3" t="s">
        <v>1213</v>
      </c>
      <c r="X4020" s="3" t="s">
        <v>2830</v>
      </c>
      <c r="Y4020" s="3" t="s">
        <v>3578</v>
      </c>
      <c r="Z4020" s="3" t="s">
        <v>2832</v>
      </c>
      <c r="AA4020" s="3">
        <v>19</v>
      </c>
      <c r="AB4020" s="3" t="s">
        <v>29</v>
      </c>
      <c r="AC4020" s="3">
        <v>1</v>
      </c>
    </row>
    <row r="4021" spans="1:29" hidden="1" outlineLevel="1" collapsed="1" x14ac:dyDescent="0.25">
      <c r="A4021" t="s">
        <v>34</v>
      </c>
      <c r="B4021" s="2" t="s">
        <v>39</v>
      </c>
      <c r="C4021" s="2" t="s">
        <v>40</v>
      </c>
      <c r="D4021" s="2" t="s">
        <v>41</v>
      </c>
      <c r="E4021" s="2" t="s">
        <v>42</v>
      </c>
      <c r="F4021" s="2" t="s">
        <v>43</v>
      </c>
      <c r="G4021" s="2" t="s">
        <v>28</v>
      </c>
      <c r="H4021" s="2" t="s">
        <v>44</v>
      </c>
      <c r="I4021" s="2" t="s">
        <v>8</v>
      </c>
      <c r="J4021" s="2" t="s">
        <v>45</v>
      </c>
      <c r="K4021" s="2" t="s">
        <v>46</v>
      </c>
      <c r="L4021" s="2" t="s">
        <v>47</v>
      </c>
      <c r="M4021" s="2" t="s">
        <v>27</v>
      </c>
      <c r="N4021" s="2" t="s">
        <v>48</v>
      </c>
      <c r="O4021" s="2" t="s">
        <v>49</v>
      </c>
      <c r="P4021" s="2" t="s">
        <v>50</v>
      </c>
      <c r="Q4021" s="2" t="s">
        <v>51</v>
      </c>
    </row>
    <row r="4022" spans="1:29" hidden="1" outlineLevel="1" collapsed="1" x14ac:dyDescent="0.25">
      <c r="A4022" t="s">
        <v>34</v>
      </c>
      <c r="B4022" s="4" t="s">
        <v>29</v>
      </c>
      <c r="C4022" s="4" t="s">
        <v>4302</v>
      </c>
      <c r="D4022" s="4" t="s">
        <v>34</v>
      </c>
      <c r="E4022" s="4">
        <v>2.7683299999999998E-6</v>
      </c>
      <c r="F4022" s="4">
        <v>1.5434800000000001E-4</v>
      </c>
      <c r="G4022" s="4">
        <v>1</v>
      </c>
      <c r="H4022" s="4">
        <v>2</v>
      </c>
      <c r="I4022" s="4">
        <v>3</v>
      </c>
      <c r="J4022" s="4" t="s">
        <v>4297</v>
      </c>
      <c r="K4022" s="4">
        <v>1</v>
      </c>
      <c r="L4022" s="4">
        <v>2584.3041899999998</v>
      </c>
      <c r="M4022" s="4" t="s">
        <v>29</v>
      </c>
      <c r="N4022" s="4" t="s">
        <v>29</v>
      </c>
      <c r="O4022" s="4">
        <v>6.5770000000000002E-5</v>
      </c>
      <c r="P4022" s="4">
        <v>7.4400000000000004E-8</v>
      </c>
      <c r="Q4022" s="4">
        <v>2.4300000000000002</v>
      </c>
    </row>
    <row r="4023" spans="1:29" hidden="1" outlineLevel="1" collapsed="1" x14ac:dyDescent="0.25">
      <c r="A4023" t="s">
        <v>34</v>
      </c>
      <c r="B4023" s="4" t="s">
        <v>29</v>
      </c>
      <c r="C4023" s="4" t="s">
        <v>4303</v>
      </c>
      <c r="D4023" s="4" t="s">
        <v>34</v>
      </c>
      <c r="E4023" s="4">
        <v>6.3468100000000004E-7</v>
      </c>
      <c r="F4023" s="4">
        <v>1.5434800000000001E-4</v>
      </c>
      <c r="G4023" s="4">
        <v>1</v>
      </c>
      <c r="H4023" s="4">
        <v>2</v>
      </c>
      <c r="I4023" s="4">
        <v>4</v>
      </c>
      <c r="J4023" s="4" t="s">
        <v>4297</v>
      </c>
      <c r="K4023" s="4">
        <v>0</v>
      </c>
      <c r="L4023" s="4">
        <v>2013.99163</v>
      </c>
      <c r="M4023" s="4" t="s">
        <v>29</v>
      </c>
      <c r="N4023" s="4" t="s">
        <v>29</v>
      </c>
      <c r="O4023" s="4">
        <v>6.5770000000000002E-5</v>
      </c>
      <c r="P4023" s="4">
        <v>1.253E-8</v>
      </c>
      <c r="Q4023" s="4">
        <v>4.1900000000000004</v>
      </c>
    </row>
    <row r="4024" spans="1:29" hidden="1" outlineLevel="1" collapsed="1" x14ac:dyDescent="0.25">
      <c r="A4024" t="s">
        <v>34</v>
      </c>
      <c r="B4024" s="4" t="s">
        <v>29</v>
      </c>
      <c r="C4024" s="4" t="s">
        <v>4304</v>
      </c>
      <c r="D4024" s="4" t="s">
        <v>244</v>
      </c>
      <c r="E4024" s="4">
        <v>5.6895099999999999E-10</v>
      </c>
      <c r="F4024" s="4">
        <v>1.5434800000000001E-4</v>
      </c>
      <c r="G4024" s="4">
        <v>1</v>
      </c>
      <c r="H4024" s="4">
        <v>2</v>
      </c>
      <c r="I4024" s="4">
        <v>8</v>
      </c>
      <c r="J4024" s="4" t="s">
        <v>4297</v>
      </c>
      <c r="K4024" s="4">
        <v>2</v>
      </c>
      <c r="L4024" s="4">
        <v>2423.1871099999998</v>
      </c>
      <c r="M4024" s="4" t="s">
        <v>29</v>
      </c>
      <c r="N4024" s="4" t="s">
        <v>29</v>
      </c>
      <c r="O4024" s="4">
        <v>6.5770000000000002E-5</v>
      </c>
      <c r="P4024" s="4">
        <v>2.5820000000000001E-12</v>
      </c>
      <c r="Q4024" s="4">
        <v>7.58</v>
      </c>
    </row>
    <row r="4025" spans="1:29" hidden="1" outlineLevel="1" collapsed="1" x14ac:dyDescent="0.25">
      <c r="A4025" t="s">
        <v>34</v>
      </c>
      <c r="B4025" s="4" t="s">
        <v>29</v>
      </c>
      <c r="C4025" s="4" t="s">
        <v>4304</v>
      </c>
      <c r="D4025" s="4" t="s">
        <v>34</v>
      </c>
      <c r="E4025" s="4">
        <v>1.29584E-4</v>
      </c>
      <c r="F4025" s="4">
        <v>1.5434800000000001E-4</v>
      </c>
      <c r="G4025" s="4">
        <v>1</v>
      </c>
      <c r="H4025" s="4">
        <v>2</v>
      </c>
      <c r="I4025" s="4">
        <v>1</v>
      </c>
      <c r="J4025" s="4" t="s">
        <v>4297</v>
      </c>
      <c r="K4025" s="4">
        <v>2</v>
      </c>
      <c r="L4025" s="4">
        <v>2407.1922</v>
      </c>
      <c r="M4025" s="4" t="s">
        <v>29</v>
      </c>
      <c r="N4025" s="4" t="s">
        <v>29</v>
      </c>
      <c r="O4025" s="4">
        <v>6.5770000000000002E-5</v>
      </c>
      <c r="P4025" s="4">
        <v>7.8010000000000004E-6</v>
      </c>
      <c r="Q4025" s="4">
        <v>3.92</v>
      </c>
    </row>
    <row r="4026" spans="1:29" hidden="1" outlineLevel="1" collapsed="1" x14ac:dyDescent="0.25">
      <c r="A4026" t="s">
        <v>34</v>
      </c>
      <c r="B4026" s="4" t="s">
        <v>29</v>
      </c>
      <c r="C4026" s="4" t="s">
        <v>4305</v>
      </c>
      <c r="D4026" s="4" t="s">
        <v>34</v>
      </c>
      <c r="E4026" s="4">
        <v>1.0019200000000001E-4</v>
      </c>
      <c r="F4026" s="4">
        <v>1.5434800000000001E-4</v>
      </c>
      <c r="G4026" s="4">
        <v>1</v>
      </c>
      <c r="H4026" s="4">
        <v>2</v>
      </c>
      <c r="I4026" s="4">
        <v>2</v>
      </c>
      <c r="J4026" s="4" t="s">
        <v>4297</v>
      </c>
      <c r="K4026" s="4">
        <v>0</v>
      </c>
      <c r="L4026" s="4">
        <v>1024.55342</v>
      </c>
      <c r="M4026" s="4" t="s">
        <v>29</v>
      </c>
      <c r="N4026" s="4" t="s">
        <v>29</v>
      </c>
      <c r="O4026" s="4">
        <v>6.5770000000000002E-5</v>
      </c>
      <c r="P4026" s="4">
        <v>5.7470000000000002E-6</v>
      </c>
      <c r="Q4026" s="4">
        <v>2.09</v>
      </c>
    </row>
    <row r="4027" spans="1:29" hidden="1" outlineLevel="1" collapsed="1" x14ac:dyDescent="0.25">
      <c r="A4027" t="s">
        <v>34</v>
      </c>
      <c r="B4027" s="4" t="s">
        <v>29</v>
      </c>
      <c r="C4027" s="4" t="s">
        <v>4306</v>
      </c>
      <c r="D4027" s="4" t="s">
        <v>34</v>
      </c>
      <c r="E4027" s="4">
        <v>2.1266500000000001E-7</v>
      </c>
      <c r="F4027" s="4">
        <v>1.5434800000000001E-4</v>
      </c>
      <c r="G4027" s="4">
        <v>1</v>
      </c>
      <c r="H4027" s="4">
        <v>2</v>
      </c>
      <c r="I4027" s="4">
        <v>4</v>
      </c>
      <c r="J4027" s="4" t="s">
        <v>4297</v>
      </c>
      <c r="K4027" s="4">
        <v>1</v>
      </c>
      <c r="L4027" s="4">
        <v>1253.69606</v>
      </c>
      <c r="M4027" s="4" t="s">
        <v>29</v>
      </c>
      <c r="N4027" s="4" t="s">
        <v>29</v>
      </c>
      <c r="O4027" s="4">
        <v>6.5770000000000002E-5</v>
      </c>
      <c r="P4027" s="4">
        <v>3.337E-9</v>
      </c>
      <c r="Q4027" s="4">
        <v>4.75</v>
      </c>
    </row>
    <row r="4028" spans="1:29" hidden="1" outlineLevel="1" collapsed="1" x14ac:dyDescent="0.25">
      <c r="A4028" t="s">
        <v>34</v>
      </c>
      <c r="B4028" s="4" t="s">
        <v>29</v>
      </c>
      <c r="C4028" s="4" t="s">
        <v>4307</v>
      </c>
      <c r="D4028" s="4" t="s">
        <v>34</v>
      </c>
      <c r="E4028" s="4">
        <v>2.1261500000000001E-4</v>
      </c>
      <c r="F4028" s="4">
        <v>1.5434800000000001E-4</v>
      </c>
      <c r="G4028" s="4">
        <v>1</v>
      </c>
      <c r="H4028" s="4">
        <v>2</v>
      </c>
      <c r="I4028" s="4">
        <v>2</v>
      </c>
      <c r="J4028" s="4" t="s">
        <v>4297</v>
      </c>
      <c r="K4028" s="4">
        <v>0</v>
      </c>
      <c r="L4028" s="4">
        <v>1092.5432499999999</v>
      </c>
      <c r="M4028" s="4" t="s">
        <v>29</v>
      </c>
      <c r="N4028" s="4" t="s">
        <v>29</v>
      </c>
      <c r="O4028" s="4">
        <v>6.5770000000000002E-5</v>
      </c>
      <c r="P4028" s="4">
        <v>1.42E-5</v>
      </c>
      <c r="Q4028" s="4">
        <v>2.9</v>
      </c>
    </row>
    <row r="4029" spans="1:29" hidden="1" outlineLevel="1" collapsed="1" x14ac:dyDescent="0.25">
      <c r="A4029" t="s">
        <v>34</v>
      </c>
      <c r="B4029" s="4" t="s">
        <v>29</v>
      </c>
      <c r="C4029" s="4" t="s">
        <v>4308</v>
      </c>
      <c r="D4029" s="4" t="s">
        <v>34</v>
      </c>
      <c r="E4029" s="4">
        <v>1.81041E-4</v>
      </c>
      <c r="F4029" s="4">
        <v>1.5434800000000001E-4</v>
      </c>
      <c r="G4029" s="4">
        <v>1</v>
      </c>
      <c r="H4029" s="4">
        <v>2</v>
      </c>
      <c r="I4029" s="4">
        <v>2</v>
      </c>
      <c r="J4029" s="4" t="s">
        <v>4297</v>
      </c>
      <c r="K4029" s="4">
        <v>0</v>
      </c>
      <c r="L4029" s="4">
        <v>1052.60987</v>
      </c>
      <c r="M4029" s="4" t="s">
        <v>29</v>
      </c>
      <c r="N4029" s="4" t="s">
        <v>29</v>
      </c>
      <c r="O4029" s="4">
        <v>6.5770000000000002E-5</v>
      </c>
      <c r="P4029" s="4">
        <v>1.172E-5</v>
      </c>
      <c r="Q4029" s="4">
        <v>2.4900000000000002</v>
      </c>
    </row>
    <row r="4030" spans="1:29" hidden="1" outlineLevel="1" collapsed="1" x14ac:dyDescent="0.25">
      <c r="A4030" t="s">
        <v>34</v>
      </c>
      <c r="B4030" s="4" t="s">
        <v>29</v>
      </c>
      <c r="C4030" s="4" t="s">
        <v>4309</v>
      </c>
      <c r="D4030" s="4" t="s">
        <v>34</v>
      </c>
      <c r="E4030" s="4">
        <v>2.5791799999999999E-5</v>
      </c>
      <c r="F4030" s="4">
        <v>1.5434800000000001E-4</v>
      </c>
      <c r="G4030" s="4">
        <v>1</v>
      </c>
      <c r="H4030" s="4">
        <v>2</v>
      </c>
      <c r="I4030" s="4">
        <v>3</v>
      </c>
      <c r="J4030" s="4" t="s">
        <v>4297</v>
      </c>
      <c r="K4030" s="4">
        <v>1</v>
      </c>
      <c r="L4030" s="4">
        <v>1543.7962299999999</v>
      </c>
      <c r="M4030" s="4" t="s">
        <v>29</v>
      </c>
      <c r="N4030" s="4" t="s">
        <v>29</v>
      </c>
      <c r="O4030" s="4">
        <v>6.5770000000000002E-5</v>
      </c>
      <c r="P4030" s="4">
        <v>1.1149999999999999E-6</v>
      </c>
      <c r="Q4030" s="4">
        <v>3.86</v>
      </c>
    </row>
    <row r="4031" spans="1:29" hidden="1" outlineLevel="1" collapsed="1" x14ac:dyDescent="0.25">
      <c r="A4031" t="s">
        <v>34</v>
      </c>
      <c r="B4031" s="4" t="s">
        <v>29</v>
      </c>
      <c r="C4031" s="4" t="s">
        <v>4310</v>
      </c>
      <c r="D4031" s="4" t="s">
        <v>34</v>
      </c>
      <c r="E4031" s="4">
        <v>2.89582E-6</v>
      </c>
      <c r="F4031" s="4">
        <v>1.5434800000000001E-4</v>
      </c>
      <c r="G4031" s="4">
        <v>1</v>
      </c>
      <c r="H4031" s="4">
        <v>2</v>
      </c>
      <c r="I4031" s="4">
        <v>3</v>
      </c>
      <c r="J4031" s="4" t="s">
        <v>4297</v>
      </c>
      <c r="K4031" s="4">
        <v>0</v>
      </c>
      <c r="L4031" s="4">
        <v>1415.70126</v>
      </c>
      <c r="M4031" s="4" t="s">
        <v>29</v>
      </c>
      <c r="N4031" s="4" t="s">
        <v>29</v>
      </c>
      <c r="O4031" s="4">
        <v>6.5770000000000002E-5</v>
      </c>
      <c r="P4031" s="4">
        <v>7.9010000000000004E-8</v>
      </c>
      <c r="Q4031" s="4">
        <v>3.91</v>
      </c>
    </row>
    <row r="4032" spans="1:29" hidden="1" outlineLevel="1" collapsed="1" x14ac:dyDescent="0.25">
      <c r="A4032" t="s">
        <v>34</v>
      </c>
      <c r="B4032" s="4" t="s">
        <v>29</v>
      </c>
      <c r="C4032" s="4" t="s">
        <v>4311</v>
      </c>
      <c r="D4032" s="4" t="s">
        <v>34</v>
      </c>
      <c r="E4032" s="4">
        <v>1.02803E-4</v>
      </c>
      <c r="F4032" s="4">
        <v>1.5434800000000001E-4</v>
      </c>
      <c r="G4032" s="4">
        <v>1</v>
      </c>
      <c r="H4032" s="4">
        <v>2</v>
      </c>
      <c r="I4032" s="4">
        <v>2</v>
      </c>
      <c r="J4032" s="4" t="s">
        <v>4297</v>
      </c>
      <c r="K4032" s="4">
        <v>1</v>
      </c>
      <c r="L4032" s="4">
        <v>1741.9078999999999</v>
      </c>
      <c r="M4032" s="4" t="s">
        <v>29</v>
      </c>
      <c r="N4032" s="4" t="s">
        <v>29</v>
      </c>
      <c r="O4032" s="4">
        <v>6.5770000000000002E-5</v>
      </c>
      <c r="P4032" s="4">
        <v>5.8969999999999996E-6</v>
      </c>
      <c r="Q4032" s="4">
        <v>3.42</v>
      </c>
    </row>
    <row r="4033" spans="1:29" hidden="1" outlineLevel="1" collapsed="1" x14ac:dyDescent="0.25">
      <c r="A4033" t="s">
        <v>34</v>
      </c>
      <c r="B4033" s="4" t="s">
        <v>29</v>
      </c>
      <c r="C4033" s="4" t="s">
        <v>4312</v>
      </c>
      <c r="D4033" s="4" t="s">
        <v>317</v>
      </c>
      <c r="E4033" s="4">
        <v>1.2231299999999999E-7</v>
      </c>
      <c r="F4033" s="4">
        <v>1.5434800000000001E-4</v>
      </c>
      <c r="G4033" s="4">
        <v>1</v>
      </c>
      <c r="H4033" s="4">
        <v>2</v>
      </c>
      <c r="I4033" s="4">
        <v>3</v>
      </c>
      <c r="J4033" s="4" t="s">
        <v>4297</v>
      </c>
      <c r="K4033" s="4">
        <v>1</v>
      </c>
      <c r="L4033" s="4">
        <v>2196.0237400000001</v>
      </c>
      <c r="M4033" s="4" t="s">
        <v>29</v>
      </c>
      <c r="N4033" s="4" t="s">
        <v>29</v>
      </c>
      <c r="O4033" s="4">
        <v>6.5770000000000002E-5</v>
      </c>
      <c r="P4033" s="4">
        <v>1.7080000000000001E-9</v>
      </c>
      <c r="Q4033" s="4">
        <v>6.1</v>
      </c>
    </row>
    <row r="4034" spans="1:29" hidden="1" outlineLevel="1" collapsed="1" x14ac:dyDescent="0.25">
      <c r="A4034" t="s">
        <v>34</v>
      </c>
      <c r="B4034" s="4" t="s">
        <v>29</v>
      </c>
      <c r="C4034" s="4" t="s">
        <v>4313</v>
      </c>
      <c r="D4034" s="4" t="s">
        <v>34</v>
      </c>
      <c r="E4034" s="4">
        <v>2.9401900000000001E-3</v>
      </c>
      <c r="F4034" s="4">
        <v>3.0793500000000001E-4</v>
      </c>
      <c r="G4034" s="4">
        <v>1</v>
      </c>
      <c r="H4034" s="4">
        <v>2</v>
      </c>
      <c r="I4034" s="4">
        <v>1</v>
      </c>
      <c r="J4034" s="4" t="s">
        <v>4297</v>
      </c>
      <c r="K4034" s="4">
        <v>2</v>
      </c>
      <c r="L4034" s="4">
        <v>1870.00287</v>
      </c>
      <c r="M4034" s="4" t="s">
        <v>29</v>
      </c>
      <c r="N4034" s="4" t="s">
        <v>29</v>
      </c>
      <c r="O4034" s="4">
        <v>1.192E-4</v>
      </c>
      <c r="P4034" s="4">
        <v>3.3060000000000001E-4</v>
      </c>
      <c r="Q4034" s="4">
        <v>3.32</v>
      </c>
    </row>
    <row r="4035" spans="1:29" hidden="1" outlineLevel="1" collapsed="1" x14ac:dyDescent="0.25">
      <c r="A4035" t="s">
        <v>34</v>
      </c>
      <c r="B4035" s="4" t="s">
        <v>29</v>
      </c>
      <c r="C4035" s="4" t="s">
        <v>4314</v>
      </c>
      <c r="D4035" s="4" t="s">
        <v>199</v>
      </c>
      <c r="E4035" s="4">
        <v>0.111899</v>
      </c>
      <c r="F4035" s="4">
        <v>3.75158E-3</v>
      </c>
      <c r="G4035" s="4">
        <v>1</v>
      </c>
      <c r="H4035" s="4">
        <v>2</v>
      </c>
      <c r="I4035" s="4">
        <v>1</v>
      </c>
      <c r="J4035" s="4" t="s">
        <v>4297</v>
      </c>
      <c r="K4035" s="4">
        <v>0</v>
      </c>
      <c r="L4035" s="4">
        <v>1853.8585700000001</v>
      </c>
      <c r="M4035" s="4" t="s">
        <v>29</v>
      </c>
      <c r="N4035" s="4" t="s">
        <v>29</v>
      </c>
      <c r="O4035" s="4">
        <v>1.3439999999999999E-3</v>
      </c>
      <c r="P4035" s="4">
        <v>3.2199999999999999E-2</v>
      </c>
      <c r="Q4035" s="4">
        <v>2.87</v>
      </c>
    </row>
    <row r="4036" spans="1:29" x14ac:dyDescent="0.25">
      <c r="A4036" s="3" t="s">
        <v>29</v>
      </c>
      <c r="B4036" s="3" t="s">
        <v>30</v>
      </c>
      <c r="C4036" s="3" t="s">
        <v>4315</v>
      </c>
      <c r="D4036" s="3" t="s">
        <v>4316</v>
      </c>
      <c r="E4036" s="3">
        <v>0</v>
      </c>
      <c r="F4036" s="3">
        <v>101.931</v>
      </c>
      <c r="G4036" s="3">
        <v>57</v>
      </c>
      <c r="H4036" s="3">
        <v>11</v>
      </c>
      <c r="I4036" s="3">
        <v>51</v>
      </c>
      <c r="J4036" s="3">
        <v>11</v>
      </c>
      <c r="K4036" s="3">
        <v>200</v>
      </c>
      <c r="L4036" s="3">
        <v>22.5</v>
      </c>
      <c r="M4036" s="3">
        <v>10.67</v>
      </c>
      <c r="N4036" s="3">
        <v>173.85</v>
      </c>
      <c r="O4036" s="3">
        <v>11</v>
      </c>
      <c r="P4036" s="3" t="s">
        <v>315</v>
      </c>
      <c r="Q4036" s="3" t="s">
        <v>2919</v>
      </c>
      <c r="R4036" s="3" t="s">
        <v>2920</v>
      </c>
      <c r="S4036" s="3" t="s">
        <v>4317</v>
      </c>
      <c r="T4036" s="3" t="s">
        <v>34</v>
      </c>
      <c r="U4036" s="3" t="s">
        <v>4318</v>
      </c>
      <c r="V4036" s="3" t="s">
        <v>34</v>
      </c>
      <c r="W4036" s="3" t="s">
        <v>4319</v>
      </c>
      <c r="X4036" s="3" t="s">
        <v>34</v>
      </c>
      <c r="Y4036" s="3" t="s">
        <v>34</v>
      </c>
      <c r="Z4036" s="3" t="s">
        <v>34</v>
      </c>
      <c r="AA4036" s="3">
        <v>0</v>
      </c>
      <c r="AB4036" s="3" t="s">
        <v>29</v>
      </c>
      <c r="AC4036" s="3">
        <v>1</v>
      </c>
    </row>
    <row r="4037" spans="1:29" hidden="1" outlineLevel="1" collapsed="1" x14ac:dyDescent="0.25">
      <c r="A4037" t="s">
        <v>34</v>
      </c>
      <c r="B4037" s="2" t="s">
        <v>39</v>
      </c>
      <c r="C4037" s="2" t="s">
        <v>40</v>
      </c>
      <c r="D4037" s="2" t="s">
        <v>41</v>
      </c>
      <c r="E4037" s="2" t="s">
        <v>42</v>
      </c>
      <c r="F4037" s="2" t="s">
        <v>43</v>
      </c>
      <c r="G4037" s="2" t="s">
        <v>28</v>
      </c>
      <c r="H4037" s="2" t="s">
        <v>44</v>
      </c>
      <c r="I4037" s="2" t="s">
        <v>8</v>
      </c>
      <c r="J4037" s="2" t="s">
        <v>45</v>
      </c>
      <c r="K4037" s="2" t="s">
        <v>46</v>
      </c>
      <c r="L4037" s="2" t="s">
        <v>47</v>
      </c>
      <c r="M4037" s="2" t="s">
        <v>27</v>
      </c>
      <c r="N4037" s="2" t="s">
        <v>48</v>
      </c>
      <c r="O4037" s="2" t="s">
        <v>49</v>
      </c>
      <c r="P4037" s="2" t="s">
        <v>50</v>
      </c>
      <c r="Q4037" s="2" t="s">
        <v>51</v>
      </c>
    </row>
    <row r="4038" spans="1:29" hidden="1" outlineLevel="1" collapsed="1" x14ac:dyDescent="0.25">
      <c r="A4038" t="s">
        <v>34</v>
      </c>
      <c r="B4038" s="4" t="s">
        <v>29</v>
      </c>
      <c r="C4038" s="4" t="s">
        <v>4320</v>
      </c>
      <c r="D4038" s="4" t="s">
        <v>34</v>
      </c>
      <c r="E4038" s="4">
        <v>7.3115500000000004E-8</v>
      </c>
      <c r="F4038" s="4">
        <v>1.5434800000000001E-4</v>
      </c>
      <c r="G4038" s="4">
        <v>1</v>
      </c>
      <c r="H4038" s="4">
        <v>1</v>
      </c>
      <c r="I4038" s="4">
        <v>4</v>
      </c>
      <c r="J4038" s="4" t="s">
        <v>4315</v>
      </c>
      <c r="K4038" s="4">
        <v>1</v>
      </c>
      <c r="L4038" s="4">
        <v>1753.87554</v>
      </c>
      <c r="M4038" s="4" t="s">
        <v>29</v>
      </c>
      <c r="N4038" s="4" t="s">
        <v>29</v>
      </c>
      <c r="O4038" s="4">
        <v>6.5770000000000002E-5</v>
      </c>
      <c r="P4038" s="4">
        <v>9.1430000000000004E-10</v>
      </c>
      <c r="Q4038" s="4">
        <v>4.3600000000000003</v>
      </c>
    </row>
    <row r="4039" spans="1:29" hidden="1" outlineLevel="1" collapsed="1" x14ac:dyDescent="0.25">
      <c r="A4039" t="s">
        <v>34</v>
      </c>
      <c r="B4039" s="4" t="s">
        <v>29</v>
      </c>
      <c r="C4039" s="4" t="s">
        <v>4321</v>
      </c>
      <c r="D4039" s="4" t="s">
        <v>34</v>
      </c>
      <c r="E4039" s="4">
        <v>5.7261500000000002E-7</v>
      </c>
      <c r="F4039" s="4">
        <v>1.5434800000000001E-4</v>
      </c>
      <c r="G4039" s="4">
        <v>1</v>
      </c>
      <c r="H4039" s="4">
        <v>1</v>
      </c>
      <c r="I4039" s="4">
        <v>3</v>
      </c>
      <c r="J4039" s="4" t="s">
        <v>4315</v>
      </c>
      <c r="K4039" s="4">
        <v>0</v>
      </c>
      <c r="L4039" s="4">
        <v>1625.7805800000001</v>
      </c>
      <c r="M4039" s="4" t="s">
        <v>29</v>
      </c>
      <c r="N4039" s="4" t="s">
        <v>29</v>
      </c>
      <c r="O4039" s="4">
        <v>6.5770000000000002E-5</v>
      </c>
      <c r="P4039" s="4">
        <v>1.104E-8</v>
      </c>
      <c r="Q4039" s="4">
        <v>4.45</v>
      </c>
    </row>
    <row r="4040" spans="1:29" hidden="1" outlineLevel="1" collapsed="1" x14ac:dyDescent="0.25">
      <c r="A4040" t="s">
        <v>34</v>
      </c>
      <c r="B4040" s="4" t="s">
        <v>29</v>
      </c>
      <c r="C4040" s="4" t="s">
        <v>4322</v>
      </c>
      <c r="D4040" s="4" t="s">
        <v>34</v>
      </c>
      <c r="E4040" s="4">
        <v>1.0084900000000001E-6</v>
      </c>
      <c r="F4040" s="4">
        <v>1.5434800000000001E-4</v>
      </c>
      <c r="G4040" s="4">
        <v>1</v>
      </c>
      <c r="H4040" s="4">
        <v>1</v>
      </c>
      <c r="I4040" s="4">
        <v>4</v>
      </c>
      <c r="J4040" s="4" t="s">
        <v>4315</v>
      </c>
      <c r="K4040" s="4">
        <v>0</v>
      </c>
      <c r="L4040" s="4">
        <v>1396.6703</v>
      </c>
      <c r="M4040" s="4" t="s">
        <v>29</v>
      </c>
      <c r="N4040" s="4" t="s">
        <v>29</v>
      </c>
      <c r="O4040" s="4">
        <v>6.5770000000000002E-5</v>
      </c>
      <c r="P4040" s="4">
        <v>2.192E-8</v>
      </c>
      <c r="Q4040" s="4">
        <v>3.99</v>
      </c>
    </row>
    <row r="4041" spans="1:29" hidden="1" outlineLevel="1" collapsed="1" x14ac:dyDescent="0.25">
      <c r="A4041" t="s">
        <v>34</v>
      </c>
      <c r="B4041" s="4" t="s">
        <v>29</v>
      </c>
      <c r="C4041" s="4" t="s">
        <v>4323</v>
      </c>
      <c r="D4041" s="4" t="s">
        <v>34</v>
      </c>
      <c r="E4041" s="4">
        <v>3.3562400000000002E-4</v>
      </c>
      <c r="F4041" s="4">
        <v>1.5434800000000001E-4</v>
      </c>
      <c r="G4041" s="4">
        <v>1</v>
      </c>
      <c r="H4041" s="4">
        <v>1</v>
      </c>
      <c r="I4041" s="4">
        <v>2</v>
      </c>
      <c r="J4041" s="4" t="s">
        <v>4315</v>
      </c>
      <c r="K4041" s="4">
        <v>2</v>
      </c>
      <c r="L4041" s="4">
        <v>2094.0978300000002</v>
      </c>
      <c r="M4041" s="4" t="s">
        <v>29</v>
      </c>
      <c r="N4041" s="4" t="s">
        <v>29</v>
      </c>
      <c r="O4041" s="4">
        <v>6.5770000000000002E-5</v>
      </c>
      <c r="P4041" s="4">
        <v>2.4669999999999999E-5</v>
      </c>
      <c r="Q4041" s="4">
        <v>4.3600000000000003</v>
      </c>
    </row>
    <row r="4042" spans="1:29" hidden="1" outlineLevel="1" collapsed="1" x14ac:dyDescent="0.25">
      <c r="A4042" t="s">
        <v>34</v>
      </c>
      <c r="B4042" s="4" t="s">
        <v>29</v>
      </c>
      <c r="C4042" s="4" t="s">
        <v>4324</v>
      </c>
      <c r="D4042" s="4" t="s">
        <v>34</v>
      </c>
      <c r="E4042" s="4">
        <v>2.9333300000000002E-7</v>
      </c>
      <c r="F4042" s="4">
        <v>1.5434800000000001E-4</v>
      </c>
      <c r="G4042" s="4">
        <v>1</v>
      </c>
      <c r="H4042" s="4">
        <v>1</v>
      </c>
      <c r="I4042" s="4">
        <v>14</v>
      </c>
      <c r="J4042" s="4" t="s">
        <v>4315</v>
      </c>
      <c r="K4042" s="4">
        <v>1</v>
      </c>
      <c r="L4042" s="4">
        <v>2847.4576699999998</v>
      </c>
      <c r="M4042" s="4" t="s">
        <v>29</v>
      </c>
      <c r="N4042" s="4" t="s">
        <v>29</v>
      </c>
      <c r="O4042" s="4">
        <v>6.5770000000000002E-5</v>
      </c>
      <c r="P4042" s="4">
        <v>4.935E-9</v>
      </c>
      <c r="Q4042" s="4">
        <v>3.68</v>
      </c>
    </row>
    <row r="4043" spans="1:29" hidden="1" outlineLevel="1" collapsed="1" x14ac:dyDescent="0.25">
      <c r="A4043" t="s">
        <v>34</v>
      </c>
      <c r="B4043" s="4" t="s">
        <v>29</v>
      </c>
      <c r="C4043" s="4" t="s">
        <v>4325</v>
      </c>
      <c r="D4043" s="4" t="s">
        <v>34</v>
      </c>
      <c r="E4043" s="4">
        <v>3.4894999999999997E-5</v>
      </c>
      <c r="F4043" s="4">
        <v>1.5434800000000001E-4</v>
      </c>
      <c r="G4043" s="4">
        <v>1</v>
      </c>
      <c r="H4043" s="4">
        <v>1</v>
      </c>
      <c r="I4043" s="4">
        <v>4</v>
      </c>
      <c r="J4043" s="4" t="s">
        <v>4315</v>
      </c>
      <c r="K4043" s="4">
        <v>2</v>
      </c>
      <c r="L4043" s="4">
        <v>2975.5526399999999</v>
      </c>
      <c r="M4043" s="4" t="s">
        <v>29</v>
      </c>
      <c r="N4043" s="4" t="s">
        <v>29</v>
      </c>
      <c r="O4043" s="4">
        <v>6.5770000000000002E-5</v>
      </c>
      <c r="P4043" s="4">
        <v>1.6029999999999999E-6</v>
      </c>
      <c r="Q4043" s="4">
        <v>3.83</v>
      </c>
    </row>
    <row r="4044" spans="1:29" hidden="1" outlineLevel="1" collapsed="1" x14ac:dyDescent="0.25">
      <c r="A4044" t="s">
        <v>34</v>
      </c>
      <c r="B4044" s="4" t="s">
        <v>29</v>
      </c>
      <c r="C4044" s="4" t="s">
        <v>4326</v>
      </c>
      <c r="D4044" s="4" t="s">
        <v>612</v>
      </c>
      <c r="E4044" s="4">
        <v>9.7657899999999995E-8</v>
      </c>
      <c r="F4044" s="4">
        <v>1.5434800000000001E-4</v>
      </c>
      <c r="G4044" s="4">
        <v>1</v>
      </c>
      <c r="H4044" s="4">
        <v>1</v>
      </c>
      <c r="I4044" s="4">
        <v>10</v>
      </c>
      <c r="J4044" s="4" t="s">
        <v>4315</v>
      </c>
      <c r="K4044" s="4">
        <v>0</v>
      </c>
      <c r="L4044" s="4">
        <v>1947.91569</v>
      </c>
      <c r="M4044" s="4" t="s">
        <v>29</v>
      </c>
      <c r="N4044" s="4" t="s">
        <v>29</v>
      </c>
      <c r="O4044" s="4">
        <v>6.5770000000000002E-5</v>
      </c>
      <c r="P4044" s="4">
        <v>1.3029999999999999E-9</v>
      </c>
      <c r="Q4044" s="4">
        <v>5.35</v>
      </c>
    </row>
    <row r="4045" spans="1:29" hidden="1" outlineLevel="1" collapsed="1" x14ac:dyDescent="0.25">
      <c r="A4045" t="s">
        <v>34</v>
      </c>
      <c r="B4045" s="4" t="s">
        <v>29</v>
      </c>
      <c r="C4045" s="4" t="s">
        <v>4327</v>
      </c>
      <c r="D4045" s="4" t="s">
        <v>34</v>
      </c>
      <c r="E4045" s="4">
        <v>5.4354299999999996E-4</v>
      </c>
      <c r="F4045" s="4">
        <v>1.5434800000000001E-4</v>
      </c>
      <c r="G4045" s="4">
        <v>1</v>
      </c>
      <c r="H4045" s="4">
        <v>1</v>
      </c>
      <c r="I4045" s="4">
        <v>6</v>
      </c>
      <c r="J4045" s="4" t="s">
        <v>4315</v>
      </c>
      <c r="K4045" s="4">
        <v>0</v>
      </c>
      <c r="L4045" s="4">
        <v>1667.8863799999999</v>
      </c>
      <c r="M4045" s="4" t="s">
        <v>29</v>
      </c>
      <c r="N4045" s="4" t="s">
        <v>29</v>
      </c>
      <c r="O4045" s="4">
        <v>6.5770000000000002E-5</v>
      </c>
      <c r="P4045" s="4">
        <v>4.4249999999999998E-5</v>
      </c>
      <c r="Q4045" s="4">
        <v>3.4</v>
      </c>
    </row>
    <row r="4046" spans="1:29" hidden="1" outlineLevel="1" collapsed="1" x14ac:dyDescent="0.25">
      <c r="A4046" t="s">
        <v>34</v>
      </c>
      <c r="B4046" s="4" t="s">
        <v>29</v>
      </c>
      <c r="C4046" s="4" t="s">
        <v>4328</v>
      </c>
      <c r="D4046" s="4" t="s">
        <v>34</v>
      </c>
      <c r="E4046" s="4">
        <v>2.5866499999999998E-3</v>
      </c>
      <c r="F4046" s="4">
        <v>3.0793500000000001E-4</v>
      </c>
      <c r="G4046" s="4">
        <v>1</v>
      </c>
      <c r="H4046" s="4">
        <v>1</v>
      </c>
      <c r="I4046" s="4">
        <v>1</v>
      </c>
      <c r="J4046" s="4" t="s">
        <v>4315</v>
      </c>
      <c r="K4046" s="4">
        <v>0</v>
      </c>
      <c r="L4046" s="4">
        <v>1301.7212099999999</v>
      </c>
      <c r="M4046" s="4" t="s">
        <v>29</v>
      </c>
      <c r="N4046" s="4" t="s">
        <v>29</v>
      </c>
      <c r="O4046" s="4">
        <v>1.192E-4</v>
      </c>
      <c r="P4046" s="4">
        <v>2.8449999999999998E-4</v>
      </c>
      <c r="Q4046" s="4">
        <v>2.8</v>
      </c>
    </row>
    <row r="4047" spans="1:29" hidden="1" outlineLevel="1" collapsed="1" x14ac:dyDescent="0.25">
      <c r="A4047" t="s">
        <v>34</v>
      </c>
      <c r="B4047" s="4" t="s">
        <v>29</v>
      </c>
      <c r="C4047" s="4" t="s">
        <v>4329</v>
      </c>
      <c r="D4047" s="4" t="s">
        <v>740</v>
      </c>
      <c r="E4047" s="4">
        <v>1.49234E-2</v>
      </c>
      <c r="F4047" s="4">
        <v>5.7957899999999999E-4</v>
      </c>
      <c r="G4047" s="4">
        <v>1</v>
      </c>
      <c r="H4047" s="4">
        <v>1</v>
      </c>
      <c r="I4047" s="4">
        <v>2</v>
      </c>
      <c r="J4047" s="4" t="s">
        <v>4315</v>
      </c>
      <c r="K4047" s="4">
        <v>0</v>
      </c>
      <c r="L4047" s="4">
        <v>1551.76964</v>
      </c>
      <c r="M4047" s="4" t="s">
        <v>29</v>
      </c>
      <c r="N4047" s="4" t="s">
        <v>29</v>
      </c>
      <c r="O4047" s="4">
        <v>2.1489999999999999E-4</v>
      </c>
      <c r="P4047" s="4">
        <v>2.2790000000000002E-3</v>
      </c>
      <c r="Q4047" s="4">
        <v>1.41</v>
      </c>
    </row>
    <row r="4048" spans="1:29" hidden="1" outlineLevel="1" collapsed="1" x14ac:dyDescent="0.25">
      <c r="A4048" t="s">
        <v>34</v>
      </c>
      <c r="B4048" s="4" t="s">
        <v>29</v>
      </c>
      <c r="C4048" s="4" t="s">
        <v>4330</v>
      </c>
      <c r="D4048" s="4" t="s">
        <v>34</v>
      </c>
      <c r="E4048" s="4">
        <v>0.19384799999999999</v>
      </c>
      <c r="F4048" s="4">
        <v>5.50359E-3</v>
      </c>
      <c r="G4048" s="4">
        <v>1</v>
      </c>
      <c r="H4048" s="4">
        <v>1</v>
      </c>
      <c r="I4048" s="4">
        <v>1</v>
      </c>
      <c r="J4048" s="4" t="s">
        <v>4315</v>
      </c>
      <c r="K4048" s="4">
        <v>1</v>
      </c>
      <c r="L4048" s="4">
        <v>1260.6695099999999</v>
      </c>
      <c r="M4048" s="4" t="s">
        <v>29</v>
      </c>
      <c r="N4048" s="4" t="s">
        <v>29</v>
      </c>
      <c r="O4048" s="4">
        <v>2.0630000000000002E-3</v>
      </c>
      <c r="P4048" s="4">
        <v>7.5170000000000001E-2</v>
      </c>
      <c r="Q4048" s="4">
        <v>2.14</v>
      </c>
    </row>
    <row r="4049" spans="1:29" x14ac:dyDescent="0.25">
      <c r="A4049" s="3" t="s">
        <v>29</v>
      </c>
      <c r="B4049" s="3" t="s">
        <v>30</v>
      </c>
      <c r="C4049" s="3" t="s">
        <v>4331</v>
      </c>
      <c r="D4049" s="3" t="s">
        <v>4332</v>
      </c>
      <c r="E4049" s="3">
        <v>0</v>
      </c>
      <c r="F4049" s="3">
        <v>101.238</v>
      </c>
      <c r="G4049" s="3">
        <v>58</v>
      </c>
      <c r="H4049" s="3">
        <v>17</v>
      </c>
      <c r="I4049" s="3">
        <v>36</v>
      </c>
      <c r="J4049" s="3">
        <v>10</v>
      </c>
      <c r="K4049" s="3">
        <v>190</v>
      </c>
      <c r="L4049" s="3">
        <v>21.6</v>
      </c>
      <c r="M4049" s="3">
        <v>9.92</v>
      </c>
      <c r="N4049" s="3">
        <v>107.41</v>
      </c>
      <c r="O4049" s="3">
        <v>17</v>
      </c>
      <c r="P4049" s="3" t="s">
        <v>315</v>
      </c>
      <c r="Q4049" s="3" t="s">
        <v>2919</v>
      </c>
      <c r="R4049" s="3" t="s">
        <v>2920</v>
      </c>
      <c r="S4049" s="3" t="s">
        <v>3575</v>
      </c>
      <c r="T4049" s="3" t="s">
        <v>34</v>
      </c>
      <c r="U4049" s="3" t="s">
        <v>4333</v>
      </c>
      <c r="V4049" s="3" t="s">
        <v>34</v>
      </c>
      <c r="W4049" s="3" t="s">
        <v>638</v>
      </c>
      <c r="X4049" s="3" t="s">
        <v>34</v>
      </c>
      <c r="Y4049" s="3" t="s">
        <v>34</v>
      </c>
      <c r="Z4049" s="3" t="s">
        <v>34</v>
      </c>
      <c r="AA4049" s="3">
        <v>0</v>
      </c>
      <c r="AB4049" s="3" t="s">
        <v>29</v>
      </c>
      <c r="AC4049" s="3">
        <v>1</v>
      </c>
    </row>
    <row r="4050" spans="1:29" hidden="1" outlineLevel="1" collapsed="1" x14ac:dyDescent="0.25">
      <c r="A4050" t="s">
        <v>34</v>
      </c>
      <c r="B4050" s="2" t="s">
        <v>39</v>
      </c>
      <c r="C4050" s="2" t="s">
        <v>40</v>
      </c>
      <c r="D4050" s="2" t="s">
        <v>41</v>
      </c>
      <c r="E4050" s="2" t="s">
        <v>42</v>
      </c>
      <c r="F4050" s="2" t="s">
        <v>43</v>
      </c>
      <c r="G4050" s="2" t="s">
        <v>28</v>
      </c>
      <c r="H4050" s="2" t="s">
        <v>44</v>
      </c>
      <c r="I4050" s="2" t="s">
        <v>8</v>
      </c>
      <c r="J4050" s="2" t="s">
        <v>45</v>
      </c>
      <c r="K4050" s="2" t="s">
        <v>46</v>
      </c>
      <c r="L4050" s="2" t="s">
        <v>47</v>
      </c>
      <c r="M4050" s="2" t="s">
        <v>27</v>
      </c>
      <c r="N4050" s="2" t="s">
        <v>48</v>
      </c>
      <c r="O4050" s="2" t="s">
        <v>49</v>
      </c>
      <c r="P4050" s="2" t="s">
        <v>50</v>
      </c>
      <c r="Q4050" s="2" t="s">
        <v>51</v>
      </c>
    </row>
    <row r="4051" spans="1:29" hidden="1" outlineLevel="1" collapsed="1" x14ac:dyDescent="0.25">
      <c r="A4051" t="s">
        <v>34</v>
      </c>
      <c r="B4051" s="4" t="s">
        <v>29</v>
      </c>
      <c r="C4051" s="4" t="s">
        <v>4334</v>
      </c>
      <c r="D4051" s="4" t="s">
        <v>94</v>
      </c>
      <c r="E4051" s="4">
        <v>5.4389200000000003E-6</v>
      </c>
      <c r="F4051" s="4">
        <v>1.5434800000000001E-4</v>
      </c>
      <c r="G4051" s="4">
        <v>1</v>
      </c>
      <c r="H4051" s="4">
        <v>1</v>
      </c>
      <c r="I4051" s="4">
        <v>3</v>
      </c>
      <c r="J4051" s="4" t="s">
        <v>4331</v>
      </c>
      <c r="K4051" s="4">
        <v>1</v>
      </c>
      <c r="L4051" s="4">
        <v>1748.9251300000001</v>
      </c>
      <c r="M4051" s="4" t="s">
        <v>29</v>
      </c>
      <c r="N4051" s="4" t="s">
        <v>29</v>
      </c>
      <c r="O4051" s="4">
        <v>6.5770000000000002E-5</v>
      </c>
      <c r="P4051" s="4">
        <v>1.6920000000000001E-7</v>
      </c>
      <c r="Q4051" s="4">
        <v>2.76</v>
      </c>
    </row>
    <row r="4052" spans="1:29" hidden="1" outlineLevel="1" collapsed="1" x14ac:dyDescent="0.25">
      <c r="A4052" t="s">
        <v>34</v>
      </c>
      <c r="B4052" s="4" t="s">
        <v>29</v>
      </c>
      <c r="C4052" s="4" t="s">
        <v>4335</v>
      </c>
      <c r="D4052" s="4" t="s">
        <v>94</v>
      </c>
      <c r="E4052" s="4">
        <v>1.06859E-6</v>
      </c>
      <c r="F4052" s="4">
        <v>1.5434800000000001E-4</v>
      </c>
      <c r="G4052" s="4">
        <v>1</v>
      </c>
      <c r="H4052" s="4">
        <v>1</v>
      </c>
      <c r="I4052" s="4">
        <v>3</v>
      </c>
      <c r="J4052" s="4" t="s">
        <v>4331</v>
      </c>
      <c r="K4052" s="4">
        <v>0</v>
      </c>
      <c r="L4052" s="4">
        <v>1592.82402</v>
      </c>
      <c r="M4052" s="4" t="s">
        <v>29</v>
      </c>
      <c r="N4052" s="4" t="s">
        <v>29</v>
      </c>
      <c r="O4052" s="4">
        <v>6.5770000000000002E-5</v>
      </c>
      <c r="P4052" s="4">
        <v>2.3590000000000001E-8</v>
      </c>
      <c r="Q4052" s="4">
        <v>3.26</v>
      </c>
    </row>
    <row r="4053" spans="1:29" hidden="1" outlineLevel="1" collapsed="1" x14ac:dyDescent="0.25">
      <c r="A4053" t="s">
        <v>34</v>
      </c>
      <c r="B4053" s="4" t="s">
        <v>29</v>
      </c>
      <c r="C4053" s="4" t="s">
        <v>3583</v>
      </c>
      <c r="D4053" s="4" t="s">
        <v>34</v>
      </c>
      <c r="E4053" s="4">
        <v>1.71992E-5</v>
      </c>
      <c r="F4053" s="4">
        <v>1.5434800000000001E-4</v>
      </c>
      <c r="G4053" s="4">
        <v>2</v>
      </c>
      <c r="H4053" s="4">
        <v>2</v>
      </c>
      <c r="I4053" s="4">
        <v>2</v>
      </c>
      <c r="J4053" s="4" t="s">
        <v>3584</v>
      </c>
      <c r="K4053" s="4">
        <v>2</v>
      </c>
      <c r="L4053" s="4">
        <v>2843.4825500000002</v>
      </c>
      <c r="M4053" s="4" t="s">
        <v>29</v>
      </c>
      <c r="N4053" s="4" t="s">
        <v>29</v>
      </c>
      <c r="O4053" s="4">
        <v>6.5770000000000002E-5</v>
      </c>
      <c r="P4053" s="4">
        <v>6.7830000000000003E-7</v>
      </c>
      <c r="Q4053" s="4">
        <v>2.27</v>
      </c>
    </row>
    <row r="4054" spans="1:29" hidden="1" outlineLevel="1" collapsed="1" x14ac:dyDescent="0.25">
      <c r="A4054" t="s">
        <v>34</v>
      </c>
      <c r="B4054" s="4" t="s">
        <v>29</v>
      </c>
      <c r="C4054" s="4" t="s">
        <v>3585</v>
      </c>
      <c r="D4054" s="4" t="s">
        <v>34</v>
      </c>
      <c r="E4054" s="4">
        <v>1.6976599999999999E-4</v>
      </c>
      <c r="F4054" s="4">
        <v>1.5434800000000001E-4</v>
      </c>
      <c r="G4054" s="4">
        <v>2</v>
      </c>
      <c r="H4054" s="4">
        <v>2</v>
      </c>
      <c r="I4054" s="4">
        <v>1</v>
      </c>
      <c r="J4054" s="4" t="s">
        <v>3584</v>
      </c>
      <c r="K4054" s="4">
        <v>1</v>
      </c>
      <c r="L4054" s="4">
        <v>1663.89013</v>
      </c>
      <c r="M4054" s="4" t="s">
        <v>29</v>
      </c>
      <c r="N4054" s="4" t="s">
        <v>29</v>
      </c>
      <c r="O4054" s="4">
        <v>6.5770000000000002E-5</v>
      </c>
      <c r="P4054" s="4">
        <v>1.0859999999999999E-5</v>
      </c>
      <c r="Q4054" s="4">
        <v>2.79</v>
      </c>
    </row>
    <row r="4055" spans="1:29" hidden="1" outlineLevel="1" collapsed="1" x14ac:dyDescent="0.25">
      <c r="A4055" t="s">
        <v>34</v>
      </c>
      <c r="B4055" s="4" t="s">
        <v>29</v>
      </c>
      <c r="C4055" s="4" t="s">
        <v>4336</v>
      </c>
      <c r="D4055" s="4" t="s">
        <v>34</v>
      </c>
      <c r="E4055" s="4">
        <v>3.00968E-5</v>
      </c>
      <c r="F4055" s="4">
        <v>1.5434800000000001E-4</v>
      </c>
      <c r="G4055" s="4">
        <v>1</v>
      </c>
      <c r="H4055" s="4">
        <v>1</v>
      </c>
      <c r="I4055" s="4">
        <v>1</v>
      </c>
      <c r="J4055" s="4" t="s">
        <v>4331</v>
      </c>
      <c r="K4055" s="4">
        <v>0</v>
      </c>
      <c r="L4055" s="4">
        <v>1465.74207</v>
      </c>
      <c r="M4055" s="4" t="s">
        <v>29</v>
      </c>
      <c r="N4055" s="4" t="s">
        <v>29</v>
      </c>
      <c r="O4055" s="4">
        <v>6.5770000000000002E-5</v>
      </c>
      <c r="P4055" s="4">
        <v>1.341E-6</v>
      </c>
      <c r="Q4055" s="4">
        <v>3.53</v>
      </c>
    </row>
    <row r="4056" spans="1:29" hidden="1" outlineLevel="1" collapsed="1" x14ac:dyDescent="0.25">
      <c r="A4056" t="s">
        <v>34</v>
      </c>
      <c r="B4056" s="4" t="s">
        <v>29</v>
      </c>
      <c r="C4056" s="4" t="s">
        <v>4337</v>
      </c>
      <c r="D4056" s="4" t="s">
        <v>241</v>
      </c>
      <c r="E4056" s="4">
        <v>2.1960999999999999E-5</v>
      </c>
      <c r="F4056" s="4">
        <v>1.5434800000000001E-4</v>
      </c>
      <c r="G4056" s="4">
        <v>1</v>
      </c>
      <c r="H4056" s="4">
        <v>1</v>
      </c>
      <c r="I4056" s="4">
        <v>1</v>
      </c>
      <c r="J4056" s="4" t="s">
        <v>4331</v>
      </c>
      <c r="K4056" s="4">
        <v>2</v>
      </c>
      <c r="L4056" s="4">
        <v>2614.3908999999999</v>
      </c>
      <c r="M4056" s="4" t="s">
        <v>29</v>
      </c>
      <c r="N4056" s="4" t="s">
        <v>29</v>
      </c>
      <c r="O4056" s="4">
        <v>6.5770000000000002E-5</v>
      </c>
      <c r="P4056" s="4">
        <v>9.1709999999999997E-7</v>
      </c>
      <c r="Q4056" s="4">
        <v>2.72</v>
      </c>
    </row>
    <row r="4057" spans="1:29" hidden="1" outlineLevel="1" collapsed="1" x14ac:dyDescent="0.25">
      <c r="A4057" t="s">
        <v>34</v>
      </c>
      <c r="B4057" s="4" t="s">
        <v>29</v>
      </c>
      <c r="C4057" s="4" t="s">
        <v>3588</v>
      </c>
      <c r="D4057" s="4" t="s">
        <v>34</v>
      </c>
      <c r="E4057" s="4">
        <v>1.19204E-5</v>
      </c>
      <c r="F4057" s="4">
        <v>1.5434800000000001E-4</v>
      </c>
      <c r="G4057" s="4">
        <v>2</v>
      </c>
      <c r="H4057" s="4">
        <v>2</v>
      </c>
      <c r="I4057" s="4">
        <v>8</v>
      </c>
      <c r="J4057" s="4" t="s">
        <v>3584</v>
      </c>
      <c r="K4057" s="4">
        <v>2</v>
      </c>
      <c r="L4057" s="4">
        <v>2587.34024</v>
      </c>
      <c r="M4057" s="4" t="s">
        <v>29</v>
      </c>
      <c r="N4057" s="4" t="s">
        <v>29</v>
      </c>
      <c r="O4057" s="4">
        <v>6.5770000000000002E-5</v>
      </c>
      <c r="P4057" s="4">
        <v>4.3700000000000001E-7</v>
      </c>
      <c r="Q4057" s="4">
        <v>3.75</v>
      </c>
    </row>
    <row r="4058" spans="1:29" hidden="1" outlineLevel="1" collapsed="1" x14ac:dyDescent="0.25">
      <c r="A4058" t="s">
        <v>34</v>
      </c>
      <c r="B4058" s="4" t="s">
        <v>29</v>
      </c>
      <c r="C4058" s="4" t="s">
        <v>3590</v>
      </c>
      <c r="D4058" s="4" t="s">
        <v>34</v>
      </c>
      <c r="E4058" s="4">
        <v>1.74189E-4</v>
      </c>
      <c r="F4058" s="4">
        <v>1.5434800000000001E-4</v>
      </c>
      <c r="G4058" s="4">
        <v>2</v>
      </c>
      <c r="H4058" s="4">
        <v>2</v>
      </c>
      <c r="I4058" s="4">
        <v>3</v>
      </c>
      <c r="J4058" s="4" t="s">
        <v>3584</v>
      </c>
      <c r="K4058" s="4">
        <v>0</v>
      </c>
      <c r="L4058" s="4">
        <v>984.56253000000004</v>
      </c>
      <c r="M4058" s="4" t="s">
        <v>29</v>
      </c>
      <c r="N4058" s="4" t="s">
        <v>29</v>
      </c>
      <c r="O4058" s="4">
        <v>6.5770000000000002E-5</v>
      </c>
      <c r="P4058" s="4">
        <v>1.1229999999999999E-5</v>
      </c>
      <c r="Q4058" s="4">
        <v>2.74</v>
      </c>
    </row>
    <row r="4059" spans="1:29" hidden="1" outlineLevel="1" collapsed="1" x14ac:dyDescent="0.25">
      <c r="A4059" t="s">
        <v>34</v>
      </c>
      <c r="B4059" s="4" t="s">
        <v>29</v>
      </c>
      <c r="C4059" s="4" t="s">
        <v>3591</v>
      </c>
      <c r="D4059" s="4" t="s">
        <v>34</v>
      </c>
      <c r="E4059" s="4">
        <v>5.6129300000000003E-4</v>
      </c>
      <c r="F4059" s="4">
        <v>1.5434800000000001E-4</v>
      </c>
      <c r="G4059" s="4">
        <v>2</v>
      </c>
      <c r="H4059" s="4">
        <v>2</v>
      </c>
      <c r="I4059" s="4">
        <v>1</v>
      </c>
      <c r="J4059" s="4" t="s">
        <v>3584</v>
      </c>
      <c r="K4059" s="4">
        <v>1</v>
      </c>
      <c r="L4059" s="4">
        <v>1597.85843</v>
      </c>
      <c r="M4059" s="4" t="s">
        <v>29</v>
      </c>
      <c r="N4059" s="4" t="s">
        <v>29</v>
      </c>
      <c r="O4059" s="4">
        <v>6.5770000000000002E-5</v>
      </c>
      <c r="P4059" s="4">
        <v>4.583E-5</v>
      </c>
      <c r="Q4059" s="4">
        <v>3.37</v>
      </c>
    </row>
    <row r="4060" spans="1:29" hidden="1" outlineLevel="1" collapsed="1" x14ac:dyDescent="0.25">
      <c r="A4060" t="s">
        <v>34</v>
      </c>
      <c r="B4060" s="4" t="s">
        <v>29</v>
      </c>
      <c r="C4060" s="4" t="s">
        <v>4338</v>
      </c>
      <c r="D4060" s="4" t="s">
        <v>34</v>
      </c>
      <c r="E4060" s="4">
        <v>4.0440799999999998E-4</v>
      </c>
      <c r="F4060" s="4">
        <v>1.5434800000000001E-4</v>
      </c>
      <c r="G4060" s="4">
        <v>1</v>
      </c>
      <c r="H4060" s="4">
        <v>1</v>
      </c>
      <c r="I4060" s="4">
        <v>1</v>
      </c>
      <c r="J4060" s="4" t="s">
        <v>4331</v>
      </c>
      <c r="K4060" s="4">
        <v>0</v>
      </c>
      <c r="L4060" s="4">
        <v>1725.0097900000001</v>
      </c>
      <c r="M4060" s="4" t="s">
        <v>29</v>
      </c>
      <c r="N4060" s="4" t="s">
        <v>29</v>
      </c>
      <c r="O4060" s="4">
        <v>6.5770000000000002E-5</v>
      </c>
      <c r="P4060" s="4">
        <v>3.0880000000000002E-5</v>
      </c>
      <c r="Q4060" s="4">
        <v>2.89</v>
      </c>
    </row>
    <row r="4061" spans="1:29" hidden="1" outlineLevel="1" collapsed="1" x14ac:dyDescent="0.25">
      <c r="A4061" t="s">
        <v>34</v>
      </c>
      <c r="B4061" s="4" t="s">
        <v>29</v>
      </c>
      <c r="C4061" s="4" t="s">
        <v>4339</v>
      </c>
      <c r="D4061" s="4" t="s">
        <v>34</v>
      </c>
      <c r="E4061" s="4">
        <v>4.0983899999999999E-8</v>
      </c>
      <c r="F4061" s="4">
        <v>1.5434800000000001E-4</v>
      </c>
      <c r="G4061" s="4">
        <v>1</v>
      </c>
      <c r="H4061" s="4">
        <v>1</v>
      </c>
      <c r="I4061" s="4">
        <v>3</v>
      </c>
      <c r="J4061" s="4" t="s">
        <v>4331</v>
      </c>
      <c r="K4061" s="4">
        <v>1</v>
      </c>
      <c r="L4061" s="4">
        <v>2181.2794199999998</v>
      </c>
      <c r="M4061" s="4" t="s">
        <v>29</v>
      </c>
      <c r="N4061" s="4" t="s">
        <v>29</v>
      </c>
      <c r="O4061" s="4">
        <v>6.5770000000000002E-5</v>
      </c>
      <c r="P4061" s="4">
        <v>4.5689999999999999E-10</v>
      </c>
      <c r="Q4061" s="4">
        <v>4.5</v>
      </c>
    </row>
    <row r="4062" spans="1:29" hidden="1" outlineLevel="1" collapsed="1" x14ac:dyDescent="0.25">
      <c r="A4062" t="s">
        <v>34</v>
      </c>
      <c r="B4062" s="4" t="s">
        <v>29</v>
      </c>
      <c r="C4062" s="4" t="s">
        <v>4340</v>
      </c>
      <c r="D4062" s="4" t="s">
        <v>34</v>
      </c>
      <c r="E4062" s="4">
        <v>1.11062E-5</v>
      </c>
      <c r="F4062" s="4">
        <v>1.5434800000000001E-4</v>
      </c>
      <c r="G4062" s="4">
        <v>1</v>
      </c>
      <c r="H4062" s="4">
        <v>1</v>
      </c>
      <c r="I4062" s="4">
        <v>1</v>
      </c>
      <c r="J4062" s="4" t="s">
        <v>4331</v>
      </c>
      <c r="K4062" s="4">
        <v>2</v>
      </c>
      <c r="L4062" s="4">
        <v>2551.5122799999999</v>
      </c>
      <c r="M4062" s="4" t="s">
        <v>29</v>
      </c>
      <c r="N4062" s="4" t="s">
        <v>29</v>
      </c>
      <c r="O4062" s="4">
        <v>6.5770000000000002E-5</v>
      </c>
      <c r="P4062" s="4">
        <v>3.9980000000000002E-7</v>
      </c>
      <c r="Q4062" s="4">
        <v>2.79</v>
      </c>
    </row>
    <row r="4063" spans="1:29" hidden="1" outlineLevel="1" collapsed="1" x14ac:dyDescent="0.25">
      <c r="A4063" t="s">
        <v>34</v>
      </c>
      <c r="B4063" s="4" t="s">
        <v>29</v>
      </c>
      <c r="C4063" s="4" t="s">
        <v>3594</v>
      </c>
      <c r="D4063" s="4" t="s">
        <v>34</v>
      </c>
      <c r="E4063" s="4">
        <v>7.4728199999999998E-3</v>
      </c>
      <c r="F4063" s="4">
        <v>4.3565599999999998E-4</v>
      </c>
      <c r="G4063" s="4">
        <v>2</v>
      </c>
      <c r="H4063" s="4">
        <v>2</v>
      </c>
      <c r="I4063" s="4">
        <v>2</v>
      </c>
      <c r="J4063" s="4" t="s">
        <v>3584</v>
      </c>
      <c r="K4063" s="4">
        <v>1</v>
      </c>
      <c r="L4063" s="4">
        <v>2188.0920700000001</v>
      </c>
      <c r="M4063" s="4" t="s">
        <v>29</v>
      </c>
      <c r="N4063" s="4" t="s">
        <v>29</v>
      </c>
      <c r="O4063" s="4">
        <v>1.639E-4</v>
      </c>
      <c r="P4063" s="4">
        <v>9.8879999999999997E-4</v>
      </c>
      <c r="Q4063" s="4">
        <v>2.88</v>
      </c>
    </row>
    <row r="4064" spans="1:29" hidden="1" outlineLevel="1" collapsed="1" x14ac:dyDescent="0.25">
      <c r="A4064" t="s">
        <v>34</v>
      </c>
      <c r="B4064" s="4" t="s">
        <v>29</v>
      </c>
      <c r="C4064" s="4" t="s">
        <v>4341</v>
      </c>
      <c r="D4064" s="4" t="s">
        <v>241</v>
      </c>
      <c r="E4064" s="4">
        <v>9.0447600000000006E-3</v>
      </c>
      <c r="F4064" s="4">
        <v>4.3565599999999998E-4</v>
      </c>
      <c r="G4064" s="4">
        <v>1</v>
      </c>
      <c r="H4064" s="4">
        <v>1</v>
      </c>
      <c r="I4064" s="4">
        <v>1</v>
      </c>
      <c r="J4064" s="4" t="s">
        <v>4331</v>
      </c>
      <c r="K4064" s="4">
        <v>1</v>
      </c>
      <c r="L4064" s="4">
        <v>2458.2897899999998</v>
      </c>
      <c r="M4064" s="4" t="s">
        <v>29</v>
      </c>
      <c r="N4064" s="4" t="s">
        <v>29</v>
      </c>
      <c r="O4064" s="4">
        <v>1.639E-4</v>
      </c>
      <c r="P4064" s="4">
        <v>1.2340000000000001E-3</v>
      </c>
      <c r="Q4064" s="4">
        <v>3.15</v>
      </c>
    </row>
    <row r="4065" spans="1:29" hidden="1" outlineLevel="1" collapsed="1" x14ac:dyDescent="0.25">
      <c r="A4065" t="s">
        <v>34</v>
      </c>
      <c r="B4065" s="4" t="s">
        <v>29</v>
      </c>
      <c r="C4065" s="4" t="s">
        <v>3595</v>
      </c>
      <c r="D4065" s="4" t="s">
        <v>34</v>
      </c>
      <c r="E4065" s="4">
        <v>1.12245E-2</v>
      </c>
      <c r="F4065" s="4">
        <v>4.3565599999999998E-4</v>
      </c>
      <c r="G4065" s="4">
        <v>2</v>
      </c>
      <c r="H4065" s="4">
        <v>2</v>
      </c>
      <c r="I4065" s="4">
        <v>2</v>
      </c>
      <c r="J4065" s="4" t="s">
        <v>3584</v>
      </c>
      <c r="K4065" s="4">
        <v>0</v>
      </c>
      <c r="L4065" s="4">
        <v>1198.6102599999999</v>
      </c>
      <c r="M4065" s="4" t="s">
        <v>29</v>
      </c>
      <c r="N4065" s="4" t="s">
        <v>29</v>
      </c>
      <c r="O4065" s="4">
        <v>1.639E-4</v>
      </c>
      <c r="P4065" s="4">
        <v>1.6080000000000001E-3</v>
      </c>
      <c r="Q4065" s="4">
        <v>2.5099999999999998</v>
      </c>
    </row>
    <row r="4066" spans="1:29" hidden="1" outlineLevel="1" collapsed="1" x14ac:dyDescent="0.25">
      <c r="A4066" t="s">
        <v>34</v>
      </c>
      <c r="B4066" s="4" t="s">
        <v>29</v>
      </c>
      <c r="C4066" s="4" t="s">
        <v>4342</v>
      </c>
      <c r="D4066" s="4" t="s">
        <v>34</v>
      </c>
      <c r="E4066" s="4">
        <v>6.4963699999999999E-2</v>
      </c>
      <c r="F4066" s="4">
        <v>2.20236E-3</v>
      </c>
      <c r="G4066" s="4">
        <v>1</v>
      </c>
      <c r="H4066" s="4">
        <v>1</v>
      </c>
      <c r="I4066" s="4">
        <v>2</v>
      </c>
      <c r="J4066" s="4" t="s">
        <v>4331</v>
      </c>
      <c r="K4066" s="4">
        <v>0</v>
      </c>
      <c r="L4066" s="4">
        <v>1275.6579400000001</v>
      </c>
      <c r="M4066" s="4" t="s">
        <v>29</v>
      </c>
      <c r="N4066" s="4" t="s">
        <v>29</v>
      </c>
      <c r="O4066" s="4">
        <v>7.9029999999999997E-4</v>
      </c>
      <c r="P4066" s="4">
        <v>1.507E-2</v>
      </c>
      <c r="Q4066" s="4">
        <v>2.35</v>
      </c>
    </row>
    <row r="4067" spans="1:29" hidden="1" outlineLevel="1" collapsed="1" x14ac:dyDescent="0.25">
      <c r="A4067" t="s">
        <v>34</v>
      </c>
      <c r="B4067" s="4" t="s">
        <v>29</v>
      </c>
      <c r="C4067" s="4" t="s">
        <v>4343</v>
      </c>
      <c r="D4067" s="4" t="s">
        <v>34</v>
      </c>
      <c r="E4067" s="4">
        <v>8.1855300000000006E-2</v>
      </c>
      <c r="F4067" s="4">
        <v>3.1301300000000001E-3</v>
      </c>
      <c r="G4067" s="4">
        <v>1</v>
      </c>
      <c r="H4067" s="4">
        <v>1</v>
      </c>
      <c r="I4067" s="4">
        <v>1</v>
      </c>
      <c r="J4067" s="4" t="s">
        <v>4331</v>
      </c>
      <c r="K4067" s="4">
        <v>2</v>
      </c>
      <c r="L4067" s="4">
        <v>1627.90672</v>
      </c>
      <c r="M4067" s="4" t="s">
        <v>29</v>
      </c>
      <c r="N4067" s="4" t="s">
        <v>29</v>
      </c>
      <c r="O4067" s="4">
        <v>1.121E-3</v>
      </c>
      <c r="P4067" s="4">
        <v>2.0670000000000001E-2</v>
      </c>
      <c r="Q4067" s="4">
        <v>2.95</v>
      </c>
    </row>
    <row r="4068" spans="1:29" x14ac:dyDescent="0.25">
      <c r="A4068" s="3" t="s">
        <v>29</v>
      </c>
      <c r="B4068" s="3" t="s">
        <v>30</v>
      </c>
      <c r="C4068" s="3" t="s">
        <v>4344</v>
      </c>
      <c r="D4068" s="3" t="s">
        <v>4345</v>
      </c>
      <c r="E4068" s="3">
        <v>0</v>
      </c>
      <c r="F4068" s="3">
        <v>100.625</v>
      </c>
      <c r="G4068" s="3">
        <v>15</v>
      </c>
      <c r="H4068" s="3">
        <v>23</v>
      </c>
      <c r="I4068" s="3">
        <v>28</v>
      </c>
      <c r="J4068" s="3">
        <v>23</v>
      </c>
      <c r="K4068" s="3">
        <v>2231</v>
      </c>
      <c r="L4068" s="3">
        <v>252.3</v>
      </c>
      <c r="M4068" s="3">
        <v>8.59</v>
      </c>
      <c r="N4068" s="3">
        <v>78.98</v>
      </c>
      <c r="O4068" s="3">
        <v>23</v>
      </c>
      <c r="P4068" s="3" t="s">
        <v>4346</v>
      </c>
      <c r="Q4068" s="3" t="s">
        <v>34</v>
      </c>
      <c r="R4068" s="3" t="s">
        <v>1501</v>
      </c>
      <c r="S4068" s="3" t="s">
        <v>4347</v>
      </c>
      <c r="T4068" s="3" t="s">
        <v>34</v>
      </c>
      <c r="U4068" s="3" t="s">
        <v>4344</v>
      </c>
      <c r="V4068" s="3" t="s">
        <v>34</v>
      </c>
      <c r="W4068" s="3" t="s">
        <v>976</v>
      </c>
      <c r="X4068" s="3" t="s">
        <v>34</v>
      </c>
      <c r="Y4068" s="3" t="s">
        <v>34</v>
      </c>
      <c r="Z4068" s="3" t="s">
        <v>34</v>
      </c>
      <c r="AA4068" s="3">
        <v>0</v>
      </c>
      <c r="AB4068" s="3" t="s">
        <v>29</v>
      </c>
      <c r="AC4068" s="3">
        <v>1</v>
      </c>
    </row>
    <row r="4069" spans="1:29" hidden="1" outlineLevel="1" collapsed="1" x14ac:dyDescent="0.25">
      <c r="A4069" t="s">
        <v>34</v>
      </c>
      <c r="B4069" s="2" t="s">
        <v>39</v>
      </c>
      <c r="C4069" s="2" t="s">
        <v>40</v>
      </c>
      <c r="D4069" s="2" t="s">
        <v>41</v>
      </c>
      <c r="E4069" s="2" t="s">
        <v>42</v>
      </c>
      <c r="F4069" s="2" t="s">
        <v>43</v>
      </c>
      <c r="G4069" s="2" t="s">
        <v>28</v>
      </c>
      <c r="H4069" s="2" t="s">
        <v>44</v>
      </c>
      <c r="I4069" s="2" t="s">
        <v>8</v>
      </c>
      <c r="J4069" s="2" t="s">
        <v>45</v>
      </c>
      <c r="K4069" s="2" t="s">
        <v>46</v>
      </c>
      <c r="L4069" s="2" t="s">
        <v>47</v>
      </c>
      <c r="M4069" s="2" t="s">
        <v>27</v>
      </c>
      <c r="N4069" s="2" t="s">
        <v>48</v>
      </c>
      <c r="O4069" s="2" t="s">
        <v>49</v>
      </c>
      <c r="P4069" s="2" t="s">
        <v>50</v>
      </c>
      <c r="Q4069" s="2" t="s">
        <v>51</v>
      </c>
    </row>
    <row r="4070" spans="1:29" hidden="1" outlineLevel="1" collapsed="1" x14ac:dyDescent="0.25">
      <c r="A4070" t="s">
        <v>34</v>
      </c>
      <c r="B4070" s="4" t="s">
        <v>29</v>
      </c>
      <c r="C4070" s="4" t="s">
        <v>4348</v>
      </c>
      <c r="D4070" s="4" t="s">
        <v>34</v>
      </c>
      <c r="E4070" s="4">
        <v>3.8910700000000003E-4</v>
      </c>
      <c r="F4070" s="4">
        <v>1.5434800000000001E-4</v>
      </c>
      <c r="G4070" s="4">
        <v>1</v>
      </c>
      <c r="H4070" s="4">
        <v>1</v>
      </c>
      <c r="I4070" s="4">
        <v>1</v>
      </c>
      <c r="J4070" s="4" t="s">
        <v>4344</v>
      </c>
      <c r="K4070" s="4">
        <v>0</v>
      </c>
      <c r="L4070" s="4">
        <v>1454.7274199999999</v>
      </c>
      <c r="M4070" s="4" t="s">
        <v>29</v>
      </c>
      <c r="N4070" s="4" t="s">
        <v>29</v>
      </c>
      <c r="O4070" s="4">
        <v>6.5770000000000002E-5</v>
      </c>
      <c r="P4070" s="4">
        <v>2.9629999999999999E-5</v>
      </c>
      <c r="Q4070" s="4">
        <v>3.01</v>
      </c>
    </row>
    <row r="4071" spans="1:29" hidden="1" outlineLevel="1" collapsed="1" x14ac:dyDescent="0.25">
      <c r="A4071" t="s">
        <v>34</v>
      </c>
      <c r="B4071" s="4" t="s">
        <v>29</v>
      </c>
      <c r="C4071" s="4" t="s">
        <v>4349</v>
      </c>
      <c r="D4071" s="4" t="s">
        <v>34</v>
      </c>
      <c r="E4071" s="4">
        <v>4.0440799999999998E-4</v>
      </c>
      <c r="F4071" s="4">
        <v>1.5434800000000001E-4</v>
      </c>
      <c r="G4071" s="4">
        <v>1</v>
      </c>
      <c r="H4071" s="4">
        <v>1</v>
      </c>
      <c r="I4071" s="4">
        <v>1</v>
      </c>
      <c r="J4071" s="4" t="s">
        <v>4344</v>
      </c>
      <c r="K4071" s="4">
        <v>0</v>
      </c>
      <c r="L4071" s="4">
        <v>1326.7263600000001</v>
      </c>
      <c r="M4071" s="4" t="s">
        <v>29</v>
      </c>
      <c r="N4071" s="4" t="s">
        <v>29</v>
      </c>
      <c r="O4071" s="4">
        <v>6.5770000000000002E-5</v>
      </c>
      <c r="P4071" s="4">
        <v>3.099E-5</v>
      </c>
      <c r="Q4071" s="4">
        <v>2.82</v>
      </c>
    </row>
    <row r="4072" spans="1:29" hidden="1" outlineLevel="1" collapsed="1" x14ac:dyDescent="0.25">
      <c r="A4072" t="s">
        <v>34</v>
      </c>
      <c r="B4072" s="4" t="s">
        <v>29</v>
      </c>
      <c r="C4072" s="4" t="s">
        <v>4350</v>
      </c>
      <c r="D4072" s="4" t="s">
        <v>34</v>
      </c>
      <c r="E4072" s="4">
        <v>6.1852200000000004E-5</v>
      </c>
      <c r="F4072" s="4">
        <v>1.5434800000000001E-4</v>
      </c>
      <c r="G4072" s="4">
        <v>1</v>
      </c>
      <c r="H4072" s="4">
        <v>1</v>
      </c>
      <c r="I4072" s="4">
        <v>2</v>
      </c>
      <c r="J4072" s="4" t="s">
        <v>4344</v>
      </c>
      <c r="K4072" s="4">
        <v>0</v>
      </c>
      <c r="L4072" s="4">
        <v>1387.7427299999999</v>
      </c>
      <c r="M4072" s="4" t="s">
        <v>29</v>
      </c>
      <c r="N4072" s="4" t="s">
        <v>29</v>
      </c>
      <c r="O4072" s="4">
        <v>6.5770000000000002E-5</v>
      </c>
      <c r="P4072" s="4">
        <v>3.2109999999999998E-6</v>
      </c>
      <c r="Q4072" s="4">
        <v>2.99</v>
      </c>
    </row>
    <row r="4073" spans="1:29" hidden="1" outlineLevel="1" collapsed="1" x14ac:dyDescent="0.25">
      <c r="A4073" t="s">
        <v>34</v>
      </c>
      <c r="B4073" s="4" t="s">
        <v>29</v>
      </c>
      <c r="C4073" s="4" t="s">
        <v>4351</v>
      </c>
      <c r="D4073" s="4" t="s">
        <v>4352</v>
      </c>
      <c r="E4073" s="4">
        <v>6.5117900000000002E-5</v>
      </c>
      <c r="F4073" s="4">
        <v>1.5434800000000001E-4</v>
      </c>
      <c r="G4073" s="4">
        <v>1</v>
      </c>
      <c r="H4073" s="4">
        <v>1</v>
      </c>
      <c r="I4073" s="4">
        <v>2</v>
      </c>
      <c r="J4073" s="4" t="s">
        <v>4344</v>
      </c>
      <c r="K4073" s="4">
        <v>0</v>
      </c>
      <c r="L4073" s="4">
        <v>1269.5701200000001</v>
      </c>
      <c r="M4073" s="4" t="s">
        <v>29</v>
      </c>
      <c r="N4073" s="4" t="s">
        <v>29</v>
      </c>
      <c r="O4073" s="4">
        <v>6.5770000000000002E-5</v>
      </c>
      <c r="P4073" s="4">
        <v>3.4149999999999999E-6</v>
      </c>
      <c r="Q4073" s="4">
        <v>3.36</v>
      </c>
    </row>
    <row r="4074" spans="1:29" hidden="1" outlineLevel="1" collapsed="1" x14ac:dyDescent="0.25">
      <c r="A4074" t="s">
        <v>34</v>
      </c>
      <c r="B4074" s="4" t="s">
        <v>29</v>
      </c>
      <c r="C4074" s="4" t="s">
        <v>4353</v>
      </c>
      <c r="D4074" s="4" t="s">
        <v>34</v>
      </c>
      <c r="E4074" s="4">
        <v>4.4271899999999999E-6</v>
      </c>
      <c r="F4074" s="4">
        <v>1.5434800000000001E-4</v>
      </c>
      <c r="G4074" s="4">
        <v>1</v>
      </c>
      <c r="H4074" s="4">
        <v>1</v>
      </c>
      <c r="I4074" s="4">
        <v>1</v>
      </c>
      <c r="J4074" s="4" t="s">
        <v>4344</v>
      </c>
      <c r="K4074" s="4">
        <v>0</v>
      </c>
      <c r="L4074" s="4">
        <v>2406.13204</v>
      </c>
      <c r="M4074" s="4" t="s">
        <v>29</v>
      </c>
      <c r="N4074" s="4" t="s">
        <v>29</v>
      </c>
      <c r="O4074" s="4">
        <v>6.5770000000000002E-5</v>
      </c>
      <c r="P4074" s="4">
        <v>1.3120000000000001E-7</v>
      </c>
      <c r="Q4074" s="4">
        <v>4.18</v>
      </c>
    </row>
    <row r="4075" spans="1:29" hidden="1" outlineLevel="1" collapsed="1" x14ac:dyDescent="0.25">
      <c r="A4075" t="s">
        <v>34</v>
      </c>
      <c r="B4075" s="4" t="s">
        <v>29</v>
      </c>
      <c r="C4075" s="4" t="s">
        <v>4354</v>
      </c>
      <c r="D4075" s="4" t="s">
        <v>4355</v>
      </c>
      <c r="E4075" s="4">
        <v>3.9685099999999997E-5</v>
      </c>
      <c r="F4075" s="4">
        <v>1.5434800000000001E-4</v>
      </c>
      <c r="G4075" s="4">
        <v>1</v>
      </c>
      <c r="H4075" s="4">
        <v>1</v>
      </c>
      <c r="I4075" s="4">
        <v>1</v>
      </c>
      <c r="J4075" s="4" t="s">
        <v>4344</v>
      </c>
      <c r="K4075" s="4">
        <v>0</v>
      </c>
      <c r="L4075" s="4">
        <v>2133.11949</v>
      </c>
      <c r="M4075" s="4" t="s">
        <v>29</v>
      </c>
      <c r="N4075" s="4" t="s">
        <v>29</v>
      </c>
      <c r="O4075" s="4">
        <v>6.5770000000000002E-5</v>
      </c>
      <c r="P4075" s="4">
        <v>1.8759999999999999E-6</v>
      </c>
      <c r="Q4075" s="4">
        <v>3.56</v>
      </c>
    </row>
    <row r="4076" spans="1:29" hidden="1" outlineLevel="1" collapsed="1" x14ac:dyDescent="0.25">
      <c r="A4076" t="s">
        <v>34</v>
      </c>
      <c r="B4076" s="4" t="s">
        <v>29</v>
      </c>
      <c r="C4076" s="4" t="s">
        <v>4356</v>
      </c>
      <c r="D4076" s="4" t="s">
        <v>34</v>
      </c>
      <c r="E4076" s="4">
        <v>3.25125E-6</v>
      </c>
      <c r="F4076" s="4">
        <v>1.5434800000000001E-4</v>
      </c>
      <c r="G4076" s="4">
        <v>1</v>
      </c>
      <c r="H4076" s="4">
        <v>1</v>
      </c>
      <c r="I4076" s="4">
        <v>2</v>
      </c>
      <c r="J4076" s="4" t="s">
        <v>4344</v>
      </c>
      <c r="K4076" s="4">
        <v>2</v>
      </c>
      <c r="L4076" s="4">
        <v>2256.2445499999999</v>
      </c>
      <c r="M4076" s="4" t="s">
        <v>29</v>
      </c>
      <c r="N4076" s="4" t="s">
        <v>29</v>
      </c>
      <c r="O4076" s="4">
        <v>6.5770000000000002E-5</v>
      </c>
      <c r="P4076" s="4">
        <v>9.083E-8</v>
      </c>
      <c r="Q4076" s="4">
        <v>3.18</v>
      </c>
    </row>
    <row r="4077" spans="1:29" hidden="1" outlineLevel="1" collapsed="1" x14ac:dyDescent="0.25">
      <c r="A4077" t="s">
        <v>34</v>
      </c>
      <c r="B4077" s="4" t="s">
        <v>29</v>
      </c>
      <c r="C4077" s="4" t="s">
        <v>4357</v>
      </c>
      <c r="D4077" s="4" t="s">
        <v>34</v>
      </c>
      <c r="E4077" s="4">
        <v>2.1617199999999998E-3</v>
      </c>
      <c r="F4077" s="4">
        <v>1.5434800000000001E-4</v>
      </c>
      <c r="G4077" s="4">
        <v>1</v>
      </c>
      <c r="H4077" s="4">
        <v>1</v>
      </c>
      <c r="I4077" s="4">
        <v>1</v>
      </c>
      <c r="J4077" s="4" t="s">
        <v>4344</v>
      </c>
      <c r="K4077" s="4">
        <v>0</v>
      </c>
      <c r="L4077" s="4">
        <v>944.54111999999998</v>
      </c>
      <c r="M4077" s="4" t="s">
        <v>29</v>
      </c>
      <c r="N4077" s="4" t="s">
        <v>29</v>
      </c>
      <c r="O4077" s="4">
        <v>6.5770000000000002E-5</v>
      </c>
      <c r="P4077" s="4">
        <v>2.3049999999999999E-4</v>
      </c>
      <c r="Q4077" s="4">
        <v>2.33</v>
      </c>
    </row>
    <row r="4078" spans="1:29" hidden="1" outlineLevel="1" collapsed="1" x14ac:dyDescent="0.25">
      <c r="A4078" t="s">
        <v>34</v>
      </c>
      <c r="B4078" s="4" t="s">
        <v>29</v>
      </c>
      <c r="C4078" s="4" t="s">
        <v>4358</v>
      </c>
      <c r="D4078" s="4" t="s">
        <v>128</v>
      </c>
      <c r="E4078" s="4">
        <v>9.2750999999999993E-5</v>
      </c>
      <c r="F4078" s="4">
        <v>1.5434800000000001E-4</v>
      </c>
      <c r="G4078" s="4">
        <v>1</v>
      </c>
      <c r="H4078" s="4">
        <v>1</v>
      </c>
      <c r="I4078" s="4">
        <v>1</v>
      </c>
      <c r="J4078" s="4" t="s">
        <v>4344</v>
      </c>
      <c r="K4078" s="4">
        <v>0</v>
      </c>
      <c r="L4078" s="4">
        <v>1578.81961</v>
      </c>
      <c r="M4078" s="4" t="s">
        <v>29</v>
      </c>
      <c r="N4078" s="4" t="s">
        <v>29</v>
      </c>
      <c r="O4078" s="4">
        <v>6.5770000000000002E-5</v>
      </c>
      <c r="P4078" s="4">
        <v>5.2399999999999998E-6</v>
      </c>
      <c r="Q4078" s="4">
        <v>3.89</v>
      </c>
    </row>
    <row r="4079" spans="1:29" hidden="1" outlineLevel="1" collapsed="1" x14ac:dyDescent="0.25">
      <c r="A4079" t="s">
        <v>34</v>
      </c>
      <c r="B4079" s="4" t="s">
        <v>29</v>
      </c>
      <c r="C4079" s="4" t="s">
        <v>4359</v>
      </c>
      <c r="D4079" s="4" t="s">
        <v>34</v>
      </c>
      <c r="E4079" s="4">
        <v>3.6035399999999997E-5</v>
      </c>
      <c r="F4079" s="4">
        <v>1.5434800000000001E-4</v>
      </c>
      <c r="G4079" s="4">
        <v>1</v>
      </c>
      <c r="H4079" s="4">
        <v>1</v>
      </c>
      <c r="I4079" s="4">
        <v>1</v>
      </c>
      <c r="J4079" s="4" t="s">
        <v>4344</v>
      </c>
      <c r="K4079" s="4">
        <v>0</v>
      </c>
      <c r="L4079" s="4">
        <v>1605.96865</v>
      </c>
      <c r="M4079" s="4" t="s">
        <v>29</v>
      </c>
      <c r="N4079" s="4" t="s">
        <v>29</v>
      </c>
      <c r="O4079" s="4">
        <v>6.5770000000000002E-5</v>
      </c>
      <c r="P4079" s="4">
        <v>1.671E-6</v>
      </c>
      <c r="Q4079" s="4">
        <v>2.97</v>
      </c>
    </row>
    <row r="4080" spans="1:29" hidden="1" outlineLevel="1" collapsed="1" x14ac:dyDescent="0.25">
      <c r="A4080" t="s">
        <v>34</v>
      </c>
      <c r="B4080" s="4" t="s">
        <v>29</v>
      </c>
      <c r="C4080" s="4" t="s">
        <v>4360</v>
      </c>
      <c r="D4080" s="4" t="s">
        <v>34</v>
      </c>
      <c r="E4080" s="4">
        <v>4.12283E-4</v>
      </c>
      <c r="F4080" s="4">
        <v>1.5434800000000001E-4</v>
      </c>
      <c r="G4080" s="4">
        <v>1</v>
      </c>
      <c r="H4080" s="4">
        <v>1</v>
      </c>
      <c r="I4080" s="4">
        <v>1</v>
      </c>
      <c r="J4080" s="4" t="s">
        <v>4344</v>
      </c>
      <c r="K4080" s="4">
        <v>1</v>
      </c>
      <c r="L4080" s="4">
        <v>1723.8497199999999</v>
      </c>
      <c r="M4080" s="4" t="s">
        <v>29</v>
      </c>
      <c r="N4080" s="4" t="s">
        <v>29</v>
      </c>
      <c r="O4080" s="4">
        <v>6.5770000000000002E-5</v>
      </c>
      <c r="P4080" s="4">
        <v>3.1720000000000001E-5</v>
      </c>
      <c r="Q4080" s="4">
        <v>2.67</v>
      </c>
    </row>
    <row r="4081" spans="1:29" hidden="1" outlineLevel="1" collapsed="1" x14ac:dyDescent="0.25">
      <c r="A4081" t="s">
        <v>34</v>
      </c>
      <c r="B4081" s="4" t="s">
        <v>29</v>
      </c>
      <c r="C4081" s="4" t="s">
        <v>4361</v>
      </c>
      <c r="D4081" s="4" t="s">
        <v>34</v>
      </c>
      <c r="E4081" s="4">
        <v>1.1542E-4</v>
      </c>
      <c r="F4081" s="4">
        <v>1.5434800000000001E-4</v>
      </c>
      <c r="G4081" s="4">
        <v>1</v>
      </c>
      <c r="H4081" s="4">
        <v>1</v>
      </c>
      <c r="I4081" s="4">
        <v>1</v>
      </c>
      <c r="J4081" s="4" t="s">
        <v>4344</v>
      </c>
      <c r="K4081" s="4">
        <v>1</v>
      </c>
      <c r="L4081" s="4">
        <v>1395.7855400000001</v>
      </c>
      <c r="M4081" s="4" t="s">
        <v>29</v>
      </c>
      <c r="N4081" s="4" t="s">
        <v>29</v>
      </c>
      <c r="O4081" s="4">
        <v>6.5770000000000002E-5</v>
      </c>
      <c r="P4081" s="4">
        <v>6.798E-6</v>
      </c>
      <c r="Q4081" s="4">
        <v>3.15</v>
      </c>
    </row>
    <row r="4082" spans="1:29" hidden="1" outlineLevel="1" collapsed="1" x14ac:dyDescent="0.25">
      <c r="A4082" t="s">
        <v>34</v>
      </c>
      <c r="B4082" s="4" t="s">
        <v>29</v>
      </c>
      <c r="C4082" s="4" t="s">
        <v>4362</v>
      </c>
      <c r="D4082" s="4" t="s">
        <v>4363</v>
      </c>
      <c r="E4082" s="4">
        <v>5.3979900000000001E-3</v>
      </c>
      <c r="F4082" s="4">
        <v>3.0793500000000001E-4</v>
      </c>
      <c r="G4082" s="4">
        <v>1</v>
      </c>
      <c r="H4082" s="4">
        <v>1</v>
      </c>
      <c r="I4082" s="4">
        <v>2</v>
      </c>
      <c r="J4082" s="4" t="s">
        <v>4344</v>
      </c>
      <c r="K4082" s="4">
        <v>0</v>
      </c>
      <c r="L4082" s="4">
        <v>1140.5387599999999</v>
      </c>
      <c r="M4082" s="4" t="s">
        <v>29</v>
      </c>
      <c r="N4082" s="4" t="s">
        <v>29</v>
      </c>
      <c r="O4082" s="4">
        <v>1.192E-4</v>
      </c>
      <c r="P4082" s="4">
        <v>6.7270000000000003E-4</v>
      </c>
      <c r="Q4082" s="4">
        <v>1.62</v>
      </c>
    </row>
    <row r="4083" spans="1:29" hidden="1" outlineLevel="1" collapsed="1" x14ac:dyDescent="0.25">
      <c r="A4083" t="s">
        <v>34</v>
      </c>
      <c r="B4083" s="4" t="s">
        <v>29</v>
      </c>
      <c r="C4083" s="4" t="s">
        <v>4364</v>
      </c>
      <c r="D4083" s="4" t="s">
        <v>34</v>
      </c>
      <c r="E4083" s="4">
        <v>3.58559E-3</v>
      </c>
      <c r="F4083" s="4">
        <v>3.0793500000000001E-4</v>
      </c>
      <c r="G4083" s="4">
        <v>1</v>
      </c>
      <c r="H4083" s="4">
        <v>1</v>
      </c>
      <c r="I4083" s="4">
        <v>2</v>
      </c>
      <c r="J4083" s="4" t="s">
        <v>4344</v>
      </c>
      <c r="K4083" s="4">
        <v>0</v>
      </c>
      <c r="L4083" s="4">
        <v>2961.4898800000001</v>
      </c>
      <c r="M4083" s="4" t="s">
        <v>29</v>
      </c>
      <c r="N4083" s="4" t="s">
        <v>29</v>
      </c>
      <c r="O4083" s="4">
        <v>1.192E-4</v>
      </c>
      <c r="P4083" s="4">
        <v>4.1839999999999998E-4</v>
      </c>
      <c r="Q4083" s="4">
        <v>3.72</v>
      </c>
    </row>
    <row r="4084" spans="1:29" hidden="1" outlineLevel="1" collapsed="1" x14ac:dyDescent="0.25">
      <c r="A4084" t="s">
        <v>34</v>
      </c>
      <c r="B4084" s="4" t="s">
        <v>29</v>
      </c>
      <c r="C4084" s="4" t="s">
        <v>4365</v>
      </c>
      <c r="D4084" s="4" t="s">
        <v>34</v>
      </c>
      <c r="E4084" s="4">
        <v>3.3205299999999999E-3</v>
      </c>
      <c r="F4084" s="4">
        <v>3.0793500000000001E-4</v>
      </c>
      <c r="G4084" s="4">
        <v>1</v>
      </c>
      <c r="H4084" s="4">
        <v>1</v>
      </c>
      <c r="I4084" s="4">
        <v>1</v>
      </c>
      <c r="J4084" s="4" t="s">
        <v>4344</v>
      </c>
      <c r="K4084" s="4">
        <v>0</v>
      </c>
      <c r="L4084" s="4">
        <v>930.50031999999999</v>
      </c>
      <c r="M4084" s="4" t="s">
        <v>29</v>
      </c>
      <c r="N4084" s="4" t="s">
        <v>29</v>
      </c>
      <c r="O4084" s="4">
        <v>1.192E-4</v>
      </c>
      <c r="P4084" s="4">
        <v>3.8259999999999998E-4</v>
      </c>
      <c r="Q4084" s="4">
        <v>1.81</v>
      </c>
    </row>
    <row r="4085" spans="1:29" hidden="1" outlineLevel="1" collapsed="1" x14ac:dyDescent="0.25">
      <c r="A4085" t="s">
        <v>34</v>
      </c>
      <c r="B4085" s="4" t="s">
        <v>29</v>
      </c>
      <c r="C4085" s="4" t="s">
        <v>4366</v>
      </c>
      <c r="D4085" s="4" t="s">
        <v>34</v>
      </c>
      <c r="E4085" s="4">
        <v>2.37989E-3</v>
      </c>
      <c r="F4085" s="4">
        <v>3.0793500000000001E-4</v>
      </c>
      <c r="G4085" s="4">
        <v>1</v>
      </c>
      <c r="H4085" s="4">
        <v>1</v>
      </c>
      <c r="I4085" s="4">
        <v>1</v>
      </c>
      <c r="J4085" s="4" t="s">
        <v>4344</v>
      </c>
      <c r="K4085" s="4">
        <v>0</v>
      </c>
      <c r="L4085" s="4">
        <v>1308.6681699999999</v>
      </c>
      <c r="M4085" s="4" t="s">
        <v>29</v>
      </c>
      <c r="N4085" s="4" t="s">
        <v>29</v>
      </c>
      <c r="O4085" s="4">
        <v>1.192E-4</v>
      </c>
      <c r="P4085" s="4">
        <v>2.5910000000000001E-4</v>
      </c>
      <c r="Q4085" s="4">
        <v>2.36</v>
      </c>
    </row>
    <row r="4086" spans="1:29" hidden="1" outlineLevel="1" collapsed="1" x14ac:dyDescent="0.25">
      <c r="A4086" t="s">
        <v>34</v>
      </c>
      <c r="B4086" s="4" t="s">
        <v>29</v>
      </c>
      <c r="C4086" s="4" t="s">
        <v>4367</v>
      </c>
      <c r="D4086" s="4" t="s">
        <v>34</v>
      </c>
      <c r="E4086" s="4">
        <v>9.2776999999999998E-3</v>
      </c>
      <c r="F4086" s="4">
        <v>4.3565599999999998E-4</v>
      </c>
      <c r="G4086" s="4">
        <v>1</v>
      </c>
      <c r="H4086" s="4">
        <v>1</v>
      </c>
      <c r="I4086" s="4">
        <v>1</v>
      </c>
      <c r="J4086" s="4" t="s">
        <v>4344</v>
      </c>
      <c r="K4086" s="4">
        <v>0</v>
      </c>
      <c r="L4086" s="4">
        <v>1043.6247900000001</v>
      </c>
      <c r="M4086" s="4" t="s">
        <v>29</v>
      </c>
      <c r="N4086" s="4" t="s">
        <v>29</v>
      </c>
      <c r="O4086" s="4">
        <v>1.639E-4</v>
      </c>
      <c r="P4086" s="4">
        <v>1.273E-3</v>
      </c>
      <c r="Q4086" s="4">
        <v>2.27</v>
      </c>
    </row>
    <row r="4087" spans="1:29" hidden="1" outlineLevel="1" collapsed="1" x14ac:dyDescent="0.25">
      <c r="A4087" t="s">
        <v>34</v>
      </c>
      <c r="B4087" s="4" t="s">
        <v>29</v>
      </c>
      <c r="C4087" s="4" t="s">
        <v>4368</v>
      </c>
      <c r="D4087" s="4" t="s">
        <v>244</v>
      </c>
      <c r="E4087" s="4">
        <v>2.57708E-2</v>
      </c>
      <c r="F4087" s="4">
        <v>1.14003E-3</v>
      </c>
      <c r="G4087" s="4">
        <v>1</v>
      </c>
      <c r="H4087" s="4">
        <v>1</v>
      </c>
      <c r="I4087" s="4">
        <v>1</v>
      </c>
      <c r="J4087" s="4" t="s">
        <v>4344</v>
      </c>
      <c r="K4087" s="4">
        <v>1</v>
      </c>
      <c r="L4087" s="4">
        <v>2223.9921599999998</v>
      </c>
      <c r="M4087" s="4" t="s">
        <v>29</v>
      </c>
      <c r="N4087" s="4" t="s">
        <v>29</v>
      </c>
      <c r="O4087" s="4">
        <v>4.1320000000000001E-4</v>
      </c>
      <c r="P4087" s="4">
        <v>4.5129999999999997E-3</v>
      </c>
      <c r="Q4087" s="4">
        <v>3.38</v>
      </c>
    </row>
    <row r="4088" spans="1:29" hidden="1" outlineLevel="1" collapsed="1" x14ac:dyDescent="0.25">
      <c r="A4088" t="s">
        <v>34</v>
      </c>
      <c r="B4088" s="4" t="s">
        <v>29</v>
      </c>
      <c r="C4088" s="4" t="s">
        <v>4369</v>
      </c>
      <c r="D4088" s="4" t="s">
        <v>4370</v>
      </c>
      <c r="E4088" s="4">
        <v>3.8077600000000003E-2</v>
      </c>
      <c r="F4088" s="4">
        <v>1.40211E-3</v>
      </c>
      <c r="G4088" s="4">
        <v>1</v>
      </c>
      <c r="H4088" s="4">
        <v>1</v>
      </c>
      <c r="I4088" s="4">
        <v>1</v>
      </c>
      <c r="J4088" s="4" t="s">
        <v>4344</v>
      </c>
      <c r="K4088" s="4">
        <v>0</v>
      </c>
      <c r="L4088" s="4">
        <v>1616.71957</v>
      </c>
      <c r="M4088" s="4" t="s">
        <v>29</v>
      </c>
      <c r="N4088" s="4" t="s">
        <v>29</v>
      </c>
      <c r="O4088" s="4">
        <v>5.0580000000000004E-4</v>
      </c>
      <c r="P4088" s="4">
        <v>7.4289999999999998E-3</v>
      </c>
      <c r="Q4088" s="4">
        <v>2.2200000000000002</v>
      </c>
    </row>
    <row r="4089" spans="1:29" hidden="1" outlineLevel="1" collapsed="1" x14ac:dyDescent="0.25">
      <c r="A4089" t="s">
        <v>34</v>
      </c>
      <c r="B4089" s="4" t="s">
        <v>29</v>
      </c>
      <c r="C4089" s="4" t="s">
        <v>4371</v>
      </c>
      <c r="D4089" s="4" t="s">
        <v>34</v>
      </c>
      <c r="E4089" s="4">
        <v>4.5482599999999998E-2</v>
      </c>
      <c r="F4089" s="4">
        <v>1.52893E-3</v>
      </c>
      <c r="G4089" s="4">
        <v>1</v>
      </c>
      <c r="H4089" s="4">
        <v>1</v>
      </c>
      <c r="I4089" s="4">
        <v>1</v>
      </c>
      <c r="J4089" s="4" t="s">
        <v>4344</v>
      </c>
      <c r="K4089" s="4">
        <v>0</v>
      </c>
      <c r="L4089" s="4">
        <v>1698.7969599999999</v>
      </c>
      <c r="M4089" s="4" t="s">
        <v>29</v>
      </c>
      <c r="N4089" s="4" t="s">
        <v>29</v>
      </c>
      <c r="O4089" s="4">
        <v>5.5110000000000001E-4</v>
      </c>
      <c r="P4089" s="4">
        <v>9.3919999999999993E-3</v>
      </c>
      <c r="Q4089" s="4">
        <v>2.67</v>
      </c>
    </row>
    <row r="4090" spans="1:29" hidden="1" outlineLevel="1" collapsed="1" x14ac:dyDescent="0.25">
      <c r="A4090" t="s">
        <v>34</v>
      </c>
      <c r="B4090" s="4" t="s">
        <v>29</v>
      </c>
      <c r="C4090" s="4" t="s">
        <v>4372</v>
      </c>
      <c r="D4090" s="4" t="s">
        <v>617</v>
      </c>
      <c r="E4090" s="4">
        <v>7.1459800000000004E-2</v>
      </c>
      <c r="F4090" s="4">
        <v>2.6094199999999999E-3</v>
      </c>
      <c r="G4090" s="4">
        <v>1</v>
      </c>
      <c r="H4090" s="4">
        <v>1</v>
      </c>
      <c r="I4090" s="4">
        <v>1</v>
      </c>
      <c r="J4090" s="4" t="s">
        <v>4344</v>
      </c>
      <c r="K4090" s="4">
        <v>0</v>
      </c>
      <c r="L4090" s="4">
        <v>1578.73694</v>
      </c>
      <c r="M4090" s="4" t="s">
        <v>29</v>
      </c>
      <c r="N4090" s="4" t="s">
        <v>29</v>
      </c>
      <c r="O4090" s="4">
        <v>9.3420000000000005E-4</v>
      </c>
      <c r="P4090" s="4">
        <v>1.7170000000000001E-2</v>
      </c>
      <c r="Q4090" s="4">
        <v>2.52</v>
      </c>
    </row>
    <row r="4091" spans="1:29" hidden="1" outlineLevel="1" collapsed="1" x14ac:dyDescent="0.25">
      <c r="A4091" t="s">
        <v>34</v>
      </c>
      <c r="B4091" s="4" t="s">
        <v>29</v>
      </c>
      <c r="C4091" s="4" t="s">
        <v>4373</v>
      </c>
      <c r="D4091" s="4" t="s">
        <v>154</v>
      </c>
      <c r="E4091" s="4">
        <v>0.13034299999999999</v>
      </c>
      <c r="F4091" s="4">
        <v>4.3961599999999997E-3</v>
      </c>
      <c r="G4091" s="4">
        <v>1</v>
      </c>
      <c r="H4091" s="4">
        <v>1</v>
      </c>
      <c r="I4091" s="4">
        <v>1</v>
      </c>
      <c r="J4091" s="4" t="s">
        <v>4344</v>
      </c>
      <c r="K4091" s="4">
        <v>1</v>
      </c>
      <c r="L4091" s="4">
        <v>1930.9830400000001</v>
      </c>
      <c r="M4091" s="4" t="s">
        <v>29</v>
      </c>
      <c r="N4091" s="4" t="s">
        <v>29</v>
      </c>
      <c r="O4091" s="4">
        <v>1.573E-3</v>
      </c>
      <c r="P4091" s="4">
        <v>4.0329999999999998E-2</v>
      </c>
      <c r="Q4091" s="4">
        <v>2.7</v>
      </c>
    </row>
    <row r="4092" spans="1:29" hidden="1" outlineLevel="1" collapsed="1" x14ac:dyDescent="0.25">
      <c r="A4092" t="s">
        <v>34</v>
      </c>
      <c r="B4092" s="4" t="s">
        <v>29</v>
      </c>
      <c r="C4092" s="4" t="s">
        <v>4374</v>
      </c>
      <c r="D4092" s="4" t="s">
        <v>34</v>
      </c>
      <c r="E4092" s="4">
        <v>0.22068399999999999</v>
      </c>
      <c r="F4092" s="4">
        <v>7.70019E-3</v>
      </c>
      <c r="G4092" s="4">
        <v>1</v>
      </c>
      <c r="H4092" s="4">
        <v>1</v>
      </c>
      <c r="I4092" s="4">
        <v>1</v>
      </c>
      <c r="J4092" s="4" t="s">
        <v>4344</v>
      </c>
      <c r="K4092" s="4">
        <v>1</v>
      </c>
      <c r="L4092" s="4">
        <v>3254.4072700000002</v>
      </c>
      <c r="M4092" s="4" t="s">
        <v>29</v>
      </c>
      <c r="N4092" s="4" t="s">
        <v>29</v>
      </c>
      <c r="O4092" s="4">
        <v>2.8440000000000002E-3</v>
      </c>
      <c r="P4092" s="4">
        <v>9.2109999999999997E-2</v>
      </c>
      <c r="Q4092" s="4">
        <v>2.58</v>
      </c>
    </row>
    <row r="4093" spans="1:29" x14ac:dyDescent="0.25">
      <c r="A4093" s="3" t="s">
        <v>29</v>
      </c>
      <c r="B4093" s="3" t="s">
        <v>30</v>
      </c>
      <c r="C4093" s="3" t="s">
        <v>4375</v>
      </c>
      <c r="D4093" s="3" t="s">
        <v>4376</v>
      </c>
      <c r="E4093" s="3">
        <v>0</v>
      </c>
      <c r="F4093" s="3">
        <v>100.426</v>
      </c>
      <c r="G4093" s="3">
        <v>62</v>
      </c>
      <c r="H4093" s="3">
        <v>14</v>
      </c>
      <c r="I4093" s="3">
        <v>34</v>
      </c>
      <c r="J4093" s="3">
        <v>14</v>
      </c>
      <c r="K4093" s="3">
        <v>136</v>
      </c>
      <c r="L4093" s="3">
        <v>15.8</v>
      </c>
      <c r="M4093" s="3">
        <v>10.51</v>
      </c>
      <c r="N4093" s="3">
        <v>109.25</v>
      </c>
      <c r="O4093" s="3">
        <v>14</v>
      </c>
      <c r="P4093" s="3" t="s">
        <v>315</v>
      </c>
      <c r="Q4093" s="3" t="s">
        <v>2919</v>
      </c>
      <c r="R4093" s="3" t="s">
        <v>2920</v>
      </c>
      <c r="S4093" s="3" t="s">
        <v>4377</v>
      </c>
      <c r="T4093" s="3" t="s">
        <v>34</v>
      </c>
      <c r="U4093" s="3" t="s">
        <v>4378</v>
      </c>
      <c r="V4093" s="3" t="s">
        <v>34</v>
      </c>
      <c r="W4093" s="3" t="s">
        <v>38</v>
      </c>
      <c r="X4093" s="3" t="s">
        <v>34</v>
      </c>
      <c r="Y4093" s="3" t="s">
        <v>34</v>
      </c>
      <c r="Z4093" s="3" t="s">
        <v>34</v>
      </c>
      <c r="AA4093" s="3">
        <v>0</v>
      </c>
      <c r="AB4093" s="3" t="s">
        <v>29</v>
      </c>
      <c r="AC4093" s="3">
        <v>1</v>
      </c>
    </row>
    <row r="4094" spans="1:29" hidden="1" outlineLevel="1" collapsed="1" x14ac:dyDescent="0.25">
      <c r="A4094" t="s">
        <v>34</v>
      </c>
      <c r="B4094" s="2" t="s">
        <v>39</v>
      </c>
      <c r="C4094" s="2" t="s">
        <v>40</v>
      </c>
      <c r="D4094" s="2" t="s">
        <v>41</v>
      </c>
      <c r="E4094" s="2" t="s">
        <v>42</v>
      </c>
      <c r="F4094" s="2" t="s">
        <v>43</v>
      </c>
      <c r="G4094" s="2" t="s">
        <v>28</v>
      </c>
      <c r="H4094" s="2" t="s">
        <v>44</v>
      </c>
      <c r="I4094" s="2" t="s">
        <v>8</v>
      </c>
      <c r="J4094" s="2" t="s">
        <v>45</v>
      </c>
      <c r="K4094" s="2" t="s">
        <v>46</v>
      </c>
      <c r="L4094" s="2" t="s">
        <v>47</v>
      </c>
      <c r="M4094" s="2" t="s">
        <v>27</v>
      </c>
      <c r="N4094" s="2" t="s">
        <v>48</v>
      </c>
      <c r="O4094" s="2" t="s">
        <v>49</v>
      </c>
      <c r="P4094" s="2" t="s">
        <v>50</v>
      </c>
      <c r="Q4094" s="2" t="s">
        <v>51</v>
      </c>
    </row>
    <row r="4095" spans="1:29" hidden="1" outlineLevel="1" collapsed="1" x14ac:dyDescent="0.25">
      <c r="A4095" t="s">
        <v>34</v>
      </c>
      <c r="B4095" s="4" t="s">
        <v>29</v>
      </c>
      <c r="C4095" s="4" t="s">
        <v>4379</v>
      </c>
      <c r="D4095" s="4" t="s">
        <v>133</v>
      </c>
      <c r="E4095" s="4">
        <v>5.3660000000000003E-4</v>
      </c>
      <c r="F4095" s="4">
        <v>1.5434800000000001E-4</v>
      </c>
      <c r="G4095" s="4">
        <v>1</v>
      </c>
      <c r="H4095" s="4">
        <v>2</v>
      </c>
      <c r="I4095" s="4">
        <v>1</v>
      </c>
      <c r="J4095" s="4" t="s">
        <v>4375</v>
      </c>
      <c r="K4095" s="4">
        <v>1</v>
      </c>
      <c r="L4095" s="4">
        <v>1392.7303999999999</v>
      </c>
      <c r="M4095" s="4" t="s">
        <v>29</v>
      </c>
      <c r="N4095" s="4" t="s">
        <v>29</v>
      </c>
      <c r="O4095" s="4">
        <v>6.5770000000000002E-5</v>
      </c>
      <c r="P4095" s="4">
        <v>4.3630000000000001E-5</v>
      </c>
      <c r="Q4095" s="4">
        <v>2.44</v>
      </c>
    </row>
    <row r="4096" spans="1:29" hidden="1" outlineLevel="1" collapsed="1" x14ac:dyDescent="0.25">
      <c r="A4096" t="s">
        <v>34</v>
      </c>
      <c r="B4096" s="4" t="s">
        <v>29</v>
      </c>
      <c r="C4096" s="4" t="s">
        <v>4380</v>
      </c>
      <c r="D4096" s="4" t="s">
        <v>34</v>
      </c>
      <c r="E4096" s="4">
        <v>7.6975099999999994E-6</v>
      </c>
      <c r="F4096" s="4">
        <v>1.5434800000000001E-4</v>
      </c>
      <c r="G4096" s="4">
        <v>1</v>
      </c>
      <c r="H4096" s="4">
        <v>2</v>
      </c>
      <c r="I4096" s="4">
        <v>2</v>
      </c>
      <c r="J4096" s="4" t="s">
        <v>4375</v>
      </c>
      <c r="K4096" s="4">
        <v>0</v>
      </c>
      <c r="L4096" s="4">
        <v>1296.76341</v>
      </c>
      <c r="M4096" s="4" t="s">
        <v>29</v>
      </c>
      <c r="N4096" s="4" t="s">
        <v>29</v>
      </c>
      <c r="O4096" s="4">
        <v>6.5770000000000002E-5</v>
      </c>
      <c r="P4096" s="4">
        <v>2.5629999999999999E-7</v>
      </c>
      <c r="Q4096" s="4">
        <v>3.44</v>
      </c>
    </row>
    <row r="4097" spans="1:29" hidden="1" outlineLevel="1" collapsed="1" x14ac:dyDescent="0.25">
      <c r="A4097" t="s">
        <v>34</v>
      </c>
      <c r="B4097" s="4" t="s">
        <v>29</v>
      </c>
      <c r="C4097" s="4" t="s">
        <v>4381</v>
      </c>
      <c r="D4097" s="4" t="s">
        <v>34</v>
      </c>
      <c r="E4097" s="4">
        <v>1.15434E-7</v>
      </c>
      <c r="F4097" s="4">
        <v>1.5434800000000001E-4</v>
      </c>
      <c r="G4097" s="4">
        <v>1</v>
      </c>
      <c r="H4097" s="4">
        <v>2</v>
      </c>
      <c r="I4097" s="4">
        <v>5</v>
      </c>
      <c r="J4097" s="4" t="s">
        <v>4375</v>
      </c>
      <c r="K4097" s="4">
        <v>1</v>
      </c>
      <c r="L4097" s="4">
        <v>1795.07999</v>
      </c>
      <c r="M4097" s="4" t="s">
        <v>29</v>
      </c>
      <c r="N4097" s="4" t="s">
        <v>29</v>
      </c>
      <c r="O4097" s="4">
        <v>6.5770000000000002E-5</v>
      </c>
      <c r="P4097" s="4">
        <v>1.595E-9</v>
      </c>
      <c r="Q4097" s="4">
        <v>4.3499999999999996</v>
      </c>
    </row>
    <row r="4098" spans="1:29" hidden="1" outlineLevel="1" collapsed="1" x14ac:dyDescent="0.25">
      <c r="A4098" t="s">
        <v>34</v>
      </c>
      <c r="B4098" s="4" t="s">
        <v>29</v>
      </c>
      <c r="C4098" s="4" t="s">
        <v>4382</v>
      </c>
      <c r="D4098" s="4" t="s">
        <v>34</v>
      </c>
      <c r="E4098" s="4">
        <v>1.25501E-8</v>
      </c>
      <c r="F4098" s="4">
        <v>1.5434800000000001E-4</v>
      </c>
      <c r="G4098" s="4">
        <v>1</v>
      </c>
      <c r="H4098" s="4">
        <v>2</v>
      </c>
      <c r="I4098" s="4">
        <v>3</v>
      </c>
      <c r="J4098" s="4" t="s">
        <v>4375</v>
      </c>
      <c r="K4098" s="4">
        <v>0</v>
      </c>
      <c r="L4098" s="4">
        <v>1702.8606199999999</v>
      </c>
      <c r="M4098" s="4" t="s">
        <v>29</v>
      </c>
      <c r="N4098" s="4" t="s">
        <v>29</v>
      </c>
      <c r="O4098" s="4">
        <v>6.5770000000000002E-5</v>
      </c>
      <c r="P4098" s="4">
        <v>1.085E-10</v>
      </c>
      <c r="Q4098" s="4">
        <v>4.75</v>
      </c>
    </row>
    <row r="4099" spans="1:29" hidden="1" outlineLevel="1" collapsed="1" x14ac:dyDescent="0.25">
      <c r="A4099" t="s">
        <v>34</v>
      </c>
      <c r="B4099" s="4" t="s">
        <v>29</v>
      </c>
      <c r="C4099" s="4" t="s">
        <v>4383</v>
      </c>
      <c r="D4099" s="4" t="s">
        <v>34</v>
      </c>
      <c r="E4099" s="4">
        <v>5.0674199999999997E-6</v>
      </c>
      <c r="F4099" s="4">
        <v>1.5434800000000001E-4</v>
      </c>
      <c r="G4099" s="4">
        <v>1</v>
      </c>
      <c r="H4099" s="4">
        <v>2</v>
      </c>
      <c r="I4099" s="4">
        <v>4</v>
      </c>
      <c r="J4099" s="4" t="s">
        <v>4375</v>
      </c>
      <c r="K4099" s="4">
        <v>0</v>
      </c>
      <c r="L4099" s="4">
        <v>1591.7962299999999</v>
      </c>
      <c r="M4099" s="4" t="s">
        <v>29</v>
      </c>
      <c r="N4099" s="4" t="s">
        <v>29</v>
      </c>
      <c r="O4099" s="4">
        <v>6.5770000000000002E-5</v>
      </c>
      <c r="P4099" s="4">
        <v>1.5559999999999999E-7</v>
      </c>
      <c r="Q4099" s="4">
        <v>3.12</v>
      </c>
    </row>
    <row r="4100" spans="1:29" hidden="1" outlineLevel="1" collapsed="1" x14ac:dyDescent="0.25">
      <c r="A4100" t="s">
        <v>34</v>
      </c>
      <c r="B4100" s="4" t="s">
        <v>29</v>
      </c>
      <c r="C4100" s="4" t="s">
        <v>4384</v>
      </c>
      <c r="D4100" s="4" t="s">
        <v>34</v>
      </c>
      <c r="E4100" s="4">
        <v>8.3689000000000002E-8</v>
      </c>
      <c r="F4100" s="4">
        <v>1.5434800000000001E-4</v>
      </c>
      <c r="G4100" s="4">
        <v>1</v>
      </c>
      <c r="H4100" s="4">
        <v>2</v>
      </c>
      <c r="I4100" s="4">
        <v>3</v>
      </c>
      <c r="J4100" s="4" t="s">
        <v>4375</v>
      </c>
      <c r="K4100" s="4">
        <v>1</v>
      </c>
      <c r="L4100" s="4">
        <v>1719.8911900000001</v>
      </c>
      <c r="M4100" s="4" t="s">
        <v>29</v>
      </c>
      <c r="N4100" s="4" t="s">
        <v>29</v>
      </c>
      <c r="O4100" s="4">
        <v>6.5770000000000002E-5</v>
      </c>
      <c r="P4100" s="4">
        <v>1.08E-9</v>
      </c>
      <c r="Q4100" s="4">
        <v>3.31</v>
      </c>
    </row>
    <row r="4101" spans="1:29" hidden="1" outlineLevel="1" collapsed="1" x14ac:dyDescent="0.25">
      <c r="A4101" t="s">
        <v>34</v>
      </c>
      <c r="B4101" s="4" t="s">
        <v>29</v>
      </c>
      <c r="C4101" s="4" t="s">
        <v>4385</v>
      </c>
      <c r="D4101" s="4" t="s">
        <v>34</v>
      </c>
      <c r="E4101" s="4">
        <v>2.7853399999999999E-4</v>
      </c>
      <c r="F4101" s="4">
        <v>1.5434800000000001E-4</v>
      </c>
      <c r="G4101" s="4">
        <v>1</v>
      </c>
      <c r="H4101" s="4">
        <v>2</v>
      </c>
      <c r="I4101" s="4">
        <v>2</v>
      </c>
      <c r="J4101" s="4" t="s">
        <v>4375</v>
      </c>
      <c r="K4101" s="4">
        <v>2</v>
      </c>
      <c r="L4101" s="4">
        <v>2005.0348899999999</v>
      </c>
      <c r="M4101" s="4" t="s">
        <v>29</v>
      </c>
      <c r="N4101" s="4" t="s">
        <v>29</v>
      </c>
      <c r="O4101" s="4">
        <v>6.5770000000000002E-5</v>
      </c>
      <c r="P4101" s="4">
        <v>1.978E-5</v>
      </c>
      <c r="Q4101" s="4">
        <v>3.32</v>
      </c>
    </row>
    <row r="4102" spans="1:29" hidden="1" outlineLevel="1" collapsed="1" x14ac:dyDescent="0.25">
      <c r="A4102" t="s">
        <v>34</v>
      </c>
      <c r="B4102" s="4" t="s">
        <v>29</v>
      </c>
      <c r="C4102" s="4" t="s">
        <v>4386</v>
      </c>
      <c r="D4102" s="4" t="s">
        <v>179</v>
      </c>
      <c r="E4102" s="4">
        <v>1.27123E-5</v>
      </c>
      <c r="F4102" s="4">
        <v>1.5434800000000001E-4</v>
      </c>
      <c r="G4102" s="4">
        <v>1</v>
      </c>
      <c r="H4102" s="4">
        <v>2</v>
      </c>
      <c r="I4102" s="4">
        <v>2</v>
      </c>
      <c r="J4102" s="4" t="s">
        <v>4375</v>
      </c>
      <c r="K4102" s="4">
        <v>0</v>
      </c>
      <c r="L4102" s="4">
        <v>1277.64058</v>
      </c>
      <c r="M4102" s="4" t="s">
        <v>29</v>
      </c>
      <c r="N4102" s="4" t="s">
        <v>29</v>
      </c>
      <c r="O4102" s="4">
        <v>6.5770000000000002E-5</v>
      </c>
      <c r="P4102" s="4">
        <v>4.7300000000000001E-7</v>
      </c>
      <c r="Q4102" s="4">
        <v>3.44</v>
      </c>
    </row>
    <row r="4103" spans="1:29" hidden="1" outlineLevel="1" collapsed="1" x14ac:dyDescent="0.25">
      <c r="A4103" t="s">
        <v>34</v>
      </c>
      <c r="B4103" s="4" t="s">
        <v>29</v>
      </c>
      <c r="C4103" s="4" t="s">
        <v>4387</v>
      </c>
      <c r="D4103" s="4" t="s">
        <v>199</v>
      </c>
      <c r="E4103" s="4">
        <v>1.07402E-3</v>
      </c>
      <c r="F4103" s="4">
        <v>1.5434800000000001E-4</v>
      </c>
      <c r="G4103" s="4">
        <v>1</v>
      </c>
      <c r="H4103" s="4">
        <v>2</v>
      </c>
      <c r="I4103" s="4">
        <v>2</v>
      </c>
      <c r="J4103" s="4" t="s">
        <v>4375</v>
      </c>
      <c r="K4103" s="4">
        <v>1</v>
      </c>
      <c r="L4103" s="4">
        <v>1306.69362</v>
      </c>
      <c r="M4103" s="4" t="s">
        <v>29</v>
      </c>
      <c r="N4103" s="4" t="s">
        <v>29</v>
      </c>
      <c r="O4103" s="4">
        <v>6.5770000000000002E-5</v>
      </c>
      <c r="P4103" s="4">
        <v>9.9980000000000002E-5</v>
      </c>
      <c r="Q4103" s="4">
        <v>2.78</v>
      </c>
    </row>
    <row r="4104" spans="1:29" hidden="1" outlineLevel="1" collapsed="1" x14ac:dyDescent="0.25">
      <c r="A4104" t="s">
        <v>34</v>
      </c>
      <c r="B4104" s="4" t="s">
        <v>29</v>
      </c>
      <c r="C4104" s="4" t="s">
        <v>4388</v>
      </c>
      <c r="D4104" s="4" t="s">
        <v>199</v>
      </c>
      <c r="E4104" s="4">
        <v>1.22297E-4</v>
      </c>
      <c r="F4104" s="4">
        <v>1.5434800000000001E-4</v>
      </c>
      <c r="G4104" s="4">
        <v>1</v>
      </c>
      <c r="H4104" s="4">
        <v>2</v>
      </c>
      <c r="I4104" s="4">
        <v>3</v>
      </c>
      <c r="J4104" s="4" t="s">
        <v>4375</v>
      </c>
      <c r="K4104" s="4">
        <v>0</v>
      </c>
      <c r="L4104" s="4">
        <v>1150.5925099999999</v>
      </c>
      <c r="M4104" s="4" t="s">
        <v>29</v>
      </c>
      <c r="N4104" s="4" t="s">
        <v>29</v>
      </c>
      <c r="O4104" s="4">
        <v>6.5770000000000002E-5</v>
      </c>
      <c r="P4104" s="4">
        <v>7.2960000000000001E-6</v>
      </c>
      <c r="Q4104" s="4">
        <v>2.61</v>
      </c>
    </row>
    <row r="4105" spans="1:29" hidden="1" outlineLevel="1" collapsed="1" x14ac:dyDescent="0.25">
      <c r="A4105" t="s">
        <v>34</v>
      </c>
      <c r="B4105" s="4" t="s">
        <v>29</v>
      </c>
      <c r="C4105" s="4" t="s">
        <v>4389</v>
      </c>
      <c r="D4105" s="4" t="s">
        <v>34</v>
      </c>
      <c r="E4105" s="4">
        <v>3.3849100000000001E-3</v>
      </c>
      <c r="F4105" s="4">
        <v>3.0793500000000001E-4</v>
      </c>
      <c r="G4105" s="4">
        <v>1</v>
      </c>
      <c r="H4105" s="4">
        <v>2</v>
      </c>
      <c r="I4105" s="4">
        <v>3</v>
      </c>
      <c r="J4105" s="4" t="s">
        <v>4375</v>
      </c>
      <c r="K4105" s="4">
        <v>1</v>
      </c>
      <c r="L4105" s="4">
        <v>1235.67426</v>
      </c>
      <c r="M4105" s="4" t="s">
        <v>29</v>
      </c>
      <c r="N4105" s="4" t="s">
        <v>29</v>
      </c>
      <c r="O4105" s="4">
        <v>1.192E-4</v>
      </c>
      <c r="P4105" s="4">
        <v>3.904E-4</v>
      </c>
      <c r="Q4105" s="4">
        <v>3.14</v>
      </c>
    </row>
    <row r="4106" spans="1:29" hidden="1" outlineLevel="1" collapsed="1" x14ac:dyDescent="0.25">
      <c r="A4106" t="s">
        <v>34</v>
      </c>
      <c r="B4106" s="4" t="s">
        <v>29</v>
      </c>
      <c r="C4106" s="4" t="s">
        <v>4390</v>
      </c>
      <c r="D4106" s="4" t="s">
        <v>34</v>
      </c>
      <c r="E4106" s="4">
        <v>3.70215E-3</v>
      </c>
      <c r="F4106" s="4">
        <v>3.0793500000000001E-4</v>
      </c>
      <c r="G4106" s="4">
        <v>1</v>
      </c>
      <c r="H4106" s="4">
        <v>2</v>
      </c>
      <c r="I4106" s="4">
        <v>2</v>
      </c>
      <c r="J4106" s="4" t="s">
        <v>4375</v>
      </c>
      <c r="K4106" s="4">
        <v>0</v>
      </c>
      <c r="L4106" s="4">
        <v>1079.5731499999999</v>
      </c>
      <c r="M4106" s="4" t="s">
        <v>29</v>
      </c>
      <c r="N4106" s="4" t="s">
        <v>29</v>
      </c>
      <c r="O4106" s="4">
        <v>1.192E-4</v>
      </c>
      <c r="P4106" s="4">
        <v>4.3379999999999997E-4</v>
      </c>
      <c r="Q4106" s="4">
        <v>2.57</v>
      </c>
    </row>
    <row r="4107" spans="1:29" hidden="1" outlineLevel="1" collapsed="1" x14ac:dyDescent="0.25">
      <c r="A4107" t="s">
        <v>34</v>
      </c>
      <c r="B4107" s="4" t="s">
        <v>29</v>
      </c>
      <c r="C4107" s="4" t="s">
        <v>4391</v>
      </c>
      <c r="D4107" s="4" t="s">
        <v>133</v>
      </c>
      <c r="E4107" s="4">
        <v>3.99753E-3</v>
      </c>
      <c r="F4107" s="4">
        <v>3.0793500000000001E-4</v>
      </c>
      <c r="G4107" s="4">
        <v>1</v>
      </c>
      <c r="H4107" s="4">
        <v>2</v>
      </c>
      <c r="I4107" s="4">
        <v>1</v>
      </c>
      <c r="J4107" s="4" t="s">
        <v>4375</v>
      </c>
      <c r="K4107" s="4">
        <v>2</v>
      </c>
      <c r="L4107" s="4">
        <v>1548.83151</v>
      </c>
      <c r="M4107" s="4" t="s">
        <v>29</v>
      </c>
      <c r="N4107" s="4" t="s">
        <v>29</v>
      </c>
      <c r="O4107" s="4">
        <v>1.192E-4</v>
      </c>
      <c r="P4107" s="4">
        <v>4.7169999999999997E-4</v>
      </c>
      <c r="Q4107" s="4">
        <v>2.92</v>
      </c>
    </row>
    <row r="4108" spans="1:29" hidden="1" outlineLevel="1" collapsed="1" x14ac:dyDescent="0.25">
      <c r="A4108" t="s">
        <v>34</v>
      </c>
      <c r="B4108" s="4" t="s">
        <v>29</v>
      </c>
      <c r="C4108" s="4" t="s">
        <v>4392</v>
      </c>
      <c r="D4108" s="4" t="s">
        <v>617</v>
      </c>
      <c r="E4108" s="4">
        <v>7.9952899999999993E-2</v>
      </c>
      <c r="F4108" s="4">
        <v>3.1301300000000001E-3</v>
      </c>
      <c r="G4108" s="4">
        <v>1</v>
      </c>
      <c r="H4108" s="4">
        <v>2</v>
      </c>
      <c r="I4108" s="4">
        <v>1</v>
      </c>
      <c r="J4108" s="4" t="s">
        <v>4375</v>
      </c>
      <c r="K4108" s="4">
        <v>1</v>
      </c>
      <c r="L4108" s="4">
        <v>1433.7416900000001</v>
      </c>
      <c r="M4108" s="4" t="s">
        <v>29</v>
      </c>
      <c r="N4108" s="4" t="s">
        <v>29</v>
      </c>
      <c r="O4108" s="4">
        <v>1.121E-3</v>
      </c>
      <c r="P4108" s="4">
        <v>2.01E-2</v>
      </c>
      <c r="Q4108" s="4">
        <v>3.1</v>
      </c>
    </row>
    <row r="4109" spans="1:29" x14ac:dyDescent="0.25">
      <c r="A4109" s="3" t="s">
        <v>29</v>
      </c>
      <c r="B4109" s="3" t="s">
        <v>30</v>
      </c>
      <c r="C4109" s="3" t="s">
        <v>4393</v>
      </c>
      <c r="D4109" s="3" t="s">
        <v>4394</v>
      </c>
      <c r="E4109" s="3">
        <v>0</v>
      </c>
      <c r="F4109" s="3">
        <v>100.331</v>
      </c>
      <c r="G4109" s="3">
        <v>19</v>
      </c>
      <c r="H4109" s="3">
        <v>22</v>
      </c>
      <c r="I4109" s="3">
        <v>29</v>
      </c>
      <c r="J4109" s="3">
        <v>1</v>
      </c>
      <c r="K4109" s="3">
        <v>1755</v>
      </c>
      <c r="L4109" s="3">
        <v>198.5</v>
      </c>
      <c r="M4109" s="3">
        <v>8.32</v>
      </c>
      <c r="N4109" s="3">
        <v>73.86</v>
      </c>
      <c r="O4109" s="3">
        <v>22</v>
      </c>
      <c r="P4109" s="3" t="s">
        <v>2672</v>
      </c>
      <c r="Q4109" s="3" t="s">
        <v>3464</v>
      </c>
      <c r="R4109" s="3" t="s">
        <v>4395</v>
      </c>
      <c r="S4109" s="3" t="s">
        <v>3798</v>
      </c>
      <c r="T4109" s="3" t="s">
        <v>4396</v>
      </c>
      <c r="U4109" s="3" t="s">
        <v>4393</v>
      </c>
      <c r="V4109" s="3" t="s">
        <v>4393</v>
      </c>
      <c r="W4109" s="3" t="s">
        <v>1213</v>
      </c>
      <c r="X4109" s="3" t="s">
        <v>34</v>
      </c>
      <c r="Y4109" s="3" t="s">
        <v>34</v>
      </c>
      <c r="Z4109" s="3" t="s">
        <v>34</v>
      </c>
      <c r="AA4109" s="3">
        <v>0</v>
      </c>
      <c r="AB4109" s="3" t="s">
        <v>29</v>
      </c>
      <c r="AC4109" s="3">
        <v>1</v>
      </c>
    </row>
    <row r="4110" spans="1:29" hidden="1" outlineLevel="1" collapsed="1" x14ac:dyDescent="0.25">
      <c r="A4110" t="s">
        <v>34</v>
      </c>
      <c r="B4110" s="2" t="s">
        <v>39</v>
      </c>
      <c r="C4110" s="2" t="s">
        <v>40</v>
      </c>
      <c r="D4110" s="2" t="s">
        <v>41</v>
      </c>
      <c r="E4110" s="2" t="s">
        <v>42</v>
      </c>
      <c r="F4110" s="2" t="s">
        <v>43</v>
      </c>
      <c r="G4110" s="2" t="s">
        <v>28</v>
      </c>
      <c r="H4110" s="2" t="s">
        <v>44</v>
      </c>
      <c r="I4110" s="2" t="s">
        <v>8</v>
      </c>
      <c r="J4110" s="2" t="s">
        <v>45</v>
      </c>
      <c r="K4110" s="2" t="s">
        <v>46</v>
      </c>
      <c r="L4110" s="2" t="s">
        <v>47</v>
      </c>
      <c r="M4110" s="2" t="s">
        <v>27</v>
      </c>
      <c r="N4110" s="2" t="s">
        <v>48</v>
      </c>
      <c r="O4110" s="2" t="s">
        <v>49</v>
      </c>
      <c r="P4110" s="2" t="s">
        <v>50</v>
      </c>
      <c r="Q4110" s="2" t="s">
        <v>51</v>
      </c>
    </row>
    <row r="4111" spans="1:29" hidden="1" outlineLevel="1" collapsed="1" x14ac:dyDescent="0.25">
      <c r="A4111" t="s">
        <v>34</v>
      </c>
      <c r="B4111" s="4" t="s">
        <v>29</v>
      </c>
      <c r="C4111" s="4" t="s">
        <v>3799</v>
      </c>
      <c r="D4111" s="4" t="s">
        <v>34</v>
      </c>
      <c r="E4111" s="4">
        <v>5.7630999999999995E-7</v>
      </c>
      <c r="F4111" s="4">
        <v>1.5434800000000001E-4</v>
      </c>
      <c r="G4111" s="4">
        <v>3</v>
      </c>
      <c r="H4111" s="4">
        <v>29</v>
      </c>
      <c r="I4111" s="4">
        <v>1</v>
      </c>
      <c r="J4111" s="4" t="s">
        <v>3800</v>
      </c>
      <c r="K4111" s="4">
        <v>0</v>
      </c>
      <c r="L4111" s="4">
        <v>2185.1036399999998</v>
      </c>
      <c r="M4111" s="4" t="s">
        <v>29</v>
      </c>
      <c r="N4111" s="4" t="s">
        <v>29</v>
      </c>
      <c r="O4111" s="4">
        <v>6.5770000000000002E-5</v>
      </c>
      <c r="P4111" s="4">
        <v>1.119E-8</v>
      </c>
      <c r="Q4111" s="4">
        <v>3.48</v>
      </c>
    </row>
    <row r="4112" spans="1:29" hidden="1" outlineLevel="1" collapsed="1" x14ac:dyDescent="0.25">
      <c r="A4112" t="s">
        <v>34</v>
      </c>
      <c r="B4112" s="4" t="s">
        <v>29</v>
      </c>
      <c r="C4112" s="4" t="s">
        <v>3801</v>
      </c>
      <c r="D4112" s="4" t="s">
        <v>34</v>
      </c>
      <c r="E4112" s="4">
        <v>7.9491399999999997E-7</v>
      </c>
      <c r="F4112" s="4">
        <v>1.5434800000000001E-4</v>
      </c>
      <c r="G4112" s="4">
        <v>3</v>
      </c>
      <c r="H4112" s="4">
        <v>40</v>
      </c>
      <c r="I4112" s="4">
        <v>2</v>
      </c>
      <c r="J4112" s="4" t="s">
        <v>3800</v>
      </c>
      <c r="K4112" s="4">
        <v>1</v>
      </c>
      <c r="L4112" s="4">
        <v>1658.9152200000001</v>
      </c>
      <c r="M4112" s="4" t="s">
        <v>29</v>
      </c>
      <c r="N4112" s="4" t="s">
        <v>29</v>
      </c>
      <c r="O4112" s="4">
        <v>6.5770000000000002E-5</v>
      </c>
      <c r="P4112" s="4">
        <v>1.6429999999999999E-8</v>
      </c>
      <c r="Q4112" s="4">
        <v>4.09</v>
      </c>
    </row>
    <row r="4113" spans="1:17" hidden="1" outlineLevel="1" collapsed="1" x14ac:dyDescent="0.25">
      <c r="A4113" t="s">
        <v>34</v>
      </c>
      <c r="B4113" s="4" t="s">
        <v>29</v>
      </c>
      <c r="C4113" s="4" t="s">
        <v>3802</v>
      </c>
      <c r="D4113" s="4" t="s">
        <v>34</v>
      </c>
      <c r="E4113" s="4">
        <v>1.27123E-5</v>
      </c>
      <c r="F4113" s="4">
        <v>1.5434800000000001E-4</v>
      </c>
      <c r="G4113" s="4">
        <v>3</v>
      </c>
      <c r="H4113" s="4">
        <v>29</v>
      </c>
      <c r="I4113" s="4">
        <v>2</v>
      </c>
      <c r="J4113" s="4" t="s">
        <v>3800</v>
      </c>
      <c r="K4113" s="4">
        <v>0</v>
      </c>
      <c r="L4113" s="4">
        <v>3152.6487200000001</v>
      </c>
      <c r="M4113" s="4" t="s">
        <v>29</v>
      </c>
      <c r="N4113" s="4" t="s">
        <v>29</v>
      </c>
      <c r="O4113" s="4">
        <v>6.5770000000000002E-5</v>
      </c>
      <c r="P4113" s="4">
        <v>4.7290000000000001E-7</v>
      </c>
      <c r="Q4113" s="4">
        <v>4.63</v>
      </c>
    </row>
    <row r="4114" spans="1:17" hidden="1" outlineLevel="1" collapsed="1" x14ac:dyDescent="0.25">
      <c r="A4114" t="s">
        <v>34</v>
      </c>
      <c r="B4114" s="4" t="s">
        <v>29</v>
      </c>
      <c r="C4114" s="4" t="s">
        <v>3803</v>
      </c>
      <c r="D4114" s="4" t="s">
        <v>199</v>
      </c>
      <c r="E4114" s="4">
        <v>9.2750999999999993E-5</v>
      </c>
      <c r="F4114" s="4">
        <v>1.5434800000000001E-4</v>
      </c>
      <c r="G4114" s="4">
        <v>3</v>
      </c>
      <c r="H4114" s="4">
        <v>21</v>
      </c>
      <c r="I4114" s="4">
        <v>1</v>
      </c>
      <c r="J4114" s="4" t="s">
        <v>3800</v>
      </c>
      <c r="K4114" s="4">
        <v>0</v>
      </c>
      <c r="L4114" s="4">
        <v>2364.1612300000002</v>
      </c>
      <c r="M4114" s="4" t="s">
        <v>29</v>
      </c>
      <c r="N4114" s="4" t="s">
        <v>29</v>
      </c>
      <c r="O4114" s="4">
        <v>6.5770000000000002E-5</v>
      </c>
      <c r="P4114" s="4">
        <v>5.2310000000000004E-6</v>
      </c>
      <c r="Q4114" s="4">
        <v>3.56</v>
      </c>
    </row>
    <row r="4115" spans="1:17" hidden="1" outlineLevel="1" collapsed="1" x14ac:dyDescent="0.25">
      <c r="A4115" t="s">
        <v>34</v>
      </c>
      <c r="B4115" s="4" t="s">
        <v>29</v>
      </c>
      <c r="C4115" s="4" t="s">
        <v>3806</v>
      </c>
      <c r="D4115" s="4" t="s">
        <v>34</v>
      </c>
      <c r="E4115" s="4">
        <v>4.12283E-4</v>
      </c>
      <c r="F4115" s="4">
        <v>1.5434800000000001E-4</v>
      </c>
      <c r="G4115" s="4">
        <v>3</v>
      </c>
      <c r="H4115" s="4">
        <v>31</v>
      </c>
      <c r="I4115" s="4">
        <v>1</v>
      </c>
      <c r="J4115" s="4" t="s">
        <v>3800</v>
      </c>
      <c r="K4115" s="4">
        <v>0</v>
      </c>
      <c r="L4115" s="4">
        <v>1451.77404</v>
      </c>
      <c r="M4115" s="4" t="s">
        <v>29</v>
      </c>
      <c r="N4115" s="4" t="s">
        <v>29</v>
      </c>
      <c r="O4115" s="4">
        <v>6.5770000000000002E-5</v>
      </c>
      <c r="P4115" s="4">
        <v>3.1720000000000001E-5</v>
      </c>
      <c r="Q4115" s="4">
        <v>3.18</v>
      </c>
    </row>
    <row r="4116" spans="1:17" hidden="1" outlineLevel="1" collapsed="1" x14ac:dyDescent="0.25">
      <c r="A4116" t="s">
        <v>34</v>
      </c>
      <c r="B4116" s="4" t="s">
        <v>29</v>
      </c>
      <c r="C4116" s="4" t="s">
        <v>3808</v>
      </c>
      <c r="D4116" s="4" t="s">
        <v>34</v>
      </c>
      <c r="E4116" s="4">
        <v>1.1035E-5</v>
      </c>
      <c r="F4116" s="4">
        <v>1.5434800000000001E-4</v>
      </c>
      <c r="G4116" s="4">
        <v>3</v>
      </c>
      <c r="H4116" s="4">
        <v>26</v>
      </c>
      <c r="I4116" s="4">
        <v>2</v>
      </c>
      <c r="J4116" s="4" t="s">
        <v>3800</v>
      </c>
      <c r="K4116" s="4">
        <v>1</v>
      </c>
      <c r="L4116" s="4">
        <v>2383.1861399999998</v>
      </c>
      <c r="M4116" s="4" t="s">
        <v>29</v>
      </c>
      <c r="N4116" s="4" t="s">
        <v>29</v>
      </c>
      <c r="O4116" s="4">
        <v>6.5770000000000002E-5</v>
      </c>
      <c r="P4116" s="4">
        <v>3.9700000000000002E-7</v>
      </c>
      <c r="Q4116" s="4">
        <v>4.16</v>
      </c>
    </row>
    <row r="4117" spans="1:17" hidden="1" outlineLevel="1" collapsed="1" x14ac:dyDescent="0.25">
      <c r="A4117" t="s">
        <v>34</v>
      </c>
      <c r="B4117" s="4" t="s">
        <v>29</v>
      </c>
      <c r="C4117" s="4" t="s">
        <v>3809</v>
      </c>
      <c r="D4117" s="4" t="s">
        <v>34</v>
      </c>
      <c r="E4117" s="4">
        <v>2.97121E-5</v>
      </c>
      <c r="F4117" s="4">
        <v>1.5434800000000001E-4</v>
      </c>
      <c r="G4117" s="4">
        <v>3</v>
      </c>
      <c r="H4117" s="4">
        <v>26</v>
      </c>
      <c r="I4117" s="4">
        <v>1</v>
      </c>
      <c r="J4117" s="4" t="s">
        <v>3800</v>
      </c>
      <c r="K4117" s="4">
        <v>0</v>
      </c>
      <c r="L4117" s="4">
        <v>2227.0850300000002</v>
      </c>
      <c r="M4117" s="4" t="s">
        <v>29</v>
      </c>
      <c r="N4117" s="4" t="s">
        <v>29</v>
      </c>
      <c r="O4117" s="4">
        <v>6.5770000000000002E-5</v>
      </c>
      <c r="P4117" s="4">
        <v>1.319E-6</v>
      </c>
      <c r="Q4117" s="4">
        <v>2.57</v>
      </c>
    </row>
    <row r="4118" spans="1:17" hidden="1" outlineLevel="1" collapsed="1" x14ac:dyDescent="0.25">
      <c r="A4118" t="s">
        <v>34</v>
      </c>
      <c r="B4118" s="4" t="s">
        <v>29</v>
      </c>
      <c r="C4118" s="4" t="s">
        <v>3810</v>
      </c>
      <c r="D4118" s="4" t="s">
        <v>34</v>
      </c>
      <c r="E4118" s="4">
        <v>1.5093400000000001E-3</v>
      </c>
      <c r="F4118" s="4">
        <v>1.5434800000000001E-4</v>
      </c>
      <c r="G4118" s="4">
        <v>3</v>
      </c>
      <c r="H4118" s="4">
        <v>33</v>
      </c>
      <c r="I4118" s="4">
        <v>1</v>
      </c>
      <c r="J4118" s="4" t="s">
        <v>3800</v>
      </c>
      <c r="K4118" s="4">
        <v>0</v>
      </c>
      <c r="L4118" s="4">
        <v>1099.6357499999999</v>
      </c>
      <c r="M4118" s="4" t="s">
        <v>29</v>
      </c>
      <c r="N4118" s="4" t="s">
        <v>29</v>
      </c>
      <c r="O4118" s="4">
        <v>6.5770000000000002E-5</v>
      </c>
      <c r="P4118" s="4">
        <v>1.5029999999999999E-4</v>
      </c>
      <c r="Q4118" s="4">
        <v>2.25</v>
      </c>
    </row>
    <row r="4119" spans="1:17" hidden="1" outlineLevel="1" collapsed="1" x14ac:dyDescent="0.25">
      <c r="A4119" t="s">
        <v>34</v>
      </c>
      <c r="B4119" s="4" t="s">
        <v>29</v>
      </c>
      <c r="C4119" s="4" t="s">
        <v>3811</v>
      </c>
      <c r="D4119" s="4" t="s">
        <v>388</v>
      </c>
      <c r="E4119" s="4">
        <v>1.9686399999999998E-5</v>
      </c>
      <c r="F4119" s="4">
        <v>1.5434800000000001E-4</v>
      </c>
      <c r="G4119" s="4">
        <v>4</v>
      </c>
      <c r="H4119" s="4">
        <v>44</v>
      </c>
      <c r="I4119" s="4">
        <v>1</v>
      </c>
      <c r="J4119" s="4" t="s">
        <v>3812</v>
      </c>
      <c r="K4119" s="4">
        <v>0</v>
      </c>
      <c r="L4119" s="4">
        <v>2830.38285</v>
      </c>
      <c r="M4119" s="4" t="s">
        <v>29</v>
      </c>
      <c r="N4119" s="4" t="s">
        <v>29</v>
      </c>
      <c r="O4119" s="4">
        <v>6.5770000000000002E-5</v>
      </c>
      <c r="P4119" s="4">
        <v>7.9979999999999995E-7</v>
      </c>
      <c r="Q4119" s="4">
        <v>3.71</v>
      </c>
    </row>
    <row r="4120" spans="1:17" hidden="1" outlineLevel="1" collapsed="1" x14ac:dyDescent="0.25">
      <c r="A4120" t="s">
        <v>34</v>
      </c>
      <c r="B4120" s="4" t="s">
        <v>29</v>
      </c>
      <c r="C4120" s="4" t="s">
        <v>3813</v>
      </c>
      <c r="D4120" s="4" t="s">
        <v>34</v>
      </c>
      <c r="E4120" s="4">
        <v>3.9431999999999998E-6</v>
      </c>
      <c r="F4120" s="4">
        <v>1.5434800000000001E-4</v>
      </c>
      <c r="G4120" s="4">
        <v>3</v>
      </c>
      <c r="H4120" s="4">
        <v>29</v>
      </c>
      <c r="I4120" s="4">
        <v>2</v>
      </c>
      <c r="J4120" s="4" t="s">
        <v>3800</v>
      </c>
      <c r="K4120" s="4">
        <v>0</v>
      </c>
      <c r="L4120" s="4">
        <v>1641.8330100000001</v>
      </c>
      <c r="M4120" s="4" t="s">
        <v>29</v>
      </c>
      <c r="N4120" s="4" t="s">
        <v>29</v>
      </c>
      <c r="O4120" s="4">
        <v>6.5770000000000002E-5</v>
      </c>
      <c r="P4120" s="4">
        <v>1.147E-7</v>
      </c>
      <c r="Q4120" s="4">
        <v>3.58</v>
      </c>
    </row>
    <row r="4121" spans="1:17" hidden="1" outlineLevel="1" collapsed="1" x14ac:dyDescent="0.25">
      <c r="A4121" t="s">
        <v>34</v>
      </c>
      <c r="B4121" s="4" t="s">
        <v>29</v>
      </c>
      <c r="C4121" s="4" t="s">
        <v>3814</v>
      </c>
      <c r="D4121" s="4" t="s">
        <v>546</v>
      </c>
      <c r="E4121" s="4">
        <v>5.0644000000000004E-4</v>
      </c>
      <c r="F4121" s="4">
        <v>1.5434800000000001E-4</v>
      </c>
      <c r="G4121" s="4">
        <v>3</v>
      </c>
      <c r="H4121" s="4">
        <v>22</v>
      </c>
      <c r="I4121" s="4">
        <v>2</v>
      </c>
      <c r="J4121" s="4" t="s">
        <v>3815</v>
      </c>
      <c r="K4121" s="4">
        <v>1</v>
      </c>
      <c r="L4121" s="4">
        <v>2416.0932699999998</v>
      </c>
      <c r="M4121" s="4" t="s">
        <v>29</v>
      </c>
      <c r="N4121" s="4" t="s">
        <v>29</v>
      </c>
      <c r="O4121" s="4">
        <v>6.5770000000000002E-5</v>
      </c>
      <c r="P4121" s="4">
        <v>4.0550000000000003E-5</v>
      </c>
      <c r="Q4121" s="4">
        <v>3.36</v>
      </c>
    </row>
    <row r="4122" spans="1:17" hidden="1" outlineLevel="1" collapsed="1" x14ac:dyDescent="0.25">
      <c r="A4122" t="s">
        <v>34</v>
      </c>
      <c r="B4122" s="4" t="s">
        <v>29</v>
      </c>
      <c r="C4122" s="4" t="s">
        <v>3816</v>
      </c>
      <c r="D4122" s="4" t="s">
        <v>74</v>
      </c>
      <c r="E4122" s="4">
        <v>2.2673600000000001E-4</v>
      </c>
      <c r="F4122" s="4">
        <v>1.5434800000000001E-4</v>
      </c>
      <c r="G4122" s="4">
        <v>3</v>
      </c>
      <c r="H4122" s="4">
        <v>27</v>
      </c>
      <c r="I4122" s="4">
        <v>2</v>
      </c>
      <c r="J4122" s="4" t="s">
        <v>3800</v>
      </c>
      <c r="K4122" s="4">
        <v>0</v>
      </c>
      <c r="L4122" s="4">
        <v>1137.5456200000001</v>
      </c>
      <c r="M4122" s="4" t="s">
        <v>29</v>
      </c>
      <c r="N4122" s="4" t="s">
        <v>29</v>
      </c>
      <c r="O4122" s="4">
        <v>6.5770000000000002E-5</v>
      </c>
      <c r="P4122" s="4">
        <v>1.5359999999999999E-5</v>
      </c>
      <c r="Q4122" s="4">
        <v>2.2999999999999998</v>
      </c>
    </row>
    <row r="4123" spans="1:17" hidden="1" outlineLevel="1" collapsed="1" x14ac:dyDescent="0.25">
      <c r="A4123" t="s">
        <v>34</v>
      </c>
      <c r="B4123" s="4" t="s">
        <v>29</v>
      </c>
      <c r="C4123" s="4" t="s">
        <v>3818</v>
      </c>
      <c r="D4123" s="4" t="s">
        <v>74</v>
      </c>
      <c r="E4123" s="4">
        <v>1.04016E-2</v>
      </c>
      <c r="F4123" s="4">
        <v>4.3565599999999998E-4</v>
      </c>
      <c r="G4123" s="4">
        <v>3</v>
      </c>
      <c r="H4123" s="4">
        <v>27</v>
      </c>
      <c r="I4123" s="4">
        <v>1</v>
      </c>
      <c r="J4123" s="4" t="s">
        <v>3800</v>
      </c>
      <c r="K4123" s="4">
        <v>1</v>
      </c>
      <c r="L4123" s="4">
        <v>1475.7774099999999</v>
      </c>
      <c r="M4123" s="4" t="s">
        <v>29</v>
      </c>
      <c r="N4123" s="4" t="s">
        <v>29</v>
      </c>
      <c r="O4123" s="4">
        <v>1.639E-4</v>
      </c>
      <c r="P4123" s="4">
        <v>1.4660000000000001E-3</v>
      </c>
      <c r="Q4123" s="4">
        <v>2.7</v>
      </c>
    </row>
    <row r="4124" spans="1:17" hidden="1" outlineLevel="1" collapsed="1" x14ac:dyDescent="0.25">
      <c r="A4124" t="s">
        <v>34</v>
      </c>
      <c r="B4124" s="4" t="s">
        <v>29</v>
      </c>
      <c r="C4124" s="4" t="s">
        <v>3819</v>
      </c>
      <c r="D4124" s="4" t="s">
        <v>34</v>
      </c>
      <c r="E4124" s="4">
        <v>7.4253699999999997E-3</v>
      </c>
      <c r="F4124" s="4">
        <v>4.3565599999999998E-4</v>
      </c>
      <c r="G4124" s="4">
        <v>3</v>
      </c>
      <c r="H4124" s="4">
        <v>29</v>
      </c>
      <c r="I4124" s="4">
        <v>1</v>
      </c>
      <c r="J4124" s="4" t="s">
        <v>3800</v>
      </c>
      <c r="K4124" s="4">
        <v>1</v>
      </c>
      <c r="L4124" s="4">
        <v>1220.6574900000001</v>
      </c>
      <c r="M4124" s="4" t="s">
        <v>29</v>
      </c>
      <c r="N4124" s="4" t="s">
        <v>29</v>
      </c>
      <c r="O4124" s="4">
        <v>1.639E-4</v>
      </c>
      <c r="P4124" s="4">
        <v>9.7610000000000004E-4</v>
      </c>
      <c r="Q4124" s="4">
        <v>2.06</v>
      </c>
    </row>
    <row r="4125" spans="1:17" hidden="1" outlineLevel="1" collapsed="1" x14ac:dyDescent="0.25">
      <c r="A4125" t="s">
        <v>34</v>
      </c>
      <c r="B4125" s="4" t="s">
        <v>29</v>
      </c>
      <c r="C4125" s="4" t="s">
        <v>3820</v>
      </c>
      <c r="D4125" s="4" t="s">
        <v>34</v>
      </c>
      <c r="E4125" s="4">
        <v>1.3487900000000001E-2</v>
      </c>
      <c r="F4125" s="4">
        <v>4.3565599999999998E-4</v>
      </c>
      <c r="G4125" s="4">
        <v>3</v>
      </c>
      <c r="H4125" s="4">
        <v>23</v>
      </c>
      <c r="I4125" s="4">
        <v>1</v>
      </c>
      <c r="J4125" s="4" t="s">
        <v>3800</v>
      </c>
      <c r="K4125" s="4">
        <v>0</v>
      </c>
      <c r="L4125" s="4">
        <v>2907.41005</v>
      </c>
      <c r="M4125" s="4" t="s">
        <v>29</v>
      </c>
      <c r="N4125" s="4" t="s">
        <v>29</v>
      </c>
      <c r="O4125" s="4">
        <v>1.639E-4</v>
      </c>
      <c r="P4125" s="4">
        <v>2.003E-3</v>
      </c>
      <c r="Q4125" s="4">
        <v>3.42</v>
      </c>
    </row>
    <row r="4126" spans="1:17" hidden="1" outlineLevel="1" collapsed="1" x14ac:dyDescent="0.25">
      <c r="A4126" t="s">
        <v>34</v>
      </c>
      <c r="B4126" s="4" t="s">
        <v>29</v>
      </c>
      <c r="C4126" s="4" t="s">
        <v>3821</v>
      </c>
      <c r="D4126" s="4" t="s">
        <v>196</v>
      </c>
      <c r="E4126" s="4">
        <v>1.89608E-2</v>
      </c>
      <c r="F4126" s="4">
        <v>7.2030900000000003E-4</v>
      </c>
      <c r="G4126" s="4">
        <v>3</v>
      </c>
      <c r="H4126" s="4">
        <v>29</v>
      </c>
      <c r="I4126" s="4">
        <v>1</v>
      </c>
      <c r="J4126" s="4" t="s">
        <v>3800</v>
      </c>
      <c r="K4126" s="4">
        <v>0</v>
      </c>
      <c r="L4126" s="4">
        <v>1241.64192</v>
      </c>
      <c r="M4126" s="4" t="s">
        <v>29</v>
      </c>
      <c r="N4126" s="4" t="s">
        <v>29</v>
      </c>
      <c r="O4126" s="4">
        <v>2.6459999999999998E-4</v>
      </c>
      <c r="P4126" s="4">
        <v>3.068E-3</v>
      </c>
      <c r="Q4126" s="4">
        <v>2.09</v>
      </c>
    </row>
    <row r="4127" spans="1:17" hidden="1" outlineLevel="1" collapsed="1" x14ac:dyDescent="0.25">
      <c r="A4127" t="s">
        <v>34</v>
      </c>
      <c r="B4127" s="4" t="s">
        <v>29</v>
      </c>
      <c r="C4127" s="4" t="s">
        <v>3822</v>
      </c>
      <c r="D4127" s="4" t="s">
        <v>34</v>
      </c>
      <c r="E4127" s="4">
        <v>1.8606500000000002E-2</v>
      </c>
      <c r="F4127" s="4">
        <v>7.2030900000000003E-4</v>
      </c>
      <c r="G4127" s="4">
        <v>4</v>
      </c>
      <c r="H4127" s="4">
        <v>46</v>
      </c>
      <c r="I4127" s="4">
        <v>1</v>
      </c>
      <c r="J4127" s="4" t="s">
        <v>3812</v>
      </c>
      <c r="K4127" s="4">
        <v>0</v>
      </c>
      <c r="L4127" s="4">
        <v>1639.7922000000001</v>
      </c>
      <c r="M4127" s="4" t="s">
        <v>29</v>
      </c>
      <c r="N4127" s="4" t="s">
        <v>29</v>
      </c>
      <c r="O4127" s="4">
        <v>2.6459999999999998E-4</v>
      </c>
      <c r="P4127" s="4">
        <v>2.9840000000000001E-3</v>
      </c>
      <c r="Q4127" s="4">
        <v>1.79</v>
      </c>
    </row>
    <row r="4128" spans="1:17" hidden="1" outlineLevel="1" collapsed="1" x14ac:dyDescent="0.25">
      <c r="A4128" t="s">
        <v>34</v>
      </c>
      <c r="B4128" s="4" t="s">
        <v>29</v>
      </c>
      <c r="C4128" s="4" t="s">
        <v>3823</v>
      </c>
      <c r="D4128" s="4" t="s">
        <v>34</v>
      </c>
      <c r="E4128" s="4">
        <v>2.8119000000000002E-2</v>
      </c>
      <c r="F4128" s="4">
        <v>1.14003E-3</v>
      </c>
      <c r="G4128" s="4">
        <v>4</v>
      </c>
      <c r="H4128" s="4">
        <v>42</v>
      </c>
      <c r="I4128" s="4">
        <v>1</v>
      </c>
      <c r="J4128" s="4" t="s">
        <v>3812</v>
      </c>
      <c r="K4128" s="4">
        <v>0</v>
      </c>
      <c r="L4128" s="4">
        <v>2074.9271899999999</v>
      </c>
      <c r="M4128" s="4" t="s">
        <v>29</v>
      </c>
      <c r="N4128" s="4" t="s">
        <v>29</v>
      </c>
      <c r="O4128" s="4">
        <v>4.1320000000000001E-4</v>
      </c>
      <c r="P4128" s="4">
        <v>5.0239999999999998E-3</v>
      </c>
      <c r="Q4128" s="4">
        <v>1.76</v>
      </c>
    </row>
    <row r="4129" spans="1:29" hidden="1" outlineLevel="1" collapsed="1" x14ac:dyDescent="0.25">
      <c r="A4129" t="s">
        <v>34</v>
      </c>
      <c r="B4129" s="4" t="s">
        <v>29</v>
      </c>
      <c r="C4129" s="4" t="s">
        <v>3824</v>
      </c>
      <c r="D4129" s="4" t="s">
        <v>34</v>
      </c>
      <c r="E4129" s="4">
        <v>7.1459800000000004E-2</v>
      </c>
      <c r="F4129" s="4">
        <v>2.6094199999999999E-3</v>
      </c>
      <c r="G4129" s="4">
        <v>3</v>
      </c>
      <c r="H4129" s="4">
        <v>22</v>
      </c>
      <c r="I4129" s="4">
        <v>2</v>
      </c>
      <c r="J4129" s="4" t="s">
        <v>3800</v>
      </c>
      <c r="K4129" s="4">
        <v>1</v>
      </c>
      <c r="L4129" s="4">
        <v>1530.77583</v>
      </c>
      <c r="M4129" s="4" t="s">
        <v>29</v>
      </c>
      <c r="N4129" s="4" t="s">
        <v>29</v>
      </c>
      <c r="O4129" s="4">
        <v>9.3420000000000005E-4</v>
      </c>
      <c r="P4129" s="4">
        <v>1.7250000000000001E-2</v>
      </c>
      <c r="Q4129" s="4">
        <v>1.63</v>
      </c>
    </row>
    <row r="4130" spans="1:29" hidden="1" outlineLevel="1" collapsed="1" x14ac:dyDescent="0.25">
      <c r="A4130" t="s">
        <v>34</v>
      </c>
      <c r="B4130" s="4" t="s">
        <v>29</v>
      </c>
      <c r="C4130" s="4" t="s">
        <v>3825</v>
      </c>
      <c r="D4130" s="4" t="s">
        <v>34</v>
      </c>
      <c r="E4130" s="4">
        <v>9.6932699999999997E-2</v>
      </c>
      <c r="F4130" s="4">
        <v>3.5126799999999998E-3</v>
      </c>
      <c r="G4130" s="4">
        <v>3</v>
      </c>
      <c r="H4130" s="4">
        <v>31</v>
      </c>
      <c r="I4130" s="4">
        <v>1</v>
      </c>
      <c r="J4130" s="4" t="s">
        <v>3800</v>
      </c>
      <c r="K4130" s="4">
        <v>0</v>
      </c>
      <c r="L4130" s="4">
        <v>1177.5582899999999</v>
      </c>
      <c r="M4130" s="4" t="s">
        <v>29</v>
      </c>
      <c r="N4130" s="4" t="s">
        <v>29</v>
      </c>
      <c r="O4130" s="4">
        <v>1.258E-3</v>
      </c>
      <c r="P4130" s="4">
        <v>2.6120000000000001E-2</v>
      </c>
      <c r="Q4130" s="4">
        <v>2.0499999999999998</v>
      </c>
    </row>
    <row r="4131" spans="1:29" hidden="1" outlineLevel="1" collapsed="1" x14ac:dyDescent="0.25">
      <c r="A4131" t="s">
        <v>34</v>
      </c>
      <c r="B4131" s="4" t="s">
        <v>29</v>
      </c>
      <c r="C4131" s="4" t="s">
        <v>4397</v>
      </c>
      <c r="D4131" s="4" t="s">
        <v>34</v>
      </c>
      <c r="E4131" s="4">
        <v>0.16250999999999999</v>
      </c>
      <c r="F4131" s="4">
        <v>5.1501400000000001E-3</v>
      </c>
      <c r="G4131" s="4">
        <v>1</v>
      </c>
      <c r="H4131" s="4">
        <v>7</v>
      </c>
      <c r="I4131" s="4">
        <v>1</v>
      </c>
      <c r="J4131" s="4" t="s">
        <v>4393</v>
      </c>
      <c r="K4131" s="4">
        <v>0</v>
      </c>
      <c r="L4131" s="4">
        <v>2404.2493599999998</v>
      </c>
      <c r="M4131" s="4" t="s">
        <v>29</v>
      </c>
      <c r="N4131" s="4" t="s">
        <v>29</v>
      </c>
      <c r="O4131" s="4">
        <v>1.89E-3</v>
      </c>
      <c r="P4131" s="4">
        <v>5.6599999999999998E-2</v>
      </c>
      <c r="Q4131" s="4">
        <v>2.58</v>
      </c>
    </row>
    <row r="4132" spans="1:29" hidden="1" outlineLevel="1" collapsed="1" x14ac:dyDescent="0.25">
      <c r="A4132" t="s">
        <v>34</v>
      </c>
      <c r="B4132" s="4" t="s">
        <v>29</v>
      </c>
      <c r="C4132" s="4" t="s">
        <v>3826</v>
      </c>
      <c r="D4132" s="4" t="s">
        <v>34</v>
      </c>
      <c r="E4132" s="4">
        <v>0.22181400000000001</v>
      </c>
      <c r="F4132" s="4">
        <v>7.70019E-3</v>
      </c>
      <c r="G4132" s="4">
        <v>3</v>
      </c>
      <c r="H4132" s="4">
        <v>20</v>
      </c>
      <c r="I4132" s="4">
        <v>1</v>
      </c>
      <c r="J4132" s="4" t="s">
        <v>3800</v>
      </c>
      <c r="K4132" s="4">
        <v>0</v>
      </c>
      <c r="L4132" s="4">
        <v>2790.2197500000002</v>
      </c>
      <c r="M4132" s="4" t="s">
        <v>29</v>
      </c>
      <c r="N4132" s="4" t="s">
        <v>29</v>
      </c>
      <c r="O4132" s="4">
        <v>2.8440000000000002E-3</v>
      </c>
      <c r="P4132" s="4">
        <v>9.2770000000000005E-2</v>
      </c>
      <c r="Q4132" s="4">
        <v>2.25</v>
      </c>
    </row>
    <row r="4133" spans="1:29" x14ac:dyDescent="0.25">
      <c r="A4133" s="3" t="s">
        <v>29</v>
      </c>
      <c r="B4133" s="3" t="s">
        <v>30</v>
      </c>
      <c r="C4133" s="3" t="s">
        <v>4398</v>
      </c>
      <c r="D4133" s="3" t="s">
        <v>4399</v>
      </c>
      <c r="E4133" s="3">
        <v>0</v>
      </c>
      <c r="F4133" s="3">
        <v>100.22</v>
      </c>
      <c r="G4133" s="3">
        <v>52</v>
      </c>
      <c r="H4133" s="3">
        <v>16</v>
      </c>
      <c r="I4133" s="3">
        <v>25</v>
      </c>
      <c r="J4133" s="3">
        <v>16</v>
      </c>
      <c r="K4133" s="3">
        <v>366</v>
      </c>
      <c r="L4133" s="3">
        <v>40.6</v>
      </c>
      <c r="M4133" s="3">
        <v>9.91</v>
      </c>
      <c r="N4133" s="3">
        <v>79.709999999999994</v>
      </c>
      <c r="O4133" s="3">
        <v>16</v>
      </c>
      <c r="P4133" s="3" t="s">
        <v>34</v>
      </c>
      <c r="Q4133" s="3" t="s">
        <v>34</v>
      </c>
      <c r="R4133" s="3" t="s">
        <v>34</v>
      </c>
      <c r="S4133" s="3" t="s">
        <v>2601</v>
      </c>
      <c r="T4133" s="3" t="s">
        <v>34</v>
      </c>
      <c r="U4133" s="3" t="s">
        <v>4398</v>
      </c>
      <c r="V4133" s="3" t="s">
        <v>34</v>
      </c>
      <c r="W4133" s="3" t="s">
        <v>1758</v>
      </c>
      <c r="X4133" s="3" t="s">
        <v>34</v>
      </c>
      <c r="Y4133" s="3" t="s">
        <v>34</v>
      </c>
      <c r="Z4133" s="3" t="s">
        <v>34</v>
      </c>
      <c r="AA4133" s="3">
        <v>0</v>
      </c>
      <c r="AB4133" s="3" t="s">
        <v>29</v>
      </c>
      <c r="AC4133" s="3">
        <v>1</v>
      </c>
    </row>
    <row r="4134" spans="1:29" hidden="1" outlineLevel="1" collapsed="1" x14ac:dyDescent="0.25">
      <c r="A4134" t="s">
        <v>34</v>
      </c>
      <c r="B4134" s="2" t="s">
        <v>39</v>
      </c>
      <c r="C4134" s="2" t="s">
        <v>40</v>
      </c>
      <c r="D4134" s="2" t="s">
        <v>41</v>
      </c>
      <c r="E4134" s="2" t="s">
        <v>42</v>
      </c>
      <c r="F4134" s="2" t="s">
        <v>43</v>
      </c>
      <c r="G4134" s="2" t="s">
        <v>28</v>
      </c>
      <c r="H4134" s="2" t="s">
        <v>44</v>
      </c>
      <c r="I4134" s="2" t="s">
        <v>8</v>
      </c>
      <c r="J4134" s="2" t="s">
        <v>45</v>
      </c>
      <c r="K4134" s="2" t="s">
        <v>46</v>
      </c>
      <c r="L4134" s="2" t="s">
        <v>47</v>
      </c>
      <c r="M4134" s="2" t="s">
        <v>27</v>
      </c>
      <c r="N4134" s="2" t="s">
        <v>48</v>
      </c>
      <c r="O4134" s="2" t="s">
        <v>49</v>
      </c>
      <c r="P4134" s="2" t="s">
        <v>50</v>
      </c>
      <c r="Q4134" s="2" t="s">
        <v>51</v>
      </c>
    </row>
    <row r="4135" spans="1:29" hidden="1" outlineLevel="1" collapsed="1" x14ac:dyDescent="0.25">
      <c r="A4135" t="s">
        <v>34</v>
      </c>
      <c r="B4135" s="4" t="s">
        <v>29</v>
      </c>
      <c r="C4135" s="4" t="s">
        <v>4400</v>
      </c>
      <c r="D4135" s="4" t="s">
        <v>4401</v>
      </c>
      <c r="E4135" s="4">
        <v>8.6973799999999997E-5</v>
      </c>
      <c r="F4135" s="4">
        <v>1.5434800000000001E-4</v>
      </c>
      <c r="G4135" s="4">
        <v>1</v>
      </c>
      <c r="H4135" s="4">
        <v>1</v>
      </c>
      <c r="I4135" s="4">
        <v>2</v>
      </c>
      <c r="J4135" s="4" t="s">
        <v>4398</v>
      </c>
      <c r="K4135" s="4">
        <v>1</v>
      </c>
      <c r="L4135" s="4">
        <v>3450.5477599999999</v>
      </c>
      <c r="M4135" s="4" t="s">
        <v>29</v>
      </c>
      <c r="N4135" s="4" t="s">
        <v>29</v>
      </c>
      <c r="O4135" s="4">
        <v>6.5770000000000002E-5</v>
      </c>
      <c r="P4135" s="4">
        <v>4.8369999999999996E-6</v>
      </c>
      <c r="Q4135" s="4">
        <v>3.6</v>
      </c>
    </row>
    <row r="4136" spans="1:29" hidden="1" outlineLevel="1" collapsed="1" x14ac:dyDescent="0.25">
      <c r="A4136" t="s">
        <v>34</v>
      </c>
      <c r="B4136" s="4" t="s">
        <v>29</v>
      </c>
      <c r="C4136" s="4" t="s">
        <v>4402</v>
      </c>
      <c r="D4136" s="4" t="s">
        <v>34</v>
      </c>
      <c r="E4136" s="4">
        <v>3.3574100000000001E-5</v>
      </c>
      <c r="F4136" s="4">
        <v>1.5434800000000001E-4</v>
      </c>
      <c r="G4136" s="4">
        <v>1</v>
      </c>
      <c r="H4136" s="4">
        <v>1</v>
      </c>
      <c r="I4136" s="4">
        <v>1</v>
      </c>
      <c r="J4136" s="4" t="s">
        <v>4398</v>
      </c>
      <c r="K4136" s="4">
        <v>0</v>
      </c>
      <c r="L4136" s="4">
        <v>1611.7033899999999</v>
      </c>
      <c r="M4136" s="4" t="s">
        <v>29</v>
      </c>
      <c r="N4136" s="4" t="s">
        <v>29</v>
      </c>
      <c r="O4136" s="4">
        <v>6.5770000000000002E-5</v>
      </c>
      <c r="P4136" s="4">
        <v>1.5269999999999999E-6</v>
      </c>
      <c r="Q4136" s="4">
        <v>2.5299999999999998</v>
      </c>
    </row>
    <row r="4137" spans="1:29" hidden="1" outlineLevel="1" collapsed="1" x14ac:dyDescent="0.25">
      <c r="A4137" t="s">
        <v>34</v>
      </c>
      <c r="B4137" s="4" t="s">
        <v>29</v>
      </c>
      <c r="C4137" s="4" t="s">
        <v>4403</v>
      </c>
      <c r="D4137" s="4" t="s">
        <v>4404</v>
      </c>
      <c r="E4137" s="4">
        <v>3.6738800000000001E-7</v>
      </c>
      <c r="F4137" s="4">
        <v>1.5434800000000001E-4</v>
      </c>
      <c r="G4137" s="4">
        <v>1</v>
      </c>
      <c r="H4137" s="4">
        <v>1</v>
      </c>
      <c r="I4137" s="4">
        <v>2</v>
      </c>
      <c r="J4137" s="4" t="s">
        <v>4398</v>
      </c>
      <c r="K4137" s="4">
        <v>0</v>
      </c>
      <c r="L4137" s="4">
        <v>2665.1558300000002</v>
      </c>
      <c r="M4137" s="4" t="s">
        <v>29</v>
      </c>
      <c r="N4137" s="4" t="s">
        <v>29</v>
      </c>
      <c r="O4137" s="4">
        <v>6.5770000000000002E-5</v>
      </c>
      <c r="P4137" s="4">
        <v>6.472E-9</v>
      </c>
      <c r="Q4137" s="4">
        <v>5.24</v>
      </c>
    </row>
    <row r="4138" spans="1:29" hidden="1" outlineLevel="1" collapsed="1" x14ac:dyDescent="0.25">
      <c r="A4138" t="s">
        <v>34</v>
      </c>
      <c r="B4138" s="4" t="s">
        <v>29</v>
      </c>
      <c r="C4138" s="4" t="s">
        <v>4405</v>
      </c>
      <c r="D4138" s="4" t="s">
        <v>4406</v>
      </c>
      <c r="E4138" s="4">
        <v>7.55047E-7</v>
      </c>
      <c r="F4138" s="4">
        <v>1.5434800000000001E-4</v>
      </c>
      <c r="G4138" s="4">
        <v>1</v>
      </c>
      <c r="H4138" s="4">
        <v>1</v>
      </c>
      <c r="I4138" s="4">
        <v>1</v>
      </c>
      <c r="J4138" s="4" t="s">
        <v>4398</v>
      </c>
      <c r="K4138" s="4">
        <v>1</v>
      </c>
      <c r="L4138" s="4">
        <v>4412.1496900000002</v>
      </c>
      <c r="M4138" s="4" t="s">
        <v>29</v>
      </c>
      <c r="N4138" s="4" t="s">
        <v>29</v>
      </c>
      <c r="O4138" s="4">
        <v>6.5770000000000002E-5</v>
      </c>
      <c r="P4138" s="4">
        <v>1.5519999999999999E-8</v>
      </c>
      <c r="Q4138" s="4">
        <v>4.0999999999999996</v>
      </c>
    </row>
    <row r="4139" spans="1:29" hidden="1" outlineLevel="1" collapsed="1" x14ac:dyDescent="0.25">
      <c r="A4139" t="s">
        <v>34</v>
      </c>
      <c r="B4139" s="4" t="s">
        <v>29</v>
      </c>
      <c r="C4139" s="4" t="s">
        <v>4407</v>
      </c>
      <c r="D4139" s="4" t="s">
        <v>34</v>
      </c>
      <c r="E4139" s="4">
        <v>3.4010099999999997E-8</v>
      </c>
      <c r="F4139" s="4">
        <v>1.5434800000000001E-4</v>
      </c>
      <c r="G4139" s="4">
        <v>1</v>
      </c>
      <c r="H4139" s="4">
        <v>1</v>
      </c>
      <c r="I4139" s="4">
        <v>3</v>
      </c>
      <c r="J4139" s="4" t="s">
        <v>4398</v>
      </c>
      <c r="K4139" s="4">
        <v>0</v>
      </c>
      <c r="L4139" s="4">
        <v>1851.97117</v>
      </c>
      <c r="M4139" s="4" t="s">
        <v>29</v>
      </c>
      <c r="N4139" s="4" t="s">
        <v>29</v>
      </c>
      <c r="O4139" s="4">
        <v>6.5770000000000002E-5</v>
      </c>
      <c r="P4139" s="4">
        <v>3.6240000000000001E-10</v>
      </c>
      <c r="Q4139" s="4">
        <v>3.58</v>
      </c>
    </row>
    <row r="4140" spans="1:29" hidden="1" outlineLevel="1" collapsed="1" x14ac:dyDescent="0.25">
      <c r="A4140" t="s">
        <v>34</v>
      </c>
      <c r="B4140" s="4" t="s">
        <v>29</v>
      </c>
      <c r="C4140" s="4" t="s">
        <v>4408</v>
      </c>
      <c r="D4140" s="4" t="s">
        <v>34</v>
      </c>
      <c r="E4140" s="4">
        <v>1.02023E-3</v>
      </c>
      <c r="F4140" s="4">
        <v>1.5434800000000001E-4</v>
      </c>
      <c r="G4140" s="4">
        <v>1</v>
      </c>
      <c r="H4140" s="4">
        <v>1</v>
      </c>
      <c r="I4140" s="4">
        <v>1</v>
      </c>
      <c r="J4140" s="4" t="s">
        <v>4398</v>
      </c>
      <c r="K4140" s="4">
        <v>1</v>
      </c>
      <c r="L4140" s="4">
        <v>1940.0083400000001</v>
      </c>
      <c r="M4140" s="4" t="s">
        <v>29</v>
      </c>
      <c r="N4140" s="4" t="s">
        <v>29</v>
      </c>
      <c r="O4140" s="4">
        <v>6.5770000000000002E-5</v>
      </c>
      <c r="P4140" s="4">
        <v>9.4569999999999997E-5</v>
      </c>
      <c r="Q4140" s="4">
        <v>3.27</v>
      </c>
    </row>
    <row r="4141" spans="1:29" hidden="1" outlineLevel="1" collapsed="1" x14ac:dyDescent="0.25">
      <c r="A4141" t="s">
        <v>34</v>
      </c>
      <c r="B4141" s="4" t="s">
        <v>29</v>
      </c>
      <c r="C4141" s="4" t="s">
        <v>4409</v>
      </c>
      <c r="D4141" s="4" t="s">
        <v>34</v>
      </c>
      <c r="E4141" s="4">
        <v>3.6723300000000001E-4</v>
      </c>
      <c r="F4141" s="4">
        <v>1.5434800000000001E-4</v>
      </c>
      <c r="G4141" s="4">
        <v>1</v>
      </c>
      <c r="H4141" s="4">
        <v>1</v>
      </c>
      <c r="I4141" s="4">
        <v>1</v>
      </c>
      <c r="J4141" s="4" t="s">
        <v>4398</v>
      </c>
      <c r="K4141" s="4">
        <v>0</v>
      </c>
      <c r="L4141" s="4">
        <v>1811.91338</v>
      </c>
      <c r="M4141" s="4" t="s">
        <v>29</v>
      </c>
      <c r="N4141" s="4" t="s">
        <v>29</v>
      </c>
      <c r="O4141" s="4">
        <v>6.5770000000000002E-5</v>
      </c>
      <c r="P4141" s="4">
        <v>2.7489999999999999E-5</v>
      </c>
      <c r="Q4141" s="4">
        <v>2.61</v>
      </c>
    </row>
    <row r="4142" spans="1:29" hidden="1" outlineLevel="1" collapsed="1" x14ac:dyDescent="0.25">
      <c r="A4142" t="s">
        <v>34</v>
      </c>
      <c r="B4142" s="4" t="s">
        <v>29</v>
      </c>
      <c r="C4142" s="4" t="s">
        <v>4410</v>
      </c>
      <c r="D4142" s="4" t="s">
        <v>34</v>
      </c>
      <c r="E4142" s="4">
        <v>1.95093E-3</v>
      </c>
      <c r="F4142" s="4">
        <v>1.5434800000000001E-4</v>
      </c>
      <c r="G4142" s="4">
        <v>1</v>
      </c>
      <c r="H4142" s="4">
        <v>1</v>
      </c>
      <c r="I4142" s="4">
        <v>1</v>
      </c>
      <c r="J4142" s="4" t="s">
        <v>4398</v>
      </c>
      <c r="K4142" s="4">
        <v>0</v>
      </c>
      <c r="L4142" s="4">
        <v>1023.51055</v>
      </c>
      <c r="M4142" s="4" t="s">
        <v>29</v>
      </c>
      <c r="N4142" s="4" t="s">
        <v>29</v>
      </c>
      <c r="O4142" s="4">
        <v>6.5770000000000002E-5</v>
      </c>
      <c r="P4142" s="4">
        <v>2.0450000000000001E-4</v>
      </c>
      <c r="Q4142" s="4">
        <v>2.58</v>
      </c>
    </row>
    <row r="4143" spans="1:29" hidden="1" outlineLevel="1" collapsed="1" x14ac:dyDescent="0.25">
      <c r="A4143" t="s">
        <v>34</v>
      </c>
      <c r="B4143" s="4" t="s">
        <v>29</v>
      </c>
      <c r="C4143" s="4" t="s">
        <v>4411</v>
      </c>
      <c r="D4143" s="4" t="s">
        <v>34</v>
      </c>
      <c r="E4143" s="4">
        <v>7.3109799999999996E-5</v>
      </c>
      <c r="F4143" s="4">
        <v>1.5434800000000001E-4</v>
      </c>
      <c r="G4143" s="4">
        <v>1</v>
      </c>
      <c r="H4143" s="4">
        <v>1</v>
      </c>
      <c r="I4143" s="4">
        <v>1</v>
      </c>
      <c r="J4143" s="4" t="s">
        <v>4398</v>
      </c>
      <c r="K4143" s="4">
        <v>2</v>
      </c>
      <c r="L4143" s="4">
        <v>2654.3016299999999</v>
      </c>
      <c r="M4143" s="4" t="s">
        <v>29</v>
      </c>
      <c r="N4143" s="4" t="s">
        <v>29</v>
      </c>
      <c r="O4143" s="4">
        <v>6.5770000000000002E-5</v>
      </c>
      <c r="P4143" s="4">
        <v>3.9099999999999998E-6</v>
      </c>
      <c r="Q4143" s="4">
        <v>3.99</v>
      </c>
    </row>
    <row r="4144" spans="1:29" hidden="1" outlineLevel="1" collapsed="1" x14ac:dyDescent="0.25">
      <c r="A4144" t="s">
        <v>34</v>
      </c>
      <c r="B4144" s="4" t="s">
        <v>29</v>
      </c>
      <c r="C4144" s="4" t="s">
        <v>4412</v>
      </c>
      <c r="D4144" s="4" t="s">
        <v>34</v>
      </c>
      <c r="E4144" s="4">
        <v>1.39083E-4</v>
      </c>
      <c r="F4144" s="4">
        <v>1.5434800000000001E-4</v>
      </c>
      <c r="G4144" s="4">
        <v>1</v>
      </c>
      <c r="H4144" s="4">
        <v>1</v>
      </c>
      <c r="I4144" s="4">
        <v>2</v>
      </c>
      <c r="J4144" s="4" t="s">
        <v>4398</v>
      </c>
      <c r="K4144" s="4">
        <v>0</v>
      </c>
      <c r="L4144" s="4">
        <v>1193.6385399999999</v>
      </c>
      <c r="M4144" s="4" t="s">
        <v>29</v>
      </c>
      <c r="N4144" s="4" t="s">
        <v>29</v>
      </c>
      <c r="O4144" s="4">
        <v>6.5770000000000002E-5</v>
      </c>
      <c r="P4144" s="4">
        <v>8.5490000000000006E-6</v>
      </c>
      <c r="Q4144" s="4">
        <v>2.37</v>
      </c>
    </row>
    <row r="4145" spans="1:29" hidden="1" outlineLevel="1" collapsed="1" x14ac:dyDescent="0.25">
      <c r="A4145" t="s">
        <v>34</v>
      </c>
      <c r="B4145" s="4" t="s">
        <v>29</v>
      </c>
      <c r="C4145" s="4" t="s">
        <v>4413</v>
      </c>
      <c r="D4145" s="4" t="s">
        <v>34</v>
      </c>
      <c r="E4145" s="4">
        <v>3.7454800000000003E-8</v>
      </c>
      <c r="F4145" s="4">
        <v>1.5434800000000001E-4</v>
      </c>
      <c r="G4145" s="4">
        <v>1</v>
      </c>
      <c r="H4145" s="4">
        <v>1</v>
      </c>
      <c r="I4145" s="4">
        <v>2</v>
      </c>
      <c r="J4145" s="4" t="s">
        <v>4398</v>
      </c>
      <c r="K4145" s="4">
        <v>0</v>
      </c>
      <c r="L4145" s="4">
        <v>1877.83592</v>
      </c>
      <c r="M4145" s="4" t="s">
        <v>29</v>
      </c>
      <c r="N4145" s="4" t="s">
        <v>29</v>
      </c>
      <c r="O4145" s="4">
        <v>6.5770000000000002E-5</v>
      </c>
      <c r="P4145" s="4">
        <v>4.0869999999999999E-10</v>
      </c>
      <c r="Q4145" s="4">
        <v>4.7300000000000004</v>
      </c>
    </row>
    <row r="4146" spans="1:29" hidden="1" outlineLevel="1" collapsed="1" x14ac:dyDescent="0.25">
      <c r="A4146" t="s">
        <v>34</v>
      </c>
      <c r="B4146" s="4" t="s">
        <v>29</v>
      </c>
      <c r="C4146" s="4" t="s">
        <v>4414</v>
      </c>
      <c r="D4146" s="4" t="s">
        <v>34</v>
      </c>
      <c r="E4146" s="4">
        <v>1.1379199999999999E-3</v>
      </c>
      <c r="F4146" s="4">
        <v>1.5434800000000001E-4</v>
      </c>
      <c r="G4146" s="4">
        <v>1</v>
      </c>
      <c r="H4146" s="4">
        <v>1</v>
      </c>
      <c r="I4146" s="4">
        <v>3</v>
      </c>
      <c r="J4146" s="4" t="s">
        <v>4398</v>
      </c>
      <c r="K4146" s="4">
        <v>0</v>
      </c>
      <c r="L4146" s="4">
        <v>1647.8548000000001</v>
      </c>
      <c r="M4146" s="4" t="s">
        <v>29</v>
      </c>
      <c r="N4146" s="4" t="s">
        <v>29</v>
      </c>
      <c r="O4146" s="4">
        <v>6.5770000000000002E-5</v>
      </c>
      <c r="P4146" s="4">
        <v>1.076E-4</v>
      </c>
      <c r="Q4146" s="4">
        <v>2.56</v>
      </c>
    </row>
    <row r="4147" spans="1:29" hidden="1" outlineLevel="1" collapsed="1" x14ac:dyDescent="0.25">
      <c r="A4147" t="s">
        <v>34</v>
      </c>
      <c r="B4147" s="4" t="s">
        <v>29</v>
      </c>
      <c r="C4147" s="4" t="s">
        <v>4415</v>
      </c>
      <c r="D4147" s="4" t="s">
        <v>34</v>
      </c>
      <c r="E4147" s="4">
        <v>5.6129300000000003E-4</v>
      </c>
      <c r="F4147" s="4">
        <v>1.5434800000000001E-4</v>
      </c>
      <c r="G4147" s="4">
        <v>1</v>
      </c>
      <c r="H4147" s="4">
        <v>1</v>
      </c>
      <c r="I4147" s="4">
        <v>1</v>
      </c>
      <c r="J4147" s="4" t="s">
        <v>4398</v>
      </c>
      <c r="K4147" s="4">
        <v>2</v>
      </c>
      <c r="L4147" s="4">
        <v>3010.4235899999999</v>
      </c>
      <c r="M4147" s="4" t="s">
        <v>29</v>
      </c>
      <c r="N4147" s="4" t="s">
        <v>29</v>
      </c>
      <c r="O4147" s="4">
        <v>6.5770000000000002E-5</v>
      </c>
      <c r="P4147" s="4">
        <v>4.587E-5</v>
      </c>
      <c r="Q4147" s="4">
        <v>3.77</v>
      </c>
    </row>
    <row r="4148" spans="1:29" hidden="1" outlineLevel="1" collapsed="1" x14ac:dyDescent="0.25">
      <c r="A4148" t="s">
        <v>34</v>
      </c>
      <c r="B4148" s="4" t="s">
        <v>29</v>
      </c>
      <c r="C4148" s="4" t="s">
        <v>4416</v>
      </c>
      <c r="D4148" s="4" t="s">
        <v>34</v>
      </c>
      <c r="E4148" s="4">
        <v>3.4285100000000001E-3</v>
      </c>
      <c r="F4148" s="4">
        <v>3.0793500000000001E-4</v>
      </c>
      <c r="G4148" s="4">
        <v>1</v>
      </c>
      <c r="H4148" s="4">
        <v>1</v>
      </c>
      <c r="I4148" s="4">
        <v>2</v>
      </c>
      <c r="J4148" s="4" t="s">
        <v>4398</v>
      </c>
      <c r="K4148" s="4">
        <v>1</v>
      </c>
      <c r="L4148" s="4">
        <v>2526.2066599999998</v>
      </c>
      <c r="M4148" s="4" t="s">
        <v>29</v>
      </c>
      <c r="N4148" s="4" t="s">
        <v>29</v>
      </c>
      <c r="O4148" s="4">
        <v>1.192E-4</v>
      </c>
      <c r="P4148" s="4">
        <v>3.9510000000000001E-4</v>
      </c>
      <c r="Q4148" s="4">
        <v>4.2300000000000004</v>
      </c>
    </row>
    <row r="4149" spans="1:29" hidden="1" outlineLevel="1" collapsed="1" x14ac:dyDescent="0.25">
      <c r="A4149" t="s">
        <v>34</v>
      </c>
      <c r="B4149" s="4" t="s">
        <v>29</v>
      </c>
      <c r="C4149" s="4" t="s">
        <v>4417</v>
      </c>
      <c r="D4149" s="4" t="s">
        <v>34</v>
      </c>
      <c r="E4149" s="4">
        <v>3.0107999999999999E-2</v>
      </c>
      <c r="F4149" s="4">
        <v>1.14003E-3</v>
      </c>
      <c r="G4149" s="4">
        <v>1</v>
      </c>
      <c r="H4149" s="4">
        <v>1</v>
      </c>
      <c r="I4149" s="4">
        <v>1</v>
      </c>
      <c r="J4149" s="4" t="s">
        <v>4398</v>
      </c>
      <c r="K4149" s="4">
        <v>0</v>
      </c>
      <c r="L4149" s="4">
        <v>952.47343999999998</v>
      </c>
      <c r="M4149" s="4" t="s">
        <v>29</v>
      </c>
      <c r="N4149" s="4" t="s">
        <v>29</v>
      </c>
      <c r="O4149" s="4">
        <v>4.1320000000000001E-4</v>
      </c>
      <c r="P4149" s="4">
        <v>5.4980000000000003E-3</v>
      </c>
      <c r="Q4149" s="4">
        <v>1.37</v>
      </c>
    </row>
    <row r="4150" spans="1:29" hidden="1" outlineLevel="1" collapsed="1" x14ac:dyDescent="0.25">
      <c r="A4150" t="s">
        <v>34</v>
      </c>
      <c r="B4150" s="4" t="s">
        <v>29</v>
      </c>
      <c r="C4150" s="4" t="s">
        <v>4418</v>
      </c>
      <c r="D4150" s="4" t="s">
        <v>34</v>
      </c>
      <c r="E4150" s="4">
        <v>0.16696900000000001</v>
      </c>
      <c r="F4150" s="4">
        <v>5.2618600000000001E-3</v>
      </c>
      <c r="G4150" s="4">
        <v>1</v>
      </c>
      <c r="H4150" s="4">
        <v>1</v>
      </c>
      <c r="I4150" s="4">
        <v>1</v>
      </c>
      <c r="J4150" s="4" t="s">
        <v>4398</v>
      </c>
      <c r="K4150" s="4">
        <v>1</v>
      </c>
      <c r="L4150" s="4">
        <v>1151.6055100000001</v>
      </c>
      <c r="M4150" s="4" t="s">
        <v>29</v>
      </c>
      <c r="N4150" s="4" t="s">
        <v>29</v>
      </c>
      <c r="O4150" s="4">
        <v>1.936E-3</v>
      </c>
      <c r="P4150" s="4">
        <v>5.9330000000000001E-2</v>
      </c>
      <c r="Q4150" s="4">
        <v>1.84</v>
      </c>
    </row>
    <row r="4151" spans="1:29" x14ac:dyDescent="0.25">
      <c r="A4151" s="3" t="s">
        <v>29</v>
      </c>
      <c r="B4151" s="3" t="s">
        <v>30</v>
      </c>
      <c r="C4151" s="3" t="s">
        <v>4419</v>
      </c>
      <c r="D4151" s="3" t="s">
        <v>4420</v>
      </c>
      <c r="E4151" s="3">
        <v>0</v>
      </c>
      <c r="F4151" s="3">
        <v>99.379000000000005</v>
      </c>
      <c r="G4151" s="3">
        <v>40</v>
      </c>
      <c r="H4151" s="3">
        <v>15</v>
      </c>
      <c r="I4151" s="3">
        <v>28</v>
      </c>
      <c r="J4151" s="3">
        <v>15</v>
      </c>
      <c r="K4151" s="3">
        <v>551</v>
      </c>
      <c r="L4151" s="3">
        <v>61.6</v>
      </c>
      <c r="M4151" s="3">
        <v>8.6199999999999992</v>
      </c>
      <c r="N4151" s="3">
        <v>94.45</v>
      </c>
      <c r="O4151" s="3">
        <v>15</v>
      </c>
      <c r="P4151" s="3" t="s">
        <v>1137</v>
      </c>
      <c r="Q4151" s="3" t="s">
        <v>34</v>
      </c>
      <c r="R4151" s="3" t="s">
        <v>189</v>
      </c>
      <c r="S4151" s="3" t="s">
        <v>4421</v>
      </c>
      <c r="T4151" s="3" t="s">
        <v>34</v>
      </c>
      <c r="U4151" s="3" t="s">
        <v>4419</v>
      </c>
      <c r="V4151" s="3" t="s">
        <v>34</v>
      </c>
      <c r="W4151" s="3" t="s">
        <v>193</v>
      </c>
      <c r="X4151" s="3" t="s">
        <v>34</v>
      </c>
      <c r="Y4151" s="3" t="s">
        <v>34</v>
      </c>
      <c r="Z4151" s="3" t="s">
        <v>34</v>
      </c>
      <c r="AA4151" s="3">
        <v>0</v>
      </c>
      <c r="AB4151" s="3" t="s">
        <v>29</v>
      </c>
      <c r="AC4151" s="3">
        <v>1</v>
      </c>
    </row>
    <row r="4152" spans="1:29" hidden="1" outlineLevel="1" collapsed="1" x14ac:dyDescent="0.25">
      <c r="A4152" t="s">
        <v>34</v>
      </c>
      <c r="B4152" s="2" t="s">
        <v>39</v>
      </c>
      <c r="C4152" s="2" t="s">
        <v>40</v>
      </c>
      <c r="D4152" s="2" t="s">
        <v>41</v>
      </c>
      <c r="E4152" s="2" t="s">
        <v>42</v>
      </c>
      <c r="F4152" s="2" t="s">
        <v>43</v>
      </c>
      <c r="G4152" s="2" t="s">
        <v>28</v>
      </c>
      <c r="H4152" s="2" t="s">
        <v>44</v>
      </c>
      <c r="I4152" s="2" t="s">
        <v>8</v>
      </c>
      <c r="J4152" s="2" t="s">
        <v>45</v>
      </c>
      <c r="K4152" s="2" t="s">
        <v>46</v>
      </c>
      <c r="L4152" s="2" t="s">
        <v>47</v>
      </c>
      <c r="M4152" s="2" t="s">
        <v>27</v>
      </c>
      <c r="N4152" s="2" t="s">
        <v>48</v>
      </c>
      <c r="O4152" s="2" t="s">
        <v>49</v>
      </c>
      <c r="P4152" s="2" t="s">
        <v>50</v>
      </c>
      <c r="Q4152" s="2" t="s">
        <v>51</v>
      </c>
    </row>
    <row r="4153" spans="1:29" hidden="1" outlineLevel="1" collapsed="1" x14ac:dyDescent="0.25">
      <c r="A4153" t="s">
        <v>34</v>
      </c>
      <c r="B4153" s="4" t="s">
        <v>29</v>
      </c>
      <c r="C4153" s="4" t="s">
        <v>4422</v>
      </c>
      <c r="D4153" s="4" t="s">
        <v>154</v>
      </c>
      <c r="E4153" s="4">
        <v>1.27928E-4</v>
      </c>
      <c r="F4153" s="4">
        <v>1.5434800000000001E-4</v>
      </c>
      <c r="G4153" s="4">
        <v>1</v>
      </c>
      <c r="H4153" s="4">
        <v>1</v>
      </c>
      <c r="I4153" s="4">
        <v>2</v>
      </c>
      <c r="J4153" s="4" t="s">
        <v>4419</v>
      </c>
      <c r="K4153" s="4">
        <v>0</v>
      </c>
      <c r="L4153" s="4">
        <v>2006.0667100000001</v>
      </c>
      <c r="M4153" s="4" t="s">
        <v>29</v>
      </c>
      <c r="N4153" s="4" t="s">
        <v>29</v>
      </c>
      <c r="O4153" s="4">
        <v>6.5770000000000002E-5</v>
      </c>
      <c r="P4153" s="4">
        <v>7.7139999999999993E-6</v>
      </c>
      <c r="Q4153" s="4">
        <v>3.36</v>
      </c>
    </row>
    <row r="4154" spans="1:29" hidden="1" outlineLevel="1" collapsed="1" x14ac:dyDescent="0.25">
      <c r="A4154" t="s">
        <v>34</v>
      </c>
      <c r="B4154" s="4" t="s">
        <v>29</v>
      </c>
      <c r="C4154" s="4" t="s">
        <v>4423</v>
      </c>
      <c r="D4154" s="4" t="s">
        <v>34</v>
      </c>
      <c r="E4154" s="4">
        <v>4.3683900000000001E-4</v>
      </c>
      <c r="F4154" s="4">
        <v>1.5434800000000001E-4</v>
      </c>
      <c r="G4154" s="4">
        <v>1</v>
      </c>
      <c r="H4154" s="4">
        <v>1</v>
      </c>
      <c r="I4154" s="4">
        <v>3</v>
      </c>
      <c r="J4154" s="4" t="s">
        <v>4419</v>
      </c>
      <c r="K4154" s="4">
        <v>0</v>
      </c>
      <c r="L4154" s="4">
        <v>985.59281999999996</v>
      </c>
      <c r="M4154" s="4" t="s">
        <v>29</v>
      </c>
      <c r="N4154" s="4" t="s">
        <v>29</v>
      </c>
      <c r="O4154" s="4">
        <v>6.5770000000000002E-5</v>
      </c>
      <c r="P4154" s="4">
        <v>3.3949999999999999E-5</v>
      </c>
      <c r="Q4154" s="4">
        <v>2.1800000000000002</v>
      </c>
    </row>
    <row r="4155" spans="1:29" hidden="1" outlineLevel="1" collapsed="1" x14ac:dyDescent="0.25">
      <c r="A4155" t="s">
        <v>34</v>
      </c>
      <c r="B4155" s="4" t="s">
        <v>29</v>
      </c>
      <c r="C4155" s="4" t="s">
        <v>4424</v>
      </c>
      <c r="D4155" s="4" t="s">
        <v>34</v>
      </c>
      <c r="E4155" s="4">
        <v>4.84413E-5</v>
      </c>
      <c r="F4155" s="4">
        <v>1.5434800000000001E-4</v>
      </c>
      <c r="G4155" s="4">
        <v>1</v>
      </c>
      <c r="H4155" s="4">
        <v>1</v>
      </c>
      <c r="I4155" s="4">
        <v>1</v>
      </c>
      <c r="J4155" s="4" t="s">
        <v>4419</v>
      </c>
      <c r="K4155" s="4">
        <v>0</v>
      </c>
      <c r="L4155" s="4">
        <v>1841.9239500000001</v>
      </c>
      <c r="M4155" s="4" t="s">
        <v>29</v>
      </c>
      <c r="N4155" s="4" t="s">
        <v>29</v>
      </c>
      <c r="O4155" s="4">
        <v>6.5770000000000002E-5</v>
      </c>
      <c r="P4155" s="4">
        <v>2.3769999999999999E-6</v>
      </c>
      <c r="Q4155" s="4">
        <v>4.3499999999999996</v>
      </c>
    </row>
    <row r="4156" spans="1:29" hidden="1" outlineLevel="1" collapsed="1" x14ac:dyDescent="0.25">
      <c r="A4156" t="s">
        <v>34</v>
      </c>
      <c r="B4156" s="4" t="s">
        <v>29</v>
      </c>
      <c r="C4156" s="4" t="s">
        <v>4425</v>
      </c>
      <c r="D4156" s="4" t="s">
        <v>34</v>
      </c>
      <c r="E4156" s="4">
        <v>1.49302E-7</v>
      </c>
      <c r="F4156" s="4">
        <v>1.5434800000000001E-4</v>
      </c>
      <c r="G4156" s="4">
        <v>1</v>
      </c>
      <c r="H4156" s="4">
        <v>1</v>
      </c>
      <c r="I4156" s="4">
        <v>3</v>
      </c>
      <c r="J4156" s="4" t="s">
        <v>4419</v>
      </c>
      <c r="K4156" s="4">
        <v>1</v>
      </c>
      <c r="L4156" s="4">
        <v>2804.4537099999998</v>
      </c>
      <c r="M4156" s="4" t="s">
        <v>29</v>
      </c>
      <c r="N4156" s="4" t="s">
        <v>29</v>
      </c>
      <c r="O4156" s="4">
        <v>6.5770000000000002E-5</v>
      </c>
      <c r="P4156" s="4">
        <v>2.1700000000000002E-9</v>
      </c>
      <c r="Q4156" s="4">
        <v>5.48</v>
      </c>
    </row>
    <row r="4157" spans="1:29" hidden="1" outlineLevel="1" collapsed="1" x14ac:dyDescent="0.25">
      <c r="A4157" t="s">
        <v>34</v>
      </c>
      <c r="B4157" s="4" t="s">
        <v>29</v>
      </c>
      <c r="C4157" s="4" t="s">
        <v>4426</v>
      </c>
      <c r="D4157" s="4" t="s">
        <v>34</v>
      </c>
      <c r="E4157" s="4">
        <v>2.7506200000000002E-9</v>
      </c>
      <c r="F4157" s="4">
        <v>1.5434800000000001E-4</v>
      </c>
      <c r="G4157" s="4">
        <v>1</v>
      </c>
      <c r="H4157" s="4">
        <v>1</v>
      </c>
      <c r="I4157" s="4">
        <v>2</v>
      </c>
      <c r="J4157" s="4" t="s">
        <v>4419</v>
      </c>
      <c r="K4157" s="4">
        <v>0</v>
      </c>
      <c r="L4157" s="4">
        <v>2594.2449499999998</v>
      </c>
      <c r="M4157" s="4" t="s">
        <v>29</v>
      </c>
      <c r="N4157" s="4" t="s">
        <v>29</v>
      </c>
      <c r="O4157" s="4">
        <v>6.5770000000000002E-5</v>
      </c>
      <c r="P4157" s="4">
        <v>1.735E-11</v>
      </c>
      <c r="Q4157" s="4">
        <v>5.3</v>
      </c>
    </row>
    <row r="4158" spans="1:29" hidden="1" outlineLevel="1" collapsed="1" x14ac:dyDescent="0.25">
      <c r="A4158" t="s">
        <v>34</v>
      </c>
      <c r="B4158" s="4" t="s">
        <v>29</v>
      </c>
      <c r="C4158" s="4" t="s">
        <v>4427</v>
      </c>
      <c r="D4158" s="4" t="s">
        <v>34</v>
      </c>
      <c r="E4158" s="4">
        <v>4.7518100000000001E-8</v>
      </c>
      <c r="F4158" s="4">
        <v>1.5434800000000001E-4</v>
      </c>
      <c r="G4158" s="4">
        <v>1</v>
      </c>
      <c r="H4158" s="4">
        <v>1</v>
      </c>
      <c r="I4158" s="4">
        <v>1</v>
      </c>
      <c r="J4158" s="4" t="s">
        <v>4419</v>
      </c>
      <c r="K4158" s="4">
        <v>0</v>
      </c>
      <c r="L4158" s="4">
        <v>3634.6627100000001</v>
      </c>
      <c r="M4158" s="4" t="s">
        <v>29</v>
      </c>
      <c r="N4158" s="4" t="s">
        <v>29</v>
      </c>
      <c r="O4158" s="4">
        <v>6.5770000000000002E-5</v>
      </c>
      <c r="P4158" s="4">
        <v>5.4620000000000004E-10</v>
      </c>
      <c r="Q4158" s="4">
        <v>5.95</v>
      </c>
    </row>
    <row r="4159" spans="1:29" hidden="1" outlineLevel="1" collapsed="1" x14ac:dyDescent="0.25">
      <c r="A4159" t="s">
        <v>34</v>
      </c>
      <c r="B4159" s="4" t="s">
        <v>29</v>
      </c>
      <c r="C4159" s="4" t="s">
        <v>4428</v>
      </c>
      <c r="D4159" s="4" t="s">
        <v>34</v>
      </c>
      <c r="E4159" s="4">
        <v>7.21755E-5</v>
      </c>
      <c r="F4159" s="4">
        <v>1.5434800000000001E-4</v>
      </c>
      <c r="G4159" s="4">
        <v>1</v>
      </c>
      <c r="H4159" s="4">
        <v>1</v>
      </c>
      <c r="I4159" s="4">
        <v>1</v>
      </c>
      <c r="J4159" s="4" t="s">
        <v>4419</v>
      </c>
      <c r="K4159" s="4">
        <v>1</v>
      </c>
      <c r="L4159" s="4">
        <v>3989.8846699999999</v>
      </c>
      <c r="M4159" s="4" t="s">
        <v>29</v>
      </c>
      <c r="N4159" s="4" t="s">
        <v>29</v>
      </c>
      <c r="O4159" s="4">
        <v>6.5770000000000002E-5</v>
      </c>
      <c r="P4159" s="4">
        <v>3.873E-6</v>
      </c>
      <c r="Q4159" s="4">
        <v>6.19</v>
      </c>
    </row>
    <row r="4160" spans="1:29" hidden="1" outlineLevel="1" collapsed="1" x14ac:dyDescent="0.25">
      <c r="A4160" t="s">
        <v>34</v>
      </c>
      <c r="B4160" s="4" t="s">
        <v>29</v>
      </c>
      <c r="C4160" s="4" t="s">
        <v>4429</v>
      </c>
      <c r="D4160" s="4" t="s">
        <v>34</v>
      </c>
      <c r="E4160" s="4">
        <v>1.79485E-3</v>
      </c>
      <c r="F4160" s="4">
        <v>1.5434800000000001E-4</v>
      </c>
      <c r="G4160" s="4">
        <v>1</v>
      </c>
      <c r="H4160" s="4">
        <v>1</v>
      </c>
      <c r="I4160" s="4">
        <v>2</v>
      </c>
      <c r="J4160" s="4" t="s">
        <v>4419</v>
      </c>
      <c r="K4160" s="4">
        <v>0</v>
      </c>
      <c r="L4160" s="4">
        <v>1300.68958</v>
      </c>
      <c r="M4160" s="4" t="s">
        <v>29</v>
      </c>
      <c r="N4160" s="4" t="s">
        <v>29</v>
      </c>
      <c r="O4160" s="4">
        <v>6.5770000000000002E-5</v>
      </c>
      <c r="P4160" s="4">
        <v>1.853E-4</v>
      </c>
      <c r="Q4160" s="4">
        <v>2.3199999999999998</v>
      </c>
    </row>
    <row r="4161" spans="1:29" hidden="1" outlineLevel="1" collapsed="1" x14ac:dyDescent="0.25">
      <c r="A4161" t="s">
        <v>34</v>
      </c>
      <c r="B4161" s="4" t="s">
        <v>29</v>
      </c>
      <c r="C4161" s="4" t="s">
        <v>4430</v>
      </c>
      <c r="D4161" s="4" t="s">
        <v>34</v>
      </c>
      <c r="E4161" s="4">
        <v>6.1065400000000004E-7</v>
      </c>
      <c r="F4161" s="4">
        <v>1.5434800000000001E-4</v>
      </c>
      <c r="G4161" s="4">
        <v>1</v>
      </c>
      <c r="H4161" s="4">
        <v>1</v>
      </c>
      <c r="I4161" s="4">
        <v>2</v>
      </c>
      <c r="J4161" s="4" t="s">
        <v>4419</v>
      </c>
      <c r="K4161" s="4">
        <v>1</v>
      </c>
      <c r="L4161" s="4">
        <v>2379.20381</v>
      </c>
      <c r="M4161" s="4" t="s">
        <v>29</v>
      </c>
      <c r="N4161" s="4" t="s">
        <v>29</v>
      </c>
      <c r="O4161" s="4">
        <v>6.5770000000000002E-5</v>
      </c>
      <c r="P4161" s="4">
        <v>1.199E-8</v>
      </c>
      <c r="Q4161" s="4">
        <v>3.99</v>
      </c>
    </row>
    <row r="4162" spans="1:29" hidden="1" outlineLevel="1" collapsed="1" x14ac:dyDescent="0.25">
      <c r="A4162" t="s">
        <v>34</v>
      </c>
      <c r="B4162" s="4" t="s">
        <v>29</v>
      </c>
      <c r="C4162" s="4" t="s">
        <v>4431</v>
      </c>
      <c r="D4162" s="4" t="s">
        <v>34</v>
      </c>
      <c r="E4162" s="4">
        <v>2.71536E-5</v>
      </c>
      <c r="F4162" s="4">
        <v>1.5434800000000001E-4</v>
      </c>
      <c r="G4162" s="4">
        <v>1</v>
      </c>
      <c r="H4162" s="4">
        <v>1</v>
      </c>
      <c r="I4162" s="4">
        <v>2</v>
      </c>
      <c r="J4162" s="4" t="s">
        <v>4419</v>
      </c>
      <c r="K4162" s="4">
        <v>0</v>
      </c>
      <c r="L4162" s="4">
        <v>3200.70892</v>
      </c>
      <c r="M4162" s="4" t="s">
        <v>29</v>
      </c>
      <c r="N4162" s="4" t="s">
        <v>29</v>
      </c>
      <c r="O4162" s="4">
        <v>6.5770000000000002E-5</v>
      </c>
      <c r="P4162" s="4">
        <v>1.1799999999999999E-6</v>
      </c>
      <c r="Q4162" s="4">
        <v>4.7</v>
      </c>
    </row>
    <row r="4163" spans="1:29" hidden="1" outlineLevel="1" collapsed="1" x14ac:dyDescent="0.25">
      <c r="A4163" t="s">
        <v>34</v>
      </c>
      <c r="B4163" s="4" t="s">
        <v>29</v>
      </c>
      <c r="C4163" s="4" t="s">
        <v>4432</v>
      </c>
      <c r="D4163" s="4" t="s">
        <v>34</v>
      </c>
      <c r="E4163" s="4">
        <v>2.8958300000000001E-7</v>
      </c>
      <c r="F4163" s="4">
        <v>1.5434800000000001E-4</v>
      </c>
      <c r="G4163" s="4">
        <v>1</v>
      </c>
      <c r="H4163" s="4">
        <v>1</v>
      </c>
      <c r="I4163" s="4">
        <v>2</v>
      </c>
      <c r="J4163" s="4" t="s">
        <v>4419</v>
      </c>
      <c r="K4163" s="4">
        <v>0</v>
      </c>
      <c r="L4163" s="4">
        <v>2513.2954199999999</v>
      </c>
      <c r="M4163" s="4" t="s">
        <v>29</v>
      </c>
      <c r="N4163" s="4" t="s">
        <v>29</v>
      </c>
      <c r="O4163" s="4">
        <v>6.5770000000000002E-5</v>
      </c>
      <c r="P4163" s="4">
        <v>4.873E-9</v>
      </c>
      <c r="Q4163" s="4">
        <v>4.41</v>
      </c>
    </row>
    <row r="4164" spans="1:29" hidden="1" outlineLevel="1" collapsed="1" x14ac:dyDescent="0.25">
      <c r="A4164" t="s">
        <v>34</v>
      </c>
      <c r="B4164" s="4" t="s">
        <v>29</v>
      </c>
      <c r="C4164" s="4" t="s">
        <v>4433</v>
      </c>
      <c r="D4164" s="4" t="s">
        <v>34</v>
      </c>
      <c r="E4164" s="4">
        <v>4.6604400000000001E-3</v>
      </c>
      <c r="F4164" s="4">
        <v>3.0793500000000001E-4</v>
      </c>
      <c r="G4164" s="4">
        <v>1</v>
      </c>
      <c r="H4164" s="4">
        <v>1</v>
      </c>
      <c r="I4164" s="4">
        <v>2</v>
      </c>
      <c r="J4164" s="4" t="s">
        <v>4419</v>
      </c>
      <c r="K4164" s="4">
        <v>0</v>
      </c>
      <c r="L4164" s="4">
        <v>1006.54152</v>
      </c>
      <c r="M4164" s="4" t="s">
        <v>29</v>
      </c>
      <c r="N4164" s="4" t="s">
        <v>29</v>
      </c>
      <c r="O4164" s="4">
        <v>1.192E-4</v>
      </c>
      <c r="P4164" s="4">
        <v>5.6700000000000001E-4</v>
      </c>
      <c r="Q4164" s="4">
        <v>2.27</v>
      </c>
    </row>
    <row r="4165" spans="1:29" hidden="1" outlineLevel="1" collapsed="1" x14ac:dyDescent="0.25">
      <c r="A4165" t="s">
        <v>34</v>
      </c>
      <c r="B4165" s="4" t="s">
        <v>29</v>
      </c>
      <c r="C4165" s="4" t="s">
        <v>4434</v>
      </c>
      <c r="D4165" s="4" t="s">
        <v>34</v>
      </c>
      <c r="E4165" s="4">
        <v>9.1605000000000002E-3</v>
      </c>
      <c r="F4165" s="4">
        <v>4.3565599999999998E-4</v>
      </c>
      <c r="G4165" s="4">
        <v>1</v>
      </c>
      <c r="H4165" s="4">
        <v>1</v>
      </c>
      <c r="I4165" s="4">
        <v>2</v>
      </c>
      <c r="J4165" s="4" t="s">
        <v>4419</v>
      </c>
      <c r="K4165" s="4">
        <v>0</v>
      </c>
      <c r="L4165" s="4">
        <v>1076.5047400000001</v>
      </c>
      <c r="M4165" s="4" t="s">
        <v>29</v>
      </c>
      <c r="N4165" s="4" t="s">
        <v>29</v>
      </c>
      <c r="O4165" s="4">
        <v>1.639E-4</v>
      </c>
      <c r="P4165" s="4">
        <v>1.258E-3</v>
      </c>
      <c r="Q4165" s="4">
        <v>2.09</v>
      </c>
    </row>
    <row r="4166" spans="1:29" hidden="1" outlineLevel="1" collapsed="1" x14ac:dyDescent="0.25">
      <c r="A4166" t="s">
        <v>34</v>
      </c>
      <c r="B4166" s="4" t="s">
        <v>29</v>
      </c>
      <c r="C4166" s="4" t="s">
        <v>4435</v>
      </c>
      <c r="D4166" s="4" t="s">
        <v>154</v>
      </c>
      <c r="E4166" s="4">
        <v>1.38335E-2</v>
      </c>
      <c r="F4166" s="4">
        <v>4.3565599999999998E-4</v>
      </c>
      <c r="G4166" s="4">
        <v>1</v>
      </c>
      <c r="H4166" s="4">
        <v>1</v>
      </c>
      <c r="I4166" s="4">
        <v>1</v>
      </c>
      <c r="J4166" s="4" t="s">
        <v>4419</v>
      </c>
      <c r="K4166" s="4">
        <v>1</v>
      </c>
      <c r="L4166" s="4">
        <v>2134.16167</v>
      </c>
      <c r="M4166" s="4" t="s">
        <v>29</v>
      </c>
      <c r="N4166" s="4" t="s">
        <v>29</v>
      </c>
      <c r="O4166" s="4">
        <v>1.639E-4</v>
      </c>
      <c r="P4166" s="4">
        <v>2.0709999999999999E-3</v>
      </c>
      <c r="Q4166" s="4">
        <v>3.21</v>
      </c>
    </row>
    <row r="4167" spans="1:29" hidden="1" outlineLevel="1" collapsed="1" x14ac:dyDescent="0.25">
      <c r="A4167" t="s">
        <v>34</v>
      </c>
      <c r="B4167" s="4" t="s">
        <v>29</v>
      </c>
      <c r="C4167" s="4" t="s">
        <v>4436</v>
      </c>
      <c r="D4167" s="4" t="s">
        <v>34</v>
      </c>
      <c r="E4167" s="4">
        <v>7.28482E-3</v>
      </c>
      <c r="F4167" s="4">
        <v>4.3565599999999998E-4</v>
      </c>
      <c r="G4167" s="4">
        <v>1</v>
      </c>
      <c r="H4167" s="4">
        <v>1</v>
      </c>
      <c r="I4167" s="4">
        <v>1</v>
      </c>
      <c r="J4167" s="4" t="s">
        <v>4419</v>
      </c>
      <c r="K4167" s="4">
        <v>0</v>
      </c>
      <c r="L4167" s="4">
        <v>1068.55717</v>
      </c>
      <c r="M4167" s="4" t="s">
        <v>29</v>
      </c>
      <c r="N4167" s="4" t="s">
        <v>29</v>
      </c>
      <c r="O4167" s="4">
        <v>1.639E-4</v>
      </c>
      <c r="P4167" s="4">
        <v>9.5450000000000005E-4</v>
      </c>
      <c r="Q4167" s="4">
        <v>1.81</v>
      </c>
    </row>
    <row r="4168" spans="1:29" hidden="1" outlineLevel="1" collapsed="1" x14ac:dyDescent="0.25">
      <c r="A4168" t="s">
        <v>34</v>
      </c>
      <c r="B4168" s="4" t="s">
        <v>29</v>
      </c>
      <c r="C4168" s="4" t="s">
        <v>4432</v>
      </c>
      <c r="D4168" s="4" t="s">
        <v>4437</v>
      </c>
      <c r="E4168" s="4">
        <v>0.155585</v>
      </c>
      <c r="F4168" s="4">
        <v>5.0375300000000001E-3</v>
      </c>
      <c r="G4168" s="4">
        <v>1</v>
      </c>
      <c r="H4168" s="4">
        <v>1</v>
      </c>
      <c r="I4168" s="4">
        <v>1</v>
      </c>
      <c r="J4168" s="4" t="s">
        <v>4419</v>
      </c>
      <c r="K4168" s="4">
        <v>0</v>
      </c>
      <c r="L4168" s="4">
        <v>2593.2617500000001</v>
      </c>
      <c r="M4168" s="4" t="s">
        <v>29</v>
      </c>
      <c r="N4168" s="4" t="s">
        <v>29</v>
      </c>
      <c r="O4168" s="4">
        <v>1.8489999999999999E-3</v>
      </c>
      <c r="P4168" s="4">
        <v>5.2929999999999998E-2</v>
      </c>
      <c r="Q4168" s="4">
        <v>2.81</v>
      </c>
    </row>
    <row r="4169" spans="1:29" x14ac:dyDescent="0.25">
      <c r="A4169" s="3" t="s">
        <v>29</v>
      </c>
      <c r="B4169" s="3" t="s">
        <v>30</v>
      </c>
      <c r="C4169" s="3" t="s">
        <v>4438</v>
      </c>
      <c r="D4169" s="3" t="s">
        <v>4439</v>
      </c>
      <c r="E4169" s="3">
        <v>0</v>
      </c>
      <c r="F4169" s="3">
        <v>98.421999999999997</v>
      </c>
      <c r="G4169" s="3">
        <v>35</v>
      </c>
      <c r="H4169" s="3">
        <v>19</v>
      </c>
      <c r="I4169" s="3">
        <v>26</v>
      </c>
      <c r="J4169" s="3">
        <v>4</v>
      </c>
      <c r="K4169" s="3">
        <v>705</v>
      </c>
      <c r="L4169" s="3">
        <v>80.900000000000006</v>
      </c>
      <c r="M4169" s="3">
        <v>4.83</v>
      </c>
      <c r="N4169" s="3">
        <v>87.6</v>
      </c>
      <c r="O4169" s="3">
        <v>19</v>
      </c>
      <c r="P4169" s="3" t="s">
        <v>4346</v>
      </c>
      <c r="Q4169" s="3" t="s">
        <v>34</v>
      </c>
      <c r="R4169" s="3" t="s">
        <v>2218</v>
      </c>
      <c r="S4169" s="3" t="s">
        <v>4440</v>
      </c>
      <c r="T4169" s="3" t="s">
        <v>34</v>
      </c>
      <c r="U4169" s="3" t="s">
        <v>4441</v>
      </c>
      <c r="V4169" s="3" t="s">
        <v>34</v>
      </c>
      <c r="W4169" s="3" t="s">
        <v>536</v>
      </c>
      <c r="X4169" s="3" t="s">
        <v>34</v>
      </c>
      <c r="Y4169" s="3" t="s">
        <v>34</v>
      </c>
      <c r="Z4169" s="3" t="s">
        <v>34</v>
      </c>
      <c r="AA4169" s="3">
        <v>0</v>
      </c>
      <c r="AB4169" s="3" t="s">
        <v>29</v>
      </c>
      <c r="AC4169" s="3">
        <v>1</v>
      </c>
    </row>
    <row r="4170" spans="1:29" hidden="1" outlineLevel="1" collapsed="1" x14ac:dyDescent="0.25">
      <c r="A4170" t="s">
        <v>34</v>
      </c>
      <c r="B4170" s="2" t="s">
        <v>39</v>
      </c>
      <c r="C4170" s="2" t="s">
        <v>40</v>
      </c>
      <c r="D4170" s="2" t="s">
        <v>41</v>
      </c>
      <c r="E4170" s="2" t="s">
        <v>42</v>
      </c>
      <c r="F4170" s="2" t="s">
        <v>43</v>
      </c>
      <c r="G4170" s="2" t="s">
        <v>28</v>
      </c>
      <c r="H4170" s="2" t="s">
        <v>44</v>
      </c>
      <c r="I4170" s="2" t="s">
        <v>8</v>
      </c>
      <c r="J4170" s="2" t="s">
        <v>45</v>
      </c>
      <c r="K4170" s="2" t="s">
        <v>46</v>
      </c>
      <c r="L4170" s="2" t="s">
        <v>47</v>
      </c>
      <c r="M4170" s="2" t="s">
        <v>27</v>
      </c>
      <c r="N4170" s="2" t="s">
        <v>48</v>
      </c>
      <c r="O4170" s="2" t="s">
        <v>49</v>
      </c>
      <c r="P4170" s="2" t="s">
        <v>50</v>
      </c>
      <c r="Q4170" s="2" t="s">
        <v>51</v>
      </c>
    </row>
    <row r="4171" spans="1:29" hidden="1" outlineLevel="1" collapsed="1" x14ac:dyDescent="0.25">
      <c r="A4171" t="s">
        <v>34</v>
      </c>
      <c r="B4171" s="4" t="s">
        <v>29</v>
      </c>
      <c r="C4171" s="4" t="s">
        <v>4442</v>
      </c>
      <c r="D4171" s="4" t="s">
        <v>34</v>
      </c>
      <c r="E4171" s="4">
        <v>8.6330599999999999E-4</v>
      </c>
      <c r="F4171" s="4">
        <v>1.5434800000000001E-4</v>
      </c>
      <c r="G4171" s="4">
        <v>2</v>
      </c>
      <c r="H4171" s="4">
        <v>2</v>
      </c>
      <c r="I4171" s="4">
        <v>1</v>
      </c>
      <c r="J4171" s="4" t="s">
        <v>4443</v>
      </c>
      <c r="K4171" s="4">
        <v>1</v>
      </c>
      <c r="L4171" s="4">
        <v>2993.4818799999998</v>
      </c>
      <c r="M4171" s="4" t="s">
        <v>29</v>
      </c>
      <c r="N4171" s="4" t="s">
        <v>29</v>
      </c>
      <c r="O4171" s="4">
        <v>6.5770000000000002E-5</v>
      </c>
      <c r="P4171" s="4">
        <v>7.7470000000000002E-5</v>
      </c>
      <c r="Q4171" s="4">
        <v>3.9</v>
      </c>
    </row>
    <row r="4172" spans="1:29" hidden="1" outlineLevel="1" collapsed="1" x14ac:dyDescent="0.25">
      <c r="A4172" t="s">
        <v>34</v>
      </c>
      <c r="B4172" s="4" t="s">
        <v>29</v>
      </c>
      <c r="C4172" s="4" t="s">
        <v>4444</v>
      </c>
      <c r="D4172" s="4" t="s">
        <v>34</v>
      </c>
      <c r="E4172" s="4">
        <v>1.6512199999999999E-3</v>
      </c>
      <c r="F4172" s="4">
        <v>1.5434800000000001E-4</v>
      </c>
      <c r="G4172" s="4">
        <v>2</v>
      </c>
      <c r="H4172" s="4">
        <v>2</v>
      </c>
      <c r="I4172" s="4">
        <v>2</v>
      </c>
      <c r="J4172" s="4" t="s">
        <v>4443</v>
      </c>
      <c r="K4172" s="4">
        <v>0</v>
      </c>
      <c r="L4172" s="4">
        <v>2403.2118599999999</v>
      </c>
      <c r="M4172" s="4" t="s">
        <v>29</v>
      </c>
      <c r="N4172" s="4" t="s">
        <v>29</v>
      </c>
      <c r="O4172" s="4">
        <v>6.5770000000000002E-5</v>
      </c>
      <c r="P4172" s="4">
        <v>1.6799999999999999E-4</v>
      </c>
      <c r="Q4172" s="4">
        <v>3.04</v>
      </c>
    </row>
    <row r="4173" spans="1:29" hidden="1" outlineLevel="1" collapsed="1" x14ac:dyDescent="0.25">
      <c r="A4173" t="s">
        <v>34</v>
      </c>
      <c r="B4173" s="4" t="s">
        <v>29</v>
      </c>
      <c r="C4173" s="4" t="s">
        <v>4445</v>
      </c>
      <c r="D4173" s="4" t="s">
        <v>34</v>
      </c>
      <c r="E4173" s="4">
        <v>1.6867799999999999E-4</v>
      </c>
      <c r="F4173" s="4">
        <v>1.5434800000000001E-4</v>
      </c>
      <c r="G4173" s="4">
        <v>2</v>
      </c>
      <c r="H4173" s="4">
        <v>2</v>
      </c>
      <c r="I4173" s="4">
        <v>1</v>
      </c>
      <c r="J4173" s="4" t="s">
        <v>4443</v>
      </c>
      <c r="K4173" s="4">
        <v>0</v>
      </c>
      <c r="L4173" s="4">
        <v>1360.7107100000001</v>
      </c>
      <c r="M4173" s="4" t="s">
        <v>29</v>
      </c>
      <c r="N4173" s="4" t="s">
        <v>29</v>
      </c>
      <c r="O4173" s="4">
        <v>6.5770000000000002E-5</v>
      </c>
      <c r="P4173" s="4">
        <v>1.079E-5</v>
      </c>
      <c r="Q4173" s="4">
        <v>3.32</v>
      </c>
    </row>
    <row r="4174" spans="1:29" hidden="1" outlineLevel="1" collapsed="1" x14ac:dyDescent="0.25">
      <c r="A4174" t="s">
        <v>34</v>
      </c>
      <c r="B4174" s="4" t="s">
        <v>29</v>
      </c>
      <c r="C4174" s="4" t="s">
        <v>4446</v>
      </c>
      <c r="D4174" s="4" t="s">
        <v>34</v>
      </c>
      <c r="E4174" s="4">
        <v>1.2290700000000001E-3</v>
      </c>
      <c r="F4174" s="4">
        <v>1.5434800000000001E-4</v>
      </c>
      <c r="G4174" s="4">
        <v>2</v>
      </c>
      <c r="H4174" s="4">
        <v>2</v>
      </c>
      <c r="I4174" s="4">
        <v>1</v>
      </c>
      <c r="J4174" s="4" t="s">
        <v>4443</v>
      </c>
      <c r="K4174" s="4">
        <v>0</v>
      </c>
      <c r="L4174" s="4">
        <v>2251.15328</v>
      </c>
      <c r="M4174" s="4" t="s">
        <v>29</v>
      </c>
      <c r="N4174" s="4" t="s">
        <v>29</v>
      </c>
      <c r="O4174" s="4">
        <v>6.5770000000000002E-5</v>
      </c>
      <c r="P4174" s="4">
        <v>1.1790000000000001E-4</v>
      </c>
      <c r="Q4174" s="4">
        <v>2.57</v>
      </c>
    </row>
    <row r="4175" spans="1:29" hidden="1" outlineLevel="1" collapsed="1" x14ac:dyDescent="0.25">
      <c r="A4175" t="s">
        <v>34</v>
      </c>
      <c r="B4175" s="4" t="s">
        <v>29</v>
      </c>
      <c r="C4175" s="4" t="s">
        <v>4447</v>
      </c>
      <c r="D4175" s="4" t="s">
        <v>34</v>
      </c>
      <c r="E4175" s="4">
        <v>2.8041100000000002E-5</v>
      </c>
      <c r="F4175" s="4">
        <v>1.5434800000000001E-4</v>
      </c>
      <c r="G4175" s="4">
        <v>2</v>
      </c>
      <c r="H4175" s="4">
        <v>2</v>
      </c>
      <c r="I4175" s="4">
        <v>2</v>
      </c>
      <c r="J4175" s="4" t="s">
        <v>4443</v>
      </c>
      <c r="K4175" s="4">
        <v>1</v>
      </c>
      <c r="L4175" s="4">
        <v>1586.82719</v>
      </c>
      <c r="M4175" s="4" t="s">
        <v>29</v>
      </c>
      <c r="N4175" s="4" t="s">
        <v>29</v>
      </c>
      <c r="O4175" s="4">
        <v>6.5770000000000002E-5</v>
      </c>
      <c r="P4175" s="4">
        <v>1.229E-6</v>
      </c>
      <c r="Q4175" s="4">
        <v>4.78</v>
      </c>
    </row>
    <row r="4176" spans="1:29" hidden="1" outlineLevel="1" collapsed="1" x14ac:dyDescent="0.25">
      <c r="A4176" t="s">
        <v>34</v>
      </c>
      <c r="B4176" s="4" t="s">
        <v>29</v>
      </c>
      <c r="C4176" s="4" t="s">
        <v>4448</v>
      </c>
      <c r="D4176" s="4" t="s">
        <v>34</v>
      </c>
      <c r="E4176" s="4">
        <v>2.9702999999999999E-4</v>
      </c>
      <c r="F4176" s="4">
        <v>1.5434800000000001E-4</v>
      </c>
      <c r="G4176" s="4">
        <v>2</v>
      </c>
      <c r="H4176" s="4">
        <v>2</v>
      </c>
      <c r="I4176" s="4">
        <v>2</v>
      </c>
      <c r="J4176" s="4" t="s">
        <v>4443</v>
      </c>
      <c r="K4176" s="4">
        <v>2</v>
      </c>
      <c r="L4176" s="4">
        <v>2510.21443</v>
      </c>
      <c r="M4176" s="4" t="s">
        <v>29</v>
      </c>
      <c r="N4176" s="4" t="s">
        <v>29</v>
      </c>
      <c r="O4176" s="4">
        <v>6.5770000000000002E-5</v>
      </c>
      <c r="P4176" s="4">
        <v>2.139E-5</v>
      </c>
      <c r="Q4176" s="4">
        <v>4.1500000000000004</v>
      </c>
    </row>
    <row r="4177" spans="1:29" hidden="1" outlineLevel="1" collapsed="1" x14ac:dyDescent="0.25">
      <c r="A4177" t="s">
        <v>34</v>
      </c>
      <c r="B4177" s="4" t="s">
        <v>29</v>
      </c>
      <c r="C4177" s="4" t="s">
        <v>4449</v>
      </c>
      <c r="D4177" s="4" t="s">
        <v>34</v>
      </c>
      <c r="E4177" s="4">
        <v>1.9137500000000001E-3</v>
      </c>
      <c r="F4177" s="4">
        <v>1.5434800000000001E-4</v>
      </c>
      <c r="G4177" s="4">
        <v>2</v>
      </c>
      <c r="H4177" s="4">
        <v>2</v>
      </c>
      <c r="I4177" s="4">
        <v>1</v>
      </c>
      <c r="J4177" s="4" t="s">
        <v>4443</v>
      </c>
      <c r="K4177" s="4">
        <v>0</v>
      </c>
      <c r="L4177" s="4">
        <v>890.49819000000002</v>
      </c>
      <c r="M4177" s="4" t="s">
        <v>29</v>
      </c>
      <c r="N4177" s="4" t="s">
        <v>29</v>
      </c>
      <c r="O4177" s="4">
        <v>6.5770000000000002E-5</v>
      </c>
      <c r="P4177" s="4">
        <v>1.998E-4</v>
      </c>
      <c r="Q4177" s="4">
        <v>2.31</v>
      </c>
    </row>
    <row r="4178" spans="1:29" hidden="1" outlineLevel="1" collapsed="1" x14ac:dyDescent="0.25">
      <c r="A4178" t="s">
        <v>34</v>
      </c>
      <c r="B4178" s="4" t="s">
        <v>29</v>
      </c>
      <c r="C4178" s="4" t="s">
        <v>4450</v>
      </c>
      <c r="D4178" s="4" t="s">
        <v>34</v>
      </c>
      <c r="E4178" s="4">
        <v>2.2533699999999999E-6</v>
      </c>
      <c r="F4178" s="4">
        <v>1.5434800000000001E-4</v>
      </c>
      <c r="G4178" s="4">
        <v>2</v>
      </c>
      <c r="H4178" s="4">
        <v>2</v>
      </c>
      <c r="I4178" s="4">
        <v>2</v>
      </c>
      <c r="J4178" s="4" t="s">
        <v>4443</v>
      </c>
      <c r="K4178" s="4">
        <v>0</v>
      </c>
      <c r="L4178" s="4">
        <v>1598.79081</v>
      </c>
      <c r="M4178" s="4" t="s">
        <v>29</v>
      </c>
      <c r="N4178" s="4" t="s">
        <v>29</v>
      </c>
      <c r="O4178" s="4">
        <v>6.5770000000000002E-5</v>
      </c>
      <c r="P4178" s="4">
        <v>5.8140000000000003E-8</v>
      </c>
      <c r="Q4178" s="4">
        <v>3.88</v>
      </c>
    </row>
    <row r="4179" spans="1:29" hidden="1" outlineLevel="1" collapsed="1" x14ac:dyDescent="0.25">
      <c r="A4179" t="s">
        <v>34</v>
      </c>
      <c r="B4179" s="4" t="s">
        <v>29</v>
      </c>
      <c r="C4179" s="4" t="s">
        <v>4451</v>
      </c>
      <c r="D4179" s="4" t="s">
        <v>34</v>
      </c>
      <c r="E4179" s="4">
        <v>3.0291700000000002E-6</v>
      </c>
      <c r="F4179" s="4">
        <v>1.5434800000000001E-4</v>
      </c>
      <c r="G4179" s="4">
        <v>2</v>
      </c>
      <c r="H4179" s="4">
        <v>2</v>
      </c>
      <c r="I4179" s="4">
        <v>2</v>
      </c>
      <c r="J4179" s="4" t="s">
        <v>4443</v>
      </c>
      <c r="K4179" s="4">
        <v>0</v>
      </c>
      <c r="L4179" s="4">
        <v>1513.78566</v>
      </c>
      <c r="M4179" s="4" t="s">
        <v>29</v>
      </c>
      <c r="N4179" s="4" t="s">
        <v>29</v>
      </c>
      <c r="O4179" s="4">
        <v>6.5770000000000002E-5</v>
      </c>
      <c r="P4179" s="4">
        <v>8.3270000000000004E-8</v>
      </c>
      <c r="Q4179" s="4">
        <v>3.53</v>
      </c>
    </row>
    <row r="4180" spans="1:29" hidden="1" outlineLevel="1" collapsed="1" x14ac:dyDescent="0.25">
      <c r="A4180" t="s">
        <v>34</v>
      </c>
      <c r="B4180" s="4" t="s">
        <v>29</v>
      </c>
      <c r="C4180" s="4" t="s">
        <v>4452</v>
      </c>
      <c r="D4180" s="4" t="s">
        <v>34</v>
      </c>
      <c r="E4180" s="4">
        <v>1.49302E-7</v>
      </c>
      <c r="F4180" s="4">
        <v>1.5434800000000001E-4</v>
      </c>
      <c r="G4180" s="4">
        <v>1</v>
      </c>
      <c r="H4180" s="4">
        <v>1</v>
      </c>
      <c r="I4180" s="4">
        <v>2</v>
      </c>
      <c r="J4180" s="4" t="s">
        <v>4438</v>
      </c>
      <c r="K4180" s="4">
        <v>0</v>
      </c>
      <c r="L4180" s="4">
        <v>2959.4935099999998</v>
      </c>
      <c r="M4180" s="4" t="s">
        <v>29</v>
      </c>
      <c r="N4180" s="4" t="s">
        <v>29</v>
      </c>
      <c r="O4180" s="4">
        <v>6.5770000000000002E-5</v>
      </c>
      <c r="P4180" s="4">
        <v>2.1710000000000001E-9</v>
      </c>
      <c r="Q4180" s="4">
        <v>5.38</v>
      </c>
    </row>
    <row r="4181" spans="1:29" hidden="1" outlineLevel="1" collapsed="1" x14ac:dyDescent="0.25">
      <c r="A4181" t="s">
        <v>34</v>
      </c>
      <c r="B4181" s="4" t="s">
        <v>29</v>
      </c>
      <c r="C4181" s="4" t="s">
        <v>4453</v>
      </c>
      <c r="D4181" s="4" t="s">
        <v>34</v>
      </c>
      <c r="E4181" s="4">
        <v>1.0893999999999999E-5</v>
      </c>
      <c r="F4181" s="4">
        <v>1.5434800000000001E-4</v>
      </c>
      <c r="G4181" s="4">
        <v>1</v>
      </c>
      <c r="H4181" s="4">
        <v>1</v>
      </c>
      <c r="I4181" s="4">
        <v>1</v>
      </c>
      <c r="J4181" s="4" t="s">
        <v>4438</v>
      </c>
      <c r="K4181" s="4">
        <v>0</v>
      </c>
      <c r="L4181" s="4">
        <v>1744.9632300000001</v>
      </c>
      <c r="M4181" s="4" t="s">
        <v>29</v>
      </c>
      <c r="N4181" s="4" t="s">
        <v>29</v>
      </c>
      <c r="O4181" s="4">
        <v>6.5770000000000002E-5</v>
      </c>
      <c r="P4181" s="4">
        <v>3.9009999999999998E-7</v>
      </c>
      <c r="Q4181" s="4">
        <v>4.5599999999999996</v>
      </c>
    </row>
    <row r="4182" spans="1:29" hidden="1" outlineLevel="1" collapsed="1" x14ac:dyDescent="0.25">
      <c r="A4182" t="s">
        <v>34</v>
      </c>
      <c r="B4182" s="4" t="s">
        <v>29</v>
      </c>
      <c r="C4182" s="4" t="s">
        <v>4454</v>
      </c>
      <c r="D4182" s="4" t="s">
        <v>34</v>
      </c>
      <c r="E4182" s="4">
        <v>1.11051E-4</v>
      </c>
      <c r="F4182" s="4">
        <v>1.5434800000000001E-4</v>
      </c>
      <c r="G4182" s="4">
        <v>1</v>
      </c>
      <c r="H4182" s="4">
        <v>1</v>
      </c>
      <c r="I4182" s="4">
        <v>1</v>
      </c>
      <c r="J4182" s="4" t="s">
        <v>4438</v>
      </c>
      <c r="K4182" s="4">
        <v>1</v>
      </c>
      <c r="L4182" s="4">
        <v>1328.7420099999999</v>
      </c>
      <c r="M4182" s="4" t="s">
        <v>29</v>
      </c>
      <c r="N4182" s="4" t="s">
        <v>29</v>
      </c>
      <c r="O4182" s="4">
        <v>6.5770000000000002E-5</v>
      </c>
      <c r="P4182" s="4">
        <v>6.4760000000000003E-6</v>
      </c>
      <c r="Q4182" s="4">
        <v>3.31</v>
      </c>
    </row>
    <row r="4183" spans="1:29" hidden="1" outlineLevel="1" collapsed="1" x14ac:dyDescent="0.25">
      <c r="A4183" t="s">
        <v>34</v>
      </c>
      <c r="B4183" s="4" t="s">
        <v>29</v>
      </c>
      <c r="C4183" s="4" t="s">
        <v>4455</v>
      </c>
      <c r="D4183" s="4" t="s">
        <v>34</v>
      </c>
      <c r="E4183" s="4">
        <v>3.87171E-3</v>
      </c>
      <c r="F4183" s="4">
        <v>3.0793500000000001E-4</v>
      </c>
      <c r="G4183" s="4">
        <v>1</v>
      </c>
      <c r="H4183" s="4">
        <v>1</v>
      </c>
      <c r="I4183" s="4">
        <v>1</v>
      </c>
      <c r="J4183" s="4" t="s">
        <v>4438</v>
      </c>
      <c r="K4183" s="4">
        <v>1</v>
      </c>
      <c r="L4183" s="4">
        <v>3287.7045600000001</v>
      </c>
      <c r="M4183" s="4" t="s">
        <v>29</v>
      </c>
      <c r="N4183" s="4" t="s">
        <v>29</v>
      </c>
      <c r="O4183" s="4">
        <v>1.192E-4</v>
      </c>
      <c r="P4183" s="4">
        <v>4.548E-4</v>
      </c>
      <c r="Q4183" s="4">
        <v>3.07</v>
      </c>
    </row>
    <row r="4184" spans="1:29" hidden="1" outlineLevel="1" collapsed="1" x14ac:dyDescent="0.25">
      <c r="A4184" t="s">
        <v>34</v>
      </c>
      <c r="B4184" s="4" t="s">
        <v>29</v>
      </c>
      <c r="C4184" s="4" t="s">
        <v>4456</v>
      </c>
      <c r="D4184" s="4" t="s">
        <v>34</v>
      </c>
      <c r="E4184" s="4">
        <v>3.4505299999999998E-3</v>
      </c>
      <c r="F4184" s="4">
        <v>3.0793500000000001E-4</v>
      </c>
      <c r="G4184" s="4">
        <v>2</v>
      </c>
      <c r="H4184" s="4">
        <v>2</v>
      </c>
      <c r="I4184" s="4">
        <v>2</v>
      </c>
      <c r="J4184" s="4" t="s">
        <v>4443</v>
      </c>
      <c r="K4184" s="4">
        <v>0</v>
      </c>
      <c r="L4184" s="4">
        <v>1348.66443</v>
      </c>
      <c r="M4184" s="4" t="s">
        <v>29</v>
      </c>
      <c r="N4184" s="4" t="s">
        <v>29</v>
      </c>
      <c r="O4184" s="4">
        <v>1.192E-4</v>
      </c>
      <c r="P4184" s="4">
        <v>3.9980000000000001E-4</v>
      </c>
      <c r="Q4184" s="4">
        <v>3.25</v>
      </c>
    </row>
    <row r="4185" spans="1:29" hidden="1" outlineLevel="1" collapsed="1" x14ac:dyDescent="0.25">
      <c r="A4185" t="s">
        <v>34</v>
      </c>
      <c r="B4185" s="4" t="s">
        <v>29</v>
      </c>
      <c r="C4185" s="4" t="s">
        <v>4457</v>
      </c>
      <c r="D4185" s="4" t="s">
        <v>34</v>
      </c>
      <c r="E4185" s="4">
        <v>3.2365900000000001E-3</v>
      </c>
      <c r="F4185" s="4">
        <v>3.0793500000000001E-4</v>
      </c>
      <c r="G4185" s="4">
        <v>2</v>
      </c>
      <c r="H4185" s="4">
        <v>2</v>
      </c>
      <c r="I4185" s="4">
        <v>1</v>
      </c>
      <c r="J4185" s="4" t="s">
        <v>4443</v>
      </c>
      <c r="K4185" s="4">
        <v>1</v>
      </c>
      <c r="L4185" s="4">
        <v>1782.9160099999999</v>
      </c>
      <c r="M4185" s="4" t="s">
        <v>29</v>
      </c>
      <c r="N4185" s="4" t="s">
        <v>29</v>
      </c>
      <c r="O4185" s="4">
        <v>1.192E-4</v>
      </c>
      <c r="P4185" s="4">
        <v>3.6919999999999998E-4</v>
      </c>
      <c r="Q4185" s="4">
        <v>3.6</v>
      </c>
    </row>
    <row r="4186" spans="1:29" hidden="1" outlineLevel="1" collapsed="1" x14ac:dyDescent="0.25">
      <c r="A4186" t="s">
        <v>34</v>
      </c>
      <c r="B4186" s="4" t="s">
        <v>29</v>
      </c>
      <c r="C4186" s="4" t="s">
        <v>4458</v>
      </c>
      <c r="D4186" s="4" t="s">
        <v>58</v>
      </c>
      <c r="E4186" s="4">
        <v>5.7172000000000004E-3</v>
      </c>
      <c r="F4186" s="4">
        <v>4.3565599999999998E-4</v>
      </c>
      <c r="G4186" s="4">
        <v>2</v>
      </c>
      <c r="H4186" s="4">
        <v>2</v>
      </c>
      <c r="I4186" s="4">
        <v>1</v>
      </c>
      <c r="J4186" s="4" t="s">
        <v>4443</v>
      </c>
      <c r="K4186" s="4">
        <v>0</v>
      </c>
      <c r="L4186" s="4">
        <v>1399.60592</v>
      </c>
      <c r="M4186" s="4" t="s">
        <v>29</v>
      </c>
      <c r="N4186" s="4" t="s">
        <v>29</v>
      </c>
      <c r="O4186" s="4">
        <v>1.639E-4</v>
      </c>
      <c r="P4186" s="4">
        <v>7.2020000000000005E-4</v>
      </c>
      <c r="Q4186" s="4">
        <v>2.4700000000000002</v>
      </c>
    </row>
    <row r="4187" spans="1:29" hidden="1" outlineLevel="1" collapsed="1" x14ac:dyDescent="0.25">
      <c r="A4187" t="s">
        <v>34</v>
      </c>
      <c r="B4187" s="4" t="s">
        <v>29</v>
      </c>
      <c r="C4187" s="4" t="s">
        <v>4459</v>
      </c>
      <c r="D4187" s="4" t="s">
        <v>34</v>
      </c>
      <c r="E4187" s="4">
        <v>8.8738600000000008E-3</v>
      </c>
      <c r="F4187" s="4">
        <v>4.3565599999999998E-4</v>
      </c>
      <c r="G4187" s="4">
        <v>2</v>
      </c>
      <c r="H4187" s="4">
        <v>2</v>
      </c>
      <c r="I4187" s="4">
        <v>1</v>
      </c>
      <c r="J4187" s="4" t="s">
        <v>4443</v>
      </c>
      <c r="K4187" s="4">
        <v>0</v>
      </c>
      <c r="L4187" s="4">
        <v>1565.74821</v>
      </c>
      <c r="M4187" s="4" t="s">
        <v>29</v>
      </c>
      <c r="N4187" s="4" t="s">
        <v>29</v>
      </c>
      <c r="O4187" s="4">
        <v>1.639E-4</v>
      </c>
      <c r="P4187" s="4">
        <v>1.209E-3</v>
      </c>
      <c r="Q4187" s="4">
        <v>2.81</v>
      </c>
    </row>
    <row r="4188" spans="1:29" hidden="1" outlineLevel="1" collapsed="1" x14ac:dyDescent="0.25">
      <c r="A4188" t="s">
        <v>34</v>
      </c>
      <c r="B4188" s="4" t="s">
        <v>29</v>
      </c>
      <c r="C4188" s="4" t="s">
        <v>4460</v>
      </c>
      <c r="D4188" s="4" t="s">
        <v>34</v>
      </c>
      <c r="E4188" s="4">
        <v>1.5696399999999999E-2</v>
      </c>
      <c r="F4188" s="4">
        <v>5.7957899999999999E-4</v>
      </c>
      <c r="G4188" s="4">
        <v>2</v>
      </c>
      <c r="H4188" s="4">
        <v>2</v>
      </c>
      <c r="I4188" s="4">
        <v>1</v>
      </c>
      <c r="J4188" s="4" t="s">
        <v>4443</v>
      </c>
      <c r="K4188" s="4">
        <v>0</v>
      </c>
      <c r="L4188" s="4">
        <v>801.52328999999997</v>
      </c>
      <c r="M4188" s="4" t="s">
        <v>29</v>
      </c>
      <c r="N4188" s="4" t="s">
        <v>29</v>
      </c>
      <c r="O4188" s="4">
        <v>2.1489999999999999E-4</v>
      </c>
      <c r="P4188" s="4">
        <v>2.4299999999999999E-3</v>
      </c>
      <c r="Q4188" s="4">
        <v>2.1</v>
      </c>
    </row>
    <row r="4189" spans="1:29" hidden="1" outlineLevel="1" collapsed="1" x14ac:dyDescent="0.25">
      <c r="A4189" t="s">
        <v>34</v>
      </c>
      <c r="B4189" s="4" t="s">
        <v>29</v>
      </c>
      <c r="C4189" s="4" t="s">
        <v>4461</v>
      </c>
      <c r="D4189" s="4" t="s">
        <v>34</v>
      </c>
      <c r="E4189" s="4">
        <v>1.99382E-2</v>
      </c>
      <c r="F4189" s="4">
        <v>7.2030900000000003E-4</v>
      </c>
      <c r="G4189" s="4">
        <v>2</v>
      </c>
      <c r="H4189" s="4">
        <v>2</v>
      </c>
      <c r="I4189" s="4">
        <v>2</v>
      </c>
      <c r="J4189" s="4" t="s">
        <v>4443</v>
      </c>
      <c r="K4189" s="4">
        <v>1</v>
      </c>
      <c r="L4189" s="4">
        <v>1209.62625</v>
      </c>
      <c r="M4189" s="4" t="s">
        <v>29</v>
      </c>
      <c r="N4189" s="4" t="s">
        <v>29</v>
      </c>
      <c r="O4189" s="4">
        <v>2.6459999999999998E-4</v>
      </c>
      <c r="P4189" s="4">
        <v>3.2590000000000002E-3</v>
      </c>
      <c r="Q4189" s="4">
        <v>2.5499999999999998</v>
      </c>
    </row>
    <row r="4190" spans="1:29" x14ac:dyDescent="0.25">
      <c r="A4190" s="3" t="s">
        <v>29</v>
      </c>
      <c r="B4190" s="3" t="s">
        <v>30</v>
      </c>
      <c r="C4190" s="3" t="s">
        <v>4462</v>
      </c>
      <c r="D4190" s="3" t="s">
        <v>4463</v>
      </c>
      <c r="E4190" s="3">
        <v>0</v>
      </c>
      <c r="F4190" s="3">
        <v>98.296000000000006</v>
      </c>
      <c r="G4190" s="3">
        <v>51</v>
      </c>
      <c r="H4190" s="3">
        <v>12</v>
      </c>
      <c r="I4190" s="3">
        <v>38</v>
      </c>
      <c r="J4190" s="3">
        <v>12</v>
      </c>
      <c r="K4190" s="3">
        <v>172</v>
      </c>
      <c r="L4190" s="3">
        <v>20.399999999999999</v>
      </c>
      <c r="M4190" s="3">
        <v>10.3</v>
      </c>
      <c r="N4190" s="3">
        <v>131.15</v>
      </c>
      <c r="O4190" s="3">
        <v>12</v>
      </c>
      <c r="P4190" s="3" t="s">
        <v>2217</v>
      </c>
      <c r="Q4190" s="3" t="s">
        <v>2825</v>
      </c>
      <c r="R4190" s="3" t="s">
        <v>4464</v>
      </c>
      <c r="S4190" s="3" t="s">
        <v>4465</v>
      </c>
      <c r="T4190" s="3" t="s">
        <v>4466</v>
      </c>
      <c r="U4190" s="3" t="s">
        <v>4467</v>
      </c>
      <c r="V4190" s="3" t="s">
        <v>4468</v>
      </c>
      <c r="W4190" s="3" t="s">
        <v>4469</v>
      </c>
      <c r="X4190" s="3" t="s">
        <v>2830</v>
      </c>
      <c r="Y4190" s="3" t="s">
        <v>2831</v>
      </c>
      <c r="Z4190" s="3" t="s">
        <v>2832</v>
      </c>
      <c r="AA4190" s="3">
        <v>14</v>
      </c>
      <c r="AB4190" s="3" t="s">
        <v>29</v>
      </c>
      <c r="AC4190" s="3">
        <v>1</v>
      </c>
    </row>
    <row r="4191" spans="1:29" hidden="1" outlineLevel="1" collapsed="1" x14ac:dyDescent="0.25">
      <c r="A4191" t="s">
        <v>34</v>
      </c>
      <c r="B4191" s="2" t="s">
        <v>39</v>
      </c>
      <c r="C4191" s="2" t="s">
        <v>40</v>
      </c>
      <c r="D4191" s="2" t="s">
        <v>41</v>
      </c>
      <c r="E4191" s="2" t="s">
        <v>42</v>
      </c>
      <c r="F4191" s="2" t="s">
        <v>43</v>
      </c>
      <c r="G4191" s="2" t="s">
        <v>28</v>
      </c>
      <c r="H4191" s="2" t="s">
        <v>44</v>
      </c>
      <c r="I4191" s="2" t="s">
        <v>8</v>
      </c>
      <c r="J4191" s="2" t="s">
        <v>45</v>
      </c>
      <c r="K4191" s="2" t="s">
        <v>46</v>
      </c>
      <c r="L4191" s="2" t="s">
        <v>47</v>
      </c>
      <c r="M4191" s="2" t="s">
        <v>27</v>
      </c>
      <c r="N4191" s="2" t="s">
        <v>48</v>
      </c>
      <c r="O4191" s="2" t="s">
        <v>49</v>
      </c>
      <c r="P4191" s="2" t="s">
        <v>50</v>
      </c>
      <c r="Q4191" s="2" t="s">
        <v>51</v>
      </c>
    </row>
    <row r="4192" spans="1:29" hidden="1" outlineLevel="1" collapsed="1" x14ac:dyDescent="0.25">
      <c r="A4192" t="s">
        <v>34</v>
      </c>
      <c r="B4192" s="4" t="s">
        <v>29</v>
      </c>
      <c r="C4192" s="4" t="s">
        <v>4470</v>
      </c>
      <c r="D4192" s="4" t="s">
        <v>34</v>
      </c>
      <c r="E4192" s="4">
        <v>5.5412500000000004E-4</v>
      </c>
      <c r="F4192" s="4">
        <v>1.5434800000000001E-4</v>
      </c>
      <c r="G4192" s="4">
        <v>1</v>
      </c>
      <c r="H4192" s="4">
        <v>1</v>
      </c>
      <c r="I4192" s="4">
        <v>3</v>
      </c>
      <c r="J4192" s="4" t="s">
        <v>4462</v>
      </c>
      <c r="K4192" s="4">
        <v>1</v>
      </c>
      <c r="L4192" s="4">
        <v>1252.68958</v>
      </c>
      <c r="M4192" s="4" t="s">
        <v>29</v>
      </c>
      <c r="N4192" s="4" t="s">
        <v>29</v>
      </c>
      <c r="O4192" s="4">
        <v>6.5770000000000002E-5</v>
      </c>
      <c r="P4192" s="4">
        <v>4.5300000000000003E-5</v>
      </c>
      <c r="Q4192" s="4">
        <v>3.28</v>
      </c>
    </row>
    <row r="4193" spans="1:29" hidden="1" outlineLevel="1" collapsed="1" x14ac:dyDescent="0.25">
      <c r="A4193" t="s">
        <v>34</v>
      </c>
      <c r="B4193" s="4" t="s">
        <v>29</v>
      </c>
      <c r="C4193" s="4" t="s">
        <v>4471</v>
      </c>
      <c r="D4193" s="4" t="s">
        <v>34</v>
      </c>
      <c r="E4193" s="4">
        <v>1.03342E-3</v>
      </c>
      <c r="F4193" s="4">
        <v>1.5434800000000001E-4</v>
      </c>
      <c r="G4193" s="4">
        <v>1</v>
      </c>
      <c r="H4193" s="4">
        <v>1</v>
      </c>
      <c r="I4193" s="4">
        <v>1</v>
      </c>
      <c r="J4193" s="4" t="s">
        <v>4462</v>
      </c>
      <c r="K4193" s="4">
        <v>0</v>
      </c>
      <c r="L4193" s="4">
        <v>1096.5884699999999</v>
      </c>
      <c r="M4193" s="4" t="s">
        <v>29</v>
      </c>
      <c r="N4193" s="4" t="s">
        <v>29</v>
      </c>
      <c r="O4193" s="4">
        <v>6.5770000000000002E-5</v>
      </c>
      <c r="P4193" s="4">
        <v>9.5439999999999994E-5</v>
      </c>
      <c r="Q4193" s="4">
        <v>2.7</v>
      </c>
    </row>
    <row r="4194" spans="1:29" hidden="1" outlineLevel="1" collapsed="1" x14ac:dyDescent="0.25">
      <c r="A4194" t="s">
        <v>34</v>
      </c>
      <c r="B4194" s="4" t="s">
        <v>29</v>
      </c>
      <c r="C4194" s="4" t="s">
        <v>4472</v>
      </c>
      <c r="D4194" s="4" t="s">
        <v>197</v>
      </c>
      <c r="E4194" s="4">
        <v>6.4239600000000005E-4</v>
      </c>
      <c r="F4194" s="4">
        <v>1.5434800000000001E-4</v>
      </c>
      <c r="G4194" s="4">
        <v>1</v>
      </c>
      <c r="H4194" s="4">
        <v>1</v>
      </c>
      <c r="I4194" s="4">
        <v>2</v>
      </c>
      <c r="J4194" s="4" t="s">
        <v>4462</v>
      </c>
      <c r="K4194" s="4">
        <v>1</v>
      </c>
      <c r="L4194" s="4">
        <v>1347.7167899999999</v>
      </c>
      <c r="M4194" s="4" t="s">
        <v>29</v>
      </c>
      <c r="N4194" s="4" t="s">
        <v>29</v>
      </c>
      <c r="O4194" s="4">
        <v>6.5770000000000002E-5</v>
      </c>
      <c r="P4194" s="4">
        <v>5.4030000000000003E-5</v>
      </c>
      <c r="Q4194" s="4">
        <v>3.92</v>
      </c>
    </row>
    <row r="4195" spans="1:29" hidden="1" outlineLevel="1" collapsed="1" x14ac:dyDescent="0.25">
      <c r="A4195" t="s">
        <v>34</v>
      </c>
      <c r="B4195" s="4" t="s">
        <v>29</v>
      </c>
      <c r="C4195" s="4" t="s">
        <v>4473</v>
      </c>
      <c r="D4195" s="4" t="s">
        <v>34</v>
      </c>
      <c r="E4195" s="4">
        <v>1.0535200000000001E-3</v>
      </c>
      <c r="F4195" s="4">
        <v>1.5434800000000001E-4</v>
      </c>
      <c r="G4195" s="4">
        <v>1</v>
      </c>
      <c r="H4195" s="4">
        <v>1</v>
      </c>
      <c r="I4195" s="4">
        <v>1</v>
      </c>
      <c r="J4195" s="4" t="s">
        <v>4462</v>
      </c>
      <c r="K4195" s="4">
        <v>1</v>
      </c>
      <c r="L4195" s="4">
        <v>1104.6312700000001</v>
      </c>
      <c r="M4195" s="4" t="s">
        <v>29</v>
      </c>
      <c r="N4195" s="4" t="s">
        <v>29</v>
      </c>
      <c r="O4195" s="4">
        <v>6.5770000000000002E-5</v>
      </c>
      <c r="P4195" s="4">
        <v>9.8369999999999995E-5</v>
      </c>
      <c r="Q4195" s="4">
        <v>2.6</v>
      </c>
    </row>
    <row r="4196" spans="1:29" hidden="1" outlineLevel="1" collapsed="1" x14ac:dyDescent="0.25">
      <c r="A4196" t="s">
        <v>34</v>
      </c>
      <c r="B4196" s="4" t="s">
        <v>29</v>
      </c>
      <c r="C4196" s="4" t="s">
        <v>4474</v>
      </c>
      <c r="D4196" s="4" t="s">
        <v>133</v>
      </c>
      <c r="E4196" s="4">
        <v>3.7214499999999998E-7</v>
      </c>
      <c r="F4196" s="4">
        <v>1.5434800000000001E-4</v>
      </c>
      <c r="G4196" s="4">
        <v>1</v>
      </c>
      <c r="H4196" s="4">
        <v>1</v>
      </c>
      <c r="I4196" s="4">
        <v>10</v>
      </c>
      <c r="J4196" s="4" t="s">
        <v>4462</v>
      </c>
      <c r="K4196" s="4">
        <v>0</v>
      </c>
      <c r="L4196" s="4">
        <v>1553.7628199999999</v>
      </c>
      <c r="M4196" s="4" t="s">
        <v>29</v>
      </c>
      <c r="N4196" s="4" t="s">
        <v>29</v>
      </c>
      <c r="O4196" s="4">
        <v>6.5770000000000002E-5</v>
      </c>
      <c r="P4196" s="4">
        <v>6.5750000000000001E-9</v>
      </c>
      <c r="Q4196" s="4">
        <v>4.2699999999999996</v>
      </c>
    </row>
    <row r="4197" spans="1:29" hidden="1" outlineLevel="1" collapsed="1" x14ac:dyDescent="0.25">
      <c r="A4197" t="s">
        <v>34</v>
      </c>
      <c r="B4197" s="4" t="s">
        <v>29</v>
      </c>
      <c r="C4197" s="4" t="s">
        <v>4474</v>
      </c>
      <c r="D4197" s="4" t="s">
        <v>34</v>
      </c>
      <c r="E4197" s="4">
        <v>2.09942E-5</v>
      </c>
      <c r="F4197" s="4">
        <v>1.5434800000000001E-4</v>
      </c>
      <c r="G4197" s="4">
        <v>1</v>
      </c>
      <c r="H4197" s="4">
        <v>1</v>
      </c>
      <c r="I4197" s="4">
        <v>1</v>
      </c>
      <c r="J4197" s="4" t="s">
        <v>4462</v>
      </c>
      <c r="K4197" s="4">
        <v>0</v>
      </c>
      <c r="L4197" s="4">
        <v>1537.7679000000001</v>
      </c>
      <c r="M4197" s="4" t="s">
        <v>29</v>
      </c>
      <c r="N4197" s="4" t="s">
        <v>29</v>
      </c>
      <c r="O4197" s="4">
        <v>6.5770000000000002E-5</v>
      </c>
      <c r="P4197" s="4">
        <v>8.6769999999999997E-7</v>
      </c>
      <c r="Q4197" s="4">
        <v>3.64</v>
      </c>
    </row>
    <row r="4198" spans="1:29" hidden="1" outlineLevel="1" collapsed="1" x14ac:dyDescent="0.25">
      <c r="A4198" t="s">
        <v>34</v>
      </c>
      <c r="B4198" s="4" t="s">
        <v>29</v>
      </c>
      <c r="C4198" s="4" t="s">
        <v>4475</v>
      </c>
      <c r="D4198" s="4" t="s">
        <v>34</v>
      </c>
      <c r="E4198" s="4">
        <v>7.8975599999999996E-5</v>
      </c>
      <c r="F4198" s="4">
        <v>1.5434800000000001E-4</v>
      </c>
      <c r="G4198" s="4">
        <v>1</v>
      </c>
      <c r="H4198" s="4">
        <v>1</v>
      </c>
      <c r="I4198" s="4">
        <v>7</v>
      </c>
      <c r="J4198" s="4" t="s">
        <v>4462</v>
      </c>
      <c r="K4198" s="4">
        <v>2</v>
      </c>
      <c r="L4198" s="4">
        <v>1668.9009100000001</v>
      </c>
      <c r="M4198" s="4" t="s">
        <v>29</v>
      </c>
      <c r="N4198" s="4" t="s">
        <v>29</v>
      </c>
      <c r="O4198" s="4">
        <v>6.5770000000000002E-5</v>
      </c>
      <c r="P4198" s="4">
        <v>4.2980000000000002E-6</v>
      </c>
      <c r="Q4198" s="4">
        <v>4.03</v>
      </c>
    </row>
    <row r="4199" spans="1:29" hidden="1" outlineLevel="1" collapsed="1" x14ac:dyDescent="0.25">
      <c r="A4199" t="s">
        <v>34</v>
      </c>
      <c r="B4199" s="4" t="s">
        <v>29</v>
      </c>
      <c r="C4199" s="4" t="s">
        <v>4476</v>
      </c>
      <c r="D4199" s="4" t="s">
        <v>34</v>
      </c>
      <c r="E4199" s="4">
        <v>2.5299899999999999E-9</v>
      </c>
      <c r="F4199" s="4">
        <v>1.5434800000000001E-4</v>
      </c>
      <c r="G4199" s="4">
        <v>1</v>
      </c>
      <c r="H4199" s="4">
        <v>1</v>
      </c>
      <c r="I4199" s="4">
        <v>3</v>
      </c>
      <c r="J4199" s="4" t="s">
        <v>4462</v>
      </c>
      <c r="K4199" s="4">
        <v>1</v>
      </c>
      <c r="L4199" s="4">
        <v>2036.07709</v>
      </c>
      <c r="M4199" s="4" t="s">
        <v>29</v>
      </c>
      <c r="N4199" s="4" t="s">
        <v>29</v>
      </c>
      <c r="O4199" s="4">
        <v>6.5770000000000002E-5</v>
      </c>
      <c r="P4199" s="4">
        <v>1.5700000000000001E-11</v>
      </c>
      <c r="Q4199" s="4">
        <v>6.84</v>
      </c>
    </row>
    <row r="4200" spans="1:29" hidden="1" outlineLevel="1" collapsed="1" x14ac:dyDescent="0.25">
      <c r="A4200" t="s">
        <v>34</v>
      </c>
      <c r="B4200" s="4" t="s">
        <v>29</v>
      </c>
      <c r="C4200" s="4" t="s">
        <v>4477</v>
      </c>
      <c r="D4200" s="4" t="s">
        <v>34</v>
      </c>
      <c r="E4200" s="4">
        <v>9.7537299999999997E-4</v>
      </c>
      <c r="F4200" s="4">
        <v>1.5434800000000001E-4</v>
      </c>
      <c r="G4200" s="4">
        <v>1</v>
      </c>
      <c r="H4200" s="4">
        <v>1</v>
      </c>
      <c r="I4200" s="4">
        <v>1</v>
      </c>
      <c r="J4200" s="4" t="s">
        <v>4462</v>
      </c>
      <c r="K4200" s="4">
        <v>0</v>
      </c>
      <c r="L4200" s="4">
        <v>1091.6095399999999</v>
      </c>
      <c r="M4200" s="4" t="s">
        <v>29</v>
      </c>
      <c r="N4200" s="4" t="s">
        <v>29</v>
      </c>
      <c r="O4200" s="4">
        <v>6.5770000000000002E-5</v>
      </c>
      <c r="P4200" s="4">
        <v>8.9710000000000007E-5</v>
      </c>
      <c r="Q4200" s="4">
        <v>2.4900000000000002</v>
      </c>
    </row>
    <row r="4201" spans="1:29" hidden="1" outlineLevel="1" collapsed="1" x14ac:dyDescent="0.25">
      <c r="A4201" t="s">
        <v>34</v>
      </c>
      <c r="B4201" s="4" t="s">
        <v>29</v>
      </c>
      <c r="C4201" s="4" t="s">
        <v>4478</v>
      </c>
      <c r="D4201" s="4" t="s">
        <v>34</v>
      </c>
      <c r="E4201" s="4">
        <v>7.6482899999999999E-9</v>
      </c>
      <c r="F4201" s="4">
        <v>1.5434800000000001E-4</v>
      </c>
      <c r="G4201" s="4">
        <v>1</v>
      </c>
      <c r="H4201" s="4">
        <v>1</v>
      </c>
      <c r="I4201" s="4">
        <v>4</v>
      </c>
      <c r="J4201" s="4" t="s">
        <v>4462</v>
      </c>
      <c r="K4201" s="4">
        <v>0</v>
      </c>
      <c r="L4201" s="4">
        <v>1907.9821300000001</v>
      </c>
      <c r="M4201" s="4" t="s">
        <v>29</v>
      </c>
      <c r="N4201" s="4" t="s">
        <v>29</v>
      </c>
      <c r="O4201" s="4">
        <v>6.5770000000000002E-5</v>
      </c>
      <c r="P4201" s="4">
        <v>5.9919999999999998E-11</v>
      </c>
      <c r="Q4201" s="4">
        <v>4.16</v>
      </c>
    </row>
    <row r="4202" spans="1:29" hidden="1" outlineLevel="1" collapsed="1" x14ac:dyDescent="0.25">
      <c r="A4202" t="s">
        <v>34</v>
      </c>
      <c r="B4202" s="4" t="s">
        <v>29</v>
      </c>
      <c r="C4202" s="4" t="s">
        <v>4479</v>
      </c>
      <c r="D4202" s="4" t="s">
        <v>34</v>
      </c>
      <c r="E4202" s="4">
        <v>2.84753E-3</v>
      </c>
      <c r="F4202" s="4">
        <v>3.0793500000000001E-4</v>
      </c>
      <c r="G4202" s="4">
        <v>1</v>
      </c>
      <c r="H4202" s="4">
        <v>1</v>
      </c>
      <c r="I4202" s="4">
        <v>2</v>
      </c>
      <c r="J4202" s="4" t="s">
        <v>4462</v>
      </c>
      <c r="K4202" s="4">
        <v>0</v>
      </c>
      <c r="L4202" s="4">
        <v>864.45739000000003</v>
      </c>
      <c r="M4202" s="4" t="s">
        <v>29</v>
      </c>
      <c r="N4202" s="4" t="s">
        <v>29</v>
      </c>
      <c r="O4202" s="4">
        <v>1.192E-4</v>
      </c>
      <c r="P4202" s="4">
        <v>3.189E-4</v>
      </c>
      <c r="Q4202" s="4">
        <v>2.4300000000000002</v>
      </c>
    </row>
    <row r="4203" spans="1:29" hidden="1" outlineLevel="1" collapsed="1" x14ac:dyDescent="0.25">
      <c r="A4203" t="s">
        <v>34</v>
      </c>
      <c r="B4203" s="4" t="s">
        <v>29</v>
      </c>
      <c r="C4203" s="4" t="s">
        <v>4480</v>
      </c>
      <c r="D4203" s="4" t="s">
        <v>34</v>
      </c>
      <c r="E4203" s="4">
        <v>1.11535E-2</v>
      </c>
      <c r="F4203" s="4">
        <v>4.3565599999999998E-4</v>
      </c>
      <c r="G4203" s="4">
        <v>1</v>
      </c>
      <c r="H4203" s="4">
        <v>1</v>
      </c>
      <c r="I4203" s="4">
        <v>2</v>
      </c>
      <c r="J4203" s="4" t="s">
        <v>4462</v>
      </c>
      <c r="K4203" s="4">
        <v>0</v>
      </c>
      <c r="L4203" s="4">
        <v>877.46789999999999</v>
      </c>
      <c r="M4203" s="4" t="s">
        <v>29</v>
      </c>
      <c r="N4203" s="4" t="s">
        <v>29</v>
      </c>
      <c r="O4203" s="4">
        <v>1.639E-4</v>
      </c>
      <c r="P4203" s="4">
        <v>1.596E-3</v>
      </c>
      <c r="Q4203" s="4">
        <v>1.81</v>
      </c>
    </row>
    <row r="4204" spans="1:29" hidden="1" outlineLevel="1" collapsed="1" x14ac:dyDescent="0.25">
      <c r="A4204" t="s">
        <v>34</v>
      </c>
      <c r="B4204" s="4" t="s">
        <v>29</v>
      </c>
      <c r="C4204" s="4" t="s">
        <v>4481</v>
      </c>
      <c r="D4204" s="4" t="s">
        <v>34</v>
      </c>
      <c r="E4204" s="4">
        <v>0.144068</v>
      </c>
      <c r="F4204" s="4">
        <v>4.7864400000000003E-3</v>
      </c>
      <c r="G4204" s="4">
        <v>1</v>
      </c>
      <c r="H4204" s="4">
        <v>1</v>
      </c>
      <c r="I4204" s="4">
        <v>1</v>
      </c>
      <c r="J4204" s="4" t="s">
        <v>4462</v>
      </c>
      <c r="K4204" s="4">
        <v>1</v>
      </c>
      <c r="L4204" s="4">
        <v>1290.6629700000001</v>
      </c>
      <c r="M4204" s="4" t="s">
        <v>29</v>
      </c>
      <c r="N4204" s="4" t="s">
        <v>29</v>
      </c>
      <c r="O4204" s="4">
        <v>1.758E-3</v>
      </c>
      <c r="P4204" s="4">
        <v>4.7210000000000002E-2</v>
      </c>
      <c r="Q4204" s="4">
        <v>2.36</v>
      </c>
    </row>
    <row r="4205" spans="1:29" x14ac:dyDescent="0.25">
      <c r="A4205" s="3" t="s">
        <v>29</v>
      </c>
      <c r="B4205" s="3" t="s">
        <v>30</v>
      </c>
      <c r="C4205" s="3" t="s">
        <v>4482</v>
      </c>
      <c r="D4205" s="3" t="s">
        <v>4483</v>
      </c>
      <c r="E4205" s="3">
        <v>0</v>
      </c>
      <c r="F4205" s="3">
        <v>97.698999999999998</v>
      </c>
      <c r="G4205" s="3">
        <v>42</v>
      </c>
      <c r="H4205" s="3">
        <v>12</v>
      </c>
      <c r="I4205" s="3">
        <v>29</v>
      </c>
      <c r="J4205" s="3">
        <v>12</v>
      </c>
      <c r="K4205" s="3">
        <v>233</v>
      </c>
      <c r="L4205" s="3">
        <v>26.5</v>
      </c>
      <c r="M4205" s="3">
        <v>4.49</v>
      </c>
      <c r="N4205" s="3">
        <v>101.45</v>
      </c>
      <c r="O4205" s="3">
        <v>12</v>
      </c>
      <c r="P4205" s="3" t="s">
        <v>636</v>
      </c>
      <c r="Q4205" s="3" t="s">
        <v>34</v>
      </c>
      <c r="R4205" s="3" t="s">
        <v>2920</v>
      </c>
      <c r="S4205" s="3" t="s">
        <v>4484</v>
      </c>
      <c r="T4205" s="3" t="s">
        <v>34</v>
      </c>
      <c r="U4205" s="3" t="s">
        <v>4482</v>
      </c>
      <c r="V4205" s="3" t="s">
        <v>34</v>
      </c>
      <c r="W4205" s="3" t="s">
        <v>714</v>
      </c>
      <c r="X4205" s="3" t="s">
        <v>34</v>
      </c>
      <c r="Y4205" s="3" t="s">
        <v>34</v>
      </c>
      <c r="Z4205" s="3" t="s">
        <v>34</v>
      </c>
      <c r="AA4205" s="3">
        <v>0</v>
      </c>
      <c r="AB4205" s="3" t="s">
        <v>29</v>
      </c>
      <c r="AC4205" s="3">
        <v>1</v>
      </c>
    </row>
    <row r="4206" spans="1:29" hidden="1" outlineLevel="1" collapsed="1" x14ac:dyDescent="0.25">
      <c r="A4206" t="s">
        <v>34</v>
      </c>
      <c r="B4206" s="2" t="s">
        <v>39</v>
      </c>
      <c r="C4206" s="2" t="s">
        <v>40</v>
      </c>
      <c r="D4206" s="2" t="s">
        <v>41</v>
      </c>
      <c r="E4206" s="2" t="s">
        <v>42</v>
      </c>
      <c r="F4206" s="2" t="s">
        <v>43</v>
      </c>
      <c r="G4206" s="2" t="s">
        <v>28</v>
      </c>
      <c r="H4206" s="2" t="s">
        <v>44</v>
      </c>
      <c r="I4206" s="2" t="s">
        <v>8</v>
      </c>
      <c r="J4206" s="2" t="s">
        <v>45</v>
      </c>
      <c r="K4206" s="2" t="s">
        <v>46</v>
      </c>
      <c r="L4206" s="2" t="s">
        <v>47</v>
      </c>
      <c r="M4206" s="2" t="s">
        <v>27</v>
      </c>
      <c r="N4206" s="2" t="s">
        <v>48</v>
      </c>
      <c r="O4206" s="2" t="s">
        <v>49</v>
      </c>
      <c r="P4206" s="2" t="s">
        <v>50</v>
      </c>
      <c r="Q4206" s="2" t="s">
        <v>51</v>
      </c>
    </row>
    <row r="4207" spans="1:29" hidden="1" outlineLevel="1" collapsed="1" x14ac:dyDescent="0.25">
      <c r="A4207" t="s">
        <v>34</v>
      </c>
      <c r="B4207" s="4" t="s">
        <v>29</v>
      </c>
      <c r="C4207" s="4" t="s">
        <v>4485</v>
      </c>
      <c r="D4207" s="4" t="s">
        <v>34</v>
      </c>
      <c r="E4207" s="4">
        <v>4.7491200000000002E-4</v>
      </c>
      <c r="F4207" s="4">
        <v>1.5434800000000001E-4</v>
      </c>
      <c r="G4207" s="4">
        <v>1</v>
      </c>
      <c r="H4207" s="4">
        <v>1</v>
      </c>
      <c r="I4207" s="4">
        <v>1</v>
      </c>
      <c r="J4207" s="4" t="s">
        <v>4482</v>
      </c>
      <c r="K4207" s="4">
        <v>1</v>
      </c>
      <c r="L4207" s="4">
        <v>1786.7779499999999</v>
      </c>
      <c r="M4207" s="4" t="s">
        <v>29</v>
      </c>
      <c r="N4207" s="4" t="s">
        <v>29</v>
      </c>
      <c r="O4207" s="4">
        <v>6.5770000000000002E-5</v>
      </c>
      <c r="P4207" s="4">
        <v>3.748E-5</v>
      </c>
      <c r="Q4207" s="4">
        <v>3.14</v>
      </c>
    </row>
    <row r="4208" spans="1:29" hidden="1" outlineLevel="1" collapsed="1" x14ac:dyDescent="0.25">
      <c r="A4208" t="s">
        <v>34</v>
      </c>
      <c r="B4208" s="4" t="s">
        <v>29</v>
      </c>
      <c r="C4208" s="4" t="s">
        <v>4486</v>
      </c>
      <c r="D4208" s="4" t="s">
        <v>34</v>
      </c>
      <c r="E4208" s="4">
        <v>2.4650300000000002E-4</v>
      </c>
      <c r="F4208" s="4">
        <v>1.5434800000000001E-4</v>
      </c>
      <c r="G4208" s="4">
        <v>1</v>
      </c>
      <c r="H4208" s="4">
        <v>1</v>
      </c>
      <c r="I4208" s="4">
        <v>2</v>
      </c>
      <c r="J4208" s="4" t="s">
        <v>4482</v>
      </c>
      <c r="K4208" s="4">
        <v>0</v>
      </c>
      <c r="L4208" s="4">
        <v>1150.5626500000001</v>
      </c>
      <c r="M4208" s="4" t="s">
        <v>29</v>
      </c>
      <c r="N4208" s="4" t="s">
        <v>29</v>
      </c>
      <c r="O4208" s="4">
        <v>6.5770000000000002E-5</v>
      </c>
      <c r="P4208" s="4">
        <v>1.6969999999999998E-5</v>
      </c>
      <c r="Q4208" s="4">
        <v>2.8</v>
      </c>
    </row>
    <row r="4209" spans="1:29" hidden="1" outlineLevel="1" collapsed="1" x14ac:dyDescent="0.25">
      <c r="A4209" t="s">
        <v>34</v>
      </c>
      <c r="B4209" s="4" t="s">
        <v>29</v>
      </c>
      <c r="C4209" s="4" t="s">
        <v>4487</v>
      </c>
      <c r="D4209" s="4" t="s">
        <v>34</v>
      </c>
      <c r="E4209" s="4">
        <v>1.2310200000000001E-6</v>
      </c>
      <c r="F4209" s="4">
        <v>1.5434800000000001E-4</v>
      </c>
      <c r="G4209" s="4">
        <v>1</v>
      </c>
      <c r="H4209" s="4">
        <v>1</v>
      </c>
      <c r="I4209" s="4">
        <v>2</v>
      </c>
      <c r="J4209" s="4" t="s">
        <v>4482</v>
      </c>
      <c r="K4209" s="4">
        <v>0</v>
      </c>
      <c r="L4209" s="4">
        <v>1416.60664</v>
      </c>
      <c r="M4209" s="4" t="s">
        <v>29</v>
      </c>
      <c r="N4209" s="4" t="s">
        <v>29</v>
      </c>
      <c r="O4209" s="4">
        <v>6.5770000000000002E-5</v>
      </c>
      <c r="P4209" s="4">
        <v>2.789E-8</v>
      </c>
      <c r="Q4209" s="4">
        <v>3.08</v>
      </c>
    </row>
    <row r="4210" spans="1:29" hidden="1" outlineLevel="1" collapsed="1" x14ac:dyDescent="0.25">
      <c r="A4210" t="s">
        <v>34</v>
      </c>
      <c r="B4210" s="4" t="s">
        <v>29</v>
      </c>
      <c r="C4210" s="4" t="s">
        <v>4488</v>
      </c>
      <c r="D4210" s="4" t="s">
        <v>34</v>
      </c>
      <c r="E4210" s="4">
        <v>1.42726E-5</v>
      </c>
      <c r="F4210" s="4">
        <v>1.5434800000000001E-4</v>
      </c>
      <c r="G4210" s="4">
        <v>1</v>
      </c>
      <c r="H4210" s="4">
        <v>1</v>
      </c>
      <c r="I4210" s="4">
        <v>3</v>
      </c>
      <c r="J4210" s="4" t="s">
        <v>4482</v>
      </c>
      <c r="K4210" s="4">
        <v>1</v>
      </c>
      <c r="L4210" s="4">
        <v>1819.90723</v>
      </c>
      <c r="M4210" s="4" t="s">
        <v>29</v>
      </c>
      <c r="N4210" s="4" t="s">
        <v>29</v>
      </c>
      <c r="O4210" s="4">
        <v>6.5770000000000002E-5</v>
      </c>
      <c r="P4210" s="4">
        <v>5.4130000000000001E-7</v>
      </c>
      <c r="Q4210" s="4">
        <v>4.1500000000000004</v>
      </c>
    </row>
    <row r="4211" spans="1:29" hidden="1" outlineLevel="1" collapsed="1" x14ac:dyDescent="0.25">
      <c r="A4211" t="s">
        <v>34</v>
      </c>
      <c r="B4211" s="4" t="s">
        <v>29</v>
      </c>
      <c r="C4211" s="4" t="s">
        <v>4489</v>
      </c>
      <c r="D4211" s="4" t="s">
        <v>34</v>
      </c>
      <c r="E4211" s="4">
        <v>1.49278E-4</v>
      </c>
      <c r="F4211" s="4">
        <v>1.5434800000000001E-4</v>
      </c>
      <c r="G4211" s="4">
        <v>1</v>
      </c>
      <c r="H4211" s="4">
        <v>1</v>
      </c>
      <c r="I4211" s="4">
        <v>1</v>
      </c>
      <c r="J4211" s="4" t="s">
        <v>4482</v>
      </c>
      <c r="K4211" s="4">
        <v>2</v>
      </c>
      <c r="L4211" s="4">
        <v>1948.0021999999999</v>
      </c>
      <c r="M4211" s="4" t="s">
        <v>29</v>
      </c>
      <c r="N4211" s="4" t="s">
        <v>29</v>
      </c>
      <c r="O4211" s="4">
        <v>6.5770000000000002E-5</v>
      </c>
      <c r="P4211" s="4">
        <v>9.312E-6</v>
      </c>
      <c r="Q4211" s="4">
        <v>2.72</v>
      </c>
    </row>
    <row r="4212" spans="1:29" hidden="1" outlineLevel="1" collapsed="1" x14ac:dyDescent="0.25">
      <c r="A4212" t="s">
        <v>34</v>
      </c>
      <c r="B4212" s="4" t="s">
        <v>29</v>
      </c>
      <c r="C4212" s="4" t="s">
        <v>4490</v>
      </c>
      <c r="D4212" s="4" t="s">
        <v>34</v>
      </c>
      <c r="E4212" s="4">
        <v>4.4845399999999997E-7</v>
      </c>
      <c r="F4212" s="4">
        <v>1.5434800000000001E-4</v>
      </c>
      <c r="G4212" s="4">
        <v>1</v>
      </c>
      <c r="H4212" s="4">
        <v>1</v>
      </c>
      <c r="I4212" s="4">
        <v>6</v>
      </c>
      <c r="J4212" s="4" t="s">
        <v>4482</v>
      </c>
      <c r="K4212" s="4">
        <v>1</v>
      </c>
      <c r="L4212" s="4">
        <v>2343.07755</v>
      </c>
      <c r="M4212" s="4" t="s">
        <v>29</v>
      </c>
      <c r="N4212" s="4" t="s">
        <v>29</v>
      </c>
      <c r="O4212" s="4">
        <v>6.5770000000000002E-5</v>
      </c>
      <c r="P4212" s="4">
        <v>8.2170000000000001E-9</v>
      </c>
      <c r="Q4212" s="4">
        <v>4.1399999999999997</v>
      </c>
    </row>
    <row r="4213" spans="1:29" hidden="1" outlineLevel="1" collapsed="1" x14ac:dyDescent="0.25">
      <c r="A4213" t="s">
        <v>34</v>
      </c>
      <c r="B4213" s="4" t="s">
        <v>29</v>
      </c>
      <c r="C4213" s="4" t="s">
        <v>4491</v>
      </c>
      <c r="D4213" s="4" t="s">
        <v>34</v>
      </c>
      <c r="E4213" s="4">
        <v>3.6976099999999998E-8</v>
      </c>
      <c r="F4213" s="4">
        <v>1.5434800000000001E-4</v>
      </c>
      <c r="G4213" s="4">
        <v>1</v>
      </c>
      <c r="H4213" s="4">
        <v>1</v>
      </c>
      <c r="I4213" s="4">
        <v>5</v>
      </c>
      <c r="J4213" s="4" t="s">
        <v>4482</v>
      </c>
      <c r="K4213" s="4">
        <v>0</v>
      </c>
      <c r="L4213" s="4">
        <v>1711.89734</v>
      </c>
      <c r="M4213" s="4" t="s">
        <v>29</v>
      </c>
      <c r="N4213" s="4" t="s">
        <v>29</v>
      </c>
      <c r="O4213" s="4">
        <v>6.5770000000000002E-5</v>
      </c>
      <c r="P4213" s="4">
        <v>4.008E-10</v>
      </c>
      <c r="Q4213" s="4">
        <v>4.93</v>
      </c>
    </row>
    <row r="4214" spans="1:29" hidden="1" outlineLevel="1" collapsed="1" x14ac:dyDescent="0.25">
      <c r="A4214" t="s">
        <v>34</v>
      </c>
      <c r="B4214" s="4" t="s">
        <v>29</v>
      </c>
      <c r="C4214" s="4" t="s">
        <v>4492</v>
      </c>
      <c r="D4214" s="4" t="s">
        <v>34</v>
      </c>
      <c r="E4214" s="4">
        <v>1.9137500000000001E-3</v>
      </c>
      <c r="F4214" s="4">
        <v>1.5434800000000001E-4</v>
      </c>
      <c r="G4214" s="4">
        <v>1</v>
      </c>
      <c r="H4214" s="4">
        <v>1</v>
      </c>
      <c r="I4214" s="4">
        <v>2</v>
      </c>
      <c r="J4214" s="4" t="s">
        <v>4482</v>
      </c>
      <c r="K4214" s="4">
        <v>1</v>
      </c>
      <c r="L4214" s="4">
        <v>1983.02539</v>
      </c>
      <c r="M4214" s="4" t="s">
        <v>29</v>
      </c>
      <c r="N4214" s="4" t="s">
        <v>29</v>
      </c>
      <c r="O4214" s="4">
        <v>6.5770000000000002E-5</v>
      </c>
      <c r="P4214" s="4">
        <v>1.997E-4</v>
      </c>
      <c r="Q4214" s="4">
        <v>3.09</v>
      </c>
    </row>
    <row r="4215" spans="1:29" hidden="1" outlineLevel="1" collapsed="1" x14ac:dyDescent="0.25">
      <c r="A4215" t="s">
        <v>34</v>
      </c>
      <c r="B4215" s="4" t="s">
        <v>29</v>
      </c>
      <c r="C4215" s="4" t="s">
        <v>4493</v>
      </c>
      <c r="D4215" s="4" t="s">
        <v>34</v>
      </c>
      <c r="E4215" s="4">
        <v>1.1250000000000001E-5</v>
      </c>
      <c r="F4215" s="4">
        <v>1.5434800000000001E-4</v>
      </c>
      <c r="G4215" s="4">
        <v>1</v>
      </c>
      <c r="H4215" s="4">
        <v>1</v>
      </c>
      <c r="I4215" s="4">
        <v>4</v>
      </c>
      <c r="J4215" s="4" t="s">
        <v>4482</v>
      </c>
      <c r="K4215" s="4">
        <v>2</v>
      </c>
      <c r="L4215" s="4">
        <v>1914.87291</v>
      </c>
      <c r="M4215" s="4" t="s">
        <v>29</v>
      </c>
      <c r="N4215" s="4" t="s">
        <v>29</v>
      </c>
      <c r="O4215" s="4">
        <v>6.5770000000000002E-5</v>
      </c>
      <c r="P4215" s="4">
        <v>4.0690000000000002E-7</v>
      </c>
      <c r="Q4215" s="4">
        <v>4.59</v>
      </c>
    </row>
    <row r="4216" spans="1:29" hidden="1" outlineLevel="1" collapsed="1" x14ac:dyDescent="0.25">
      <c r="A4216" t="s">
        <v>34</v>
      </c>
      <c r="B4216" s="4" t="s">
        <v>29</v>
      </c>
      <c r="C4216" s="4" t="s">
        <v>4494</v>
      </c>
      <c r="D4216" s="4" t="s">
        <v>34</v>
      </c>
      <c r="E4216" s="4">
        <v>5.8002400000000002E-6</v>
      </c>
      <c r="F4216" s="4">
        <v>1.5434800000000001E-4</v>
      </c>
      <c r="G4216" s="4">
        <v>1</v>
      </c>
      <c r="H4216" s="4">
        <v>1</v>
      </c>
      <c r="I4216" s="4">
        <v>1</v>
      </c>
      <c r="J4216" s="4" t="s">
        <v>4482</v>
      </c>
      <c r="K4216" s="4">
        <v>0</v>
      </c>
      <c r="L4216" s="4">
        <v>1630.6768400000001</v>
      </c>
      <c r="M4216" s="4" t="s">
        <v>29</v>
      </c>
      <c r="N4216" s="4" t="s">
        <v>29</v>
      </c>
      <c r="O4216" s="4">
        <v>6.5770000000000002E-5</v>
      </c>
      <c r="P4216" s="4">
        <v>1.829E-7</v>
      </c>
      <c r="Q4216" s="4">
        <v>3.23</v>
      </c>
    </row>
    <row r="4217" spans="1:29" hidden="1" outlineLevel="1" collapsed="1" x14ac:dyDescent="0.25">
      <c r="A4217" t="s">
        <v>34</v>
      </c>
      <c r="B4217" s="4" t="s">
        <v>29</v>
      </c>
      <c r="C4217" s="4" t="s">
        <v>4495</v>
      </c>
      <c r="D4217" s="4" t="s">
        <v>34</v>
      </c>
      <c r="E4217" s="4">
        <v>5.8277199999999998E-3</v>
      </c>
      <c r="F4217" s="4">
        <v>4.3565599999999998E-4</v>
      </c>
      <c r="G4217" s="4">
        <v>1</v>
      </c>
      <c r="H4217" s="4">
        <v>1</v>
      </c>
      <c r="I4217" s="4">
        <v>1</v>
      </c>
      <c r="J4217" s="4" t="s">
        <v>4482</v>
      </c>
      <c r="K4217" s="4">
        <v>0</v>
      </c>
      <c r="L4217" s="4">
        <v>807.42470000000003</v>
      </c>
      <c r="M4217" s="4" t="s">
        <v>29</v>
      </c>
      <c r="N4217" s="4" t="s">
        <v>29</v>
      </c>
      <c r="O4217" s="4">
        <v>1.639E-4</v>
      </c>
      <c r="P4217" s="4">
        <v>7.3749999999999998E-4</v>
      </c>
      <c r="Q4217" s="4">
        <v>2.42</v>
      </c>
    </row>
    <row r="4218" spans="1:29" hidden="1" outlineLevel="1" collapsed="1" x14ac:dyDescent="0.25">
      <c r="A4218" t="s">
        <v>34</v>
      </c>
      <c r="B4218" s="4" t="s">
        <v>29</v>
      </c>
      <c r="C4218" s="4" t="s">
        <v>4496</v>
      </c>
      <c r="D4218" s="4" t="s">
        <v>34</v>
      </c>
      <c r="E4218" s="4">
        <v>2.72575E-2</v>
      </c>
      <c r="F4218" s="4">
        <v>1.14003E-3</v>
      </c>
      <c r="G4218" s="4">
        <v>1</v>
      </c>
      <c r="H4218" s="4">
        <v>1</v>
      </c>
      <c r="I4218" s="4">
        <v>1</v>
      </c>
      <c r="J4218" s="4" t="s">
        <v>4482</v>
      </c>
      <c r="K4218" s="4">
        <v>2</v>
      </c>
      <c r="L4218" s="4">
        <v>3521.6289499999998</v>
      </c>
      <c r="M4218" s="4" t="s">
        <v>29</v>
      </c>
      <c r="N4218" s="4" t="s">
        <v>29</v>
      </c>
      <c r="O4218" s="4">
        <v>4.1320000000000001E-4</v>
      </c>
      <c r="P4218" s="4">
        <v>4.836E-3</v>
      </c>
      <c r="Q4218" s="4">
        <v>3.33</v>
      </c>
    </row>
    <row r="4219" spans="1:29" x14ac:dyDescent="0.25">
      <c r="A4219" s="3" t="s">
        <v>29</v>
      </c>
      <c r="B4219" s="3" t="s">
        <v>30</v>
      </c>
      <c r="C4219" s="3" t="s">
        <v>4497</v>
      </c>
      <c r="D4219" s="3" t="s">
        <v>4498</v>
      </c>
      <c r="E4219" s="3">
        <v>0</v>
      </c>
      <c r="F4219" s="3">
        <v>96.322000000000003</v>
      </c>
      <c r="G4219" s="3">
        <v>19</v>
      </c>
      <c r="H4219" s="3">
        <v>17</v>
      </c>
      <c r="I4219" s="3">
        <v>23</v>
      </c>
      <c r="J4219" s="3">
        <v>17</v>
      </c>
      <c r="K4219" s="3">
        <v>1277</v>
      </c>
      <c r="L4219" s="3">
        <v>145.1</v>
      </c>
      <c r="M4219" s="3">
        <v>6.39</v>
      </c>
      <c r="N4219" s="3">
        <v>79.09</v>
      </c>
      <c r="O4219" s="3">
        <v>17</v>
      </c>
      <c r="P4219" s="3" t="s">
        <v>1137</v>
      </c>
      <c r="Q4219" s="3" t="s">
        <v>34</v>
      </c>
      <c r="R4219" s="3" t="s">
        <v>189</v>
      </c>
      <c r="S4219" s="3" t="s">
        <v>4499</v>
      </c>
      <c r="T4219" s="3" t="s">
        <v>34</v>
      </c>
      <c r="U4219" s="3" t="s">
        <v>4497</v>
      </c>
      <c r="V4219" s="3" t="s">
        <v>34</v>
      </c>
      <c r="W4219" s="3" t="s">
        <v>536</v>
      </c>
      <c r="X4219" s="3" t="s">
        <v>34</v>
      </c>
      <c r="Y4219" s="3" t="s">
        <v>34</v>
      </c>
      <c r="Z4219" s="3" t="s">
        <v>34</v>
      </c>
      <c r="AA4219" s="3">
        <v>0</v>
      </c>
      <c r="AB4219" s="3" t="s">
        <v>29</v>
      </c>
      <c r="AC4219" s="3">
        <v>1</v>
      </c>
    </row>
    <row r="4220" spans="1:29" hidden="1" outlineLevel="1" collapsed="1" x14ac:dyDescent="0.25">
      <c r="A4220" t="s">
        <v>34</v>
      </c>
      <c r="B4220" s="2" t="s">
        <v>39</v>
      </c>
      <c r="C4220" s="2" t="s">
        <v>40</v>
      </c>
      <c r="D4220" s="2" t="s">
        <v>41</v>
      </c>
      <c r="E4220" s="2" t="s">
        <v>42</v>
      </c>
      <c r="F4220" s="2" t="s">
        <v>43</v>
      </c>
      <c r="G4220" s="2" t="s">
        <v>28</v>
      </c>
      <c r="H4220" s="2" t="s">
        <v>44</v>
      </c>
      <c r="I4220" s="2" t="s">
        <v>8</v>
      </c>
      <c r="J4220" s="2" t="s">
        <v>45</v>
      </c>
      <c r="K4220" s="2" t="s">
        <v>46</v>
      </c>
      <c r="L4220" s="2" t="s">
        <v>47</v>
      </c>
      <c r="M4220" s="2" t="s">
        <v>27</v>
      </c>
      <c r="N4220" s="2" t="s">
        <v>48</v>
      </c>
      <c r="O4220" s="2" t="s">
        <v>49</v>
      </c>
      <c r="P4220" s="2" t="s">
        <v>50</v>
      </c>
      <c r="Q4220" s="2" t="s">
        <v>51</v>
      </c>
    </row>
    <row r="4221" spans="1:29" hidden="1" outlineLevel="1" collapsed="1" x14ac:dyDescent="0.25">
      <c r="A4221" t="s">
        <v>34</v>
      </c>
      <c r="B4221" s="4" t="s">
        <v>29</v>
      </c>
      <c r="C4221" s="4" t="s">
        <v>4500</v>
      </c>
      <c r="D4221" s="4" t="s">
        <v>34</v>
      </c>
      <c r="E4221" s="4">
        <v>1.3297900000000001E-6</v>
      </c>
      <c r="F4221" s="4">
        <v>1.5434800000000001E-4</v>
      </c>
      <c r="G4221" s="4">
        <v>1</v>
      </c>
      <c r="H4221" s="4">
        <v>1</v>
      </c>
      <c r="I4221" s="4">
        <v>2</v>
      </c>
      <c r="J4221" s="4" t="s">
        <v>4497</v>
      </c>
      <c r="K4221" s="4">
        <v>1</v>
      </c>
      <c r="L4221" s="4">
        <v>2275.23326</v>
      </c>
      <c r="M4221" s="4" t="s">
        <v>29</v>
      </c>
      <c r="N4221" s="4" t="s">
        <v>29</v>
      </c>
      <c r="O4221" s="4">
        <v>6.5770000000000002E-5</v>
      </c>
      <c r="P4221" s="4">
        <v>3.0640000000000002E-8</v>
      </c>
      <c r="Q4221" s="4">
        <v>4.34</v>
      </c>
    </row>
    <row r="4222" spans="1:29" hidden="1" outlineLevel="1" collapsed="1" x14ac:dyDescent="0.25">
      <c r="A4222" t="s">
        <v>34</v>
      </c>
      <c r="B4222" s="4" t="s">
        <v>29</v>
      </c>
      <c r="C4222" s="4" t="s">
        <v>4501</v>
      </c>
      <c r="D4222" s="4" t="s">
        <v>34</v>
      </c>
      <c r="E4222" s="4">
        <v>8.5311799999999999E-5</v>
      </c>
      <c r="F4222" s="4">
        <v>1.5434800000000001E-4</v>
      </c>
      <c r="G4222" s="4">
        <v>1</v>
      </c>
      <c r="H4222" s="4">
        <v>1</v>
      </c>
      <c r="I4222" s="4">
        <v>1</v>
      </c>
      <c r="J4222" s="4" t="s">
        <v>4497</v>
      </c>
      <c r="K4222" s="4">
        <v>0</v>
      </c>
      <c r="L4222" s="4">
        <v>1315.6852200000001</v>
      </c>
      <c r="M4222" s="4" t="s">
        <v>29</v>
      </c>
      <c r="N4222" s="4" t="s">
        <v>29</v>
      </c>
      <c r="O4222" s="4">
        <v>6.5770000000000002E-5</v>
      </c>
      <c r="P4222" s="4">
        <v>4.729E-6</v>
      </c>
      <c r="Q4222" s="4">
        <v>3.77</v>
      </c>
    </row>
    <row r="4223" spans="1:29" hidden="1" outlineLevel="1" collapsed="1" x14ac:dyDescent="0.25">
      <c r="A4223" t="s">
        <v>34</v>
      </c>
      <c r="B4223" s="4" t="s">
        <v>29</v>
      </c>
      <c r="C4223" s="4" t="s">
        <v>4502</v>
      </c>
      <c r="D4223" s="4" t="s">
        <v>34</v>
      </c>
      <c r="E4223" s="4">
        <v>1.6197399999999999E-3</v>
      </c>
      <c r="F4223" s="4">
        <v>1.5434800000000001E-4</v>
      </c>
      <c r="G4223" s="4">
        <v>1</v>
      </c>
      <c r="H4223" s="4">
        <v>1</v>
      </c>
      <c r="I4223" s="4">
        <v>1</v>
      </c>
      <c r="J4223" s="4" t="s">
        <v>4497</v>
      </c>
      <c r="K4223" s="4">
        <v>1</v>
      </c>
      <c r="L4223" s="4">
        <v>1641.8370299999999</v>
      </c>
      <c r="M4223" s="4" t="s">
        <v>29</v>
      </c>
      <c r="N4223" s="4" t="s">
        <v>29</v>
      </c>
      <c r="O4223" s="4">
        <v>6.5770000000000002E-5</v>
      </c>
      <c r="P4223" s="4">
        <v>1.641E-4</v>
      </c>
      <c r="Q4223" s="4">
        <v>2.7</v>
      </c>
    </row>
    <row r="4224" spans="1:29" hidden="1" outlineLevel="1" collapsed="1" x14ac:dyDescent="0.25">
      <c r="A4224" t="s">
        <v>34</v>
      </c>
      <c r="B4224" s="4" t="s">
        <v>29</v>
      </c>
      <c r="C4224" s="4" t="s">
        <v>4503</v>
      </c>
      <c r="D4224" s="4" t="s">
        <v>34</v>
      </c>
      <c r="E4224" s="4">
        <v>1.7833700000000001E-3</v>
      </c>
      <c r="F4224" s="4">
        <v>1.5434800000000001E-4</v>
      </c>
      <c r="G4224" s="4">
        <v>1</v>
      </c>
      <c r="H4224" s="4">
        <v>1</v>
      </c>
      <c r="I4224" s="4">
        <v>1</v>
      </c>
      <c r="J4224" s="4" t="s">
        <v>4497</v>
      </c>
      <c r="K4224" s="4">
        <v>0</v>
      </c>
      <c r="L4224" s="4">
        <v>1513.74207</v>
      </c>
      <c r="M4224" s="4" t="s">
        <v>29</v>
      </c>
      <c r="N4224" s="4" t="s">
        <v>29</v>
      </c>
      <c r="O4224" s="4">
        <v>6.5770000000000002E-5</v>
      </c>
      <c r="P4224" s="4">
        <v>1.8369999999999999E-4</v>
      </c>
      <c r="Q4224" s="4">
        <v>3.56</v>
      </c>
    </row>
    <row r="4225" spans="1:29" hidden="1" outlineLevel="1" collapsed="1" x14ac:dyDescent="0.25">
      <c r="A4225" t="s">
        <v>34</v>
      </c>
      <c r="B4225" s="4" t="s">
        <v>29</v>
      </c>
      <c r="C4225" s="4" t="s">
        <v>4504</v>
      </c>
      <c r="D4225" s="4" t="s">
        <v>34</v>
      </c>
      <c r="E4225" s="4">
        <v>1.9435199999999999E-7</v>
      </c>
      <c r="F4225" s="4">
        <v>1.5434800000000001E-4</v>
      </c>
      <c r="G4225" s="4">
        <v>1</v>
      </c>
      <c r="H4225" s="4">
        <v>1</v>
      </c>
      <c r="I4225" s="4">
        <v>4</v>
      </c>
      <c r="J4225" s="4" t="s">
        <v>4497</v>
      </c>
      <c r="K4225" s="4">
        <v>0</v>
      </c>
      <c r="L4225" s="4">
        <v>2012.0487499999999</v>
      </c>
      <c r="M4225" s="4" t="s">
        <v>29</v>
      </c>
      <c r="N4225" s="4" t="s">
        <v>29</v>
      </c>
      <c r="O4225" s="4">
        <v>6.5770000000000002E-5</v>
      </c>
      <c r="P4225" s="4">
        <v>2.9929999999999999E-9</v>
      </c>
      <c r="Q4225" s="4">
        <v>5.22</v>
      </c>
    </row>
    <row r="4226" spans="1:29" hidden="1" outlineLevel="1" collapsed="1" x14ac:dyDescent="0.25">
      <c r="A4226" t="s">
        <v>34</v>
      </c>
      <c r="B4226" s="4" t="s">
        <v>29</v>
      </c>
      <c r="C4226" s="4" t="s">
        <v>4505</v>
      </c>
      <c r="D4226" s="4" t="s">
        <v>4506</v>
      </c>
      <c r="E4226" s="4">
        <v>1.2388000000000001E-4</v>
      </c>
      <c r="F4226" s="4">
        <v>1.5434800000000001E-4</v>
      </c>
      <c r="G4226" s="4">
        <v>1</v>
      </c>
      <c r="H4226" s="4">
        <v>1</v>
      </c>
      <c r="I4226" s="4">
        <v>1</v>
      </c>
      <c r="J4226" s="4" t="s">
        <v>4497</v>
      </c>
      <c r="K4226" s="4">
        <v>0</v>
      </c>
      <c r="L4226" s="4">
        <v>1303.5657000000001</v>
      </c>
      <c r="M4226" s="4" t="s">
        <v>29</v>
      </c>
      <c r="N4226" s="4" t="s">
        <v>29</v>
      </c>
      <c r="O4226" s="4">
        <v>6.5770000000000002E-5</v>
      </c>
      <c r="P4226" s="4">
        <v>7.4170000000000003E-6</v>
      </c>
      <c r="Q4226" s="4">
        <v>2.6</v>
      </c>
    </row>
    <row r="4227" spans="1:29" hidden="1" outlineLevel="1" collapsed="1" x14ac:dyDescent="0.25">
      <c r="A4227" t="s">
        <v>34</v>
      </c>
      <c r="B4227" s="4" t="s">
        <v>29</v>
      </c>
      <c r="C4227" s="4" t="s">
        <v>4507</v>
      </c>
      <c r="D4227" s="4" t="s">
        <v>34</v>
      </c>
      <c r="E4227" s="4">
        <v>4.34258E-6</v>
      </c>
      <c r="F4227" s="4">
        <v>1.5434800000000001E-4</v>
      </c>
      <c r="G4227" s="4">
        <v>1</v>
      </c>
      <c r="H4227" s="4">
        <v>1</v>
      </c>
      <c r="I4227" s="4">
        <v>2</v>
      </c>
      <c r="J4227" s="4" t="s">
        <v>4497</v>
      </c>
      <c r="K4227" s="4">
        <v>0</v>
      </c>
      <c r="L4227" s="4">
        <v>1754.8900699999999</v>
      </c>
      <c r="M4227" s="4" t="s">
        <v>29</v>
      </c>
      <c r="N4227" s="4" t="s">
        <v>29</v>
      </c>
      <c r="O4227" s="4">
        <v>6.5770000000000002E-5</v>
      </c>
      <c r="P4227" s="4">
        <v>1.2879999999999999E-7</v>
      </c>
      <c r="Q4227" s="4">
        <v>3.66</v>
      </c>
    </row>
    <row r="4228" spans="1:29" hidden="1" outlineLevel="1" collapsed="1" x14ac:dyDescent="0.25">
      <c r="A4228" t="s">
        <v>34</v>
      </c>
      <c r="B4228" s="4" t="s">
        <v>29</v>
      </c>
      <c r="C4228" s="4" t="s">
        <v>4508</v>
      </c>
      <c r="D4228" s="4" t="s">
        <v>317</v>
      </c>
      <c r="E4228" s="4">
        <v>3.4450300000000002E-7</v>
      </c>
      <c r="F4228" s="4">
        <v>1.5434800000000001E-4</v>
      </c>
      <c r="G4228" s="4">
        <v>1</v>
      </c>
      <c r="H4228" s="4">
        <v>1</v>
      </c>
      <c r="I4228" s="4">
        <v>1</v>
      </c>
      <c r="J4228" s="4" t="s">
        <v>4497</v>
      </c>
      <c r="K4228" s="4">
        <v>0</v>
      </c>
      <c r="L4228" s="4">
        <v>1668.7632699999999</v>
      </c>
      <c r="M4228" s="4" t="s">
        <v>29</v>
      </c>
      <c r="N4228" s="4" t="s">
        <v>29</v>
      </c>
      <c r="O4228" s="4">
        <v>6.5770000000000002E-5</v>
      </c>
      <c r="P4228" s="4">
        <v>5.9850000000000003E-9</v>
      </c>
      <c r="Q4228" s="4">
        <v>4.3</v>
      </c>
    </row>
    <row r="4229" spans="1:29" hidden="1" outlineLevel="1" collapsed="1" x14ac:dyDescent="0.25">
      <c r="A4229" t="s">
        <v>34</v>
      </c>
      <c r="B4229" s="4" t="s">
        <v>29</v>
      </c>
      <c r="C4229" s="4" t="s">
        <v>4509</v>
      </c>
      <c r="D4229" s="4" t="s">
        <v>34</v>
      </c>
      <c r="E4229" s="4">
        <v>2.18208E-8</v>
      </c>
      <c r="F4229" s="4">
        <v>1.5434800000000001E-4</v>
      </c>
      <c r="G4229" s="4">
        <v>1</v>
      </c>
      <c r="H4229" s="4">
        <v>1</v>
      </c>
      <c r="I4229" s="4">
        <v>2</v>
      </c>
      <c r="J4229" s="4" t="s">
        <v>4497</v>
      </c>
      <c r="K4229" s="4">
        <v>0</v>
      </c>
      <c r="L4229" s="4">
        <v>1840.8810800000001</v>
      </c>
      <c r="M4229" s="4" t="s">
        <v>29</v>
      </c>
      <c r="N4229" s="4" t="s">
        <v>29</v>
      </c>
      <c r="O4229" s="4">
        <v>6.5770000000000002E-5</v>
      </c>
      <c r="P4229" s="4">
        <v>2.116E-10</v>
      </c>
      <c r="Q4229" s="4">
        <v>4.8600000000000003</v>
      </c>
    </row>
    <row r="4230" spans="1:29" hidden="1" outlineLevel="1" collapsed="1" x14ac:dyDescent="0.25">
      <c r="A4230" t="s">
        <v>34</v>
      </c>
      <c r="B4230" s="4" t="s">
        <v>29</v>
      </c>
      <c r="C4230" s="4" t="s">
        <v>4510</v>
      </c>
      <c r="D4230" s="4" t="s">
        <v>34</v>
      </c>
      <c r="E4230" s="4">
        <v>1.13214E-4</v>
      </c>
      <c r="F4230" s="4">
        <v>1.5434800000000001E-4</v>
      </c>
      <c r="G4230" s="4">
        <v>1</v>
      </c>
      <c r="H4230" s="4">
        <v>1</v>
      </c>
      <c r="I4230" s="4">
        <v>1</v>
      </c>
      <c r="J4230" s="4" t="s">
        <v>4497</v>
      </c>
      <c r="K4230" s="4">
        <v>0</v>
      </c>
      <c r="L4230" s="4">
        <v>3310.6590099999999</v>
      </c>
      <c r="M4230" s="4" t="s">
        <v>29</v>
      </c>
      <c r="N4230" s="4" t="s">
        <v>29</v>
      </c>
      <c r="O4230" s="4">
        <v>6.5770000000000002E-5</v>
      </c>
      <c r="P4230" s="4">
        <v>6.6529999999999997E-6</v>
      </c>
      <c r="Q4230" s="4">
        <v>3.21</v>
      </c>
    </row>
    <row r="4231" spans="1:29" hidden="1" outlineLevel="1" collapsed="1" x14ac:dyDescent="0.25">
      <c r="A4231" t="s">
        <v>34</v>
      </c>
      <c r="B4231" s="4" t="s">
        <v>29</v>
      </c>
      <c r="C4231" s="4" t="s">
        <v>4511</v>
      </c>
      <c r="D4231" s="4" t="s">
        <v>34</v>
      </c>
      <c r="E4231" s="4">
        <v>4.6609499999999998E-6</v>
      </c>
      <c r="F4231" s="4">
        <v>1.5434800000000001E-4</v>
      </c>
      <c r="G4231" s="4">
        <v>1</v>
      </c>
      <c r="H4231" s="4">
        <v>1</v>
      </c>
      <c r="I4231" s="4">
        <v>1</v>
      </c>
      <c r="J4231" s="4" t="s">
        <v>4497</v>
      </c>
      <c r="K4231" s="4">
        <v>0</v>
      </c>
      <c r="L4231" s="4">
        <v>2108.9618500000001</v>
      </c>
      <c r="M4231" s="4" t="s">
        <v>29</v>
      </c>
      <c r="N4231" s="4" t="s">
        <v>29</v>
      </c>
      <c r="O4231" s="4">
        <v>6.5770000000000002E-5</v>
      </c>
      <c r="P4231" s="4">
        <v>1.399E-7</v>
      </c>
      <c r="Q4231" s="4">
        <v>3.15</v>
      </c>
    </row>
    <row r="4232" spans="1:29" hidden="1" outlineLevel="1" collapsed="1" x14ac:dyDescent="0.25">
      <c r="A4232" t="s">
        <v>34</v>
      </c>
      <c r="B4232" s="4" t="s">
        <v>29</v>
      </c>
      <c r="C4232" s="4" t="s">
        <v>4512</v>
      </c>
      <c r="D4232" s="4" t="s">
        <v>34</v>
      </c>
      <c r="E4232" s="4">
        <v>2.82935E-3</v>
      </c>
      <c r="F4232" s="4">
        <v>3.0793500000000001E-4</v>
      </c>
      <c r="G4232" s="4">
        <v>1</v>
      </c>
      <c r="H4232" s="4">
        <v>1</v>
      </c>
      <c r="I4232" s="4">
        <v>1</v>
      </c>
      <c r="J4232" s="4" t="s">
        <v>4497</v>
      </c>
      <c r="K4232" s="4">
        <v>0</v>
      </c>
      <c r="L4232" s="4">
        <v>2033.09537</v>
      </c>
      <c r="M4232" s="4" t="s">
        <v>29</v>
      </c>
      <c r="N4232" s="4" t="s">
        <v>29</v>
      </c>
      <c r="O4232" s="4">
        <v>1.192E-4</v>
      </c>
      <c r="P4232" s="4">
        <v>3.1510000000000002E-4</v>
      </c>
      <c r="Q4232" s="4">
        <v>3.13</v>
      </c>
    </row>
    <row r="4233" spans="1:29" hidden="1" outlineLevel="1" collapsed="1" x14ac:dyDescent="0.25">
      <c r="A4233" t="s">
        <v>34</v>
      </c>
      <c r="B4233" s="4" t="s">
        <v>29</v>
      </c>
      <c r="C4233" s="4" t="s">
        <v>4513</v>
      </c>
      <c r="D4233" s="4" t="s">
        <v>34</v>
      </c>
      <c r="E4233" s="4">
        <v>5.5730800000000002E-3</v>
      </c>
      <c r="F4233" s="4">
        <v>4.3565599999999998E-4</v>
      </c>
      <c r="G4233" s="4">
        <v>1</v>
      </c>
      <c r="H4233" s="4">
        <v>1</v>
      </c>
      <c r="I4233" s="4">
        <v>1</v>
      </c>
      <c r="J4233" s="4" t="s">
        <v>4497</v>
      </c>
      <c r="K4233" s="4">
        <v>1</v>
      </c>
      <c r="L4233" s="4">
        <v>1989.9161799999999</v>
      </c>
      <c r="M4233" s="4" t="s">
        <v>29</v>
      </c>
      <c r="N4233" s="4" t="s">
        <v>29</v>
      </c>
      <c r="O4233" s="4">
        <v>1.639E-4</v>
      </c>
      <c r="P4233" s="4">
        <v>6.9890000000000002E-4</v>
      </c>
      <c r="Q4233" s="4">
        <v>3.06</v>
      </c>
    </row>
    <row r="4234" spans="1:29" hidden="1" outlineLevel="1" collapsed="1" x14ac:dyDescent="0.25">
      <c r="A4234" t="s">
        <v>34</v>
      </c>
      <c r="B4234" s="4" t="s">
        <v>29</v>
      </c>
      <c r="C4234" s="4" t="s">
        <v>4514</v>
      </c>
      <c r="D4234" s="4" t="s">
        <v>34</v>
      </c>
      <c r="E4234" s="4">
        <v>6.9670399999999999E-3</v>
      </c>
      <c r="F4234" s="4">
        <v>4.3565599999999998E-4</v>
      </c>
      <c r="G4234" s="4">
        <v>1</v>
      </c>
      <c r="H4234" s="4">
        <v>1</v>
      </c>
      <c r="I4234" s="4">
        <v>1</v>
      </c>
      <c r="J4234" s="4" t="s">
        <v>4497</v>
      </c>
      <c r="K4234" s="4">
        <v>0</v>
      </c>
      <c r="L4234" s="4">
        <v>1325.77873</v>
      </c>
      <c r="M4234" s="4" t="s">
        <v>29</v>
      </c>
      <c r="N4234" s="4" t="s">
        <v>29</v>
      </c>
      <c r="O4234" s="4">
        <v>1.639E-4</v>
      </c>
      <c r="P4234" s="4">
        <v>9.0890000000000003E-4</v>
      </c>
      <c r="Q4234" s="4">
        <v>3.22</v>
      </c>
    </row>
    <row r="4235" spans="1:29" hidden="1" outlineLevel="1" collapsed="1" x14ac:dyDescent="0.25">
      <c r="A4235" t="s">
        <v>34</v>
      </c>
      <c r="B4235" s="4" t="s">
        <v>29</v>
      </c>
      <c r="C4235" s="4" t="s">
        <v>4515</v>
      </c>
      <c r="D4235" s="4" t="s">
        <v>34</v>
      </c>
      <c r="E4235" s="4">
        <v>1.7144800000000002E-2</v>
      </c>
      <c r="F4235" s="4">
        <v>5.7957899999999999E-4</v>
      </c>
      <c r="G4235" s="4">
        <v>1</v>
      </c>
      <c r="H4235" s="4">
        <v>1</v>
      </c>
      <c r="I4235" s="4">
        <v>1</v>
      </c>
      <c r="J4235" s="4" t="s">
        <v>4497</v>
      </c>
      <c r="K4235" s="4">
        <v>0</v>
      </c>
      <c r="L4235" s="4">
        <v>830.49819000000002</v>
      </c>
      <c r="M4235" s="4" t="s">
        <v>29</v>
      </c>
      <c r="N4235" s="4" t="s">
        <v>29</v>
      </c>
      <c r="O4235" s="4">
        <v>2.1489999999999999E-4</v>
      </c>
      <c r="P4235" s="4">
        <v>2.7079999999999999E-3</v>
      </c>
      <c r="Q4235" s="4">
        <v>1.71</v>
      </c>
    </row>
    <row r="4236" spans="1:29" hidden="1" outlineLevel="1" collapsed="1" x14ac:dyDescent="0.25">
      <c r="A4236" t="s">
        <v>34</v>
      </c>
      <c r="B4236" s="4" t="s">
        <v>29</v>
      </c>
      <c r="C4236" s="4" t="s">
        <v>4516</v>
      </c>
      <c r="D4236" s="4" t="s">
        <v>34</v>
      </c>
      <c r="E4236" s="4">
        <v>0.16606899999999999</v>
      </c>
      <c r="F4236" s="4">
        <v>5.1501400000000001E-3</v>
      </c>
      <c r="G4236" s="4">
        <v>1</v>
      </c>
      <c r="H4236" s="4">
        <v>1</v>
      </c>
      <c r="I4236" s="4">
        <v>1</v>
      </c>
      <c r="J4236" s="4" t="s">
        <v>4497</v>
      </c>
      <c r="K4236" s="4">
        <v>1</v>
      </c>
      <c r="L4236" s="4">
        <v>1300.69947</v>
      </c>
      <c r="M4236" s="4" t="s">
        <v>29</v>
      </c>
      <c r="N4236" s="4" t="s">
        <v>29</v>
      </c>
      <c r="O4236" s="4">
        <v>1.89E-3</v>
      </c>
      <c r="P4236" s="4">
        <v>5.885E-2</v>
      </c>
      <c r="Q4236" s="4">
        <v>2.11</v>
      </c>
    </row>
    <row r="4237" spans="1:29" hidden="1" outlineLevel="1" collapsed="1" x14ac:dyDescent="0.25">
      <c r="A4237" t="s">
        <v>34</v>
      </c>
      <c r="B4237" s="4" t="s">
        <v>29</v>
      </c>
      <c r="C4237" s="4" t="s">
        <v>4517</v>
      </c>
      <c r="D4237" s="4" t="s">
        <v>1050</v>
      </c>
      <c r="E4237" s="4">
        <v>0.181926</v>
      </c>
      <c r="F4237" s="4">
        <v>5.2618600000000001E-3</v>
      </c>
      <c r="G4237" s="4">
        <v>1</v>
      </c>
      <c r="H4237" s="4">
        <v>1</v>
      </c>
      <c r="I4237" s="4">
        <v>1</v>
      </c>
      <c r="J4237" s="4" t="s">
        <v>4497</v>
      </c>
      <c r="K4237" s="4">
        <v>0</v>
      </c>
      <c r="L4237" s="4">
        <v>3874.6912299999999</v>
      </c>
      <c r="M4237" s="4" t="s">
        <v>29</v>
      </c>
      <c r="N4237" s="4" t="s">
        <v>29</v>
      </c>
      <c r="O4237" s="4">
        <v>1.9750000000000002E-3</v>
      </c>
      <c r="P4237" s="4">
        <v>6.7489999999999994E-2</v>
      </c>
      <c r="Q4237" s="4">
        <v>3.24</v>
      </c>
    </row>
    <row r="4238" spans="1:29" x14ac:dyDescent="0.25">
      <c r="A4238" s="3" t="s">
        <v>29</v>
      </c>
      <c r="B4238" s="3" t="s">
        <v>30</v>
      </c>
      <c r="C4238" s="3" t="s">
        <v>4518</v>
      </c>
      <c r="D4238" s="3" t="s">
        <v>4519</v>
      </c>
      <c r="E4238" s="3">
        <v>0</v>
      </c>
      <c r="F4238" s="3">
        <v>95.983000000000004</v>
      </c>
      <c r="G4238" s="3">
        <v>19</v>
      </c>
      <c r="H4238" s="3">
        <v>21</v>
      </c>
      <c r="I4238" s="3">
        <v>29</v>
      </c>
      <c r="J4238" s="3">
        <v>1</v>
      </c>
      <c r="K4238" s="3">
        <v>1755</v>
      </c>
      <c r="L4238" s="3">
        <v>198.4</v>
      </c>
      <c r="M4238" s="3">
        <v>8.5299999999999994</v>
      </c>
      <c r="N4238" s="3">
        <v>75.67</v>
      </c>
      <c r="O4238" s="3">
        <v>21</v>
      </c>
      <c r="P4238" s="3" t="s">
        <v>2672</v>
      </c>
      <c r="Q4238" s="3" t="s">
        <v>2186</v>
      </c>
      <c r="R4238" s="3" t="s">
        <v>3797</v>
      </c>
      <c r="S4238" s="3" t="s">
        <v>4520</v>
      </c>
      <c r="T4238" s="3" t="s">
        <v>34</v>
      </c>
      <c r="U4238" s="3" t="s">
        <v>4518</v>
      </c>
      <c r="V4238" s="3" t="s">
        <v>34</v>
      </c>
      <c r="W4238" s="3" t="s">
        <v>1139</v>
      </c>
      <c r="X4238" s="3" t="s">
        <v>34</v>
      </c>
      <c r="Y4238" s="3" t="s">
        <v>34</v>
      </c>
      <c r="Z4238" s="3" t="s">
        <v>34</v>
      </c>
      <c r="AA4238" s="3">
        <v>0</v>
      </c>
      <c r="AB4238" s="3" t="s">
        <v>29</v>
      </c>
      <c r="AC4238" s="3">
        <v>1</v>
      </c>
    </row>
    <row r="4239" spans="1:29" hidden="1" outlineLevel="1" collapsed="1" x14ac:dyDescent="0.25">
      <c r="A4239" t="s">
        <v>34</v>
      </c>
      <c r="B4239" s="2" t="s">
        <v>39</v>
      </c>
      <c r="C4239" s="2" t="s">
        <v>40</v>
      </c>
      <c r="D4239" s="2" t="s">
        <v>41</v>
      </c>
      <c r="E4239" s="2" t="s">
        <v>42</v>
      </c>
      <c r="F4239" s="2" t="s">
        <v>43</v>
      </c>
      <c r="G4239" s="2" t="s">
        <v>28</v>
      </c>
      <c r="H4239" s="2" t="s">
        <v>44</v>
      </c>
      <c r="I4239" s="2" t="s">
        <v>8</v>
      </c>
      <c r="J4239" s="2" t="s">
        <v>45</v>
      </c>
      <c r="K4239" s="2" t="s">
        <v>46</v>
      </c>
      <c r="L4239" s="2" t="s">
        <v>47</v>
      </c>
      <c r="M4239" s="2" t="s">
        <v>27</v>
      </c>
      <c r="N4239" s="2" t="s">
        <v>48</v>
      </c>
      <c r="O4239" s="2" t="s">
        <v>49</v>
      </c>
      <c r="P4239" s="2" t="s">
        <v>50</v>
      </c>
      <c r="Q4239" s="2" t="s">
        <v>51</v>
      </c>
    </row>
    <row r="4240" spans="1:29" hidden="1" outlineLevel="1" collapsed="1" x14ac:dyDescent="0.25">
      <c r="A4240" t="s">
        <v>34</v>
      </c>
      <c r="B4240" s="4" t="s">
        <v>29</v>
      </c>
      <c r="C4240" s="4" t="s">
        <v>3799</v>
      </c>
      <c r="D4240" s="4" t="s">
        <v>34</v>
      </c>
      <c r="E4240" s="4">
        <v>5.7630999999999995E-7</v>
      </c>
      <c r="F4240" s="4">
        <v>1.5434800000000001E-4</v>
      </c>
      <c r="G4240" s="4">
        <v>3</v>
      </c>
      <c r="H4240" s="4">
        <v>29</v>
      </c>
      <c r="I4240" s="4">
        <v>1</v>
      </c>
      <c r="J4240" s="4" t="s">
        <v>3800</v>
      </c>
      <c r="K4240" s="4">
        <v>0</v>
      </c>
      <c r="L4240" s="4">
        <v>2185.1036399999998</v>
      </c>
      <c r="M4240" s="4" t="s">
        <v>29</v>
      </c>
      <c r="N4240" s="4" t="s">
        <v>29</v>
      </c>
      <c r="O4240" s="4">
        <v>6.5770000000000002E-5</v>
      </c>
      <c r="P4240" s="4">
        <v>1.119E-8</v>
      </c>
      <c r="Q4240" s="4">
        <v>3.48</v>
      </c>
    </row>
    <row r="4241" spans="1:17" hidden="1" outlineLevel="1" collapsed="1" x14ac:dyDescent="0.25">
      <c r="A4241" t="s">
        <v>34</v>
      </c>
      <c r="B4241" s="4" t="s">
        <v>29</v>
      </c>
      <c r="C4241" s="4" t="s">
        <v>3801</v>
      </c>
      <c r="D4241" s="4" t="s">
        <v>34</v>
      </c>
      <c r="E4241" s="4">
        <v>7.9491399999999997E-7</v>
      </c>
      <c r="F4241" s="4">
        <v>1.5434800000000001E-4</v>
      </c>
      <c r="G4241" s="4">
        <v>3</v>
      </c>
      <c r="H4241" s="4">
        <v>40</v>
      </c>
      <c r="I4241" s="4">
        <v>2</v>
      </c>
      <c r="J4241" s="4" t="s">
        <v>3800</v>
      </c>
      <c r="K4241" s="4">
        <v>1</v>
      </c>
      <c r="L4241" s="4">
        <v>1658.9152200000001</v>
      </c>
      <c r="M4241" s="4" t="s">
        <v>29</v>
      </c>
      <c r="N4241" s="4" t="s">
        <v>29</v>
      </c>
      <c r="O4241" s="4">
        <v>6.5770000000000002E-5</v>
      </c>
      <c r="P4241" s="4">
        <v>1.6429999999999999E-8</v>
      </c>
      <c r="Q4241" s="4">
        <v>4.09</v>
      </c>
    </row>
    <row r="4242" spans="1:17" hidden="1" outlineLevel="1" collapsed="1" x14ac:dyDescent="0.25">
      <c r="A4242" t="s">
        <v>34</v>
      </c>
      <c r="B4242" s="4" t="s">
        <v>29</v>
      </c>
      <c r="C4242" s="4" t="s">
        <v>3802</v>
      </c>
      <c r="D4242" s="4" t="s">
        <v>34</v>
      </c>
      <c r="E4242" s="4">
        <v>1.27123E-5</v>
      </c>
      <c r="F4242" s="4">
        <v>1.5434800000000001E-4</v>
      </c>
      <c r="G4242" s="4">
        <v>3</v>
      </c>
      <c r="H4242" s="4">
        <v>29</v>
      </c>
      <c r="I4242" s="4">
        <v>2</v>
      </c>
      <c r="J4242" s="4" t="s">
        <v>3800</v>
      </c>
      <c r="K4242" s="4">
        <v>0</v>
      </c>
      <c r="L4242" s="4">
        <v>3152.6487200000001</v>
      </c>
      <c r="M4242" s="4" t="s">
        <v>29</v>
      </c>
      <c r="N4242" s="4" t="s">
        <v>29</v>
      </c>
      <c r="O4242" s="4">
        <v>6.5770000000000002E-5</v>
      </c>
      <c r="P4242" s="4">
        <v>4.7290000000000001E-7</v>
      </c>
      <c r="Q4242" s="4">
        <v>4.63</v>
      </c>
    </row>
    <row r="4243" spans="1:17" hidden="1" outlineLevel="1" collapsed="1" x14ac:dyDescent="0.25">
      <c r="A4243" t="s">
        <v>34</v>
      </c>
      <c r="B4243" s="4" t="s">
        <v>29</v>
      </c>
      <c r="C4243" s="4" t="s">
        <v>3803</v>
      </c>
      <c r="D4243" s="4" t="s">
        <v>199</v>
      </c>
      <c r="E4243" s="4">
        <v>9.2750999999999993E-5</v>
      </c>
      <c r="F4243" s="4">
        <v>1.5434800000000001E-4</v>
      </c>
      <c r="G4243" s="4">
        <v>3</v>
      </c>
      <c r="H4243" s="4">
        <v>21</v>
      </c>
      <c r="I4243" s="4">
        <v>1</v>
      </c>
      <c r="J4243" s="4" t="s">
        <v>3800</v>
      </c>
      <c r="K4243" s="4">
        <v>0</v>
      </c>
      <c r="L4243" s="4">
        <v>2364.1612300000002</v>
      </c>
      <c r="M4243" s="4" t="s">
        <v>29</v>
      </c>
      <c r="N4243" s="4" t="s">
        <v>29</v>
      </c>
      <c r="O4243" s="4">
        <v>6.5770000000000002E-5</v>
      </c>
      <c r="P4243" s="4">
        <v>5.2310000000000004E-6</v>
      </c>
      <c r="Q4243" s="4">
        <v>3.56</v>
      </c>
    </row>
    <row r="4244" spans="1:17" hidden="1" outlineLevel="1" collapsed="1" x14ac:dyDescent="0.25">
      <c r="A4244" t="s">
        <v>34</v>
      </c>
      <c r="B4244" s="4" t="s">
        <v>29</v>
      </c>
      <c r="C4244" s="4" t="s">
        <v>3806</v>
      </c>
      <c r="D4244" s="4" t="s">
        <v>34</v>
      </c>
      <c r="E4244" s="4">
        <v>4.12283E-4</v>
      </c>
      <c r="F4244" s="4">
        <v>1.5434800000000001E-4</v>
      </c>
      <c r="G4244" s="4">
        <v>3</v>
      </c>
      <c r="H4244" s="4">
        <v>31</v>
      </c>
      <c r="I4244" s="4">
        <v>1</v>
      </c>
      <c r="J4244" s="4" t="s">
        <v>3800</v>
      </c>
      <c r="K4244" s="4">
        <v>0</v>
      </c>
      <c r="L4244" s="4">
        <v>1451.77404</v>
      </c>
      <c r="M4244" s="4" t="s">
        <v>29</v>
      </c>
      <c r="N4244" s="4" t="s">
        <v>29</v>
      </c>
      <c r="O4244" s="4">
        <v>6.5770000000000002E-5</v>
      </c>
      <c r="P4244" s="4">
        <v>3.1720000000000001E-5</v>
      </c>
      <c r="Q4244" s="4">
        <v>3.18</v>
      </c>
    </row>
    <row r="4245" spans="1:17" hidden="1" outlineLevel="1" collapsed="1" x14ac:dyDescent="0.25">
      <c r="A4245" t="s">
        <v>34</v>
      </c>
      <c r="B4245" s="4" t="s">
        <v>29</v>
      </c>
      <c r="C4245" s="4" t="s">
        <v>3808</v>
      </c>
      <c r="D4245" s="4" t="s">
        <v>34</v>
      </c>
      <c r="E4245" s="4">
        <v>1.1035E-5</v>
      </c>
      <c r="F4245" s="4">
        <v>1.5434800000000001E-4</v>
      </c>
      <c r="G4245" s="4">
        <v>3</v>
      </c>
      <c r="H4245" s="4">
        <v>26</v>
      </c>
      <c r="I4245" s="4">
        <v>2</v>
      </c>
      <c r="J4245" s="4" t="s">
        <v>3800</v>
      </c>
      <c r="K4245" s="4">
        <v>1</v>
      </c>
      <c r="L4245" s="4">
        <v>2383.1861399999998</v>
      </c>
      <c r="M4245" s="4" t="s">
        <v>29</v>
      </c>
      <c r="N4245" s="4" t="s">
        <v>29</v>
      </c>
      <c r="O4245" s="4">
        <v>6.5770000000000002E-5</v>
      </c>
      <c r="P4245" s="4">
        <v>3.9700000000000002E-7</v>
      </c>
      <c r="Q4245" s="4">
        <v>4.16</v>
      </c>
    </row>
    <row r="4246" spans="1:17" hidden="1" outlineLevel="1" collapsed="1" x14ac:dyDescent="0.25">
      <c r="A4246" t="s">
        <v>34</v>
      </c>
      <c r="B4246" s="4" t="s">
        <v>29</v>
      </c>
      <c r="C4246" s="4" t="s">
        <v>3809</v>
      </c>
      <c r="D4246" s="4" t="s">
        <v>34</v>
      </c>
      <c r="E4246" s="4">
        <v>2.97121E-5</v>
      </c>
      <c r="F4246" s="4">
        <v>1.5434800000000001E-4</v>
      </c>
      <c r="G4246" s="4">
        <v>3</v>
      </c>
      <c r="H4246" s="4">
        <v>26</v>
      </c>
      <c r="I4246" s="4">
        <v>1</v>
      </c>
      <c r="J4246" s="4" t="s">
        <v>3800</v>
      </c>
      <c r="K4246" s="4">
        <v>0</v>
      </c>
      <c r="L4246" s="4">
        <v>2227.0850300000002</v>
      </c>
      <c r="M4246" s="4" t="s">
        <v>29</v>
      </c>
      <c r="N4246" s="4" t="s">
        <v>29</v>
      </c>
      <c r="O4246" s="4">
        <v>6.5770000000000002E-5</v>
      </c>
      <c r="P4246" s="4">
        <v>1.319E-6</v>
      </c>
      <c r="Q4246" s="4">
        <v>2.57</v>
      </c>
    </row>
    <row r="4247" spans="1:17" hidden="1" outlineLevel="1" collapsed="1" x14ac:dyDescent="0.25">
      <c r="A4247" t="s">
        <v>34</v>
      </c>
      <c r="B4247" s="4" t="s">
        <v>29</v>
      </c>
      <c r="C4247" s="4" t="s">
        <v>3810</v>
      </c>
      <c r="D4247" s="4" t="s">
        <v>34</v>
      </c>
      <c r="E4247" s="4">
        <v>1.5093400000000001E-3</v>
      </c>
      <c r="F4247" s="4">
        <v>1.5434800000000001E-4</v>
      </c>
      <c r="G4247" s="4">
        <v>3</v>
      </c>
      <c r="H4247" s="4">
        <v>33</v>
      </c>
      <c r="I4247" s="4">
        <v>1</v>
      </c>
      <c r="J4247" s="4" t="s">
        <v>3800</v>
      </c>
      <c r="K4247" s="4">
        <v>0</v>
      </c>
      <c r="L4247" s="4">
        <v>1099.6357499999999</v>
      </c>
      <c r="M4247" s="4" t="s">
        <v>29</v>
      </c>
      <c r="N4247" s="4" t="s">
        <v>29</v>
      </c>
      <c r="O4247" s="4">
        <v>6.5770000000000002E-5</v>
      </c>
      <c r="P4247" s="4">
        <v>1.5029999999999999E-4</v>
      </c>
      <c r="Q4247" s="4">
        <v>2.25</v>
      </c>
    </row>
    <row r="4248" spans="1:17" hidden="1" outlineLevel="1" collapsed="1" x14ac:dyDescent="0.25">
      <c r="A4248" t="s">
        <v>34</v>
      </c>
      <c r="B4248" s="4" t="s">
        <v>29</v>
      </c>
      <c r="C4248" s="4" t="s">
        <v>3811</v>
      </c>
      <c r="D4248" s="4" t="s">
        <v>388</v>
      </c>
      <c r="E4248" s="4">
        <v>1.9686399999999998E-5</v>
      </c>
      <c r="F4248" s="4">
        <v>1.5434800000000001E-4</v>
      </c>
      <c r="G4248" s="4">
        <v>4</v>
      </c>
      <c r="H4248" s="4">
        <v>44</v>
      </c>
      <c r="I4248" s="4">
        <v>1</v>
      </c>
      <c r="J4248" s="4" t="s">
        <v>3812</v>
      </c>
      <c r="K4248" s="4">
        <v>0</v>
      </c>
      <c r="L4248" s="4">
        <v>2830.38285</v>
      </c>
      <c r="M4248" s="4" t="s">
        <v>29</v>
      </c>
      <c r="N4248" s="4" t="s">
        <v>29</v>
      </c>
      <c r="O4248" s="4">
        <v>6.5770000000000002E-5</v>
      </c>
      <c r="P4248" s="4">
        <v>7.9979999999999995E-7</v>
      </c>
      <c r="Q4248" s="4">
        <v>3.71</v>
      </c>
    </row>
    <row r="4249" spans="1:17" hidden="1" outlineLevel="1" collapsed="1" x14ac:dyDescent="0.25">
      <c r="A4249" t="s">
        <v>34</v>
      </c>
      <c r="B4249" s="4" t="s">
        <v>29</v>
      </c>
      <c r="C4249" s="4" t="s">
        <v>3813</v>
      </c>
      <c r="D4249" s="4" t="s">
        <v>34</v>
      </c>
      <c r="E4249" s="4">
        <v>3.9431999999999998E-6</v>
      </c>
      <c r="F4249" s="4">
        <v>1.5434800000000001E-4</v>
      </c>
      <c r="G4249" s="4">
        <v>3</v>
      </c>
      <c r="H4249" s="4">
        <v>29</v>
      </c>
      <c r="I4249" s="4">
        <v>2</v>
      </c>
      <c r="J4249" s="4" t="s">
        <v>3800</v>
      </c>
      <c r="K4249" s="4">
        <v>0</v>
      </c>
      <c r="L4249" s="4">
        <v>1641.8330100000001</v>
      </c>
      <c r="M4249" s="4" t="s">
        <v>29</v>
      </c>
      <c r="N4249" s="4" t="s">
        <v>29</v>
      </c>
      <c r="O4249" s="4">
        <v>6.5770000000000002E-5</v>
      </c>
      <c r="P4249" s="4">
        <v>1.147E-7</v>
      </c>
      <c r="Q4249" s="4">
        <v>3.58</v>
      </c>
    </row>
    <row r="4250" spans="1:17" hidden="1" outlineLevel="1" collapsed="1" x14ac:dyDescent="0.25">
      <c r="A4250" t="s">
        <v>34</v>
      </c>
      <c r="B4250" s="4" t="s">
        <v>29</v>
      </c>
      <c r="C4250" s="4" t="s">
        <v>3816</v>
      </c>
      <c r="D4250" s="4" t="s">
        <v>74</v>
      </c>
      <c r="E4250" s="4">
        <v>2.2673600000000001E-4</v>
      </c>
      <c r="F4250" s="4">
        <v>1.5434800000000001E-4</v>
      </c>
      <c r="G4250" s="4">
        <v>3</v>
      </c>
      <c r="H4250" s="4">
        <v>27</v>
      </c>
      <c r="I4250" s="4">
        <v>2</v>
      </c>
      <c r="J4250" s="4" t="s">
        <v>3800</v>
      </c>
      <c r="K4250" s="4">
        <v>0</v>
      </c>
      <c r="L4250" s="4">
        <v>1137.5456200000001</v>
      </c>
      <c r="M4250" s="4" t="s">
        <v>29</v>
      </c>
      <c r="N4250" s="4" t="s">
        <v>29</v>
      </c>
      <c r="O4250" s="4">
        <v>6.5770000000000002E-5</v>
      </c>
      <c r="P4250" s="4">
        <v>1.5359999999999999E-5</v>
      </c>
      <c r="Q4250" s="4">
        <v>2.2999999999999998</v>
      </c>
    </row>
    <row r="4251" spans="1:17" hidden="1" outlineLevel="1" collapsed="1" x14ac:dyDescent="0.25">
      <c r="A4251" t="s">
        <v>34</v>
      </c>
      <c r="B4251" s="4" t="s">
        <v>29</v>
      </c>
      <c r="C4251" s="4" t="s">
        <v>3818</v>
      </c>
      <c r="D4251" s="4" t="s">
        <v>74</v>
      </c>
      <c r="E4251" s="4">
        <v>1.04016E-2</v>
      </c>
      <c r="F4251" s="4">
        <v>4.3565599999999998E-4</v>
      </c>
      <c r="G4251" s="4">
        <v>3</v>
      </c>
      <c r="H4251" s="4">
        <v>27</v>
      </c>
      <c r="I4251" s="4">
        <v>1</v>
      </c>
      <c r="J4251" s="4" t="s">
        <v>3800</v>
      </c>
      <c r="K4251" s="4">
        <v>1</v>
      </c>
      <c r="L4251" s="4">
        <v>1475.7774099999999</v>
      </c>
      <c r="M4251" s="4" t="s">
        <v>29</v>
      </c>
      <c r="N4251" s="4" t="s">
        <v>29</v>
      </c>
      <c r="O4251" s="4">
        <v>1.639E-4</v>
      </c>
      <c r="P4251" s="4">
        <v>1.4660000000000001E-3</v>
      </c>
      <c r="Q4251" s="4">
        <v>2.7</v>
      </c>
    </row>
    <row r="4252" spans="1:17" hidden="1" outlineLevel="1" collapsed="1" x14ac:dyDescent="0.25">
      <c r="A4252" t="s">
        <v>34</v>
      </c>
      <c r="B4252" s="4" t="s">
        <v>29</v>
      </c>
      <c r="C4252" s="4" t="s">
        <v>3819</v>
      </c>
      <c r="D4252" s="4" t="s">
        <v>34</v>
      </c>
      <c r="E4252" s="4">
        <v>7.4253699999999997E-3</v>
      </c>
      <c r="F4252" s="4">
        <v>4.3565599999999998E-4</v>
      </c>
      <c r="G4252" s="4">
        <v>3</v>
      </c>
      <c r="H4252" s="4">
        <v>29</v>
      </c>
      <c r="I4252" s="4">
        <v>1</v>
      </c>
      <c r="J4252" s="4" t="s">
        <v>3800</v>
      </c>
      <c r="K4252" s="4">
        <v>1</v>
      </c>
      <c r="L4252" s="4">
        <v>1220.6574900000001</v>
      </c>
      <c r="M4252" s="4" t="s">
        <v>29</v>
      </c>
      <c r="N4252" s="4" t="s">
        <v>29</v>
      </c>
      <c r="O4252" s="4">
        <v>1.639E-4</v>
      </c>
      <c r="P4252" s="4">
        <v>9.7610000000000004E-4</v>
      </c>
      <c r="Q4252" s="4">
        <v>2.06</v>
      </c>
    </row>
    <row r="4253" spans="1:17" hidden="1" outlineLevel="1" collapsed="1" x14ac:dyDescent="0.25">
      <c r="A4253" t="s">
        <v>34</v>
      </c>
      <c r="B4253" s="4" t="s">
        <v>29</v>
      </c>
      <c r="C4253" s="4" t="s">
        <v>3820</v>
      </c>
      <c r="D4253" s="4" t="s">
        <v>34</v>
      </c>
      <c r="E4253" s="4">
        <v>1.3487900000000001E-2</v>
      </c>
      <c r="F4253" s="4">
        <v>4.3565599999999998E-4</v>
      </c>
      <c r="G4253" s="4">
        <v>3</v>
      </c>
      <c r="H4253" s="4">
        <v>23</v>
      </c>
      <c r="I4253" s="4">
        <v>1</v>
      </c>
      <c r="J4253" s="4" t="s">
        <v>3800</v>
      </c>
      <c r="K4253" s="4">
        <v>0</v>
      </c>
      <c r="L4253" s="4">
        <v>2907.41005</v>
      </c>
      <c r="M4253" s="4" t="s">
        <v>29</v>
      </c>
      <c r="N4253" s="4" t="s">
        <v>29</v>
      </c>
      <c r="O4253" s="4">
        <v>1.639E-4</v>
      </c>
      <c r="P4253" s="4">
        <v>2.003E-3</v>
      </c>
      <c r="Q4253" s="4">
        <v>3.42</v>
      </c>
    </row>
    <row r="4254" spans="1:17" hidden="1" outlineLevel="1" collapsed="1" x14ac:dyDescent="0.25">
      <c r="A4254" t="s">
        <v>34</v>
      </c>
      <c r="B4254" s="4" t="s">
        <v>29</v>
      </c>
      <c r="C4254" s="4" t="s">
        <v>3821</v>
      </c>
      <c r="D4254" s="4" t="s">
        <v>196</v>
      </c>
      <c r="E4254" s="4">
        <v>1.89608E-2</v>
      </c>
      <c r="F4254" s="4">
        <v>7.2030900000000003E-4</v>
      </c>
      <c r="G4254" s="4">
        <v>3</v>
      </c>
      <c r="H4254" s="4">
        <v>29</v>
      </c>
      <c r="I4254" s="4">
        <v>1</v>
      </c>
      <c r="J4254" s="4" t="s">
        <v>3800</v>
      </c>
      <c r="K4254" s="4">
        <v>0</v>
      </c>
      <c r="L4254" s="4">
        <v>1241.64192</v>
      </c>
      <c r="M4254" s="4" t="s">
        <v>29</v>
      </c>
      <c r="N4254" s="4" t="s">
        <v>29</v>
      </c>
      <c r="O4254" s="4">
        <v>2.6459999999999998E-4</v>
      </c>
      <c r="P4254" s="4">
        <v>3.068E-3</v>
      </c>
      <c r="Q4254" s="4">
        <v>2.09</v>
      </c>
    </row>
    <row r="4255" spans="1:17" hidden="1" outlineLevel="1" collapsed="1" x14ac:dyDescent="0.25">
      <c r="A4255" t="s">
        <v>34</v>
      </c>
      <c r="B4255" s="4" t="s">
        <v>29</v>
      </c>
      <c r="C4255" s="4" t="s">
        <v>3822</v>
      </c>
      <c r="D4255" s="4" t="s">
        <v>34</v>
      </c>
      <c r="E4255" s="4">
        <v>1.8606500000000002E-2</v>
      </c>
      <c r="F4255" s="4">
        <v>7.2030900000000003E-4</v>
      </c>
      <c r="G4255" s="4">
        <v>4</v>
      </c>
      <c r="H4255" s="4">
        <v>46</v>
      </c>
      <c r="I4255" s="4">
        <v>1</v>
      </c>
      <c r="J4255" s="4" t="s">
        <v>3812</v>
      </c>
      <c r="K4255" s="4">
        <v>0</v>
      </c>
      <c r="L4255" s="4">
        <v>1639.7922000000001</v>
      </c>
      <c r="M4255" s="4" t="s">
        <v>29</v>
      </c>
      <c r="N4255" s="4" t="s">
        <v>29</v>
      </c>
      <c r="O4255" s="4">
        <v>2.6459999999999998E-4</v>
      </c>
      <c r="P4255" s="4">
        <v>2.9840000000000001E-3</v>
      </c>
      <c r="Q4255" s="4">
        <v>1.79</v>
      </c>
    </row>
    <row r="4256" spans="1:17" hidden="1" outlineLevel="1" collapsed="1" x14ac:dyDescent="0.25">
      <c r="A4256" t="s">
        <v>34</v>
      </c>
      <c r="B4256" s="4" t="s">
        <v>29</v>
      </c>
      <c r="C4256" s="4" t="s">
        <v>3823</v>
      </c>
      <c r="D4256" s="4" t="s">
        <v>34</v>
      </c>
      <c r="E4256" s="4">
        <v>2.8119000000000002E-2</v>
      </c>
      <c r="F4256" s="4">
        <v>1.14003E-3</v>
      </c>
      <c r="G4256" s="4">
        <v>4</v>
      </c>
      <c r="H4256" s="4">
        <v>42</v>
      </c>
      <c r="I4256" s="4">
        <v>1</v>
      </c>
      <c r="J4256" s="4" t="s">
        <v>3812</v>
      </c>
      <c r="K4256" s="4">
        <v>0</v>
      </c>
      <c r="L4256" s="4">
        <v>2074.9271899999999</v>
      </c>
      <c r="M4256" s="4" t="s">
        <v>29</v>
      </c>
      <c r="N4256" s="4" t="s">
        <v>29</v>
      </c>
      <c r="O4256" s="4">
        <v>4.1320000000000001E-4</v>
      </c>
      <c r="P4256" s="4">
        <v>5.0239999999999998E-3</v>
      </c>
      <c r="Q4256" s="4">
        <v>1.76</v>
      </c>
    </row>
    <row r="4257" spans="1:29" hidden="1" outlineLevel="1" collapsed="1" x14ac:dyDescent="0.25">
      <c r="A4257" t="s">
        <v>34</v>
      </c>
      <c r="B4257" s="4" t="s">
        <v>29</v>
      </c>
      <c r="C4257" s="4" t="s">
        <v>4521</v>
      </c>
      <c r="D4257" s="4" t="s">
        <v>34</v>
      </c>
      <c r="E4257" s="4">
        <v>3.2033699999999998E-2</v>
      </c>
      <c r="F4257" s="4">
        <v>1.27169E-3</v>
      </c>
      <c r="G4257" s="4">
        <v>1</v>
      </c>
      <c r="H4257" s="4">
        <v>2</v>
      </c>
      <c r="I4257" s="4">
        <v>3</v>
      </c>
      <c r="J4257" s="4" t="s">
        <v>4518</v>
      </c>
      <c r="K4257" s="4">
        <v>0</v>
      </c>
      <c r="L4257" s="4">
        <v>2390.23371</v>
      </c>
      <c r="M4257" s="4" t="s">
        <v>29</v>
      </c>
      <c r="N4257" s="4" t="s">
        <v>29</v>
      </c>
      <c r="O4257" s="4">
        <v>4.1320000000000001E-4</v>
      </c>
      <c r="P4257" s="4">
        <v>5.9389999999999998E-3</v>
      </c>
      <c r="Q4257" s="4">
        <v>3.5</v>
      </c>
    </row>
    <row r="4258" spans="1:29" hidden="1" outlineLevel="1" collapsed="1" x14ac:dyDescent="0.25">
      <c r="A4258" t="s">
        <v>34</v>
      </c>
      <c r="B4258" s="4" t="s">
        <v>29</v>
      </c>
      <c r="C4258" s="4" t="s">
        <v>3824</v>
      </c>
      <c r="D4258" s="4" t="s">
        <v>34</v>
      </c>
      <c r="E4258" s="4">
        <v>7.1459800000000004E-2</v>
      </c>
      <c r="F4258" s="4">
        <v>2.6094199999999999E-3</v>
      </c>
      <c r="G4258" s="4">
        <v>3</v>
      </c>
      <c r="H4258" s="4">
        <v>22</v>
      </c>
      <c r="I4258" s="4">
        <v>2</v>
      </c>
      <c r="J4258" s="4" t="s">
        <v>3800</v>
      </c>
      <c r="K4258" s="4">
        <v>1</v>
      </c>
      <c r="L4258" s="4">
        <v>1530.77583</v>
      </c>
      <c r="M4258" s="4" t="s">
        <v>29</v>
      </c>
      <c r="N4258" s="4" t="s">
        <v>29</v>
      </c>
      <c r="O4258" s="4">
        <v>9.3420000000000005E-4</v>
      </c>
      <c r="P4258" s="4">
        <v>1.7250000000000001E-2</v>
      </c>
      <c r="Q4258" s="4">
        <v>1.63</v>
      </c>
    </row>
    <row r="4259" spans="1:29" hidden="1" outlineLevel="1" collapsed="1" x14ac:dyDescent="0.25">
      <c r="A4259" t="s">
        <v>34</v>
      </c>
      <c r="B4259" s="4" t="s">
        <v>29</v>
      </c>
      <c r="C4259" s="4" t="s">
        <v>3825</v>
      </c>
      <c r="D4259" s="4" t="s">
        <v>34</v>
      </c>
      <c r="E4259" s="4">
        <v>9.6932699999999997E-2</v>
      </c>
      <c r="F4259" s="4">
        <v>3.5126799999999998E-3</v>
      </c>
      <c r="G4259" s="4">
        <v>3</v>
      </c>
      <c r="H4259" s="4">
        <v>31</v>
      </c>
      <c r="I4259" s="4">
        <v>1</v>
      </c>
      <c r="J4259" s="4" t="s">
        <v>3800</v>
      </c>
      <c r="K4259" s="4">
        <v>0</v>
      </c>
      <c r="L4259" s="4">
        <v>1177.5582899999999</v>
      </c>
      <c r="M4259" s="4" t="s">
        <v>29</v>
      </c>
      <c r="N4259" s="4" t="s">
        <v>29</v>
      </c>
      <c r="O4259" s="4">
        <v>1.258E-3</v>
      </c>
      <c r="P4259" s="4">
        <v>2.6120000000000001E-2</v>
      </c>
      <c r="Q4259" s="4">
        <v>2.0499999999999998</v>
      </c>
    </row>
    <row r="4260" spans="1:29" hidden="1" outlineLevel="1" collapsed="1" x14ac:dyDescent="0.25">
      <c r="A4260" t="s">
        <v>34</v>
      </c>
      <c r="B4260" s="4" t="s">
        <v>29</v>
      </c>
      <c r="C4260" s="4" t="s">
        <v>3826</v>
      </c>
      <c r="D4260" s="4" t="s">
        <v>34</v>
      </c>
      <c r="E4260" s="4">
        <v>0.22181400000000001</v>
      </c>
      <c r="F4260" s="4">
        <v>7.70019E-3</v>
      </c>
      <c r="G4260" s="4">
        <v>3</v>
      </c>
      <c r="H4260" s="4">
        <v>20</v>
      </c>
      <c r="I4260" s="4">
        <v>1</v>
      </c>
      <c r="J4260" s="4" t="s">
        <v>3800</v>
      </c>
      <c r="K4260" s="4">
        <v>0</v>
      </c>
      <c r="L4260" s="4">
        <v>2790.2197500000002</v>
      </c>
      <c r="M4260" s="4" t="s">
        <v>29</v>
      </c>
      <c r="N4260" s="4" t="s">
        <v>29</v>
      </c>
      <c r="O4260" s="4">
        <v>2.8440000000000002E-3</v>
      </c>
      <c r="P4260" s="4">
        <v>9.2770000000000005E-2</v>
      </c>
      <c r="Q4260" s="4">
        <v>2.25</v>
      </c>
    </row>
    <row r="4261" spans="1:29" x14ac:dyDescent="0.25">
      <c r="A4261" s="3" t="s">
        <v>29</v>
      </c>
      <c r="B4261" s="3" t="s">
        <v>30</v>
      </c>
      <c r="C4261" s="3" t="s">
        <v>4522</v>
      </c>
      <c r="D4261" s="3" t="s">
        <v>4523</v>
      </c>
      <c r="E4261" s="3">
        <v>0</v>
      </c>
      <c r="F4261" s="3">
        <v>95.834000000000003</v>
      </c>
      <c r="G4261" s="3">
        <v>33</v>
      </c>
      <c r="H4261" s="3">
        <v>14</v>
      </c>
      <c r="I4261" s="3">
        <v>25</v>
      </c>
      <c r="J4261" s="3">
        <v>14</v>
      </c>
      <c r="K4261" s="3">
        <v>587</v>
      </c>
      <c r="L4261" s="3">
        <v>64.3</v>
      </c>
      <c r="M4261" s="3">
        <v>6.44</v>
      </c>
      <c r="N4261" s="3">
        <v>94.6</v>
      </c>
      <c r="O4261" s="3">
        <v>14</v>
      </c>
      <c r="P4261" s="3" t="s">
        <v>2146</v>
      </c>
      <c r="Q4261" s="3" t="s">
        <v>4524</v>
      </c>
      <c r="R4261" s="3" t="s">
        <v>1044</v>
      </c>
      <c r="S4261" s="3" t="s">
        <v>4525</v>
      </c>
      <c r="T4261" s="3" t="s">
        <v>4526</v>
      </c>
      <c r="U4261" s="3" t="s">
        <v>4522</v>
      </c>
      <c r="V4261" s="3" t="s">
        <v>4527</v>
      </c>
      <c r="W4261" s="3" t="s">
        <v>536</v>
      </c>
      <c r="X4261" s="3" t="s">
        <v>34</v>
      </c>
      <c r="Y4261" s="3" t="s">
        <v>34</v>
      </c>
      <c r="Z4261" s="3" t="s">
        <v>34</v>
      </c>
      <c r="AA4261" s="3">
        <v>0</v>
      </c>
      <c r="AB4261" s="3" t="s">
        <v>29</v>
      </c>
      <c r="AC4261" s="3">
        <v>1</v>
      </c>
    </row>
    <row r="4262" spans="1:29" hidden="1" outlineLevel="1" collapsed="1" x14ac:dyDescent="0.25">
      <c r="A4262" t="s">
        <v>34</v>
      </c>
      <c r="B4262" s="2" t="s">
        <v>39</v>
      </c>
      <c r="C4262" s="2" t="s">
        <v>40</v>
      </c>
      <c r="D4262" s="2" t="s">
        <v>41</v>
      </c>
      <c r="E4262" s="2" t="s">
        <v>42</v>
      </c>
      <c r="F4262" s="2" t="s">
        <v>43</v>
      </c>
      <c r="G4262" s="2" t="s">
        <v>28</v>
      </c>
      <c r="H4262" s="2" t="s">
        <v>44</v>
      </c>
      <c r="I4262" s="2" t="s">
        <v>8</v>
      </c>
      <c r="J4262" s="2" t="s">
        <v>45</v>
      </c>
      <c r="K4262" s="2" t="s">
        <v>46</v>
      </c>
      <c r="L4262" s="2" t="s">
        <v>47</v>
      </c>
      <c r="M4262" s="2" t="s">
        <v>27</v>
      </c>
      <c r="N4262" s="2" t="s">
        <v>48</v>
      </c>
      <c r="O4262" s="2" t="s">
        <v>49</v>
      </c>
      <c r="P4262" s="2" t="s">
        <v>50</v>
      </c>
      <c r="Q4262" s="2" t="s">
        <v>51</v>
      </c>
    </row>
    <row r="4263" spans="1:29" hidden="1" outlineLevel="1" collapsed="1" x14ac:dyDescent="0.25">
      <c r="A4263" t="s">
        <v>34</v>
      </c>
      <c r="B4263" s="4" t="s">
        <v>29</v>
      </c>
      <c r="C4263" s="4" t="s">
        <v>4528</v>
      </c>
      <c r="D4263" s="4" t="s">
        <v>34</v>
      </c>
      <c r="E4263" s="4">
        <v>2.3717399999999999E-4</v>
      </c>
      <c r="F4263" s="4">
        <v>1.5434800000000001E-4</v>
      </c>
      <c r="G4263" s="4">
        <v>1</v>
      </c>
      <c r="H4263" s="4">
        <v>1</v>
      </c>
      <c r="I4263" s="4">
        <v>1</v>
      </c>
      <c r="J4263" s="4" t="s">
        <v>4522</v>
      </c>
      <c r="K4263" s="4">
        <v>1</v>
      </c>
      <c r="L4263" s="4">
        <v>1997.9159</v>
      </c>
      <c r="M4263" s="4" t="s">
        <v>29</v>
      </c>
      <c r="N4263" s="4" t="s">
        <v>29</v>
      </c>
      <c r="O4263" s="4">
        <v>6.5770000000000002E-5</v>
      </c>
      <c r="P4263" s="4">
        <v>1.628E-5</v>
      </c>
      <c r="Q4263" s="4">
        <v>3.6</v>
      </c>
    </row>
    <row r="4264" spans="1:29" hidden="1" outlineLevel="1" collapsed="1" x14ac:dyDescent="0.25">
      <c r="A4264" t="s">
        <v>34</v>
      </c>
      <c r="B4264" s="4" t="s">
        <v>29</v>
      </c>
      <c r="C4264" s="4" t="s">
        <v>4529</v>
      </c>
      <c r="D4264" s="4" t="s">
        <v>34</v>
      </c>
      <c r="E4264" s="4">
        <v>9.0978700000000004E-5</v>
      </c>
      <c r="F4264" s="4">
        <v>1.5434800000000001E-4</v>
      </c>
      <c r="G4264" s="4">
        <v>1</v>
      </c>
      <c r="H4264" s="4">
        <v>1</v>
      </c>
      <c r="I4264" s="4">
        <v>1</v>
      </c>
      <c r="J4264" s="4" t="s">
        <v>4522</v>
      </c>
      <c r="K4264" s="4">
        <v>1</v>
      </c>
      <c r="L4264" s="4">
        <v>2091.0505400000002</v>
      </c>
      <c r="M4264" s="4" t="s">
        <v>29</v>
      </c>
      <c r="N4264" s="4" t="s">
        <v>29</v>
      </c>
      <c r="O4264" s="4">
        <v>6.5770000000000002E-5</v>
      </c>
      <c r="P4264" s="4">
        <v>5.0950000000000003E-6</v>
      </c>
      <c r="Q4264" s="4">
        <v>4.6399999999999997</v>
      </c>
    </row>
    <row r="4265" spans="1:29" hidden="1" outlineLevel="1" collapsed="1" x14ac:dyDescent="0.25">
      <c r="A4265" t="s">
        <v>34</v>
      </c>
      <c r="B4265" s="4" t="s">
        <v>29</v>
      </c>
      <c r="C4265" s="4" t="s">
        <v>4530</v>
      </c>
      <c r="D4265" s="4" t="s">
        <v>454</v>
      </c>
      <c r="E4265" s="4">
        <v>1.3732599999999999E-8</v>
      </c>
      <c r="F4265" s="4">
        <v>1.5434800000000001E-4</v>
      </c>
      <c r="G4265" s="4">
        <v>1</v>
      </c>
      <c r="H4265" s="4">
        <v>1</v>
      </c>
      <c r="I4265" s="4">
        <v>2</v>
      </c>
      <c r="J4265" s="4" t="s">
        <v>4522</v>
      </c>
      <c r="K4265" s="4">
        <v>0</v>
      </c>
      <c r="L4265" s="4">
        <v>2094.1124300000001</v>
      </c>
      <c r="M4265" s="4" t="s">
        <v>29</v>
      </c>
      <c r="N4265" s="4" t="s">
        <v>29</v>
      </c>
      <c r="O4265" s="4">
        <v>6.5770000000000002E-5</v>
      </c>
      <c r="P4265" s="4">
        <v>1.2120000000000001E-10</v>
      </c>
      <c r="Q4265" s="4">
        <v>4.74</v>
      </c>
    </row>
    <row r="4266" spans="1:29" hidden="1" outlineLevel="1" collapsed="1" x14ac:dyDescent="0.25">
      <c r="A4266" t="s">
        <v>34</v>
      </c>
      <c r="B4266" s="4" t="s">
        <v>29</v>
      </c>
      <c r="C4266" s="4" t="s">
        <v>4531</v>
      </c>
      <c r="D4266" s="4" t="s">
        <v>34</v>
      </c>
      <c r="E4266" s="4">
        <v>1.1997599999999999E-7</v>
      </c>
      <c r="F4266" s="4">
        <v>1.5434800000000001E-4</v>
      </c>
      <c r="G4266" s="4">
        <v>1</v>
      </c>
      <c r="H4266" s="4">
        <v>1</v>
      </c>
      <c r="I4266" s="4">
        <v>3</v>
      </c>
      <c r="J4266" s="4" t="s">
        <v>4522</v>
      </c>
      <c r="K4266" s="4">
        <v>0</v>
      </c>
      <c r="L4266" s="4">
        <v>2281.2186700000002</v>
      </c>
      <c r="M4266" s="4" t="s">
        <v>29</v>
      </c>
      <c r="N4266" s="4" t="s">
        <v>29</v>
      </c>
      <c r="O4266" s="4">
        <v>6.5770000000000002E-5</v>
      </c>
      <c r="P4266" s="4">
        <v>1.6749999999999999E-9</v>
      </c>
      <c r="Q4266" s="4">
        <v>4.68</v>
      </c>
    </row>
    <row r="4267" spans="1:29" hidden="1" outlineLevel="1" collapsed="1" x14ac:dyDescent="0.25">
      <c r="A4267" t="s">
        <v>34</v>
      </c>
      <c r="B4267" s="4" t="s">
        <v>29</v>
      </c>
      <c r="C4267" s="4" t="s">
        <v>4532</v>
      </c>
      <c r="D4267" s="4" t="s">
        <v>34</v>
      </c>
      <c r="E4267" s="4">
        <v>2.2825699999999999E-8</v>
      </c>
      <c r="F4267" s="4">
        <v>1.5434800000000001E-4</v>
      </c>
      <c r="G4267" s="4">
        <v>1</v>
      </c>
      <c r="H4267" s="4">
        <v>1</v>
      </c>
      <c r="I4267" s="4">
        <v>4</v>
      </c>
      <c r="J4267" s="4" t="s">
        <v>4522</v>
      </c>
      <c r="K4267" s="4">
        <v>0</v>
      </c>
      <c r="L4267" s="4">
        <v>2532.2252699999999</v>
      </c>
      <c r="M4267" s="4" t="s">
        <v>29</v>
      </c>
      <c r="N4267" s="4" t="s">
        <v>29</v>
      </c>
      <c r="O4267" s="4">
        <v>6.5770000000000002E-5</v>
      </c>
      <c r="P4267" s="4">
        <v>2.2520000000000001E-10</v>
      </c>
      <c r="Q4267" s="4">
        <v>5.44</v>
      </c>
    </row>
    <row r="4268" spans="1:29" hidden="1" outlineLevel="1" collapsed="1" x14ac:dyDescent="0.25">
      <c r="A4268" t="s">
        <v>34</v>
      </c>
      <c r="B4268" s="4" t="s">
        <v>29</v>
      </c>
      <c r="C4268" s="4" t="s">
        <v>4533</v>
      </c>
      <c r="D4268" s="4" t="s">
        <v>34</v>
      </c>
      <c r="E4268" s="4">
        <v>2.9521599999999999E-5</v>
      </c>
      <c r="F4268" s="4">
        <v>1.5434800000000001E-4</v>
      </c>
      <c r="G4268" s="4">
        <v>1</v>
      </c>
      <c r="H4268" s="4">
        <v>1</v>
      </c>
      <c r="I4268" s="4">
        <v>3</v>
      </c>
      <c r="J4268" s="4" t="s">
        <v>4522</v>
      </c>
      <c r="K4268" s="4">
        <v>1</v>
      </c>
      <c r="L4268" s="4">
        <v>1600.8176900000001</v>
      </c>
      <c r="M4268" s="4" t="s">
        <v>29</v>
      </c>
      <c r="N4268" s="4" t="s">
        <v>29</v>
      </c>
      <c r="O4268" s="4">
        <v>6.5770000000000002E-5</v>
      </c>
      <c r="P4268" s="4">
        <v>1.305E-6</v>
      </c>
      <c r="Q4268" s="4">
        <v>4.87</v>
      </c>
    </row>
    <row r="4269" spans="1:29" hidden="1" outlineLevel="1" collapsed="1" x14ac:dyDescent="0.25">
      <c r="A4269" t="s">
        <v>34</v>
      </c>
      <c r="B4269" s="4" t="s">
        <v>29</v>
      </c>
      <c r="C4269" s="4" t="s">
        <v>4534</v>
      </c>
      <c r="D4269" s="4" t="s">
        <v>34</v>
      </c>
      <c r="E4269" s="4">
        <v>1.17683E-8</v>
      </c>
      <c r="F4269" s="4">
        <v>1.5434800000000001E-4</v>
      </c>
      <c r="G4269" s="4">
        <v>1</v>
      </c>
      <c r="H4269" s="4">
        <v>1</v>
      </c>
      <c r="I4269" s="4">
        <v>3</v>
      </c>
      <c r="J4269" s="4" t="s">
        <v>4522</v>
      </c>
      <c r="K4269" s="4">
        <v>0</v>
      </c>
      <c r="L4269" s="4">
        <v>1934.9494299999999</v>
      </c>
      <c r="M4269" s="4" t="s">
        <v>29</v>
      </c>
      <c r="N4269" s="4" t="s">
        <v>29</v>
      </c>
      <c r="O4269" s="4">
        <v>6.5770000000000002E-5</v>
      </c>
      <c r="P4269" s="4">
        <v>1.009E-10</v>
      </c>
      <c r="Q4269" s="4">
        <v>5.46</v>
      </c>
    </row>
    <row r="4270" spans="1:29" hidden="1" outlineLevel="1" collapsed="1" x14ac:dyDescent="0.25">
      <c r="A4270" t="s">
        <v>34</v>
      </c>
      <c r="B4270" s="4" t="s">
        <v>29</v>
      </c>
      <c r="C4270" s="4" t="s">
        <v>4535</v>
      </c>
      <c r="D4270" s="4" t="s">
        <v>34</v>
      </c>
      <c r="E4270" s="4">
        <v>4.9997699999999997E-3</v>
      </c>
      <c r="F4270" s="4">
        <v>3.0793500000000001E-4</v>
      </c>
      <c r="G4270" s="4">
        <v>1</v>
      </c>
      <c r="H4270" s="4">
        <v>1</v>
      </c>
      <c r="I4270" s="4">
        <v>1</v>
      </c>
      <c r="J4270" s="4" t="s">
        <v>4522</v>
      </c>
      <c r="K4270" s="4">
        <v>0</v>
      </c>
      <c r="L4270" s="4">
        <v>950.49417000000005</v>
      </c>
      <c r="M4270" s="4" t="s">
        <v>29</v>
      </c>
      <c r="N4270" s="4" t="s">
        <v>29</v>
      </c>
      <c r="O4270" s="4">
        <v>1.192E-4</v>
      </c>
      <c r="P4270" s="4">
        <v>6.1450000000000003E-4</v>
      </c>
      <c r="Q4270" s="4">
        <v>2.0299999999999998</v>
      </c>
    </row>
    <row r="4271" spans="1:29" hidden="1" outlineLevel="1" collapsed="1" x14ac:dyDescent="0.25">
      <c r="A4271" t="s">
        <v>34</v>
      </c>
      <c r="B4271" s="4" t="s">
        <v>29</v>
      </c>
      <c r="C4271" s="4" t="s">
        <v>4536</v>
      </c>
      <c r="D4271" s="4" t="s">
        <v>4537</v>
      </c>
      <c r="E4271" s="4">
        <v>5.2283700000000004E-3</v>
      </c>
      <c r="F4271" s="4">
        <v>3.0793500000000001E-4</v>
      </c>
      <c r="G4271" s="4">
        <v>1</v>
      </c>
      <c r="H4271" s="4">
        <v>1</v>
      </c>
      <c r="I4271" s="4">
        <v>1</v>
      </c>
      <c r="J4271" s="4" t="s">
        <v>4522</v>
      </c>
      <c r="K4271" s="4">
        <v>1</v>
      </c>
      <c r="L4271" s="4">
        <v>3161.6484</v>
      </c>
      <c r="M4271" s="4" t="s">
        <v>29</v>
      </c>
      <c r="N4271" s="4" t="s">
        <v>29</v>
      </c>
      <c r="O4271" s="4">
        <v>1.192E-4</v>
      </c>
      <c r="P4271" s="4">
        <v>6.468E-4</v>
      </c>
      <c r="Q4271" s="4">
        <v>3.05</v>
      </c>
    </row>
    <row r="4272" spans="1:29" hidden="1" outlineLevel="1" collapsed="1" x14ac:dyDescent="0.25">
      <c r="A4272" t="s">
        <v>34</v>
      </c>
      <c r="B4272" s="4" t="s">
        <v>29</v>
      </c>
      <c r="C4272" s="4" t="s">
        <v>4538</v>
      </c>
      <c r="D4272" s="4" t="s">
        <v>4539</v>
      </c>
      <c r="E4272" s="4">
        <v>2.99723E-3</v>
      </c>
      <c r="F4272" s="4">
        <v>3.0793500000000001E-4</v>
      </c>
      <c r="G4272" s="4">
        <v>1</v>
      </c>
      <c r="H4272" s="4">
        <v>1</v>
      </c>
      <c r="I4272" s="4">
        <v>1</v>
      </c>
      <c r="J4272" s="4" t="s">
        <v>4522</v>
      </c>
      <c r="K4272" s="4">
        <v>1</v>
      </c>
      <c r="L4272" s="4">
        <v>1577.7319299999999</v>
      </c>
      <c r="M4272" s="4" t="s">
        <v>29</v>
      </c>
      <c r="N4272" s="4" t="s">
        <v>29</v>
      </c>
      <c r="O4272" s="4">
        <v>1.192E-4</v>
      </c>
      <c r="P4272" s="4">
        <v>3.392E-4</v>
      </c>
      <c r="Q4272" s="4">
        <v>2.85</v>
      </c>
    </row>
    <row r="4273" spans="1:29" hidden="1" outlineLevel="1" collapsed="1" x14ac:dyDescent="0.25">
      <c r="A4273" t="s">
        <v>34</v>
      </c>
      <c r="B4273" s="4" t="s">
        <v>29</v>
      </c>
      <c r="C4273" s="4" t="s">
        <v>4540</v>
      </c>
      <c r="D4273" s="4" t="s">
        <v>34</v>
      </c>
      <c r="E4273" s="4">
        <v>8.5415899999999999E-3</v>
      </c>
      <c r="F4273" s="4">
        <v>4.3565599999999998E-4</v>
      </c>
      <c r="G4273" s="4">
        <v>1</v>
      </c>
      <c r="H4273" s="4">
        <v>1</v>
      </c>
      <c r="I4273" s="4">
        <v>1</v>
      </c>
      <c r="J4273" s="4" t="s">
        <v>4522</v>
      </c>
      <c r="K4273" s="4">
        <v>0</v>
      </c>
      <c r="L4273" s="4">
        <v>1755.77801</v>
      </c>
      <c r="M4273" s="4" t="s">
        <v>29</v>
      </c>
      <c r="N4273" s="4" t="s">
        <v>29</v>
      </c>
      <c r="O4273" s="4">
        <v>1.639E-4</v>
      </c>
      <c r="P4273" s="4">
        <v>1.1559999999999999E-3</v>
      </c>
      <c r="Q4273" s="4">
        <v>2.33</v>
      </c>
    </row>
    <row r="4274" spans="1:29" hidden="1" outlineLevel="1" collapsed="1" x14ac:dyDescent="0.25">
      <c r="A4274" t="s">
        <v>34</v>
      </c>
      <c r="B4274" s="4" t="s">
        <v>29</v>
      </c>
      <c r="C4274" s="4" t="s">
        <v>4541</v>
      </c>
      <c r="D4274" s="4" t="s">
        <v>241</v>
      </c>
      <c r="E4274" s="4">
        <v>9.3963899999999993E-3</v>
      </c>
      <c r="F4274" s="4">
        <v>4.3565599999999998E-4</v>
      </c>
      <c r="G4274" s="4">
        <v>1</v>
      </c>
      <c r="H4274" s="4">
        <v>1</v>
      </c>
      <c r="I4274" s="4">
        <v>1</v>
      </c>
      <c r="J4274" s="4" t="s">
        <v>4522</v>
      </c>
      <c r="K4274" s="4">
        <v>1</v>
      </c>
      <c r="L4274" s="4">
        <v>3624.7036899999998</v>
      </c>
      <c r="M4274" s="4" t="s">
        <v>29</v>
      </c>
      <c r="N4274" s="4" t="s">
        <v>29</v>
      </c>
      <c r="O4274" s="4">
        <v>1.639E-4</v>
      </c>
      <c r="P4274" s="4">
        <v>1.292E-3</v>
      </c>
      <c r="Q4274" s="4">
        <v>2.75</v>
      </c>
    </row>
    <row r="4275" spans="1:29" hidden="1" outlineLevel="1" collapsed="1" x14ac:dyDescent="0.25">
      <c r="A4275" t="s">
        <v>34</v>
      </c>
      <c r="B4275" s="4" t="s">
        <v>29</v>
      </c>
      <c r="C4275" s="4" t="s">
        <v>4542</v>
      </c>
      <c r="D4275" s="4" t="s">
        <v>199</v>
      </c>
      <c r="E4275" s="4">
        <v>3.1056400000000001E-2</v>
      </c>
      <c r="F4275" s="4">
        <v>1.14003E-3</v>
      </c>
      <c r="G4275" s="4">
        <v>1</v>
      </c>
      <c r="H4275" s="4">
        <v>1</v>
      </c>
      <c r="I4275" s="4">
        <v>2</v>
      </c>
      <c r="J4275" s="4" t="s">
        <v>4522</v>
      </c>
      <c r="K4275" s="4">
        <v>0</v>
      </c>
      <c r="L4275" s="4">
        <v>3159.43372</v>
      </c>
      <c r="M4275" s="4" t="s">
        <v>29</v>
      </c>
      <c r="N4275" s="4" t="s">
        <v>29</v>
      </c>
      <c r="O4275" s="4">
        <v>4.1320000000000001E-4</v>
      </c>
      <c r="P4275" s="4">
        <v>5.7029999999999997E-3</v>
      </c>
      <c r="Q4275" s="4">
        <v>3.94</v>
      </c>
    </row>
    <row r="4276" spans="1:29" hidden="1" outlineLevel="1" collapsed="1" x14ac:dyDescent="0.25">
      <c r="A4276" t="s">
        <v>34</v>
      </c>
      <c r="B4276" s="4" t="s">
        <v>29</v>
      </c>
      <c r="C4276" s="4" t="s">
        <v>4543</v>
      </c>
      <c r="D4276" s="4" t="s">
        <v>34</v>
      </c>
      <c r="E4276" s="4">
        <v>3.3451700000000001E-2</v>
      </c>
      <c r="F4276" s="4">
        <v>1.27169E-3</v>
      </c>
      <c r="G4276" s="4">
        <v>1</v>
      </c>
      <c r="H4276" s="4">
        <v>1</v>
      </c>
      <c r="I4276" s="4">
        <v>1</v>
      </c>
      <c r="J4276" s="4" t="s">
        <v>4522</v>
      </c>
      <c r="K4276" s="4">
        <v>0</v>
      </c>
      <c r="L4276" s="4">
        <v>1465.7281499999999</v>
      </c>
      <c r="M4276" s="4" t="s">
        <v>29</v>
      </c>
      <c r="N4276" s="4" t="s">
        <v>29</v>
      </c>
      <c r="O4276" s="4">
        <v>4.6000000000000001E-4</v>
      </c>
      <c r="P4276" s="4">
        <v>6.3E-3</v>
      </c>
      <c r="Q4276" s="4">
        <v>2.72</v>
      </c>
    </row>
    <row r="4277" spans="1:29" x14ac:dyDescent="0.25">
      <c r="A4277" s="3" t="s">
        <v>29</v>
      </c>
      <c r="B4277" s="3" t="s">
        <v>30</v>
      </c>
      <c r="C4277" s="3" t="s">
        <v>4544</v>
      </c>
      <c r="D4277" s="3" t="s">
        <v>4545</v>
      </c>
      <c r="E4277" s="3">
        <v>0</v>
      </c>
      <c r="F4277" s="3">
        <v>95.631</v>
      </c>
      <c r="G4277" s="3">
        <v>48</v>
      </c>
      <c r="H4277" s="3">
        <v>13</v>
      </c>
      <c r="I4277" s="3">
        <v>35</v>
      </c>
      <c r="J4277" s="3">
        <v>13</v>
      </c>
      <c r="K4277" s="3">
        <v>457</v>
      </c>
      <c r="L4277" s="3">
        <v>50.9</v>
      </c>
      <c r="M4277" s="3">
        <v>4.75</v>
      </c>
      <c r="N4277" s="3">
        <v>125.8</v>
      </c>
      <c r="O4277" s="3">
        <v>13</v>
      </c>
      <c r="P4277" s="3" t="s">
        <v>34</v>
      </c>
      <c r="Q4277" s="3" t="s">
        <v>34</v>
      </c>
      <c r="R4277" s="3" t="s">
        <v>4546</v>
      </c>
      <c r="S4277" s="3" t="s">
        <v>4547</v>
      </c>
      <c r="T4277" s="3" t="s">
        <v>34</v>
      </c>
      <c r="U4277" s="3" t="s">
        <v>4548</v>
      </c>
      <c r="V4277" s="3" t="s">
        <v>34</v>
      </c>
      <c r="W4277" s="3" t="s">
        <v>1343</v>
      </c>
      <c r="X4277" s="3" t="s">
        <v>34</v>
      </c>
      <c r="Y4277" s="3" t="s">
        <v>34</v>
      </c>
      <c r="Z4277" s="3" t="s">
        <v>34</v>
      </c>
      <c r="AA4277" s="3">
        <v>0</v>
      </c>
      <c r="AB4277" s="3" t="s">
        <v>29</v>
      </c>
      <c r="AC4277" s="3">
        <v>1</v>
      </c>
    </row>
    <row r="4278" spans="1:29" hidden="1" outlineLevel="1" collapsed="1" x14ac:dyDescent="0.25">
      <c r="A4278" t="s">
        <v>34</v>
      </c>
      <c r="B4278" s="2" t="s">
        <v>39</v>
      </c>
      <c r="C4278" s="2" t="s">
        <v>40</v>
      </c>
      <c r="D4278" s="2" t="s">
        <v>41</v>
      </c>
      <c r="E4278" s="2" t="s">
        <v>42</v>
      </c>
      <c r="F4278" s="2" t="s">
        <v>43</v>
      </c>
      <c r="G4278" s="2" t="s">
        <v>28</v>
      </c>
      <c r="H4278" s="2" t="s">
        <v>44</v>
      </c>
      <c r="I4278" s="2" t="s">
        <v>8</v>
      </c>
      <c r="J4278" s="2" t="s">
        <v>45</v>
      </c>
      <c r="K4278" s="2" t="s">
        <v>46</v>
      </c>
      <c r="L4278" s="2" t="s">
        <v>47</v>
      </c>
      <c r="M4278" s="2" t="s">
        <v>27</v>
      </c>
      <c r="N4278" s="2" t="s">
        <v>48</v>
      </c>
      <c r="O4278" s="2" t="s">
        <v>49</v>
      </c>
      <c r="P4278" s="2" t="s">
        <v>50</v>
      </c>
      <c r="Q4278" s="2" t="s">
        <v>51</v>
      </c>
    </row>
    <row r="4279" spans="1:29" hidden="1" outlineLevel="1" collapsed="1" x14ac:dyDescent="0.25">
      <c r="A4279" t="s">
        <v>34</v>
      </c>
      <c r="B4279" s="4" t="s">
        <v>29</v>
      </c>
      <c r="C4279" s="4" t="s">
        <v>4549</v>
      </c>
      <c r="D4279" s="4" t="s">
        <v>34</v>
      </c>
      <c r="E4279" s="4">
        <v>2.5959300000000001E-10</v>
      </c>
      <c r="F4279" s="4">
        <v>1.5434800000000001E-4</v>
      </c>
      <c r="G4279" s="4">
        <v>1</v>
      </c>
      <c r="H4279" s="4">
        <v>1</v>
      </c>
      <c r="I4279" s="4">
        <v>3</v>
      </c>
      <c r="J4279" s="4" t="s">
        <v>4544</v>
      </c>
      <c r="K4279" s="4">
        <v>0</v>
      </c>
      <c r="L4279" s="4">
        <v>2826.3957999999998</v>
      </c>
      <c r="M4279" s="4" t="s">
        <v>29</v>
      </c>
      <c r="N4279" s="4" t="s">
        <v>29</v>
      </c>
      <c r="O4279" s="4">
        <v>6.5770000000000002E-5</v>
      </c>
      <c r="P4279" s="4">
        <v>9.9619999999999994E-13</v>
      </c>
      <c r="Q4279" s="4">
        <v>6.94</v>
      </c>
    </row>
    <row r="4280" spans="1:29" hidden="1" outlineLevel="1" collapsed="1" x14ac:dyDescent="0.25">
      <c r="A4280" t="s">
        <v>34</v>
      </c>
      <c r="B4280" s="4" t="s">
        <v>29</v>
      </c>
      <c r="C4280" s="4" t="s">
        <v>4550</v>
      </c>
      <c r="D4280" s="4" t="s">
        <v>34</v>
      </c>
      <c r="E4280" s="4">
        <v>8.0958699999999996E-4</v>
      </c>
      <c r="F4280" s="4">
        <v>1.5434800000000001E-4</v>
      </c>
      <c r="G4280" s="4">
        <v>1</v>
      </c>
      <c r="H4280" s="4">
        <v>1</v>
      </c>
      <c r="I4280" s="4">
        <v>1</v>
      </c>
      <c r="J4280" s="4" t="s">
        <v>4544</v>
      </c>
      <c r="K4280" s="4">
        <v>0</v>
      </c>
      <c r="L4280" s="4">
        <v>1328.6481100000001</v>
      </c>
      <c r="M4280" s="4" t="s">
        <v>29</v>
      </c>
      <c r="N4280" s="4" t="s">
        <v>29</v>
      </c>
      <c r="O4280" s="4">
        <v>6.5770000000000002E-5</v>
      </c>
      <c r="P4280" s="4">
        <v>7.1639999999999998E-5</v>
      </c>
      <c r="Q4280" s="4">
        <v>3.01</v>
      </c>
    </row>
    <row r="4281" spans="1:29" hidden="1" outlineLevel="1" collapsed="1" x14ac:dyDescent="0.25">
      <c r="A4281" t="s">
        <v>34</v>
      </c>
      <c r="B4281" s="4" t="s">
        <v>29</v>
      </c>
      <c r="C4281" s="4" t="s">
        <v>4551</v>
      </c>
      <c r="D4281" s="4" t="s">
        <v>2557</v>
      </c>
      <c r="E4281" s="4">
        <v>1.50262E-5</v>
      </c>
      <c r="F4281" s="4">
        <v>1.5434800000000001E-4</v>
      </c>
      <c r="G4281" s="4">
        <v>1</v>
      </c>
      <c r="H4281" s="4">
        <v>1</v>
      </c>
      <c r="I4281" s="4">
        <v>2</v>
      </c>
      <c r="J4281" s="4" t="s">
        <v>4544</v>
      </c>
      <c r="K4281" s="4">
        <v>0</v>
      </c>
      <c r="L4281" s="4">
        <v>1340.65887</v>
      </c>
      <c r="M4281" s="4" t="s">
        <v>29</v>
      </c>
      <c r="N4281" s="4" t="s">
        <v>29</v>
      </c>
      <c r="O4281" s="4">
        <v>6.5770000000000002E-5</v>
      </c>
      <c r="P4281" s="4">
        <v>5.7889999999999998E-7</v>
      </c>
      <c r="Q4281" s="4">
        <v>3.14</v>
      </c>
    </row>
    <row r="4282" spans="1:29" hidden="1" outlineLevel="1" collapsed="1" x14ac:dyDescent="0.25">
      <c r="A4282" t="s">
        <v>34</v>
      </c>
      <c r="B4282" s="4" t="s">
        <v>29</v>
      </c>
      <c r="C4282" s="4" t="s">
        <v>4552</v>
      </c>
      <c r="D4282" s="4" t="s">
        <v>34</v>
      </c>
      <c r="E4282" s="4">
        <v>2.40244E-4</v>
      </c>
      <c r="F4282" s="4">
        <v>1.5434800000000001E-4</v>
      </c>
      <c r="G4282" s="4">
        <v>1</v>
      </c>
      <c r="H4282" s="4">
        <v>1</v>
      </c>
      <c r="I4282" s="4">
        <v>3</v>
      </c>
      <c r="J4282" s="4" t="s">
        <v>4544</v>
      </c>
      <c r="K4282" s="4">
        <v>0</v>
      </c>
      <c r="L4282" s="4">
        <v>1087.59349</v>
      </c>
      <c r="M4282" s="4" t="s">
        <v>29</v>
      </c>
      <c r="N4282" s="4" t="s">
        <v>29</v>
      </c>
      <c r="O4282" s="4">
        <v>6.5770000000000002E-5</v>
      </c>
      <c r="P4282" s="4">
        <v>1.6569999999999999E-5</v>
      </c>
      <c r="Q4282" s="4">
        <v>2.61</v>
      </c>
    </row>
    <row r="4283" spans="1:29" hidden="1" outlineLevel="1" collapsed="1" x14ac:dyDescent="0.25">
      <c r="A4283" t="s">
        <v>34</v>
      </c>
      <c r="B4283" s="4" t="s">
        <v>29</v>
      </c>
      <c r="C4283" s="4" t="s">
        <v>4553</v>
      </c>
      <c r="D4283" s="4" t="s">
        <v>58</v>
      </c>
      <c r="E4283" s="4">
        <v>5.5769800000000003E-4</v>
      </c>
      <c r="F4283" s="4">
        <v>1.5434800000000001E-4</v>
      </c>
      <c r="G4283" s="4">
        <v>1</v>
      </c>
      <c r="H4283" s="4">
        <v>1</v>
      </c>
      <c r="I4283" s="4">
        <v>3</v>
      </c>
      <c r="J4283" s="4" t="s">
        <v>4544</v>
      </c>
      <c r="K4283" s="4">
        <v>1</v>
      </c>
      <c r="L4283" s="4">
        <v>1445.69407</v>
      </c>
      <c r="M4283" s="4" t="s">
        <v>29</v>
      </c>
      <c r="N4283" s="4" t="s">
        <v>29</v>
      </c>
      <c r="O4283" s="4">
        <v>6.5770000000000002E-5</v>
      </c>
      <c r="P4283" s="4">
        <v>4.5609999999999999E-5</v>
      </c>
      <c r="Q4283" s="4">
        <v>2.83</v>
      </c>
    </row>
    <row r="4284" spans="1:29" hidden="1" outlineLevel="1" collapsed="1" x14ac:dyDescent="0.25">
      <c r="A4284" t="s">
        <v>34</v>
      </c>
      <c r="B4284" s="4" t="s">
        <v>29</v>
      </c>
      <c r="C4284" s="4" t="s">
        <v>4554</v>
      </c>
      <c r="D4284" s="4" t="s">
        <v>133</v>
      </c>
      <c r="E4284" s="4">
        <v>4.8130799999999997E-5</v>
      </c>
      <c r="F4284" s="4">
        <v>1.5434800000000001E-4</v>
      </c>
      <c r="G4284" s="4">
        <v>1</v>
      </c>
      <c r="H4284" s="4">
        <v>1</v>
      </c>
      <c r="I4284" s="4">
        <v>5</v>
      </c>
      <c r="J4284" s="4" t="s">
        <v>4544</v>
      </c>
      <c r="K4284" s="4">
        <v>0</v>
      </c>
      <c r="L4284" s="4">
        <v>1723.8571099999999</v>
      </c>
      <c r="M4284" s="4" t="s">
        <v>29</v>
      </c>
      <c r="N4284" s="4" t="s">
        <v>29</v>
      </c>
      <c r="O4284" s="4">
        <v>6.5770000000000002E-5</v>
      </c>
      <c r="P4284" s="4">
        <v>2.3709999999999998E-6</v>
      </c>
      <c r="Q4284" s="4">
        <v>3.08</v>
      </c>
    </row>
    <row r="4285" spans="1:29" hidden="1" outlineLevel="1" collapsed="1" x14ac:dyDescent="0.25">
      <c r="A4285" t="s">
        <v>34</v>
      </c>
      <c r="B4285" s="4" t="s">
        <v>29</v>
      </c>
      <c r="C4285" s="4" t="s">
        <v>4555</v>
      </c>
      <c r="D4285" s="4" t="s">
        <v>34</v>
      </c>
      <c r="E4285" s="4">
        <v>5.3007799999999996E-6</v>
      </c>
      <c r="F4285" s="4">
        <v>1.5434800000000001E-4</v>
      </c>
      <c r="G4285" s="4">
        <v>1</v>
      </c>
      <c r="H4285" s="4">
        <v>1</v>
      </c>
      <c r="I4285" s="4">
        <v>3</v>
      </c>
      <c r="J4285" s="4" t="s">
        <v>4544</v>
      </c>
      <c r="K4285" s="4">
        <v>0</v>
      </c>
      <c r="L4285" s="4">
        <v>1598.83843</v>
      </c>
      <c r="M4285" s="4" t="s">
        <v>29</v>
      </c>
      <c r="N4285" s="4" t="s">
        <v>29</v>
      </c>
      <c r="O4285" s="4">
        <v>6.5770000000000002E-5</v>
      </c>
      <c r="P4285" s="4">
        <v>1.6390000000000001E-7</v>
      </c>
      <c r="Q4285" s="4">
        <v>3.29</v>
      </c>
    </row>
    <row r="4286" spans="1:29" hidden="1" outlineLevel="1" collapsed="1" x14ac:dyDescent="0.25">
      <c r="A4286" t="s">
        <v>34</v>
      </c>
      <c r="B4286" s="4" t="s">
        <v>29</v>
      </c>
      <c r="C4286" s="4" t="s">
        <v>4556</v>
      </c>
      <c r="D4286" s="4" t="s">
        <v>4557</v>
      </c>
      <c r="E4286" s="4">
        <v>6.8561199999999997E-9</v>
      </c>
      <c r="F4286" s="4">
        <v>1.5434800000000001E-4</v>
      </c>
      <c r="G4286" s="4">
        <v>1</v>
      </c>
      <c r="H4286" s="4">
        <v>1</v>
      </c>
      <c r="I4286" s="4">
        <v>2</v>
      </c>
      <c r="J4286" s="4" t="s">
        <v>4544</v>
      </c>
      <c r="K4286" s="4">
        <v>0</v>
      </c>
      <c r="L4286" s="4">
        <v>3224.51982</v>
      </c>
      <c r="M4286" s="4" t="s">
        <v>29</v>
      </c>
      <c r="N4286" s="4" t="s">
        <v>29</v>
      </c>
      <c r="O4286" s="4">
        <v>6.5770000000000002E-5</v>
      </c>
      <c r="P4286" s="4">
        <v>5.2279999999999999E-11</v>
      </c>
      <c r="Q4286" s="4">
        <v>6.79</v>
      </c>
    </row>
    <row r="4287" spans="1:29" hidden="1" outlineLevel="1" collapsed="1" x14ac:dyDescent="0.25">
      <c r="A4287" t="s">
        <v>34</v>
      </c>
      <c r="B4287" s="4" t="s">
        <v>29</v>
      </c>
      <c r="C4287" s="4" t="s">
        <v>4558</v>
      </c>
      <c r="D4287" s="4" t="s">
        <v>244</v>
      </c>
      <c r="E4287" s="4">
        <v>6.8560600000000001E-7</v>
      </c>
      <c r="F4287" s="4">
        <v>1.5434800000000001E-4</v>
      </c>
      <c r="G4287" s="4">
        <v>1</v>
      </c>
      <c r="H4287" s="4">
        <v>1</v>
      </c>
      <c r="I4287" s="4">
        <v>6</v>
      </c>
      <c r="J4287" s="4" t="s">
        <v>4544</v>
      </c>
      <c r="K4287" s="4">
        <v>0</v>
      </c>
      <c r="L4287" s="4">
        <v>2006.9487799999999</v>
      </c>
      <c r="M4287" s="4" t="s">
        <v>29</v>
      </c>
      <c r="N4287" s="4" t="s">
        <v>29</v>
      </c>
      <c r="O4287" s="4">
        <v>6.5770000000000002E-5</v>
      </c>
      <c r="P4287" s="4">
        <v>1.379E-8</v>
      </c>
      <c r="Q4287" s="4">
        <v>5.49</v>
      </c>
    </row>
    <row r="4288" spans="1:29" hidden="1" outlineLevel="1" collapsed="1" x14ac:dyDescent="0.25">
      <c r="A4288" t="s">
        <v>34</v>
      </c>
      <c r="B4288" s="4" t="s">
        <v>29</v>
      </c>
      <c r="C4288" s="4" t="s">
        <v>4559</v>
      </c>
      <c r="D4288" s="4" t="s">
        <v>34</v>
      </c>
      <c r="E4288" s="4">
        <v>6.5960899999999994E-5</v>
      </c>
      <c r="F4288" s="4">
        <v>1.5434800000000001E-4</v>
      </c>
      <c r="G4288" s="4">
        <v>1</v>
      </c>
      <c r="H4288" s="4">
        <v>1</v>
      </c>
      <c r="I4288" s="4">
        <v>1</v>
      </c>
      <c r="J4288" s="4" t="s">
        <v>4544</v>
      </c>
      <c r="K4288" s="4">
        <v>0</v>
      </c>
      <c r="L4288" s="4">
        <v>1125.6778899999999</v>
      </c>
      <c r="M4288" s="4" t="s">
        <v>29</v>
      </c>
      <c r="N4288" s="4" t="s">
        <v>29</v>
      </c>
      <c r="O4288" s="4">
        <v>6.5770000000000002E-5</v>
      </c>
      <c r="P4288" s="4">
        <v>3.455E-6</v>
      </c>
      <c r="Q4288" s="4">
        <v>2.73</v>
      </c>
    </row>
    <row r="4289" spans="1:29" hidden="1" outlineLevel="1" collapsed="1" x14ac:dyDescent="0.25">
      <c r="A4289" t="s">
        <v>34</v>
      </c>
      <c r="B4289" s="4" t="s">
        <v>29</v>
      </c>
      <c r="C4289" s="4" t="s">
        <v>4560</v>
      </c>
      <c r="D4289" s="4" t="s">
        <v>94</v>
      </c>
      <c r="E4289" s="4">
        <v>5.5093799999999998E-7</v>
      </c>
      <c r="F4289" s="4">
        <v>1.5434800000000001E-4</v>
      </c>
      <c r="G4289" s="4">
        <v>1</v>
      </c>
      <c r="H4289" s="4">
        <v>1</v>
      </c>
      <c r="I4289" s="4">
        <v>1</v>
      </c>
      <c r="J4289" s="4" t="s">
        <v>4544</v>
      </c>
      <c r="K4289" s="4">
        <v>0</v>
      </c>
      <c r="L4289" s="4">
        <v>2258.1426700000002</v>
      </c>
      <c r="M4289" s="4" t="s">
        <v>29</v>
      </c>
      <c r="N4289" s="4" t="s">
        <v>29</v>
      </c>
      <c r="O4289" s="4">
        <v>6.5770000000000002E-5</v>
      </c>
      <c r="P4289" s="4">
        <v>1.061E-8</v>
      </c>
      <c r="Q4289" s="4">
        <v>4.26</v>
      </c>
    </row>
    <row r="4290" spans="1:29" hidden="1" outlineLevel="1" collapsed="1" x14ac:dyDescent="0.25">
      <c r="A4290" t="s">
        <v>34</v>
      </c>
      <c r="B4290" s="4" t="s">
        <v>29</v>
      </c>
      <c r="C4290" s="4" t="s">
        <v>4561</v>
      </c>
      <c r="D4290" s="4" t="s">
        <v>4562</v>
      </c>
      <c r="E4290" s="4">
        <v>1.36597E-2</v>
      </c>
      <c r="F4290" s="4">
        <v>4.3565599999999998E-4</v>
      </c>
      <c r="G4290" s="4">
        <v>1</v>
      </c>
      <c r="H4290" s="4">
        <v>1</v>
      </c>
      <c r="I4290" s="4">
        <v>2</v>
      </c>
      <c r="J4290" s="4" t="s">
        <v>4544</v>
      </c>
      <c r="K4290" s="4">
        <v>0</v>
      </c>
      <c r="L4290" s="4">
        <v>4569.0820599999997</v>
      </c>
      <c r="M4290" s="4" t="s">
        <v>29</v>
      </c>
      <c r="N4290" s="4" t="s">
        <v>29</v>
      </c>
      <c r="O4290" s="4">
        <v>1.639E-4</v>
      </c>
      <c r="P4290" s="4">
        <v>2.0449999999999999E-3</v>
      </c>
      <c r="Q4290" s="4">
        <v>3.56</v>
      </c>
    </row>
    <row r="4291" spans="1:29" hidden="1" outlineLevel="1" collapsed="1" x14ac:dyDescent="0.25">
      <c r="A4291" t="s">
        <v>34</v>
      </c>
      <c r="B4291" s="4" t="s">
        <v>29</v>
      </c>
      <c r="C4291" s="4" t="s">
        <v>4563</v>
      </c>
      <c r="D4291" s="4" t="s">
        <v>244</v>
      </c>
      <c r="E4291" s="4">
        <v>4.7755199999999998E-2</v>
      </c>
      <c r="F4291" s="4">
        <v>1.52893E-3</v>
      </c>
      <c r="G4291" s="4">
        <v>1</v>
      </c>
      <c r="H4291" s="4">
        <v>1</v>
      </c>
      <c r="I4291" s="4">
        <v>3</v>
      </c>
      <c r="J4291" s="4" t="s">
        <v>4544</v>
      </c>
      <c r="K4291" s="4">
        <v>1</v>
      </c>
      <c r="L4291" s="4">
        <v>2163.0498899999998</v>
      </c>
      <c r="M4291" s="4" t="s">
        <v>29</v>
      </c>
      <c r="N4291" s="4" t="s">
        <v>29</v>
      </c>
      <c r="O4291" s="4">
        <v>5.5110000000000001E-4</v>
      </c>
      <c r="P4291" s="4">
        <v>1.0030000000000001E-2</v>
      </c>
      <c r="Q4291" s="4">
        <v>2.57</v>
      </c>
    </row>
    <row r="4292" spans="1:29" x14ac:dyDescent="0.25">
      <c r="A4292" s="3" t="s">
        <v>29</v>
      </c>
      <c r="B4292" s="3" t="s">
        <v>30</v>
      </c>
      <c r="C4292" s="3" t="s">
        <v>4564</v>
      </c>
      <c r="D4292" s="3" t="s">
        <v>4565</v>
      </c>
      <c r="E4292" s="3">
        <v>0</v>
      </c>
      <c r="F4292" s="3">
        <v>94.548000000000002</v>
      </c>
      <c r="G4292" s="3">
        <v>82</v>
      </c>
      <c r="H4292" s="3">
        <v>9</v>
      </c>
      <c r="I4292" s="3">
        <v>18</v>
      </c>
      <c r="J4292" s="3">
        <v>9</v>
      </c>
      <c r="K4292" s="3">
        <v>126</v>
      </c>
      <c r="L4292" s="3">
        <v>13.6</v>
      </c>
      <c r="M4292" s="3">
        <v>7.85</v>
      </c>
      <c r="N4292" s="3">
        <v>62</v>
      </c>
      <c r="O4292" s="3">
        <v>9</v>
      </c>
      <c r="P4292" s="3" t="s">
        <v>315</v>
      </c>
      <c r="Q4292" s="3" t="s">
        <v>4566</v>
      </c>
      <c r="R4292" s="3" t="s">
        <v>2311</v>
      </c>
      <c r="S4292" s="3" t="s">
        <v>3963</v>
      </c>
      <c r="T4292" s="3" t="s">
        <v>4567</v>
      </c>
      <c r="U4292" s="3" t="s">
        <v>4564</v>
      </c>
      <c r="V4292" s="3" t="s">
        <v>4568</v>
      </c>
      <c r="W4292" s="3" t="s">
        <v>1555</v>
      </c>
      <c r="X4292" s="3" t="s">
        <v>4569</v>
      </c>
      <c r="Y4292" s="3" t="s">
        <v>4570</v>
      </c>
      <c r="Z4292" s="3" t="s">
        <v>34</v>
      </c>
      <c r="AA4292" s="3">
        <v>9</v>
      </c>
      <c r="AB4292" s="3" t="s">
        <v>29</v>
      </c>
      <c r="AC4292" s="3">
        <v>1</v>
      </c>
    </row>
    <row r="4293" spans="1:29" hidden="1" outlineLevel="1" collapsed="1" x14ac:dyDescent="0.25">
      <c r="A4293" t="s">
        <v>34</v>
      </c>
      <c r="B4293" s="2" t="s">
        <v>39</v>
      </c>
      <c r="C4293" s="2" t="s">
        <v>40</v>
      </c>
      <c r="D4293" s="2" t="s">
        <v>41</v>
      </c>
      <c r="E4293" s="2" t="s">
        <v>42</v>
      </c>
      <c r="F4293" s="2" t="s">
        <v>43</v>
      </c>
      <c r="G4293" s="2" t="s">
        <v>28</v>
      </c>
      <c r="H4293" s="2" t="s">
        <v>44</v>
      </c>
      <c r="I4293" s="2" t="s">
        <v>8</v>
      </c>
      <c r="J4293" s="2" t="s">
        <v>45</v>
      </c>
      <c r="K4293" s="2" t="s">
        <v>46</v>
      </c>
      <c r="L4293" s="2" t="s">
        <v>47</v>
      </c>
      <c r="M4293" s="2" t="s">
        <v>27</v>
      </c>
      <c r="N4293" s="2" t="s">
        <v>48</v>
      </c>
      <c r="O4293" s="2" t="s">
        <v>49</v>
      </c>
      <c r="P4293" s="2" t="s">
        <v>50</v>
      </c>
      <c r="Q4293" s="2" t="s">
        <v>51</v>
      </c>
    </row>
    <row r="4294" spans="1:29" hidden="1" outlineLevel="1" collapsed="1" x14ac:dyDescent="0.25">
      <c r="A4294" t="s">
        <v>34</v>
      </c>
      <c r="B4294" s="4" t="s">
        <v>29</v>
      </c>
      <c r="C4294" s="4" t="s">
        <v>4571</v>
      </c>
      <c r="D4294" s="4" t="s">
        <v>34</v>
      </c>
      <c r="E4294" s="4">
        <v>1.7606399999999999E-3</v>
      </c>
      <c r="F4294" s="4">
        <v>1.5434800000000001E-4</v>
      </c>
      <c r="G4294" s="4">
        <v>1</v>
      </c>
      <c r="H4294" s="4">
        <v>1</v>
      </c>
      <c r="I4294" s="4">
        <v>2</v>
      </c>
      <c r="J4294" s="4" t="s">
        <v>4564</v>
      </c>
      <c r="K4294" s="4">
        <v>0</v>
      </c>
      <c r="L4294" s="4">
        <v>1177.63642</v>
      </c>
      <c r="M4294" s="4" t="s">
        <v>29</v>
      </c>
      <c r="N4294" s="4" t="s">
        <v>29</v>
      </c>
      <c r="O4294" s="4">
        <v>6.5770000000000002E-5</v>
      </c>
      <c r="P4294" s="4">
        <v>1.8149999999999999E-4</v>
      </c>
      <c r="Q4294" s="4">
        <v>2.33</v>
      </c>
    </row>
    <row r="4295" spans="1:29" hidden="1" outlineLevel="1" collapsed="1" x14ac:dyDescent="0.25">
      <c r="A4295" t="s">
        <v>34</v>
      </c>
      <c r="B4295" s="4" t="s">
        <v>29</v>
      </c>
      <c r="C4295" s="4" t="s">
        <v>4572</v>
      </c>
      <c r="D4295" s="4" t="s">
        <v>179</v>
      </c>
      <c r="E4295" s="4">
        <v>2.8042100000000002E-9</v>
      </c>
      <c r="F4295" s="4">
        <v>1.5434800000000001E-4</v>
      </c>
      <c r="G4295" s="4">
        <v>1</v>
      </c>
      <c r="H4295" s="4">
        <v>1</v>
      </c>
      <c r="I4295" s="4">
        <v>1</v>
      </c>
      <c r="J4295" s="4" t="s">
        <v>4564</v>
      </c>
      <c r="K4295" s="4">
        <v>0</v>
      </c>
      <c r="L4295" s="4">
        <v>2202.1546899999998</v>
      </c>
      <c r="M4295" s="4" t="s">
        <v>29</v>
      </c>
      <c r="N4295" s="4" t="s">
        <v>29</v>
      </c>
      <c r="O4295" s="4">
        <v>6.5770000000000002E-5</v>
      </c>
      <c r="P4295" s="4">
        <v>1.777E-11</v>
      </c>
      <c r="Q4295" s="4">
        <v>4.5199999999999996</v>
      </c>
    </row>
    <row r="4296" spans="1:29" hidden="1" outlineLevel="1" collapsed="1" x14ac:dyDescent="0.25">
      <c r="A4296" t="s">
        <v>34</v>
      </c>
      <c r="B4296" s="4" t="s">
        <v>29</v>
      </c>
      <c r="C4296" s="4" t="s">
        <v>4573</v>
      </c>
      <c r="D4296" s="4" t="s">
        <v>34</v>
      </c>
      <c r="E4296" s="4">
        <v>1.9814199999999999E-11</v>
      </c>
      <c r="F4296" s="4">
        <v>1.5434800000000001E-4</v>
      </c>
      <c r="G4296" s="4">
        <v>1</v>
      </c>
      <c r="H4296" s="4">
        <v>1</v>
      </c>
      <c r="I4296" s="4">
        <v>3</v>
      </c>
      <c r="J4296" s="4" t="s">
        <v>4564</v>
      </c>
      <c r="K4296" s="4">
        <v>0</v>
      </c>
      <c r="L4296" s="4">
        <v>2566.39876</v>
      </c>
      <c r="M4296" s="4" t="s">
        <v>29</v>
      </c>
      <c r="N4296" s="4" t="s">
        <v>29</v>
      </c>
      <c r="O4296" s="4">
        <v>6.5770000000000002E-5</v>
      </c>
      <c r="P4296" s="4">
        <v>4.4269999999999997E-14</v>
      </c>
      <c r="Q4296" s="4">
        <v>6.3</v>
      </c>
    </row>
    <row r="4297" spans="1:29" hidden="1" outlineLevel="1" collapsed="1" x14ac:dyDescent="0.25">
      <c r="A4297" t="s">
        <v>34</v>
      </c>
      <c r="B4297" s="4" t="s">
        <v>29</v>
      </c>
      <c r="C4297" s="4" t="s">
        <v>4574</v>
      </c>
      <c r="D4297" s="4" t="s">
        <v>34</v>
      </c>
      <c r="E4297" s="4">
        <v>1.64425E-9</v>
      </c>
      <c r="F4297" s="4">
        <v>1.5434800000000001E-4</v>
      </c>
      <c r="G4297" s="4">
        <v>1</v>
      </c>
      <c r="H4297" s="4">
        <v>1</v>
      </c>
      <c r="I4297" s="4">
        <v>2</v>
      </c>
      <c r="J4297" s="4" t="s">
        <v>4564</v>
      </c>
      <c r="K4297" s="4">
        <v>1</v>
      </c>
      <c r="L4297" s="4">
        <v>2935.6363700000002</v>
      </c>
      <c r="M4297" s="4" t="s">
        <v>29</v>
      </c>
      <c r="N4297" s="4" t="s">
        <v>29</v>
      </c>
      <c r="O4297" s="4">
        <v>6.5770000000000002E-5</v>
      </c>
      <c r="P4297" s="4">
        <v>9.2909999999999999E-12</v>
      </c>
      <c r="Q4297" s="4">
        <v>3.67</v>
      </c>
    </row>
    <row r="4298" spans="1:29" hidden="1" outlineLevel="1" collapsed="1" x14ac:dyDescent="0.25">
      <c r="A4298" t="s">
        <v>34</v>
      </c>
      <c r="B4298" s="4" t="s">
        <v>29</v>
      </c>
      <c r="C4298" s="4" t="s">
        <v>4575</v>
      </c>
      <c r="D4298" s="4" t="s">
        <v>34</v>
      </c>
      <c r="E4298" s="4">
        <v>5.6530100000000001E-9</v>
      </c>
      <c r="F4298" s="4">
        <v>1.5434800000000001E-4</v>
      </c>
      <c r="G4298" s="4">
        <v>1</v>
      </c>
      <c r="H4298" s="4">
        <v>1</v>
      </c>
      <c r="I4298" s="4">
        <v>4</v>
      </c>
      <c r="J4298" s="4" t="s">
        <v>4564</v>
      </c>
      <c r="K4298" s="4">
        <v>2</v>
      </c>
      <c r="L4298" s="4">
        <v>3063.7313300000001</v>
      </c>
      <c r="M4298" s="4" t="s">
        <v>29</v>
      </c>
      <c r="N4298" s="4" t="s">
        <v>29</v>
      </c>
      <c r="O4298" s="4">
        <v>6.5770000000000002E-5</v>
      </c>
      <c r="P4298" s="4">
        <v>4.1389999999999999E-11</v>
      </c>
      <c r="Q4298" s="4">
        <v>3.67</v>
      </c>
    </row>
    <row r="4299" spans="1:29" hidden="1" outlineLevel="1" collapsed="1" x14ac:dyDescent="0.25">
      <c r="A4299" t="s">
        <v>34</v>
      </c>
      <c r="B4299" s="4" t="s">
        <v>29</v>
      </c>
      <c r="C4299" s="4" t="s">
        <v>4576</v>
      </c>
      <c r="D4299" s="4" t="s">
        <v>34</v>
      </c>
      <c r="E4299" s="4">
        <v>4.8117400000000001E-3</v>
      </c>
      <c r="F4299" s="4">
        <v>3.0793500000000001E-4</v>
      </c>
      <c r="G4299" s="4">
        <v>1</v>
      </c>
      <c r="H4299" s="4">
        <v>1</v>
      </c>
      <c r="I4299" s="4">
        <v>2</v>
      </c>
      <c r="J4299" s="4" t="s">
        <v>4564</v>
      </c>
      <c r="K4299" s="4">
        <v>1</v>
      </c>
      <c r="L4299" s="4">
        <v>944.56627000000003</v>
      </c>
      <c r="M4299" s="4" t="s">
        <v>29</v>
      </c>
      <c r="N4299" s="4" t="s">
        <v>29</v>
      </c>
      <c r="O4299" s="4">
        <v>1.192E-4</v>
      </c>
      <c r="P4299" s="4">
        <v>5.8629999999999999E-4</v>
      </c>
      <c r="Q4299" s="4">
        <v>2.5499999999999998</v>
      </c>
    </row>
    <row r="4300" spans="1:29" hidden="1" outlineLevel="1" collapsed="1" x14ac:dyDescent="0.25">
      <c r="A4300" t="s">
        <v>34</v>
      </c>
      <c r="B4300" s="4" t="s">
        <v>29</v>
      </c>
      <c r="C4300" s="4" t="s">
        <v>4577</v>
      </c>
      <c r="D4300" s="4" t="s">
        <v>4578</v>
      </c>
      <c r="E4300" s="4">
        <v>1.4551E-2</v>
      </c>
      <c r="F4300" s="4">
        <v>4.3565599999999998E-4</v>
      </c>
      <c r="G4300" s="4">
        <v>1</v>
      </c>
      <c r="H4300" s="4">
        <v>1</v>
      </c>
      <c r="I4300" s="4">
        <v>1</v>
      </c>
      <c r="J4300" s="4" t="s">
        <v>4564</v>
      </c>
      <c r="K4300" s="4">
        <v>1</v>
      </c>
      <c r="L4300" s="4">
        <v>4414.2535500000004</v>
      </c>
      <c r="M4300" s="4" t="s">
        <v>29</v>
      </c>
      <c r="N4300" s="4" t="s">
        <v>29</v>
      </c>
      <c r="O4300" s="4">
        <v>1.639E-4</v>
      </c>
      <c r="P4300" s="4">
        <v>2.1970000000000002E-3</v>
      </c>
      <c r="Q4300" s="4">
        <v>4.01</v>
      </c>
    </row>
    <row r="4301" spans="1:29" hidden="1" outlineLevel="1" collapsed="1" x14ac:dyDescent="0.25">
      <c r="A4301" t="s">
        <v>34</v>
      </c>
      <c r="B4301" s="4" t="s">
        <v>29</v>
      </c>
      <c r="C4301" s="4" t="s">
        <v>4579</v>
      </c>
      <c r="D4301" s="4" t="s">
        <v>34</v>
      </c>
      <c r="E4301" s="4">
        <v>2.9187600000000001E-2</v>
      </c>
      <c r="F4301" s="4">
        <v>1.14003E-3</v>
      </c>
      <c r="G4301" s="4">
        <v>1</v>
      </c>
      <c r="H4301" s="4">
        <v>1</v>
      </c>
      <c r="I4301" s="4">
        <v>2</v>
      </c>
      <c r="J4301" s="4" t="s">
        <v>4564</v>
      </c>
      <c r="K4301" s="4">
        <v>0</v>
      </c>
      <c r="L4301" s="4">
        <v>822.47198000000003</v>
      </c>
      <c r="M4301" s="4" t="s">
        <v>29</v>
      </c>
      <c r="N4301" s="4" t="s">
        <v>29</v>
      </c>
      <c r="O4301" s="4">
        <v>4.1320000000000001E-4</v>
      </c>
      <c r="P4301" s="4">
        <v>5.2729999999999999E-3</v>
      </c>
      <c r="Q4301" s="4">
        <v>1.76</v>
      </c>
    </row>
    <row r="4302" spans="1:29" hidden="1" outlineLevel="1" collapsed="1" x14ac:dyDescent="0.25">
      <c r="A4302" t="s">
        <v>34</v>
      </c>
      <c r="B4302" s="4" t="s">
        <v>29</v>
      </c>
      <c r="C4302" s="4" t="s">
        <v>4580</v>
      </c>
      <c r="D4302" s="4" t="s">
        <v>34</v>
      </c>
      <c r="E4302" s="4">
        <v>4.5205799999999997E-2</v>
      </c>
      <c r="F4302" s="4">
        <v>1.52893E-3</v>
      </c>
      <c r="G4302" s="4">
        <v>1</v>
      </c>
      <c r="H4302" s="4">
        <v>1</v>
      </c>
      <c r="I4302" s="4">
        <v>1</v>
      </c>
      <c r="J4302" s="4" t="s">
        <v>4564</v>
      </c>
      <c r="K4302" s="4">
        <v>2</v>
      </c>
      <c r="L4302" s="4">
        <v>1748.0204100000001</v>
      </c>
      <c r="M4302" s="4" t="s">
        <v>29</v>
      </c>
      <c r="N4302" s="4" t="s">
        <v>29</v>
      </c>
      <c r="O4302" s="4">
        <v>5.5110000000000001E-4</v>
      </c>
      <c r="P4302" s="4">
        <v>9.2910000000000006E-3</v>
      </c>
      <c r="Q4302" s="4">
        <v>2.54</v>
      </c>
    </row>
    <row r="4303" spans="1:29" x14ac:dyDescent="0.25">
      <c r="A4303" s="3" t="s">
        <v>29</v>
      </c>
      <c r="B4303" s="3" t="s">
        <v>30</v>
      </c>
      <c r="C4303" s="3" t="s">
        <v>4581</v>
      </c>
      <c r="D4303" s="3" t="s">
        <v>4582</v>
      </c>
      <c r="E4303" s="3">
        <v>0</v>
      </c>
      <c r="F4303" s="3">
        <v>94.043000000000006</v>
      </c>
      <c r="G4303" s="3">
        <v>23</v>
      </c>
      <c r="H4303" s="3">
        <v>14</v>
      </c>
      <c r="I4303" s="3">
        <v>21</v>
      </c>
      <c r="J4303" s="3">
        <v>14</v>
      </c>
      <c r="K4303" s="3">
        <v>779</v>
      </c>
      <c r="L4303" s="3">
        <v>85.7</v>
      </c>
      <c r="M4303" s="3">
        <v>5.9</v>
      </c>
      <c r="N4303" s="3">
        <v>74.87</v>
      </c>
      <c r="O4303" s="3">
        <v>14</v>
      </c>
      <c r="P4303" s="3" t="s">
        <v>315</v>
      </c>
      <c r="Q4303" s="3" t="s">
        <v>4583</v>
      </c>
      <c r="R4303" s="3" t="s">
        <v>3364</v>
      </c>
      <c r="S4303" s="3" t="s">
        <v>4584</v>
      </c>
      <c r="T4303" s="3" t="s">
        <v>4585</v>
      </c>
      <c r="U4303" s="3" t="s">
        <v>4581</v>
      </c>
      <c r="V4303" s="3" t="s">
        <v>4586</v>
      </c>
      <c r="W4303" s="3" t="s">
        <v>714</v>
      </c>
      <c r="X4303" s="3" t="s">
        <v>4587</v>
      </c>
      <c r="Y4303" s="3" t="s">
        <v>34</v>
      </c>
      <c r="Z4303" s="3" t="s">
        <v>4588</v>
      </c>
      <c r="AA4303" s="3">
        <v>8</v>
      </c>
      <c r="AB4303" s="3" t="s">
        <v>29</v>
      </c>
      <c r="AC4303" s="3">
        <v>1</v>
      </c>
    </row>
    <row r="4304" spans="1:29" hidden="1" outlineLevel="1" collapsed="1" x14ac:dyDescent="0.25">
      <c r="A4304" t="s">
        <v>34</v>
      </c>
      <c r="B4304" s="2" t="s">
        <v>39</v>
      </c>
      <c r="C4304" s="2" t="s">
        <v>40</v>
      </c>
      <c r="D4304" s="2" t="s">
        <v>41</v>
      </c>
      <c r="E4304" s="2" t="s">
        <v>42</v>
      </c>
      <c r="F4304" s="2" t="s">
        <v>43</v>
      </c>
      <c r="G4304" s="2" t="s">
        <v>28</v>
      </c>
      <c r="H4304" s="2" t="s">
        <v>44</v>
      </c>
      <c r="I4304" s="2" t="s">
        <v>8</v>
      </c>
      <c r="J4304" s="2" t="s">
        <v>45</v>
      </c>
      <c r="K4304" s="2" t="s">
        <v>46</v>
      </c>
      <c r="L4304" s="2" t="s">
        <v>47</v>
      </c>
      <c r="M4304" s="2" t="s">
        <v>27</v>
      </c>
      <c r="N4304" s="2" t="s">
        <v>48</v>
      </c>
      <c r="O4304" s="2" t="s">
        <v>49</v>
      </c>
      <c r="P4304" s="2" t="s">
        <v>50</v>
      </c>
      <c r="Q4304" s="2" t="s">
        <v>51</v>
      </c>
    </row>
    <row r="4305" spans="1:29" hidden="1" outlineLevel="1" collapsed="1" x14ac:dyDescent="0.25">
      <c r="A4305" t="s">
        <v>34</v>
      </c>
      <c r="B4305" s="4" t="s">
        <v>29</v>
      </c>
      <c r="C4305" s="4" t="s">
        <v>4589</v>
      </c>
      <c r="D4305" s="4" t="s">
        <v>4590</v>
      </c>
      <c r="E4305" s="4">
        <v>6.0670300000000001E-5</v>
      </c>
      <c r="F4305" s="4">
        <v>1.5434800000000001E-4</v>
      </c>
      <c r="G4305" s="4">
        <v>1</v>
      </c>
      <c r="H4305" s="4">
        <v>1</v>
      </c>
      <c r="I4305" s="4">
        <v>2</v>
      </c>
      <c r="J4305" s="4" t="s">
        <v>4581</v>
      </c>
      <c r="K4305" s="4">
        <v>0</v>
      </c>
      <c r="L4305" s="4">
        <v>1489.59022</v>
      </c>
      <c r="M4305" s="4" t="s">
        <v>29</v>
      </c>
      <c r="N4305" s="4" t="s">
        <v>29</v>
      </c>
      <c r="O4305" s="4">
        <v>6.5770000000000002E-5</v>
      </c>
      <c r="P4305" s="4">
        <v>3.128E-6</v>
      </c>
      <c r="Q4305" s="4">
        <v>3.18</v>
      </c>
    </row>
    <row r="4306" spans="1:29" hidden="1" outlineLevel="1" collapsed="1" x14ac:dyDescent="0.25">
      <c r="A4306" t="s">
        <v>34</v>
      </c>
      <c r="B4306" s="4" t="s">
        <v>29</v>
      </c>
      <c r="C4306" s="4" t="s">
        <v>4591</v>
      </c>
      <c r="D4306" s="4" t="s">
        <v>740</v>
      </c>
      <c r="E4306" s="4">
        <v>8.1562300000000003E-6</v>
      </c>
      <c r="F4306" s="4">
        <v>1.5434800000000001E-4</v>
      </c>
      <c r="G4306" s="4">
        <v>1</v>
      </c>
      <c r="H4306" s="4">
        <v>1</v>
      </c>
      <c r="I4306" s="4">
        <v>1</v>
      </c>
      <c r="J4306" s="4" t="s">
        <v>4581</v>
      </c>
      <c r="K4306" s="4">
        <v>2</v>
      </c>
      <c r="L4306" s="4">
        <v>2212.1138900000001</v>
      </c>
      <c r="M4306" s="4" t="s">
        <v>29</v>
      </c>
      <c r="N4306" s="4" t="s">
        <v>29</v>
      </c>
      <c r="O4306" s="4">
        <v>6.5770000000000002E-5</v>
      </c>
      <c r="P4306" s="4">
        <v>2.7640000000000001E-7</v>
      </c>
      <c r="Q4306" s="4">
        <v>3.95</v>
      </c>
    </row>
    <row r="4307" spans="1:29" hidden="1" outlineLevel="1" collapsed="1" x14ac:dyDescent="0.25">
      <c r="A4307" t="s">
        <v>34</v>
      </c>
      <c r="B4307" s="4" t="s">
        <v>29</v>
      </c>
      <c r="C4307" s="4" t="s">
        <v>4592</v>
      </c>
      <c r="D4307" s="4" t="s">
        <v>34</v>
      </c>
      <c r="E4307" s="4">
        <v>1.17681E-5</v>
      </c>
      <c r="F4307" s="4">
        <v>1.5434800000000001E-4</v>
      </c>
      <c r="G4307" s="4">
        <v>1</v>
      </c>
      <c r="H4307" s="4">
        <v>1</v>
      </c>
      <c r="I4307" s="4">
        <v>2</v>
      </c>
      <c r="J4307" s="4" t="s">
        <v>4581</v>
      </c>
      <c r="K4307" s="4">
        <v>1</v>
      </c>
      <c r="L4307" s="4">
        <v>2343.19794</v>
      </c>
      <c r="M4307" s="4" t="s">
        <v>29</v>
      </c>
      <c r="N4307" s="4" t="s">
        <v>29</v>
      </c>
      <c r="O4307" s="4">
        <v>6.5770000000000002E-5</v>
      </c>
      <c r="P4307" s="4">
        <v>4.2829999999999999E-7</v>
      </c>
      <c r="Q4307" s="4">
        <v>3.99</v>
      </c>
    </row>
    <row r="4308" spans="1:29" hidden="1" outlineLevel="1" collapsed="1" x14ac:dyDescent="0.25">
      <c r="A4308" t="s">
        <v>34</v>
      </c>
      <c r="B4308" s="4" t="s">
        <v>29</v>
      </c>
      <c r="C4308" s="4" t="s">
        <v>4593</v>
      </c>
      <c r="D4308" s="4" t="s">
        <v>34</v>
      </c>
      <c r="E4308" s="4">
        <v>1.62294E-4</v>
      </c>
      <c r="F4308" s="4">
        <v>1.5434800000000001E-4</v>
      </c>
      <c r="G4308" s="4">
        <v>1</v>
      </c>
      <c r="H4308" s="4">
        <v>1</v>
      </c>
      <c r="I4308" s="4">
        <v>1</v>
      </c>
      <c r="J4308" s="4" t="s">
        <v>4581</v>
      </c>
      <c r="K4308" s="4">
        <v>0</v>
      </c>
      <c r="L4308" s="4">
        <v>2215.1029699999999</v>
      </c>
      <c r="M4308" s="4" t="s">
        <v>29</v>
      </c>
      <c r="N4308" s="4" t="s">
        <v>29</v>
      </c>
      <c r="O4308" s="4">
        <v>6.5770000000000002E-5</v>
      </c>
      <c r="P4308" s="4">
        <v>1.024E-5</v>
      </c>
      <c r="Q4308" s="4">
        <v>3.48</v>
      </c>
    </row>
    <row r="4309" spans="1:29" hidden="1" outlineLevel="1" collapsed="1" x14ac:dyDescent="0.25">
      <c r="A4309" t="s">
        <v>34</v>
      </c>
      <c r="B4309" s="4" t="s">
        <v>29</v>
      </c>
      <c r="C4309" s="4" t="s">
        <v>4594</v>
      </c>
      <c r="D4309" s="4" t="s">
        <v>4142</v>
      </c>
      <c r="E4309" s="4">
        <v>2.1680899999999999E-8</v>
      </c>
      <c r="F4309" s="4">
        <v>1.5434800000000001E-4</v>
      </c>
      <c r="G4309" s="4">
        <v>1</v>
      </c>
      <c r="H4309" s="4">
        <v>1</v>
      </c>
      <c r="I4309" s="4">
        <v>4</v>
      </c>
      <c r="J4309" s="4" t="s">
        <v>4581</v>
      </c>
      <c r="K4309" s="4">
        <v>0</v>
      </c>
      <c r="L4309" s="4">
        <v>2269.1216199999999</v>
      </c>
      <c r="M4309" s="4" t="s">
        <v>29</v>
      </c>
      <c r="N4309" s="4" t="s">
        <v>29</v>
      </c>
      <c r="O4309" s="4">
        <v>6.5770000000000002E-5</v>
      </c>
      <c r="P4309" s="4">
        <v>2.111E-10</v>
      </c>
      <c r="Q4309" s="4">
        <v>4.42</v>
      </c>
    </row>
    <row r="4310" spans="1:29" hidden="1" outlineLevel="1" collapsed="1" x14ac:dyDescent="0.25">
      <c r="A4310" t="s">
        <v>34</v>
      </c>
      <c r="B4310" s="4" t="s">
        <v>29</v>
      </c>
      <c r="C4310" s="4" t="s">
        <v>4595</v>
      </c>
      <c r="D4310" s="4" t="s">
        <v>4596</v>
      </c>
      <c r="E4310" s="4">
        <v>1.9063400000000001E-5</v>
      </c>
      <c r="F4310" s="4">
        <v>1.5434800000000001E-4</v>
      </c>
      <c r="G4310" s="4">
        <v>1</v>
      </c>
      <c r="H4310" s="4">
        <v>1</v>
      </c>
      <c r="I4310" s="4">
        <v>1</v>
      </c>
      <c r="J4310" s="4" t="s">
        <v>4581</v>
      </c>
      <c r="K4310" s="4">
        <v>0</v>
      </c>
      <c r="L4310" s="4">
        <v>2299.9991799999998</v>
      </c>
      <c r="M4310" s="4" t="s">
        <v>29</v>
      </c>
      <c r="N4310" s="4" t="s">
        <v>29</v>
      </c>
      <c r="O4310" s="4">
        <v>6.5770000000000002E-5</v>
      </c>
      <c r="P4310" s="4">
        <v>7.6919999999999998E-7</v>
      </c>
      <c r="Q4310" s="4">
        <v>3.68</v>
      </c>
    </row>
    <row r="4311" spans="1:29" hidden="1" outlineLevel="1" collapsed="1" x14ac:dyDescent="0.25">
      <c r="A4311" t="s">
        <v>34</v>
      </c>
      <c r="B4311" s="4" t="s">
        <v>29</v>
      </c>
      <c r="C4311" s="4" t="s">
        <v>4597</v>
      </c>
      <c r="D4311" s="4" t="s">
        <v>769</v>
      </c>
      <c r="E4311" s="4">
        <v>2.9522400000000001E-6</v>
      </c>
      <c r="F4311" s="4">
        <v>1.5434800000000001E-4</v>
      </c>
      <c r="G4311" s="4">
        <v>1</v>
      </c>
      <c r="H4311" s="4">
        <v>1</v>
      </c>
      <c r="I4311" s="4">
        <v>2</v>
      </c>
      <c r="J4311" s="4" t="s">
        <v>4581</v>
      </c>
      <c r="K4311" s="4">
        <v>0</v>
      </c>
      <c r="L4311" s="4">
        <v>1910.8912700000001</v>
      </c>
      <c r="M4311" s="4" t="s">
        <v>29</v>
      </c>
      <c r="N4311" s="4" t="s">
        <v>29</v>
      </c>
      <c r="O4311" s="4">
        <v>6.5770000000000002E-5</v>
      </c>
      <c r="P4311" s="4">
        <v>8.0649999999999998E-8</v>
      </c>
      <c r="Q4311" s="4">
        <v>4.43</v>
      </c>
    </row>
    <row r="4312" spans="1:29" hidden="1" outlineLevel="1" collapsed="1" x14ac:dyDescent="0.25">
      <c r="A4312" t="s">
        <v>34</v>
      </c>
      <c r="B4312" s="4" t="s">
        <v>29</v>
      </c>
      <c r="C4312" s="4" t="s">
        <v>4598</v>
      </c>
      <c r="D4312" s="4" t="s">
        <v>34</v>
      </c>
      <c r="E4312" s="4">
        <v>2.0593000000000001E-5</v>
      </c>
      <c r="F4312" s="4">
        <v>1.5434800000000001E-4</v>
      </c>
      <c r="G4312" s="4">
        <v>1</v>
      </c>
      <c r="H4312" s="4">
        <v>1</v>
      </c>
      <c r="I4312" s="4">
        <v>1</v>
      </c>
      <c r="J4312" s="4" t="s">
        <v>4581</v>
      </c>
      <c r="K4312" s="4">
        <v>1</v>
      </c>
      <c r="L4312" s="4">
        <v>1511.80052</v>
      </c>
      <c r="M4312" s="4" t="s">
        <v>29</v>
      </c>
      <c r="N4312" s="4" t="s">
        <v>29</v>
      </c>
      <c r="O4312" s="4">
        <v>6.5770000000000002E-5</v>
      </c>
      <c r="P4312" s="4">
        <v>8.4440000000000002E-7</v>
      </c>
      <c r="Q4312" s="4">
        <v>3.85</v>
      </c>
    </row>
    <row r="4313" spans="1:29" hidden="1" outlineLevel="1" collapsed="1" x14ac:dyDescent="0.25">
      <c r="A4313" t="s">
        <v>34</v>
      </c>
      <c r="B4313" s="4" t="s">
        <v>29</v>
      </c>
      <c r="C4313" s="4" t="s">
        <v>4599</v>
      </c>
      <c r="D4313" s="4" t="s">
        <v>94</v>
      </c>
      <c r="E4313" s="4">
        <v>9.9559099999999997E-6</v>
      </c>
      <c r="F4313" s="4">
        <v>1.5434800000000001E-4</v>
      </c>
      <c r="G4313" s="4">
        <v>1</v>
      </c>
      <c r="H4313" s="4">
        <v>1</v>
      </c>
      <c r="I4313" s="4">
        <v>1</v>
      </c>
      <c r="J4313" s="4" t="s">
        <v>4581</v>
      </c>
      <c r="K4313" s="4">
        <v>0</v>
      </c>
      <c r="L4313" s="4">
        <v>1533.7981400000001</v>
      </c>
      <c r="M4313" s="4" t="s">
        <v>29</v>
      </c>
      <c r="N4313" s="4" t="s">
        <v>29</v>
      </c>
      <c r="O4313" s="4">
        <v>6.5770000000000002E-5</v>
      </c>
      <c r="P4313" s="4">
        <v>3.5079999999999999E-7</v>
      </c>
      <c r="Q4313" s="4">
        <v>3.78</v>
      </c>
    </row>
    <row r="4314" spans="1:29" hidden="1" outlineLevel="1" collapsed="1" x14ac:dyDescent="0.25">
      <c r="A4314" t="s">
        <v>34</v>
      </c>
      <c r="B4314" s="4" t="s">
        <v>29</v>
      </c>
      <c r="C4314" s="4" t="s">
        <v>4600</v>
      </c>
      <c r="D4314" s="4" t="s">
        <v>74</v>
      </c>
      <c r="E4314" s="4">
        <v>3.5575900000000002E-6</v>
      </c>
      <c r="F4314" s="4">
        <v>1.5434800000000001E-4</v>
      </c>
      <c r="G4314" s="4">
        <v>1</v>
      </c>
      <c r="H4314" s="4">
        <v>1</v>
      </c>
      <c r="I4314" s="4">
        <v>1</v>
      </c>
      <c r="J4314" s="4" t="s">
        <v>4581</v>
      </c>
      <c r="K4314" s="4">
        <v>0</v>
      </c>
      <c r="L4314" s="4">
        <v>1745.8414600000001</v>
      </c>
      <c r="M4314" s="4" t="s">
        <v>29</v>
      </c>
      <c r="N4314" s="4" t="s">
        <v>29</v>
      </c>
      <c r="O4314" s="4">
        <v>6.5770000000000002E-5</v>
      </c>
      <c r="P4314" s="4">
        <v>1.01E-7</v>
      </c>
      <c r="Q4314" s="4">
        <v>4.47</v>
      </c>
    </row>
    <row r="4315" spans="1:29" hidden="1" outlineLevel="1" collapsed="1" x14ac:dyDescent="0.25">
      <c r="A4315" t="s">
        <v>34</v>
      </c>
      <c r="B4315" s="4" t="s">
        <v>29</v>
      </c>
      <c r="C4315" s="4" t="s">
        <v>4601</v>
      </c>
      <c r="D4315" s="4" t="s">
        <v>74</v>
      </c>
      <c r="E4315" s="4">
        <v>3.49498E-3</v>
      </c>
      <c r="F4315" s="4">
        <v>3.0793500000000001E-4</v>
      </c>
      <c r="G4315" s="4">
        <v>1</v>
      </c>
      <c r="H4315" s="4">
        <v>1</v>
      </c>
      <c r="I4315" s="4">
        <v>1</v>
      </c>
      <c r="J4315" s="4" t="s">
        <v>4581</v>
      </c>
      <c r="K4315" s="4">
        <v>1</v>
      </c>
      <c r="L4315" s="4">
        <v>1314.7813699999999</v>
      </c>
      <c r="M4315" s="4" t="s">
        <v>29</v>
      </c>
      <c r="N4315" s="4" t="s">
        <v>29</v>
      </c>
      <c r="O4315" s="4">
        <v>1.192E-4</v>
      </c>
      <c r="P4315" s="4">
        <v>4.059E-4</v>
      </c>
      <c r="Q4315" s="4">
        <v>3.42</v>
      </c>
    </row>
    <row r="4316" spans="1:29" hidden="1" outlineLevel="1" collapsed="1" x14ac:dyDescent="0.25">
      <c r="A4316" t="s">
        <v>34</v>
      </c>
      <c r="B4316" s="4" t="s">
        <v>29</v>
      </c>
      <c r="C4316" s="4" t="s">
        <v>4602</v>
      </c>
      <c r="D4316" s="4" t="s">
        <v>740</v>
      </c>
      <c r="E4316" s="4">
        <v>2.4890899999999998E-3</v>
      </c>
      <c r="F4316" s="4">
        <v>3.0793500000000001E-4</v>
      </c>
      <c r="G4316" s="4">
        <v>1</v>
      </c>
      <c r="H4316" s="4">
        <v>1</v>
      </c>
      <c r="I4316" s="4">
        <v>2</v>
      </c>
      <c r="J4316" s="4" t="s">
        <v>4581</v>
      </c>
      <c r="K4316" s="4">
        <v>1</v>
      </c>
      <c r="L4316" s="4">
        <v>2084.0189300000002</v>
      </c>
      <c r="M4316" s="4" t="s">
        <v>29</v>
      </c>
      <c r="N4316" s="4" t="s">
        <v>29</v>
      </c>
      <c r="O4316" s="4">
        <v>1.192E-4</v>
      </c>
      <c r="P4316" s="4">
        <v>2.722E-4</v>
      </c>
      <c r="Q4316" s="4">
        <v>2.91</v>
      </c>
    </row>
    <row r="4317" spans="1:29" hidden="1" outlineLevel="1" collapsed="1" x14ac:dyDescent="0.25">
      <c r="A4317" t="s">
        <v>34</v>
      </c>
      <c r="B4317" s="4" t="s">
        <v>29</v>
      </c>
      <c r="C4317" s="4" t="s">
        <v>4603</v>
      </c>
      <c r="D4317" s="4" t="s">
        <v>179</v>
      </c>
      <c r="E4317" s="4">
        <v>3.2159300000000001E-3</v>
      </c>
      <c r="F4317" s="4">
        <v>3.0793500000000001E-4</v>
      </c>
      <c r="G4317" s="4">
        <v>1</v>
      </c>
      <c r="H4317" s="4">
        <v>1</v>
      </c>
      <c r="I4317" s="4">
        <v>1</v>
      </c>
      <c r="J4317" s="4" t="s">
        <v>4581</v>
      </c>
      <c r="K4317" s="4">
        <v>0</v>
      </c>
      <c r="L4317" s="4">
        <v>1086.5612100000001</v>
      </c>
      <c r="M4317" s="4" t="s">
        <v>29</v>
      </c>
      <c r="N4317" s="4" t="s">
        <v>29</v>
      </c>
      <c r="O4317" s="4">
        <v>1.192E-4</v>
      </c>
      <c r="P4317" s="4">
        <v>3.6650000000000002E-4</v>
      </c>
      <c r="Q4317" s="4">
        <v>2.4500000000000002</v>
      </c>
    </row>
    <row r="4318" spans="1:29" hidden="1" outlineLevel="1" collapsed="1" x14ac:dyDescent="0.25">
      <c r="A4318" t="s">
        <v>34</v>
      </c>
      <c r="B4318" s="4" t="s">
        <v>29</v>
      </c>
      <c r="C4318" s="4" t="s">
        <v>4604</v>
      </c>
      <c r="D4318" s="4" t="s">
        <v>34</v>
      </c>
      <c r="E4318" s="4">
        <v>7.4486899999999995E-2</v>
      </c>
      <c r="F4318" s="4">
        <v>2.86959E-3</v>
      </c>
      <c r="G4318" s="4">
        <v>1</v>
      </c>
      <c r="H4318" s="4">
        <v>1</v>
      </c>
      <c r="I4318" s="4">
        <v>1</v>
      </c>
      <c r="J4318" s="4" t="s">
        <v>4581</v>
      </c>
      <c r="K4318" s="4">
        <v>0</v>
      </c>
      <c r="L4318" s="4">
        <v>970.47812999999996</v>
      </c>
      <c r="M4318" s="4" t="s">
        <v>29</v>
      </c>
      <c r="N4318" s="4" t="s">
        <v>29</v>
      </c>
      <c r="O4318" s="4">
        <v>1.0269999999999999E-3</v>
      </c>
      <c r="P4318" s="4">
        <v>1.8239999999999999E-2</v>
      </c>
      <c r="Q4318" s="4">
        <v>1.52</v>
      </c>
    </row>
    <row r="4319" spans="1:29" x14ac:dyDescent="0.25">
      <c r="A4319" s="3" t="s">
        <v>29</v>
      </c>
      <c r="B4319" s="3" t="s">
        <v>30</v>
      </c>
      <c r="C4319" s="3" t="s">
        <v>4605</v>
      </c>
      <c r="D4319" s="3" t="s">
        <v>4606</v>
      </c>
      <c r="E4319" s="3">
        <v>0</v>
      </c>
      <c r="F4319" s="3">
        <v>93.953999999999994</v>
      </c>
      <c r="G4319" s="3">
        <v>62</v>
      </c>
      <c r="H4319" s="3">
        <v>14</v>
      </c>
      <c r="I4319" s="3">
        <v>35</v>
      </c>
      <c r="J4319" s="3">
        <v>6</v>
      </c>
      <c r="K4319" s="3">
        <v>176</v>
      </c>
      <c r="L4319" s="3">
        <v>19.899999999999999</v>
      </c>
      <c r="M4319" s="3">
        <v>10.1</v>
      </c>
      <c r="N4319" s="3">
        <v>101.79</v>
      </c>
      <c r="O4319" s="3">
        <v>14</v>
      </c>
      <c r="P4319" s="3" t="s">
        <v>315</v>
      </c>
      <c r="Q4319" s="3" t="s">
        <v>2919</v>
      </c>
      <c r="R4319" s="3" t="s">
        <v>2920</v>
      </c>
      <c r="S4319" s="3" t="s">
        <v>4607</v>
      </c>
      <c r="T4319" s="3" t="s">
        <v>34</v>
      </c>
      <c r="U4319" s="3" t="s">
        <v>4608</v>
      </c>
      <c r="V4319" s="3" t="s">
        <v>34</v>
      </c>
      <c r="W4319" s="3" t="s">
        <v>536</v>
      </c>
      <c r="X4319" s="3" t="s">
        <v>34</v>
      </c>
      <c r="Y4319" s="3" t="s">
        <v>34</v>
      </c>
      <c r="Z4319" s="3" t="s">
        <v>34</v>
      </c>
      <c r="AA4319" s="3">
        <v>0</v>
      </c>
      <c r="AB4319" s="3" t="s">
        <v>29</v>
      </c>
      <c r="AC4319" s="3">
        <v>1</v>
      </c>
    </row>
    <row r="4320" spans="1:29" hidden="1" outlineLevel="1" collapsed="1" x14ac:dyDescent="0.25">
      <c r="A4320" t="s">
        <v>34</v>
      </c>
      <c r="B4320" s="2" t="s">
        <v>39</v>
      </c>
      <c r="C4320" s="2" t="s">
        <v>40</v>
      </c>
      <c r="D4320" s="2" t="s">
        <v>41</v>
      </c>
      <c r="E4320" s="2" t="s">
        <v>42</v>
      </c>
      <c r="F4320" s="2" t="s">
        <v>43</v>
      </c>
      <c r="G4320" s="2" t="s">
        <v>28</v>
      </c>
      <c r="H4320" s="2" t="s">
        <v>44</v>
      </c>
      <c r="I4320" s="2" t="s">
        <v>8</v>
      </c>
      <c r="J4320" s="2" t="s">
        <v>45</v>
      </c>
      <c r="K4320" s="2" t="s">
        <v>46</v>
      </c>
      <c r="L4320" s="2" t="s">
        <v>47</v>
      </c>
      <c r="M4320" s="2" t="s">
        <v>27</v>
      </c>
      <c r="N4320" s="2" t="s">
        <v>48</v>
      </c>
      <c r="O4320" s="2" t="s">
        <v>49</v>
      </c>
      <c r="P4320" s="2" t="s">
        <v>50</v>
      </c>
      <c r="Q4320" s="2" t="s">
        <v>51</v>
      </c>
    </row>
    <row r="4321" spans="1:29" hidden="1" outlineLevel="1" collapsed="1" x14ac:dyDescent="0.25">
      <c r="A4321" t="s">
        <v>34</v>
      </c>
      <c r="B4321" s="4" t="s">
        <v>29</v>
      </c>
      <c r="C4321" s="4" t="s">
        <v>4609</v>
      </c>
      <c r="D4321" s="4" t="s">
        <v>34</v>
      </c>
      <c r="E4321" s="4">
        <v>4.8133099999999996E-7</v>
      </c>
      <c r="F4321" s="4">
        <v>1.5434800000000001E-4</v>
      </c>
      <c r="G4321" s="4">
        <v>2</v>
      </c>
      <c r="H4321" s="4">
        <v>2</v>
      </c>
      <c r="I4321" s="4">
        <v>3</v>
      </c>
      <c r="J4321" s="4" t="s">
        <v>4610</v>
      </c>
      <c r="K4321" s="4">
        <v>1</v>
      </c>
      <c r="L4321" s="4">
        <v>1749.1108999999999</v>
      </c>
      <c r="M4321" s="4" t="s">
        <v>29</v>
      </c>
      <c r="N4321" s="4" t="s">
        <v>29</v>
      </c>
      <c r="O4321" s="4">
        <v>6.5770000000000002E-5</v>
      </c>
      <c r="P4321" s="4">
        <v>9.0010000000000007E-9</v>
      </c>
      <c r="Q4321" s="4">
        <v>5.16</v>
      </c>
    </row>
    <row r="4322" spans="1:29" hidden="1" outlineLevel="1" collapsed="1" x14ac:dyDescent="0.25">
      <c r="A4322" t="s">
        <v>34</v>
      </c>
      <c r="B4322" s="4" t="s">
        <v>29</v>
      </c>
      <c r="C4322" s="4" t="s">
        <v>4611</v>
      </c>
      <c r="D4322" s="4" t="s">
        <v>34</v>
      </c>
      <c r="E4322" s="4">
        <v>1.05482E-4</v>
      </c>
      <c r="F4322" s="4">
        <v>1.5434800000000001E-4</v>
      </c>
      <c r="G4322" s="4">
        <v>1</v>
      </c>
      <c r="H4322" s="4">
        <v>1</v>
      </c>
      <c r="I4322" s="4">
        <v>3</v>
      </c>
      <c r="J4322" s="4" t="s">
        <v>4605</v>
      </c>
      <c r="K4322" s="4">
        <v>1</v>
      </c>
      <c r="L4322" s="4">
        <v>1406.73144</v>
      </c>
      <c r="M4322" s="4" t="s">
        <v>29</v>
      </c>
      <c r="N4322" s="4" t="s">
        <v>29</v>
      </c>
      <c r="O4322" s="4">
        <v>6.5770000000000002E-5</v>
      </c>
      <c r="P4322" s="4">
        <v>6.1240000000000002E-6</v>
      </c>
      <c r="Q4322" s="4">
        <v>3.08</v>
      </c>
    </row>
    <row r="4323" spans="1:29" hidden="1" outlineLevel="1" collapsed="1" x14ac:dyDescent="0.25">
      <c r="A4323" t="s">
        <v>34</v>
      </c>
      <c r="B4323" s="4" t="s">
        <v>29</v>
      </c>
      <c r="C4323" s="4" t="s">
        <v>4612</v>
      </c>
      <c r="D4323" s="4" t="s">
        <v>34</v>
      </c>
      <c r="E4323" s="4">
        <v>1.7381899999999999E-3</v>
      </c>
      <c r="F4323" s="4">
        <v>1.5434800000000001E-4</v>
      </c>
      <c r="G4323" s="4">
        <v>1</v>
      </c>
      <c r="H4323" s="4">
        <v>1</v>
      </c>
      <c r="I4323" s="4">
        <v>1</v>
      </c>
      <c r="J4323" s="4" t="s">
        <v>4605</v>
      </c>
      <c r="K4323" s="4">
        <v>0</v>
      </c>
      <c r="L4323" s="4">
        <v>1278.6364799999999</v>
      </c>
      <c r="M4323" s="4" t="s">
        <v>29</v>
      </c>
      <c r="N4323" s="4" t="s">
        <v>29</v>
      </c>
      <c r="O4323" s="4">
        <v>6.5770000000000002E-5</v>
      </c>
      <c r="P4323" s="4">
        <v>1.7799999999999999E-4</v>
      </c>
      <c r="Q4323" s="4">
        <v>2.1</v>
      </c>
    </row>
    <row r="4324" spans="1:29" hidden="1" outlineLevel="1" collapsed="1" x14ac:dyDescent="0.25">
      <c r="A4324" t="s">
        <v>34</v>
      </c>
      <c r="B4324" s="4" t="s">
        <v>29</v>
      </c>
      <c r="C4324" s="4" t="s">
        <v>4613</v>
      </c>
      <c r="D4324" s="4" t="s">
        <v>34</v>
      </c>
      <c r="E4324" s="4">
        <v>3.9414199999999999E-4</v>
      </c>
      <c r="F4324" s="4">
        <v>1.5434800000000001E-4</v>
      </c>
      <c r="G4324" s="4">
        <v>2</v>
      </c>
      <c r="H4324" s="4">
        <v>2</v>
      </c>
      <c r="I4324" s="4">
        <v>1</v>
      </c>
      <c r="J4324" s="4" t="s">
        <v>4610</v>
      </c>
      <c r="K4324" s="4">
        <v>0</v>
      </c>
      <c r="L4324" s="4">
        <v>1059.56807</v>
      </c>
      <c r="M4324" s="4" t="s">
        <v>29</v>
      </c>
      <c r="N4324" s="4" t="s">
        <v>29</v>
      </c>
      <c r="O4324" s="4">
        <v>6.5770000000000002E-5</v>
      </c>
      <c r="P4324" s="4">
        <v>2.9920000000000002E-5</v>
      </c>
      <c r="Q4324" s="4">
        <v>3.28</v>
      </c>
    </row>
    <row r="4325" spans="1:29" hidden="1" outlineLevel="1" collapsed="1" x14ac:dyDescent="0.25">
      <c r="A4325" t="s">
        <v>34</v>
      </c>
      <c r="B4325" s="4" t="s">
        <v>29</v>
      </c>
      <c r="C4325" s="4" t="s">
        <v>4614</v>
      </c>
      <c r="D4325" s="4" t="s">
        <v>34</v>
      </c>
      <c r="E4325" s="4">
        <v>1.49278E-4</v>
      </c>
      <c r="F4325" s="4">
        <v>1.5434800000000001E-4</v>
      </c>
      <c r="G4325" s="4">
        <v>1</v>
      </c>
      <c r="H4325" s="4">
        <v>1</v>
      </c>
      <c r="I4325" s="4">
        <v>2</v>
      </c>
      <c r="J4325" s="4" t="s">
        <v>4605</v>
      </c>
      <c r="K4325" s="4">
        <v>0</v>
      </c>
      <c r="L4325" s="4">
        <v>1317.64336</v>
      </c>
      <c r="M4325" s="4" t="s">
        <v>29</v>
      </c>
      <c r="N4325" s="4" t="s">
        <v>29</v>
      </c>
      <c r="O4325" s="4">
        <v>6.5770000000000002E-5</v>
      </c>
      <c r="P4325" s="4">
        <v>9.3219999999999999E-6</v>
      </c>
      <c r="Q4325" s="4">
        <v>3.73</v>
      </c>
    </row>
    <row r="4326" spans="1:29" hidden="1" outlineLevel="1" collapsed="1" x14ac:dyDescent="0.25">
      <c r="A4326" t="s">
        <v>34</v>
      </c>
      <c r="B4326" s="4" t="s">
        <v>29</v>
      </c>
      <c r="C4326" s="4" t="s">
        <v>4615</v>
      </c>
      <c r="D4326" s="4" t="s">
        <v>34</v>
      </c>
      <c r="E4326" s="4">
        <v>7.0286800000000005E-4</v>
      </c>
      <c r="F4326" s="4">
        <v>1.5434800000000001E-4</v>
      </c>
      <c r="G4326" s="4">
        <v>1</v>
      </c>
      <c r="H4326" s="4">
        <v>1</v>
      </c>
      <c r="I4326" s="4">
        <v>1</v>
      </c>
      <c r="J4326" s="4" t="s">
        <v>4605</v>
      </c>
      <c r="K4326" s="4">
        <v>2</v>
      </c>
      <c r="L4326" s="4">
        <v>2475.3830499999999</v>
      </c>
      <c r="M4326" s="4" t="s">
        <v>29</v>
      </c>
      <c r="N4326" s="4" t="s">
        <v>29</v>
      </c>
      <c r="O4326" s="4">
        <v>6.5770000000000002E-5</v>
      </c>
      <c r="P4326" s="4">
        <v>6.0170000000000002E-5</v>
      </c>
      <c r="Q4326" s="4">
        <v>2.34</v>
      </c>
    </row>
    <row r="4327" spans="1:29" hidden="1" outlineLevel="1" collapsed="1" x14ac:dyDescent="0.25">
      <c r="A4327" t="s">
        <v>34</v>
      </c>
      <c r="B4327" s="4" t="s">
        <v>29</v>
      </c>
      <c r="C4327" s="4" t="s">
        <v>4616</v>
      </c>
      <c r="D4327" s="4" t="s">
        <v>34</v>
      </c>
      <c r="E4327" s="4">
        <v>3.0097799999999998E-8</v>
      </c>
      <c r="F4327" s="4">
        <v>1.5434800000000001E-4</v>
      </c>
      <c r="G4327" s="4">
        <v>1</v>
      </c>
      <c r="H4327" s="4">
        <v>1</v>
      </c>
      <c r="I4327" s="4">
        <v>5</v>
      </c>
      <c r="J4327" s="4" t="s">
        <v>4605</v>
      </c>
      <c r="K4327" s="4">
        <v>0</v>
      </c>
      <c r="L4327" s="4">
        <v>1583.8427799999999</v>
      </c>
      <c r="M4327" s="4" t="s">
        <v>29</v>
      </c>
      <c r="N4327" s="4" t="s">
        <v>29</v>
      </c>
      <c r="O4327" s="4">
        <v>6.5770000000000002E-5</v>
      </c>
      <c r="P4327" s="4">
        <v>3.1239999999999998E-10</v>
      </c>
      <c r="Q4327" s="4">
        <v>4.63</v>
      </c>
    </row>
    <row r="4328" spans="1:29" hidden="1" outlineLevel="1" collapsed="1" x14ac:dyDescent="0.25">
      <c r="A4328" t="s">
        <v>34</v>
      </c>
      <c r="B4328" s="4" t="s">
        <v>29</v>
      </c>
      <c r="C4328" s="4" t="s">
        <v>4617</v>
      </c>
      <c r="D4328" s="4" t="s">
        <v>34</v>
      </c>
      <c r="E4328" s="4">
        <v>1.4616799999999999E-3</v>
      </c>
      <c r="F4328" s="4">
        <v>1.5434800000000001E-4</v>
      </c>
      <c r="G4328" s="4">
        <v>2</v>
      </c>
      <c r="H4328" s="4">
        <v>2</v>
      </c>
      <c r="I4328" s="4">
        <v>3</v>
      </c>
      <c r="J4328" s="4" t="s">
        <v>4610</v>
      </c>
      <c r="K4328" s="4">
        <v>0</v>
      </c>
      <c r="L4328" s="4">
        <v>1017.50401</v>
      </c>
      <c r="M4328" s="4" t="s">
        <v>29</v>
      </c>
      <c r="N4328" s="4" t="s">
        <v>29</v>
      </c>
      <c r="O4328" s="4">
        <v>6.5770000000000002E-5</v>
      </c>
      <c r="P4328" s="4">
        <v>1.448E-4</v>
      </c>
      <c r="Q4328" s="4">
        <v>2.63</v>
      </c>
    </row>
    <row r="4329" spans="1:29" hidden="1" outlineLevel="1" collapsed="1" x14ac:dyDescent="0.25">
      <c r="A4329" t="s">
        <v>34</v>
      </c>
      <c r="B4329" s="4" t="s">
        <v>29</v>
      </c>
      <c r="C4329" s="4" t="s">
        <v>4618</v>
      </c>
      <c r="D4329" s="4" t="s">
        <v>34</v>
      </c>
      <c r="E4329" s="4">
        <v>3.4894999999999997E-5</v>
      </c>
      <c r="F4329" s="4">
        <v>1.5434800000000001E-4</v>
      </c>
      <c r="G4329" s="4">
        <v>2</v>
      </c>
      <c r="H4329" s="4">
        <v>2</v>
      </c>
      <c r="I4329" s="4">
        <v>2</v>
      </c>
      <c r="J4329" s="4" t="s">
        <v>4610</v>
      </c>
      <c r="K4329" s="4">
        <v>2</v>
      </c>
      <c r="L4329" s="4">
        <v>1824.06295</v>
      </c>
      <c r="M4329" s="4" t="s">
        <v>29</v>
      </c>
      <c r="N4329" s="4" t="s">
        <v>29</v>
      </c>
      <c r="O4329" s="4">
        <v>6.5770000000000002E-5</v>
      </c>
      <c r="P4329" s="4">
        <v>1.6050000000000001E-6</v>
      </c>
      <c r="Q4329" s="4">
        <v>3.38</v>
      </c>
    </row>
    <row r="4330" spans="1:29" hidden="1" outlineLevel="1" collapsed="1" x14ac:dyDescent="0.25">
      <c r="A4330" t="s">
        <v>34</v>
      </c>
      <c r="B4330" s="4" t="s">
        <v>29</v>
      </c>
      <c r="C4330" s="4" t="s">
        <v>4619</v>
      </c>
      <c r="D4330" s="4" t="s">
        <v>34</v>
      </c>
      <c r="E4330" s="4">
        <v>1.47393E-7</v>
      </c>
      <c r="F4330" s="4">
        <v>1.5434800000000001E-4</v>
      </c>
      <c r="G4330" s="4">
        <v>2</v>
      </c>
      <c r="H4330" s="4">
        <v>2</v>
      </c>
      <c r="I4330" s="4">
        <v>6</v>
      </c>
      <c r="J4330" s="4" t="s">
        <v>4610</v>
      </c>
      <c r="K4330" s="4">
        <v>0</v>
      </c>
      <c r="L4330" s="4">
        <v>1479.9257299999999</v>
      </c>
      <c r="M4330" s="4" t="s">
        <v>29</v>
      </c>
      <c r="N4330" s="4" t="s">
        <v>29</v>
      </c>
      <c r="O4330" s="4">
        <v>6.5770000000000002E-5</v>
      </c>
      <c r="P4330" s="4">
        <v>2.1499999999999998E-9</v>
      </c>
      <c r="Q4330" s="4">
        <v>3.29</v>
      </c>
    </row>
    <row r="4331" spans="1:29" hidden="1" outlineLevel="1" collapsed="1" x14ac:dyDescent="0.25">
      <c r="A4331" t="s">
        <v>34</v>
      </c>
      <c r="B4331" s="4" t="s">
        <v>29</v>
      </c>
      <c r="C4331" s="4" t="s">
        <v>4620</v>
      </c>
      <c r="D4331" s="4" t="s">
        <v>34</v>
      </c>
      <c r="E4331" s="4">
        <v>2.07216E-4</v>
      </c>
      <c r="F4331" s="4">
        <v>1.5434800000000001E-4</v>
      </c>
      <c r="G4331" s="4">
        <v>2</v>
      </c>
      <c r="H4331" s="4">
        <v>2</v>
      </c>
      <c r="I4331" s="4">
        <v>2</v>
      </c>
      <c r="J4331" s="4" t="s">
        <v>4610</v>
      </c>
      <c r="K4331" s="4">
        <v>1</v>
      </c>
      <c r="L4331" s="4">
        <v>1783.0952500000001</v>
      </c>
      <c r="M4331" s="4" t="s">
        <v>29</v>
      </c>
      <c r="N4331" s="4" t="s">
        <v>29</v>
      </c>
      <c r="O4331" s="4">
        <v>6.5770000000000002E-5</v>
      </c>
      <c r="P4331" s="4">
        <v>1.383E-5</v>
      </c>
      <c r="Q4331" s="4">
        <v>1.75</v>
      </c>
    </row>
    <row r="4332" spans="1:29" hidden="1" outlineLevel="1" collapsed="1" x14ac:dyDescent="0.25">
      <c r="A4332" t="s">
        <v>34</v>
      </c>
      <c r="B4332" s="4" t="s">
        <v>29</v>
      </c>
      <c r="C4332" s="4" t="s">
        <v>4621</v>
      </c>
      <c r="D4332" s="4" t="s">
        <v>34</v>
      </c>
      <c r="E4332" s="4">
        <v>4.6908299999999999E-5</v>
      </c>
      <c r="F4332" s="4">
        <v>1.5434800000000001E-4</v>
      </c>
      <c r="G4332" s="4">
        <v>2</v>
      </c>
      <c r="H4332" s="4">
        <v>2</v>
      </c>
      <c r="I4332" s="4">
        <v>3</v>
      </c>
      <c r="J4332" s="4" t="s">
        <v>4610</v>
      </c>
      <c r="K4332" s="4">
        <v>2</v>
      </c>
      <c r="L4332" s="4">
        <v>1968.2116799999999</v>
      </c>
      <c r="M4332" s="4" t="s">
        <v>29</v>
      </c>
      <c r="N4332" s="4" t="s">
        <v>29</v>
      </c>
      <c r="O4332" s="4">
        <v>6.5770000000000002E-5</v>
      </c>
      <c r="P4332" s="4">
        <v>2.289E-6</v>
      </c>
      <c r="Q4332" s="4">
        <v>3</v>
      </c>
    </row>
    <row r="4333" spans="1:29" hidden="1" outlineLevel="1" collapsed="1" x14ac:dyDescent="0.25">
      <c r="A4333" t="s">
        <v>34</v>
      </c>
      <c r="B4333" s="4" t="s">
        <v>29</v>
      </c>
      <c r="C4333" s="4" t="s">
        <v>4622</v>
      </c>
      <c r="D4333" s="4" t="s">
        <v>34</v>
      </c>
      <c r="E4333" s="4">
        <v>6.6630099999999996E-3</v>
      </c>
      <c r="F4333" s="4">
        <v>4.3565599999999998E-4</v>
      </c>
      <c r="G4333" s="4">
        <v>2</v>
      </c>
      <c r="H4333" s="4">
        <v>2</v>
      </c>
      <c r="I4333" s="4">
        <v>2</v>
      </c>
      <c r="J4333" s="4" t="s">
        <v>4610</v>
      </c>
      <c r="K4333" s="4">
        <v>0</v>
      </c>
      <c r="L4333" s="4">
        <v>882.49311</v>
      </c>
      <c r="M4333" s="4" t="s">
        <v>29</v>
      </c>
      <c r="N4333" s="4" t="s">
        <v>29</v>
      </c>
      <c r="O4333" s="4">
        <v>1.639E-4</v>
      </c>
      <c r="P4333" s="4">
        <v>8.6089999999999995E-4</v>
      </c>
      <c r="Q4333" s="4">
        <v>1.66</v>
      </c>
    </row>
    <row r="4334" spans="1:29" hidden="1" outlineLevel="1" collapsed="1" x14ac:dyDescent="0.25">
      <c r="A4334" t="s">
        <v>34</v>
      </c>
      <c r="B4334" s="4" t="s">
        <v>29</v>
      </c>
      <c r="C4334" s="4" t="s">
        <v>4623</v>
      </c>
      <c r="D4334" s="4" t="s">
        <v>34</v>
      </c>
      <c r="E4334" s="4">
        <v>2.6920099999999999E-2</v>
      </c>
      <c r="F4334" s="4">
        <v>1.14003E-3</v>
      </c>
      <c r="G4334" s="4">
        <v>1</v>
      </c>
      <c r="H4334" s="4">
        <v>1</v>
      </c>
      <c r="I4334" s="4">
        <v>1</v>
      </c>
      <c r="J4334" s="4" t="s">
        <v>4605</v>
      </c>
      <c r="K4334" s="4">
        <v>1</v>
      </c>
      <c r="L4334" s="4">
        <v>1445.7383199999999</v>
      </c>
      <c r="M4334" s="4" t="s">
        <v>29</v>
      </c>
      <c r="N4334" s="4" t="s">
        <v>29</v>
      </c>
      <c r="O4334" s="4">
        <v>4.1320000000000001E-4</v>
      </c>
      <c r="P4334" s="4">
        <v>4.7660000000000003E-3</v>
      </c>
      <c r="Q4334" s="4">
        <v>2.57</v>
      </c>
    </row>
    <row r="4335" spans="1:29" x14ac:dyDescent="0.25">
      <c r="A4335" s="3" t="s">
        <v>29</v>
      </c>
      <c r="B4335" s="3" t="s">
        <v>30</v>
      </c>
      <c r="C4335" s="3" t="s">
        <v>4624</v>
      </c>
      <c r="D4335" s="3" t="s">
        <v>4625</v>
      </c>
      <c r="E4335" s="3">
        <v>0</v>
      </c>
      <c r="F4335" s="3">
        <v>93.799000000000007</v>
      </c>
      <c r="G4335" s="3">
        <v>42</v>
      </c>
      <c r="H4335" s="3">
        <v>18</v>
      </c>
      <c r="I4335" s="3">
        <v>26</v>
      </c>
      <c r="J4335" s="3">
        <v>18</v>
      </c>
      <c r="K4335" s="3">
        <v>459</v>
      </c>
      <c r="L4335" s="3">
        <v>51.9</v>
      </c>
      <c r="M4335" s="3">
        <v>9.44</v>
      </c>
      <c r="N4335" s="3">
        <v>83.24</v>
      </c>
      <c r="O4335" s="3">
        <v>18</v>
      </c>
      <c r="P4335" s="3" t="s">
        <v>34</v>
      </c>
      <c r="Q4335" s="3" t="s">
        <v>34</v>
      </c>
      <c r="R4335" s="3" t="s">
        <v>34</v>
      </c>
      <c r="S4335" s="3" t="s">
        <v>3501</v>
      </c>
      <c r="T4335" s="3" t="s">
        <v>34</v>
      </c>
      <c r="U4335" s="3" t="s">
        <v>4624</v>
      </c>
      <c r="V4335" s="3" t="s">
        <v>34</v>
      </c>
      <c r="W4335" s="3" t="s">
        <v>1139</v>
      </c>
      <c r="X4335" s="3" t="s">
        <v>34</v>
      </c>
      <c r="Y4335" s="3" t="s">
        <v>34</v>
      </c>
      <c r="Z4335" s="3" t="s">
        <v>34</v>
      </c>
      <c r="AA4335" s="3">
        <v>0</v>
      </c>
      <c r="AB4335" s="3" t="s">
        <v>29</v>
      </c>
      <c r="AC4335" s="3">
        <v>1</v>
      </c>
    </row>
    <row r="4336" spans="1:29" hidden="1" outlineLevel="1" collapsed="1" x14ac:dyDescent="0.25">
      <c r="A4336" t="s">
        <v>34</v>
      </c>
      <c r="B4336" s="2" t="s">
        <v>39</v>
      </c>
      <c r="C4336" s="2" t="s">
        <v>40</v>
      </c>
      <c r="D4336" s="2" t="s">
        <v>41</v>
      </c>
      <c r="E4336" s="2" t="s">
        <v>42</v>
      </c>
      <c r="F4336" s="2" t="s">
        <v>43</v>
      </c>
      <c r="G4336" s="2" t="s">
        <v>28</v>
      </c>
      <c r="H4336" s="2" t="s">
        <v>44</v>
      </c>
      <c r="I4336" s="2" t="s">
        <v>8</v>
      </c>
      <c r="J4336" s="2" t="s">
        <v>45</v>
      </c>
      <c r="K4336" s="2" t="s">
        <v>46</v>
      </c>
      <c r="L4336" s="2" t="s">
        <v>47</v>
      </c>
      <c r="M4336" s="2" t="s">
        <v>27</v>
      </c>
      <c r="N4336" s="2" t="s">
        <v>48</v>
      </c>
      <c r="O4336" s="2" t="s">
        <v>49</v>
      </c>
      <c r="P4336" s="2" t="s">
        <v>50</v>
      </c>
      <c r="Q4336" s="2" t="s">
        <v>51</v>
      </c>
    </row>
    <row r="4337" spans="1:17" hidden="1" outlineLevel="1" collapsed="1" x14ac:dyDescent="0.25">
      <c r="A4337" t="s">
        <v>34</v>
      </c>
      <c r="B4337" s="4" t="s">
        <v>29</v>
      </c>
      <c r="C4337" s="4" t="s">
        <v>4626</v>
      </c>
      <c r="D4337" s="4" t="s">
        <v>72</v>
      </c>
      <c r="E4337" s="4">
        <v>5.7631199999999999E-8</v>
      </c>
      <c r="F4337" s="4">
        <v>1.5434800000000001E-4</v>
      </c>
      <c r="G4337" s="4">
        <v>1</v>
      </c>
      <c r="H4337" s="4">
        <v>1</v>
      </c>
      <c r="I4337" s="4">
        <v>2</v>
      </c>
      <c r="J4337" s="4" t="s">
        <v>4624</v>
      </c>
      <c r="K4337" s="4">
        <v>0</v>
      </c>
      <c r="L4337" s="4">
        <v>1564.7489399999999</v>
      </c>
      <c r="M4337" s="4" t="s">
        <v>29</v>
      </c>
      <c r="N4337" s="4" t="s">
        <v>29</v>
      </c>
      <c r="O4337" s="4">
        <v>6.5770000000000002E-5</v>
      </c>
      <c r="P4337" s="4">
        <v>6.8570000000000002E-10</v>
      </c>
      <c r="Q4337" s="4">
        <v>4.8</v>
      </c>
    </row>
    <row r="4338" spans="1:17" hidden="1" outlineLevel="1" collapsed="1" x14ac:dyDescent="0.25">
      <c r="A4338" t="s">
        <v>34</v>
      </c>
      <c r="B4338" s="4" t="s">
        <v>29</v>
      </c>
      <c r="C4338" s="4" t="s">
        <v>4627</v>
      </c>
      <c r="D4338" s="4" t="s">
        <v>34</v>
      </c>
      <c r="E4338" s="4">
        <v>3.3145000000000002E-5</v>
      </c>
      <c r="F4338" s="4">
        <v>1.5434800000000001E-4</v>
      </c>
      <c r="G4338" s="4">
        <v>1</v>
      </c>
      <c r="H4338" s="4">
        <v>1</v>
      </c>
      <c r="I4338" s="4">
        <v>1</v>
      </c>
      <c r="J4338" s="4" t="s">
        <v>4624</v>
      </c>
      <c r="K4338" s="4">
        <v>1</v>
      </c>
      <c r="L4338" s="4">
        <v>3202.5848999999998</v>
      </c>
      <c r="M4338" s="4" t="s">
        <v>29</v>
      </c>
      <c r="N4338" s="4" t="s">
        <v>29</v>
      </c>
      <c r="O4338" s="4">
        <v>6.5770000000000002E-5</v>
      </c>
      <c r="P4338" s="4">
        <v>1.5039999999999999E-6</v>
      </c>
      <c r="Q4338" s="4">
        <v>3.08</v>
      </c>
    </row>
    <row r="4339" spans="1:17" hidden="1" outlineLevel="1" collapsed="1" x14ac:dyDescent="0.25">
      <c r="A4339" t="s">
        <v>34</v>
      </c>
      <c r="B4339" s="4" t="s">
        <v>29</v>
      </c>
      <c r="C4339" s="4" t="s">
        <v>4628</v>
      </c>
      <c r="D4339" s="4" t="s">
        <v>34</v>
      </c>
      <c r="E4339" s="4">
        <v>1.62321E-6</v>
      </c>
      <c r="F4339" s="4">
        <v>1.5434800000000001E-4</v>
      </c>
      <c r="G4339" s="4">
        <v>1</v>
      </c>
      <c r="H4339" s="4">
        <v>1</v>
      </c>
      <c r="I4339" s="4">
        <v>1</v>
      </c>
      <c r="J4339" s="4" t="s">
        <v>4624</v>
      </c>
      <c r="K4339" s="4">
        <v>0</v>
      </c>
      <c r="L4339" s="4">
        <v>1901.9338399999999</v>
      </c>
      <c r="M4339" s="4" t="s">
        <v>29</v>
      </c>
      <c r="N4339" s="4" t="s">
        <v>29</v>
      </c>
      <c r="O4339" s="4">
        <v>6.5770000000000002E-5</v>
      </c>
      <c r="P4339" s="4">
        <v>3.9209999999999998E-8</v>
      </c>
      <c r="Q4339" s="4">
        <v>3.51</v>
      </c>
    </row>
    <row r="4340" spans="1:17" hidden="1" outlineLevel="1" collapsed="1" x14ac:dyDescent="0.25">
      <c r="A4340" t="s">
        <v>34</v>
      </c>
      <c r="B4340" s="4" t="s">
        <v>29</v>
      </c>
      <c r="C4340" s="4" t="s">
        <v>4629</v>
      </c>
      <c r="D4340" s="4" t="s">
        <v>34</v>
      </c>
      <c r="E4340" s="4">
        <v>1.2369799999999999E-3</v>
      </c>
      <c r="F4340" s="4">
        <v>1.5434800000000001E-4</v>
      </c>
      <c r="G4340" s="4">
        <v>1</v>
      </c>
      <c r="H4340" s="4">
        <v>1</v>
      </c>
      <c r="I4340" s="4">
        <v>1</v>
      </c>
      <c r="J4340" s="4" t="s">
        <v>4624</v>
      </c>
      <c r="K4340" s="4">
        <v>1</v>
      </c>
      <c r="L4340" s="4">
        <v>1721.0207499999999</v>
      </c>
      <c r="M4340" s="4" t="s">
        <v>29</v>
      </c>
      <c r="N4340" s="4" t="s">
        <v>29</v>
      </c>
      <c r="O4340" s="4">
        <v>6.5770000000000002E-5</v>
      </c>
      <c r="P4340" s="4">
        <v>1.192E-4</v>
      </c>
      <c r="Q4340" s="4">
        <v>3.2</v>
      </c>
    </row>
    <row r="4341" spans="1:17" hidden="1" outlineLevel="1" collapsed="1" x14ac:dyDescent="0.25">
      <c r="A4341" t="s">
        <v>34</v>
      </c>
      <c r="B4341" s="4" t="s">
        <v>29</v>
      </c>
      <c r="C4341" s="4" t="s">
        <v>4630</v>
      </c>
      <c r="D4341" s="4" t="s">
        <v>34</v>
      </c>
      <c r="E4341" s="4">
        <v>1.30218E-3</v>
      </c>
      <c r="F4341" s="4">
        <v>1.5434800000000001E-4</v>
      </c>
      <c r="G4341" s="4">
        <v>1</v>
      </c>
      <c r="H4341" s="4">
        <v>1</v>
      </c>
      <c r="I4341" s="4">
        <v>2</v>
      </c>
      <c r="J4341" s="4" t="s">
        <v>4624</v>
      </c>
      <c r="K4341" s="4">
        <v>0</v>
      </c>
      <c r="L4341" s="4">
        <v>1134.5789600000001</v>
      </c>
      <c r="M4341" s="4" t="s">
        <v>29</v>
      </c>
      <c r="N4341" s="4" t="s">
        <v>29</v>
      </c>
      <c r="O4341" s="4">
        <v>6.5770000000000002E-5</v>
      </c>
      <c r="P4341" s="4">
        <v>1.2640000000000001E-4</v>
      </c>
      <c r="Q4341" s="4">
        <v>2.8</v>
      </c>
    </row>
    <row r="4342" spans="1:17" hidden="1" outlineLevel="1" collapsed="1" x14ac:dyDescent="0.25">
      <c r="A4342" t="s">
        <v>34</v>
      </c>
      <c r="B4342" s="4" t="s">
        <v>29</v>
      </c>
      <c r="C4342" s="4" t="s">
        <v>4631</v>
      </c>
      <c r="D4342" s="4" t="s">
        <v>34</v>
      </c>
      <c r="E4342" s="4">
        <v>1.5888600000000001E-3</v>
      </c>
      <c r="F4342" s="4">
        <v>1.5434800000000001E-4</v>
      </c>
      <c r="G4342" s="4">
        <v>1</v>
      </c>
      <c r="H4342" s="4">
        <v>1</v>
      </c>
      <c r="I4342" s="4">
        <v>2</v>
      </c>
      <c r="J4342" s="4" t="s">
        <v>4624</v>
      </c>
      <c r="K4342" s="4">
        <v>1</v>
      </c>
      <c r="L4342" s="4">
        <v>1442.7637999999999</v>
      </c>
      <c r="M4342" s="4" t="s">
        <v>29</v>
      </c>
      <c r="N4342" s="4" t="s">
        <v>29</v>
      </c>
      <c r="O4342" s="4">
        <v>6.5770000000000002E-5</v>
      </c>
      <c r="P4342" s="4">
        <v>1.6029999999999999E-4</v>
      </c>
      <c r="Q4342" s="4">
        <v>3.82</v>
      </c>
    </row>
    <row r="4343" spans="1:17" hidden="1" outlineLevel="1" collapsed="1" x14ac:dyDescent="0.25">
      <c r="A4343" t="s">
        <v>34</v>
      </c>
      <c r="B4343" s="4" t="s">
        <v>29</v>
      </c>
      <c r="C4343" s="4" t="s">
        <v>4632</v>
      </c>
      <c r="D4343" s="4" t="s">
        <v>34</v>
      </c>
      <c r="E4343" s="4">
        <v>1.25297E-3</v>
      </c>
      <c r="F4343" s="4">
        <v>1.5434800000000001E-4</v>
      </c>
      <c r="G4343" s="4">
        <v>1</v>
      </c>
      <c r="H4343" s="4">
        <v>1</v>
      </c>
      <c r="I4343" s="4">
        <v>1</v>
      </c>
      <c r="J4343" s="4" t="s">
        <v>4624</v>
      </c>
      <c r="K4343" s="4">
        <v>0</v>
      </c>
      <c r="L4343" s="4">
        <v>1394.6546499999999</v>
      </c>
      <c r="M4343" s="4" t="s">
        <v>29</v>
      </c>
      <c r="N4343" s="4" t="s">
        <v>29</v>
      </c>
      <c r="O4343" s="4">
        <v>6.5770000000000002E-5</v>
      </c>
      <c r="P4343" s="4">
        <v>1.208E-4</v>
      </c>
      <c r="Q4343" s="4">
        <v>2.88</v>
      </c>
    </row>
    <row r="4344" spans="1:17" hidden="1" outlineLevel="1" collapsed="1" x14ac:dyDescent="0.25">
      <c r="A4344" t="s">
        <v>34</v>
      </c>
      <c r="B4344" s="4" t="s">
        <v>29</v>
      </c>
      <c r="C4344" s="4" t="s">
        <v>4633</v>
      </c>
      <c r="D4344" s="4" t="s">
        <v>34</v>
      </c>
      <c r="E4344" s="4">
        <v>1.0400699999999999E-3</v>
      </c>
      <c r="F4344" s="4">
        <v>1.5434800000000001E-4</v>
      </c>
      <c r="G4344" s="4">
        <v>1</v>
      </c>
      <c r="H4344" s="4">
        <v>1</v>
      </c>
      <c r="I4344" s="4">
        <v>1</v>
      </c>
      <c r="J4344" s="4" t="s">
        <v>4624</v>
      </c>
      <c r="K4344" s="4">
        <v>0</v>
      </c>
      <c r="L4344" s="4">
        <v>1199.63067</v>
      </c>
      <c r="M4344" s="4" t="s">
        <v>29</v>
      </c>
      <c r="N4344" s="4" t="s">
        <v>29</v>
      </c>
      <c r="O4344" s="4">
        <v>6.5770000000000002E-5</v>
      </c>
      <c r="P4344" s="4">
        <v>9.6379999999999995E-5</v>
      </c>
      <c r="Q4344" s="4">
        <v>2.0699999999999998</v>
      </c>
    </row>
    <row r="4345" spans="1:17" hidden="1" outlineLevel="1" collapsed="1" x14ac:dyDescent="0.25">
      <c r="A4345" t="s">
        <v>34</v>
      </c>
      <c r="B4345" s="4" t="s">
        <v>29</v>
      </c>
      <c r="C4345" s="4" t="s">
        <v>4634</v>
      </c>
      <c r="D4345" s="4" t="s">
        <v>528</v>
      </c>
      <c r="E4345" s="4">
        <v>2.5785100000000002E-4</v>
      </c>
      <c r="F4345" s="4">
        <v>1.5434800000000001E-4</v>
      </c>
      <c r="G4345" s="4">
        <v>1</v>
      </c>
      <c r="H4345" s="4">
        <v>1</v>
      </c>
      <c r="I4345" s="4">
        <v>3</v>
      </c>
      <c r="J4345" s="4" t="s">
        <v>4624</v>
      </c>
      <c r="K4345" s="4">
        <v>0</v>
      </c>
      <c r="L4345" s="4">
        <v>1521.6790900000001</v>
      </c>
      <c r="M4345" s="4" t="s">
        <v>29</v>
      </c>
      <c r="N4345" s="4" t="s">
        <v>29</v>
      </c>
      <c r="O4345" s="4">
        <v>6.5770000000000002E-5</v>
      </c>
      <c r="P4345" s="4">
        <v>1.8009999999999999E-5</v>
      </c>
      <c r="Q4345" s="4">
        <v>3.58</v>
      </c>
    </row>
    <row r="4346" spans="1:17" hidden="1" outlineLevel="1" collapsed="1" x14ac:dyDescent="0.25">
      <c r="A4346" t="s">
        <v>34</v>
      </c>
      <c r="B4346" s="4" t="s">
        <v>29</v>
      </c>
      <c r="C4346" s="4" t="s">
        <v>4635</v>
      </c>
      <c r="D4346" s="4" t="s">
        <v>34</v>
      </c>
      <c r="E4346" s="4">
        <v>1.2212E-3</v>
      </c>
      <c r="F4346" s="4">
        <v>1.5434800000000001E-4</v>
      </c>
      <c r="G4346" s="4">
        <v>1</v>
      </c>
      <c r="H4346" s="4">
        <v>1</v>
      </c>
      <c r="I4346" s="4">
        <v>1</v>
      </c>
      <c r="J4346" s="4" t="s">
        <v>4624</v>
      </c>
      <c r="K4346" s="4">
        <v>0</v>
      </c>
      <c r="L4346" s="4">
        <v>2072.0029800000002</v>
      </c>
      <c r="M4346" s="4" t="s">
        <v>29</v>
      </c>
      <c r="N4346" s="4" t="s">
        <v>29</v>
      </c>
      <c r="O4346" s="4">
        <v>6.5770000000000002E-5</v>
      </c>
      <c r="P4346" s="4">
        <v>1.169E-4</v>
      </c>
      <c r="Q4346" s="4">
        <v>3.27</v>
      </c>
    </row>
    <row r="4347" spans="1:17" hidden="1" outlineLevel="1" collapsed="1" x14ac:dyDescent="0.25">
      <c r="A4347" t="s">
        <v>34</v>
      </c>
      <c r="B4347" s="4" t="s">
        <v>29</v>
      </c>
      <c r="C4347" s="4" t="s">
        <v>4636</v>
      </c>
      <c r="D4347" s="4" t="s">
        <v>34</v>
      </c>
      <c r="E4347" s="4">
        <v>3.8926700000000001E-5</v>
      </c>
      <c r="F4347" s="4">
        <v>1.5434800000000001E-4</v>
      </c>
      <c r="G4347" s="4">
        <v>1</v>
      </c>
      <c r="H4347" s="4">
        <v>1</v>
      </c>
      <c r="I4347" s="4">
        <v>1</v>
      </c>
      <c r="J4347" s="4" t="s">
        <v>4624</v>
      </c>
      <c r="K4347" s="4">
        <v>2</v>
      </c>
      <c r="L4347" s="4">
        <v>3328.5662900000002</v>
      </c>
      <c r="M4347" s="4" t="s">
        <v>29</v>
      </c>
      <c r="N4347" s="4" t="s">
        <v>29</v>
      </c>
      <c r="O4347" s="4">
        <v>6.5770000000000002E-5</v>
      </c>
      <c r="P4347" s="4">
        <v>1.8279999999999999E-6</v>
      </c>
      <c r="Q4347" s="4">
        <v>3.05</v>
      </c>
    </row>
    <row r="4348" spans="1:17" hidden="1" outlineLevel="1" collapsed="1" x14ac:dyDescent="0.25">
      <c r="A4348" t="s">
        <v>34</v>
      </c>
      <c r="B4348" s="4" t="s">
        <v>29</v>
      </c>
      <c r="C4348" s="4" t="s">
        <v>4637</v>
      </c>
      <c r="D4348" s="4" t="s">
        <v>179</v>
      </c>
      <c r="E4348" s="4">
        <v>1.10906E-3</v>
      </c>
      <c r="F4348" s="4">
        <v>1.5434800000000001E-4</v>
      </c>
      <c r="G4348" s="4">
        <v>1</v>
      </c>
      <c r="H4348" s="4">
        <v>1</v>
      </c>
      <c r="I4348" s="4">
        <v>2</v>
      </c>
      <c r="J4348" s="4" t="s">
        <v>4624</v>
      </c>
      <c r="K4348" s="4">
        <v>0</v>
      </c>
      <c r="L4348" s="4">
        <v>1922.9653699999999</v>
      </c>
      <c r="M4348" s="4" t="s">
        <v>29</v>
      </c>
      <c r="N4348" s="4" t="s">
        <v>29</v>
      </c>
      <c r="O4348" s="4">
        <v>6.5770000000000002E-5</v>
      </c>
      <c r="P4348" s="4">
        <v>1.0459999999999999E-4</v>
      </c>
      <c r="Q4348" s="4">
        <v>3.15</v>
      </c>
    </row>
    <row r="4349" spans="1:17" hidden="1" outlineLevel="1" collapsed="1" x14ac:dyDescent="0.25">
      <c r="A4349" t="s">
        <v>34</v>
      </c>
      <c r="B4349" s="4" t="s">
        <v>29</v>
      </c>
      <c r="C4349" s="4" t="s">
        <v>4638</v>
      </c>
      <c r="D4349" s="4" t="s">
        <v>34</v>
      </c>
      <c r="E4349" s="4">
        <v>3.6501899999999997E-5</v>
      </c>
      <c r="F4349" s="4">
        <v>1.5434800000000001E-4</v>
      </c>
      <c r="G4349" s="4">
        <v>1</v>
      </c>
      <c r="H4349" s="4">
        <v>1</v>
      </c>
      <c r="I4349" s="4">
        <v>1</v>
      </c>
      <c r="J4349" s="4" t="s">
        <v>4624</v>
      </c>
      <c r="K4349" s="4">
        <v>1</v>
      </c>
      <c r="L4349" s="4">
        <v>3043.4225900000001</v>
      </c>
      <c r="M4349" s="4" t="s">
        <v>29</v>
      </c>
      <c r="N4349" s="4" t="s">
        <v>29</v>
      </c>
      <c r="O4349" s="4">
        <v>6.5770000000000002E-5</v>
      </c>
      <c r="P4349" s="4">
        <v>1.6950000000000001E-6</v>
      </c>
      <c r="Q4349" s="4">
        <v>4.6100000000000003</v>
      </c>
    </row>
    <row r="4350" spans="1:17" hidden="1" outlineLevel="1" collapsed="1" x14ac:dyDescent="0.25">
      <c r="A4350" t="s">
        <v>34</v>
      </c>
      <c r="B4350" s="4" t="s">
        <v>29</v>
      </c>
      <c r="C4350" s="4" t="s">
        <v>4639</v>
      </c>
      <c r="D4350" s="4" t="s">
        <v>34</v>
      </c>
      <c r="E4350" s="4">
        <v>5.1992500000000001E-5</v>
      </c>
      <c r="F4350" s="4">
        <v>1.5434800000000001E-4</v>
      </c>
      <c r="G4350" s="4">
        <v>1</v>
      </c>
      <c r="H4350" s="4">
        <v>1</v>
      </c>
      <c r="I4350" s="4">
        <v>1</v>
      </c>
      <c r="J4350" s="4" t="s">
        <v>4624</v>
      </c>
      <c r="K4350" s="4">
        <v>0</v>
      </c>
      <c r="L4350" s="4">
        <v>1400.7743700000001</v>
      </c>
      <c r="M4350" s="4" t="s">
        <v>29</v>
      </c>
      <c r="N4350" s="4" t="s">
        <v>29</v>
      </c>
      <c r="O4350" s="4">
        <v>6.5770000000000002E-5</v>
      </c>
      <c r="P4350" s="4">
        <v>2.5859999999999999E-6</v>
      </c>
      <c r="Q4350" s="4">
        <v>3.16</v>
      </c>
    </row>
    <row r="4351" spans="1:17" hidden="1" outlineLevel="1" collapsed="1" x14ac:dyDescent="0.25">
      <c r="A4351" t="s">
        <v>34</v>
      </c>
      <c r="B4351" s="4" t="s">
        <v>29</v>
      </c>
      <c r="C4351" s="4" t="s">
        <v>4640</v>
      </c>
      <c r="D4351" s="4" t="s">
        <v>617</v>
      </c>
      <c r="E4351" s="4">
        <v>3.4228199999999999E-5</v>
      </c>
      <c r="F4351" s="4">
        <v>1.5434800000000001E-4</v>
      </c>
      <c r="G4351" s="4">
        <v>1</v>
      </c>
      <c r="H4351" s="4">
        <v>1</v>
      </c>
      <c r="I4351" s="4">
        <v>1</v>
      </c>
      <c r="J4351" s="4" t="s">
        <v>4624</v>
      </c>
      <c r="K4351" s="4">
        <v>1</v>
      </c>
      <c r="L4351" s="4">
        <v>2051.06034</v>
      </c>
      <c r="M4351" s="4" t="s">
        <v>29</v>
      </c>
      <c r="N4351" s="4" t="s">
        <v>29</v>
      </c>
      <c r="O4351" s="4">
        <v>6.5770000000000002E-5</v>
      </c>
      <c r="P4351" s="4">
        <v>1.57E-6</v>
      </c>
      <c r="Q4351" s="4">
        <v>4.47</v>
      </c>
    </row>
    <row r="4352" spans="1:17" hidden="1" outlineLevel="1" collapsed="1" x14ac:dyDescent="0.25">
      <c r="A4352" t="s">
        <v>34</v>
      </c>
      <c r="B4352" s="4" t="s">
        <v>29</v>
      </c>
      <c r="C4352" s="4" t="s">
        <v>4641</v>
      </c>
      <c r="D4352" s="4" t="s">
        <v>34</v>
      </c>
      <c r="E4352" s="4">
        <v>2.84753E-3</v>
      </c>
      <c r="F4352" s="4">
        <v>3.0793500000000001E-4</v>
      </c>
      <c r="G4352" s="4">
        <v>1</v>
      </c>
      <c r="H4352" s="4">
        <v>1</v>
      </c>
      <c r="I4352" s="4">
        <v>2</v>
      </c>
      <c r="J4352" s="4" t="s">
        <v>4624</v>
      </c>
      <c r="K4352" s="4">
        <v>1</v>
      </c>
      <c r="L4352" s="4">
        <v>1522.7496100000001</v>
      </c>
      <c r="M4352" s="4" t="s">
        <v>29</v>
      </c>
      <c r="N4352" s="4" t="s">
        <v>29</v>
      </c>
      <c r="O4352" s="4">
        <v>1.192E-4</v>
      </c>
      <c r="P4352" s="4">
        <v>3.1950000000000001E-4</v>
      </c>
      <c r="Q4352" s="4">
        <v>3.27</v>
      </c>
    </row>
    <row r="4353" spans="1:29" hidden="1" outlineLevel="1" collapsed="1" x14ac:dyDescent="0.25">
      <c r="A4353" t="s">
        <v>34</v>
      </c>
      <c r="B4353" s="4" t="s">
        <v>29</v>
      </c>
      <c r="C4353" s="4" t="s">
        <v>4642</v>
      </c>
      <c r="D4353" s="4" t="s">
        <v>34</v>
      </c>
      <c r="E4353" s="4">
        <v>4.4851099999999996E-3</v>
      </c>
      <c r="F4353" s="4">
        <v>3.0793500000000001E-4</v>
      </c>
      <c r="G4353" s="4">
        <v>1</v>
      </c>
      <c r="H4353" s="4">
        <v>1</v>
      </c>
      <c r="I4353" s="4">
        <v>2</v>
      </c>
      <c r="J4353" s="4" t="s">
        <v>4624</v>
      </c>
      <c r="K4353" s="4">
        <v>0</v>
      </c>
      <c r="L4353" s="4">
        <v>959.49852999999996</v>
      </c>
      <c r="M4353" s="4" t="s">
        <v>29</v>
      </c>
      <c r="N4353" s="4" t="s">
        <v>29</v>
      </c>
      <c r="O4353" s="4">
        <v>1.192E-4</v>
      </c>
      <c r="P4353" s="4">
        <v>5.4339999999999998E-4</v>
      </c>
      <c r="Q4353" s="4">
        <v>2.37</v>
      </c>
    </row>
    <row r="4354" spans="1:29" hidden="1" outlineLevel="1" collapsed="1" x14ac:dyDescent="0.25">
      <c r="A4354" t="s">
        <v>34</v>
      </c>
      <c r="B4354" s="4" t="s">
        <v>29</v>
      </c>
      <c r="C4354" s="4" t="s">
        <v>4643</v>
      </c>
      <c r="D4354" s="4" t="s">
        <v>418</v>
      </c>
      <c r="E4354" s="4">
        <v>5.5023800000000003E-3</v>
      </c>
      <c r="F4354" s="4">
        <v>3.0793500000000001E-4</v>
      </c>
      <c r="G4354" s="4">
        <v>1</v>
      </c>
      <c r="H4354" s="4">
        <v>1</v>
      </c>
      <c r="I4354" s="4">
        <v>1</v>
      </c>
      <c r="J4354" s="4" t="s">
        <v>4624</v>
      </c>
      <c r="K4354" s="4">
        <v>1</v>
      </c>
      <c r="L4354" s="4">
        <v>1678.88327</v>
      </c>
      <c r="M4354" s="4" t="s">
        <v>29</v>
      </c>
      <c r="N4354" s="4" t="s">
        <v>29</v>
      </c>
      <c r="O4354" s="4">
        <v>1.192E-4</v>
      </c>
      <c r="P4354" s="4">
        <v>6.8570000000000002E-4</v>
      </c>
      <c r="Q4354" s="4">
        <v>2.3199999999999998</v>
      </c>
    </row>
    <row r="4355" spans="1:29" x14ac:dyDescent="0.25">
      <c r="A4355" s="3" t="s">
        <v>29</v>
      </c>
      <c r="B4355" s="3" t="s">
        <v>30</v>
      </c>
      <c r="C4355" s="3" t="s">
        <v>4644</v>
      </c>
      <c r="D4355" s="3" t="s">
        <v>4645</v>
      </c>
      <c r="E4355" s="3">
        <v>0</v>
      </c>
      <c r="F4355" s="3">
        <v>93.241</v>
      </c>
      <c r="G4355" s="3">
        <v>48</v>
      </c>
      <c r="H4355" s="3">
        <v>14</v>
      </c>
      <c r="I4355" s="3">
        <v>31</v>
      </c>
      <c r="J4355" s="3">
        <v>14</v>
      </c>
      <c r="K4355" s="3">
        <v>360</v>
      </c>
      <c r="L4355" s="3">
        <v>39.299999999999997</v>
      </c>
      <c r="M4355" s="3">
        <v>9</v>
      </c>
      <c r="N4355" s="3">
        <v>102.3</v>
      </c>
      <c r="O4355" s="3">
        <v>14</v>
      </c>
      <c r="P4355" s="3" t="s">
        <v>315</v>
      </c>
      <c r="Q4355" s="3" t="s">
        <v>4646</v>
      </c>
      <c r="R4355" s="3" t="s">
        <v>4647</v>
      </c>
      <c r="S4355" s="3" t="s">
        <v>4648</v>
      </c>
      <c r="T4355" s="3" t="s">
        <v>4649</v>
      </c>
      <c r="U4355" s="3" t="s">
        <v>4644</v>
      </c>
      <c r="V4355" s="3" t="s">
        <v>4650</v>
      </c>
      <c r="W4355" s="3" t="s">
        <v>638</v>
      </c>
      <c r="X4355" s="3" t="s">
        <v>4651</v>
      </c>
      <c r="Y4355" s="3" t="s">
        <v>4652</v>
      </c>
      <c r="Z4355" s="3" t="s">
        <v>4653</v>
      </c>
      <c r="AA4355" s="3">
        <v>14</v>
      </c>
      <c r="AB4355" s="3" t="s">
        <v>29</v>
      </c>
      <c r="AC4355" s="3">
        <v>1</v>
      </c>
    </row>
    <row r="4356" spans="1:29" hidden="1" outlineLevel="1" collapsed="1" x14ac:dyDescent="0.25">
      <c r="A4356" t="s">
        <v>34</v>
      </c>
      <c r="B4356" s="2" t="s">
        <v>39</v>
      </c>
      <c r="C4356" s="2" t="s">
        <v>40</v>
      </c>
      <c r="D4356" s="2" t="s">
        <v>41</v>
      </c>
      <c r="E4356" s="2" t="s">
        <v>42</v>
      </c>
      <c r="F4356" s="2" t="s">
        <v>43</v>
      </c>
      <c r="G4356" s="2" t="s">
        <v>28</v>
      </c>
      <c r="H4356" s="2" t="s">
        <v>44</v>
      </c>
      <c r="I4356" s="2" t="s">
        <v>8</v>
      </c>
      <c r="J4356" s="2" t="s">
        <v>45</v>
      </c>
      <c r="K4356" s="2" t="s">
        <v>46</v>
      </c>
      <c r="L4356" s="2" t="s">
        <v>47</v>
      </c>
      <c r="M4356" s="2" t="s">
        <v>27</v>
      </c>
      <c r="N4356" s="2" t="s">
        <v>48</v>
      </c>
      <c r="O4356" s="2" t="s">
        <v>49</v>
      </c>
      <c r="P4356" s="2" t="s">
        <v>50</v>
      </c>
      <c r="Q4356" s="2" t="s">
        <v>51</v>
      </c>
    </row>
    <row r="4357" spans="1:29" hidden="1" outlineLevel="1" collapsed="1" x14ac:dyDescent="0.25">
      <c r="A4357" t="s">
        <v>34</v>
      </c>
      <c r="B4357" s="4" t="s">
        <v>29</v>
      </c>
      <c r="C4357" s="4" t="s">
        <v>4654</v>
      </c>
      <c r="D4357" s="4" t="s">
        <v>34</v>
      </c>
      <c r="E4357" s="4">
        <v>4.84413E-5</v>
      </c>
      <c r="F4357" s="4">
        <v>1.5434800000000001E-4</v>
      </c>
      <c r="G4357" s="4">
        <v>1</v>
      </c>
      <c r="H4357" s="4">
        <v>1</v>
      </c>
      <c r="I4357" s="4">
        <v>1</v>
      </c>
      <c r="J4357" s="4" t="s">
        <v>4644</v>
      </c>
      <c r="K4357" s="4">
        <v>0</v>
      </c>
      <c r="L4357" s="4">
        <v>1394.76783</v>
      </c>
      <c r="M4357" s="4" t="s">
        <v>29</v>
      </c>
      <c r="N4357" s="4" t="s">
        <v>29</v>
      </c>
      <c r="O4357" s="4">
        <v>6.5770000000000002E-5</v>
      </c>
      <c r="P4357" s="4">
        <v>2.3760000000000002E-6</v>
      </c>
      <c r="Q4357" s="4">
        <v>3.43</v>
      </c>
    </row>
    <row r="4358" spans="1:29" hidden="1" outlineLevel="1" collapsed="1" x14ac:dyDescent="0.25">
      <c r="A4358" t="s">
        <v>34</v>
      </c>
      <c r="B4358" s="4" t="s">
        <v>29</v>
      </c>
      <c r="C4358" s="4" t="s">
        <v>4655</v>
      </c>
      <c r="D4358" s="4" t="s">
        <v>34</v>
      </c>
      <c r="E4358" s="4">
        <v>3.5574899999999997E-5</v>
      </c>
      <c r="F4358" s="4">
        <v>1.5434800000000001E-4</v>
      </c>
      <c r="G4358" s="4">
        <v>1</v>
      </c>
      <c r="H4358" s="4">
        <v>1</v>
      </c>
      <c r="I4358" s="4">
        <v>3</v>
      </c>
      <c r="J4358" s="4" t="s">
        <v>4644</v>
      </c>
      <c r="K4358" s="4">
        <v>0</v>
      </c>
      <c r="L4358" s="4">
        <v>1166.71434</v>
      </c>
      <c r="M4358" s="4" t="s">
        <v>29</v>
      </c>
      <c r="N4358" s="4" t="s">
        <v>29</v>
      </c>
      <c r="O4358" s="4">
        <v>6.5770000000000002E-5</v>
      </c>
      <c r="P4358" s="4">
        <v>1.6339999999999999E-6</v>
      </c>
      <c r="Q4358" s="4">
        <v>2.79</v>
      </c>
    </row>
    <row r="4359" spans="1:29" hidden="1" outlineLevel="1" collapsed="1" x14ac:dyDescent="0.25">
      <c r="A4359" t="s">
        <v>34</v>
      </c>
      <c r="B4359" s="4" t="s">
        <v>29</v>
      </c>
      <c r="C4359" s="4" t="s">
        <v>4656</v>
      </c>
      <c r="D4359" s="4" t="s">
        <v>34</v>
      </c>
      <c r="E4359" s="4">
        <v>2.4975599999999999E-5</v>
      </c>
      <c r="F4359" s="4">
        <v>1.5434800000000001E-4</v>
      </c>
      <c r="G4359" s="4">
        <v>1</v>
      </c>
      <c r="H4359" s="4">
        <v>1</v>
      </c>
      <c r="I4359" s="4">
        <v>3</v>
      </c>
      <c r="J4359" s="4" t="s">
        <v>4644</v>
      </c>
      <c r="K4359" s="4">
        <v>1</v>
      </c>
      <c r="L4359" s="4">
        <v>1423.86312</v>
      </c>
      <c r="M4359" s="4" t="s">
        <v>29</v>
      </c>
      <c r="N4359" s="4" t="s">
        <v>29</v>
      </c>
      <c r="O4359" s="4">
        <v>6.5770000000000002E-5</v>
      </c>
      <c r="P4359" s="4">
        <v>1.0699999999999999E-6</v>
      </c>
      <c r="Q4359" s="4">
        <v>3.15</v>
      </c>
    </row>
    <row r="4360" spans="1:29" hidden="1" outlineLevel="1" collapsed="1" x14ac:dyDescent="0.25">
      <c r="A4360" t="s">
        <v>34</v>
      </c>
      <c r="B4360" s="4" t="s">
        <v>29</v>
      </c>
      <c r="C4360" s="4" t="s">
        <v>4657</v>
      </c>
      <c r="D4360" s="4" t="s">
        <v>34</v>
      </c>
      <c r="E4360" s="4">
        <v>1.29602E-7</v>
      </c>
      <c r="F4360" s="4">
        <v>1.5434800000000001E-4</v>
      </c>
      <c r="G4360" s="4">
        <v>1</v>
      </c>
      <c r="H4360" s="4">
        <v>1</v>
      </c>
      <c r="I4360" s="4">
        <v>4</v>
      </c>
      <c r="J4360" s="4" t="s">
        <v>4644</v>
      </c>
      <c r="K4360" s="4">
        <v>0</v>
      </c>
      <c r="L4360" s="4">
        <v>2146.1066599999999</v>
      </c>
      <c r="M4360" s="4" t="s">
        <v>29</v>
      </c>
      <c r="N4360" s="4" t="s">
        <v>29</v>
      </c>
      <c r="O4360" s="4">
        <v>6.5770000000000002E-5</v>
      </c>
      <c r="P4360" s="4">
        <v>1.831E-9</v>
      </c>
      <c r="Q4360" s="4">
        <v>5.0599999999999996</v>
      </c>
    </row>
    <row r="4361" spans="1:29" hidden="1" outlineLevel="1" collapsed="1" x14ac:dyDescent="0.25">
      <c r="A4361" t="s">
        <v>34</v>
      </c>
      <c r="B4361" s="4" t="s">
        <v>29</v>
      </c>
      <c r="C4361" s="4" t="s">
        <v>4658</v>
      </c>
      <c r="D4361" s="4" t="s">
        <v>34</v>
      </c>
      <c r="E4361" s="4">
        <v>1.3468200000000001E-4</v>
      </c>
      <c r="F4361" s="4">
        <v>1.5434800000000001E-4</v>
      </c>
      <c r="G4361" s="4">
        <v>1</v>
      </c>
      <c r="H4361" s="4">
        <v>1</v>
      </c>
      <c r="I4361" s="4">
        <v>2</v>
      </c>
      <c r="J4361" s="4" t="s">
        <v>4644</v>
      </c>
      <c r="K4361" s="4">
        <v>0</v>
      </c>
      <c r="L4361" s="4">
        <v>2130.0839099999998</v>
      </c>
      <c r="M4361" s="4" t="s">
        <v>29</v>
      </c>
      <c r="N4361" s="4" t="s">
        <v>29</v>
      </c>
      <c r="O4361" s="4">
        <v>6.5770000000000002E-5</v>
      </c>
      <c r="P4361" s="4">
        <v>8.1999999999999994E-6</v>
      </c>
      <c r="Q4361" s="4">
        <v>3.45</v>
      </c>
    </row>
    <row r="4362" spans="1:29" hidden="1" outlineLevel="1" collapsed="1" x14ac:dyDescent="0.25">
      <c r="A4362" t="s">
        <v>34</v>
      </c>
      <c r="B4362" s="4" t="s">
        <v>29</v>
      </c>
      <c r="C4362" s="4" t="s">
        <v>4659</v>
      </c>
      <c r="D4362" s="4" t="s">
        <v>4660</v>
      </c>
      <c r="E4362" s="4">
        <v>1.5715799999999999E-4</v>
      </c>
      <c r="F4362" s="4">
        <v>1.5434800000000001E-4</v>
      </c>
      <c r="G4362" s="4">
        <v>1</v>
      </c>
      <c r="H4362" s="4">
        <v>1</v>
      </c>
      <c r="I4362" s="4">
        <v>3</v>
      </c>
      <c r="J4362" s="4" t="s">
        <v>4644</v>
      </c>
      <c r="K4362" s="4">
        <v>0</v>
      </c>
      <c r="L4362" s="4">
        <v>3161.57179</v>
      </c>
      <c r="M4362" s="4" t="s">
        <v>29</v>
      </c>
      <c r="N4362" s="4" t="s">
        <v>29</v>
      </c>
      <c r="O4362" s="4">
        <v>6.5770000000000002E-5</v>
      </c>
      <c r="P4362" s="4">
        <v>9.876E-6</v>
      </c>
      <c r="Q4362" s="4">
        <v>4.29</v>
      </c>
    </row>
    <row r="4363" spans="1:29" hidden="1" outlineLevel="1" collapsed="1" x14ac:dyDescent="0.25">
      <c r="A4363" t="s">
        <v>34</v>
      </c>
      <c r="B4363" s="4" t="s">
        <v>29</v>
      </c>
      <c r="C4363" s="4" t="s">
        <v>4661</v>
      </c>
      <c r="D4363" s="4" t="s">
        <v>34</v>
      </c>
      <c r="E4363" s="4">
        <v>5.1002000000000002E-9</v>
      </c>
      <c r="F4363" s="4">
        <v>1.5434800000000001E-4</v>
      </c>
      <c r="G4363" s="4">
        <v>1</v>
      </c>
      <c r="H4363" s="4">
        <v>1</v>
      </c>
      <c r="I4363" s="4">
        <v>2</v>
      </c>
      <c r="J4363" s="4" t="s">
        <v>4644</v>
      </c>
      <c r="K4363" s="4">
        <v>0</v>
      </c>
      <c r="L4363" s="4">
        <v>1898.89779</v>
      </c>
      <c r="M4363" s="4" t="s">
        <v>29</v>
      </c>
      <c r="N4363" s="4" t="s">
        <v>29</v>
      </c>
      <c r="O4363" s="4">
        <v>6.5770000000000002E-5</v>
      </c>
      <c r="P4363" s="4">
        <v>3.652E-11</v>
      </c>
      <c r="Q4363" s="4">
        <v>5.55</v>
      </c>
    </row>
    <row r="4364" spans="1:29" hidden="1" outlineLevel="1" collapsed="1" x14ac:dyDescent="0.25">
      <c r="A4364" t="s">
        <v>34</v>
      </c>
      <c r="B4364" s="4" t="s">
        <v>29</v>
      </c>
      <c r="C4364" s="4" t="s">
        <v>4662</v>
      </c>
      <c r="D4364" s="4" t="s">
        <v>34</v>
      </c>
      <c r="E4364" s="4">
        <v>1.0549200000000001E-5</v>
      </c>
      <c r="F4364" s="4">
        <v>1.5434800000000001E-4</v>
      </c>
      <c r="G4364" s="4">
        <v>1</v>
      </c>
      <c r="H4364" s="4">
        <v>1</v>
      </c>
      <c r="I4364" s="4">
        <v>2</v>
      </c>
      <c r="J4364" s="4" t="s">
        <v>4644</v>
      </c>
      <c r="K4364" s="4">
        <v>1</v>
      </c>
      <c r="L4364" s="4">
        <v>2104.1284599999999</v>
      </c>
      <c r="M4364" s="4" t="s">
        <v>29</v>
      </c>
      <c r="N4364" s="4" t="s">
        <v>29</v>
      </c>
      <c r="O4364" s="4">
        <v>6.5770000000000002E-5</v>
      </c>
      <c r="P4364" s="4">
        <v>3.7689999999999999E-7</v>
      </c>
      <c r="Q4364" s="4">
        <v>3.97</v>
      </c>
    </row>
    <row r="4365" spans="1:29" hidden="1" outlineLevel="1" collapsed="1" x14ac:dyDescent="0.25">
      <c r="A4365" t="s">
        <v>34</v>
      </c>
      <c r="B4365" s="4" t="s">
        <v>29</v>
      </c>
      <c r="C4365" s="4" t="s">
        <v>4663</v>
      </c>
      <c r="D4365" s="4" t="s">
        <v>34</v>
      </c>
      <c r="E4365" s="4">
        <v>8.8010499999999995E-4</v>
      </c>
      <c r="F4365" s="4">
        <v>1.5434800000000001E-4</v>
      </c>
      <c r="G4365" s="4">
        <v>1</v>
      </c>
      <c r="H4365" s="4">
        <v>1</v>
      </c>
      <c r="I4365" s="4">
        <v>3</v>
      </c>
      <c r="J4365" s="4" t="s">
        <v>4644</v>
      </c>
      <c r="K4365" s="4">
        <v>1</v>
      </c>
      <c r="L4365" s="4">
        <v>1379.7165199999999</v>
      </c>
      <c r="M4365" s="4" t="s">
        <v>29</v>
      </c>
      <c r="N4365" s="4" t="s">
        <v>29</v>
      </c>
      <c r="O4365" s="4">
        <v>6.5770000000000002E-5</v>
      </c>
      <c r="P4365" s="4">
        <v>7.8709999999999997E-5</v>
      </c>
      <c r="Q4365" s="4">
        <v>3.01</v>
      </c>
    </row>
    <row r="4366" spans="1:29" hidden="1" outlineLevel="1" collapsed="1" x14ac:dyDescent="0.25">
      <c r="A4366" t="s">
        <v>34</v>
      </c>
      <c r="B4366" s="4" t="s">
        <v>29</v>
      </c>
      <c r="C4366" s="4" t="s">
        <v>4664</v>
      </c>
      <c r="D4366" s="4" t="s">
        <v>34</v>
      </c>
      <c r="E4366" s="4">
        <v>2.09942E-5</v>
      </c>
      <c r="F4366" s="4">
        <v>1.5434800000000001E-4</v>
      </c>
      <c r="G4366" s="4">
        <v>1</v>
      </c>
      <c r="H4366" s="4">
        <v>1</v>
      </c>
      <c r="I4366" s="4">
        <v>3</v>
      </c>
      <c r="J4366" s="4" t="s">
        <v>4644</v>
      </c>
      <c r="K4366" s="4">
        <v>0</v>
      </c>
      <c r="L4366" s="4">
        <v>2473.1729</v>
      </c>
      <c r="M4366" s="4" t="s">
        <v>29</v>
      </c>
      <c r="N4366" s="4" t="s">
        <v>29</v>
      </c>
      <c r="O4366" s="4">
        <v>6.5770000000000002E-5</v>
      </c>
      <c r="P4366" s="4">
        <v>8.6830000000000001E-7</v>
      </c>
      <c r="Q4366" s="4">
        <v>4.33</v>
      </c>
    </row>
    <row r="4367" spans="1:29" hidden="1" outlineLevel="1" collapsed="1" x14ac:dyDescent="0.25">
      <c r="A4367" t="s">
        <v>34</v>
      </c>
      <c r="B4367" s="4" t="s">
        <v>29</v>
      </c>
      <c r="C4367" s="4" t="s">
        <v>4665</v>
      </c>
      <c r="D4367" s="4" t="s">
        <v>34</v>
      </c>
      <c r="E4367" s="4">
        <v>2.2321300000000001E-3</v>
      </c>
      <c r="F4367" s="4">
        <v>3.0793500000000001E-4</v>
      </c>
      <c r="G4367" s="4">
        <v>1</v>
      </c>
      <c r="H4367" s="4">
        <v>1</v>
      </c>
      <c r="I4367" s="4">
        <v>2</v>
      </c>
      <c r="J4367" s="4" t="s">
        <v>4644</v>
      </c>
      <c r="K4367" s="4">
        <v>0</v>
      </c>
      <c r="L4367" s="4">
        <v>1303.7256299999999</v>
      </c>
      <c r="M4367" s="4" t="s">
        <v>29</v>
      </c>
      <c r="N4367" s="4" t="s">
        <v>29</v>
      </c>
      <c r="O4367" s="4">
        <v>1.192E-4</v>
      </c>
      <c r="P4367" s="4">
        <v>2.4000000000000001E-4</v>
      </c>
      <c r="Q4367" s="4">
        <v>2.5299999999999998</v>
      </c>
    </row>
    <row r="4368" spans="1:29" hidden="1" outlineLevel="1" collapsed="1" x14ac:dyDescent="0.25">
      <c r="A4368" t="s">
        <v>34</v>
      </c>
      <c r="B4368" s="4" t="s">
        <v>29</v>
      </c>
      <c r="C4368" s="4" t="s">
        <v>4666</v>
      </c>
      <c r="D4368" s="4" t="s">
        <v>34</v>
      </c>
      <c r="E4368" s="4">
        <v>8.5961000000000006E-3</v>
      </c>
      <c r="F4368" s="4">
        <v>4.3565599999999998E-4</v>
      </c>
      <c r="G4368" s="4">
        <v>1</v>
      </c>
      <c r="H4368" s="4">
        <v>1</v>
      </c>
      <c r="I4368" s="4">
        <v>1</v>
      </c>
      <c r="J4368" s="4" t="s">
        <v>4644</v>
      </c>
      <c r="K4368" s="4">
        <v>0</v>
      </c>
      <c r="L4368" s="4">
        <v>845.41922</v>
      </c>
      <c r="M4368" s="4" t="s">
        <v>29</v>
      </c>
      <c r="N4368" s="4" t="s">
        <v>29</v>
      </c>
      <c r="O4368" s="4">
        <v>1.639E-4</v>
      </c>
      <c r="P4368" s="4">
        <v>1.1659999999999999E-3</v>
      </c>
      <c r="Q4368" s="4">
        <v>1.95</v>
      </c>
    </row>
    <row r="4369" spans="1:29" hidden="1" outlineLevel="1" collapsed="1" x14ac:dyDescent="0.25">
      <c r="A4369" t="s">
        <v>34</v>
      </c>
      <c r="B4369" s="4" t="s">
        <v>29</v>
      </c>
      <c r="C4369" s="4" t="s">
        <v>4667</v>
      </c>
      <c r="D4369" s="4" t="s">
        <v>34</v>
      </c>
      <c r="E4369" s="4">
        <v>2.0703300000000001E-2</v>
      </c>
      <c r="F4369" s="4">
        <v>7.2030900000000003E-4</v>
      </c>
      <c r="G4369" s="4">
        <v>1</v>
      </c>
      <c r="H4369" s="4">
        <v>1</v>
      </c>
      <c r="I4369" s="4">
        <v>1</v>
      </c>
      <c r="J4369" s="4" t="s">
        <v>4644</v>
      </c>
      <c r="K4369" s="4">
        <v>0</v>
      </c>
      <c r="L4369" s="4">
        <v>1223.6154100000001</v>
      </c>
      <c r="M4369" s="4" t="s">
        <v>29</v>
      </c>
      <c r="N4369" s="4" t="s">
        <v>29</v>
      </c>
      <c r="O4369" s="4">
        <v>2.6459999999999998E-4</v>
      </c>
      <c r="P4369" s="4">
        <v>3.408E-3</v>
      </c>
      <c r="Q4369" s="4">
        <v>2.4700000000000002</v>
      </c>
    </row>
    <row r="4370" spans="1:29" hidden="1" outlineLevel="1" collapsed="1" x14ac:dyDescent="0.25">
      <c r="A4370" t="s">
        <v>34</v>
      </c>
      <c r="B4370" s="4" t="s">
        <v>29</v>
      </c>
      <c r="C4370" s="4" t="s">
        <v>4668</v>
      </c>
      <c r="D4370" s="4" t="s">
        <v>34</v>
      </c>
      <c r="E4370" s="4">
        <v>0.16428200000000001</v>
      </c>
      <c r="F4370" s="4">
        <v>5.1501400000000001E-3</v>
      </c>
      <c r="G4370" s="4">
        <v>1</v>
      </c>
      <c r="H4370" s="4">
        <v>1</v>
      </c>
      <c r="I4370" s="4">
        <v>1</v>
      </c>
      <c r="J4370" s="4" t="s">
        <v>4644</v>
      </c>
      <c r="K4370" s="4">
        <v>1</v>
      </c>
      <c r="L4370" s="4">
        <v>2258.1788700000002</v>
      </c>
      <c r="M4370" s="4" t="s">
        <v>29</v>
      </c>
      <c r="N4370" s="4" t="s">
        <v>29</v>
      </c>
      <c r="O4370" s="4">
        <v>1.89E-3</v>
      </c>
      <c r="P4370" s="4">
        <v>5.7759999999999999E-2</v>
      </c>
      <c r="Q4370" s="4">
        <v>2</v>
      </c>
    </row>
    <row r="4371" spans="1:29" x14ac:dyDescent="0.25">
      <c r="A4371" s="3" t="s">
        <v>29</v>
      </c>
      <c r="B4371" s="3" t="s">
        <v>30</v>
      </c>
      <c r="C4371" s="3" t="s">
        <v>4669</v>
      </c>
      <c r="D4371" s="3" t="s">
        <v>4670</v>
      </c>
      <c r="E4371" s="3">
        <v>0</v>
      </c>
      <c r="F4371" s="3">
        <v>93.03</v>
      </c>
      <c r="G4371" s="3">
        <v>75</v>
      </c>
      <c r="H4371" s="3">
        <v>13</v>
      </c>
      <c r="I4371" s="3">
        <v>21</v>
      </c>
      <c r="J4371" s="3">
        <v>13</v>
      </c>
      <c r="K4371" s="3">
        <v>225</v>
      </c>
      <c r="L4371" s="3">
        <v>25</v>
      </c>
      <c r="M4371" s="3">
        <v>8.59</v>
      </c>
      <c r="N4371" s="3">
        <v>71.8</v>
      </c>
      <c r="O4371" s="3">
        <v>13</v>
      </c>
      <c r="P4371" s="3" t="s">
        <v>4671</v>
      </c>
      <c r="Q4371" s="3" t="s">
        <v>2856</v>
      </c>
      <c r="R4371" s="3" t="s">
        <v>4672</v>
      </c>
      <c r="S4371" s="3" t="s">
        <v>4673</v>
      </c>
      <c r="T4371" s="3" t="s">
        <v>4674</v>
      </c>
      <c r="U4371" s="3" t="s">
        <v>4669</v>
      </c>
      <c r="V4371" s="3" t="s">
        <v>4675</v>
      </c>
      <c r="W4371" s="3" t="s">
        <v>1213</v>
      </c>
      <c r="X4371" s="3" t="s">
        <v>2830</v>
      </c>
      <c r="Y4371" s="3" t="s">
        <v>2862</v>
      </c>
      <c r="Z4371" s="3" t="s">
        <v>2832</v>
      </c>
      <c r="AA4371" s="3">
        <v>16</v>
      </c>
      <c r="AB4371" s="3" t="s">
        <v>29</v>
      </c>
      <c r="AC4371" s="3">
        <v>1</v>
      </c>
    </row>
    <row r="4372" spans="1:29" hidden="1" outlineLevel="1" collapsed="1" x14ac:dyDescent="0.25">
      <c r="A4372" t="s">
        <v>34</v>
      </c>
      <c r="B4372" s="2" t="s">
        <v>39</v>
      </c>
      <c r="C4372" s="2" t="s">
        <v>40</v>
      </c>
      <c r="D4372" s="2" t="s">
        <v>41</v>
      </c>
      <c r="E4372" s="2" t="s">
        <v>42</v>
      </c>
      <c r="F4372" s="2" t="s">
        <v>43</v>
      </c>
      <c r="G4372" s="2" t="s">
        <v>28</v>
      </c>
      <c r="H4372" s="2" t="s">
        <v>44</v>
      </c>
      <c r="I4372" s="2" t="s">
        <v>8</v>
      </c>
      <c r="J4372" s="2" t="s">
        <v>45</v>
      </c>
      <c r="K4372" s="2" t="s">
        <v>46</v>
      </c>
      <c r="L4372" s="2" t="s">
        <v>47</v>
      </c>
      <c r="M4372" s="2" t="s">
        <v>27</v>
      </c>
      <c r="N4372" s="2" t="s">
        <v>48</v>
      </c>
      <c r="O4372" s="2" t="s">
        <v>49</v>
      </c>
      <c r="P4372" s="2" t="s">
        <v>50</v>
      </c>
      <c r="Q4372" s="2" t="s">
        <v>51</v>
      </c>
    </row>
    <row r="4373" spans="1:29" hidden="1" outlineLevel="1" collapsed="1" x14ac:dyDescent="0.25">
      <c r="A4373" t="s">
        <v>34</v>
      </c>
      <c r="B4373" s="4" t="s">
        <v>29</v>
      </c>
      <c r="C4373" s="4" t="s">
        <v>4676</v>
      </c>
      <c r="D4373" s="4" t="s">
        <v>34</v>
      </c>
      <c r="E4373" s="4">
        <v>1.49278E-4</v>
      </c>
      <c r="F4373" s="4">
        <v>1.5434800000000001E-4</v>
      </c>
      <c r="G4373" s="4">
        <v>1</v>
      </c>
      <c r="H4373" s="4">
        <v>1</v>
      </c>
      <c r="I4373" s="4">
        <v>1</v>
      </c>
      <c r="J4373" s="4" t="s">
        <v>4669</v>
      </c>
      <c r="K4373" s="4">
        <v>1</v>
      </c>
      <c r="L4373" s="4">
        <v>1942.0855300000001</v>
      </c>
      <c r="M4373" s="4" t="s">
        <v>29</v>
      </c>
      <c r="N4373" s="4" t="s">
        <v>29</v>
      </c>
      <c r="O4373" s="4">
        <v>6.5770000000000002E-5</v>
      </c>
      <c r="P4373" s="4">
        <v>9.2990000000000002E-6</v>
      </c>
      <c r="Q4373" s="4">
        <v>4.0199999999999996</v>
      </c>
    </row>
    <row r="4374" spans="1:29" hidden="1" outlineLevel="1" collapsed="1" x14ac:dyDescent="0.25">
      <c r="A4374" t="s">
        <v>34</v>
      </c>
      <c r="B4374" s="4" t="s">
        <v>29</v>
      </c>
      <c r="C4374" s="4" t="s">
        <v>4677</v>
      </c>
      <c r="D4374" s="4" t="s">
        <v>34</v>
      </c>
      <c r="E4374" s="4">
        <v>2.8223099999999999E-9</v>
      </c>
      <c r="F4374" s="4">
        <v>1.5434800000000001E-4</v>
      </c>
      <c r="G4374" s="4">
        <v>1</v>
      </c>
      <c r="H4374" s="4">
        <v>1</v>
      </c>
      <c r="I4374" s="4">
        <v>2</v>
      </c>
      <c r="J4374" s="4" t="s">
        <v>4669</v>
      </c>
      <c r="K4374" s="4">
        <v>2</v>
      </c>
      <c r="L4374" s="4">
        <v>2836.5302299999998</v>
      </c>
      <c r="M4374" s="4" t="s">
        <v>29</v>
      </c>
      <c r="N4374" s="4" t="s">
        <v>29</v>
      </c>
      <c r="O4374" s="4">
        <v>6.5770000000000002E-5</v>
      </c>
      <c r="P4374" s="4">
        <v>1.7900000000000001E-11</v>
      </c>
      <c r="Q4374" s="4">
        <v>5.24</v>
      </c>
    </row>
    <row r="4375" spans="1:29" hidden="1" outlineLevel="1" collapsed="1" x14ac:dyDescent="0.25">
      <c r="A4375" t="s">
        <v>34</v>
      </c>
      <c r="B4375" s="4" t="s">
        <v>29</v>
      </c>
      <c r="C4375" s="4" t="s">
        <v>4678</v>
      </c>
      <c r="D4375" s="4" t="s">
        <v>34</v>
      </c>
      <c r="E4375" s="4">
        <v>3.2512700000000002E-7</v>
      </c>
      <c r="F4375" s="4">
        <v>1.5434800000000001E-4</v>
      </c>
      <c r="G4375" s="4">
        <v>1</v>
      </c>
      <c r="H4375" s="4">
        <v>1</v>
      </c>
      <c r="I4375" s="4">
        <v>2</v>
      </c>
      <c r="J4375" s="4" t="s">
        <v>4669</v>
      </c>
      <c r="K4375" s="4">
        <v>1</v>
      </c>
      <c r="L4375" s="4">
        <v>1495.90672</v>
      </c>
      <c r="M4375" s="4" t="s">
        <v>29</v>
      </c>
      <c r="N4375" s="4" t="s">
        <v>29</v>
      </c>
      <c r="O4375" s="4">
        <v>6.5770000000000002E-5</v>
      </c>
      <c r="P4375" s="4">
        <v>5.5780000000000004E-9</v>
      </c>
      <c r="Q4375" s="4">
        <v>4.83</v>
      </c>
    </row>
    <row r="4376" spans="1:29" hidden="1" outlineLevel="1" collapsed="1" x14ac:dyDescent="0.25">
      <c r="A4376" t="s">
        <v>34</v>
      </c>
      <c r="B4376" s="4" t="s">
        <v>29</v>
      </c>
      <c r="C4376" s="4" t="s">
        <v>4679</v>
      </c>
      <c r="D4376" s="4" t="s">
        <v>34</v>
      </c>
      <c r="E4376" s="4">
        <v>5.12993E-4</v>
      </c>
      <c r="F4376" s="4">
        <v>1.5434800000000001E-4</v>
      </c>
      <c r="G4376" s="4">
        <v>1</v>
      </c>
      <c r="H4376" s="4">
        <v>1</v>
      </c>
      <c r="I4376" s="4">
        <v>1</v>
      </c>
      <c r="J4376" s="4" t="s">
        <v>4669</v>
      </c>
      <c r="K4376" s="4">
        <v>0</v>
      </c>
      <c r="L4376" s="4">
        <v>1196.65347</v>
      </c>
      <c r="M4376" s="4" t="s">
        <v>29</v>
      </c>
      <c r="N4376" s="4" t="s">
        <v>29</v>
      </c>
      <c r="O4376" s="4">
        <v>6.5770000000000002E-5</v>
      </c>
      <c r="P4376" s="4">
        <v>4.1159999999999999E-5</v>
      </c>
      <c r="Q4376" s="4">
        <v>2.5499999999999998</v>
      </c>
    </row>
    <row r="4377" spans="1:29" hidden="1" outlineLevel="1" collapsed="1" x14ac:dyDescent="0.25">
      <c r="A4377" t="s">
        <v>34</v>
      </c>
      <c r="B4377" s="4" t="s">
        <v>29</v>
      </c>
      <c r="C4377" s="4" t="s">
        <v>4680</v>
      </c>
      <c r="D4377" s="4" t="s">
        <v>34</v>
      </c>
      <c r="E4377" s="4">
        <v>8.1033599999999996E-5</v>
      </c>
      <c r="F4377" s="4">
        <v>1.5434800000000001E-4</v>
      </c>
      <c r="G4377" s="4">
        <v>1</v>
      </c>
      <c r="H4377" s="4">
        <v>1</v>
      </c>
      <c r="I4377" s="4">
        <v>1</v>
      </c>
      <c r="J4377" s="4" t="s">
        <v>4669</v>
      </c>
      <c r="K4377" s="4">
        <v>2</v>
      </c>
      <c r="L4377" s="4">
        <v>4013.1665800000001</v>
      </c>
      <c r="M4377" s="4" t="s">
        <v>29</v>
      </c>
      <c r="N4377" s="4" t="s">
        <v>29</v>
      </c>
      <c r="O4377" s="4">
        <v>6.5770000000000002E-5</v>
      </c>
      <c r="P4377" s="4">
        <v>4.4490000000000001E-6</v>
      </c>
      <c r="Q4377" s="4">
        <v>5.0599999999999996</v>
      </c>
    </row>
    <row r="4378" spans="1:29" hidden="1" outlineLevel="1" collapsed="1" x14ac:dyDescent="0.25">
      <c r="A4378" t="s">
        <v>34</v>
      </c>
      <c r="B4378" s="4" t="s">
        <v>29</v>
      </c>
      <c r="C4378" s="4" t="s">
        <v>4681</v>
      </c>
      <c r="D4378" s="4" t="s">
        <v>72</v>
      </c>
      <c r="E4378" s="4">
        <v>1.07402E-3</v>
      </c>
      <c r="F4378" s="4">
        <v>1.5434800000000001E-4</v>
      </c>
      <c r="G4378" s="4">
        <v>1</v>
      </c>
      <c r="H4378" s="4">
        <v>1</v>
      </c>
      <c r="I4378" s="4">
        <v>1</v>
      </c>
      <c r="J4378" s="4" t="s">
        <v>4669</v>
      </c>
      <c r="K4378" s="4">
        <v>0</v>
      </c>
      <c r="L4378" s="4">
        <v>4512.2079599999997</v>
      </c>
      <c r="M4378" s="4" t="s">
        <v>29</v>
      </c>
      <c r="N4378" s="4" t="s">
        <v>29</v>
      </c>
      <c r="O4378" s="4">
        <v>6.5770000000000002E-5</v>
      </c>
      <c r="P4378" s="4">
        <v>1.005E-4</v>
      </c>
      <c r="Q4378" s="4">
        <v>4.1500000000000004</v>
      </c>
    </row>
    <row r="4379" spans="1:29" hidden="1" outlineLevel="1" collapsed="1" x14ac:dyDescent="0.25">
      <c r="A4379" t="s">
        <v>34</v>
      </c>
      <c r="B4379" s="4" t="s">
        <v>29</v>
      </c>
      <c r="C4379" s="4" t="s">
        <v>4682</v>
      </c>
      <c r="D4379" s="4" t="s">
        <v>4683</v>
      </c>
      <c r="E4379" s="4">
        <v>4.8755899999999997E-6</v>
      </c>
      <c r="F4379" s="4">
        <v>1.5434800000000001E-4</v>
      </c>
      <c r="G4379" s="4">
        <v>1</v>
      </c>
      <c r="H4379" s="4">
        <v>1</v>
      </c>
      <c r="I4379" s="4">
        <v>2</v>
      </c>
      <c r="J4379" s="4" t="s">
        <v>4669</v>
      </c>
      <c r="K4379" s="4">
        <v>0</v>
      </c>
      <c r="L4379" s="4">
        <v>1168.5449000000001</v>
      </c>
      <c r="M4379" s="4" t="s">
        <v>29</v>
      </c>
      <c r="N4379" s="4" t="s">
        <v>29</v>
      </c>
      <c r="O4379" s="4">
        <v>6.5770000000000002E-5</v>
      </c>
      <c r="P4379" s="4">
        <v>1.48E-7</v>
      </c>
      <c r="Q4379" s="4">
        <v>3.01</v>
      </c>
    </row>
    <row r="4380" spans="1:29" hidden="1" outlineLevel="1" collapsed="1" x14ac:dyDescent="0.25">
      <c r="A4380" t="s">
        <v>34</v>
      </c>
      <c r="B4380" s="4" t="s">
        <v>29</v>
      </c>
      <c r="C4380" s="4" t="s">
        <v>4684</v>
      </c>
      <c r="D4380" s="4" t="s">
        <v>34</v>
      </c>
      <c r="E4380" s="4">
        <v>1.49301E-6</v>
      </c>
      <c r="F4380" s="4">
        <v>1.5434800000000001E-4</v>
      </c>
      <c r="G4380" s="4">
        <v>1</v>
      </c>
      <c r="H4380" s="4">
        <v>1</v>
      </c>
      <c r="I4380" s="4">
        <v>1</v>
      </c>
      <c r="J4380" s="4" t="s">
        <v>4669</v>
      </c>
      <c r="K4380" s="4">
        <v>1</v>
      </c>
      <c r="L4380" s="4">
        <v>2398.1925200000001</v>
      </c>
      <c r="M4380" s="4" t="s">
        <v>29</v>
      </c>
      <c r="N4380" s="4" t="s">
        <v>29</v>
      </c>
      <c r="O4380" s="4">
        <v>6.5770000000000002E-5</v>
      </c>
      <c r="P4380" s="4">
        <v>3.522E-8</v>
      </c>
      <c r="Q4380" s="4">
        <v>3.1</v>
      </c>
    </row>
    <row r="4381" spans="1:29" hidden="1" outlineLevel="1" collapsed="1" x14ac:dyDescent="0.25">
      <c r="A4381" t="s">
        <v>34</v>
      </c>
      <c r="B4381" s="4" t="s">
        <v>29</v>
      </c>
      <c r="C4381" s="4" t="s">
        <v>4685</v>
      </c>
      <c r="D4381" s="4" t="s">
        <v>34</v>
      </c>
      <c r="E4381" s="4">
        <v>1.62321E-6</v>
      </c>
      <c r="F4381" s="4">
        <v>1.5434800000000001E-4</v>
      </c>
      <c r="G4381" s="4">
        <v>1</v>
      </c>
      <c r="H4381" s="4">
        <v>1</v>
      </c>
      <c r="I4381" s="4">
        <v>2</v>
      </c>
      <c r="J4381" s="4" t="s">
        <v>4669</v>
      </c>
      <c r="K4381" s="4">
        <v>0</v>
      </c>
      <c r="L4381" s="4">
        <v>1339.8056099999999</v>
      </c>
      <c r="M4381" s="4" t="s">
        <v>29</v>
      </c>
      <c r="N4381" s="4" t="s">
        <v>29</v>
      </c>
      <c r="O4381" s="4">
        <v>6.5770000000000002E-5</v>
      </c>
      <c r="P4381" s="4">
        <v>3.9160000000000001E-8</v>
      </c>
      <c r="Q4381" s="4">
        <v>3.47</v>
      </c>
    </row>
    <row r="4382" spans="1:29" hidden="1" outlineLevel="1" collapsed="1" x14ac:dyDescent="0.25">
      <c r="A4382" t="s">
        <v>34</v>
      </c>
      <c r="B4382" s="4" t="s">
        <v>29</v>
      </c>
      <c r="C4382" s="4" t="s">
        <v>4686</v>
      </c>
      <c r="D4382" s="4" t="s">
        <v>34</v>
      </c>
      <c r="E4382" s="4">
        <v>1.5026400000000001E-6</v>
      </c>
      <c r="F4382" s="4">
        <v>1.5434800000000001E-4</v>
      </c>
      <c r="G4382" s="4">
        <v>1</v>
      </c>
      <c r="H4382" s="4">
        <v>1</v>
      </c>
      <c r="I4382" s="4">
        <v>5</v>
      </c>
      <c r="J4382" s="4" t="s">
        <v>4669</v>
      </c>
      <c r="K4382" s="4">
        <v>0</v>
      </c>
      <c r="L4382" s="4">
        <v>1586.86358</v>
      </c>
      <c r="M4382" s="4" t="s">
        <v>29</v>
      </c>
      <c r="N4382" s="4" t="s">
        <v>29</v>
      </c>
      <c r="O4382" s="4">
        <v>6.5770000000000002E-5</v>
      </c>
      <c r="P4382" s="4">
        <v>3.5719999999999998E-8</v>
      </c>
      <c r="Q4382" s="4">
        <v>3.34</v>
      </c>
    </row>
    <row r="4383" spans="1:29" hidden="1" outlineLevel="1" collapsed="1" x14ac:dyDescent="0.25">
      <c r="A4383" t="s">
        <v>34</v>
      </c>
      <c r="B4383" s="4" t="s">
        <v>29</v>
      </c>
      <c r="C4383" s="4" t="s">
        <v>4687</v>
      </c>
      <c r="D4383" s="4" t="s">
        <v>34</v>
      </c>
      <c r="E4383" s="4">
        <v>8.5777800000000001E-4</v>
      </c>
      <c r="F4383" s="4">
        <v>1.5434800000000001E-4</v>
      </c>
      <c r="G4383" s="4">
        <v>1</v>
      </c>
      <c r="H4383" s="4">
        <v>1</v>
      </c>
      <c r="I4383" s="4">
        <v>1</v>
      </c>
      <c r="J4383" s="4" t="s">
        <v>4669</v>
      </c>
      <c r="K4383" s="4">
        <v>0</v>
      </c>
      <c r="L4383" s="4">
        <v>1264.65319</v>
      </c>
      <c r="M4383" s="4" t="s">
        <v>29</v>
      </c>
      <c r="N4383" s="4" t="s">
        <v>29</v>
      </c>
      <c r="O4383" s="4">
        <v>6.5770000000000002E-5</v>
      </c>
      <c r="P4383" s="4">
        <v>7.6639999999999998E-5</v>
      </c>
      <c r="Q4383" s="4">
        <v>3.32</v>
      </c>
    </row>
    <row r="4384" spans="1:29" hidden="1" outlineLevel="1" collapsed="1" x14ac:dyDescent="0.25">
      <c r="A4384" t="s">
        <v>34</v>
      </c>
      <c r="B4384" s="4" t="s">
        <v>29</v>
      </c>
      <c r="C4384" s="4" t="s">
        <v>4688</v>
      </c>
      <c r="D4384" s="4" t="s">
        <v>34</v>
      </c>
      <c r="E4384" s="4">
        <v>2.9780900000000001E-3</v>
      </c>
      <c r="F4384" s="4">
        <v>3.0793500000000001E-4</v>
      </c>
      <c r="G4384" s="4">
        <v>1</v>
      </c>
      <c r="H4384" s="4">
        <v>1</v>
      </c>
      <c r="I4384" s="4">
        <v>1</v>
      </c>
      <c r="J4384" s="4" t="s">
        <v>4669</v>
      </c>
      <c r="K4384" s="4">
        <v>2</v>
      </c>
      <c r="L4384" s="4">
        <v>2461.43615</v>
      </c>
      <c r="M4384" s="4" t="s">
        <v>29</v>
      </c>
      <c r="N4384" s="4" t="s">
        <v>29</v>
      </c>
      <c r="O4384" s="4">
        <v>1.192E-4</v>
      </c>
      <c r="P4384" s="4">
        <v>3.3560000000000003E-4</v>
      </c>
      <c r="Q4384" s="4">
        <v>2.21</v>
      </c>
    </row>
    <row r="4385" spans="1:29" hidden="1" outlineLevel="1" collapsed="1" x14ac:dyDescent="0.25">
      <c r="A4385" t="s">
        <v>34</v>
      </c>
      <c r="B4385" s="4" t="s">
        <v>29</v>
      </c>
      <c r="C4385" s="4" t="s">
        <v>4689</v>
      </c>
      <c r="D4385" s="4" t="s">
        <v>34</v>
      </c>
      <c r="E4385" s="4">
        <v>6.4129199999999999E-3</v>
      </c>
      <c r="F4385" s="4">
        <v>4.3565599999999998E-4</v>
      </c>
      <c r="G4385" s="4">
        <v>1</v>
      </c>
      <c r="H4385" s="4">
        <v>1</v>
      </c>
      <c r="I4385" s="4">
        <v>1</v>
      </c>
      <c r="J4385" s="4" t="s">
        <v>4669</v>
      </c>
      <c r="K4385" s="4">
        <v>0</v>
      </c>
      <c r="L4385" s="4">
        <v>1152.55717</v>
      </c>
      <c r="M4385" s="4" t="s">
        <v>29</v>
      </c>
      <c r="N4385" s="4" t="s">
        <v>29</v>
      </c>
      <c r="O4385" s="4">
        <v>1.639E-4</v>
      </c>
      <c r="P4385" s="4">
        <v>8.229E-4</v>
      </c>
      <c r="Q4385" s="4">
        <v>2.42</v>
      </c>
    </row>
    <row r="4386" spans="1:29" x14ac:dyDescent="0.25">
      <c r="A4386" s="3" t="s">
        <v>29</v>
      </c>
      <c r="B4386" s="3" t="s">
        <v>30</v>
      </c>
      <c r="C4386" s="3" t="s">
        <v>4690</v>
      </c>
      <c r="D4386" s="3" t="s">
        <v>4691</v>
      </c>
      <c r="E4386" s="3">
        <v>0</v>
      </c>
      <c r="F4386" s="3">
        <v>92.700999999999993</v>
      </c>
      <c r="G4386" s="3">
        <v>37</v>
      </c>
      <c r="H4386" s="3">
        <v>16</v>
      </c>
      <c r="I4386" s="3">
        <v>24</v>
      </c>
      <c r="J4386" s="3">
        <v>13</v>
      </c>
      <c r="K4386" s="3">
        <v>693</v>
      </c>
      <c r="L4386" s="3">
        <v>77.3</v>
      </c>
      <c r="M4386" s="3">
        <v>5.22</v>
      </c>
      <c r="N4386" s="3">
        <v>79.650000000000006</v>
      </c>
      <c r="O4386" s="3">
        <v>16</v>
      </c>
      <c r="P4386" s="3" t="s">
        <v>34</v>
      </c>
      <c r="Q4386" s="3" t="s">
        <v>34</v>
      </c>
      <c r="R4386" s="3" t="s">
        <v>34</v>
      </c>
      <c r="S4386" s="3" t="s">
        <v>4692</v>
      </c>
      <c r="T4386" s="3" t="s">
        <v>34</v>
      </c>
      <c r="U4386" s="3" t="s">
        <v>4690</v>
      </c>
      <c r="V4386" s="3" t="s">
        <v>34</v>
      </c>
      <c r="W4386" s="3" t="s">
        <v>2549</v>
      </c>
      <c r="X4386" s="3" t="s">
        <v>34</v>
      </c>
      <c r="Y4386" s="3" t="s">
        <v>34</v>
      </c>
      <c r="Z4386" s="3" t="s">
        <v>34</v>
      </c>
      <c r="AA4386" s="3">
        <v>0</v>
      </c>
      <c r="AB4386" s="3" t="s">
        <v>29</v>
      </c>
      <c r="AC4386" s="3">
        <v>1</v>
      </c>
    </row>
    <row r="4387" spans="1:29" hidden="1" outlineLevel="1" collapsed="1" x14ac:dyDescent="0.25">
      <c r="A4387" t="s">
        <v>34</v>
      </c>
      <c r="B4387" s="2" t="s">
        <v>39</v>
      </c>
      <c r="C4387" s="2" t="s">
        <v>40</v>
      </c>
      <c r="D4387" s="2" t="s">
        <v>41</v>
      </c>
      <c r="E4387" s="2" t="s">
        <v>42</v>
      </c>
      <c r="F4387" s="2" t="s">
        <v>43</v>
      </c>
      <c r="G4387" s="2" t="s">
        <v>28</v>
      </c>
      <c r="H4387" s="2" t="s">
        <v>44</v>
      </c>
      <c r="I4387" s="2" t="s">
        <v>8</v>
      </c>
      <c r="J4387" s="2" t="s">
        <v>45</v>
      </c>
      <c r="K4387" s="2" t="s">
        <v>46</v>
      </c>
      <c r="L4387" s="2" t="s">
        <v>47</v>
      </c>
      <c r="M4387" s="2" t="s">
        <v>27</v>
      </c>
      <c r="N4387" s="2" t="s">
        <v>48</v>
      </c>
      <c r="O4387" s="2" t="s">
        <v>49</v>
      </c>
      <c r="P4387" s="2" t="s">
        <v>50</v>
      </c>
      <c r="Q4387" s="2" t="s">
        <v>51</v>
      </c>
    </row>
    <row r="4388" spans="1:29" hidden="1" outlineLevel="1" collapsed="1" x14ac:dyDescent="0.25">
      <c r="A4388" t="s">
        <v>34</v>
      </c>
      <c r="B4388" s="4" t="s">
        <v>29</v>
      </c>
      <c r="C4388" s="4" t="s">
        <v>4693</v>
      </c>
      <c r="D4388" s="4" t="s">
        <v>72</v>
      </c>
      <c r="E4388" s="4">
        <v>2.75061E-8</v>
      </c>
      <c r="F4388" s="4">
        <v>1.5434800000000001E-4</v>
      </c>
      <c r="G4388" s="4">
        <v>2</v>
      </c>
      <c r="H4388" s="4">
        <v>2</v>
      </c>
      <c r="I4388" s="4">
        <v>3</v>
      </c>
      <c r="J4388" s="4" t="s">
        <v>4694</v>
      </c>
      <c r="K4388" s="4">
        <v>0</v>
      </c>
      <c r="L4388" s="4">
        <v>1987.02433</v>
      </c>
      <c r="M4388" s="4" t="s">
        <v>29</v>
      </c>
      <c r="N4388" s="4" t="s">
        <v>29</v>
      </c>
      <c r="O4388" s="4">
        <v>6.5770000000000002E-5</v>
      </c>
      <c r="P4388" s="4">
        <v>2.8159999999999999E-10</v>
      </c>
      <c r="Q4388" s="4">
        <v>4.21</v>
      </c>
    </row>
    <row r="4389" spans="1:29" hidden="1" outlineLevel="1" collapsed="1" x14ac:dyDescent="0.25">
      <c r="A4389" t="s">
        <v>34</v>
      </c>
      <c r="B4389" s="4" t="s">
        <v>29</v>
      </c>
      <c r="C4389" s="4" t="s">
        <v>4695</v>
      </c>
      <c r="D4389" s="4" t="s">
        <v>166</v>
      </c>
      <c r="E4389" s="4">
        <v>1.9059799999999999E-4</v>
      </c>
      <c r="F4389" s="4">
        <v>1.5434800000000001E-4</v>
      </c>
      <c r="G4389" s="4">
        <v>1</v>
      </c>
      <c r="H4389" s="4">
        <v>1</v>
      </c>
      <c r="I4389" s="4">
        <v>1</v>
      </c>
      <c r="J4389" s="4" t="s">
        <v>4690</v>
      </c>
      <c r="K4389" s="4">
        <v>0</v>
      </c>
      <c r="L4389" s="4">
        <v>2353.0288799999998</v>
      </c>
      <c r="M4389" s="4" t="s">
        <v>29</v>
      </c>
      <c r="N4389" s="4" t="s">
        <v>29</v>
      </c>
      <c r="O4389" s="4">
        <v>6.5770000000000002E-5</v>
      </c>
      <c r="P4389" s="4">
        <v>1.2459999999999999E-5</v>
      </c>
      <c r="Q4389" s="4">
        <v>3.81</v>
      </c>
    </row>
    <row r="4390" spans="1:29" hidden="1" outlineLevel="1" collapsed="1" x14ac:dyDescent="0.25">
      <c r="A4390" t="s">
        <v>34</v>
      </c>
      <c r="B4390" s="4" t="s">
        <v>29</v>
      </c>
      <c r="C4390" s="4" t="s">
        <v>4696</v>
      </c>
      <c r="D4390" s="4" t="s">
        <v>34</v>
      </c>
      <c r="E4390" s="4">
        <v>4.9385000000000002E-5</v>
      </c>
      <c r="F4390" s="4">
        <v>1.5434800000000001E-4</v>
      </c>
      <c r="G4390" s="4">
        <v>1</v>
      </c>
      <c r="H4390" s="4">
        <v>1</v>
      </c>
      <c r="I4390" s="4">
        <v>2</v>
      </c>
      <c r="J4390" s="4" t="s">
        <v>4690</v>
      </c>
      <c r="K4390" s="4">
        <v>0</v>
      </c>
      <c r="L4390" s="4">
        <v>1927.9184700000001</v>
      </c>
      <c r="M4390" s="4" t="s">
        <v>29</v>
      </c>
      <c r="N4390" s="4" t="s">
        <v>29</v>
      </c>
      <c r="O4390" s="4">
        <v>6.5770000000000002E-5</v>
      </c>
      <c r="P4390" s="4">
        <v>2.4310000000000001E-6</v>
      </c>
      <c r="Q4390" s="4">
        <v>3.32</v>
      </c>
    </row>
    <row r="4391" spans="1:29" hidden="1" outlineLevel="1" collapsed="1" x14ac:dyDescent="0.25">
      <c r="A4391" t="s">
        <v>34</v>
      </c>
      <c r="B4391" s="4" t="s">
        <v>29</v>
      </c>
      <c r="C4391" s="4" t="s">
        <v>4697</v>
      </c>
      <c r="D4391" s="4" t="s">
        <v>34</v>
      </c>
      <c r="E4391" s="4">
        <v>3.6035399999999997E-5</v>
      </c>
      <c r="F4391" s="4">
        <v>1.5434800000000001E-4</v>
      </c>
      <c r="G4391" s="4">
        <v>1</v>
      </c>
      <c r="H4391" s="4">
        <v>1</v>
      </c>
      <c r="I4391" s="4">
        <v>1</v>
      </c>
      <c r="J4391" s="4" t="s">
        <v>4690</v>
      </c>
      <c r="K4391" s="4">
        <v>0</v>
      </c>
      <c r="L4391" s="4">
        <v>1653.88465</v>
      </c>
      <c r="M4391" s="4" t="s">
        <v>29</v>
      </c>
      <c r="N4391" s="4" t="s">
        <v>29</v>
      </c>
      <c r="O4391" s="4">
        <v>6.5770000000000002E-5</v>
      </c>
      <c r="P4391" s="4">
        <v>1.663E-6</v>
      </c>
      <c r="Q4391" s="4">
        <v>3.7</v>
      </c>
    </row>
    <row r="4392" spans="1:29" hidden="1" outlineLevel="1" collapsed="1" x14ac:dyDescent="0.25">
      <c r="A4392" t="s">
        <v>34</v>
      </c>
      <c r="B4392" s="4" t="s">
        <v>29</v>
      </c>
      <c r="C4392" s="4" t="s">
        <v>4698</v>
      </c>
      <c r="D4392" s="4" t="s">
        <v>34</v>
      </c>
      <c r="E4392" s="4">
        <v>4.1246399999999999E-5</v>
      </c>
      <c r="F4392" s="4">
        <v>1.5434800000000001E-4</v>
      </c>
      <c r="G4392" s="4">
        <v>1</v>
      </c>
      <c r="H4392" s="4">
        <v>1</v>
      </c>
      <c r="I4392" s="4">
        <v>2</v>
      </c>
      <c r="J4392" s="4" t="s">
        <v>4690</v>
      </c>
      <c r="K4392" s="4">
        <v>2</v>
      </c>
      <c r="L4392" s="4">
        <v>2072.1386299999999</v>
      </c>
      <c r="M4392" s="4" t="s">
        <v>29</v>
      </c>
      <c r="N4392" s="4" t="s">
        <v>29</v>
      </c>
      <c r="O4392" s="4">
        <v>6.5770000000000002E-5</v>
      </c>
      <c r="P4392" s="4">
        <v>1.962E-6</v>
      </c>
      <c r="Q4392" s="4">
        <v>4.17</v>
      </c>
    </row>
    <row r="4393" spans="1:29" hidden="1" outlineLevel="1" collapsed="1" x14ac:dyDescent="0.25">
      <c r="A4393" t="s">
        <v>34</v>
      </c>
      <c r="B4393" s="4" t="s">
        <v>29</v>
      </c>
      <c r="C4393" s="4" t="s">
        <v>4699</v>
      </c>
      <c r="D4393" s="4" t="s">
        <v>34</v>
      </c>
      <c r="E4393" s="4">
        <v>1.03477E-6</v>
      </c>
      <c r="F4393" s="4">
        <v>1.5434800000000001E-4</v>
      </c>
      <c r="G4393" s="4">
        <v>1</v>
      </c>
      <c r="H4393" s="4">
        <v>1</v>
      </c>
      <c r="I4393" s="4">
        <v>2</v>
      </c>
      <c r="J4393" s="4" t="s">
        <v>4690</v>
      </c>
      <c r="K4393" s="4">
        <v>1</v>
      </c>
      <c r="L4393" s="4">
        <v>1743.92758</v>
      </c>
      <c r="M4393" s="4" t="s">
        <v>29</v>
      </c>
      <c r="N4393" s="4" t="s">
        <v>29</v>
      </c>
      <c r="O4393" s="4">
        <v>6.5770000000000002E-5</v>
      </c>
      <c r="P4393" s="4">
        <v>2.2580000000000001E-8</v>
      </c>
      <c r="Q4393" s="4">
        <v>4.3</v>
      </c>
    </row>
    <row r="4394" spans="1:29" hidden="1" outlineLevel="1" collapsed="1" x14ac:dyDescent="0.25">
      <c r="A4394" t="s">
        <v>34</v>
      </c>
      <c r="B4394" s="4" t="s">
        <v>29</v>
      </c>
      <c r="C4394" s="4" t="s">
        <v>4700</v>
      </c>
      <c r="D4394" s="4" t="s">
        <v>34</v>
      </c>
      <c r="E4394" s="4">
        <v>4.9068399999999999E-5</v>
      </c>
      <c r="F4394" s="4">
        <v>1.5434800000000001E-4</v>
      </c>
      <c r="G4394" s="4">
        <v>1</v>
      </c>
      <c r="H4394" s="4">
        <v>1</v>
      </c>
      <c r="I4394" s="4">
        <v>2</v>
      </c>
      <c r="J4394" s="4" t="s">
        <v>4690</v>
      </c>
      <c r="K4394" s="4">
        <v>0</v>
      </c>
      <c r="L4394" s="4">
        <v>1797.8330100000001</v>
      </c>
      <c r="M4394" s="4" t="s">
        <v>29</v>
      </c>
      <c r="N4394" s="4" t="s">
        <v>29</v>
      </c>
      <c r="O4394" s="4">
        <v>6.5770000000000002E-5</v>
      </c>
      <c r="P4394" s="4">
        <v>2.4159999999999998E-6</v>
      </c>
      <c r="Q4394" s="4">
        <v>3.49</v>
      </c>
    </row>
    <row r="4395" spans="1:29" hidden="1" outlineLevel="1" collapsed="1" x14ac:dyDescent="0.25">
      <c r="A4395" t="s">
        <v>34</v>
      </c>
      <c r="B4395" s="4" t="s">
        <v>29</v>
      </c>
      <c r="C4395" s="4" t="s">
        <v>4701</v>
      </c>
      <c r="D4395" s="4" t="s">
        <v>34</v>
      </c>
      <c r="E4395" s="4">
        <v>1.9182800000000001E-4</v>
      </c>
      <c r="F4395" s="4">
        <v>1.5434800000000001E-4</v>
      </c>
      <c r="G4395" s="4">
        <v>1</v>
      </c>
      <c r="H4395" s="4">
        <v>1</v>
      </c>
      <c r="I4395" s="4">
        <v>1</v>
      </c>
      <c r="J4395" s="4" t="s">
        <v>4690</v>
      </c>
      <c r="K4395" s="4">
        <v>0</v>
      </c>
      <c r="L4395" s="4">
        <v>1314.7012</v>
      </c>
      <c r="M4395" s="4" t="s">
        <v>29</v>
      </c>
      <c r="N4395" s="4" t="s">
        <v>29</v>
      </c>
      <c r="O4395" s="4">
        <v>6.5770000000000002E-5</v>
      </c>
      <c r="P4395" s="4">
        <v>1.259E-5</v>
      </c>
      <c r="Q4395" s="4">
        <v>3.1</v>
      </c>
    </row>
    <row r="4396" spans="1:29" hidden="1" outlineLevel="1" collapsed="1" x14ac:dyDescent="0.25">
      <c r="A4396" t="s">
        <v>34</v>
      </c>
      <c r="B4396" s="4" t="s">
        <v>29</v>
      </c>
      <c r="C4396" s="4" t="s">
        <v>4702</v>
      </c>
      <c r="D4396" s="4" t="s">
        <v>418</v>
      </c>
      <c r="E4396" s="4">
        <v>5.4386699999999999E-5</v>
      </c>
      <c r="F4396" s="4">
        <v>1.5434800000000001E-4</v>
      </c>
      <c r="G4396" s="4">
        <v>2</v>
      </c>
      <c r="H4396" s="4">
        <v>2</v>
      </c>
      <c r="I4396" s="4">
        <v>3</v>
      </c>
      <c r="J4396" s="4" t="s">
        <v>4694</v>
      </c>
      <c r="K4396" s="4">
        <v>0</v>
      </c>
      <c r="L4396" s="4">
        <v>1513.79439</v>
      </c>
      <c r="M4396" s="4" t="s">
        <v>29</v>
      </c>
      <c r="N4396" s="4" t="s">
        <v>29</v>
      </c>
      <c r="O4396" s="4">
        <v>6.5770000000000002E-5</v>
      </c>
      <c r="P4396" s="4">
        <v>2.7310000000000002E-6</v>
      </c>
      <c r="Q4396" s="4">
        <v>3.51</v>
      </c>
    </row>
    <row r="4397" spans="1:29" hidden="1" outlineLevel="1" collapsed="1" x14ac:dyDescent="0.25">
      <c r="A4397" t="s">
        <v>34</v>
      </c>
      <c r="B4397" s="4" t="s">
        <v>29</v>
      </c>
      <c r="C4397" s="4" t="s">
        <v>4703</v>
      </c>
      <c r="D4397" s="4" t="s">
        <v>34</v>
      </c>
      <c r="E4397" s="4">
        <v>2.6200099999999999E-3</v>
      </c>
      <c r="F4397" s="4">
        <v>3.0793500000000001E-4</v>
      </c>
      <c r="G4397" s="4">
        <v>2</v>
      </c>
      <c r="H4397" s="4">
        <v>2</v>
      </c>
      <c r="I4397" s="4">
        <v>1</v>
      </c>
      <c r="J4397" s="4" t="s">
        <v>4694</v>
      </c>
      <c r="K4397" s="4">
        <v>0</v>
      </c>
      <c r="L4397" s="4">
        <v>893.44755999999995</v>
      </c>
      <c r="M4397" s="4" t="s">
        <v>29</v>
      </c>
      <c r="N4397" s="4" t="s">
        <v>29</v>
      </c>
      <c r="O4397" s="4">
        <v>1.192E-4</v>
      </c>
      <c r="P4397" s="4">
        <v>2.8899999999999998E-4</v>
      </c>
      <c r="Q4397" s="4">
        <v>2.02</v>
      </c>
    </row>
    <row r="4398" spans="1:29" hidden="1" outlineLevel="1" collapsed="1" x14ac:dyDescent="0.25">
      <c r="A4398" t="s">
        <v>34</v>
      </c>
      <c r="B4398" s="4" t="s">
        <v>29</v>
      </c>
      <c r="C4398" s="4" t="s">
        <v>4704</v>
      </c>
      <c r="D4398" s="4" t="s">
        <v>34</v>
      </c>
      <c r="E4398" s="4">
        <v>2.70529E-3</v>
      </c>
      <c r="F4398" s="4">
        <v>3.0793500000000001E-4</v>
      </c>
      <c r="G4398" s="4">
        <v>1</v>
      </c>
      <c r="H4398" s="4">
        <v>1</v>
      </c>
      <c r="I4398" s="4">
        <v>1</v>
      </c>
      <c r="J4398" s="4" t="s">
        <v>4690</v>
      </c>
      <c r="K4398" s="4">
        <v>0</v>
      </c>
      <c r="L4398" s="4">
        <v>1075.5782400000001</v>
      </c>
      <c r="M4398" s="4" t="s">
        <v>29</v>
      </c>
      <c r="N4398" s="4" t="s">
        <v>29</v>
      </c>
      <c r="O4398" s="4">
        <v>1.192E-4</v>
      </c>
      <c r="P4398" s="4">
        <v>2.9980000000000002E-4</v>
      </c>
      <c r="Q4398" s="4">
        <v>2.2599999999999998</v>
      </c>
    </row>
    <row r="4399" spans="1:29" hidden="1" outlineLevel="1" collapsed="1" x14ac:dyDescent="0.25">
      <c r="A4399" t="s">
        <v>34</v>
      </c>
      <c r="B4399" s="4" t="s">
        <v>29</v>
      </c>
      <c r="C4399" s="4" t="s">
        <v>4705</v>
      </c>
      <c r="D4399" s="4" t="s">
        <v>34</v>
      </c>
      <c r="E4399" s="4">
        <v>2.6708499999999998E-3</v>
      </c>
      <c r="F4399" s="4">
        <v>3.0793500000000001E-4</v>
      </c>
      <c r="G4399" s="4">
        <v>1</v>
      </c>
      <c r="H4399" s="4">
        <v>1</v>
      </c>
      <c r="I4399" s="4">
        <v>1</v>
      </c>
      <c r="J4399" s="4" t="s">
        <v>4690</v>
      </c>
      <c r="K4399" s="4">
        <v>0</v>
      </c>
      <c r="L4399" s="4">
        <v>1270.6273699999999</v>
      </c>
      <c r="M4399" s="4" t="s">
        <v>29</v>
      </c>
      <c r="N4399" s="4" t="s">
        <v>29</v>
      </c>
      <c r="O4399" s="4">
        <v>1.192E-4</v>
      </c>
      <c r="P4399" s="4">
        <v>2.9550000000000003E-4</v>
      </c>
      <c r="Q4399" s="4">
        <v>1.68</v>
      </c>
    </row>
    <row r="4400" spans="1:29" hidden="1" outlineLevel="1" collapsed="1" x14ac:dyDescent="0.25">
      <c r="A4400" t="s">
        <v>34</v>
      </c>
      <c r="B4400" s="4" t="s">
        <v>29</v>
      </c>
      <c r="C4400" s="4" t="s">
        <v>4706</v>
      </c>
      <c r="D4400" s="4" t="s">
        <v>34</v>
      </c>
      <c r="E4400" s="4">
        <v>3.3418499999999999E-3</v>
      </c>
      <c r="F4400" s="4">
        <v>3.0793500000000001E-4</v>
      </c>
      <c r="G4400" s="4">
        <v>1</v>
      </c>
      <c r="H4400" s="4">
        <v>1</v>
      </c>
      <c r="I4400" s="4">
        <v>1</v>
      </c>
      <c r="J4400" s="4" t="s">
        <v>4690</v>
      </c>
      <c r="K4400" s="4">
        <v>0</v>
      </c>
      <c r="L4400" s="4">
        <v>1835.9385299999999</v>
      </c>
      <c r="M4400" s="4" t="s">
        <v>29</v>
      </c>
      <c r="N4400" s="4" t="s">
        <v>29</v>
      </c>
      <c r="O4400" s="4">
        <v>1.192E-4</v>
      </c>
      <c r="P4400" s="4">
        <v>3.836E-4</v>
      </c>
      <c r="Q4400" s="4">
        <v>2.7</v>
      </c>
    </row>
    <row r="4401" spans="1:29" hidden="1" outlineLevel="1" collapsed="1" x14ac:dyDescent="0.25">
      <c r="A4401" t="s">
        <v>34</v>
      </c>
      <c r="B4401" s="4" t="s">
        <v>29</v>
      </c>
      <c r="C4401" s="4" t="s">
        <v>4707</v>
      </c>
      <c r="D4401" s="4" t="s">
        <v>317</v>
      </c>
      <c r="E4401" s="4">
        <v>7.1015100000000001E-3</v>
      </c>
      <c r="F4401" s="4">
        <v>4.3565599999999998E-4</v>
      </c>
      <c r="G4401" s="4">
        <v>1</v>
      </c>
      <c r="H4401" s="4">
        <v>1</v>
      </c>
      <c r="I4401" s="4">
        <v>1</v>
      </c>
      <c r="J4401" s="4" t="s">
        <v>4690</v>
      </c>
      <c r="K4401" s="4">
        <v>2</v>
      </c>
      <c r="L4401" s="4">
        <v>2061.0532499999999</v>
      </c>
      <c r="M4401" s="4" t="s">
        <v>29</v>
      </c>
      <c r="N4401" s="4" t="s">
        <v>29</v>
      </c>
      <c r="O4401" s="4">
        <v>1.639E-4</v>
      </c>
      <c r="P4401" s="4">
        <v>9.2449999999999997E-4</v>
      </c>
      <c r="Q4401" s="4">
        <v>2.69</v>
      </c>
    </row>
    <row r="4402" spans="1:29" hidden="1" outlineLevel="1" collapsed="1" x14ac:dyDescent="0.25">
      <c r="A4402" t="s">
        <v>34</v>
      </c>
      <c r="B4402" s="4" t="s">
        <v>29</v>
      </c>
      <c r="C4402" s="4" t="s">
        <v>4708</v>
      </c>
      <c r="D4402" s="4" t="s">
        <v>34</v>
      </c>
      <c r="E4402" s="4">
        <v>5.9735299999999998E-2</v>
      </c>
      <c r="F4402" s="4">
        <v>2.0709399999999998E-3</v>
      </c>
      <c r="G4402" s="4">
        <v>1</v>
      </c>
      <c r="H4402" s="4">
        <v>1</v>
      </c>
      <c r="I4402" s="4">
        <v>1</v>
      </c>
      <c r="J4402" s="4" t="s">
        <v>4690</v>
      </c>
      <c r="K4402" s="4">
        <v>2</v>
      </c>
      <c r="L4402" s="4">
        <v>1586.8972799999999</v>
      </c>
      <c r="M4402" s="4" t="s">
        <v>29</v>
      </c>
      <c r="N4402" s="4" t="s">
        <v>29</v>
      </c>
      <c r="O4402" s="4">
        <v>7.4290000000000001E-4</v>
      </c>
      <c r="P4402" s="4">
        <v>1.353E-2</v>
      </c>
      <c r="Q4402" s="4">
        <v>2.64</v>
      </c>
    </row>
    <row r="4403" spans="1:29" hidden="1" outlineLevel="1" collapsed="1" x14ac:dyDescent="0.25">
      <c r="A4403" t="s">
        <v>34</v>
      </c>
      <c r="B4403" s="4" t="s">
        <v>29</v>
      </c>
      <c r="C4403" s="4" t="s">
        <v>4709</v>
      </c>
      <c r="D4403" s="4" t="s">
        <v>66</v>
      </c>
      <c r="E4403" s="4">
        <v>0.14891099999999999</v>
      </c>
      <c r="F4403" s="4">
        <v>4.9121900000000003E-3</v>
      </c>
      <c r="G4403" s="4">
        <v>1</v>
      </c>
      <c r="H4403" s="4">
        <v>1</v>
      </c>
      <c r="I4403" s="4">
        <v>1</v>
      </c>
      <c r="J4403" s="4" t="s">
        <v>4690</v>
      </c>
      <c r="K4403" s="4">
        <v>0</v>
      </c>
      <c r="L4403" s="4">
        <v>4761.2876200000001</v>
      </c>
      <c r="M4403" s="4" t="s">
        <v>29</v>
      </c>
      <c r="N4403" s="4" t="s">
        <v>29</v>
      </c>
      <c r="O4403" s="4">
        <v>1.804E-3</v>
      </c>
      <c r="P4403" s="4">
        <v>4.9439999999999998E-2</v>
      </c>
      <c r="Q4403" s="4">
        <v>5.27</v>
      </c>
    </row>
    <row r="4404" spans="1:29" x14ac:dyDescent="0.25">
      <c r="A4404" s="3" t="s">
        <v>29</v>
      </c>
      <c r="B4404" s="3" t="s">
        <v>30</v>
      </c>
      <c r="C4404" s="3" t="s">
        <v>4710</v>
      </c>
      <c r="D4404" s="3" t="s">
        <v>4711</v>
      </c>
      <c r="E4404" s="3">
        <v>0</v>
      </c>
      <c r="F4404" s="3">
        <v>92.203000000000003</v>
      </c>
      <c r="G4404" s="3">
        <v>47</v>
      </c>
      <c r="H4404" s="3">
        <v>13</v>
      </c>
      <c r="I4404" s="3">
        <v>18</v>
      </c>
      <c r="J4404" s="3">
        <v>13</v>
      </c>
      <c r="K4404" s="3">
        <v>454</v>
      </c>
      <c r="L4404" s="3">
        <v>49.5</v>
      </c>
      <c r="M4404" s="3">
        <v>5.69</v>
      </c>
      <c r="N4404" s="3">
        <v>67.97</v>
      </c>
      <c r="O4404" s="3">
        <v>13</v>
      </c>
      <c r="P4404" s="3" t="s">
        <v>315</v>
      </c>
      <c r="Q4404" s="3" t="s">
        <v>34</v>
      </c>
      <c r="R4404" s="3" t="s">
        <v>1854</v>
      </c>
      <c r="S4404" s="3" t="s">
        <v>4712</v>
      </c>
      <c r="T4404" s="3" t="s">
        <v>34</v>
      </c>
      <c r="U4404" s="3" t="s">
        <v>4713</v>
      </c>
      <c r="V4404" s="3" t="s">
        <v>34</v>
      </c>
      <c r="W4404" s="3" t="s">
        <v>1139</v>
      </c>
      <c r="X4404" s="3" t="s">
        <v>34</v>
      </c>
      <c r="Y4404" s="3" t="s">
        <v>34</v>
      </c>
      <c r="Z4404" s="3" t="s">
        <v>34</v>
      </c>
      <c r="AA4404" s="3">
        <v>0</v>
      </c>
      <c r="AB4404" s="3" t="s">
        <v>29</v>
      </c>
      <c r="AC4404" s="3">
        <v>1</v>
      </c>
    </row>
    <row r="4405" spans="1:29" hidden="1" outlineLevel="1" collapsed="1" x14ac:dyDescent="0.25">
      <c r="A4405" t="s">
        <v>34</v>
      </c>
      <c r="B4405" s="2" t="s">
        <v>39</v>
      </c>
      <c r="C4405" s="2" t="s">
        <v>40</v>
      </c>
      <c r="D4405" s="2" t="s">
        <v>41</v>
      </c>
      <c r="E4405" s="2" t="s">
        <v>42</v>
      </c>
      <c r="F4405" s="2" t="s">
        <v>43</v>
      </c>
      <c r="G4405" s="2" t="s">
        <v>28</v>
      </c>
      <c r="H4405" s="2" t="s">
        <v>44</v>
      </c>
      <c r="I4405" s="2" t="s">
        <v>8</v>
      </c>
      <c r="J4405" s="2" t="s">
        <v>45</v>
      </c>
      <c r="K4405" s="2" t="s">
        <v>46</v>
      </c>
      <c r="L4405" s="2" t="s">
        <v>47</v>
      </c>
      <c r="M4405" s="2" t="s">
        <v>27</v>
      </c>
      <c r="N4405" s="2" t="s">
        <v>48</v>
      </c>
      <c r="O4405" s="2" t="s">
        <v>49</v>
      </c>
      <c r="P4405" s="2" t="s">
        <v>50</v>
      </c>
      <c r="Q4405" s="2" t="s">
        <v>51</v>
      </c>
    </row>
    <row r="4406" spans="1:29" hidden="1" outlineLevel="1" collapsed="1" x14ac:dyDescent="0.25">
      <c r="A4406" t="s">
        <v>34</v>
      </c>
      <c r="B4406" s="4" t="s">
        <v>29</v>
      </c>
      <c r="C4406" s="4" t="s">
        <v>4714</v>
      </c>
      <c r="D4406" s="4" t="s">
        <v>72</v>
      </c>
      <c r="E4406" s="4">
        <v>4.7213700000000002E-9</v>
      </c>
      <c r="F4406" s="4">
        <v>1.5434800000000001E-4</v>
      </c>
      <c r="G4406" s="4">
        <v>1</v>
      </c>
      <c r="H4406" s="4">
        <v>1</v>
      </c>
      <c r="I4406" s="4">
        <v>1</v>
      </c>
      <c r="J4406" s="4" t="s">
        <v>4710</v>
      </c>
      <c r="K4406" s="4">
        <v>0</v>
      </c>
      <c r="L4406" s="4">
        <v>3515.5761299999999</v>
      </c>
      <c r="M4406" s="4" t="s">
        <v>29</v>
      </c>
      <c r="N4406" s="4" t="s">
        <v>29</v>
      </c>
      <c r="O4406" s="4">
        <v>6.5770000000000002E-5</v>
      </c>
      <c r="P4406" s="4">
        <v>3.335E-11</v>
      </c>
      <c r="Q4406" s="4">
        <v>4.55</v>
      </c>
    </row>
    <row r="4407" spans="1:29" hidden="1" outlineLevel="1" collapsed="1" x14ac:dyDescent="0.25">
      <c r="A4407" t="s">
        <v>34</v>
      </c>
      <c r="B4407" s="4" t="s">
        <v>29</v>
      </c>
      <c r="C4407" s="4" t="s">
        <v>4715</v>
      </c>
      <c r="D4407" s="4" t="s">
        <v>239</v>
      </c>
      <c r="E4407" s="4">
        <v>8.1556400000000004E-5</v>
      </c>
      <c r="F4407" s="4">
        <v>1.5434800000000001E-4</v>
      </c>
      <c r="G4407" s="4">
        <v>1</v>
      </c>
      <c r="H4407" s="4">
        <v>1</v>
      </c>
      <c r="I4407" s="4">
        <v>1</v>
      </c>
      <c r="J4407" s="4" t="s">
        <v>4710</v>
      </c>
      <c r="K4407" s="4">
        <v>0</v>
      </c>
      <c r="L4407" s="4">
        <v>2030.96991</v>
      </c>
      <c r="M4407" s="4" t="s">
        <v>29</v>
      </c>
      <c r="N4407" s="4" t="s">
        <v>29</v>
      </c>
      <c r="O4407" s="4">
        <v>6.5770000000000002E-5</v>
      </c>
      <c r="P4407" s="4">
        <v>4.4649999999999996E-6</v>
      </c>
      <c r="Q4407" s="4">
        <v>2.4700000000000002</v>
      </c>
    </row>
    <row r="4408" spans="1:29" hidden="1" outlineLevel="1" collapsed="1" x14ac:dyDescent="0.25">
      <c r="A4408" t="s">
        <v>34</v>
      </c>
      <c r="B4408" s="4" t="s">
        <v>29</v>
      </c>
      <c r="C4408" s="4" t="s">
        <v>4716</v>
      </c>
      <c r="D4408" s="4" t="s">
        <v>34</v>
      </c>
      <c r="E4408" s="4">
        <v>7.3109799999999996E-5</v>
      </c>
      <c r="F4408" s="4">
        <v>1.5434800000000001E-4</v>
      </c>
      <c r="G4408" s="4">
        <v>1</v>
      </c>
      <c r="H4408" s="4">
        <v>1</v>
      </c>
      <c r="I4408" s="4">
        <v>1</v>
      </c>
      <c r="J4408" s="4" t="s">
        <v>4710</v>
      </c>
      <c r="K4408" s="4">
        <v>0</v>
      </c>
      <c r="L4408" s="4">
        <v>1503.82646</v>
      </c>
      <c r="M4408" s="4" t="s">
        <v>29</v>
      </c>
      <c r="N4408" s="4" t="s">
        <v>29</v>
      </c>
      <c r="O4408" s="4">
        <v>6.5770000000000002E-5</v>
      </c>
      <c r="P4408" s="4">
        <v>3.9169999999999999E-6</v>
      </c>
      <c r="Q4408" s="4">
        <v>3.39</v>
      </c>
    </row>
    <row r="4409" spans="1:29" hidden="1" outlineLevel="1" collapsed="1" x14ac:dyDescent="0.25">
      <c r="A4409" t="s">
        <v>34</v>
      </c>
      <c r="B4409" s="4" t="s">
        <v>29</v>
      </c>
      <c r="C4409" s="4" t="s">
        <v>4717</v>
      </c>
      <c r="D4409" s="4" t="s">
        <v>34</v>
      </c>
      <c r="E4409" s="4">
        <v>1.0754900000000001E-6</v>
      </c>
      <c r="F4409" s="4">
        <v>1.5434800000000001E-4</v>
      </c>
      <c r="G4409" s="4">
        <v>1</v>
      </c>
      <c r="H4409" s="4">
        <v>2</v>
      </c>
      <c r="I4409" s="4">
        <v>1</v>
      </c>
      <c r="J4409" s="4" t="s">
        <v>4710</v>
      </c>
      <c r="K4409" s="4">
        <v>0</v>
      </c>
      <c r="L4409" s="4">
        <v>1578.8486</v>
      </c>
      <c r="M4409" s="4" t="s">
        <v>29</v>
      </c>
      <c r="N4409" s="4" t="s">
        <v>29</v>
      </c>
      <c r="O4409" s="4">
        <v>6.5770000000000002E-5</v>
      </c>
      <c r="P4409" s="4">
        <v>2.3739999999999999E-8</v>
      </c>
      <c r="Q4409" s="4">
        <v>3.73</v>
      </c>
    </row>
    <row r="4410" spans="1:29" hidden="1" outlineLevel="1" collapsed="1" x14ac:dyDescent="0.25">
      <c r="A4410" t="s">
        <v>34</v>
      </c>
      <c r="B4410" s="4" t="s">
        <v>29</v>
      </c>
      <c r="C4410" s="4" t="s">
        <v>4718</v>
      </c>
      <c r="D4410" s="4" t="s">
        <v>34</v>
      </c>
      <c r="E4410" s="4">
        <v>2.68074E-7</v>
      </c>
      <c r="F4410" s="4">
        <v>1.5434800000000001E-4</v>
      </c>
      <c r="G4410" s="4">
        <v>1</v>
      </c>
      <c r="H4410" s="4">
        <v>1</v>
      </c>
      <c r="I4410" s="4">
        <v>1</v>
      </c>
      <c r="J4410" s="4" t="s">
        <v>4710</v>
      </c>
      <c r="K4410" s="4">
        <v>0</v>
      </c>
      <c r="L4410" s="4">
        <v>1647.8013100000001</v>
      </c>
      <c r="M4410" s="4" t="s">
        <v>29</v>
      </c>
      <c r="N4410" s="4" t="s">
        <v>29</v>
      </c>
      <c r="O4410" s="4">
        <v>6.5770000000000002E-5</v>
      </c>
      <c r="P4410" s="4">
        <v>4.4230000000000001E-9</v>
      </c>
      <c r="Q4410" s="4">
        <v>4.47</v>
      </c>
    </row>
    <row r="4411" spans="1:29" hidden="1" outlineLevel="1" collapsed="1" x14ac:dyDescent="0.25">
      <c r="A4411" t="s">
        <v>34</v>
      </c>
      <c r="B4411" s="4" t="s">
        <v>29</v>
      </c>
      <c r="C4411" s="4" t="s">
        <v>4719</v>
      </c>
      <c r="D4411" s="4" t="s">
        <v>34</v>
      </c>
      <c r="E4411" s="4">
        <v>5.0644000000000004E-4</v>
      </c>
      <c r="F4411" s="4">
        <v>1.5434800000000001E-4</v>
      </c>
      <c r="G4411" s="4">
        <v>1</v>
      </c>
      <c r="H4411" s="4">
        <v>1</v>
      </c>
      <c r="I4411" s="4">
        <v>1</v>
      </c>
      <c r="J4411" s="4" t="s">
        <v>4710</v>
      </c>
      <c r="K4411" s="4">
        <v>0</v>
      </c>
      <c r="L4411" s="4">
        <v>1763.8670999999999</v>
      </c>
      <c r="M4411" s="4" t="s">
        <v>29</v>
      </c>
      <c r="N4411" s="4" t="s">
        <v>29</v>
      </c>
      <c r="O4411" s="4">
        <v>6.5770000000000002E-5</v>
      </c>
      <c r="P4411" s="4">
        <v>4.0649999999999999E-5</v>
      </c>
      <c r="Q4411" s="4">
        <v>2.97</v>
      </c>
    </row>
    <row r="4412" spans="1:29" hidden="1" outlineLevel="1" collapsed="1" x14ac:dyDescent="0.25">
      <c r="A4412" t="s">
        <v>34</v>
      </c>
      <c r="B4412" s="4" t="s">
        <v>29</v>
      </c>
      <c r="C4412" s="4" t="s">
        <v>4720</v>
      </c>
      <c r="D4412" s="4" t="s">
        <v>166</v>
      </c>
      <c r="E4412" s="4">
        <v>1.6655199999999999E-7</v>
      </c>
      <c r="F4412" s="4">
        <v>1.5434800000000001E-4</v>
      </c>
      <c r="G4412" s="4">
        <v>1</v>
      </c>
      <c r="H4412" s="4">
        <v>1</v>
      </c>
      <c r="I4412" s="4">
        <v>3</v>
      </c>
      <c r="J4412" s="4" t="s">
        <v>4710</v>
      </c>
      <c r="K4412" s="4">
        <v>0</v>
      </c>
      <c r="L4412" s="4">
        <v>2314.1019900000001</v>
      </c>
      <c r="M4412" s="4" t="s">
        <v>29</v>
      </c>
      <c r="N4412" s="4" t="s">
        <v>29</v>
      </c>
      <c r="O4412" s="4">
        <v>6.5770000000000002E-5</v>
      </c>
      <c r="P4412" s="4">
        <v>2.4760000000000001E-9</v>
      </c>
      <c r="Q4412" s="4">
        <v>4.5199999999999996</v>
      </c>
    </row>
    <row r="4413" spans="1:29" hidden="1" outlineLevel="1" collapsed="1" x14ac:dyDescent="0.25">
      <c r="A4413" t="s">
        <v>34</v>
      </c>
      <c r="B4413" s="4" t="s">
        <v>29</v>
      </c>
      <c r="C4413" s="4" t="s">
        <v>4721</v>
      </c>
      <c r="D4413" s="4" t="s">
        <v>179</v>
      </c>
      <c r="E4413" s="4">
        <v>3.9161600000000001E-4</v>
      </c>
      <c r="F4413" s="4">
        <v>1.5434800000000001E-4</v>
      </c>
      <c r="G4413" s="4">
        <v>1</v>
      </c>
      <c r="H4413" s="4">
        <v>1</v>
      </c>
      <c r="I4413" s="4">
        <v>1</v>
      </c>
      <c r="J4413" s="4" t="s">
        <v>4710</v>
      </c>
      <c r="K4413" s="4">
        <v>0</v>
      </c>
      <c r="L4413" s="4">
        <v>2166.0594500000002</v>
      </c>
      <c r="M4413" s="4" t="s">
        <v>29</v>
      </c>
      <c r="N4413" s="4" t="s">
        <v>29</v>
      </c>
      <c r="O4413" s="4">
        <v>6.5770000000000002E-5</v>
      </c>
      <c r="P4413" s="4">
        <v>2.9799999999999999E-5</v>
      </c>
      <c r="Q4413" s="4">
        <v>3.4</v>
      </c>
    </row>
    <row r="4414" spans="1:29" hidden="1" outlineLevel="1" collapsed="1" x14ac:dyDescent="0.25">
      <c r="A4414" t="s">
        <v>34</v>
      </c>
      <c r="B4414" s="4" t="s">
        <v>29</v>
      </c>
      <c r="C4414" s="4" t="s">
        <v>4722</v>
      </c>
      <c r="D4414" s="4" t="s">
        <v>244</v>
      </c>
      <c r="E4414" s="4">
        <v>9.6409800000000003E-8</v>
      </c>
      <c r="F4414" s="4">
        <v>1.5434800000000001E-4</v>
      </c>
      <c r="G4414" s="4">
        <v>1</v>
      </c>
      <c r="H4414" s="4">
        <v>1</v>
      </c>
      <c r="I4414" s="4">
        <v>4</v>
      </c>
      <c r="J4414" s="4" t="s">
        <v>4710</v>
      </c>
      <c r="K4414" s="4">
        <v>0</v>
      </c>
      <c r="L4414" s="4">
        <v>1988.98181</v>
      </c>
      <c r="M4414" s="4" t="s">
        <v>29</v>
      </c>
      <c r="N4414" s="4" t="s">
        <v>29</v>
      </c>
      <c r="O4414" s="4">
        <v>6.5770000000000002E-5</v>
      </c>
      <c r="P4414" s="4">
        <v>1.2799999999999999E-9</v>
      </c>
      <c r="Q4414" s="4">
        <v>5.08</v>
      </c>
    </row>
    <row r="4415" spans="1:29" hidden="1" outlineLevel="1" collapsed="1" x14ac:dyDescent="0.25">
      <c r="A4415" t="s">
        <v>34</v>
      </c>
      <c r="B4415" s="4" t="s">
        <v>29</v>
      </c>
      <c r="C4415" s="4" t="s">
        <v>4723</v>
      </c>
      <c r="D4415" s="4" t="s">
        <v>34</v>
      </c>
      <c r="E4415" s="4">
        <v>3.0164800000000002E-3</v>
      </c>
      <c r="F4415" s="4">
        <v>3.0793500000000001E-4</v>
      </c>
      <c r="G4415" s="4">
        <v>1</v>
      </c>
      <c r="H4415" s="4">
        <v>2</v>
      </c>
      <c r="I4415" s="4">
        <v>1</v>
      </c>
      <c r="J4415" s="4" t="s">
        <v>4710</v>
      </c>
      <c r="K4415" s="4">
        <v>0</v>
      </c>
      <c r="L4415" s="4">
        <v>1188.6047900000001</v>
      </c>
      <c r="M4415" s="4" t="s">
        <v>29</v>
      </c>
      <c r="N4415" s="4" t="s">
        <v>29</v>
      </c>
      <c r="O4415" s="4">
        <v>1.192E-4</v>
      </c>
      <c r="P4415" s="4">
        <v>3.3970000000000002E-4</v>
      </c>
      <c r="Q4415" s="4">
        <v>2.2599999999999998</v>
      </c>
    </row>
    <row r="4416" spans="1:29" hidden="1" outlineLevel="1" collapsed="1" x14ac:dyDescent="0.25">
      <c r="A4416" t="s">
        <v>34</v>
      </c>
      <c r="B4416" s="4" t="s">
        <v>29</v>
      </c>
      <c r="C4416" s="4" t="s">
        <v>4724</v>
      </c>
      <c r="D4416" s="4" t="s">
        <v>34</v>
      </c>
      <c r="E4416" s="4">
        <v>2.6880099999999998E-3</v>
      </c>
      <c r="F4416" s="4">
        <v>3.0793500000000001E-4</v>
      </c>
      <c r="G4416" s="4">
        <v>1</v>
      </c>
      <c r="H4416" s="4">
        <v>2</v>
      </c>
      <c r="I4416" s="4">
        <v>1</v>
      </c>
      <c r="J4416" s="4" t="s">
        <v>4710</v>
      </c>
      <c r="K4416" s="4">
        <v>1</v>
      </c>
      <c r="L4416" s="4">
        <v>1236.7674300000001</v>
      </c>
      <c r="M4416" s="4" t="s">
        <v>29</v>
      </c>
      <c r="N4416" s="4" t="s">
        <v>29</v>
      </c>
      <c r="O4416" s="4">
        <v>1.192E-4</v>
      </c>
      <c r="P4416" s="4">
        <v>2.968E-4</v>
      </c>
      <c r="Q4416" s="4">
        <v>2.82</v>
      </c>
    </row>
    <row r="4417" spans="1:29" hidden="1" outlineLevel="1" collapsed="1" x14ac:dyDescent="0.25">
      <c r="A4417" t="s">
        <v>34</v>
      </c>
      <c r="B4417" s="4" t="s">
        <v>29</v>
      </c>
      <c r="C4417" s="4" t="s">
        <v>4725</v>
      </c>
      <c r="D4417" s="4" t="s">
        <v>72</v>
      </c>
      <c r="E4417" s="4">
        <v>1.3746299999999999E-2</v>
      </c>
      <c r="F4417" s="4">
        <v>4.3565599999999998E-4</v>
      </c>
      <c r="G4417" s="4">
        <v>1</v>
      </c>
      <c r="H4417" s="4">
        <v>1</v>
      </c>
      <c r="I4417" s="4">
        <v>1</v>
      </c>
      <c r="J4417" s="4" t="s">
        <v>4710</v>
      </c>
      <c r="K4417" s="4">
        <v>1</v>
      </c>
      <c r="L4417" s="4">
        <v>3643.6710899999998</v>
      </c>
      <c r="M4417" s="4" t="s">
        <v>29</v>
      </c>
      <c r="N4417" s="4" t="s">
        <v>29</v>
      </c>
      <c r="O4417" s="4">
        <v>1.639E-4</v>
      </c>
      <c r="P4417" s="4">
        <v>2.0569999999999998E-3</v>
      </c>
      <c r="Q4417" s="4">
        <v>3.81</v>
      </c>
    </row>
    <row r="4418" spans="1:29" hidden="1" outlineLevel="1" collapsed="1" x14ac:dyDescent="0.25">
      <c r="A4418" t="s">
        <v>34</v>
      </c>
      <c r="B4418" s="4" t="s">
        <v>29</v>
      </c>
      <c r="C4418" s="4" t="s">
        <v>4726</v>
      </c>
      <c r="D4418" s="4" t="s">
        <v>34</v>
      </c>
      <c r="E4418" s="4">
        <v>1.5402000000000001E-2</v>
      </c>
      <c r="F4418" s="4">
        <v>5.7957899999999999E-4</v>
      </c>
      <c r="G4418" s="4">
        <v>1</v>
      </c>
      <c r="H4418" s="4">
        <v>1</v>
      </c>
      <c r="I4418" s="4">
        <v>1</v>
      </c>
      <c r="J4418" s="4" t="s">
        <v>4710</v>
      </c>
      <c r="K4418" s="4">
        <v>1</v>
      </c>
      <c r="L4418" s="4">
        <v>2008.9359099999999</v>
      </c>
      <c r="M4418" s="4" t="s">
        <v>29</v>
      </c>
      <c r="N4418" s="4" t="s">
        <v>29</v>
      </c>
      <c r="O4418" s="4">
        <v>2.1489999999999999E-4</v>
      </c>
      <c r="P4418" s="4">
        <v>2.362E-3</v>
      </c>
      <c r="Q4418" s="4">
        <v>2.9</v>
      </c>
    </row>
    <row r="4419" spans="1:29" x14ac:dyDescent="0.25">
      <c r="A4419" s="3" t="s">
        <v>29</v>
      </c>
      <c r="B4419" s="3" t="s">
        <v>30</v>
      </c>
      <c r="C4419" s="3" t="s">
        <v>4727</v>
      </c>
      <c r="D4419" s="3" t="s">
        <v>4728</v>
      </c>
      <c r="E4419" s="3">
        <v>0</v>
      </c>
      <c r="F4419" s="3">
        <v>91.653999999999996</v>
      </c>
      <c r="G4419" s="3">
        <v>51</v>
      </c>
      <c r="H4419" s="3">
        <v>15</v>
      </c>
      <c r="I4419" s="3">
        <v>38</v>
      </c>
      <c r="J4419" s="3">
        <v>1</v>
      </c>
      <c r="K4419" s="3">
        <v>256</v>
      </c>
      <c r="L4419" s="3">
        <v>28.1</v>
      </c>
      <c r="M4419" s="3">
        <v>10.02</v>
      </c>
      <c r="N4419" s="3">
        <v>98.16</v>
      </c>
      <c r="O4419" s="3">
        <v>15</v>
      </c>
      <c r="P4419" s="3" t="s">
        <v>34</v>
      </c>
      <c r="Q4419" s="3" t="s">
        <v>34</v>
      </c>
      <c r="R4419" s="3" t="s">
        <v>34</v>
      </c>
      <c r="S4419" s="3" t="s">
        <v>3963</v>
      </c>
      <c r="T4419" s="3" t="s">
        <v>34</v>
      </c>
      <c r="U4419" s="3" t="s">
        <v>4729</v>
      </c>
      <c r="V4419" s="3" t="s">
        <v>34</v>
      </c>
      <c r="W4419" s="3" t="s">
        <v>976</v>
      </c>
      <c r="X4419" s="3" t="s">
        <v>34</v>
      </c>
      <c r="Y4419" s="3" t="s">
        <v>34</v>
      </c>
      <c r="Z4419" s="3" t="s">
        <v>34</v>
      </c>
      <c r="AA4419" s="3">
        <v>0</v>
      </c>
      <c r="AB4419" s="3" t="s">
        <v>29</v>
      </c>
      <c r="AC4419" s="3">
        <v>1</v>
      </c>
    </row>
    <row r="4420" spans="1:29" hidden="1" outlineLevel="1" collapsed="1" x14ac:dyDescent="0.25">
      <c r="A4420" t="s">
        <v>34</v>
      </c>
      <c r="B4420" s="2" t="s">
        <v>39</v>
      </c>
      <c r="C4420" s="2" t="s">
        <v>40</v>
      </c>
      <c r="D4420" s="2" t="s">
        <v>41</v>
      </c>
      <c r="E4420" s="2" t="s">
        <v>42</v>
      </c>
      <c r="F4420" s="2" t="s">
        <v>43</v>
      </c>
      <c r="G4420" s="2" t="s">
        <v>28</v>
      </c>
      <c r="H4420" s="2" t="s">
        <v>44</v>
      </c>
      <c r="I4420" s="2" t="s">
        <v>8</v>
      </c>
      <c r="J4420" s="2" t="s">
        <v>45</v>
      </c>
      <c r="K4420" s="2" t="s">
        <v>46</v>
      </c>
      <c r="L4420" s="2" t="s">
        <v>47</v>
      </c>
      <c r="M4420" s="2" t="s">
        <v>27</v>
      </c>
      <c r="N4420" s="2" t="s">
        <v>48</v>
      </c>
      <c r="O4420" s="2" t="s">
        <v>49</v>
      </c>
      <c r="P4420" s="2" t="s">
        <v>50</v>
      </c>
      <c r="Q4420" s="2" t="s">
        <v>51</v>
      </c>
    </row>
    <row r="4421" spans="1:29" hidden="1" outlineLevel="1" collapsed="1" x14ac:dyDescent="0.25">
      <c r="A4421" t="s">
        <v>34</v>
      </c>
      <c r="B4421" s="4" t="s">
        <v>29</v>
      </c>
      <c r="C4421" s="4" t="s">
        <v>4730</v>
      </c>
      <c r="D4421" s="4" t="s">
        <v>34</v>
      </c>
      <c r="E4421" s="4">
        <v>1.9686800000000002E-6</v>
      </c>
      <c r="F4421" s="4">
        <v>1.5434800000000001E-4</v>
      </c>
      <c r="G4421" s="4">
        <v>2</v>
      </c>
      <c r="H4421" s="4">
        <v>2</v>
      </c>
      <c r="I4421" s="4">
        <v>3</v>
      </c>
      <c r="J4421" s="4" t="s">
        <v>4731</v>
      </c>
      <c r="K4421" s="4">
        <v>0</v>
      </c>
      <c r="L4421" s="4">
        <v>1158.6265800000001</v>
      </c>
      <c r="M4421" s="4" t="s">
        <v>29</v>
      </c>
      <c r="N4421" s="4" t="s">
        <v>29</v>
      </c>
      <c r="O4421" s="4">
        <v>6.5770000000000002E-5</v>
      </c>
      <c r="P4421" s="4">
        <v>4.9490000000000002E-8</v>
      </c>
      <c r="Q4421" s="4">
        <v>3.56</v>
      </c>
    </row>
    <row r="4422" spans="1:29" hidden="1" outlineLevel="1" collapsed="1" x14ac:dyDescent="0.25">
      <c r="A4422" t="s">
        <v>34</v>
      </c>
      <c r="B4422" s="4" t="s">
        <v>29</v>
      </c>
      <c r="C4422" s="4" t="s">
        <v>4732</v>
      </c>
      <c r="D4422" s="4" t="s">
        <v>34</v>
      </c>
      <c r="E4422" s="4">
        <v>7.7966200000000006E-5</v>
      </c>
      <c r="F4422" s="4">
        <v>1.5434800000000001E-4</v>
      </c>
      <c r="G4422" s="4">
        <v>2</v>
      </c>
      <c r="H4422" s="4">
        <v>2</v>
      </c>
      <c r="I4422" s="4">
        <v>4</v>
      </c>
      <c r="J4422" s="4" t="s">
        <v>4731</v>
      </c>
      <c r="K4422" s="4">
        <v>1</v>
      </c>
      <c r="L4422" s="4">
        <v>1927.9647500000001</v>
      </c>
      <c r="M4422" s="4" t="s">
        <v>29</v>
      </c>
      <c r="N4422" s="4" t="s">
        <v>29</v>
      </c>
      <c r="O4422" s="4">
        <v>6.5770000000000002E-5</v>
      </c>
      <c r="P4422" s="4">
        <v>4.2200000000000003E-6</v>
      </c>
      <c r="Q4422" s="4">
        <v>3.41</v>
      </c>
    </row>
    <row r="4423" spans="1:29" hidden="1" outlineLevel="1" collapsed="1" x14ac:dyDescent="0.25">
      <c r="A4423" t="s">
        <v>34</v>
      </c>
      <c r="B4423" s="4" t="s">
        <v>29</v>
      </c>
      <c r="C4423" s="4" t="s">
        <v>4733</v>
      </c>
      <c r="D4423" s="4" t="s">
        <v>34</v>
      </c>
      <c r="E4423" s="4">
        <v>2.97129E-6</v>
      </c>
      <c r="F4423" s="4">
        <v>1.5434800000000001E-4</v>
      </c>
      <c r="G4423" s="4">
        <v>2</v>
      </c>
      <c r="H4423" s="4">
        <v>2</v>
      </c>
      <c r="I4423" s="4">
        <v>3</v>
      </c>
      <c r="J4423" s="4" t="s">
        <v>4731</v>
      </c>
      <c r="K4423" s="4">
        <v>2</v>
      </c>
      <c r="L4423" s="4">
        <v>2056.05971</v>
      </c>
      <c r="M4423" s="4" t="s">
        <v>29</v>
      </c>
      <c r="N4423" s="4" t="s">
        <v>29</v>
      </c>
      <c r="O4423" s="4">
        <v>6.5770000000000002E-5</v>
      </c>
      <c r="P4423" s="4">
        <v>8.1120000000000001E-8</v>
      </c>
      <c r="Q4423" s="4">
        <v>4.3499999999999996</v>
      </c>
    </row>
    <row r="4424" spans="1:29" hidden="1" outlineLevel="1" collapsed="1" x14ac:dyDescent="0.25">
      <c r="A4424" t="s">
        <v>34</v>
      </c>
      <c r="B4424" s="4" t="s">
        <v>29</v>
      </c>
      <c r="C4424" s="4" t="s">
        <v>4734</v>
      </c>
      <c r="D4424" s="4" t="s">
        <v>196</v>
      </c>
      <c r="E4424" s="4">
        <v>6.4239600000000005E-4</v>
      </c>
      <c r="F4424" s="4">
        <v>1.5434800000000001E-4</v>
      </c>
      <c r="G4424" s="4">
        <v>1</v>
      </c>
      <c r="H4424" s="4">
        <v>1</v>
      </c>
      <c r="I4424" s="4">
        <v>3</v>
      </c>
      <c r="J4424" s="4" t="s">
        <v>4727</v>
      </c>
      <c r="K4424" s="4">
        <v>0</v>
      </c>
      <c r="L4424" s="4">
        <v>1007.55942</v>
      </c>
      <c r="M4424" s="4" t="s">
        <v>29</v>
      </c>
      <c r="N4424" s="4" t="s">
        <v>29</v>
      </c>
      <c r="O4424" s="4">
        <v>6.5770000000000002E-5</v>
      </c>
      <c r="P4424" s="4">
        <v>5.3990000000000003E-5</v>
      </c>
      <c r="Q4424" s="4">
        <v>2.63</v>
      </c>
    </row>
    <row r="4425" spans="1:29" hidden="1" outlineLevel="1" collapsed="1" x14ac:dyDescent="0.25">
      <c r="A4425" t="s">
        <v>34</v>
      </c>
      <c r="B4425" s="4" t="s">
        <v>29</v>
      </c>
      <c r="C4425" s="4" t="s">
        <v>4735</v>
      </c>
      <c r="D4425" s="4" t="s">
        <v>1675</v>
      </c>
      <c r="E4425" s="4">
        <v>3.0290999999999998E-5</v>
      </c>
      <c r="F4425" s="4">
        <v>1.5434800000000001E-4</v>
      </c>
      <c r="G4425" s="4">
        <v>2</v>
      </c>
      <c r="H4425" s="4">
        <v>2</v>
      </c>
      <c r="I4425" s="4">
        <v>1</v>
      </c>
      <c r="J4425" s="4" t="s">
        <v>4731</v>
      </c>
      <c r="K4425" s="4">
        <v>1</v>
      </c>
      <c r="L4425" s="4">
        <v>2579.4880899999998</v>
      </c>
      <c r="M4425" s="4" t="s">
        <v>29</v>
      </c>
      <c r="N4425" s="4" t="s">
        <v>29</v>
      </c>
      <c r="O4425" s="4">
        <v>6.5770000000000002E-5</v>
      </c>
      <c r="P4425" s="4">
        <v>1.347E-6</v>
      </c>
      <c r="Q4425" s="4">
        <v>4.68</v>
      </c>
    </row>
    <row r="4426" spans="1:29" hidden="1" outlineLevel="1" collapsed="1" x14ac:dyDescent="0.25">
      <c r="A4426" t="s">
        <v>34</v>
      </c>
      <c r="B4426" s="4" t="s">
        <v>29</v>
      </c>
      <c r="C4426" s="4" t="s">
        <v>4736</v>
      </c>
      <c r="D4426" s="4" t="s">
        <v>1675</v>
      </c>
      <c r="E4426" s="4">
        <v>6.1065400000000004E-7</v>
      </c>
      <c r="F4426" s="4">
        <v>1.5434800000000001E-4</v>
      </c>
      <c r="G4426" s="4">
        <v>2</v>
      </c>
      <c r="H4426" s="4">
        <v>2</v>
      </c>
      <c r="I4426" s="4">
        <v>2</v>
      </c>
      <c r="J4426" s="4" t="s">
        <v>4731</v>
      </c>
      <c r="K4426" s="4">
        <v>0</v>
      </c>
      <c r="L4426" s="4">
        <v>2451.3931299999999</v>
      </c>
      <c r="M4426" s="4" t="s">
        <v>29</v>
      </c>
      <c r="N4426" s="4" t="s">
        <v>29</v>
      </c>
      <c r="O4426" s="4">
        <v>6.5770000000000002E-5</v>
      </c>
      <c r="P4426" s="4">
        <v>1.2E-8</v>
      </c>
      <c r="Q4426" s="4">
        <v>3.66</v>
      </c>
    </row>
    <row r="4427" spans="1:29" hidden="1" outlineLevel="1" collapsed="1" x14ac:dyDescent="0.25">
      <c r="A4427" t="s">
        <v>34</v>
      </c>
      <c r="B4427" s="4" t="s">
        <v>29</v>
      </c>
      <c r="C4427" s="4" t="s">
        <v>4737</v>
      </c>
      <c r="D4427" s="4" t="s">
        <v>34</v>
      </c>
      <c r="E4427" s="4">
        <v>2.69802E-6</v>
      </c>
      <c r="F4427" s="4">
        <v>1.5434800000000001E-4</v>
      </c>
      <c r="G4427" s="4">
        <v>2</v>
      </c>
      <c r="H4427" s="4">
        <v>2</v>
      </c>
      <c r="I4427" s="4">
        <v>5</v>
      </c>
      <c r="J4427" s="4" t="s">
        <v>4731</v>
      </c>
      <c r="K4427" s="4">
        <v>1</v>
      </c>
      <c r="L4427" s="4">
        <v>2016.06077</v>
      </c>
      <c r="M4427" s="4" t="s">
        <v>29</v>
      </c>
      <c r="N4427" s="4" t="s">
        <v>29</v>
      </c>
      <c r="O4427" s="4">
        <v>6.5770000000000002E-5</v>
      </c>
      <c r="P4427" s="4">
        <v>7.2320000000000002E-8</v>
      </c>
      <c r="Q4427" s="4">
        <v>4.28</v>
      </c>
    </row>
    <row r="4428" spans="1:29" hidden="1" outlineLevel="1" collapsed="1" x14ac:dyDescent="0.25">
      <c r="A4428" t="s">
        <v>34</v>
      </c>
      <c r="B4428" s="4" t="s">
        <v>29</v>
      </c>
      <c r="C4428" s="4" t="s">
        <v>4738</v>
      </c>
      <c r="D4428" s="4" t="s">
        <v>34</v>
      </c>
      <c r="E4428" s="4">
        <v>1.6441999999999999E-5</v>
      </c>
      <c r="F4428" s="4">
        <v>1.5434800000000001E-4</v>
      </c>
      <c r="G4428" s="4">
        <v>2</v>
      </c>
      <c r="H4428" s="4">
        <v>2</v>
      </c>
      <c r="I4428" s="4">
        <v>3</v>
      </c>
      <c r="J4428" s="4" t="s">
        <v>4731</v>
      </c>
      <c r="K4428" s="4">
        <v>0</v>
      </c>
      <c r="L4428" s="4">
        <v>1117.6211599999999</v>
      </c>
      <c r="M4428" s="4" t="s">
        <v>29</v>
      </c>
      <c r="N4428" s="4" t="s">
        <v>29</v>
      </c>
      <c r="O4428" s="4">
        <v>6.5770000000000002E-5</v>
      </c>
      <c r="P4428" s="4">
        <v>6.4600000000000004E-7</v>
      </c>
      <c r="Q4428" s="4">
        <v>3.51</v>
      </c>
    </row>
    <row r="4429" spans="1:29" hidden="1" outlineLevel="1" collapsed="1" x14ac:dyDescent="0.25">
      <c r="A4429" t="s">
        <v>34</v>
      </c>
      <c r="B4429" s="4" t="s">
        <v>29</v>
      </c>
      <c r="C4429" s="4" t="s">
        <v>4739</v>
      </c>
      <c r="D4429" s="4" t="s">
        <v>34</v>
      </c>
      <c r="E4429" s="4">
        <v>1.6406599999999999E-3</v>
      </c>
      <c r="F4429" s="4">
        <v>1.5434800000000001E-4</v>
      </c>
      <c r="G4429" s="4">
        <v>2</v>
      </c>
      <c r="H4429" s="4">
        <v>2</v>
      </c>
      <c r="I4429" s="4">
        <v>2</v>
      </c>
      <c r="J4429" s="4" t="s">
        <v>4731</v>
      </c>
      <c r="K4429" s="4">
        <v>0</v>
      </c>
      <c r="L4429" s="4">
        <v>872.51999000000001</v>
      </c>
      <c r="M4429" s="4" t="s">
        <v>29</v>
      </c>
      <c r="N4429" s="4" t="s">
        <v>29</v>
      </c>
      <c r="O4429" s="4">
        <v>6.5770000000000002E-5</v>
      </c>
      <c r="P4429" s="4">
        <v>1.6650000000000001E-4</v>
      </c>
      <c r="Q4429" s="4">
        <v>2.34</v>
      </c>
    </row>
    <row r="4430" spans="1:29" hidden="1" outlineLevel="1" collapsed="1" x14ac:dyDescent="0.25">
      <c r="A4430" t="s">
        <v>34</v>
      </c>
      <c r="B4430" s="4" t="s">
        <v>29</v>
      </c>
      <c r="C4430" s="4" t="s">
        <v>4740</v>
      </c>
      <c r="D4430" s="4" t="s">
        <v>34</v>
      </c>
      <c r="E4430" s="4">
        <v>3.1346199999999999E-3</v>
      </c>
      <c r="F4430" s="4">
        <v>3.0793500000000001E-4</v>
      </c>
      <c r="G4430" s="4">
        <v>2</v>
      </c>
      <c r="H4430" s="4">
        <v>2</v>
      </c>
      <c r="I4430" s="4">
        <v>1</v>
      </c>
      <c r="J4430" s="4" t="s">
        <v>4731</v>
      </c>
      <c r="K4430" s="4">
        <v>1</v>
      </c>
      <c r="L4430" s="4">
        <v>1436.7757099999999</v>
      </c>
      <c r="M4430" s="4" t="s">
        <v>29</v>
      </c>
      <c r="N4430" s="4" t="s">
        <v>29</v>
      </c>
      <c r="O4430" s="4">
        <v>1.192E-4</v>
      </c>
      <c r="P4430" s="4">
        <v>3.5540000000000002E-4</v>
      </c>
      <c r="Q4430" s="4">
        <v>2.42</v>
      </c>
    </row>
    <row r="4431" spans="1:29" hidden="1" outlineLevel="1" collapsed="1" x14ac:dyDescent="0.25">
      <c r="A4431" t="s">
        <v>34</v>
      </c>
      <c r="B4431" s="4" t="s">
        <v>29</v>
      </c>
      <c r="C4431" s="4" t="s">
        <v>4741</v>
      </c>
      <c r="D4431" s="4" t="s">
        <v>34</v>
      </c>
      <c r="E4431" s="4">
        <v>1.16598E-2</v>
      </c>
      <c r="F4431" s="4">
        <v>4.3565599999999998E-4</v>
      </c>
      <c r="G4431" s="4">
        <v>2</v>
      </c>
      <c r="H4431" s="4">
        <v>2</v>
      </c>
      <c r="I4431" s="4">
        <v>3</v>
      </c>
      <c r="J4431" s="4" t="s">
        <v>4731</v>
      </c>
      <c r="K4431" s="4">
        <v>0</v>
      </c>
      <c r="L4431" s="4">
        <v>857.48796000000004</v>
      </c>
      <c r="M4431" s="4" t="s">
        <v>29</v>
      </c>
      <c r="N4431" s="4" t="s">
        <v>29</v>
      </c>
      <c r="O4431" s="4">
        <v>1.639E-4</v>
      </c>
      <c r="P4431" s="4">
        <v>1.686E-3</v>
      </c>
      <c r="Q4431" s="4">
        <v>1.61</v>
      </c>
    </row>
    <row r="4432" spans="1:29" hidden="1" outlineLevel="1" collapsed="1" x14ac:dyDescent="0.25">
      <c r="A4432" t="s">
        <v>34</v>
      </c>
      <c r="B4432" s="4" t="s">
        <v>29</v>
      </c>
      <c r="C4432" s="4" t="s">
        <v>4742</v>
      </c>
      <c r="D4432" s="4" t="s">
        <v>34</v>
      </c>
      <c r="E4432" s="4">
        <v>5.7172000000000004E-3</v>
      </c>
      <c r="F4432" s="4">
        <v>4.3565599999999998E-4</v>
      </c>
      <c r="G4432" s="4">
        <v>2</v>
      </c>
      <c r="H4432" s="4">
        <v>2</v>
      </c>
      <c r="I4432" s="4">
        <v>1</v>
      </c>
      <c r="J4432" s="4" t="s">
        <v>4731</v>
      </c>
      <c r="K4432" s="4">
        <v>0</v>
      </c>
      <c r="L4432" s="4">
        <v>1038.5479399999999</v>
      </c>
      <c r="M4432" s="4" t="s">
        <v>29</v>
      </c>
      <c r="N4432" s="4" t="s">
        <v>29</v>
      </c>
      <c r="O4432" s="4">
        <v>1.639E-4</v>
      </c>
      <c r="P4432" s="4">
        <v>7.1810000000000005E-4</v>
      </c>
      <c r="Q4432" s="4">
        <v>2.34</v>
      </c>
    </row>
    <row r="4433" spans="1:29" hidden="1" outlineLevel="1" collapsed="1" x14ac:dyDescent="0.25">
      <c r="A4433" t="s">
        <v>34</v>
      </c>
      <c r="B4433" s="4" t="s">
        <v>29</v>
      </c>
      <c r="C4433" s="4" t="s">
        <v>4743</v>
      </c>
      <c r="D4433" s="4" t="s">
        <v>34</v>
      </c>
      <c r="E4433" s="4">
        <v>6.37216E-3</v>
      </c>
      <c r="F4433" s="4">
        <v>4.3565599999999998E-4</v>
      </c>
      <c r="G4433" s="4">
        <v>2</v>
      </c>
      <c r="H4433" s="4">
        <v>2</v>
      </c>
      <c r="I4433" s="4">
        <v>2</v>
      </c>
      <c r="J4433" s="4" t="s">
        <v>4731</v>
      </c>
      <c r="K4433" s="4">
        <v>1</v>
      </c>
      <c r="L4433" s="4">
        <v>1239.6520700000001</v>
      </c>
      <c r="M4433" s="4" t="s">
        <v>29</v>
      </c>
      <c r="N4433" s="4" t="s">
        <v>29</v>
      </c>
      <c r="O4433" s="4">
        <v>1.639E-4</v>
      </c>
      <c r="P4433" s="4">
        <v>8.1349999999999999E-4</v>
      </c>
      <c r="Q4433" s="4">
        <v>2.4900000000000002</v>
      </c>
    </row>
    <row r="4434" spans="1:29" hidden="1" outlineLevel="1" collapsed="1" x14ac:dyDescent="0.25">
      <c r="A4434" t="s">
        <v>34</v>
      </c>
      <c r="B4434" s="4" t="s">
        <v>29</v>
      </c>
      <c r="C4434" s="4" t="s">
        <v>4744</v>
      </c>
      <c r="D4434" s="4" t="s">
        <v>34</v>
      </c>
      <c r="E4434" s="4">
        <v>3.0107999999999999E-2</v>
      </c>
      <c r="F4434" s="4">
        <v>1.14003E-3</v>
      </c>
      <c r="G4434" s="4">
        <v>2</v>
      </c>
      <c r="H4434" s="4">
        <v>2</v>
      </c>
      <c r="I4434" s="4">
        <v>1</v>
      </c>
      <c r="J4434" s="4" t="s">
        <v>4731</v>
      </c>
      <c r="K4434" s="4">
        <v>0</v>
      </c>
      <c r="L4434" s="4">
        <v>994.53161999999998</v>
      </c>
      <c r="M4434" s="4" t="s">
        <v>29</v>
      </c>
      <c r="N4434" s="4" t="s">
        <v>29</v>
      </c>
      <c r="O4434" s="4">
        <v>4.1320000000000001E-4</v>
      </c>
      <c r="P4434" s="4">
        <v>5.4739999999999997E-3</v>
      </c>
      <c r="Q4434" s="4">
        <v>1.1200000000000001</v>
      </c>
    </row>
    <row r="4435" spans="1:29" hidden="1" outlineLevel="1" collapsed="1" x14ac:dyDescent="0.25">
      <c r="A4435" t="s">
        <v>34</v>
      </c>
      <c r="B4435" s="4" t="s">
        <v>29</v>
      </c>
      <c r="C4435" s="4" t="s">
        <v>4745</v>
      </c>
      <c r="D4435" s="4" t="s">
        <v>34</v>
      </c>
      <c r="E4435" s="4">
        <v>4.9529900000000002E-2</v>
      </c>
      <c r="F4435" s="4">
        <v>1.52893E-3</v>
      </c>
      <c r="G4435" s="4">
        <v>2</v>
      </c>
      <c r="H4435" s="4">
        <v>2</v>
      </c>
      <c r="I4435" s="4">
        <v>4</v>
      </c>
      <c r="J4435" s="4" t="s">
        <v>4731</v>
      </c>
      <c r="K4435" s="4">
        <v>0</v>
      </c>
      <c r="L4435" s="4">
        <v>849.42535999999996</v>
      </c>
      <c r="M4435" s="4" t="s">
        <v>29</v>
      </c>
      <c r="N4435" s="4" t="s">
        <v>29</v>
      </c>
      <c r="O4435" s="4">
        <v>5.5110000000000001E-4</v>
      </c>
      <c r="P4435" s="4">
        <v>1.051E-2</v>
      </c>
      <c r="Q4435" s="4">
        <v>1.61</v>
      </c>
    </row>
    <row r="4436" spans="1:29" x14ac:dyDescent="0.25">
      <c r="A4436" s="3" t="s">
        <v>29</v>
      </c>
      <c r="B4436" s="3" t="s">
        <v>30</v>
      </c>
      <c r="C4436" s="3" t="s">
        <v>4746</v>
      </c>
      <c r="D4436" s="3" t="s">
        <v>4747</v>
      </c>
      <c r="E4436" s="3">
        <v>0</v>
      </c>
      <c r="F4436" s="3">
        <v>90.863</v>
      </c>
      <c r="G4436" s="3">
        <v>51</v>
      </c>
      <c r="H4436" s="3">
        <v>15</v>
      </c>
      <c r="I4436" s="3">
        <v>37</v>
      </c>
      <c r="J4436" s="3">
        <v>1</v>
      </c>
      <c r="K4436" s="3">
        <v>256</v>
      </c>
      <c r="L4436" s="3">
        <v>28.1</v>
      </c>
      <c r="M4436" s="3">
        <v>10.039999999999999</v>
      </c>
      <c r="N4436" s="3">
        <v>97.04</v>
      </c>
      <c r="O4436" s="3">
        <v>15</v>
      </c>
      <c r="P4436" s="3" t="s">
        <v>315</v>
      </c>
      <c r="Q4436" s="3" t="s">
        <v>2856</v>
      </c>
      <c r="R4436" s="3" t="s">
        <v>2826</v>
      </c>
      <c r="S4436" s="3" t="s">
        <v>3963</v>
      </c>
      <c r="T4436" s="3" t="s">
        <v>4748</v>
      </c>
      <c r="U4436" s="3" t="s">
        <v>4746</v>
      </c>
      <c r="V4436" s="3" t="s">
        <v>4749</v>
      </c>
      <c r="W4436" s="3" t="s">
        <v>1758</v>
      </c>
      <c r="X4436" s="3" t="s">
        <v>2830</v>
      </c>
      <c r="Y4436" s="3" t="s">
        <v>2831</v>
      </c>
      <c r="Z4436" s="3" t="s">
        <v>2832</v>
      </c>
      <c r="AA4436" s="3">
        <v>14</v>
      </c>
      <c r="AB4436" s="3" t="s">
        <v>29</v>
      </c>
      <c r="AC4436" s="3">
        <v>1</v>
      </c>
    </row>
    <row r="4437" spans="1:29" hidden="1" outlineLevel="1" collapsed="1" x14ac:dyDescent="0.25">
      <c r="A4437" t="s">
        <v>34</v>
      </c>
      <c r="B4437" s="2" t="s">
        <v>39</v>
      </c>
      <c r="C4437" s="2" t="s">
        <v>40</v>
      </c>
      <c r="D4437" s="2" t="s">
        <v>41</v>
      </c>
      <c r="E4437" s="2" t="s">
        <v>42</v>
      </c>
      <c r="F4437" s="2" t="s">
        <v>43</v>
      </c>
      <c r="G4437" s="2" t="s">
        <v>28</v>
      </c>
      <c r="H4437" s="2" t="s">
        <v>44</v>
      </c>
      <c r="I4437" s="2" t="s">
        <v>8</v>
      </c>
      <c r="J4437" s="2" t="s">
        <v>45</v>
      </c>
      <c r="K4437" s="2" t="s">
        <v>46</v>
      </c>
      <c r="L4437" s="2" t="s">
        <v>47</v>
      </c>
      <c r="M4437" s="2" t="s">
        <v>27</v>
      </c>
      <c r="N4437" s="2" t="s">
        <v>48</v>
      </c>
      <c r="O4437" s="2" t="s">
        <v>49</v>
      </c>
      <c r="P4437" s="2" t="s">
        <v>50</v>
      </c>
      <c r="Q4437" s="2" t="s">
        <v>51</v>
      </c>
    </row>
    <row r="4438" spans="1:29" hidden="1" outlineLevel="1" collapsed="1" x14ac:dyDescent="0.25">
      <c r="A4438" t="s">
        <v>34</v>
      </c>
      <c r="B4438" s="4" t="s">
        <v>29</v>
      </c>
      <c r="C4438" s="4" t="s">
        <v>4730</v>
      </c>
      <c r="D4438" s="4" t="s">
        <v>34</v>
      </c>
      <c r="E4438" s="4">
        <v>1.9686800000000002E-6</v>
      </c>
      <c r="F4438" s="4">
        <v>1.5434800000000001E-4</v>
      </c>
      <c r="G4438" s="4">
        <v>2</v>
      </c>
      <c r="H4438" s="4">
        <v>2</v>
      </c>
      <c r="I4438" s="4">
        <v>3</v>
      </c>
      <c r="J4438" s="4" t="s">
        <v>4731</v>
      </c>
      <c r="K4438" s="4">
        <v>0</v>
      </c>
      <c r="L4438" s="4">
        <v>1158.6265800000001</v>
      </c>
      <c r="M4438" s="4" t="s">
        <v>29</v>
      </c>
      <c r="N4438" s="4" t="s">
        <v>29</v>
      </c>
      <c r="O4438" s="4">
        <v>6.5770000000000002E-5</v>
      </c>
      <c r="P4438" s="4">
        <v>4.9490000000000002E-8</v>
      </c>
      <c r="Q4438" s="4">
        <v>3.56</v>
      </c>
    </row>
    <row r="4439" spans="1:29" hidden="1" outlineLevel="1" collapsed="1" x14ac:dyDescent="0.25">
      <c r="A4439" t="s">
        <v>34</v>
      </c>
      <c r="B4439" s="4" t="s">
        <v>29</v>
      </c>
      <c r="C4439" s="4" t="s">
        <v>4732</v>
      </c>
      <c r="D4439" s="4" t="s">
        <v>34</v>
      </c>
      <c r="E4439" s="4">
        <v>7.7966200000000006E-5</v>
      </c>
      <c r="F4439" s="4">
        <v>1.5434800000000001E-4</v>
      </c>
      <c r="G4439" s="4">
        <v>2</v>
      </c>
      <c r="H4439" s="4">
        <v>2</v>
      </c>
      <c r="I4439" s="4">
        <v>4</v>
      </c>
      <c r="J4439" s="4" t="s">
        <v>4731</v>
      </c>
      <c r="K4439" s="4">
        <v>1</v>
      </c>
      <c r="L4439" s="4">
        <v>1927.9647500000001</v>
      </c>
      <c r="M4439" s="4" t="s">
        <v>29</v>
      </c>
      <c r="N4439" s="4" t="s">
        <v>29</v>
      </c>
      <c r="O4439" s="4">
        <v>6.5770000000000002E-5</v>
      </c>
      <c r="P4439" s="4">
        <v>4.2200000000000003E-6</v>
      </c>
      <c r="Q4439" s="4">
        <v>3.41</v>
      </c>
    </row>
    <row r="4440" spans="1:29" hidden="1" outlineLevel="1" collapsed="1" x14ac:dyDescent="0.25">
      <c r="A4440" t="s">
        <v>34</v>
      </c>
      <c r="B4440" s="4" t="s">
        <v>29</v>
      </c>
      <c r="C4440" s="4" t="s">
        <v>4733</v>
      </c>
      <c r="D4440" s="4" t="s">
        <v>34</v>
      </c>
      <c r="E4440" s="4">
        <v>2.97129E-6</v>
      </c>
      <c r="F4440" s="4">
        <v>1.5434800000000001E-4</v>
      </c>
      <c r="G4440" s="4">
        <v>2</v>
      </c>
      <c r="H4440" s="4">
        <v>2</v>
      </c>
      <c r="I4440" s="4">
        <v>3</v>
      </c>
      <c r="J4440" s="4" t="s">
        <v>4731</v>
      </c>
      <c r="K4440" s="4">
        <v>2</v>
      </c>
      <c r="L4440" s="4">
        <v>2056.05971</v>
      </c>
      <c r="M4440" s="4" t="s">
        <v>29</v>
      </c>
      <c r="N4440" s="4" t="s">
        <v>29</v>
      </c>
      <c r="O4440" s="4">
        <v>6.5770000000000002E-5</v>
      </c>
      <c r="P4440" s="4">
        <v>8.1120000000000001E-8</v>
      </c>
      <c r="Q4440" s="4">
        <v>4.3499999999999996</v>
      </c>
    </row>
    <row r="4441" spans="1:29" hidden="1" outlineLevel="1" collapsed="1" x14ac:dyDescent="0.25">
      <c r="A4441" t="s">
        <v>34</v>
      </c>
      <c r="B4441" s="4" t="s">
        <v>29</v>
      </c>
      <c r="C4441" s="4" t="s">
        <v>4735</v>
      </c>
      <c r="D4441" s="4" t="s">
        <v>1675</v>
      </c>
      <c r="E4441" s="4">
        <v>3.0290999999999998E-5</v>
      </c>
      <c r="F4441" s="4">
        <v>1.5434800000000001E-4</v>
      </c>
      <c r="G4441" s="4">
        <v>2</v>
      </c>
      <c r="H4441" s="4">
        <v>2</v>
      </c>
      <c r="I4441" s="4">
        <v>1</v>
      </c>
      <c r="J4441" s="4" t="s">
        <v>4731</v>
      </c>
      <c r="K4441" s="4">
        <v>1</v>
      </c>
      <c r="L4441" s="4">
        <v>2579.4880899999998</v>
      </c>
      <c r="M4441" s="4" t="s">
        <v>29</v>
      </c>
      <c r="N4441" s="4" t="s">
        <v>29</v>
      </c>
      <c r="O4441" s="4">
        <v>6.5770000000000002E-5</v>
      </c>
      <c r="P4441" s="4">
        <v>1.347E-6</v>
      </c>
      <c r="Q4441" s="4">
        <v>4.68</v>
      </c>
    </row>
    <row r="4442" spans="1:29" hidden="1" outlineLevel="1" collapsed="1" x14ac:dyDescent="0.25">
      <c r="A4442" t="s">
        <v>34</v>
      </c>
      <c r="B4442" s="4" t="s">
        <v>29</v>
      </c>
      <c r="C4442" s="4" t="s">
        <v>4736</v>
      </c>
      <c r="D4442" s="4" t="s">
        <v>1675</v>
      </c>
      <c r="E4442" s="4">
        <v>6.1065400000000004E-7</v>
      </c>
      <c r="F4442" s="4">
        <v>1.5434800000000001E-4</v>
      </c>
      <c r="G4442" s="4">
        <v>2</v>
      </c>
      <c r="H4442" s="4">
        <v>2</v>
      </c>
      <c r="I4442" s="4">
        <v>2</v>
      </c>
      <c r="J4442" s="4" t="s">
        <v>4731</v>
      </c>
      <c r="K4442" s="4">
        <v>0</v>
      </c>
      <c r="L4442" s="4">
        <v>2451.3931299999999</v>
      </c>
      <c r="M4442" s="4" t="s">
        <v>29</v>
      </c>
      <c r="N4442" s="4" t="s">
        <v>29</v>
      </c>
      <c r="O4442" s="4">
        <v>6.5770000000000002E-5</v>
      </c>
      <c r="P4442" s="4">
        <v>1.2E-8</v>
      </c>
      <c r="Q4442" s="4">
        <v>3.66</v>
      </c>
    </row>
    <row r="4443" spans="1:29" hidden="1" outlineLevel="1" collapsed="1" x14ac:dyDescent="0.25">
      <c r="A4443" t="s">
        <v>34</v>
      </c>
      <c r="B4443" s="4" t="s">
        <v>29</v>
      </c>
      <c r="C4443" s="4" t="s">
        <v>4737</v>
      </c>
      <c r="D4443" s="4" t="s">
        <v>34</v>
      </c>
      <c r="E4443" s="4">
        <v>2.69802E-6</v>
      </c>
      <c r="F4443" s="4">
        <v>1.5434800000000001E-4</v>
      </c>
      <c r="G4443" s="4">
        <v>2</v>
      </c>
      <c r="H4443" s="4">
        <v>2</v>
      </c>
      <c r="I4443" s="4">
        <v>5</v>
      </c>
      <c r="J4443" s="4" t="s">
        <v>4731</v>
      </c>
      <c r="K4443" s="4">
        <v>1</v>
      </c>
      <c r="L4443" s="4">
        <v>2016.06077</v>
      </c>
      <c r="M4443" s="4" t="s">
        <v>29</v>
      </c>
      <c r="N4443" s="4" t="s">
        <v>29</v>
      </c>
      <c r="O4443" s="4">
        <v>6.5770000000000002E-5</v>
      </c>
      <c r="P4443" s="4">
        <v>7.2320000000000002E-8</v>
      </c>
      <c r="Q4443" s="4">
        <v>4.28</v>
      </c>
    </row>
    <row r="4444" spans="1:29" hidden="1" outlineLevel="1" collapsed="1" x14ac:dyDescent="0.25">
      <c r="A4444" t="s">
        <v>34</v>
      </c>
      <c r="B4444" s="4" t="s">
        <v>29</v>
      </c>
      <c r="C4444" s="4" t="s">
        <v>4738</v>
      </c>
      <c r="D4444" s="4" t="s">
        <v>34</v>
      </c>
      <c r="E4444" s="4">
        <v>1.6441999999999999E-5</v>
      </c>
      <c r="F4444" s="4">
        <v>1.5434800000000001E-4</v>
      </c>
      <c r="G4444" s="4">
        <v>2</v>
      </c>
      <c r="H4444" s="4">
        <v>2</v>
      </c>
      <c r="I4444" s="4">
        <v>3</v>
      </c>
      <c r="J4444" s="4" t="s">
        <v>4731</v>
      </c>
      <c r="K4444" s="4">
        <v>0</v>
      </c>
      <c r="L4444" s="4">
        <v>1117.6211599999999</v>
      </c>
      <c r="M4444" s="4" t="s">
        <v>29</v>
      </c>
      <c r="N4444" s="4" t="s">
        <v>29</v>
      </c>
      <c r="O4444" s="4">
        <v>6.5770000000000002E-5</v>
      </c>
      <c r="P4444" s="4">
        <v>6.4600000000000004E-7</v>
      </c>
      <c r="Q4444" s="4">
        <v>3.51</v>
      </c>
    </row>
    <row r="4445" spans="1:29" hidden="1" outlineLevel="1" collapsed="1" x14ac:dyDescent="0.25">
      <c r="A4445" t="s">
        <v>34</v>
      </c>
      <c r="B4445" s="4" t="s">
        <v>29</v>
      </c>
      <c r="C4445" s="4" t="s">
        <v>4739</v>
      </c>
      <c r="D4445" s="4" t="s">
        <v>34</v>
      </c>
      <c r="E4445" s="4">
        <v>1.6406599999999999E-3</v>
      </c>
      <c r="F4445" s="4">
        <v>1.5434800000000001E-4</v>
      </c>
      <c r="G4445" s="4">
        <v>2</v>
      </c>
      <c r="H4445" s="4">
        <v>2</v>
      </c>
      <c r="I4445" s="4">
        <v>2</v>
      </c>
      <c r="J4445" s="4" t="s">
        <v>4731</v>
      </c>
      <c r="K4445" s="4">
        <v>0</v>
      </c>
      <c r="L4445" s="4">
        <v>872.51999000000001</v>
      </c>
      <c r="M4445" s="4" t="s">
        <v>29</v>
      </c>
      <c r="N4445" s="4" t="s">
        <v>29</v>
      </c>
      <c r="O4445" s="4">
        <v>6.5770000000000002E-5</v>
      </c>
      <c r="P4445" s="4">
        <v>1.6650000000000001E-4</v>
      </c>
      <c r="Q4445" s="4">
        <v>2.34</v>
      </c>
    </row>
    <row r="4446" spans="1:29" hidden="1" outlineLevel="1" collapsed="1" x14ac:dyDescent="0.25">
      <c r="A4446" t="s">
        <v>34</v>
      </c>
      <c r="B4446" s="4" t="s">
        <v>29</v>
      </c>
      <c r="C4446" s="4" t="s">
        <v>4740</v>
      </c>
      <c r="D4446" s="4" t="s">
        <v>34</v>
      </c>
      <c r="E4446" s="4">
        <v>3.1346199999999999E-3</v>
      </c>
      <c r="F4446" s="4">
        <v>3.0793500000000001E-4</v>
      </c>
      <c r="G4446" s="4">
        <v>2</v>
      </c>
      <c r="H4446" s="4">
        <v>2</v>
      </c>
      <c r="I4446" s="4">
        <v>1</v>
      </c>
      <c r="J4446" s="4" t="s">
        <v>4731</v>
      </c>
      <c r="K4446" s="4">
        <v>1</v>
      </c>
      <c r="L4446" s="4">
        <v>1436.7757099999999</v>
      </c>
      <c r="M4446" s="4" t="s">
        <v>29</v>
      </c>
      <c r="N4446" s="4" t="s">
        <v>29</v>
      </c>
      <c r="O4446" s="4">
        <v>1.192E-4</v>
      </c>
      <c r="P4446" s="4">
        <v>3.5540000000000002E-4</v>
      </c>
      <c r="Q4446" s="4">
        <v>2.42</v>
      </c>
    </row>
    <row r="4447" spans="1:29" hidden="1" outlineLevel="1" collapsed="1" x14ac:dyDescent="0.25">
      <c r="A4447" t="s">
        <v>34</v>
      </c>
      <c r="B4447" s="4" t="s">
        <v>29</v>
      </c>
      <c r="C4447" s="4" t="s">
        <v>4750</v>
      </c>
      <c r="D4447" s="4" t="s">
        <v>196</v>
      </c>
      <c r="E4447" s="4">
        <v>2.9590799999999998E-3</v>
      </c>
      <c r="F4447" s="4">
        <v>3.0793500000000001E-4</v>
      </c>
      <c r="G4447" s="4">
        <v>1</v>
      </c>
      <c r="H4447" s="4">
        <v>1</v>
      </c>
      <c r="I4447" s="4">
        <v>2</v>
      </c>
      <c r="J4447" s="4" t="s">
        <v>4746</v>
      </c>
      <c r="K4447" s="4">
        <v>0</v>
      </c>
      <c r="L4447" s="4">
        <v>993.54376999999999</v>
      </c>
      <c r="M4447" s="4" t="s">
        <v>29</v>
      </c>
      <c r="N4447" s="4" t="s">
        <v>29</v>
      </c>
      <c r="O4447" s="4">
        <v>1.192E-4</v>
      </c>
      <c r="P4447" s="4">
        <v>3.3320000000000002E-4</v>
      </c>
      <c r="Q4447" s="4">
        <v>2.81</v>
      </c>
    </row>
    <row r="4448" spans="1:29" hidden="1" outlineLevel="1" collapsed="1" x14ac:dyDescent="0.25">
      <c r="A4448" t="s">
        <v>34</v>
      </c>
      <c r="B4448" s="4" t="s">
        <v>29</v>
      </c>
      <c r="C4448" s="4" t="s">
        <v>4741</v>
      </c>
      <c r="D4448" s="4" t="s">
        <v>34</v>
      </c>
      <c r="E4448" s="4">
        <v>1.16598E-2</v>
      </c>
      <c r="F4448" s="4">
        <v>4.3565599999999998E-4</v>
      </c>
      <c r="G4448" s="4">
        <v>2</v>
      </c>
      <c r="H4448" s="4">
        <v>2</v>
      </c>
      <c r="I4448" s="4">
        <v>3</v>
      </c>
      <c r="J4448" s="4" t="s">
        <v>4731</v>
      </c>
      <c r="K4448" s="4">
        <v>0</v>
      </c>
      <c r="L4448" s="4">
        <v>857.48796000000004</v>
      </c>
      <c r="M4448" s="4" t="s">
        <v>29</v>
      </c>
      <c r="N4448" s="4" t="s">
        <v>29</v>
      </c>
      <c r="O4448" s="4">
        <v>1.639E-4</v>
      </c>
      <c r="P4448" s="4">
        <v>1.686E-3</v>
      </c>
      <c r="Q4448" s="4">
        <v>1.61</v>
      </c>
    </row>
    <row r="4449" spans="1:29" hidden="1" outlineLevel="1" collapsed="1" x14ac:dyDescent="0.25">
      <c r="A4449" t="s">
        <v>34</v>
      </c>
      <c r="B4449" s="4" t="s">
        <v>29</v>
      </c>
      <c r="C4449" s="4" t="s">
        <v>4742</v>
      </c>
      <c r="D4449" s="4" t="s">
        <v>34</v>
      </c>
      <c r="E4449" s="4">
        <v>5.7172000000000004E-3</v>
      </c>
      <c r="F4449" s="4">
        <v>4.3565599999999998E-4</v>
      </c>
      <c r="G4449" s="4">
        <v>2</v>
      </c>
      <c r="H4449" s="4">
        <v>2</v>
      </c>
      <c r="I4449" s="4">
        <v>1</v>
      </c>
      <c r="J4449" s="4" t="s">
        <v>4731</v>
      </c>
      <c r="K4449" s="4">
        <v>0</v>
      </c>
      <c r="L4449" s="4">
        <v>1038.5479399999999</v>
      </c>
      <c r="M4449" s="4" t="s">
        <v>29</v>
      </c>
      <c r="N4449" s="4" t="s">
        <v>29</v>
      </c>
      <c r="O4449" s="4">
        <v>1.639E-4</v>
      </c>
      <c r="P4449" s="4">
        <v>7.1810000000000005E-4</v>
      </c>
      <c r="Q4449" s="4">
        <v>2.34</v>
      </c>
    </row>
    <row r="4450" spans="1:29" hidden="1" outlineLevel="1" collapsed="1" x14ac:dyDescent="0.25">
      <c r="A4450" t="s">
        <v>34</v>
      </c>
      <c r="B4450" s="4" t="s">
        <v>29</v>
      </c>
      <c r="C4450" s="4" t="s">
        <v>4743</v>
      </c>
      <c r="D4450" s="4" t="s">
        <v>34</v>
      </c>
      <c r="E4450" s="4">
        <v>6.37216E-3</v>
      </c>
      <c r="F4450" s="4">
        <v>4.3565599999999998E-4</v>
      </c>
      <c r="G4450" s="4">
        <v>2</v>
      </c>
      <c r="H4450" s="4">
        <v>2</v>
      </c>
      <c r="I4450" s="4">
        <v>2</v>
      </c>
      <c r="J4450" s="4" t="s">
        <v>4731</v>
      </c>
      <c r="K4450" s="4">
        <v>1</v>
      </c>
      <c r="L4450" s="4">
        <v>1239.6520700000001</v>
      </c>
      <c r="M4450" s="4" t="s">
        <v>29</v>
      </c>
      <c r="N4450" s="4" t="s">
        <v>29</v>
      </c>
      <c r="O4450" s="4">
        <v>1.639E-4</v>
      </c>
      <c r="P4450" s="4">
        <v>8.1349999999999999E-4</v>
      </c>
      <c r="Q4450" s="4">
        <v>2.4900000000000002</v>
      </c>
    </row>
    <row r="4451" spans="1:29" hidden="1" outlineLevel="1" collapsed="1" x14ac:dyDescent="0.25">
      <c r="A4451" t="s">
        <v>34</v>
      </c>
      <c r="B4451" s="4" t="s">
        <v>29</v>
      </c>
      <c r="C4451" s="4" t="s">
        <v>4744</v>
      </c>
      <c r="D4451" s="4" t="s">
        <v>34</v>
      </c>
      <c r="E4451" s="4">
        <v>3.0107999999999999E-2</v>
      </c>
      <c r="F4451" s="4">
        <v>1.14003E-3</v>
      </c>
      <c r="G4451" s="4">
        <v>2</v>
      </c>
      <c r="H4451" s="4">
        <v>2</v>
      </c>
      <c r="I4451" s="4">
        <v>1</v>
      </c>
      <c r="J4451" s="4" t="s">
        <v>4731</v>
      </c>
      <c r="K4451" s="4">
        <v>0</v>
      </c>
      <c r="L4451" s="4">
        <v>994.53161999999998</v>
      </c>
      <c r="M4451" s="4" t="s">
        <v>29</v>
      </c>
      <c r="N4451" s="4" t="s">
        <v>29</v>
      </c>
      <c r="O4451" s="4">
        <v>4.1320000000000001E-4</v>
      </c>
      <c r="P4451" s="4">
        <v>5.4739999999999997E-3</v>
      </c>
      <c r="Q4451" s="4">
        <v>1.1200000000000001</v>
      </c>
    </row>
    <row r="4452" spans="1:29" hidden="1" outlineLevel="1" collapsed="1" x14ac:dyDescent="0.25">
      <c r="A4452" t="s">
        <v>34</v>
      </c>
      <c r="B4452" s="4" t="s">
        <v>29</v>
      </c>
      <c r="C4452" s="4" t="s">
        <v>4745</v>
      </c>
      <c r="D4452" s="4" t="s">
        <v>34</v>
      </c>
      <c r="E4452" s="4">
        <v>4.9529900000000002E-2</v>
      </c>
      <c r="F4452" s="4">
        <v>1.52893E-3</v>
      </c>
      <c r="G4452" s="4">
        <v>2</v>
      </c>
      <c r="H4452" s="4">
        <v>2</v>
      </c>
      <c r="I4452" s="4">
        <v>4</v>
      </c>
      <c r="J4452" s="4" t="s">
        <v>4731</v>
      </c>
      <c r="K4452" s="4">
        <v>0</v>
      </c>
      <c r="L4452" s="4">
        <v>849.42535999999996</v>
      </c>
      <c r="M4452" s="4" t="s">
        <v>29</v>
      </c>
      <c r="N4452" s="4" t="s">
        <v>29</v>
      </c>
      <c r="O4452" s="4">
        <v>5.5110000000000001E-4</v>
      </c>
      <c r="P4452" s="4">
        <v>1.051E-2</v>
      </c>
      <c r="Q4452" s="4">
        <v>1.61</v>
      </c>
    </row>
    <row r="4453" spans="1:29" x14ac:dyDescent="0.25">
      <c r="A4453" s="3" t="s">
        <v>29</v>
      </c>
      <c r="B4453" s="3" t="s">
        <v>30</v>
      </c>
      <c r="C4453" s="3" t="s">
        <v>4751</v>
      </c>
      <c r="D4453" s="3" t="s">
        <v>4752</v>
      </c>
      <c r="E4453" s="3">
        <v>0</v>
      </c>
      <c r="F4453" s="3">
        <v>87.828999999999994</v>
      </c>
      <c r="G4453" s="3">
        <v>69</v>
      </c>
      <c r="H4453" s="3">
        <v>11</v>
      </c>
      <c r="I4453" s="3">
        <v>23</v>
      </c>
      <c r="J4453" s="3">
        <v>11</v>
      </c>
      <c r="K4453" s="3">
        <v>292</v>
      </c>
      <c r="L4453" s="3">
        <v>32.1</v>
      </c>
      <c r="M4453" s="3">
        <v>4.7300000000000004</v>
      </c>
      <c r="N4453" s="3">
        <v>92.93</v>
      </c>
      <c r="O4453" s="3">
        <v>11</v>
      </c>
      <c r="P4453" s="3" t="s">
        <v>1137</v>
      </c>
      <c r="Q4453" s="3" t="s">
        <v>34</v>
      </c>
      <c r="R4453" s="3" t="s">
        <v>34</v>
      </c>
      <c r="S4453" s="3" t="s">
        <v>4753</v>
      </c>
      <c r="T4453" s="3" t="s">
        <v>34</v>
      </c>
      <c r="U4453" s="3" t="s">
        <v>4751</v>
      </c>
      <c r="V4453" s="3" t="s">
        <v>34</v>
      </c>
      <c r="W4453" s="3" t="s">
        <v>810</v>
      </c>
      <c r="X4453" s="3" t="s">
        <v>34</v>
      </c>
      <c r="Y4453" s="3" t="s">
        <v>34</v>
      </c>
      <c r="Z4453" s="3" t="s">
        <v>34</v>
      </c>
      <c r="AA4453" s="3">
        <v>0</v>
      </c>
      <c r="AB4453" s="3" t="s">
        <v>29</v>
      </c>
      <c r="AC4453" s="3">
        <v>1</v>
      </c>
    </row>
    <row r="4454" spans="1:29" hidden="1" outlineLevel="1" collapsed="1" x14ac:dyDescent="0.25">
      <c r="A4454" t="s">
        <v>34</v>
      </c>
      <c r="B4454" s="2" t="s">
        <v>39</v>
      </c>
      <c r="C4454" s="2" t="s">
        <v>40</v>
      </c>
      <c r="D4454" s="2" t="s">
        <v>41</v>
      </c>
      <c r="E4454" s="2" t="s">
        <v>42</v>
      </c>
      <c r="F4454" s="2" t="s">
        <v>43</v>
      </c>
      <c r="G4454" s="2" t="s">
        <v>28</v>
      </c>
      <c r="H4454" s="2" t="s">
        <v>44</v>
      </c>
      <c r="I4454" s="2" t="s">
        <v>8</v>
      </c>
      <c r="J4454" s="2" t="s">
        <v>45</v>
      </c>
      <c r="K4454" s="2" t="s">
        <v>46</v>
      </c>
      <c r="L4454" s="2" t="s">
        <v>47</v>
      </c>
      <c r="M4454" s="2" t="s">
        <v>27</v>
      </c>
      <c r="N4454" s="2" t="s">
        <v>48</v>
      </c>
      <c r="O4454" s="2" t="s">
        <v>49</v>
      </c>
      <c r="P4454" s="2" t="s">
        <v>50</v>
      </c>
      <c r="Q4454" s="2" t="s">
        <v>51</v>
      </c>
    </row>
    <row r="4455" spans="1:29" hidden="1" outlineLevel="1" collapsed="1" x14ac:dyDescent="0.25">
      <c r="A4455" t="s">
        <v>34</v>
      </c>
      <c r="B4455" s="4" t="s">
        <v>29</v>
      </c>
      <c r="C4455" s="4" t="s">
        <v>4754</v>
      </c>
      <c r="D4455" s="4" t="s">
        <v>34</v>
      </c>
      <c r="E4455" s="4">
        <v>8.8107900000000005E-8</v>
      </c>
      <c r="F4455" s="4">
        <v>1.5434800000000001E-4</v>
      </c>
      <c r="G4455" s="4">
        <v>1</v>
      </c>
      <c r="H4455" s="4">
        <v>1</v>
      </c>
      <c r="I4455" s="4">
        <v>1</v>
      </c>
      <c r="J4455" s="4" t="s">
        <v>4751</v>
      </c>
      <c r="K4455" s="4">
        <v>0</v>
      </c>
      <c r="L4455" s="4">
        <v>2038.9173000000001</v>
      </c>
      <c r="M4455" s="4" t="s">
        <v>29</v>
      </c>
      <c r="N4455" s="4" t="s">
        <v>29</v>
      </c>
      <c r="O4455" s="4">
        <v>6.5770000000000002E-5</v>
      </c>
      <c r="P4455" s="4">
        <v>1.152E-9</v>
      </c>
      <c r="Q4455" s="4">
        <v>3.17</v>
      </c>
    </row>
    <row r="4456" spans="1:29" hidden="1" outlineLevel="1" collapsed="1" x14ac:dyDescent="0.25">
      <c r="A4456" t="s">
        <v>34</v>
      </c>
      <c r="B4456" s="4" t="s">
        <v>29</v>
      </c>
      <c r="C4456" s="4" t="s">
        <v>4755</v>
      </c>
      <c r="D4456" s="4" t="s">
        <v>1639</v>
      </c>
      <c r="E4456" s="4">
        <v>9.9559099999999997E-6</v>
      </c>
      <c r="F4456" s="4">
        <v>1.5434800000000001E-4</v>
      </c>
      <c r="G4456" s="4">
        <v>1</v>
      </c>
      <c r="H4456" s="4">
        <v>1</v>
      </c>
      <c r="I4456" s="4">
        <v>5</v>
      </c>
      <c r="J4456" s="4" t="s">
        <v>4751</v>
      </c>
      <c r="K4456" s="4">
        <v>0</v>
      </c>
      <c r="L4456" s="4">
        <v>3605.7614400000002</v>
      </c>
      <c r="M4456" s="4" t="s">
        <v>29</v>
      </c>
      <c r="N4456" s="4" t="s">
        <v>29</v>
      </c>
      <c r="O4456" s="4">
        <v>6.5770000000000002E-5</v>
      </c>
      <c r="P4456" s="4">
        <v>3.4999999999999998E-7</v>
      </c>
      <c r="Q4456" s="4">
        <v>4.13</v>
      </c>
    </row>
    <row r="4457" spans="1:29" hidden="1" outlineLevel="1" collapsed="1" x14ac:dyDescent="0.25">
      <c r="A4457" t="s">
        <v>34</v>
      </c>
      <c r="B4457" s="4" t="s">
        <v>29</v>
      </c>
      <c r="C4457" s="4" t="s">
        <v>4756</v>
      </c>
      <c r="D4457" s="4" t="s">
        <v>2864</v>
      </c>
      <c r="E4457" s="4">
        <v>1.91867E-6</v>
      </c>
      <c r="F4457" s="4">
        <v>1.5434800000000001E-4</v>
      </c>
      <c r="G4457" s="4">
        <v>1</v>
      </c>
      <c r="H4457" s="4">
        <v>1</v>
      </c>
      <c r="I4457" s="4">
        <v>2</v>
      </c>
      <c r="J4457" s="4" t="s">
        <v>4751</v>
      </c>
      <c r="K4457" s="4">
        <v>0</v>
      </c>
      <c r="L4457" s="4">
        <v>2145.06448</v>
      </c>
      <c r="M4457" s="4" t="s">
        <v>29</v>
      </c>
      <c r="N4457" s="4" t="s">
        <v>29</v>
      </c>
      <c r="O4457" s="4">
        <v>6.5770000000000002E-5</v>
      </c>
      <c r="P4457" s="4">
        <v>4.7909999999999997E-8</v>
      </c>
      <c r="Q4457" s="4">
        <v>3.38</v>
      </c>
    </row>
    <row r="4458" spans="1:29" hidden="1" outlineLevel="1" collapsed="1" x14ac:dyDescent="0.25">
      <c r="A4458" t="s">
        <v>34</v>
      </c>
      <c r="B4458" s="4" t="s">
        <v>29</v>
      </c>
      <c r="C4458" s="4" t="s">
        <v>4757</v>
      </c>
      <c r="D4458" s="4" t="s">
        <v>34</v>
      </c>
      <c r="E4458" s="4">
        <v>1.2877199999999999E-8</v>
      </c>
      <c r="F4458" s="4">
        <v>1.5434800000000001E-4</v>
      </c>
      <c r="G4458" s="4">
        <v>1</v>
      </c>
      <c r="H4458" s="4">
        <v>1</v>
      </c>
      <c r="I4458" s="4">
        <v>2</v>
      </c>
      <c r="J4458" s="4" t="s">
        <v>4751</v>
      </c>
      <c r="K4458" s="4">
        <v>0</v>
      </c>
      <c r="L4458" s="4">
        <v>1977.9876099999999</v>
      </c>
      <c r="M4458" s="4" t="s">
        <v>29</v>
      </c>
      <c r="N4458" s="4" t="s">
        <v>29</v>
      </c>
      <c r="O4458" s="4">
        <v>6.5770000000000002E-5</v>
      </c>
      <c r="P4458" s="4">
        <v>1.12E-10</v>
      </c>
      <c r="Q4458" s="4">
        <v>5.64</v>
      </c>
    </row>
    <row r="4459" spans="1:29" hidden="1" outlineLevel="1" collapsed="1" x14ac:dyDescent="0.25">
      <c r="A4459" t="s">
        <v>34</v>
      </c>
      <c r="B4459" s="4" t="s">
        <v>29</v>
      </c>
      <c r="C4459" s="4" t="s">
        <v>4758</v>
      </c>
      <c r="D4459" s="4" t="s">
        <v>94</v>
      </c>
      <c r="E4459" s="4">
        <v>1.08243E-6</v>
      </c>
      <c r="F4459" s="4">
        <v>1.5434800000000001E-4</v>
      </c>
      <c r="G4459" s="4">
        <v>1</v>
      </c>
      <c r="H4459" s="4">
        <v>1</v>
      </c>
      <c r="I4459" s="4">
        <v>2</v>
      </c>
      <c r="J4459" s="4" t="s">
        <v>4751</v>
      </c>
      <c r="K4459" s="4">
        <v>0</v>
      </c>
      <c r="L4459" s="4">
        <v>3036.4003499999999</v>
      </c>
      <c r="M4459" s="4" t="s">
        <v>29</v>
      </c>
      <c r="N4459" s="4" t="s">
        <v>29</v>
      </c>
      <c r="O4459" s="4">
        <v>6.5770000000000002E-5</v>
      </c>
      <c r="P4459" s="4">
        <v>2.3949999999999999E-8</v>
      </c>
      <c r="Q4459" s="4">
        <v>4.92</v>
      </c>
    </row>
    <row r="4460" spans="1:29" hidden="1" outlineLevel="1" collapsed="1" x14ac:dyDescent="0.25">
      <c r="A4460" t="s">
        <v>34</v>
      </c>
      <c r="B4460" s="4" t="s">
        <v>29</v>
      </c>
      <c r="C4460" s="4" t="s">
        <v>4759</v>
      </c>
      <c r="D4460" s="4" t="s">
        <v>34</v>
      </c>
      <c r="E4460" s="4">
        <v>1.1250000000000001E-5</v>
      </c>
      <c r="F4460" s="4">
        <v>1.5434800000000001E-4</v>
      </c>
      <c r="G4460" s="4">
        <v>1</v>
      </c>
      <c r="H4460" s="4">
        <v>1</v>
      </c>
      <c r="I4460" s="4">
        <v>1</v>
      </c>
      <c r="J4460" s="4" t="s">
        <v>4751</v>
      </c>
      <c r="K4460" s="4">
        <v>1</v>
      </c>
      <c r="L4460" s="4">
        <v>2030.06519</v>
      </c>
      <c r="M4460" s="4" t="s">
        <v>29</v>
      </c>
      <c r="N4460" s="4" t="s">
        <v>29</v>
      </c>
      <c r="O4460" s="4">
        <v>6.5770000000000002E-5</v>
      </c>
      <c r="P4460" s="4">
        <v>4.0649999999999999E-7</v>
      </c>
      <c r="Q4460" s="4">
        <v>3.78</v>
      </c>
    </row>
    <row r="4461" spans="1:29" hidden="1" outlineLevel="1" collapsed="1" x14ac:dyDescent="0.25">
      <c r="A4461" t="s">
        <v>34</v>
      </c>
      <c r="B4461" s="4" t="s">
        <v>29</v>
      </c>
      <c r="C4461" s="4" t="s">
        <v>4760</v>
      </c>
      <c r="D4461" s="4" t="s">
        <v>34</v>
      </c>
      <c r="E4461" s="4">
        <v>1.2631E-7</v>
      </c>
      <c r="F4461" s="4">
        <v>1.5434800000000001E-4</v>
      </c>
      <c r="G4461" s="4">
        <v>1</v>
      </c>
      <c r="H4461" s="4">
        <v>1</v>
      </c>
      <c r="I4461" s="4">
        <v>4</v>
      </c>
      <c r="J4461" s="4" t="s">
        <v>4751</v>
      </c>
      <c r="K4461" s="4">
        <v>1</v>
      </c>
      <c r="L4461" s="4">
        <v>3511.6207899999999</v>
      </c>
      <c r="M4461" s="4" t="s">
        <v>29</v>
      </c>
      <c r="N4461" s="4" t="s">
        <v>29</v>
      </c>
      <c r="O4461" s="4">
        <v>6.5770000000000002E-5</v>
      </c>
      <c r="P4461" s="4">
        <v>1.7720000000000001E-9</v>
      </c>
      <c r="Q4461" s="4">
        <v>5.38</v>
      </c>
    </row>
    <row r="4462" spans="1:29" hidden="1" outlineLevel="1" collapsed="1" x14ac:dyDescent="0.25">
      <c r="A4462" t="s">
        <v>34</v>
      </c>
      <c r="B4462" s="4" t="s">
        <v>29</v>
      </c>
      <c r="C4462" s="4" t="s">
        <v>4760</v>
      </c>
      <c r="D4462" s="4" t="s">
        <v>4761</v>
      </c>
      <c r="E4462" s="4">
        <v>6.4289799999999996E-7</v>
      </c>
      <c r="F4462" s="4">
        <v>1.5434800000000001E-4</v>
      </c>
      <c r="G4462" s="4">
        <v>1</v>
      </c>
      <c r="H4462" s="4">
        <v>1</v>
      </c>
      <c r="I4462" s="4">
        <v>2</v>
      </c>
      <c r="J4462" s="4" t="s">
        <v>4751</v>
      </c>
      <c r="K4462" s="4">
        <v>1</v>
      </c>
      <c r="L4462" s="4">
        <v>3591.5871200000001</v>
      </c>
      <c r="M4462" s="4" t="s">
        <v>29</v>
      </c>
      <c r="N4462" s="4" t="s">
        <v>29</v>
      </c>
      <c r="O4462" s="4">
        <v>6.5770000000000002E-5</v>
      </c>
      <c r="P4462" s="4">
        <v>1.274E-8</v>
      </c>
      <c r="Q4462" s="4">
        <v>5.18</v>
      </c>
    </row>
    <row r="4463" spans="1:29" hidden="1" outlineLevel="1" collapsed="1" x14ac:dyDescent="0.25">
      <c r="A4463" t="s">
        <v>34</v>
      </c>
      <c r="B4463" s="4" t="s">
        <v>29</v>
      </c>
      <c r="C4463" s="4" t="s">
        <v>4762</v>
      </c>
      <c r="D4463" s="4" t="s">
        <v>34</v>
      </c>
      <c r="E4463" s="4">
        <v>2.9332400000000001E-5</v>
      </c>
      <c r="F4463" s="4">
        <v>1.5434800000000001E-4</v>
      </c>
      <c r="G4463" s="4">
        <v>1</v>
      </c>
      <c r="H4463" s="4">
        <v>1</v>
      </c>
      <c r="I4463" s="4">
        <v>1</v>
      </c>
      <c r="J4463" s="4" t="s">
        <v>4751</v>
      </c>
      <c r="K4463" s="4">
        <v>0</v>
      </c>
      <c r="L4463" s="4">
        <v>1695.91768</v>
      </c>
      <c r="M4463" s="4" t="s">
        <v>29</v>
      </c>
      <c r="N4463" s="4" t="s">
        <v>29</v>
      </c>
      <c r="O4463" s="4">
        <v>6.5770000000000002E-5</v>
      </c>
      <c r="P4463" s="4">
        <v>1.3E-6</v>
      </c>
      <c r="Q4463" s="4">
        <v>3.46</v>
      </c>
    </row>
    <row r="4464" spans="1:29" hidden="1" outlineLevel="1" collapsed="1" x14ac:dyDescent="0.25">
      <c r="A4464" t="s">
        <v>34</v>
      </c>
      <c r="B4464" s="4" t="s">
        <v>29</v>
      </c>
      <c r="C4464" s="4" t="s">
        <v>4763</v>
      </c>
      <c r="D4464" s="4" t="s">
        <v>34</v>
      </c>
      <c r="E4464" s="4">
        <v>2.2240399999999999E-4</v>
      </c>
      <c r="F4464" s="4">
        <v>1.5434800000000001E-4</v>
      </c>
      <c r="G4464" s="4">
        <v>1</v>
      </c>
      <c r="H4464" s="4">
        <v>1</v>
      </c>
      <c r="I4464" s="4">
        <v>1</v>
      </c>
      <c r="J4464" s="4" t="s">
        <v>4751</v>
      </c>
      <c r="K4464" s="4">
        <v>0</v>
      </c>
      <c r="L4464" s="4">
        <v>1300.7107100000001</v>
      </c>
      <c r="M4464" s="4" t="s">
        <v>29</v>
      </c>
      <c r="N4464" s="4" t="s">
        <v>29</v>
      </c>
      <c r="O4464" s="4">
        <v>6.5770000000000002E-5</v>
      </c>
      <c r="P4464" s="4">
        <v>1.5E-5</v>
      </c>
      <c r="Q4464" s="4">
        <v>2.68</v>
      </c>
    </row>
    <row r="4465" spans="1:29" hidden="1" outlineLevel="1" collapsed="1" x14ac:dyDescent="0.25">
      <c r="A4465" t="s">
        <v>34</v>
      </c>
      <c r="B4465" s="4" t="s">
        <v>29</v>
      </c>
      <c r="C4465" s="4" t="s">
        <v>4764</v>
      </c>
      <c r="D4465" s="4" t="s">
        <v>259</v>
      </c>
      <c r="E4465" s="4">
        <v>1.30218E-3</v>
      </c>
      <c r="F4465" s="4">
        <v>1.5434800000000001E-4</v>
      </c>
      <c r="G4465" s="4">
        <v>1</v>
      </c>
      <c r="H4465" s="4">
        <v>1</v>
      </c>
      <c r="I4465" s="4">
        <v>1</v>
      </c>
      <c r="J4465" s="4" t="s">
        <v>4751</v>
      </c>
      <c r="K4465" s="4">
        <v>1</v>
      </c>
      <c r="L4465" s="4">
        <v>2717.4542299999998</v>
      </c>
      <c r="M4465" s="4" t="s">
        <v>29</v>
      </c>
      <c r="N4465" s="4" t="s">
        <v>29</v>
      </c>
      <c r="O4465" s="4">
        <v>6.5770000000000002E-5</v>
      </c>
      <c r="P4465" s="4">
        <v>1.2650000000000001E-4</v>
      </c>
      <c r="Q4465" s="4">
        <v>4.17</v>
      </c>
    </row>
    <row r="4466" spans="1:29" hidden="1" outlineLevel="1" collapsed="1" x14ac:dyDescent="0.25">
      <c r="A4466" t="s">
        <v>34</v>
      </c>
      <c r="B4466" s="4" t="s">
        <v>29</v>
      </c>
      <c r="C4466" s="4" t="s">
        <v>4765</v>
      </c>
      <c r="D4466" s="4" t="s">
        <v>211</v>
      </c>
      <c r="E4466" s="4">
        <v>1.24225E-2</v>
      </c>
      <c r="F4466" s="4">
        <v>4.3565599999999998E-4</v>
      </c>
      <c r="G4466" s="4">
        <v>1</v>
      </c>
      <c r="H4466" s="4">
        <v>1</v>
      </c>
      <c r="I4466" s="4">
        <v>1</v>
      </c>
      <c r="J4466" s="4" t="s">
        <v>4751</v>
      </c>
      <c r="K4466" s="4">
        <v>0</v>
      </c>
      <c r="L4466" s="4">
        <v>1367.6412499999999</v>
      </c>
      <c r="M4466" s="4" t="s">
        <v>29</v>
      </c>
      <c r="N4466" s="4" t="s">
        <v>29</v>
      </c>
      <c r="O4466" s="4">
        <v>1.639E-4</v>
      </c>
      <c r="P4466" s="4">
        <v>1.8140000000000001E-3</v>
      </c>
      <c r="Q4466" s="4">
        <v>2.92</v>
      </c>
    </row>
    <row r="4467" spans="1:29" x14ac:dyDescent="0.25">
      <c r="A4467" s="3" t="s">
        <v>29</v>
      </c>
      <c r="B4467" s="3" t="s">
        <v>30</v>
      </c>
      <c r="C4467" s="3" t="s">
        <v>4766</v>
      </c>
      <c r="D4467" s="3" t="s">
        <v>4767</v>
      </c>
      <c r="E4467" s="3">
        <v>0</v>
      </c>
      <c r="F4467" s="3">
        <v>87.765000000000001</v>
      </c>
      <c r="G4467" s="3">
        <v>62</v>
      </c>
      <c r="H4467" s="3">
        <v>11</v>
      </c>
      <c r="I4467" s="3">
        <v>41</v>
      </c>
      <c r="J4467" s="3">
        <v>11</v>
      </c>
      <c r="K4467" s="3">
        <v>152</v>
      </c>
      <c r="L4467" s="3">
        <v>17.2</v>
      </c>
      <c r="M4467" s="3">
        <v>9.86</v>
      </c>
      <c r="N4467" s="3">
        <v>123.63</v>
      </c>
      <c r="O4467" s="3">
        <v>11</v>
      </c>
      <c r="P4467" s="3" t="s">
        <v>315</v>
      </c>
      <c r="Q4467" s="3" t="s">
        <v>2919</v>
      </c>
      <c r="R4467" s="3" t="s">
        <v>712</v>
      </c>
      <c r="S4467" s="3" t="s">
        <v>4768</v>
      </c>
      <c r="T4467" s="3" t="s">
        <v>34</v>
      </c>
      <c r="U4467" s="3" t="s">
        <v>4769</v>
      </c>
      <c r="V4467" s="3" t="s">
        <v>34</v>
      </c>
      <c r="W4467" s="3" t="s">
        <v>976</v>
      </c>
      <c r="X4467" s="3" t="s">
        <v>34</v>
      </c>
      <c r="Y4467" s="3" t="s">
        <v>34</v>
      </c>
      <c r="Z4467" s="3" t="s">
        <v>34</v>
      </c>
      <c r="AA4467" s="3">
        <v>0</v>
      </c>
      <c r="AB4467" s="3" t="s">
        <v>29</v>
      </c>
      <c r="AC4467" s="3">
        <v>1</v>
      </c>
    </row>
    <row r="4468" spans="1:29" hidden="1" outlineLevel="1" collapsed="1" x14ac:dyDescent="0.25">
      <c r="A4468" t="s">
        <v>34</v>
      </c>
      <c r="B4468" s="2" t="s">
        <v>39</v>
      </c>
      <c r="C4468" s="2" t="s">
        <v>40</v>
      </c>
      <c r="D4468" s="2" t="s">
        <v>41</v>
      </c>
      <c r="E4468" s="2" t="s">
        <v>42</v>
      </c>
      <c r="F4468" s="2" t="s">
        <v>43</v>
      </c>
      <c r="G4468" s="2" t="s">
        <v>28</v>
      </c>
      <c r="H4468" s="2" t="s">
        <v>44</v>
      </c>
      <c r="I4468" s="2" t="s">
        <v>8</v>
      </c>
      <c r="J4468" s="2" t="s">
        <v>45</v>
      </c>
      <c r="K4468" s="2" t="s">
        <v>46</v>
      </c>
      <c r="L4468" s="2" t="s">
        <v>47</v>
      </c>
      <c r="M4468" s="2" t="s">
        <v>27</v>
      </c>
      <c r="N4468" s="2" t="s">
        <v>48</v>
      </c>
      <c r="O4468" s="2" t="s">
        <v>49</v>
      </c>
      <c r="P4468" s="2" t="s">
        <v>50</v>
      </c>
      <c r="Q4468" s="2" t="s">
        <v>51</v>
      </c>
    </row>
    <row r="4469" spans="1:29" hidden="1" outlineLevel="1" collapsed="1" x14ac:dyDescent="0.25">
      <c r="A4469" t="s">
        <v>34</v>
      </c>
      <c r="B4469" s="4" t="s">
        <v>29</v>
      </c>
      <c r="C4469" s="4" t="s">
        <v>4770</v>
      </c>
      <c r="D4469" s="4" t="s">
        <v>34</v>
      </c>
      <c r="E4469" s="4">
        <v>4.7824199999999999E-6</v>
      </c>
      <c r="F4469" s="4">
        <v>1.5434800000000001E-4</v>
      </c>
      <c r="G4469" s="4">
        <v>1</v>
      </c>
      <c r="H4469" s="4">
        <v>4</v>
      </c>
      <c r="I4469" s="4">
        <v>16</v>
      </c>
      <c r="J4469" s="4" t="s">
        <v>4766</v>
      </c>
      <c r="K4469" s="4">
        <v>1</v>
      </c>
      <c r="L4469" s="4">
        <v>1523.78125</v>
      </c>
      <c r="M4469" s="4" t="s">
        <v>29</v>
      </c>
      <c r="N4469" s="4" t="s">
        <v>29</v>
      </c>
      <c r="O4469" s="4">
        <v>6.5770000000000002E-5</v>
      </c>
      <c r="P4469" s="4">
        <v>1.4420000000000001E-7</v>
      </c>
      <c r="Q4469" s="4">
        <v>3.26</v>
      </c>
    </row>
    <row r="4470" spans="1:29" hidden="1" outlineLevel="1" collapsed="1" x14ac:dyDescent="0.25">
      <c r="A4470" t="s">
        <v>34</v>
      </c>
      <c r="B4470" s="4" t="s">
        <v>29</v>
      </c>
      <c r="C4470" s="4" t="s">
        <v>4771</v>
      </c>
      <c r="D4470" s="4" t="s">
        <v>34</v>
      </c>
      <c r="E4470" s="4">
        <v>8.6416199999999994E-5</v>
      </c>
      <c r="F4470" s="4">
        <v>1.5434800000000001E-4</v>
      </c>
      <c r="G4470" s="4">
        <v>1</v>
      </c>
      <c r="H4470" s="4">
        <v>1</v>
      </c>
      <c r="I4470" s="4">
        <v>3</v>
      </c>
      <c r="J4470" s="4" t="s">
        <v>4766</v>
      </c>
      <c r="K4470" s="4">
        <v>2</v>
      </c>
      <c r="L4470" s="4">
        <v>1783.00001</v>
      </c>
      <c r="M4470" s="4" t="s">
        <v>29</v>
      </c>
      <c r="N4470" s="4" t="s">
        <v>29</v>
      </c>
      <c r="O4470" s="4">
        <v>6.5770000000000002E-5</v>
      </c>
      <c r="P4470" s="4">
        <v>4.809E-6</v>
      </c>
      <c r="Q4470" s="4">
        <v>4.0199999999999996</v>
      </c>
    </row>
    <row r="4471" spans="1:29" hidden="1" outlineLevel="1" collapsed="1" x14ac:dyDescent="0.25">
      <c r="A4471" t="s">
        <v>34</v>
      </c>
      <c r="B4471" s="4" t="s">
        <v>29</v>
      </c>
      <c r="C4471" s="4" t="s">
        <v>4772</v>
      </c>
      <c r="D4471" s="4" t="s">
        <v>34</v>
      </c>
      <c r="E4471" s="4">
        <v>8.1563399999999996E-8</v>
      </c>
      <c r="F4471" s="4">
        <v>1.5434800000000001E-4</v>
      </c>
      <c r="G4471" s="4">
        <v>1</v>
      </c>
      <c r="H4471" s="4">
        <v>3</v>
      </c>
      <c r="I4471" s="4">
        <v>9</v>
      </c>
      <c r="J4471" s="4" t="s">
        <v>4766</v>
      </c>
      <c r="K4471" s="4">
        <v>0</v>
      </c>
      <c r="L4471" s="4">
        <v>1763.8909200000001</v>
      </c>
      <c r="M4471" s="4" t="s">
        <v>29</v>
      </c>
      <c r="N4471" s="4" t="s">
        <v>29</v>
      </c>
      <c r="O4471" s="4">
        <v>6.5770000000000002E-5</v>
      </c>
      <c r="P4471" s="4">
        <v>1.0480000000000001E-9</v>
      </c>
      <c r="Q4471" s="4">
        <v>5.14</v>
      </c>
    </row>
    <row r="4472" spans="1:29" hidden="1" outlineLevel="1" collapsed="1" x14ac:dyDescent="0.25">
      <c r="A4472" t="s">
        <v>34</v>
      </c>
      <c r="B4472" s="4" t="s">
        <v>29</v>
      </c>
      <c r="C4472" s="4" t="s">
        <v>4773</v>
      </c>
      <c r="D4472" s="4" t="s">
        <v>34</v>
      </c>
      <c r="E4472" s="4">
        <v>1.85792E-5</v>
      </c>
      <c r="F4472" s="4">
        <v>1.5434800000000001E-4</v>
      </c>
      <c r="G4472" s="4">
        <v>1</v>
      </c>
      <c r="H4472" s="4">
        <v>4</v>
      </c>
      <c r="I4472" s="4">
        <v>2</v>
      </c>
      <c r="J4472" s="4" t="s">
        <v>4766</v>
      </c>
      <c r="K4472" s="4">
        <v>1</v>
      </c>
      <c r="L4472" s="4">
        <v>2130.1553399999998</v>
      </c>
      <c r="M4472" s="4" t="s">
        <v>29</v>
      </c>
      <c r="N4472" s="4" t="s">
        <v>29</v>
      </c>
      <c r="O4472" s="4">
        <v>6.5770000000000002E-5</v>
      </c>
      <c r="P4472" s="4">
        <v>7.4760000000000005E-7</v>
      </c>
      <c r="Q4472" s="4">
        <v>2.88</v>
      </c>
    </row>
    <row r="4473" spans="1:29" hidden="1" outlineLevel="1" collapsed="1" x14ac:dyDescent="0.25">
      <c r="A4473" t="s">
        <v>34</v>
      </c>
      <c r="B4473" s="4" t="s">
        <v>29</v>
      </c>
      <c r="C4473" s="4" t="s">
        <v>4774</v>
      </c>
      <c r="D4473" s="4" t="s">
        <v>34</v>
      </c>
      <c r="E4473" s="4">
        <v>1.7160299999999999E-3</v>
      </c>
      <c r="F4473" s="4">
        <v>1.5434800000000001E-4</v>
      </c>
      <c r="G4473" s="4">
        <v>1</v>
      </c>
      <c r="H4473" s="4">
        <v>4</v>
      </c>
      <c r="I4473" s="4">
        <v>2</v>
      </c>
      <c r="J4473" s="4" t="s">
        <v>4766</v>
      </c>
      <c r="K4473" s="4">
        <v>0</v>
      </c>
      <c r="L4473" s="4">
        <v>1081.55242</v>
      </c>
      <c r="M4473" s="4" t="s">
        <v>29</v>
      </c>
      <c r="N4473" s="4" t="s">
        <v>29</v>
      </c>
      <c r="O4473" s="4">
        <v>6.5770000000000002E-5</v>
      </c>
      <c r="P4473" s="4">
        <v>1.749E-4</v>
      </c>
      <c r="Q4473" s="4">
        <v>2.69</v>
      </c>
    </row>
    <row r="4474" spans="1:29" hidden="1" outlineLevel="1" collapsed="1" x14ac:dyDescent="0.25">
      <c r="A4474" t="s">
        <v>34</v>
      </c>
      <c r="B4474" s="4" t="s">
        <v>29</v>
      </c>
      <c r="C4474" s="4" t="s">
        <v>4775</v>
      </c>
      <c r="D4474" s="4" t="s">
        <v>4370</v>
      </c>
      <c r="E4474" s="4">
        <v>2.43421E-9</v>
      </c>
      <c r="F4474" s="4">
        <v>1.5434800000000001E-4</v>
      </c>
      <c r="G4474" s="4">
        <v>1</v>
      </c>
      <c r="H4474" s="4">
        <v>1</v>
      </c>
      <c r="I4474" s="4">
        <v>1</v>
      </c>
      <c r="J4474" s="4" t="s">
        <v>4766</v>
      </c>
      <c r="K4474" s="4">
        <v>0</v>
      </c>
      <c r="L4474" s="4">
        <v>1861.8319799999999</v>
      </c>
      <c r="M4474" s="4" t="s">
        <v>29</v>
      </c>
      <c r="N4474" s="4" t="s">
        <v>29</v>
      </c>
      <c r="O4474" s="4">
        <v>6.5770000000000002E-5</v>
      </c>
      <c r="P4474" s="4">
        <v>1.4939999999999999E-11</v>
      </c>
      <c r="Q4474" s="4">
        <v>5</v>
      </c>
    </row>
    <row r="4475" spans="1:29" hidden="1" outlineLevel="1" collapsed="1" x14ac:dyDescent="0.25">
      <c r="A4475" t="s">
        <v>34</v>
      </c>
      <c r="B4475" s="4" t="s">
        <v>29</v>
      </c>
      <c r="C4475" s="4" t="s">
        <v>4776</v>
      </c>
      <c r="D4475" s="4" t="s">
        <v>4370</v>
      </c>
      <c r="E4475" s="4">
        <v>2.6294900000000001E-6</v>
      </c>
      <c r="F4475" s="4">
        <v>1.5434800000000001E-4</v>
      </c>
      <c r="G4475" s="4">
        <v>1</v>
      </c>
      <c r="H4475" s="4">
        <v>1</v>
      </c>
      <c r="I4475" s="4">
        <v>2</v>
      </c>
      <c r="J4475" s="4" t="s">
        <v>4766</v>
      </c>
      <c r="K4475" s="4">
        <v>1</v>
      </c>
      <c r="L4475" s="4">
        <v>2132.9600300000002</v>
      </c>
      <c r="M4475" s="4" t="s">
        <v>29</v>
      </c>
      <c r="N4475" s="4" t="s">
        <v>29</v>
      </c>
      <c r="O4475" s="4">
        <v>6.5770000000000002E-5</v>
      </c>
      <c r="P4475" s="4">
        <v>7.0119999999999995E-8</v>
      </c>
      <c r="Q4475" s="4">
        <v>5.19</v>
      </c>
    </row>
    <row r="4476" spans="1:29" hidden="1" outlineLevel="1" collapsed="1" x14ac:dyDescent="0.25">
      <c r="A4476" t="s">
        <v>34</v>
      </c>
      <c r="B4476" s="4" t="s">
        <v>29</v>
      </c>
      <c r="C4476" s="4" t="s">
        <v>4777</v>
      </c>
      <c r="D4476" s="4" t="s">
        <v>34</v>
      </c>
      <c r="E4476" s="4">
        <v>2.0195400000000001E-4</v>
      </c>
      <c r="F4476" s="4">
        <v>1.5434800000000001E-4</v>
      </c>
      <c r="G4476" s="4">
        <v>1</v>
      </c>
      <c r="H4476" s="4">
        <v>4</v>
      </c>
      <c r="I4476" s="4">
        <v>2</v>
      </c>
      <c r="J4476" s="4" t="s">
        <v>4766</v>
      </c>
      <c r="K4476" s="4">
        <v>0</v>
      </c>
      <c r="L4476" s="4">
        <v>1067.62077</v>
      </c>
      <c r="M4476" s="4" t="s">
        <v>29</v>
      </c>
      <c r="N4476" s="4" t="s">
        <v>29</v>
      </c>
      <c r="O4476" s="4">
        <v>6.5770000000000002E-5</v>
      </c>
      <c r="P4476" s="4">
        <v>1.34E-5</v>
      </c>
      <c r="Q4476" s="4">
        <v>2.46</v>
      </c>
    </row>
    <row r="4477" spans="1:29" hidden="1" outlineLevel="1" collapsed="1" x14ac:dyDescent="0.25">
      <c r="A4477" t="s">
        <v>34</v>
      </c>
      <c r="B4477" s="4" t="s">
        <v>29</v>
      </c>
      <c r="C4477" s="4" t="s">
        <v>4778</v>
      </c>
      <c r="D4477" s="4" t="s">
        <v>34</v>
      </c>
      <c r="E4477" s="4">
        <v>9.9493499999999992E-3</v>
      </c>
      <c r="F4477" s="4">
        <v>4.3565599999999998E-4</v>
      </c>
      <c r="G4477" s="4">
        <v>1</v>
      </c>
      <c r="H4477" s="4">
        <v>1</v>
      </c>
      <c r="I4477" s="4">
        <v>2</v>
      </c>
      <c r="J4477" s="4" t="s">
        <v>4766</v>
      </c>
      <c r="K4477" s="4">
        <v>0</v>
      </c>
      <c r="L4477" s="4">
        <v>956.54515000000004</v>
      </c>
      <c r="M4477" s="4" t="s">
        <v>29</v>
      </c>
      <c r="N4477" s="4" t="s">
        <v>29</v>
      </c>
      <c r="O4477" s="4">
        <v>1.639E-4</v>
      </c>
      <c r="P4477" s="4">
        <v>1.389E-3</v>
      </c>
      <c r="Q4477" s="4">
        <v>2.2599999999999998</v>
      </c>
    </row>
    <row r="4478" spans="1:29" hidden="1" outlineLevel="1" collapsed="1" x14ac:dyDescent="0.25">
      <c r="A4478" t="s">
        <v>34</v>
      </c>
      <c r="B4478" s="4" t="s">
        <v>29</v>
      </c>
      <c r="C4478" s="4" t="s">
        <v>4779</v>
      </c>
      <c r="D4478" s="4" t="s">
        <v>4780</v>
      </c>
      <c r="E4478" s="4">
        <v>2.0833600000000001E-2</v>
      </c>
      <c r="F4478" s="4">
        <v>7.2030900000000003E-4</v>
      </c>
      <c r="G4478" s="4">
        <v>1</v>
      </c>
      <c r="H4478" s="4">
        <v>1</v>
      </c>
      <c r="I4478" s="4">
        <v>1</v>
      </c>
      <c r="J4478" s="4" t="s">
        <v>4766</v>
      </c>
      <c r="K4478" s="4">
        <v>2</v>
      </c>
      <c r="L4478" s="4">
        <v>2289.0611399999998</v>
      </c>
      <c r="M4478" s="4" t="s">
        <v>29</v>
      </c>
      <c r="N4478" s="4" t="s">
        <v>29</v>
      </c>
      <c r="O4478" s="4">
        <v>2.6459999999999998E-4</v>
      </c>
      <c r="P4478" s="4">
        <v>3.441E-3</v>
      </c>
      <c r="Q4478" s="4">
        <v>3.07</v>
      </c>
    </row>
    <row r="4479" spans="1:29" hidden="1" outlineLevel="1" collapsed="1" x14ac:dyDescent="0.25">
      <c r="A4479" t="s">
        <v>34</v>
      </c>
      <c r="B4479" s="4" t="s">
        <v>29</v>
      </c>
      <c r="C4479" s="4" t="s">
        <v>4781</v>
      </c>
      <c r="D4479" s="4" t="s">
        <v>4782</v>
      </c>
      <c r="E4479" s="4">
        <v>5.0747500000000001E-2</v>
      </c>
      <c r="F4479" s="4">
        <v>1.52893E-3</v>
      </c>
      <c r="G4479" s="4">
        <v>1</v>
      </c>
      <c r="H4479" s="4">
        <v>3</v>
      </c>
      <c r="I4479" s="4">
        <v>1</v>
      </c>
      <c r="J4479" s="4" t="s">
        <v>4766</v>
      </c>
      <c r="K4479" s="4">
        <v>2</v>
      </c>
      <c r="L4479" s="4">
        <v>3052.6122399999999</v>
      </c>
      <c r="M4479" s="4" t="s">
        <v>29</v>
      </c>
      <c r="N4479" s="4" t="s">
        <v>29</v>
      </c>
      <c r="O4479" s="4">
        <v>5.5110000000000001E-4</v>
      </c>
      <c r="P4479" s="4">
        <v>1.085E-2</v>
      </c>
      <c r="Q4479" s="4">
        <v>3.04</v>
      </c>
    </row>
    <row r="4480" spans="1:29" x14ac:dyDescent="0.25">
      <c r="A4480" s="3" t="s">
        <v>29</v>
      </c>
      <c r="B4480" s="3" t="s">
        <v>30</v>
      </c>
      <c r="C4480" s="3" t="s">
        <v>4783</v>
      </c>
      <c r="D4480" s="3" t="s">
        <v>4784</v>
      </c>
      <c r="E4480" s="3">
        <v>0</v>
      </c>
      <c r="F4480" s="3">
        <v>87.156000000000006</v>
      </c>
      <c r="G4480" s="3">
        <v>45</v>
      </c>
      <c r="H4480" s="3">
        <v>15</v>
      </c>
      <c r="I4480" s="3">
        <v>18</v>
      </c>
      <c r="J4480" s="3">
        <v>15</v>
      </c>
      <c r="K4480" s="3">
        <v>416</v>
      </c>
      <c r="L4480" s="3">
        <v>44.7</v>
      </c>
      <c r="M4480" s="3">
        <v>7.61</v>
      </c>
      <c r="N4480" s="3">
        <v>62.43</v>
      </c>
      <c r="O4480" s="3">
        <v>15</v>
      </c>
      <c r="P4480" s="3" t="s">
        <v>315</v>
      </c>
      <c r="Q4480" s="3" t="s">
        <v>34</v>
      </c>
      <c r="R4480" s="3" t="s">
        <v>1854</v>
      </c>
      <c r="S4480" s="3" t="s">
        <v>4785</v>
      </c>
      <c r="T4480" s="3" t="s">
        <v>34</v>
      </c>
      <c r="U4480" s="3" t="s">
        <v>4786</v>
      </c>
      <c r="V4480" s="3" t="s">
        <v>34</v>
      </c>
      <c r="W4480" s="3" t="s">
        <v>2509</v>
      </c>
      <c r="X4480" s="3" t="s">
        <v>34</v>
      </c>
      <c r="Y4480" s="3" t="s">
        <v>34</v>
      </c>
      <c r="Z4480" s="3" t="s">
        <v>3032</v>
      </c>
      <c r="AA4480" s="3">
        <v>2</v>
      </c>
      <c r="AB4480" s="3" t="s">
        <v>29</v>
      </c>
      <c r="AC4480" s="3">
        <v>1</v>
      </c>
    </row>
    <row r="4481" spans="1:17" hidden="1" outlineLevel="1" collapsed="1" x14ac:dyDescent="0.25">
      <c r="A4481" t="s">
        <v>34</v>
      </c>
      <c r="B4481" s="2" t="s">
        <v>39</v>
      </c>
      <c r="C4481" s="2" t="s">
        <v>40</v>
      </c>
      <c r="D4481" s="2" t="s">
        <v>41</v>
      </c>
      <c r="E4481" s="2" t="s">
        <v>42</v>
      </c>
      <c r="F4481" s="2" t="s">
        <v>43</v>
      </c>
      <c r="G4481" s="2" t="s">
        <v>28</v>
      </c>
      <c r="H4481" s="2" t="s">
        <v>44</v>
      </c>
      <c r="I4481" s="2" t="s">
        <v>8</v>
      </c>
      <c r="J4481" s="2" t="s">
        <v>45</v>
      </c>
      <c r="K4481" s="2" t="s">
        <v>46</v>
      </c>
      <c r="L4481" s="2" t="s">
        <v>47</v>
      </c>
      <c r="M4481" s="2" t="s">
        <v>27</v>
      </c>
      <c r="N4481" s="2" t="s">
        <v>48</v>
      </c>
      <c r="O4481" s="2" t="s">
        <v>49</v>
      </c>
      <c r="P4481" s="2" t="s">
        <v>50</v>
      </c>
      <c r="Q4481" s="2" t="s">
        <v>51</v>
      </c>
    </row>
    <row r="4482" spans="1:17" hidden="1" outlineLevel="1" collapsed="1" x14ac:dyDescent="0.25">
      <c r="A4482" t="s">
        <v>34</v>
      </c>
      <c r="B4482" s="4" t="s">
        <v>29</v>
      </c>
      <c r="C4482" s="4" t="s">
        <v>4787</v>
      </c>
      <c r="D4482" s="4" t="s">
        <v>34</v>
      </c>
      <c r="E4482" s="4">
        <v>1.7606399999999999E-3</v>
      </c>
      <c r="F4482" s="4">
        <v>1.5434800000000001E-4</v>
      </c>
      <c r="G4482" s="4">
        <v>1</v>
      </c>
      <c r="H4482" s="4">
        <v>1</v>
      </c>
      <c r="I4482" s="4">
        <v>1</v>
      </c>
      <c r="J4482" s="4" t="s">
        <v>4783</v>
      </c>
      <c r="K4482" s="4">
        <v>0</v>
      </c>
      <c r="L4482" s="4">
        <v>1754.9283</v>
      </c>
      <c r="M4482" s="4" t="s">
        <v>29</v>
      </c>
      <c r="N4482" s="4" t="s">
        <v>29</v>
      </c>
      <c r="O4482" s="4">
        <v>6.5770000000000002E-5</v>
      </c>
      <c r="P4482" s="4">
        <v>1.8019999999999999E-4</v>
      </c>
      <c r="Q4482" s="4">
        <v>3.46</v>
      </c>
    </row>
    <row r="4483" spans="1:17" hidden="1" outlineLevel="1" collapsed="1" x14ac:dyDescent="0.25">
      <c r="A4483" t="s">
        <v>34</v>
      </c>
      <c r="B4483" s="4" t="s">
        <v>29</v>
      </c>
      <c r="C4483" s="4" t="s">
        <v>4788</v>
      </c>
      <c r="D4483" s="4" t="s">
        <v>34</v>
      </c>
      <c r="E4483" s="4">
        <v>5.9897999999999998E-6</v>
      </c>
      <c r="F4483" s="4">
        <v>1.5434800000000001E-4</v>
      </c>
      <c r="G4483" s="4">
        <v>1</v>
      </c>
      <c r="H4483" s="4">
        <v>1</v>
      </c>
      <c r="I4483" s="4">
        <v>1</v>
      </c>
      <c r="J4483" s="4" t="s">
        <v>4783</v>
      </c>
      <c r="K4483" s="4">
        <v>1</v>
      </c>
      <c r="L4483" s="4">
        <v>2345.2234800000001</v>
      </c>
      <c r="M4483" s="4" t="s">
        <v>29</v>
      </c>
      <c r="N4483" s="4" t="s">
        <v>29</v>
      </c>
      <c r="O4483" s="4">
        <v>6.5770000000000002E-5</v>
      </c>
      <c r="P4483" s="4">
        <v>1.9000000000000001E-7</v>
      </c>
      <c r="Q4483" s="4">
        <v>4.08</v>
      </c>
    </row>
    <row r="4484" spans="1:17" hidden="1" outlineLevel="1" collapsed="1" x14ac:dyDescent="0.25">
      <c r="A4484" t="s">
        <v>34</v>
      </c>
      <c r="B4484" s="4" t="s">
        <v>29</v>
      </c>
      <c r="C4484" s="4" t="s">
        <v>4789</v>
      </c>
      <c r="D4484" s="4" t="s">
        <v>34</v>
      </c>
      <c r="E4484" s="4">
        <v>2.0461300000000002E-6</v>
      </c>
      <c r="F4484" s="4">
        <v>1.5434800000000001E-4</v>
      </c>
      <c r="G4484" s="4">
        <v>1</v>
      </c>
      <c r="H4484" s="4">
        <v>1</v>
      </c>
      <c r="I4484" s="4">
        <v>1</v>
      </c>
      <c r="J4484" s="4" t="s">
        <v>4783</v>
      </c>
      <c r="K4484" s="4">
        <v>0</v>
      </c>
      <c r="L4484" s="4">
        <v>1579.7849900000001</v>
      </c>
      <c r="M4484" s="4" t="s">
        <v>29</v>
      </c>
      <c r="N4484" s="4" t="s">
        <v>29</v>
      </c>
      <c r="O4484" s="4">
        <v>6.5770000000000002E-5</v>
      </c>
      <c r="P4484" s="4">
        <v>5.1900000000000002E-8</v>
      </c>
      <c r="Q4484" s="4">
        <v>3.97</v>
      </c>
    </row>
    <row r="4485" spans="1:17" hidden="1" outlineLevel="1" collapsed="1" x14ac:dyDescent="0.25">
      <c r="A4485" t="s">
        <v>34</v>
      </c>
      <c r="B4485" s="4" t="s">
        <v>29</v>
      </c>
      <c r="C4485" s="4" t="s">
        <v>4790</v>
      </c>
      <c r="D4485" s="4" t="s">
        <v>34</v>
      </c>
      <c r="E4485" s="4">
        <v>1.46448E-6</v>
      </c>
      <c r="F4485" s="4">
        <v>1.5434800000000001E-4</v>
      </c>
      <c r="G4485" s="4">
        <v>1</v>
      </c>
      <c r="H4485" s="4">
        <v>1</v>
      </c>
      <c r="I4485" s="4">
        <v>1</v>
      </c>
      <c r="J4485" s="4" t="s">
        <v>4783</v>
      </c>
      <c r="K4485" s="4">
        <v>1</v>
      </c>
      <c r="L4485" s="4">
        <v>2327.1262299999999</v>
      </c>
      <c r="M4485" s="4" t="s">
        <v>29</v>
      </c>
      <c r="N4485" s="4" t="s">
        <v>29</v>
      </c>
      <c r="O4485" s="4">
        <v>6.5770000000000002E-5</v>
      </c>
      <c r="P4485" s="4">
        <v>3.4609999999999997E-8</v>
      </c>
      <c r="Q4485" s="4">
        <v>5.01</v>
      </c>
    </row>
    <row r="4486" spans="1:17" hidden="1" outlineLevel="1" collapsed="1" x14ac:dyDescent="0.25">
      <c r="A4486" t="s">
        <v>34</v>
      </c>
      <c r="B4486" s="4" t="s">
        <v>29</v>
      </c>
      <c r="C4486" s="4" t="s">
        <v>4791</v>
      </c>
      <c r="D4486" s="4" t="s">
        <v>34</v>
      </c>
      <c r="E4486" s="4">
        <v>2.32702E-6</v>
      </c>
      <c r="F4486" s="4">
        <v>1.5434800000000001E-4</v>
      </c>
      <c r="G4486" s="4">
        <v>1</v>
      </c>
      <c r="H4486" s="4">
        <v>1</v>
      </c>
      <c r="I4486" s="4">
        <v>2</v>
      </c>
      <c r="J4486" s="4" t="s">
        <v>4783</v>
      </c>
      <c r="K4486" s="4">
        <v>0</v>
      </c>
      <c r="L4486" s="4">
        <v>2391.24422</v>
      </c>
      <c r="M4486" s="4" t="s">
        <v>29</v>
      </c>
      <c r="N4486" s="4" t="s">
        <v>29</v>
      </c>
      <c r="O4486" s="4">
        <v>6.5770000000000002E-5</v>
      </c>
      <c r="P4486" s="4">
        <v>6.0300000000000004E-8</v>
      </c>
      <c r="Q4486" s="4">
        <v>5.45</v>
      </c>
    </row>
    <row r="4487" spans="1:17" hidden="1" outlineLevel="1" collapsed="1" x14ac:dyDescent="0.25">
      <c r="A4487" t="s">
        <v>34</v>
      </c>
      <c r="B4487" s="4" t="s">
        <v>29</v>
      </c>
      <c r="C4487" s="4" t="s">
        <v>4792</v>
      </c>
      <c r="D4487" s="4" t="s">
        <v>34</v>
      </c>
      <c r="E4487" s="4">
        <v>8.1563399999999996E-8</v>
      </c>
      <c r="F4487" s="4">
        <v>1.5434800000000001E-4</v>
      </c>
      <c r="G4487" s="4">
        <v>1</v>
      </c>
      <c r="H4487" s="4">
        <v>1</v>
      </c>
      <c r="I4487" s="4">
        <v>1</v>
      </c>
      <c r="J4487" s="4" t="s">
        <v>4783</v>
      </c>
      <c r="K4487" s="4">
        <v>1</v>
      </c>
      <c r="L4487" s="4">
        <v>2519.2426</v>
      </c>
      <c r="M4487" s="4" t="s">
        <v>29</v>
      </c>
      <c r="N4487" s="4" t="s">
        <v>29</v>
      </c>
      <c r="O4487" s="4">
        <v>6.5770000000000002E-5</v>
      </c>
      <c r="P4487" s="4">
        <v>1.049E-9</v>
      </c>
      <c r="Q4487" s="4">
        <v>4.5</v>
      </c>
    </row>
    <row r="4488" spans="1:17" hidden="1" outlineLevel="1" collapsed="1" x14ac:dyDescent="0.25">
      <c r="A4488" t="s">
        <v>34</v>
      </c>
      <c r="B4488" s="4" t="s">
        <v>29</v>
      </c>
      <c r="C4488" s="4" t="s">
        <v>4793</v>
      </c>
      <c r="D4488" s="4" t="s">
        <v>34</v>
      </c>
      <c r="E4488" s="4">
        <v>5.4005999999999998E-4</v>
      </c>
      <c r="F4488" s="4">
        <v>1.5434800000000001E-4</v>
      </c>
      <c r="G4488" s="4">
        <v>1</v>
      </c>
      <c r="H4488" s="4">
        <v>1</v>
      </c>
      <c r="I4488" s="4">
        <v>1</v>
      </c>
      <c r="J4488" s="4" t="s">
        <v>4783</v>
      </c>
      <c r="K4488" s="4">
        <v>1</v>
      </c>
      <c r="L4488" s="4">
        <v>1317.74128</v>
      </c>
      <c r="M4488" s="4" t="s">
        <v>29</v>
      </c>
      <c r="N4488" s="4" t="s">
        <v>29</v>
      </c>
      <c r="O4488" s="4">
        <v>6.5770000000000002E-5</v>
      </c>
      <c r="P4488" s="4">
        <v>4.3800000000000001E-5</v>
      </c>
      <c r="Q4488" s="4">
        <v>2.56</v>
      </c>
    </row>
    <row r="4489" spans="1:17" hidden="1" outlineLevel="1" collapsed="1" x14ac:dyDescent="0.25">
      <c r="A4489" t="s">
        <v>34</v>
      </c>
      <c r="B4489" s="4" t="s">
        <v>29</v>
      </c>
      <c r="C4489" s="4" t="s">
        <v>4794</v>
      </c>
      <c r="D4489" s="4" t="s">
        <v>34</v>
      </c>
      <c r="E4489" s="4">
        <v>8.5311799999999999E-5</v>
      </c>
      <c r="F4489" s="4">
        <v>1.5434800000000001E-4</v>
      </c>
      <c r="G4489" s="4">
        <v>1</v>
      </c>
      <c r="H4489" s="4">
        <v>1</v>
      </c>
      <c r="I4489" s="4">
        <v>1</v>
      </c>
      <c r="J4489" s="4" t="s">
        <v>4783</v>
      </c>
      <c r="K4489" s="4">
        <v>0</v>
      </c>
      <c r="L4489" s="4">
        <v>1768.0115800000001</v>
      </c>
      <c r="M4489" s="4" t="s">
        <v>29</v>
      </c>
      <c r="N4489" s="4" t="s">
        <v>29</v>
      </c>
      <c r="O4489" s="4">
        <v>6.5770000000000002E-5</v>
      </c>
      <c r="P4489" s="4">
        <v>4.7269999999999998E-6</v>
      </c>
      <c r="Q4489" s="4">
        <v>3.4</v>
      </c>
    </row>
    <row r="4490" spans="1:17" hidden="1" outlineLevel="1" collapsed="1" x14ac:dyDescent="0.25">
      <c r="A4490" t="s">
        <v>34</v>
      </c>
      <c r="B4490" s="4" t="s">
        <v>29</v>
      </c>
      <c r="C4490" s="4" t="s">
        <v>4795</v>
      </c>
      <c r="D4490" s="4" t="s">
        <v>94</v>
      </c>
      <c r="E4490" s="4">
        <v>5.2298100000000005E-4</v>
      </c>
      <c r="F4490" s="4">
        <v>1.5434800000000001E-4</v>
      </c>
      <c r="G4490" s="4">
        <v>1</v>
      </c>
      <c r="H4490" s="4">
        <v>1</v>
      </c>
      <c r="I4490" s="4">
        <v>3</v>
      </c>
      <c r="J4490" s="4" t="s">
        <v>4783</v>
      </c>
      <c r="K4490" s="4">
        <v>0</v>
      </c>
      <c r="L4490" s="4">
        <v>1460.69507</v>
      </c>
      <c r="M4490" s="4" t="s">
        <v>29</v>
      </c>
      <c r="N4490" s="4" t="s">
        <v>29</v>
      </c>
      <c r="O4490" s="4">
        <v>6.5770000000000002E-5</v>
      </c>
      <c r="P4490" s="4">
        <v>4.2230000000000001E-5</v>
      </c>
      <c r="Q4490" s="4">
        <v>3.37</v>
      </c>
    </row>
    <row r="4491" spans="1:17" hidden="1" outlineLevel="1" collapsed="1" x14ac:dyDescent="0.25">
      <c r="A4491" t="s">
        <v>34</v>
      </c>
      <c r="B4491" s="4" t="s">
        <v>29</v>
      </c>
      <c r="C4491" s="4" t="s">
        <v>4796</v>
      </c>
      <c r="D4491" s="4" t="s">
        <v>34</v>
      </c>
      <c r="E4491" s="4">
        <v>7.03468E-6</v>
      </c>
      <c r="F4491" s="4">
        <v>1.5434800000000001E-4</v>
      </c>
      <c r="G4491" s="4">
        <v>1</v>
      </c>
      <c r="H4491" s="4">
        <v>1</v>
      </c>
      <c r="I4491" s="4">
        <v>1</v>
      </c>
      <c r="J4491" s="4" t="s">
        <v>4783</v>
      </c>
      <c r="K4491" s="4">
        <v>1</v>
      </c>
      <c r="L4491" s="4">
        <v>2590.3762900000002</v>
      </c>
      <c r="M4491" s="4" t="s">
        <v>29</v>
      </c>
      <c r="N4491" s="4" t="s">
        <v>29</v>
      </c>
      <c r="O4491" s="4">
        <v>6.5770000000000002E-5</v>
      </c>
      <c r="P4491" s="4">
        <v>2.297E-7</v>
      </c>
      <c r="Q4491" s="4">
        <v>5.39</v>
      </c>
    </row>
    <row r="4492" spans="1:17" hidden="1" outlineLevel="1" collapsed="1" x14ac:dyDescent="0.25">
      <c r="A4492" t="s">
        <v>34</v>
      </c>
      <c r="B4492" s="4" t="s">
        <v>29</v>
      </c>
      <c r="C4492" s="4" t="s">
        <v>4797</v>
      </c>
      <c r="D4492" s="4" t="s">
        <v>34</v>
      </c>
      <c r="E4492" s="4">
        <v>2.8948899999999998E-4</v>
      </c>
      <c r="F4492" s="4">
        <v>1.5434800000000001E-4</v>
      </c>
      <c r="G4492" s="4">
        <v>1</v>
      </c>
      <c r="H4492" s="4">
        <v>1</v>
      </c>
      <c r="I4492" s="4">
        <v>1</v>
      </c>
      <c r="J4492" s="4" t="s">
        <v>4783</v>
      </c>
      <c r="K4492" s="4">
        <v>0</v>
      </c>
      <c r="L4492" s="4">
        <v>1439.8216500000001</v>
      </c>
      <c r="M4492" s="4" t="s">
        <v>29</v>
      </c>
      <c r="N4492" s="4" t="s">
        <v>29</v>
      </c>
      <c r="O4492" s="4">
        <v>6.5770000000000002E-5</v>
      </c>
      <c r="P4492" s="4">
        <v>2.0610000000000001E-5</v>
      </c>
      <c r="Q4492" s="4">
        <v>2.76</v>
      </c>
    </row>
    <row r="4493" spans="1:17" hidden="1" outlineLevel="1" collapsed="1" x14ac:dyDescent="0.25">
      <c r="A4493" t="s">
        <v>34</v>
      </c>
      <c r="B4493" s="4" t="s">
        <v>29</v>
      </c>
      <c r="C4493" s="4" t="s">
        <v>4798</v>
      </c>
      <c r="D4493" s="4" t="s">
        <v>34</v>
      </c>
      <c r="E4493" s="4">
        <v>2.75778E-3</v>
      </c>
      <c r="F4493" s="4">
        <v>3.0793500000000001E-4</v>
      </c>
      <c r="G4493" s="4">
        <v>1</v>
      </c>
      <c r="H4493" s="4">
        <v>1</v>
      </c>
      <c r="I4493" s="4">
        <v>1</v>
      </c>
      <c r="J4493" s="4" t="s">
        <v>4783</v>
      </c>
      <c r="K4493" s="4">
        <v>0</v>
      </c>
      <c r="L4493" s="4">
        <v>887.51966000000004</v>
      </c>
      <c r="M4493" s="4" t="s">
        <v>29</v>
      </c>
      <c r="N4493" s="4" t="s">
        <v>29</v>
      </c>
      <c r="O4493" s="4">
        <v>1.192E-4</v>
      </c>
      <c r="P4493" s="4">
        <v>3.0590000000000001E-4</v>
      </c>
      <c r="Q4493" s="4">
        <v>2.27</v>
      </c>
    </row>
    <row r="4494" spans="1:17" hidden="1" outlineLevel="1" collapsed="1" x14ac:dyDescent="0.25">
      <c r="A4494" t="s">
        <v>34</v>
      </c>
      <c r="B4494" s="4" t="s">
        <v>29</v>
      </c>
      <c r="C4494" s="4" t="s">
        <v>4799</v>
      </c>
      <c r="D4494" s="4" t="s">
        <v>34</v>
      </c>
      <c r="E4494" s="4">
        <v>6.4129199999999999E-3</v>
      </c>
      <c r="F4494" s="4">
        <v>4.3565599999999998E-4</v>
      </c>
      <c r="G4494" s="4">
        <v>1</v>
      </c>
      <c r="H4494" s="4">
        <v>1</v>
      </c>
      <c r="I4494" s="4">
        <v>1</v>
      </c>
      <c r="J4494" s="4" t="s">
        <v>4783</v>
      </c>
      <c r="K4494" s="4">
        <v>0</v>
      </c>
      <c r="L4494" s="4">
        <v>848.48762999999997</v>
      </c>
      <c r="M4494" s="4" t="s">
        <v>29</v>
      </c>
      <c r="N4494" s="4" t="s">
        <v>29</v>
      </c>
      <c r="O4494" s="4">
        <v>1.639E-4</v>
      </c>
      <c r="P4494" s="4">
        <v>8.2330000000000001E-4</v>
      </c>
      <c r="Q4494" s="4">
        <v>2.27</v>
      </c>
    </row>
    <row r="4495" spans="1:17" hidden="1" outlineLevel="1" collapsed="1" x14ac:dyDescent="0.25">
      <c r="A4495" t="s">
        <v>34</v>
      </c>
      <c r="B4495" s="4" t="s">
        <v>29</v>
      </c>
      <c r="C4495" s="4" t="s">
        <v>4800</v>
      </c>
      <c r="D4495" s="4" t="s">
        <v>34</v>
      </c>
      <c r="E4495" s="4">
        <v>8.1176700000000004E-3</v>
      </c>
      <c r="F4495" s="4">
        <v>4.3565599999999998E-4</v>
      </c>
      <c r="G4495" s="4">
        <v>1</v>
      </c>
      <c r="H4495" s="4">
        <v>1</v>
      </c>
      <c r="I4495" s="4">
        <v>1</v>
      </c>
      <c r="J4495" s="4" t="s">
        <v>4783</v>
      </c>
      <c r="K4495" s="4">
        <v>0</v>
      </c>
      <c r="L4495" s="4">
        <v>848.48762999999997</v>
      </c>
      <c r="M4495" s="4" t="s">
        <v>29</v>
      </c>
      <c r="N4495" s="4" t="s">
        <v>29</v>
      </c>
      <c r="O4495" s="4">
        <v>1.639E-4</v>
      </c>
      <c r="P4495" s="4">
        <v>1.0889999999999999E-3</v>
      </c>
      <c r="Q4495" s="4">
        <v>1.66</v>
      </c>
    </row>
    <row r="4496" spans="1:17" hidden="1" outlineLevel="1" collapsed="1" x14ac:dyDescent="0.25">
      <c r="A4496" t="s">
        <v>34</v>
      </c>
      <c r="B4496" s="4" t="s">
        <v>29</v>
      </c>
      <c r="C4496" s="4" t="s">
        <v>4801</v>
      </c>
      <c r="D4496" s="4" t="s">
        <v>34</v>
      </c>
      <c r="E4496" s="4">
        <v>2.57708E-2</v>
      </c>
      <c r="F4496" s="4">
        <v>1.14003E-3</v>
      </c>
      <c r="G4496" s="4">
        <v>1</v>
      </c>
      <c r="H4496" s="4">
        <v>1</v>
      </c>
      <c r="I4496" s="4">
        <v>1</v>
      </c>
      <c r="J4496" s="4" t="s">
        <v>4783</v>
      </c>
      <c r="K4496" s="4">
        <v>0</v>
      </c>
      <c r="L4496" s="4">
        <v>1189.6463200000001</v>
      </c>
      <c r="M4496" s="4" t="s">
        <v>29</v>
      </c>
      <c r="N4496" s="4" t="s">
        <v>29</v>
      </c>
      <c r="O4496" s="4">
        <v>4.1320000000000001E-4</v>
      </c>
      <c r="P4496" s="4">
        <v>4.516E-3</v>
      </c>
      <c r="Q4496" s="4">
        <v>2.2000000000000002</v>
      </c>
    </row>
    <row r="4497" spans="1:29" x14ac:dyDescent="0.25">
      <c r="A4497" s="3" t="s">
        <v>29</v>
      </c>
      <c r="B4497" s="3" t="s">
        <v>30</v>
      </c>
      <c r="C4497" s="3" t="s">
        <v>4802</v>
      </c>
      <c r="D4497" s="3" t="s">
        <v>4803</v>
      </c>
      <c r="E4497" s="3">
        <v>0</v>
      </c>
      <c r="F4497" s="3">
        <v>86.86</v>
      </c>
      <c r="G4497" s="3">
        <v>68</v>
      </c>
      <c r="H4497" s="3">
        <v>13</v>
      </c>
      <c r="I4497" s="3">
        <v>27</v>
      </c>
      <c r="J4497" s="3">
        <v>13</v>
      </c>
      <c r="K4497" s="3">
        <v>287</v>
      </c>
      <c r="L4497" s="3">
        <v>32.299999999999997</v>
      </c>
      <c r="M4497" s="3">
        <v>5.58</v>
      </c>
      <c r="N4497" s="3">
        <v>103.2</v>
      </c>
      <c r="O4497" s="3">
        <v>13</v>
      </c>
      <c r="P4497" s="3" t="s">
        <v>315</v>
      </c>
      <c r="Q4497" s="3" t="s">
        <v>2186</v>
      </c>
      <c r="R4497" s="3" t="s">
        <v>3364</v>
      </c>
      <c r="S4497" s="3" t="s">
        <v>4804</v>
      </c>
      <c r="T4497" s="3" t="s">
        <v>34</v>
      </c>
      <c r="U4497" s="3" t="s">
        <v>4802</v>
      </c>
      <c r="V4497" s="3" t="s">
        <v>34</v>
      </c>
      <c r="W4497" s="3" t="s">
        <v>193</v>
      </c>
      <c r="X4497" s="3" t="s">
        <v>34</v>
      </c>
      <c r="Y4497" s="3" t="s">
        <v>34</v>
      </c>
      <c r="Z4497" s="3" t="s">
        <v>34</v>
      </c>
      <c r="AA4497" s="3">
        <v>0</v>
      </c>
      <c r="AB4497" s="3" t="s">
        <v>29</v>
      </c>
      <c r="AC4497" s="3">
        <v>1</v>
      </c>
    </row>
    <row r="4498" spans="1:29" hidden="1" outlineLevel="1" collapsed="1" x14ac:dyDescent="0.25">
      <c r="A4498" t="s">
        <v>34</v>
      </c>
      <c r="B4498" s="2" t="s">
        <v>39</v>
      </c>
      <c r="C4498" s="2" t="s">
        <v>40</v>
      </c>
      <c r="D4498" s="2" t="s">
        <v>41</v>
      </c>
      <c r="E4498" s="2" t="s">
        <v>42</v>
      </c>
      <c r="F4498" s="2" t="s">
        <v>43</v>
      </c>
      <c r="G4498" s="2" t="s">
        <v>28</v>
      </c>
      <c r="H4498" s="2" t="s">
        <v>44</v>
      </c>
      <c r="I4498" s="2" t="s">
        <v>8</v>
      </c>
      <c r="J4498" s="2" t="s">
        <v>45</v>
      </c>
      <c r="K4498" s="2" t="s">
        <v>46</v>
      </c>
      <c r="L4498" s="2" t="s">
        <v>47</v>
      </c>
      <c r="M4498" s="2" t="s">
        <v>27</v>
      </c>
      <c r="N4498" s="2" t="s">
        <v>48</v>
      </c>
      <c r="O4498" s="2" t="s">
        <v>49</v>
      </c>
      <c r="P4498" s="2" t="s">
        <v>50</v>
      </c>
      <c r="Q4498" s="2" t="s">
        <v>51</v>
      </c>
    </row>
    <row r="4499" spans="1:29" hidden="1" outlineLevel="1" collapsed="1" x14ac:dyDescent="0.25">
      <c r="A4499" t="s">
        <v>34</v>
      </c>
      <c r="B4499" s="4" t="s">
        <v>29</v>
      </c>
      <c r="C4499" s="4" t="s">
        <v>4805</v>
      </c>
      <c r="D4499" s="4" t="s">
        <v>34</v>
      </c>
      <c r="E4499" s="4">
        <v>1.2712499999999999E-6</v>
      </c>
      <c r="F4499" s="4">
        <v>1.5434800000000001E-4</v>
      </c>
      <c r="G4499" s="4">
        <v>1</v>
      </c>
      <c r="H4499" s="4">
        <v>1</v>
      </c>
      <c r="I4499" s="4">
        <v>2</v>
      </c>
      <c r="J4499" s="4" t="s">
        <v>4802</v>
      </c>
      <c r="K4499" s="4">
        <v>1</v>
      </c>
      <c r="L4499" s="4">
        <v>1921.0065500000001</v>
      </c>
      <c r="M4499" s="4" t="s">
        <v>29</v>
      </c>
      <c r="N4499" s="4" t="s">
        <v>29</v>
      </c>
      <c r="O4499" s="4">
        <v>6.5770000000000002E-5</v>
      </c>
      <c r="P4499" s="4">
        <v>2.9169999999999999E-8</v>
      </c>
      <c r="Q4499" s="4">
        <v>4.9000000000000004</v>
      </c>
    </row>
    <row r="4500" spans="1:29" hidden="1" outlineLevel="1" collapsed="1" x14ac:dyDescent="0.25">
      <c r="A4500" t="s">
        <v>34</v>
      </c>
      <c r="B4500" s="4" t="s">
        <v>29</v>
      </c>
      <c r="C4500" s="4" t="s">
        <v>4806</v>
      </c>
      <c r="D4500" s="4" t="s">
        <v>34</v>
      </c>
      <c r="E4500" s="4">
        <v>5.5769800000000003E-4</v>
      </c>
      <c r="F4500" s="4">
        <v>1.5434800000000001E-4</v>
      </c>
      <c r="G4500" s="4">
        <v>1</v>
      </c>
      <c r="H4500" s="4">
        <v>1</v>
      </c>
      <c r="I4500" s="4">
        <v>1</v>
      </c>
      <c r="J4500" s="4" t="s">
        <v>4802</v>
      </c>
      <c r="K4500" s="4">
        <v>0</v>
      </c>
      <c r="L4500" s="4">
        <v>1834.8969999999999</v>
      </c>
      <c r="M4500" s="4" t="s">
        <v>29</v>
      </c>
      <c r="N4500" s="4" t="s">
        <v>29</v>
      </c>
      <c r="O4500" s="4">
        <v>6.5770000000000002E-5</v>
      </c>
      <c r="P4500" s="4">
        <v>4.5639999999999997E-5</v>
      </c>
      <c r="Q4500" s="4">
        <v>3.07</v>
      </c>
    </row>
    <row r="4501" spans="1:29" hidden="1" outlineLevel="1" collapsed="1" x14ac:dyDescent="0.25">
      <c r="A4501" t="s">
        <v>34</v>
      </c>
      <c r="B4501" s="4" t="s">
        <v>29</v>
      </c>
      <c r="C4501" s="4" t="s">
        <v>4807</v>
      </c>
      <c r="D4501" s="4" t="s">
        <v>34</v>
      </c>
      <c r="E4501" s="4">
        <v>1.6979399999999999E-5</v>
      </c>
      <c r="F4501" s="4">
        <v>1.5434800000000001E-4</v>
      </c>
      <c r="G4501" s="4">
        <v>1</v>
      </c>
      <c r="H4501" s="4">
        <v>1</v>
      </c>
      <c r="I4501" s="4">
        <v>2</v>
      </c>
      <c r="J4501" s="4" t="s">
        <v>4802</v>
      </c>
      <c r="K4501" s="4">
        <v>0</v>
      </c>
      <c r="L4501" s="4">
        <v>1378.79404</v>
      </c>
      <c r="M4501" s="4" t="s">
        <v>29</v>
      </c>
      <c r="N4501" s="4" t="s">
        <v>29</v>
      </c>
      <c r="O4501" s="4">
        <v>6.5770000000000002E-5</v>
      </c>
      <c r="P4501" s="4">
        <v>6.6909999999999998E-7</v>
      </c>
      <c r="Q4501" s="4">
        <v>3.57</v>
      </c>
    </row>
    <row r="4502" spans="1:29" hidden="1" outlineLevel="1" collapsed="1" x14ac:dyDescent="0.25">
      <c r="A4502" t="s">
        <v>34</v>
      </c>
      <c r="B4502" s="4" t="s">
        <v>29</v>
      </c>
      <c r="C4502" s="4" t="s">
        <v>4808</v>
      </c>
      <c r="D4502" s="4" t="s">
        <v>34</v>
      </c>
      <c r="E4502" s="4">
        <v>4.4843299999999998E-5</v>
      </c>
      <c r="F4502" s="4">
        <v>1.5434800000000001E-4</v>
      </c>
      <c r="G4502" s="4">
        <v>1</v>
      </c>
      <c r="H4502" s="4">
        <v>1</v>
      </c>
      <c r="I4502" s="4">
        <v>1</v>
      </c>
      <c r="J4502" s="4" t="s">
        <v>4802</v>
      </c>
      <c r="K4502" s="4">
        <v>1</v>
      </c>
      <c r="L4502" s="4">
        <v>1385.7099800000001</v>
      </c>
      <c r="M4502" s="4" t="s">
        <v>29</v>
      </c>
      <c r="N4502" s="4" t="s">
        <v>29</v>
      </c>
      <c r="O4502" s="4">
        <v>6.5770000000000002E-5</v>
      </c>
      <c r="P4502" s="4">
        <v>2.1720000000000001E-6</v>
      </c>
      <c r="Q4502" s="4">
        <v>3.7</v>
      </c>
    </row>
    <row r="4503" spans="1:29" hidden="1" outlineLevel="1" collapsed="1" x14ac:dyDescent="0.25">
      <c r="A4503" t="s">
        <v>34</v>
      </c>
      <c r="B4503" s="4" t="s">
        <v>29</v>
      </c>
      <c r="C4503" s="4" t="s">
        <v>4809</v>
      </c>
      <c r="D4503" s="4" t="s">
        <v>592</v>
      </c>
      <c r="E4503" s="4">
        <v>2.8033000000000002E-4</v>
      </c>
      <c r="F4503" s="4">
        <v>1.5434800000000001E-4</v>
      </c>
      <c r="G4503" s="4">
        <v>1</v>
      </c>
      <c r="H4503" s="4">
        <v>1</v>
      </c>
      <c r="I4503" s="4">
        <v>2</v>
      </c>
      <c r="J4503" s="4" t="s">
        <v>4802</v>
      </c>
      <c r="K4503" s="4">
        <v>1</v>
      </c>
      <c r="L4503" s="4">
        <v>3444.7256499999999</v>
      </c>
      <c r="M4503" s="4" t="s">
        <v>29</v>
      </c>
      <c r="N4503" s="4" t="s">
        <v>29</v>
      </c>
      <c r="O4503" s="4">
        <v>6.5770000000000002E-5</v>
      </c>
      <c r="P4503" s="4">
        <v>1.9870000000000001E-5</v>
      </c>
      <c r="Q4503" s="4">
        <v>3.43</v>
      </c>
    </row>
    <row r="4504" spans="1:29" hidden="1" outlineLevel="1" collapsed="1" x14ac:dyDescent="0.25">
      <c r="A4504" t="s">
        <v>34</v>
      </c>
      <c r="B4504" s="4" t="s">
        <v>29</v>
      </c>
      <c r="C4504" s="4" t="s">
        <v>4810</v>
      </c>
      <c r="D4504" s="4" t="s">
        <v>34</v>
      </c>
      <c r="E4504" s="4">
        <v>3.6503099999999999E-6</v>
      </c>
      <c r="F4504" s="4">
        <v>1.5434800000000001E-4</v>
      </c>
      <c r="G4504" s="4">
        <v>1</v>
      </c>
      <c r="H4504" s="4">
        <v>1</v>
      </c>
      <c r="I4504" s="4">
        <v>2</v>
      </c>
      <c r="J4504" s="4" t="s">
        <v>4802</v>
      </c>
      <c r="K4504" s="4">
        <v>0</v>
      </c>
      <c r="L4504" s="4">
        <v>1834.94328</v>
      </c>
      <c r="M4504" s="4" t="s">
        <v>29</v>
      </c>
      <c r="N4504" s="4" t="s">
        <v>29</v>
      </c>
      <c r="O4504" s="4">
        <v>6.5770000000000002E-5</v>
      </c>
      <c r="P4504" s="4">
        <v>1.039E-7</v>
      </c>
      <c r="Q4504" s="4">
        <v>4.33</v>
      </c>
    </row>
    <row r="4505" spans="1:29" hidden="1" outlineLevel="1" collapsed="1" x14ac:dyDescent="0.25">
      <c r="A4505" t="s">
        <v>34</v>
      </c>
      <c r="B4505" s="4" t="s">
        <v>29</v>
      </c>
      <c r="C4505" s="4" t="s">
        <v>4811</v>
      </c>
      <c r="D4505" s="4" t="s">
        <v>94</v>
      </c>
      <c r="E4505" s="4">
        <v>1.1035199999999999E-7</v>
      </c>
      <c r="F4505" s="4">
        <v>1.5434800000000001E-4</v>
      </c>
      <c r="G4505" s="4">
        <v>1</v>
      </c>
      <c r="H4505" s="4">
        <v>1</v>
      </c>
      <c r="I4505" s="4">
        <v>3</v>
      </c>
      <c r="J4505" s="4" t="s">
        <v>4802</v>
      </c>
      <c r="K4505" s="4">
        <v>0</v>
      </c>
      <c r="L4505" s="4">
        <v>1777.8676800000001</v>
      </c>
      <c r="M4505" s="4" t="s">
        <v>29</v>
      </c>
      <c r="N4505" s="4" t="s">
        <v>29</v>
      </c>
      <c r="O4505" s="4">
        <v>6.5770000000000002E-5</v>
      </c>
      <c r="P4505" s="4">
        <v>1.508E-9</v>
      </c>
      <c r="Q4505" s="4">
        <v>5.4</v>
      </c>
    </row>
    <row r="4506" spans="1:29" hidden="1" outlineLevel="1" collapsed="1" x14ac:dyDescent="0.25">
      <c r="A4506" t="s">
        <v>34</v>
      </c>
      <c r="B4506" s="4" t="s">
        <v>29</v>
      </c>
      <c r="C4506" s="4" t="s">
        <v>4812</v>
      </c>
      <c r="D4506" s="4" t="s">
        <v>34</v>
      </c>
      <c r="E4506" s="4">
        <v>1.41811E-5</v>
      </c>
      <c r="F4506" s="4">
        <v>1.5434800000000001E-4</v>
      </c>
      <c r="G4506" s="4">
        <v>1</v>
      </c>
      <c r="H4506" s="4">
        <v>1</v>
      </c>
      <c r="I4506" s="4">
        <v>3</v>
      </c>
      <c r="J4506" s="4" t="s">
        <v>4802</v>
      </c>
      <c r="K4506" s="4">
        <v>1</v>
      </c>
      <c r="L4506" s="4">
        <v>1985.0801100000001</v>
      </c>
      <c r="M4506" s="4" t="s">
        <v>29</v>
      </c>
      <c r="N4506" s="4" t="s">
        <v>29</v>
      </c>
      <c r="O4506" s="4">
        <v>6.5770000000000002E-5</v>
      </c>
      <c r="P4506" s="4">
        <v>5.4030000000000004E-7</v>
      </c>
      <c r="Q4506" s="4">
        <v>4.72</v>
      </c>
    </row>
    <row r="4507" spans="1:29" hidden="1" outlineLevel="1" collapsed="1" x14ac:dyDescent="0.25">
      <c r="A4507" t="s">
        <v>34</v>
      </c>
      <c r="B4507" s="4" t="s">
        <v>29</v>
      </c>
      <c r="C4507" s="4" t="s">
        <v>4813</v>
      </c>
      <c r="D4507" s="4" t="s">
        <v>34</v>
      </c>
      <c r="E4507" s="4">
        <v>2.7329999999999998E-10</v>
      </c>
      <c r="F4507" s="4">
        <v>1.5434800000000001E-4</v>
      </c>
      <c r="G4507" s="4">
        <v>1</v>
      </c>
      <c r="H4507" s="4">
        <v>1</v>
      </c>
      <c r="I4507" s="4">
        <v>5</v>
      </c>
      <c r="J4507" s="4" t="s">
        <v>4802</v>
      </c>
      <c r="K4507" s="4">
        <v>0</v>
      </c>
      <c r="L4507" s="4">
        <v>2517.27189</v>
      </c>
      <c r="M4507" s="4" t="s">
        <v>29</v>
      </c>
      <c r="N4507" s="4" t="s">
        <v>29</v>
      </c>
      <c r="O4507" s="4">
        <v>6.5770000000000002E-5</v>
      </c>
      <c r="P4507" s="4">
        <v>1.0619999999999999E-12</v>
      </c>
      <c r="Q4507" s="4">
        <v>6.12</v>
      </c>
    </row>
    <row r="4508" spans="1:29" hidden="1" outlineLevel="1" collapsed="1" x14ac:dyDescent="0.25">
      <c r="A4508" t="s">
        <v>34</v>
      </c>
      <c r="B4508" s="4" t="s">
        <v>29</v>
      </c>
      <c r="C4508" s="4" t="s">
        <v>4814</v>
      </c>
      <c r="D4508" s="4" t="s">
        <v>34</v>
      </c>
      <c r="E4508" s="4">
        <v>4.9679299999999997E-3</v>
      </c>
      <c r="F4508" s="4">
        <v>3.0793500000000001E-4</v>
      </c>
      <c r="G4508" s="4">
        <v>1</v>
      </c>
      <c r="H4508" s="4">
        <v>1</v>
      </c>
      <c r="I4508" s="4">
        <v>3</v>
      </c>
      <c r="J4508" s="4" t="s">
        <v>4802</v>
      </c>
      <c r="K4508" s="4">
        <v>1</v>
      </c>
      <c r="L4508" s="4">
        <v>2239.1393600000001</v>
      </c>
      <c r="M4508" s="4" t="s">
        <v>29</v>
      </c>
      <c r="N4508" s="4" t="s">
        <v>29</v>
      </c>
      <c r="O4508" s="4">
        <v>1.192E-4</v>
      </c>
      <c r="P4508" s="4">
        <v>6.112E-4</v>
      </c>
      <c r="Q4508" s="4">
        <v>3.49</v>
      </c>
    </row>
    <row r="4509" spans="1:29" hidden="1" outlineLevel="1" collapsed="1" x14ac:dyDescent="0.25">
      <c r="A4509" t="s">
        <v>34</v>
      </c>
      <c r="B4509" s="4" t="s">
        <v>29</v>
      </c>
      <c r="C4509" s="4" t="s">
        <v>4815</v>
      </c>
      <c r="D4509" s="4" t="s">
        <v>179</v>
      </c>
      <c r="E4509" s="4">
        <v>2.3761500000000001E-2</v>
      </c>
      <c r="F4509" s="4">
        <v>8.6581600000000005E-4</v>
      </c>
      <c r="G4509" s="4">
        <v>1</v>
      </c>
      <c r="H4509" s="4">
        <v>1</v>
      </c>
      <c r="I4509" s="4">
        <v>1</v>
      </c>
      <c r="J4509" s="4" t="s">
        <v>4802</v>
      </c>
      <c r="K4509" s="4">
        <v>0</v>
      </c>
      <c r="L4509" s="4">
        <v>3579.5923499999999</v>
      </c>
      <c r="M4509" s="4" t="s">
        <v>29</v>
      </c>
      <c r="N4509" s="4" t="s">
        <v>29</v>
      </c>
      <c r="O4509" s="4">
        <v>3.1629999999999999E-4</v>
      </c>
      <c r="P4509" s="4">
        <v>4.0549999999999996E-3</v>
      </c>
      <c r="Q4509" s="4">
        <v>3.62</v>
      </c>
    </row>
    <row r="4510" spans="1:29" hidden="1" outlineLevel="1" collapsed="1" x14ac:dyDescent="0.25">
      <c r="A4510" t="s">
        <v>34</v>
      </c>
      <c r="B4510" s="4" t="s">
        <v>29</v>
      </c>
      <c r="C4510" s="4" t="s">
        <v>4816</v>
      </c>
      <c r="D4510" s="4" t="s">
        <v>34</v>
      </c>
      <c r="E4510" s="4">
        <v>0.104474</v>
      </c>
      <c r="F4510" s="4">
        <v>3.6348800000000001E-3</v>
      </c>
      <c r="G4510" s="4">
        <v>1</v>
      </c>
      <c r="H4510" s="4">
        <v>1</v>
      </c>
      <c r="I4510" s="4">
        <v>1</v>
      </c>
      <c r="J4510" s="4" t="s">
        <v>4802</v>
      </c>
      <c r="K4510" s="4">
        <v>0</v>
      </c>
      <c r="L4510" s="4">
        <v>1074.53135</v>
      </c>
      <c r="M4510" s="4" t="s">
        <v>29</v>
      </c>
      <c r="N4510" s="4" t="s">
        <v>29</v>
      </c>
      <c r="O4510" s="4">
        <v>1.302E-3</v>
      </c>
      <c r="P4510" s="4">
        <v>2.921E-2</v>
      </c>
      <c r="Q4510" s="4">
        <v>1.89</v>
      </c>
    </row>
    <row r="4511" spans="1:29" hidden="1" outlineLevel="1" collapsed="1" x14ac:dyDescent="0.25">
      <c r="A4511" t="s">
        <v>34</v>
      </c>
      <c r="B4511" s="4" t="s">
        <v>29</v>
      </c>
      <c r="C4511" s="4" t="s">
        <v>4817</v>
      </c>
      <c r="D4511" s="4" t="s">
        <v>34</v>
      </c>
      <c r="E4511" s="4">
        <v>0.18681900000000001</v>
      </c>
      <c r="F4511" s="4">
        <v>5.3769400000000002E-3</v>
      </c>
      <c r="G4511" s="4">
        <v>1</v>
      </c>
      <c r="H4511" s="4">
        <v>1</v>
      </c>
      <c r="I4511" s="4">
        <v>1</v>
      </c>
      <c r="J4511" s="4" t="s">
        <v>4802</v>
      </c>
      <c r="K4511" s="4">
        <v>0</v>
      </c>
      <c r="L4511" s="4">
        <v>865.49305000000004</v>
      </c>
      <c r="M4511" s="4" t="s">
        <v>29</v>
      </c>
      <c r="N4511" s="4" t="s">
        <v>29</v>
      </c>
      <c r="O4511" s="4">
        <v>2.0179999999999998E-3</v>
      </c>
      <c r="P4511" s="4">
        <v>7.0599999999999996E-2</v>
      </c>
      <c r="Q4511" s="4">
        <v>1.53</v>
      </c>
    </row>
    <row r="4512" spans="1:29" x14ac:dyDescent="0.25">
      <c r="A4512" s="3" t="s">
        <v>29</v>
      </c>
      <c r="B4512" s="3" t="s">
        <v>30</v>
      </c>
      <c r="C4512" s="3" t="s">
        <v>4818</v>
      </c>
      <c r="D4512" s="3" t="s">
        <v>4819</v>
      </c>
      <c r="E4512" s="3">
        <v>0</v>
      </c>
      <c r="F4512" s="3">
        <v>86.484999999999999</v>
      </c>
      <c r="G4512" s="3">
        <v>31</v>
      </c>
      <c r="H4512" s="3">
        <v>10</v>
      </c>
      <c r="I4512" s="3">
        <v>32</v>
      </c>
      <c r="J4512" s="3">
        <v>10</v>
      </c>
      <c r="K4512" s="3">
        <v>103</v>
      </c>
      <c r="L4512" s="3">
        <v>11.4</v>
      </c>
      <c r="M4512" s="3">
        <v>11.36</v>
      </c>
      <c r="N4512" s="3">
        <v>97.53</v>
      </c>
      <c r="O4512" s="3">
        <v>10</v>
      </c>
      <c r="P4512" s="3" t="s">
        <v>4820</v>
      </c>
      <c r="Q4512" s="3" t="s">
        <v>888</v>
      </c>
      <c r="R4512" s="3" t="s">
        <v>4821</v>
      </c>
      <c r="S4512" s="3" t="s">
        <v>4822</v>
      </c>
      <c r="T4512" s="3" t="s">
        <v>4823</v>
      </c>
      <c r="U4512" s="3" t="s">
        <v>4824</v>
      </c>
      <c r="V4512" s="3" t="s">
        <v>4825</v>
      </c>
      <c r="W4512" s="3" t="s">
        <v>4826</v>
      </c>
      <c r="X4512" s="3" t="s">
        <v>34</v>
      </c>
      <c r="Y4512" s="3" t="s">
        <v>4827</v>
      </c>
      <c r="Z4512" s="3" t="s">
        <v>34</v>
      </c>
      <c r="AA4512" s="3">
        <v>38</v>
      </c>
      <c r="AB4512" s="3" t="s">
        <v>29</v>
      </c>
      <c r="AC4512" s="3">
        <v>1</v>
      </c>
    </row>
    <row r="4513" spans="1:29" hidden="1" outlineLevel="1" collapsed="1" x14ac:dyDescent="0.25">
      <c r="A4513" t="s">
        <v>34</v>
      </c>
      <c r="B4513" s="2" t="s">
        <v>39</v>
      </c>
      <c r="C4513" s="2" t="s">
        <v>40</v>
      </c>
      <c r="D4513" s="2" t="s">
        <v>41</v>
      </c>
      <c r="E4513" s="2" t="s">
        <v>42</v>
      </c>
      <c r="F4513" s="2" t="s">
        <v>43</v>
      </c>
      <c r="G4513" s="2" t="s">
        <v>28</v>
      </c>
      <c r="H4513" s="2" t="s">
        <v>44</v>
      </c>
      <c r="I4513" s="2" t="s">
        <v>8</v>
      </c>
      <c r="J4513" s="2" t="s">
        <v>45</v>
      </c>
      <c r="K4513" s="2" t="s">
        <v>46</v>
      </c>
      <c r="L4513" s="2" t="s">
        <v>47</v>
      </c>
      <c r="M4513" s="2" t="s">
        <v>27</v>
      </c>
      <c r="N4513" s="2" t="s">
        <v>48</v>
      </c>
      <c r="O4513" s="2" t="s">
        <v>49</v>
      </c>
      <c r="P4513" s="2" t="s">
        <v>50</v>
      </c>
      <c r="Q4513" s="2" t="s">
        <v>51</v>
      </c>
    </row>
    <row r="4514" spans="1:29" hidden="1" outlineLevel="1" collapsed="1" x14ac:dyDescent="0.25">
      <c r="A4514" t="s">
        <v>34</v>
      </c>
      <c r="B4514" s="4" t="s">
        <v>29</v>
      </c>
      <c r="C4514" s="4" t="s">
        <v>4828</v>
      </c>
      <c r="D4514" s="4" t="s">
        <v>34</v>
      </c>
      <c r="E4514" s="4">
        <v>1.8579499999999999E-6</v>
      </c>
      <c r="F4514" s="4">
        <v>1.5434800000000001E-4</v>
      </c>
      <c r="G4514" s="4">
        <v>1</v>
      </c>
      <c r="H4514" s="4">
        <v>1</v>
      </c>
      <c r="I4514" s="4">
        <v>1</v>
      </c>
      <c r="J4514" s="4" t="s">
        <v>4818</v>
      </c>
      <c r="K4514" s="4">
        <v>2</v>
      </c>
      <c r="L4514" s="4">
        <v>1592.9370200000001</v>
      </c>
      <c r="M4514" s="4" t="s">
        <v>29</v>
      </c>
      <c r="N4514" s="4" t="s">
        <v>29</v>
      </c>
      <c r="O4514" s="4">
        <v>6.5770000000000002E-5</v>
      </c>
      <c r="P4514" s="4">
        <v>4.6049999999999999E-8</v>
      </c>
      <c r="Q4514" s="4">
        <v>4.25</v>
      </c>
    </row>
    <row r="4515" spans="1:29" hidden="1" outlineLevel="1" collapsed="1" x14ac:dyDescent="0.25">
      <c r="A4515" t="s">
        <v>34</v>
      </c>
      <c r="B4515" s="4" t="s">
        <v>29</v>
      </c>
      <c r="C4515" s="4" t="s">
        <v>4829</v>
      </c>
      <c r="D4515" s="4" t="s">
        <v>34</v>
      </c>
      <c r="E4515" s="4">
        <v>4.9068399999999999E-5</v>
      </c>
      <c r="F4515" s="4">
        <v>1.5434800000000001E-4</v>
      </c>
      <c r="G4515" s="4">
        <v>1</v>
      </c>
      <c r="H4515" s="4">
        <v>1</v>
      </c>
      <c r="I4515" s="4">
        <v>5</v>
      </c>
      <c r="J4515" s="4" t="s">
        <v>4818</v>
      </c>
      <c r="K4515" s="4">
        <v>2</v>
      </c>
      <c r="L4515" s="4">
        <v>1864.12392</v>
      </c>
      <c r="M4515" s="4" t="s">
        <v>29</v>
      </c>
      <c r="N4515" s="4" t="s">
        <v>29</v>
      </c>
      <c r="O4515" s="4">
        <v>6.5770000000000002E-5</v>
      </c>
      <c r="P4515" s="4">
        <v>2.413E-6</v>
      </c>
      <c r="Q4515" s="4">
        <v>2.63</v>
      </c>
    </row>
    <row r="4516" spans="1:29" hidden="1" outlineLevel="1" collapsed="1" x14ac:dyDescent="0.25">
      <c r="A4516" t="s">
        <v>34</v>
      </c>
      <c r="B4516" s="4" t="s">
        <v>29</v>
      </c>
      <c r="C4516" s="4" t="s">
        <v>4830</v>
      </c>
      <c r="D4516" s="4" t="s">
        <v>34</v>
      </c>
      <c r="E4516" s="4">
        <v>4.51347E-7</v>
      </c>
      <c r="F4516" s="4">
        <v>1.5434800000000001E-4</v>
      </c>
      <c r="G4516" s="4">
        <v>1</v>
      </c>
      <c r="H4516" s="4">
        <v>1</v>
      </c>
      <c r="I4516" s="4">
        <v>4</v>
      </c>
      <c r="J4516" s="4" t="s">
        <v>4818</v>
      </c>
      <c r="K4516" s="4">
        <v>1</v>
      </c>
      <c r="L4516" s="4">
        <v>1708.0228099999999</v>
      </c>
      <c r="M4516" s="4" t="s">
        <v>29</v>
      </c>
      <c r="N4516" s="4" t="s">
        <v>29</v>
      </c>
      <c r="O4516" s="4">
        <v>6.5770000000000002E-5</v>
      </c>
      <c r="P4516" s="4">
        <v>8.3250000000000001E-9</v>
      </c>
      <c r="Q4516" s="4">
        <v>4.32</v>
      </c>
    </row>
    <row r="4517" spans="1:29" hidden="1" outlineLevel="1" collapsed="1" x14ac:dyDescent="0.25">
      <c r="A4517" t="s">
        <v>34</v>
      </c>
      <c r="B4517" s="4" t="s">
        <v>29</v>
      </c>
      <c r="C4517" s="4" t="s">
        <v>4831</v>
      </c>
      <c r="D4517" s="4" t="s">
        <v>34</v>
      </c>
      <c r="E4517" s="4">
        <v>1.2794400000000001E-5</v>
      </c>
      <c r="F4517" s="4">
        <v>1.5434800000000001E-4</v>
      </c>
      <c r="G4517" s="4">
        <v>1</v>
      </c>
      <c r="H4517" s="4">
        <v>1</v>
      </c>
      <c r="I4517" s="4">
        <v>3</v>
      </c>
      <c r="J4517" s="4" t="s">
        <v>4818</v>
      </c>
      <c r="K4517" s="4">
        <v>0</v>
      </c>
      <c r="L4517" s="4">
        <v>1308.7409399999999</v>
      </c>
      <c r="M4517" s="4" t="s">
        <v>29</v>
      </c>
      <c r="N4517" s="4" t="s">
        <v>29</v>
      </c>
      <c r="O4517" s="4">
        <v>6.5770000000000002E-5</v>
      </c>
      <c r="P4517" s="4">
        <v>4.7679999999999998E-7</v>
      </c>
      <c r="Q4517" s="4">
        <v>2.2999999999999998</v>
      </c>
    </row>
    <row r="4518" spans="1:29" hidden="1" outlineLevel="1" collapsed="1" x14ac:dyDescent="0.25">
      <c r="A4518" t="s">
        <v>34</v>
      </c>
      <c r="B4518" s="4" t="s">
        <v>29</v>
      </c>
      <c r="C4518" s="4" t="s">
        <v>4832</v>
      </c>
      <c r="D4518" s="4" t="s">
        <v>34</v>
      </c>
      <c r="E4518" s="4">
        <v>3.2096099999999999E-5</v>
      </c>
      <c r="F4518" s="4">
        <v>1.5434800000000001E-4</v>
      </c>
      <c r="G4518" s="4">
        <v>1</v>
      </c>
      <c r="H4518" s="4">
        <v>1</v>
      </c>
      <c r="I4518" s="4">
        <v>6</v>
      </c>
      <c r="J4518" s="4" t="s">
        <v>4818</v>
      </c>
      <c r="K4518" s="4">
        <v>1</v>
      </c>
      <c r="L4518" s="4">
        <v>1464.8420599999999</v>
      </c>
      <c r="M4518" s="4" t="s">
        <v>29</v>
      </c>
      <c r="N4518" s="4" t="s">
        <v>29</v>
      </c>
      <c r="O4518" s="4">
        <v>6.5770000000000002E-5</v>
      </c>
      <c r="P4518" s="4">
        <v>1.4440000000000001E-6</v>
      </c>
      <c r="Q4518" s="4">
        <v>3.38</v>
      </c>
    </row>
    <row r="4519" spans="1:29" hidden="1" outlineLevel="1" collapsed="1" x14ac:dyDescent="0.25">
      <c r="A4519" t="s">
        <v>34</v>
      </c>
      <c r="B4519" s="4" t="s">
        <v>29</v>
      </c>
      <c r="C4519" s="4" t="s">
        <v>4833</v>
      </c>
      <c r="D4519" s="4" t="s">
        <v>34</v>
      </c>
      <c r="E4519" s="4">
        <v>1.8695699999999999E-4</v>
      </c>
      <c r="F4519" s="4">
        <v>1.5434800000000001E-4</v>
      </c>
      <c r="G4519" s="4">
        <v>1</v>
      </c>
      <c r="H4519" s="4">
        <v>1</v>
      </c>
      <c r="I4519" s="4">
        <v>5</v>
      </c>
      <c r="J4519" s="4" t="s">
        <v>4818</v>
      </c>
      <c r="K4519" s="4">
        <v>0</v>
      </c>
      <c r="L4519" s="4">
        <v>1325.7535700000001</v>
      </c>
      <c r="M4519" s="4" t="s">
        <v>29</v>
      </c>
      <c r="N4519" s="4" t="s">
        <v>29</v>
      </c>
      <c r="O4519" s="4">
        <v>6.5770000000000002E-5</v>
      </c>
      <c r="P4519" s="4">
        <v>1.216E-5</v>
      </c>
      <c r="Q4519" s="4">
        <v>3.3</v>
      </c>
    </row>
    <row r="4520" spans="1:29" hidden="1" outlineLevel="1" collapsed="1" x14ac:dyDescent="0.25">
      <c r="A4520" t="s">
        <v>34</v>
      </c>
      <c r="B4520" s="4" t="s">
        <v>29</v>
      </c>
      <c r="C4520" s="4" t="s">
        <v>4834</v>
      </c>
      <c r="D4520" s="4" t="s">
        <v>34</v>
      </c>
      <c r="E4520" s="4">
        <v>1.7647900000000001E-8</v>
      </c>
      <c r="F4520" s="4">
        <v>1.5434800000000001E-4</v>
      </c>
      <c r="G4520" s="4">
        <v>1</v>
      </c>
      <c r="H4520" s="4">
        <v>1</v>
      </c>
      <c r="I4520" s="4">
        <v>3</v>
      </c>
      <c r="J4520" s="4" t="s">
        <v>4818</v>
      </c>
      <c r="K4520" s="4">
        <v>2</v>
      </c>
      <c r="L4520" s="4">
        <v>1592.9370200000001</v>
      </c>
      <c r="M4520" s="4" t="s">
        <v>29</v>
      </c>
      <c r="N4520" s="4" t="s">
        <v>29</v>
      </c>
      <c r="O4520" s="4">
        <v>6.5770000000000002E-5</v>
      </c>
      <c r="P4520" s="4">
        <v>1.6410000000000001E-10</v>
      </c>
      <c r="Q4520" s="4">
        <v>4.6900000000000004</v>
      </c>
    </row>
    <row r="4521" spans="1:29" hidden="1" outlineLevel="1" collapsed="1" x14ac:dyDescent="0.25">
      <c r="A4521" t="s">
        <v>34</v>
      </c>
      <c r="B4521" s="4" t="s">
        <v>29</v>
      </c>
      <c r="C4521" s="4" t="s">
        <v>4835</v>
      </c>
      <c r="D4521" s="4" t="s">
        <v>34</v>
      </c>
      <c r="E4521" s="4">
        <v>5.0026500000000003E-6</v>
      </c>
      <c r="F4521" s="4">
        <v>1.5434800000000001E-4</v>
      </c>
      <c r="G4521" s="4">
        <v>1</v>
      </c>
      <c r="H4521" s="4">
        <v>1</v>
      </c>
      <c r="I4521" s="4">
        <v>3</v>
      </c>
      <c r="J4521" s="4" t="s">
        <v>4818</v>
      </c>
      <c r="K4521" s="4">
        <v>1</v>
      </c>
      <c r="L4521" s="4">
        <v>1436.83591</v>
      </c>
      <c r="M4521" s="4" t="s">
        <v>29</v>
      </c>
      <c r="N4521" s="4" t="s">
        <v>29</v>
      </c>
      <c r="O4521" s="4">
        <v>6.5770000000000002E-5</v>
      </c>
      <c r="P4521" s="4">
        <v>1.532E-7</v>
      </c>
      <c r="Q4521" s="4">
        <v>3.53</v>
      </c>
    </row>
    <row r="4522" spans="1:29" hidden="1" outlineLevel="1" collapsed="1" x14ac:dyDescent="0.25">
      <c r="A4522" t="s">
        <v>34</v>
      </c>
      <c r="B4522" s="4" t="s">
        <v>29</v>
      </c>
      <c r="C4522" s="4" t="s">
        <v>4836</v>
      </c>
      <c r="D4522" s="4" t="s">
        <v>34</v>
      </c>
      <c r="E4522" s="4">
        <v>3.8167399999999998E-4</v>
      </c>
      <c r="F4522" s="4">
        <v>1.5434800000000001E-4</v>
      </c>
      <c r="G4522" s="4">
        <v>1</v>
      </c>
      <c r="H4522" s="4">
        <v>1</v>
      </c>
      <c r="I4522" s="4">
        <v>1</v>
      </c>
      <c r="J4522" s="4" t="s">
        <v>4818</v>
      </c>
      <c r="K4522" s="4">
        <v>2</v>
      </c>
      <c r="L4522" s="4">
        <v>1836.11778</v>
      </c>
      <c r="M4522" s="4" t="s">
        <v>29</v>
      </c>
      <c r="N4522" s="4" t="s">
        <v>29</v>
      </c>
      <c r="O4522" s="4">
        <v>6.5770000000000002E-5</v>
      </c>
      <c r="P4522" s="4">
        <v>2.8929999999999999E-5</v>
      </c>
      <c r="Q4522" s="4">
        <v>3.04</v>
      </c>
    </row>
    <row r="4523" spans="1:29" hidden="1" outlineLevel="1" collapsed="1" x14ac:dyDescent="0.25">
      <c r="A4523" t="s">
        <v>34</v>
      </c>
      <c r="B4523" s="4" t="s">
        <v>29</v>
      </c>
      <c r="C4523" s="4" t="s">
        <v>4837</v>
      </c>
      <c r="D4523" s="4" t="s">
        <v>34</v>
      </c>
      <c r="E4523" s="4">
        <v>2.79446E-2</v>
      </c>
      <c r="F4523" s="4">
        <v>1.14003E-3</v>
      </c>
      <c r="G4523" s="4">
        <v>1</v>
      </c>
      <c r="H4523" s="4">
        <v>1</v>
      </c>
      <c r="I4523" s="4">
        <v>1</v>
      </c>
      <c r="J4523" s="4" t="s">
        <v>4818</v>
      </c>
      <c r="K4523" s="4">
        <v>1</v>
      </c>
      <c r="L4523" s="4">
        <v>1481.8546899999999</v>
      </c>
      <c r="M4523" s="4" t="s">
        <v>29</v>
      </c>
      <c r="N4523" s="4" t="s">
        <v>29</v>
      </c>
      <c r="O4523" s="4">
        <v>4.1320000000000001E-4</v>
      </c>
      <c r="P4523" s="4">
        <v>4.9760000000000004E-3</v>
      </c>
      <c r="Q4523" s="4">
        <v>1.94</v>
      </c>
    </row>
    <row r="4524" spans="1:29" x14ac:dyDescent="0.25">
      <c r="A4524" s="3" t="s">
        <v>29</v>
      </c>
      <c r="B4524" s="3" t="s">
        <v>30</v>
      </c>
      <c r="C4524" s="3" t="s">
        <v>4838</v>
      </c>
      <c r="D4524" s="3" t="s">
        <v>4839</v>
      </c>
      <c r="E4524" s="3">
        <v>0</v>
      </c>
      <c r="F4524" s="3">
        <v>86.272000000000006</v>
      </c>
      <c r="G4524" s="3">
        <v>48</v>
      </c>
      <c r="H4524" s="3">
        <v>9</v>
      </c>
      <c r="I4524" s="3">
        <v>28</v>
      </c>
      <c r="J4524" s="3">
        <v>1</v>
      </c>
      <c r="K4524" s="3">
        <v>184</v>
      </c>
      <c r="L4524" s="3">
        <v>20.5</v>
      </c>
      <c r="M4524" s="3">
        <v>10.92</v>
      </c>
      <c r="N4524" s="3">
        <v>86.18</v>
      </c>
      <c r="O4524" s="3">
        <v>9</v>
      </c>
      <c r="P4524" s="3" t="s">
        <v>315</v>
      </c>
      <c r="Q4524" s="3" t="s">
        <v>2919</v>
      </c>
      <c r="R4524" s="3" t="s">
        <v>2920</v>
      </c>
      <c r="S4524" s="3" t="s">
        <v>4840</v>
      </c>
      <c r="T4524" s="3" t="s">
        <v>34</v>
      </c>
      <c r="U4524" s="3" t="s">
        <v>4841</v>
      </c>
      <c r="V4524" s="3" t="s">
        <v>34</v>
      </c>
      <c r="W4524" s="3" t="s">
        <v>1213</v>
      </c>
      <c r="X4524" s="3" t="s">
        <v>34</v>
      </c>
      <c r="Y4524" s="3" t="s">
        <v>34</v>
      </c>
      <c r="Z4524" s="3" t="s">
        <v>34</v>
      </c>
      <c r="AA4524" s="3">
        <v>0</v>
      </c>
      <c r="AB4524" s="3" t="s">
        <v>29</v>
      </c>
      <c r="AC4524" s="3">
        <v>1</v>
      </c>
    </row>
    <row r="4525" spans="1:29" hidden="1" outlineLevel="1" collapsed="1" x14ac:dyDescent="0.25">
      <c r="A4525" t="s">
        <v>34</v>
      </c>
      <c r="B4525" s="2" t="s">
        <v>39</v>
      </c>
      <c r="C4525" s="2" t="s">
        <v>40</v>
      </c>
      <c r="D4525" s="2" t="s">
        <v>41</v>
      </c>
      <c r="E4525" s="2" t="s">
        <v>42</v>
      </c>
      <c r="F4525" s="2" t="s">
        <v>43</v>
      </c>
      <c r="G4525" s="2" t="s">
        <v>28</v>
      </c>
      <c r="H4525" s="2" t="s">
        <v>44</v>
      </c>
      <c r="I4525" s="2" t="s">
        <v>8</v>
      </c>
      <c r="J4525" s="2" t="s">
        <v>45</v>
      </c>
      <c r="K4525" s="2" t="s">
        <v>46</v>
      </c>
      <c r="L4525" s="2" t="s">
        <v>47</v>
      </c>
      <c r="M4525" s="2" t="s">
        <v>27</v>
      </c>
      <c r="N4525" s="2" t="s">
        <v>48</v>
      </c>
      <c r="O4525" s="2" t="s">
        <v>49</v>
      </c>
      <c r="P4525" s="2" t="s">
        <v>50</v>
      </c>
      <c r="Q4525" s="2" t="s">
        <v>51</v>
      </c>
    </row>
    <row r="4526" spans="1:29" hidden="1" outlineLevel="1" collapsed="1" x14ac:dyDescent="0.25">
      <c r="A4526" t="s">
        <v>34</v>
      </c>
      <c r="B4526" s="4" t="s">
        <v>29</v>
      </c>
      <c r="C4526" s="4" t="s">
        <v>4842</v>
      </c>
      <c r="D4526" s="4" t="s">
        <v>34</v>
      </c>
      <c r="E4526" s="4">
        <v>4.8133499999999997E-9</v>
      </c>
      <c r="F4526" s="4">
        <v>1.5434800000000001E-4</v>
      </c>
      <c r="G4526" s="4">
        <v>2</v>
      </c>
      <c r="H4526" s="4">
        <v>2</v>
      </c>
      <c r="I4526" s="4">
        <v>12</v>
      </c>
      <c r="J4526" s="4" t="s">
        <v>4843</v>
      </c>
      <c r="K4526" s="4">
        <v>2</v>
      </c>
      <c r="L4526" s="4">
        <v>2700.4090500000002</v>
      </c>
      <c r="M4526" s="4" t="s">
        <v>29</v>
      </c>
      <c r="N4526" s="4" t="s">
        <v>29</v>
      </c>
      <c r="O4526" s="4">
        <v>6.5770000000000002E-5</v>
      </c>
      <c r="P4526" s="4">
        <v>3.4160000000000001E-11</v>
      </c>
      <c r="Q4526" s="4">
        <v>4.9400000000000004</v>
      </c>
    </row>
    <row r="4527" spans="1:29" hidden="1" outlineLevel="1" collapsed="1" x14ac:dyDescent="0.25">
      <c r="A4527" t="s">
        <v>34</v>
      </c>
      <c r="B4527" s="4" t="s">
        <v>29</v>
      </c>
      <c r="C4527" s="4" t="s">
        <v>4844</v>
      </c>
      <c r="D4527" s="4" t="s">
        <v>34</v>
      </c>
      <c r="E4527" s="4">
        <v>1.2710799999999999E-4</v>
      </c>
      <c r="F4527" s="4">
        <v>1.5434800000000001E-4</v>
      </c>
      <c r="G4527" s="4">
        <v>2</v>
      </c>
      <c r="H4527" s="4">
        <v>2</v>
      </c>
      <c r="I4527" s="4">
        <v>2</v>
      </c>
      <c r="J4527" s="4" t="s">
        <v>4843</v>
      </c>
      <c r="K4527" s="4">
        <v>0</v>
      </c>
      <c r="L4527" s="4">
        <v>1496.8219899999999</v>
      </c>
      <c r="M4527" s="4" t="s">
        <v>29</v>
      </c>
      <c r="N4527" s="4" t="s">
        <v>29</v>
      </c>
      <c r="O4527" s="4">
        <v>6.5770000000000002E-5</v>
      </c>
      <c r="P4527" s="4">
        <v>7.6769999999999995E-6</v>
      </c>
      <c r="Q4527" s="4">
        <v>2.99</v>
      </c>
    </row>
    <row r="4528" spans="1:29" hidden="1" outlineLevel="1" collapsed="1" x14ac:dyDescent="0.25">
      <c r="A4528" t="s">
        <v>34</v>
      </c>
      <c r="B4528" s="4" t="s">
        <v>29</v>
      </c>
      <c r="C4528" s="4" t="s">
        <v>4845</v>
      </c>
      <c r="D4528" s="4" t="s">
        <v>34</v>
      </c>
      <c r="E4528" s="4">
        <v>8.0440199999999996E-4</v>
      </c>
      <c r="F4528" s="4">
        <v>1.5434800000000001E-4</v>
      </c>
      <c r="G4528" s="4">
        <v>2</v>
      </c>
      <c r="H4528" s="4">
        <v>2</v>
      </c>
      <c r="I4528" s="4">
        <v>1</v>
      </c>
      <c r="J4528" s="4" t="s">
        <v>4843</v>
      </c>
      <c r="K4528" s="4">
        <v>0</v>
      </c>
      <c r="L4528" s="4">
        <v>1009.4949</v>
      </c>
      <c r="M4528" s="4" t="s">
        <v>29</v>
      </c>
      <c r="N4528" s="4" t="s">
        <v>29</v>
      </c>
      <c r="O4528" s="4">
        <v>6.5770000000000002E-5</v>
      </c>
      <c r="P4528" s="4">
        <v>7.0699999999999997E-5</v>
      </c>
      <c r="Q4528" s="4">
        <v>1.4</v>
      </c>
    </row>
    <row r="4529" spans="1:29" hidden="1" outlineLevel="1" collapsed="1" x14ac:dyDescent="0.25">
      <c r="A4529" t="s">
        <v>34</v>
      </c>
      <c r="B4529" s="4" t="s">
        <v>29</v>
      </c>
      <c r="C4529" s="4" t="s">
        <v>4846</v>
      </c>
      <c r="D4529" s="4" t="s">
        <v>34</v>
      </c>
      <c r="E4529" s="4">
        <v>8.5318399999999996E-6</v>
      </c>
      <c r="F4529" s="4">
        <v>1.5434800000000001E-4</v>
      </c>
      <c r="G4529" s="4">
        <v>2</v>
      </c>
      <c r="H4529" s="4">
        <v>2</v>
      </c>
      <c r="I4529" s="4">
        <v>3</v>
      </c>
      <c r="J4529" s="4" t="s">
        <v>4843</v>
      </c>
      <c r="K4529" s="4">
        <v>1</v>
      </c>
      <c r="L4529" s="4">
        <v>2345.1871000000001</v>
      </c>
      <c r="M4529" s="4" t="s">
        <v>29</v>
      </c>
      <c r="N4529" s="4" t="s">
        <v>29</v>
      </c>
      <c r="O4529" s="4">
        <v>6.5770000000000002E-5</v>
      </c>
      <c r="P4529" s="4">
        <v>2.9130000000000002E-7</v>
      </c>
      <c r="Q4529" s="4">
        <v>3.53</v>
      </c>
    </row>
    <row r="4530" spans="1:29" hidden="1" outlineLevel="1" collapsed="1" x14ac:dyDescent="0.25">
      <c r="A4530" t="s">
        <v>34</v>
      </c>
      <c r="B4530" s="4" t="s">
        <v>29</v>
      </c>
      <c r="C4530" s="4" t="s">
        <v>4847</v>
      </c>
      <c r="D4530" s="4" t="s">
        <v>34</v>
      </c>
      <c r="E4530" s="4">
        <v>1.95565E-4</v>
      </c>
      <c r="F4530" s="4">
        <v>1.5434800000000001E-4</v>
      </c>
      <c r="G4530" s="4">
        <v>1</v>
      </c>
      <c r="H4530" s="4">
        <v>1</v>
      </c>
      <c r="I4530" s="4">
        <v>4</v>
      </c>
      <c r="J4530" s="4" t="s">
        <v>4838</v>
      </c>
      <c r="K4530" s="4">
        <v>0</v>
      </c>
      <c r="L4530" s="4">
        <v>1286.64878</v>
      </c>
      <c r="M4530" s="4" t="s">
        <v>29</v>
      </c>
      <c r="N4530" s="4" t="s">
        <v>29</v>
      </c>
      <c r="O4530" s="4">
        <v>6.5770000000000002E-5</v>
      </c>
      <c r="P4530" s="4">
        <v>1.291E-5</v>
      </c>
      <c r="Q4530" s="4">
        <v>2.38</v>
      </c>
    </row>
    <row r="4531" spans="1:29" hidden="1" outlineLevel="1" collapsed="1" x14ac:dyDescent="0.25">
      <c r="A4531" t="s">
        <v>34</v>
      </c>
      <c r="B4531" s="4" t="s">
        <v>29</v>
      </c>
      <c r="C4531" s="4" t="s">
        <v>4848</v>
      </c>
      <c r="D4531" s="4" t="s">
        <v>34</v>
      </c>
      <c r="E4531" s="4">
        <v>4.34261E-7</v>
      </c>
      <c r="F4531" s="4">
        <v>1.5434800000000001E-4</v>
      </c>
      <c r="G4531" s="4">
        <v>2</v>
      </c>
      <c r="H4531" s="4">
        <v>2</v>
      </c>
      <c r="I4531" s="4">
        <v>3</v>
      </c>
      <c r="J4531" s="4" t="s">
        <v>4843</v>
      </c>
      <c r="K4531" s="4">
        <v>1</v>
      </c>
      <c r="L4531" s="4">
        <v>1959.0658000000001</v>
      </c>
      <c r="M4531" s="4" t="s">
        <v>29</v>
      </c>
      <c r="N4531" s="4" t="s">
        <v>29</v>
      </c>
      <c r="O4531" s="4">
        <v>6.5770000000000002E-5</v>
      </c>
      <c r="P4531" s="4">
        <v>7.9439999999999999E-9</v>
      </c>
      <c r="Q4531" s="4">
        <v>4.04</v>
      </c>
    </row>
    <row r="4532" spans="1:29" hidden="1" outlineLevel="1" collapsed="1" x14ac:dyDescent="0.25">
      <c r="A4532" t="s">
        <v>34</v>
      </c>
      <c r="B4532" s="4" t="s">
        <v>29</v>
      </c>
      <c r="C4532" s="4" t="s">
        <v>4849</v>
      </c>
      <c r="D4532" s="4" t="s">
        <v>34</v>
      </c>
      <c r="E4532" s="4">
        <v>1.1322600000000001E-5</v>
      </c>
      <c r="F4532" s="4">
        <v>1.5434800000000001E-4</v>
      </c>
      <c r="G4532" s="4">
        <v>2</v>
      </c>
      <c r="H4532" s="4">
        <v>2</v>
      </c>
      <c r="I4532" s="4">
        <v>1</v>
      </c>
      <c r="J4532" s="4" t="s">
        <v>4843</v>
      </c>
      <c r="K4532" s="4">
        <v>0</v>
      </c>
      <c r="L4532" s="4">
        <v>1460.7379800000001</v>
      </c>
      <c r="M4532" s="4" t="s">
        <v>29</v>
      </c>
      <c r="N4532" s="4" t="s">
        <v>29</v>
      </c>
      <c r="O4532" s="4">
        <v>6.5770000000000002E-5</v>
      </c>
      <c r="P4532" s="4">
        <v>4.0909999999999998E-7</v>
      </c>
      <c r="Q4532" s="4">
        <v>3.7</v>
      </c>
    </row>
    <row r="4533" spans="1:29" hidden="1" outlineLevel="1" collapsed="1" x14ac:dyDescent="0.25">
      <c r="A4533" t="s">
        <v>34</v>
      </c>
      <c r="B4533" s="4" t="s">
        <v>29</v>
      </c>
      <c r="C4533" s="4" t="s">
        <v>4850</v>
      </c>
      <c r="D4533" s="4" t="s">
        <v>34</v>
      </c>
      <c r="E4533" s="4">
        <v>2.5462900000000002E-7</v>
      </c>
      <c r="F4533" s="4">
        <v>1.5434800000000001E-4</v>
      </c>
      <c r="G4533" s="4">
        <v>2</v>
      </c>
      <c r="H4533" s="4">
        <v>2</v>
      </c>
      <c r="I4533" s="4">
        <v>1</v>
      </c>
      <c r="J4533" s="4" t="s">
        <v>4843</v>
      </c>
      <c r="K4533" s="4">
        <v>0</v>
      </c>
      <c r="L4533" s="4">
        <v>1644.87039</v>
      </c>
      <c r="M4533" s="4" t="s">
        <v>29</v>
      </c>
      <c r="N4533" s="4" t="s">
        <v>29</v>
      </c>
      <c r="O4533" s="4">
        <v>6.5770000000000002E-5</v>
      </c>
      <c r="P4533" s="4">
        <v>4.1519999999999997E-9</v>
      </c>
      <c r="Q4533" s="4">
        <v>4.74</v>
      </c>
    </row>
    <row r="4534" spans="1:29" hidden="1" outlineLevel="1" collapsed="1" x14ac:dyDescent="0.25">
      <c r="A4534" t="s">
        <v>34</v>
      </c>
      <c r="B4534" s="4" t="s">
        <v>29</v>
      </c>
      <c r="C4534" s="4" t="s">
        <v>4851</v>
      </c>
      <c r="D4534" s="4" t="s">
        <v>34</v>
      </c>
      <c r="E4534" s="4">
        <v>5.9021299999999999E-2</v>
      </c>
      <c r="F4534" s="4">
        <v>2.0709399999999998E-3</v>
      </c>
      <c r="G4534" s="4">
        <v>2</v>
      </c>
      <c r="H4534" s="4">
        <v>2</v>
      </c>
      <c r="I4534" s="4">
        <v>1</v>
      </c>
      <c r="J4534" s="4" t="s">
        <v>4843</v>
      </c>
      <c r="K4534" s="4">
        <v>1</v>
      </c>
      <c r="L4534" s="4">
        <v>2073.08626</v>
      </c>
      <c r="M4534" s="4" t="s">
        <v>29</v>
      </c>
      <c r="N4534" s="4" t="s">
        <v>29</v>
      </c>
      <c r="O4534" s="4">
        <v>7.4290000000000001E-4</v>
      </c>
      <c r="P4534" s="4">
        <v>1.3299999999999999E-2</v>
      </c>
      <c r="Q4534" s="4">
        <v>2.9</v>
      </c>
    </row>
    <row r="4535" spans="1:29" x14ac:dyDescent="0.25">
      <c r="A4535" s="3" t="s">
        <v>29</v>
      </c>
      <c r="B4535" s="3" t="s">
        <v>30</v>
      </c>
      <c r="C4535" s="3" t="s">
        <v>4852</v>
      </c>
      <c r="D4535" s="3" t="s">
        <v>4853</v>
      </c>
      <c r="E4535" s="3">
        <v>0</v>
      </c>
      <c r="F4535" s="3">
        <v>86.253</v>
      </c>
      <c r="G4535" s="3">
        <v>44</v>
      </c>
      <c r="H4535" s="3">
        <v>13</v>
      </c>
      <c r="I4535" s="3">
        <v>23</v>
      </c>
      <c r="J4535" s="3">
        <v>4</v>
      </c>
      <c r="K4535" s="3">
        <v>332</v>
      </c>
      <c r="L4535" s="3">
        <v>35.700000000000003</v>
      </c>
      <c r="M4535" s="3">
        <v>8.2799999999999994</v>
      </c>
      <c r="N4535" s="3">
        <v>70.97</v>
      </c>
      <c r="O4535" s="3">
        <v>13</v>
      </c>
      <c r="P4535" s="3" t="s">
        <v>315</v>
      </c>
      <c r="Q4535" s="3" t="s">
        <v>4854</v>
      </c>
      <c r="R4535" s="3" t="s">
        <v>35</v>
      </c>
      <c r="S4535" s="3" t="s">
        <v>2257</v>
      </c>
      <c r="T4535" s="3" t="s">
        <v>4855</v>
      </c>
      <c r="U4535" s="3" t="s">
        <v>4852</v>
      </c>
      <c r="V4535" s="3" t="s">
        <v>4856</v>
      </c>
      <c r="W4535" s="3" t="s">
        <v>1213</v>
      </c>
      <c r="X4535" s="3" t="s">
        <v>4857</v>
      </c>
      <c r="Y4535" s="3" t="s">
        <v>34</v>
      </c>
      <c r="Z4535" s="3" t="s">
        <v>4858</v>
      </c>
      <c r="AA4535" s="3">
        <v>9</v>
      </c>
      <c r="AB4535" s="3" t="s">
        <v>29</v>
      </c>
      <c r="AC4535" s="3">
        <v>1</v>
      </c>
    </row>
    <row r="4536" spans="1:29" hidden="1" outlineLevel="1" collapsed="1" x14ac:dyDescent="0.25">
      <c r="A4536" t="s">
        <v>34</v>
      </c>
      <c r="B4536" s="2" t="s">
        <v>39</v>
      </c>
      <c r="C4536" s="2" t="s">
        <v>40</v>
      </c>
      <c r="D4536" s="2" t="s">
        <v>41</v>
      </c>
      <c r="E4536" s="2" t="s">
        <v>42</v>
      </c>
      <c r="F4536" s="2" t="s">
        <v>43</v>
      </c>
      <c r="G4536" s="2" t="s">
        <v>28</v>
      </c>
      <c r="H4536" s="2" t="s">
        <v>44</v>
      </c>
      <c r="I4536" s="2" t="s">
        <v>8</v>
      </c>
      <c r="J4536" s="2" t="s">
        <v>45</v>
      </c>
      <c r="K4536" s="2" t="s">
        <v>46</v>
      </c>
      <c r="L4536" s="2" t="s">
        <v>47</v>
      </c>
      <c r="M4536" s="2" t="s">
        <v>27</v>
      </c>
      <c r="N4536" s="2" t="s">
        <v>48</v>
      </c>
      <c r="O4536" s="2" t="s">
        <v>49</v>
      </c>
      <c r="P4536" s="2" t="s">
        <v>50</v>
      </c>
      <c r="Q4536" s="2" t="s">
        <v>51</v>
      </c>
    </row>
    <row r="4537" spans="1:29" hidden="1" outlineLevel="1" collapsed="1" x14ac:dyDescent="0.25">
      <c r="A4537" t="s">
        <v>34</v>
      </c>
      <c r="B4537" s="4" t="s">
        <v>29</v>
      </c>
      <c r="C4537" s="4" t="s">
        <v>2263</v>
      </c>
      <c r="D4537" s="4" t="s">
        <v>2264</v>
      </c>
      <c r="E4537" s="4">
        <v>1.41814E-8</v>
      </c>
      <c r="F4537" s="4">
        <v>1.5434800000000001E-4</v>
      </c>
      <c r="G4537" s="4">
        <v>3</v>
      </c>
      <c r="H4537" s="4">
        <v>3</v>
      </c>
      <c r="I4537" s="4">
        <v>4</v>
      </c>
      <c r="J4537" s="4" t="s">
        <v>2265</v>
      </c>
      <c r="K4537" s="4">
        <v>0</v>
      </c>
      <c r="L4537" s="4">
        <v>1819.90408</v>
      </c>
      <c r="M4537" s="4" t="s">
        <v>29</v>
      </c>
      <c r="N4537" s="4" t="s">
        <v>29</v>
      </c>
      <c r="O4537" s="4">
        <v>6.5770000000000002E-5</v>
      </c>
      <c r="P4537" s="4">
        <v>1.2560000000000001E-10</v>
      </c>
      <c r="Q4537" s="4">
        <v>4.7</v>
      </c>
    </row>
    <row r="4538" spans="1:29" hidden="1" outlineLevel="1" collapsed="1" x14ac:dyDescent="0.25">
      <c r="A4538" t="s">
        <v>34</v>
      </c>
      <c r="B4538" s="4" t="s">
        <v>29</v>
      </c>
      <c r="C4538" s="4" t="s">
        <v>2268</v>
      </c>
      <c r="D4538" s="4" t="s">
        <v>388</v>
      </c>
      <c r="E4538" s="4">
        <v>1.44577E-8</v>
      </c>
      <c r="F4538" s="4">
        <v>1.5434800000000001E-4</v>
      </c>
      <c r="G4538" s="4">
        <v>3</v>
      </c>
      <c r="H4538" s="4">
        <v>3</v>
      </c>
      <c r="I4538" s="4">
        <v>1</v>
      </c>
      <c r="J4538" s="4" t="s">
        <v>2265</v>
      </c>
      <c r="K4538" s="4">
        <v>1</v>
      </c>
      <c r="L4538" s="4">
        <v>2263.2366299999999</v>
      </c>
      <c r="M4538" s="4" t="s">
        <v>29</v>
      </c>
      <c r="N4538" s="4" t="s">
        <v>29</v>
      </c>
      <c r="O4538" s="4">
        <v>6.5770000000000002E-5</v>
      </c>
      <c r="P4538" s="4">
        <v>1.286E-10</v>
      </c>
      <c r="Q4538" s="4">
        <v>5.23</v>
      </c>
    </row>
    <row r="4539" spans="1:29" hidden="1" outlineLevel="1" collapsed="1" x14ac:dyDescent="0.25">
      <c r="A4539" t="s">
        <v>34</v>
      </c>
      <c r="B4539" s="4" t="s">
        <v>29</v>
      </c>
      <c r="C4539" s="4" t="s">
        <v>3034</v>
      </c>
      <c r="D4539" s="4" t="s">
        <v>3035</v>
      </c>
      <c r="E4539" s="4">
        <v>5.4389599999999999E-7</v>
      </c>
      <c r="F4539" s="4">
        <v>1.5434800000000001E-4</v>
      </c>
      <c r="G4539" s="4">
        <v>2</v>
      </c>
      <c r="H4539" s="4">
        <v>2</v>
      </c>
      <c r="I4539" s="4">
        <v>3</v>
      </c>
      <c r="J4539" s="4" t="s">
        <v>3036</v>
      </c>
      <c r="K4539" s="4">
        <v>0</v>
      </c>
      <c r="L4539" s="4">
        <v>2625.2534799999999</v>
      </c>
      <c r="M4539" s="4" t="s">
        <v>29</v>
      </c>
      <c r="N4539" s="4" t="s">
        <v>29</v>
      </c>
      <c r="O4539" s="4">
        <v>6.5770000000000002E-5</v>
      </c>
      <c r="P4539" s="4">
        <v>1.044E-8</v>
      </c>
      <c r="Q4539" s="4">
        <v>4.68</v>
      </c>
    </row>
    <row r="4540" spans="1:29" hidden="1" outlineLevel="1" collapsed="1" x14ac:dyDescent="0.25">
      <c r="A4540" t="s">
        <v>34</v>
      </c>
      <c r="B4540" s="4" t="s">
        <v>29</v>
      </c>
      <c r="C4540" s="4" t="s">
        <v>2270</v>
      </c>
      <c r="D4540" s="4" t="s">
        <v>34</v>
      </c>
      <c r="E4540" s="4">
        <v>6.9836599999999996E-4</v>
      </c>
      <c r="F4540" s="4">
        <v>1.5434800000000001E-4</v>
      </c>
      <c r="G4540" s="4">
        <v>3</v>
      </c>
      <c r="H4540" s="4">
        <v>3</v>
      </c>
      <c r="I4540" s="4">
        <v>2</v>
      </c>
      <c r="J4540" s="4" t="s">
        <v>2265</v>
      </c>
      <c r="K4540" s="4">
        <v>1</v>
      </c>
      <c r="L4540" s="4">
        <v>1297.6283699999999</v>
      </c>
      <c r="M4540" s="4" t="s">
        <v>29</v>
      </c>
      <c r="N4540" s="4" t="s">
        <v>29</v>
      </c>
      <c r="O4540" s="4">
        <v>6.5770000000000002E-5</v>
      </c>
      <c r="P4540" s="4">
        <v>5.999E-5</v>
      </c>
      <c r="Q4540" s="4">
        <v>2.2200000000000002</v>
      </c>
    </row>
    <row r="4541" spans="1:29" hidden="1" outlineLevel="1" collapsed="1" x14ac:dyDescent="0.25">
      <c r="A4541" t="s">
        <v>34</v>
      </c>
      <c r="B4541" s="4" t="s">
        <v>29</v>
      </c>
      <c r="C4541" s="4" t="s">
        <v>2273</v>
      </c>
      <c r="D4541" s="4" t="s">
        <v>34</v>
      </c>
      <c r="E4541" s="4">
        <v>1.15434E-7</v>
      </c>
      <c r="F4541" s="4">
        <v>1.5434800000000001E-4</v>
      </c>
      <c r="G4541" s="4">
        <v>3</v>
      </c>
      <c r="H4541" s="4">
        <v>3</v>
      </c>
      <c r="I4541" s="4">
        <v>3</v>
      </c>
      <c r="J4541" s="4" t="s">
        <v>2265</v>
      </c>
      <c r="K4541" s="4">
        <v>0</v>
      </c>
      <c r="L4541" s="4">
        <v>1470.84139</v>
      </c>
      <c r="M4541" s="4" t="s">
        <v>29</v>
      </c>
      <c r="N4541" s="4" t="s">
        <v>29</v>
      </c>
      <c r="O4541" s="4">
        <v>6.5770000000000002E-5</v>
      </c>
      <c r="P4541" s="4">
        <v>1.593E-9</v>
      </c>
      <c r="Q4541" s="4">
        <v>3.77</v>
      </c>
    </row>
    <row r="4542" spans="1:29" hidden="1" outlineLevel="1" collapsed="1" x14ac:dyDescent="0.25">
      <c r="A4542" t="s">
        <v>34</v>
      </c>
      <c r="B4542" s="4" t="s">
        <v>29</v>
      </c>
      <c r="C4542" s="4" t="s">
        <v>4859</v>
      </c>
      <c r="D4542" s="4" t="s">
        <v>34</v>
      </c>
      <c r="E4542" s="4">
        <v>1.7160299999999999E-3</v>
      </c>
      <c r="F4542" s="4">
        <v>1.5434800000000001E-4</v>
      </c>
      <c r="G4542" s="4">
        <v>1</v>
      </c>
      <c r="H4542" s="4">
        <v>1</v>
      </c>
      <c r="I4542" s="4">
        <v>1</v>
      </c>
      <c r="J4542" s="4" t="s">
        <v>4852</v>
      </c>
      <c r="K4542" s="4">
        <v>0</v>
      </c>
      <c r="L4542" s="4">
        <v>1148.65615</v>
      </c>
      <c r="M4542" s="4" t="s">
        <v>29</v>
      </c>
      <c r="N4542" s="4" t="s">
        <v>29</v>
      </c>
      <c r="O4542" s="4">
        <v>6.5770000000000002E-5</v>
      </c>
      <c r="P4542" s="4">
        <v>1.7540000000000001E-4</v>
      </c>
      <c r="Q4542" s="4">
        <v>1.86</v>
      </c>
    </row>
    <row r="4543" spans="1:29" hidden="1" outlineLevel="1" collapsed="1" x14ac:dyDescent="0.25">
      <c r="A4543" t="s">
        <v>34</v>
      </c>
      <c r="B4543" s="4" t="s">
        <v>29</v>
      </c>
      <c r="C4543" s="4" t="s">
        <v>4860</v>
      </c>
      <c r="D4543" s="4" t="s">
        <v>317</v>
      </c>
      <c r="E4543" s="4">
        <v>1.24694E-5</v>
      </c>
      <c r="F4543" s="4">
        <v>1.5434800000000001E-4</v>
      </c>
      <c r="G4543" s="4">
        <v>1</v>
      </c>
      <c r="H4543" s="4">
        <v>1</v>
      </c>
      <c r="I4543" s="4">
        <v>1</v>
      </c>
      <c r="J4543" s="4" t="s">
        <v>4852</v>
      </c>
      <c r="K4543" s="4">
        <v>0</v>
      </c>
      <c r="L4543" s="4">
        <v>2157.1372500000002</v>
      </c>
      <c r="M4543" s="4" t="s">
        <v>29</v>
      </c>
      <c r="N4543" s="4" t="s">
        <v>29</v>
      </c>
      <c r="O4543" s="4">
        <v>6.5770000000000002E-5</v>
      </c>
      <c r="P4543" s="4">
        <v>4.6069999999999999E-7</v>
      </c>
      <c r="Q4543" s="4">
        <v>4.03</v>
      </c>
    </row>
    <row r="4544" spans="1:29" hidden="1" outlineLevel="1" collapsed="1" x14ac:dyDescent="0.25">
      <c r="A4544" t="s">
        <v>34</v>
      </c>
      <c r="B4544" s="4" t="s">
        <v>29</v>
      </c>
      <c r="C4544" s="4" t="s">
        <v>4861</v>
      </c>
      <c r="D4544" s="4" t="s">
        <v>34</v>
      </c>
      <c r="E4544" s="4">
        <v>4.0181700000000001E-4</v>
      </c>
      <c r="F4544" s="4">
        <v>1.5434800000000001E-4</v>
      </c>
      <c r="G4544" s="4">
        <v>1</v>
      </c>
      <c r="H4544" s="4">
        <v>1</v>
      </c>
      <c r="I4544" s="4">
        <v>1</v>
      </c>
      <c r="J4544" s="4" t="s">
        <v>4852</v>
      </c>
      <c r="K4544" s="4">
        <v>1</v>
      </c>
      <c r="L4544" s="4">
        <v>1219.69327</v>
      </c>
      <c r="M4544" s="4" t="s">
        <v>29</v>
      </c>
      <c r="N4544" s="4" t="s">
        <v>29</v>
      </c>
      <c r="O4544" s="4">
        <v>6.5770000000000002E-5</v>
      </c>
      <c r="P4544" s="4">
        <v>3.0689999999999999E-5</v>
      </c>
      <c r="Q4544" s="4">
        <v>3.46</v>
      </c>
    </row>
    <row r="4545" spans="1:29" hidden="1" outlineLevel="1" collapsed="1" x14ac:dyDescent="0.25">
      <c r="A4545" t="s">
        <v>34</v>
      </c>
      <c r="B4545" s="4" t="s">
        <v>29</v>
      </c>
      <c r="C4545" s="4" t="s">
        <v>2278</v>
      </c>
      <c r="D4545" s="4" t="s">
        <v>34</v>
      </c>
      <c r="E4545" s="4">
        <v>1.27125E-7</v>
      </c>
      <c r="F4545" s="4">
        <v>1.5434800000000001E-4</v>
      </c>
      <c r="G4545" s="4">
        <v>3</v>
      </c>
      <c r="H4545" s="4">
        <v>3</v>
      </c>
      <c r="I4545" s="4">
        <v>2</v>
      </c>
      <c r="J4545" s="4" t="s">
        <v>2265</v>
      </c>
      <c r="K4545" s="4">
        <v>0</v>
      </c>
      <c r="L4545" s="4">
        <v>1374.7223300000001</v>
      </c>
      <c r="M4545" s="4" t="s">
        <v>29</v>
      </c>
      <c r="N4545" s="4" t="s">
        <v>29</v>
      </c>
      <c r="O4545" s="4">
        <v>6.5770000000000002E-5</v>
      </c>
      <c r="P4545" s="4">
        <v>1.7970000000000001E-9</v>
      </c>
      <c r="Q4545" s="4">
        <v>3.44</v>
      </c>
    </row>
    <row r="4546" spans="1:29" hidden="1" outlineLevel="1" collapsed="1" x14ac:dyDescent="0.25">
      <c r="A4546" t="s">
        <v>34</v>
      </c>
      <c r="B4546" s="4" t="s">
        <v>29</v>
      </c>
      <c r="C4546" s="4" t="s">
        <v>4862</v>
      </c>
      <c r="D4546" s="4" t="s">
        <v>34</v>
      </c>
      <c r="E4546" s="4">
        <v>1.03357E-2</v>
      </c>
      <c r="F4546" s="4">
        <v>4.3565599999999998E-4</v>
      </c>
      <c r="G4546" s="4">
        <v>1</v>
      </c>
      <c r="H4546" s="4">
        <v>1</v>
      </c>
      <c r="I4546" s="4">
        <v>1</v>
      </c>
      <c r="J4546" s="4" t="s">
        <v>4852</v>
      </c>
      <c r="K4546" s="4">
        <v>0</v>
      </c>
      <c r="L4546" s="4">
        <v>1250.6626900000001</v>
      </c>
      <c r="M4546" s="4" t="s">
        <v>29</v>
      </c>
      <c r="N4546" s="4" t="s">
        <v>29</v>
      </c>
      <c r="O4546" s="4">
        <v>1.639E-4</v>
      </c>
      <c r="P4546" s="4">
        <v>1.4469999999999999E-3</v>
      </c>
      <c r="Q4546" s="4">
        <v>2.9</v>
      </c>
    </row>
    <row r="4547" spans="1:29" hidden="1" outlineLevel="1" collapsed="1" x14ac:dyDescent="0.25">
      <c r="A4547" t="s">
        <v>34</v>
      </c>
      <c r="B4547" s="4" t="s">
        <v>29</v>
      </c>
      <c r="C4547" s="4" t="s">
        <v>2288</v>
      </c>
      <c r="D4547" s="4" t="s">
        <v>388</v>
      </c>
      <c r="E4547" s="4">
        <v>7.6169699999999998E-3</v>
      </c>
      <c r="F4547" s="4">
        <v>4.3565599999999998E-4</v>
      </c>
      <c r="G4547" s="4">
        <v>3</v>
      </c>
      <c r="H4547" s="4">
        <v>3</v>
      </c>
      <c r="I4547" s="4">
        <v>2</v>
      </c>
      <c r="J4547" s="4" t="s">
        <v>2265</v>
      </c>
      <c r="K4547" s="4">
        <v>0</v>
      </c>
      <c r="L4547" s="4">
        <v>811.41309000000001</v>
      </c>
      <c r="M4547" s="4" t="s">
        <v>29</v>
      </c>
      <c r="N4547" s="4" t="s">
        <v>29</v>
      </c>
      <c r="O4547" s="4">
        <v>1.639E-4</v>
      </c>
      <c r="P4547" s="4">
        <v>1.01E-3</v>
      </c>
      <c r="Q4547" s="4">
        <v>1.52</v>
      </c>
    </row>
    <row r="4548" spans="1:29" hidden="1" outlineLevel="1" collapsed="1" x14ac:dyDescent="0.25">
      <c r="A4548" t="s">
        <v>34</v>
      </c>
      <c r="B4548" s="4" t="s">
        <v>29</v>
      </c>
      <c r="C4548" s="4" t="s">
        <v>2289</v>
      </c>
      <c r="D4548" s="4" t="s">
        <v>34</v>
      </c>
      <c r="E4548" s="4">
        <v>1.00765E-2</v>
      </c>
      <c r="F4548" s="4">
        <v>4.3565599999999998E-4</v>
      </c>
      <c r="G4548" s="4">
        <v>3</v>
      </c>
      <c r="H4548" s="4">
        <v>3</v>
      </c>
      <c r="I4548" s="4">
        <v>1</v>
      </c>
      <c r="J4548" s="4" t="s">
        <v>2265</v>
      </c>
      <c r="K4548" s="4">
        <v>0</v>
      </c>
      <c r="L4548" s="4">
        <v>883.52473999999995</v>
      </c>
      <c r="M4548" s="4" t="s">
        <v>29</v>
      </c>
      <c r="N4548" s="4" t="s">
        <v>29</v>
      </c>
      <c r="O4548" s="4">
        <v>1.639E-4</v>
      </c>
      <c r="P4548" s="4">
        <v>1.4059999999999999E-3</v>
      </c>
      <c r="Q4548" s="4">
        <v>1.64</v>
      </c>
    </row>
    <row r="4549" spans="1:29" hidden="1" outlineLevel="1" collapsed="1" x14ac:dyDescent="0.25">
      <c r="A4549" t="s">
        <v>34</v>
      </c>
      <c r="B4549" s="4" t="s">
        <v>29</v>
      </c>
      <c r="C4549" s="4" t="s">
        <v>2291</v>
      </c>
      <c r="D4549" s="4" t="s">
        <v>34</v>
      </c>
      <c r="E4549" s="4">
        <v>3.7611800000000001E-2</v>
      </c>
      <c r="F4549" s="4">
        <v>1.27169E-3</v>
      </c>
      <c r="G4549" s="4">
        <v>2</v>
      </c>
      <c r="H4549" s="4">
        <v>2</v>
      </c>
      <c r="I4549" s="4">
        <v>1</v>
      </c>
      <c r="J4549" s="4" t="s">
        <v>2292</v>
      </c>
      <c r="K4549" s="4">
        <v>0</v>
      </c>
      <c r="L4549" s="4">
        <v>880.45231000000001</v>
      </c>
      <c r="M4549" s="4" t="s">
        <v>29</v>
      </c>
      <c r="N4549" s="4" t="s">
        <v>29</v>
      </c>
      <c r="O4549" s="4">
        <v>4.6000000000000001E-4</v>
      </c>
      <c r="P4549" s="4">
        <v>7.2810000000000001E-3</v>
      </c>
      <c r="Q4549" s="4">
        <v>1.42</v>
      </c>
    </row>
    <row r="4550" spans="1:29" x14ac:dyDescent="0.25">
      <c r="A4550" s="3" t="s">
        <v>29</v>
      </c>
      <c r="B4550" s="3" t="s">
        <v>30</v>
      </c>
      <c r="C4550" s="3" t="s">
        <v>4863</v>
      </c>
      <c r="D4550" s="3" t="s">
        <v>4864</v>
      </c>
      <c r="E4550" s="3">
        <v>0</v>
      </c>
      <c r="F4550" s="3">
        <v>85.12</v>
      </c>
      <c r="G4550" s="3">
        <v>44</v>
      </c>
      <c r="H4550" s="3">
        <v>13</v>
      </c>
      <c r="I4550" s="3">
        <v>26</v>
      </c>
      <c r="J4550" s="3">
        <v>13</v>
      </c>
      <c r="K4550" s="3">
        <v>189</v>
      </c>
      <c r="L4550" s="3">
        <v>21.7</v>
      </c>
      <c r="M4550" s="3">
        <v>11.36</v>
      </c>
      <c r="N4550" s="3">
        <v>82.29</v>
      </c>
      <c r="O4550" s="3">
        <v>13</v>
      </c>
      <c r="P4550" s="3" t="s">
        <v>315</v>
      </c>
      <c r="Q4550" s="3" t="s">
        <v>2919</v>
      </c>
      <c r="R4550" s="3" t="s">
        <v>2920</v>
      </c>
      <c r="S4550" s="3" t="s">
        <v>4865</v>
      </c>
      <c r="T4550" s="3" t="s">
        <v>34</v>
      </c>
      <c r="U4550" s="3" t="s">
        <v>4866</v>
      </c>
      <c r="V4550" s="3" t="s">
        <v>34</v>
      </c>
      <c r="W4550" s="3" t="s">
        <v>193</v>
      </c>
      <c r="X4550" s="3" t="s">
        <v>34</v>
      </c>
      <c r="Y4550" s="3" t="s">
        <v>34</v>
      </c>
      <c r="Z4550" s="3" t="s">
        <v>34</v>
      </c>
      <c r="AA4550" s="3">
        <v>0</v>
      </c>
      <c r="AB4550" s="3" t="s">
        <v>29</v>
      </c>
      <c r="AC4550" s="3">
        <v>1</v>
      </c>
    </row>
    <row r="4551" spans="1:29" hidden="1" outlineLevel="1" collapsed="1" x14ac:dyDescent="0.25">
      <c r="A4551" t="s">
        <v>34</v>
      </c>
      <c r="B4551" s="2" t="s">
        <v>39</v>
      </c>
      <c r="C4551" s="2" t="s">
        <v>40</v>
      </c>
      <c r="D4551" s="2" t="s">
        <v>41</v>
      </c>
      <c r="E4551" s="2" t="s">
        <v>42</v>
      </c>
      <c r="F4551" s="2" t="s">
        <v>43</v>
      </c>
      <c r="G4551" s="2" t="s">
        <v>28</v>
      </c>
      <c r="H4551" s="2" t="s">
        <v>44</v>
      </c>
      <c r="I4551" s="2" t="s">
        <v>8</v>
      </c>
      <c r="J4551" s="2" t="s">
        <v>45</v>
      </c>
      <c r="K4551" s="2" t="s">
        <v>46</v>
      </c>
      <c r="L4551" s="2" t="s">
        <v>47</v>
      </c>
      <c r="M4551" s="2" t="s">
        <v>27</v>
      </c>
      <c r="N4551" s="2" t="s">
        <v>48</v>
      </c>
      <c r="O4551" s="2" t="s">
        <v>49</v>
      </c>
      <c r="P4551" s="2" t="s">
        <v>50</v>
      </c>
      <c r="Q4551" s="2" t="s">
        <v>51</v>
      </c>
    </row>
    <row r="4552" spans="1:29" hidden="1" outlineLevel="1" collapsed="1" x14ac:dyDescent="0.25">
      <c r="A4552" t="s">
        <v>34</v>
      </c>
      <c r="B4552" s="4" t="s">
        <v>29</v>
      </c>
      <c r="C4552" s="4" t="s">
        <v>4867</v>
      </c>
      <c r="D4552" s="4" t="s">
        <v>34</v>
      </c>
      <c r="E4552" s="4">
        <v>1.33835E-5</v>
      </c>
      <c r="F4552" s="4">
        <v>1.5434800000000001E-4</v>
      </c>
      <c r="G4552" s="4">
        <v>1</v>
      </c>
      <c r="H4552" s="4">
        <v>1</v>
      </c>
      <c r="I4552" s="4">
        <v>1</v>
      </c>
      <c r="J4552" s="4" t="s">
        <v>4863</v>
      </c>
      <c r="K4552" s="4">
        <v>1</v>
      </c>
      <c r="L4552" s="4">
        <v>1277.76883</v>
      </c>
      <c r="M4552" s="4" t="s">
        <v>29</v>
      </c>
      <c r="N4552" s="4" t="s">
        <v>29</v>
      </c>
      <c r="O4552" s="4">
        <v>6.5770000000000002E-5</v>
      </c>
      <c r="P4552" s="4">
        <v>5.0190000000000001E-7</v>
      </c>
      <c r="Q4552" s="4">
        <v>3.2</v>
      </c>
    </row>
    <row r="4553" spans="1:29" hidden="1" outlineLevel="1" collapsed="1" x14ac:dyDescent="0.25">
      <c r="A4553" t="s">
        <v>34</v>
      </c>
      <c r="B4553" s="4" t="s">
        <v>29</v>
      </c>
      <c r="C4553" s="4" t="s">
        <v>4868</v>
      </c>
      <c r="D4553" s="4" t="s">
        <v>34</v>
      </c>
      <c r="E4553" s="4">
        <v>1.9182800000000001E-4</v>
      </c>
      <c r="F4553" s="4">
        <v>1.5434800000000001E-4</v>
      </c>
      <c r="G4553" s="4">
        <v>1</v>
      </c>
      <c r="H4553" s="4">
        <v>1</v>
      </c>
      <c r="I4553" s="4">
        <v>1</v>
      </c>
      <c r="J4553" s="4" t="s">
        <v>4863</v>
      </c>
      <c r="K4553" s="4">
        <v>2</v>
      </c>
      <c r="L4553" s="4">
        <v>2214.12617</v>
      </c>
      <c r="M4553" s="4" t="s">
        <v>29</v>
      </c>
      <c r="N4553" s="4" t="s">
        <v>29</v>
      </c>
      <c r="O4553" s="4">
        <v>6.5770000000000002E-5</v>
      </c>
      <c r="P4553" s="4">
        <v>1.254E-5</v>
      </c>
      <c r="Q4553" s="4">
        <v>3.08</v>
      </c>
    </row>
    <row r="4554" spans="1:29" hidden="1" outlineLevel="1" collapsed="1" x14ac:dyDescent="0.25">
      <c r="A4554" t="s">
        <v>34</v>
      </c>
      <c r="B4554" s="4" t="s">
        <v>29</v>
      </c>
      <c r="C4554" s="4" t="s">
        <v>4869</v>
      </c>
      <c r="D4554" s="4" t="s">
        <v>34</v>
      </c>
      <c r="E4554" s="4">
        <v>1.4900899999999999E-3</v>
      </c>
      <c r="F4554" s="4">
        <v>1.5434800000000001E-4</v>
      </c>
      <c r="G4554" s="4">
        <v>1</v>
      </c>
      <c r="H4554" s="4">
        <v>1</v>
      </c>
      <c r="I4554" s="4">
        <v>2</v>
      </c>
      <c r="J4554" s="4" t="s">
        <v>4863</v>
      </c>
      <c r="K4554" s="4">
        <v>1</v>
      </c>
      <c r="L4554" s="4">
        <v>1253.7476999999999</v>
      </c>
      <c r="M4554" s="4" t="s">
        <v>29</v>
      </c>
      <c r="N4554" s="4" t="s">
        <v>29</v>
      </c>
      <c r="O4554" s="4">
        <v>6.5770000000000002E-5</v>
      </c>
      <c r="P4554" s="4">
        <v>1.484E-4</v>
      </c>
      <c r="Q4554" s="4">
        <v>2.62</v>
      </c>
    </row>
    <row r="4555" spans="1:29" hidden="1" outlineLevel="1" collapsed="1" x14ac:dyDescent="0.25">
      <c r="A4555" t="s">
        <v>34</v>
      </c>
      <c r="B4555" s="4" t="s">
        <v>29</v>
      </c>
      <c r="C4555" s="4" t="s">
        <v>4870</v>
      </c>
      <c r="D4555" s="4" t="s">
        <v>34</v>
      </c>
      <c r="E4555" s="4">
        <v>1.2290700000000001E-3</v>
      </c>
      <c r="F4555" s="4">
        <v>1.5434800000000001E-4</v>
      </c>
      <c r="G4555" s="4">
        <v>1</v>
      </c>
      <c r="H4555" s="4">
        <v>1</v>
      </c>
      <c r="I4555" s="4">
        <v>3</v>
      </c>
      <c r="J4555" s="4" t="s">
        <v>4863</v>
      </c>
      <c r="K4555" s="4">
        <v>0</v>
      </c>
      <c r="L4555" s="4">
        <v>1097.6465900000001</v>
      </c>
      <c r="M4555" s="4" t="s">
        <v>29</v>
      </c>
      <c r="N4555" s="4" t="s">
        <v>29</v>
      </c>
      <c r="O4555" s="4">
        <v>6.5770000000000002E-5</v>
      </c>
      <c r="P4555" s="4">
        <v>1.176E-4</v>
      </c>
      <c r="Q4555" s="4">
        <v>2.46</v>
      </c>
    </row>
    <row r="4556" spans="1:29" hidden="1" outlineLevel="1" collapsed="1" x14ac:dyDescent="0.25">
      <c r="A4556" t="s">
        <v>34</v>
      </c>
      <c r="B4556" s="4" t="s">
        <v>29</v>
      </c>
      <c r="C4556" s="4" t="s">
        <v>4871</v>
      </c>
      <c r="D4556" s="4" t="s">
        <v>34</v>
      </c>
      <c r="E4556" s="4">
        <v>1.6024799999999999E-8</v>
      </c>
      <c r="F4556" s="4">
        <v>1.5434800000000001E-4</v>
      </c>
      <c r="G4556" s="4">
        <v>1</v>
      </c>
      <c r="H4556" s="4">
        <v>1</v>
      </c>
      <c r="I4556" s="4">
        <v>2</v>
      </c>
      <c r="J4556" s="4" t="s">
        <v>4863</v>
      </c>
      <c r="K4556" s="4">
        <v>0</v>
      </c>
      <c r="L4556" s="4">
        <v>1929.9300900000001</v>
      </c>
      <c r="M4556" s="4" t="s">
        <v>29</v>
      </c>
      <c r="N4556" s="4" t="s">
        <v>29</v>
      </c>
      <c r="O4556" s="4">
        <v>6.5770000000000002E-5</v>
      </c>
      <c r="P4556" s="4">
        <v>1.4609999999999999E-10</v>
      </c>
      <c r="Q4556" s="4">
        <v>4.25</v>
      </c>
    </row>
    <row r="4557" spans="1:29" hidden="1" outlineLevel="1" collapsed="1" x14ac:dyDescent="0.25">
      <c r="A4557" t="s">
        <v>34</v>
      </c>
      <c r="B4557" s="4" t="s">
        <v>29</v>
      </c>
      <c r="C4557" s="4" t="s">
        <v>4872</v>
      </c>
      <c r="D4557" s="4" t="s">
        <v>34</v>
      </c>
      <c r="E4557" s="4">
        <v>3.69601E-4</v>
      </c>
      <c r="F4557" s="4">
        <v>1.5434800000000001E-4</v>
      </c>
      <c r="G4557" s="4">
        <v>1</v>
      </c>
      <c r="H4557" s="4">
        <v>1</v>
      </c>
      <c r="I4557" s="4">
        <v>2</v>
      </c>
      <c r="J4557" s="4" t="s">
        <v>4863</v>
      </c>
      <c r="K4557" s="4">
        <v>0</v>
      </c>
      <c r="L4557" s="4">
        <v>1002.48506</v>
      </c>
      <c r="M4557" s="4" t="s">
        <v>29</v>
      </c>
      <c r="N4557" s="4" t="s">
        <v>29</v>
      </c>
      <c r="O4557" s="4">
        <v>6.5770000000000002E-5</v>
      </c>
      <c r="P4557" s="4">
        <v>2.7800000000000001E-5</v>
      </c>
      <c r="Q4557" s="4">
        <v>1.82</v>
      </c>
    </row>
    <row r="4558" spans="1:29" hidden="1" outlineLevel="1" collapsed="1" x14ac:dyDescent="0.25">
      <c r="A4558" t="s">
        <v>34</v>
      </c>
      <c r="B4558" s="4" t="s">
        <v>29</v>
      </c>
      <c r="C4558" s="4" t="s">
        <v>4873</v>
      </c>
      <c r="D4558" s="4" t="s">
        <v>34</v>
      </c>
      <c r="E4558" s="4">
        <v>1.20734E-4</v>
      </c>
      <c r="F4558" s="4">
        <v>1.5434800000000001E-4</v>
      </c>
      <c r="G4558" s="4">
        <v>1</v>
      </c>
      <c r="H4558" s="4">
        <v>1</v>
      </c>
      <c r="I4558" s="4">
        <v>2</v>
      </c>
      <c r="J4558" s="4" t="s">
        <v>4863</v>
      </c>
      <c r="K4558" s="4">
        <v>0</v>
      </c>
      <c r="L4558" s="4">
        <v>1121.6677199999999</v>
      </c>
      <c r="M4558" s="4" t="s">
        <v>29</v>
      </c>
      <c r="N4558" s="4" t="s">
        <v>29</v>
      </c>
      <c r="O4558" s="4">
        <v>6.5770000000000002E-5</v>
      </c>
      <c r="P4558" s="4">
        <v>7.2099999999999996E-6</v>
      </c>
      <c r="Q4558" s="4">
        <v>3.39</v>
      </c>
    </row>
    <row r="4559" spans="1:29" hidden="1" outlineLevel="1" collapsed="1" x14ac:dyDescent="0.25">
      <c r="A4559" t="s">
        <v>34</v>
      </c>
      <c r="B4559" s="4" t="s">
        <v>29</v>
      </c>
      <c r="C4559" s="4" t="s">
        <v>4874</v>
      </c>
      <c r="D4559" s="4" t="s">
        <v>34</v>
      </c>
      <c r="E4559" s="4">
        <v>1.58196E-5</v>
      </c>
      <c r="F4559" s="4">
        <v>1.5434800000000001E-4</v>
      </c>
      <c r="G4559" s="4">
        <v>1</v>
      </c>
      <c r="H4559" s="4">
        <v>1</v>
      </c>
      <c r="I4559" s="4">
        <v>1</v>
      </c>
      <c r="J4559" s="4" t="s">
        <v>4863</v>
      </c>
      <c r="K4559" s="4">
        <v>2</v>
      </c>
      <c r="L4559" s="4">
        <v>1799.98028</v>
      </c>
      <c r="M4559" s="4" t="s">
        <v>29</v>
      </c>
      <c r="N4559" s="4" t="s">
        <v>29</v>
      </c>
      <c r="O4559" s="4">
        <v>6.5770000000000002E-5</v>
      </c>
      <c r="P4559" s="4">
        <v>6.1500000000000004E-7</v>
      </c>
      <c r="Q4559" s="4">
        <v>3.93</v>
      </c>
    </row>
    <row r="4560" spans="1:29" hidden="1" outlineLevel="1" collapsed="1" x14ac:dyDescent="0.25">
      <c r="A4560" t="s">
        <v>34</v>
      </c>
      <c r="B4560" s="4" t="s">
        <v>29</v>
      </c>
      <c r="C4560" s="4" t="s">
        <v>4875</v>
      </c>
      <c r="D4560" s="4" t="s">
        <v>34</v>
      </c>
      <c r="E4560" s="4">
        <v>2.3565399999999999E-4</v>
      </c>
      <c r="F4560" s="4">
        <v>1.5434800000000001E-4</v>
      </c>
      <c r="G4560" s="4">
        <v>1</v>
      </c>
      <c r="H4560" s="4">
        <v>1</v>
      </c>
      <c r="I4560" s="4">
        <v>2</v>
      </c>
      <c r="J4560" s="4" t="s">
        <v>4863</v>
      </c>
      <c r="K4560" s="4">
        <v>1</v>
      </c>
      <c r="L4560" s="4">
        <v>1056.6523999999999</v>
      </c>
      <c r="M4560" s="4" t="s">
        <v>29</v>
      </c>
      <c r="N4560" s="4" t="s">
        <v>29</v>
      </c>
      <c r="O4560" s="4">
        <v>6.5770000000000002E-5</v>
      </c>
      <c r="P4560" s="4">
        <v>1.613E-5</v>
      </c>
      <c r="Q4560" s="4">
        <v>2.38</v>
      </c>
    </row>
    <row r="4561" spans="1:29" hidden="1" outlineLevel="1" collapsed="1" x14ac:dyDescent="0.25">
      <c r="A4561" t="s">
        <v>34</v>
      </c>
      <c r="B4561" s="4" t="s">
        <v>29</v>
      </c>
      <c r="C4561" s="4" t="s">
        <v>4876</v>
      </c>
      <c r="D4561" s="4" t="s">
        <v>34</v>
      </c>
      <c r="E4561" s="4">
        <v>1.09632E-4</v>
      </c>
      <c r="F4561" s="4">
        <v>1.5434800000000001E-4</v>
      </c>
      <c r="G4561" s="4">
        <v>1</v>
      </c>
      <c r="H4561" s="4">
        <v>1</v>
      </c>
      <c r="I4561" s="4">
        <v>2</v>
      </c>
      <c r="J4561" s="4" t="s">
        <v>4863</v>
      </c>
      <c r="K4561" s="4">
        <v>0</v>
      </c>
      <c r="L4561" s="4">
        <v>900.55128999999999</v>
      </c>
      <c r="M4561" s="4" t="s">
        <v>29</v>
      </c>
      <c r="N4561" s="4" t="s">
        <v>29</v>
      </c>
      <c r="O4561" s="4">
        <v>6.5770000000000002E-5</v>
      </c>
      <c r="P4561" s="4">
        <v>6.3810000000000004E-6</v>
      </c>
      <c r="Q4561" s="4">
        <v>2.73</v>
      </c>
    </row>
    <row r="4562" spans="1:29" hidden="1" outlineLevel="1" collapsed="1" x14ac:dyDescent="0.25">
      <c r="A4562" t="s">
        <v>34</v>
      </c>
      <c r="B4562" s="4" t="s">
        <v>29</v>
      </c>
      <c r="C4562" s="4" t="s">
        <v>4877</v>
      </c>
      <c r="D4562" s="4" t="s">
        <v>34</v>
      </c>
      <c r="E4562" s="4">
        <v>7.9492099999999997E-9</v>
      </c>
      <c r="F4562" s="4">
        <v>1.5434800000000001E-4</v>
      </c>
      <c r="G4562" s="4">
        <v>1</v>
      </c>
      <c r="H4562" s="4">
        <v>1</v>
      </c>
      <c r="I4562" s="4">
        <v>5</v>
      </c>
      <c r="J4562" s="4" t="s">
        <v>4863</v>
      </c>
      <c r="K4562" s="4">
        <v>1</v>
      </c>
      <c r="L4562" s="4">
        <v>2058.0250599999999</v>
      </c>
      <c r="M4562" s="4" t="s">
        <v>29</v>
      </c>
      <c r="N4562" s="4" t="s">
        <v>29</v>
      </c>
      <c r="O4562" s="4">
        <v>6.5770000000000002E-5</v>
      </c>
      <c r="P4562" s="4">
        <v>6.2539999999999998E-11</v>
      </c>
      <c r="Q4562" s="4">
        <v>5.65</v>
      </c>
    </row>
    <row r="4563" spans="1:29" hidden="1" outlineLevel="1" collapsed="1" x14ac:dyDescent="0.25">
      <c r="A4563" t="s">
        <v>34</v>
      </c>
      <c r="B4563" s="4" t="s">
        <v>29</v>
      </c>
      <c r="C4563" s="4" t="s">
        <v>4878</v>
      </c>
      <c r="D4563" s="4" t="s">
        <v>34</v>
      </c>
      <c r="E4563" s="4">
        <v>3.2836700000000003E-2</v>
      </c>
      <c r="F4563" s="4">
        <v>1.27169E-3</v>
      </c>
      <c r="G4563" s="4">
        <v>1</v>
      </c>
      <c r="H4563" s="4">
        <v>1</v>
      </c>
      <c r="I4563" s="4">
        <v>2</v>
      </c>
      <c r="J4563" s="4" t="s">
        <v>4863</v>
      </c>
      <c r="K4563" s="4">
        <v>1</v>
      </c>
      <c r="L4563" s="4">
        <v>874.45164</v>
      </c>
      <c r="M4563" s="4" t="s">
        <v>29</v>
      </c>
      <c r="N4563" s="4" t="s">
        <v>29</v>
      </c>
      <c r="O4563" s="4">
        <v>4.6000000000000001E-4</v>
      </c>
      <c r="P4563" s="4">
        <v>6.1409999999999998E-3</v>
      </c>
      <c r="Q4563" s="4">
        <v>2.27</v>
      </c>
    </row>
    <row r="4564" spans="1:29" hidden="1" outlineLevel="1" collapsed="1" x14ac:dyDescent="0.25">
      <c r="A4564" t="s">
        <v>34</v>
      </c>
      <c r="B4564" s="4" t="s">
        <v>29</v>
      </c>
      <c r="C4564" s="4" t="s">
        <v>4879</v>
      </c>
      <c r="D4564" s="4" t="s">
        <v>34</v>
      </c>
      <c r="E4564" s="4">
        <v>8.1375799999999998E-2</v>
      </c>
      <c r="F4564" s="4">
        <v>3.1301300000000001E-3</v>
      </c>
      <c r="G4564" s="4">
        <v>1</v>
      </c>
      <c r="H4564" s="4">
        <v>1</v>
      </c>
      <c r="I4564" s="4">
        <v>1</v>
      </c>
      <c r="J4564" s="4" t="s">
        <v>4863</v>
      </c>
      <c r="K4564" s="4">
        <v>1</v>
      </c>
      <c r="L4564" s="4">
        <v>1056.6523999999999</v>
      </c>
      <c r="M4564" s="4" t="s">
        <v>29</v>
      </c>
      <c r="N4564" s="4" t="s">
        <v>29</v>
      </c>
      <c r="O4564" s="4">
        <v>1.121E-3</v>
      </c>
      <c r="P4564" s="4">
        <v>2.0580000000000001E-2</v>
      </c>
      <c r="Q4564" s="4">
        <v>2.23</v>
      </c>
    </row>
    <row r="4565" spans="1:29" x14ac:dyDescent="0.25">
      <c r="A4565" s="3" t="s">
        <v>29</v>
      </c>
      <c r="B4565" s="3" t="s">
        <v>30</v>
      </c>
      <c r="C4565" s="3" t="s">
        <v>4880</v>
      </c>
      <c r="D4565" s="3" t="s">
        <v>4881</v>
      </c>
      <c r="E4565" s="3">
        <v>0</v>
      </c>
      <c r="F4565" s="3">
        <v>85.046000000000006</v>
      </c>
      <c r="G4565" s="3">
        <v>61</v>
      </c>
      <c r="H4565" s="3">
        <v>15</v>
      </c>
      <c r="I4565" s="3">
        <v>41</v>
      </c>
      <c r="J4565" s="3">
        <v>15</v>
      </c>
      <c r="K4565" s="3">
        <v>244</v>
      </c>
      <c r="L4565" s="3">
        <v>27.7</v>
      </c>
      <c r="M4565" s="3">
        <v>10.15</v>
      </c>
      <c r="N4565" s="3">
        <v>95.32</v>
      </c>
      <c r="O4565" s="3">
        <v>15</v>
      </c>
      <c r="P4565" s="3" t="s">
        <v>34</v>
      </c>
      <c r="Q4565" s="3" t="s">
        <v>34</v>
      </c>
      <c r="R4565" s="3" t="s">
        <v>34</v>
      </c>
      <c r="S4565" s="3" t="s">
        <v>4882</v>
      </c>
      <c r="T4565" s="3" t="s">
        <v>34</v>
      </c>
      <c r="U4565" s="3" t="s">
        <v>4883</v>
      </c>
      <c r="V4565" s="3" t="s">
        <v>34</v>
      </c>
      <c r="W4565" s="3" t="s">
        <v>2549</v>
      </c>
      <c r="X4565" s="3" t="s">
        <v>34</v>
      </c>
      <c r="Y4565" s="3" t="s">
        <v>34</v>
      </c>
      <c r="Z4565" s="3" t="s">
        <v>34</v>
      </c>
      <c r="AA4565" s="3">
        <v>0</v>
      </c>
      <c r="AB4565" s="3" t="s">
        <v>29</v>
      </c>
      <c r="AC4565" s="3">
        <v>1</v>
      </c>
    </row>
    <row r="4566" spans="1:29" hidden="1" outlineLevel="1" collapsed="1" x14ac:dyDescent="0.25">
      <c r="A4566" t="s">
        <v>34</v>
      </c>
      <c r="B4566" s="2" t="s">
        <v>39</v>
      </c>
      <c r="C4566" s="2" t="s">
        <v>40</v>
      </c>
      <c r="D4566" s="2" t="s">
        <v>41</v>
      </c>
      <c r="E4566" s="2" t="s">
        <v>42</v>
      </c>
      <c r="F4566" s="2" t="s">
        <v>43</v>
      </c>
      <c r="G4566" s="2" t="s">
        <v>28</v>
      </c>
      <c r="H4566" s="2" t="s">
        <v>44</v>
      </c>
      <c r="I4566" s="2" t="s">
        <v>8</v>
      </c>
      <c r="J4566" s="2" t="s">
        <v>45</v>
      </c>
      <c r="K4566" s="2" t="s">
        <v>46</v>
      </c>
      <c r="L4566" s="2" t="s">
        <v>47</v>
      </c>
      <c r="M4566" s="2" t="s">
        <v>27</v>
      </c>
      <c r="N4566" s="2" t="s">
        <v>48</v>
      </c>
      <c r="O4566" s="2" t="s">
        <v>49</v>
      </c>
      <c r="P4566" s="2" t="s">
        <v>50</v>
      </c>
      <c r="Q4566" s="2" t="s">
        <v>51</v>
      </c>
    </row>
    <row r="4567" spans="1:29" hidden="1" outlineLevel="1" collapsed="1" x14ac:dyDescent="0.25">
      <c r="A4567" t="s">
        <v>34</v>
      </c>
      <c r="B4567" s="4" t="s">
        <v>29</v>
      </c>
      <c r="C4567" s="4" t="s">
        <v>4884</v>
      </c>
      <c r="D4567" s="4" t="s">
        <v>34</v>
      </c>
      <c r="E4567" s="4">
        <v>1.4064500000000001E-3</v>
      </c>
      <c r="F4567" s="4">
        <v>1.5434800000000001E-4</v>
      </c>
      <c r="G4567" s="4">
        <v>1</v>
      </c>
      <c r="H4567" s="4">
        <v>2</v>
      </c>
      <c r="I4567" s="4">
        <v>1</v>
      </c>
      <c r="J4567" s="4" t="s">
        <v>4880</v>
      </c>
      <c r="K4567" s="4">
        <v>1</v>
      </c>
      <c r="L4567" s="4">
        <v>1572.7288799999999</v>
      </c>
      <c r="M4567" s="4" t="s">
        <v>29</v>
      </c>
      <c r="N4567" s="4" t="s">
        <v>29</v>
      </c>
      <c r="O4567" s="4">
        <v>6.5770000000000002E-5</v>
      </c>
      <c r="P4567" s="4">
        <v>1.381E-4</v>
      </c>
      <c r="Q4567" s="4">
        <v>2.93</v>
      </c>
    </row>
    <row r="4568" spans="1:29" hidden="1" outlineLevel="1" collapsed="1" x14ac:dyDescent="0.25">
      <c r="A4568" t="s">
        <v>34</v>
      </c>
      <c r="B4568" s="4" t="s">
        <v>29</v>
      </c>
      <c r="C4568" s="4" t="s">
        <v>4885</v>
      </c>
      <c r="D4568" s="4" t="s">
        <v>34</v>
      </c>
      <c r="E4568" s="4">
        <v>1.27125E-7</v>
      </c>
      <c r="F4568" s="4">
        <v>1.5434800000000001E-4</v>
      </c>
      <c r="G4568" s="4">
        <v>1</v>
      </c>
      <c r="H4568" s="4">
        <v>2</v>
      </c>
      <c r="I4568" s="4">
        <v>3</v>
      </c>
      <c r="J4568" s="4" t="s">
        <v>4880</v>
      </c>
      <c r="K4568" s="4">
        <v>1</v>
      </c>
      <c r="L4568" s="4">
        <v>1838.01304</v>
      </c>
      <c r="M4568" s="4" t="s">
        <v>29</v>
      </c>
      <c r="N4568" s="4" t="s">
        <v>29</v>
      </c>
      <c r="O4568" s="4">
        <v>6.5770000000000002E-5</v>
      </c>
      <c r="P4568" s="4">
        <v>1.7889999999999999E-9</v>
      </c>
      <c r="Q4568" s="4">
        <v>4.21</v>
      </c>
    </row>
    <row r="4569" spans="1:29" hidden="1" outlineLevel="1" collapsed="1" x14ac:dyDescent="0.25">
      <c r="A4569" t="s">
        <v>34</v>
      </c>
      <c r="B4569" s="4" t="s">
        <v>29</v>
      </c>
      <c r="C4569" s="4" t="s">
        <v>4886</v>
      </c>
      <c r="D4569" s="4" t="s">
        <v>34</v>
      </c>
      <c r="E4569" s="4">
        <v>1.6441999999999999E-5</v>
      </c>
      <c r="F4569" s="4">
        <v>1.5434800000000001E-4</v>
      </c>
      <c r="G4569" s="4">
        <v>1</v>
      </c>
      <c r="H4569" s="4">
        <v>2</v>
      </c>
      <c r="I4569" s="4">
        <v>2</v>
      </c>
      <c r="J4569" s="4" t="s">
        <v>4880</v>
      </c>
      <c r="K4569" s="4">
        <v>1</v>
      </c>
      <c r="L4569" s="4">
        <v>2472.2571200000002</v>
      </c>
      <c r="M4569" s="4" t="s">
        <v>29</v>
      </c>
      <c r="N4569" s="4" t="s">
        <v>29</v>
      </c>
      <c r="O4569" s="4">
        <v>6.5770000000000002E-5</v>
      </c>
      <c r="P4569" s="4">
        <v>6.4280000000000001E-7</v>
      </c>
      <c r="Q4569" s="4">
        <v>4.95</v>
      </c>
    </row>
    <row r="4570" spans="1:29" hidden="1" outlineLevel="1" collapsed="1" x14ac:dyDescent="0.25">
      <c r="A4570" t="s">
        <v>34</v>
      </c>
      <c r="B4570" s="4" t="s">
        <v>29</v>
      </c>
      <c r="C4570" s="4" t="s">
        <v>4887</v>
      </c>
      <c r="D4570" s="4" t="s">
        <v>34</v>
      </c>
      <c r="E4570" s="4">
        <v>6.9891500000000007E-5</v>
      </c>
      <c r="F4570" s="4">
        <v>1.5434800000000001E-4</v>
      </c>
      <c r="G4570" s="4">
        <v>1</v>
      </c>
      <c r="H4570" s="4">
        <v>2</v>
      </c>
      <c r="I4570" s="4">
        <v>3</v>
      </c>
      <c r="J4570" s="4" t="s">
        <v>4880</v>
      </c>
      <c r="K4570" s="4">
        <v>0</v>
      </c>
      <c r="L4570" s="4">
        <v>1226.6276499999999</v>
      </c>
      <c r="M4570" s="4" t="s">
        <v>29</v>
      </c>
      <c r="N4570" s="4" t="s">
        <v>29</v>
      </c>
      <c r="O4570" s="4">
        <v>6.5770000000000002E-5</v>
      </c>
      <c r="P4570" s="4">
        <v>3.72E-6</v>
      </c>
      <c r="Q4570" s="4">
        <v>2.69</v>
      </c>
    </row>
    <row r="4571" spans="1:29" hidden="1" outlineLevel="1" collapsed="1" x14ac:dyDescent="0.25">
      <c r="A4571" t="s">
        <v>34</v>
      </c>
      <c r="B4571" s="4" t="s">
        <v>29</v>
      </c>
      <c r="C4571" s="4" t="s">
        <v>4888</v>
      </c>
      <c r="D4571" s="4" t="s">
        <v>34</v>
      </c>
      <c r="E4571" s="4">
        <v>5.6855499999999999E-4</v>
      </c>
      <c r="F4571" s="4">
        <v>1.5434800000000001E-4</v>
      </c>
      <c r="G4571" s="4">
        <v>1</v>
      </c>
      <c r="H4571" s="4">
        <v>2</v>
      </c>
      <c r="I4571" s="4">
        <v>1</v>
      </c>
      <c r="J4571" s="4" t="s">
        <v>4880</v>
      </c>
      <c r="K4571" s="4">
        <v>0</v>
      </c>
      <c r="L4571" s="4">
        <v>2380.2911100000001</v>
      </c>
      <c r="M4571" s="4" t="s">
        <v>29</v>
      </c>
      <c r="N4571" s="4" t="s">
        <v>29</v>
      </c>
      <c r="O4571" s="4">
        <v>6.5770000000000002E-5</v>
      </c>
      <c r="P4571" s="4">
        <v>4.6740000000000003E-5</v>
      </c>
      <c r="Q4571" s="4">
        <v>3.75</v>
      </c>
    </row>
    <row r="4572" spans="1:29" hidden="1" outlineLevel="1" collapsed="1" x14ac:dyDescent="0.25">
      <c r="A4572" t="s">
        <v>34</v>
      </c>
      <c r="B4572" s="4" t="s">
        <v>29</v>
      </c>
      <c r="C4572" s="4" t="s">
        <v>4889</v>
      </c>
      <c r="D4572" s="4" t="s">
        <v>34</v>
      </c>
      <c r="E4572" s="4">
        <v>8.26198E-9</v>
      </c>
      <c r="F4572" s="4">
        <v>1.5434800000000001E-4</v>
      </c>
      <c r="G4572" s="4">
        <v>1</v>
      </c>
      <c r="H4572" s="4">
        <v>2</v>
      </c>
      <c r="I4572" s="4">
        <v>4</v>
      </c>
      <c r="J4572" s="4" t="s">
        <v>4880</v>
      </c>
      <c r="K4572" s="4">
        <v>0</v>
      </c>
      <c r="L4572" s="4">
        <v>1553.8533500000001</v>
      </c>
      <c r="M4572" s="4" t="s">
        <v>29</v>
      </c>
      <c r="N4572" s="4" t="s">
        <v>29</v>
      </c>
      <c r="O4572" s="4">
        <v>6.5770000000000002E-5</v>
      </c>
      <c r="P4572" s="4">
        <v>6.5659999999999996E-11</v>
      </c>
      <c r="Q4572" s="4">
        <v>5.12</v>
      </c>
    </row>
    <row r="4573" spans="1:29" hidden="1" outlineLevel="1" collapsed="1" x14ac:dyDescent="0.25">
      <c r="A4573" t="s">
        <v>34</v>
      </c>
      <c r="B4573" s="4" t="s">
        <v>29</v>
      </c>
      <c r="C4573" s="4" t="s">
        <v>4890</v>
      </c>
      <c r="D4573" s="4" t="s">
        <v>34</v>
      </c>
      <c r="E4573" s="4">
        <v>1.02803E-4</v>
      </c>
      <c r="F4573" s="4">
        <v>1.5434800000000001E-4</v>
      </c>
      <c r="G4573" s="4">
        <v>1</v>
      </c>
      <c r="H4573" s="4">
        <v>1</v>
      </c>
      <c r="I4573" s="4">
        <v>2</v>
      </c>
      <c r="J4573" s="4" t="s">
        <v>4880</v>
      </c>
      <c r="K4573" s="4">
        <v>0</v>
      </c>
      <c r="L4573" s="4">
        <v>988.50580000000002</v>
      </c>
      <c r="M4573" s="4" t="s">
        <v>29</v>
      </c>
      <c r="N4573" s="4" t="s">
        <v>29</v>
      </c>
      <c r="O4573" s="4">
        <v>6.5770000000000002E-5</v>
      </c>
      <c r="P4573" s="4">
        <v>5.9200000000000001E-6</v>
      </c>
      <c r="Q4573" s="4">
        <v>2.34</v>
      </c>
    </row>
    <row r="4574" spans="1:29" hidden="1" outlineLevel="1" collapsed="1" x14ac:dyDescent="0.25">
      <c r="A4574" t="s">
        <v>34</v>
      </c>
      <c r="B4574" s="4" t="s">
        <v>29</v>
      </c>
      <c r="C4574" s="4" t="s">
        <v>4891</v>
      </c>
      <c r="D4574" s="4" t="s">
        <v>34</v>
      </c>
      <c r="E4574" s="4">
        <v>3.6035399999999997E-5</v>
      </c>
      <c r="F4574" s="4">
        <v>1.5434800000000001E-4</v>
      </c>
      <c r="G4574" s="4">
        <v>1</v>
      </c>
      <c r="H4574" s="4">
        <v>2</v>
      </c>
      <c r="I4574" s="4">
        <v>3</v>
      </c>
      <c r="J4574" s="4" t="s">
        <v>4880</v>
      </c>
      <c r="K4574" s="4">
        <v>0</v>
      </c>
      <c r="L4574" s="4">
        <v>1323.6327900000001</v>
      </c>
      <c r="M4574" s="4" t="s">
        <v>29</v>
      </c>
      <c r="N4574" s="4" t="s">
        <v>29</v>
      </c>
      <c r="O4574" s="4">
        <v>6.5770000000000002E-5</v>
      </c>
      <c r="P4574" s="4">
        <v>1.66E-6</v>
      </c>
      <c r="Q4574" s="4">
        <v>3.28</v>
      </c>
    </row>
    <row r="4575" spans="1:29" hidden="1" outlineLevel="1" collapsed="1" x14ac:dyDescent="0.25">
      <c r="A4575" t="s">
        <v>34</v>
      </c>
      <c r="B4575" s="4" t="s">
        <v>29</v>
      </c>
      <c r="C4575" s="4" t="s">
        <v>4892</v>
      </c>
      <c r="D4575" s="4" t="s">
        <v>34</v>
      </c>
      <c r="E4575" s="4">
        <v>1.3974600000000001E-3</v>
      </c>
      <c r="F4575" s="4">
        <v>1.5434800000000001E-4</v>
      </c>
      <c r="G4575" s="4">
        <v>1</v>
      </c>
      <c r="H4575" s="4">
        <v>2</v>
      </c>
      <c r="I4575" s="4">
        <v>9</v>
      </c>
      <c r="J4575" s="4" t="s">
        <v>4880</v>
      </c>
      <c r="K4575" s="4">
        <v>2</v>
      </c>
      <c r="L4575" s="4">
        <v>1360.8787199999999</v>
      </c>
      <c r="M4575" s="4" t="s">
        <v>29</v>
      </c>
      <c r="N4575" s="4" t="s">
        <v>29</v>
      </c>
      <c r="O4575" s="4">
        <v>6.5770000000000002E-5</v>
      </c>
      <c r="P4575" s="4">
        <v>1.3789999999999999E-4</v>
      </c>
      <c r="Q4575" s="4">
        <v>2.2400000000000002</v>
      </c>
    </row>
    <row r="4576" spans="1:29" hidden="1" outlineLevel="1" collapsed="1" x14ac:dyDescent="0.25">
      <c r="A4576" t="s">
        <v>34</v>
      </c>
      <c r="B4576" s="4" t="s">
        <v>29</v>
      </c>
      <c r="C4576" s="4" t="s">
        <v>4893</v>
      </c>
      <c r="D4576" s="4" t="s">
        <v>34</v>
      </c>
      <c r="E4576" s="4">
        <v>1.5288400000000001E-3</v>
      </c>
      <c r="F4576" s="4">
        <v>1.5434800000000001E-4</v>
      </c>
      <c r="G4576" s="4">
        <v>1</v>
      </c>
      <c r="H4576" s="4">
        <v>2</v>
      </c>
      <c r="I4576" s="4">
        <v>3</v>
      </c>
      <c r="J4576" s="4" t="s">
        <v>4880</v>
      </c>
      <c r="K4576" s="4">
        <v>2</v>
      </c>
      <c r="L4576" s="4">
        <v>1239.8259499999999</v>
      </c>
      <c r="M4576" s="4" t="s">
        <v>29</v>
      </c>
      <c r="N4576" s="4" t="s">
        <v>29</v>
      </c>
      <c r="O4576" s="4">
        <v>6.5770000000000002E-5</v>
      </c>
      <c r="P4576" s="4">
        <v>1.5310000000000001E-4</v>
      </c>
      <c r="Q4576" s="4">
        <v>1.47</v>
      </c>
    </row>
    <row r="4577" spans="1:29" hidden="1" outlineLevel="1" collapsed="1" x14ac:dyDescent="0.25">
      <c r="A4577" t="s">
        <v>34</v>
      </c>
      <c r="B4577" s="4" t="s">
        <v>29</v>
      </c>
      <c r="C4577" s="4" t="s">
        <v>4894</v>
      </c>
      <c r="D4577" s="4" t="s">
        <v>34</v>
      </c>
      <c r="E4577" s="4">
        <v>4.2343399999999996E-3</v>
      </c>
      <c r="F4577" s="4">
        <v>3.0793500000000001E-4</v>
      </c>
      <c r="G4577" s="4">
        <v>1</v>
      </c>
      <c r="H4577" s="4">
        <v>2</v>
      </c>
      <c r="I4577" s="4">
        <v>2</v>
      </c>
      <c r="J4577" s="4" t="s">
        <v>4880</v>
      </c>
      <c r="K4577" s="4">
        <v>1</v>
      </c>
      <c r="L4577" s="4">
        <v>869.59310000000005</v>
      </c>
      <c r="M4577" s="4" t="s">
        <v>29</v>
      </c>
      <c r="N4577" s="4" t="s">
        <v>29</v>
      </c>
      <c r="O4577" s="4">
        <v>1.192E-4</v>
      </c>
      <c r="P4577" s="4">
        <v>5.0549999999999998E-4</v>
      </c>
      <c r="Q4577" s="4">
        <v>2.77</v>
      </c>
    </row>
    <row r="4578" spans="1:29" hidden="1" outlineLevel="1" collapsed="1" x14ac:dyDescent="0.25">
      <c r="A4578" t="s">
        <v>34</v>
      </c>
      <c r="B4578" s="4" t="s">
        <v>29</v>
      </c>
      <c r="C4578" s="4" t="s">
        <v>4895</v>
      </c>
      <c r="D4578" s="4" t="s">
        <v>34</v>
      </c>
      <c r="E4578" s="4">
        <v>2.5537099999999998E-3</v>
      </c>
      <c r="F4578" s="4">
        <v>3.0793500000000001E-4</v>
      </c>
      <c r="G4578" s="4">
        <v>1</v>
      </c>
      <c r="H4578" s="4">
        <v>2</v>
      </c>
      <c r="I4578" s="4">
        <v>2</v>
      </c>
      <c r="J4578" s="4" t="s">
        <v>4880</v>
      </c>
      <c r="K4578" s="4">
        <v>1</v>
      </c>
      <c r="L4578" s="4">
        <v>1156.6936000000001</v>
      </c>
      <c r="M4578" s="4" t="s">
        <v>29</v>
      </c>
      <c r="N4578" s="4" t="s">
        <v>29</v>
      </c>
      <c r="O4578" s="4">
        <v>1.192E-4</v>
      </c>
      <c r="P4578" s="4">
        <v>2.7950000000000002E-4</v>
      </c>
      <c r="Q4578" s="4">
        <v>2.0499999999999998</v>
      </c>
    </row>
    <row r="4579" spans="1:29" hidden="1" outlineLevel="1" collapsed="1" x14ac:dyDescent="0.25">
      <c r="A4579" t="s">
        <v>34</v>
      </c>
      <c r="B4579" s="4" t="s">
        <v>29</v>
      </c>
      <c r="C4579" s="4" t="s">
        <v>4896</v>
      </c>
      <c r="D4579" s="4" t="s">
        <v>34</v>
      </c>
      <c r="E4579" s="4">
        <v>4.57194E-3</v>
      </c>
      <c r="F4579" s="4">
        <v>3.0793500000000001E-4</v>
      </c>
      <c r="G4579" s="4">
        <v>1</v>
      </c>
      <c r="H4579" s="4">
        <v>2</v>
      </c>
      <c r="I4579" s="4">
        <v>2</v>
      </c>
      <c r="J4579" s="4" t="s">
        <v>4880</v>
      </c>
      <c r="K4579" s="4">
        <v>0</v>
      </c>
      <c r="L4579" s="4">
        <v>1028.5986399999999</v>
      </c>
      <c r="M4579" s="4" t="s">
        <v>29</v>
      </c>
      <c r="N4579" s="4" t="s">
        <v>29</v>
      </c>
      <c r="O4579" s="4">
        <v>1.192E-4</v>
      </c>
      <c r="P4579" s="4">
        <v>5.5400000000000002E-4</v>
      </c>
      <c r="Q4579" s="4">
        <v>2.2200000000000002</v>
      </c>
    </row>
    <row r="4580" spans="1:29" hidden="1" outlineLevel="1" collapsed="1" x14ac:dyDescent="0.25">
      <c r="A4580" t="s">
        <v>34</v>
      </c>
      <c r="B4580" s="4" t="s">
        <v>29</v>
      </c>
      <c r="C4580" s="4" t="s">
        <v>4897</v>
      </c>
      <c r="D4580" s="4" t="s">
        <v>34</v>
      </c>
      <c r="E4580" s="4">
        <v>9.4165399999999996E-2</v>
      </c>
      <c r="F4580" s="4">
        <v>3.5126799999999998E-3</v>
      </c>
      <c r="G4580" s="4">
        <v>1</v>
      </c>
      <c r="H4580" s="4">
        <v>2</v>
      </c>
      <c r="I4580" s="4">
        <v>1</v>
      </c>
      <c r="J4580" s="4" t="s">
        <v>4880</v>
      </c>
      <c r="K4580" s="4">
        <v>1</v>
      </c>
      <c r="L4580" s="4">
        <v>1979.9722300000001</v>
      </c>
      <c r="M4580" s="4" t="s">
        <v>29</v>
      </c>
      <c r="N4580" s="4" t="s">
        <v>29</v>
      </c>
      <c r="O4580" s="4">
        <v>1.258E-3</v>
      </c>
      <c r="P4580" s="4">
        <v>2.5170000000000001E-2</v>
      </c>
      <c r="Q4580" s="4">
        <v>2.17</v>
      </c>
    </row>
    <row r="4581" spans="1:29" hidden="1" outlineLevel="1" collapsed="1" x14ac:dyDescent="0.25">
      <c r="A4581" t="s">
        <v>34</v>
      </c>
      <c r="B4581" s="4" t="s">
        <v>29</v>
      </c>
      <c r="C4581" s="4" t="s">
        <v>4898</v>
      </c>
      <c r="D4581" s="4" t="s">
        <v>34</v>
      </c>
      <c r="E4581" s="4">
        <v>0.178087</v>
      </c>
      <c r="F4581" s="4">
        <v>5.2618600000000001E-3</v>
      </c>
      <c r="G4581" s="4">
        <v>1</v>
      </c>
      <c r="H4581" s="4">
        <v>2</v>
      </c>
      <c r="I4581" s="4">
        <v>2</v>
      </c>
      <c r="J4581" s="4" t="s">
        <v>4880</v>
      </c>
      <c r="K4581" s="4">
        <v>1</v>
      </c>
      <c r="L4581" s="4">
        <v>870.55196000000001</v>
      </c>
      <c r="M4581" s="4" t="s">
        <v>29</v>
      </c>
      <c r="N4581" s="4" t="s">
        <v>29</v>
      </c>
      <c r="O4581" s="4">
        <v>1.9750000000000002E-3</v>
      </c>
      <c r="P4581" s="4">
        <v>6.5339999999999995E-2</v>
      </c>
      <c r="Q4581" s="4">
        <v>2.21</v>
      </c>
    </row>
    <row r="4582" spans="1:29" hidden="1" outlineLevel="1" collapsed="1" x14ac:dyDescent="0.25">
      <c r="A4582" t="s">
        <v>34</v>
      </c>
      <c r="B4582" s="4" t="s">
        <v>29</v>
      </c>
      <c r="C4582" s="4" t="s">
        <v>4895</v>
      </c>
      <c r="D4582" s="4" t="s">
        <v>4899</v>
      </c>
      <c r="E4582" s="4">
        <v>0.212895</v>
      </c>
      <c r="F4582" s="4">
        <v>6.7936200000000002E-3</v>
      </c>
      <c r="G4582" s="4">
        <v>1</v>
      </c>
      <c r="H4582" s="4">
        <v>2</v>
      </c>
      <c r="I4582" s="4">
        <v>1</v>
      </c>
      <c r="J4582" s="4" t="s">
        <v>4880</v>
      </c>
      <c r="K4582" s="4">
        <v>1</v>
      </c>
      <c r="L4582" s="4">
        <v>1236.65993</v>
      </c>
      <c r="M4582" s="4" t="s">
        <v>29</v>
      </c>
      <c r="N4582" s="4" t="s">
        <v>29</v>
      </c>
      <c r="O4582" s="4">
        <v>2.5219999999999999E-3</v>
      </c>
      <c r="P4582" s="4">
        <v>8.7129999999999999E-2</v>
      </c>
      <c r="Q4582" s="4">
        <v>2.2799999999999998</v>
      </c>
    </row>
    <row r="4583" spans="1:29" x14ac:dyDescent="0.25">
      <c r="A4583" s="3" t="s">
        <v>29</v>
      </c>
      <c r="B4583" s="3" t="s">
        <v>30</v>
      </c>
      <c r="C4583" s="3" t="s">
        <v>4900</v>
      </c>
      <c r="D4583" s="3" t="s">
        <v>4901</v>
      </c>
      <c r="E4583" s="3">
        <v>0</v>
      </c>
      <c r="F4583" s="3">
        <v>84.768000000000001</v>
      </c>
      <c r="G4583" s="3">
        <v>32</v>
      </c>
      <c r="H4583" s="3">
        <v>10</v>
      </c>
      <c r="I4583" s="3">
        <v>26</v>
      </c>
      <c r="J4583" s="3">
        <v>8</v>
      </c>
      <c r="K4583" s="3">
        <v>447</v>
      </c>
      <c r="L4583" s="3">
        <v>49.8</v>
      </c>
      <c r="M4583" s="3">
        <v>5.07</v>
      </c>
      <c r="N4583" s="3">
        <v>96.49</v>
      </c>
      <c r="O4583" s="3">
        <v>10</v>
      </c>
      <c r="P4583" s="3" t="s">
        <v>4902</v>
      </c>
      <c r="Q4583" s="3" t="s">
        <v>4903</v>
      </c>
      <c r="R4583" s="3" t="s">
        <v>4546</v>
      </c>
      <c r="S4583" s="3" t="s">
        <v>4547</v>
      </c>
      <c r="T4583" s="3" t="s">
        <v>4904</v>
      </c>
      <c r="U4583" s="3" t="s">
        <v>4900</v>
      </c>
      <c r="V4583" s="3" t="s">
        <v>4905</v>
      </c>
      <c r="W4583" s="3" t="s">
        <v>536</v>
      </c>
      <c r="X4583" s="3" t="s">
        <v>1467</v>
      </c>
      <c r="Y4583" s="3" t="s">
        <v>34</v>
      </c>
      <c r="Z4583" s="3" t="s">
        <v>34</v>
      </c>
      <c r="AA4583" s="3">
        <v>1</v>
      </c>
      <c r="AB4583" s="3" t="s">
        <v>29</v>
      </c>
      <c r="AC4583" s="3">
        <v>1</v>
      </c>
    </row>
    <row r="4584" spans="1:29" hidden="1" outlineLevel="1" collapsed="1" x14ac:dyDescent="0.25">
      <c r="A4584" t="s">
        <v>34</v>
      </c>
      <c r="B4584" s="2" t="s">
        <v>39</v>
      </c>
      <c r="C4584" s="2" t="s">
        <v>40</v>
      </c>
      <c r="D4584" s="2" t="s">
        <v>41</v>
      </c>
      <c r="E4584" s="2" t="s">
        <v>42</v>
      </c>
      <c r="F4584" s="2" t="s">
        <v>43</v>
      </c>
      <c r="G4584" s="2" t="s">
        <v>28</v>
      </c>
      <c r="H4584" s="2" t="s">
        <v>44</v>
      </c>
      <c r="I4584" s="2" t="s">
        <v>8</v>
      </c>
      <c r="J4584" s="2" t="s">
        <v>45</v>
      </c>
      <c r="K4584" s="2" t="s">
        <v>46</v>
      </c>
      <c r="L4584" s="2" t="s">
        <v>47</v>
      </c>
      <c r="M4584" s="2" t="s">
        <v>27</v>
      </c>
      <c r="N4584" s="2" t="s">
        <v>48</v>
      </c>
      <c r="O4584" s="2" t="s">
        <v>49</v>
      </c>
      <c r="P4584" s="2" t="s">
        <v>50</v>
      </c>
      <c r="Q4584" s="2" t="s">
        <v>51</v>
      </c>
    </row>
    <row r="4585" spans="1:29" hidden="1" outlineLevel="1" collapsed="1" x14ac:dyDescent="0.25">
      <c r="A4585" t="s">
        <v>34</v>
      </c>
      <c r="B4585" s="4" t="s">
        <v>29</v>
      </c>
      <c r="C4585" s="4" t="s">
        <v>4906</v>
      </c>
      <c r="D4585" s="4" t="s">
        <v>211</v>
      </c>
      <c r="E4585" s="4">
        <v>3.8429200000000001E-5</v>
      </c>
      <c r="F4585" s="4">
        <v>1.5434800000000001E-4</v>
      </c>
      <c r="G4585" s="4">
        <v>1</v>
      </c>
      <c r="H4585" s="4">
        <v>1</v>
      </c>
      <c r="I4585" s="4">
        <v>2</v>
      </c>
      <c r="J4585" s="4" t="s">
        <v>4900</v>
      </c>
      <c r="K4585" s="4">
        <v>0</v>
      </c>
      <c r="L4585" s="4">
        <v>1550.7671800000001</v>
      </c>
      <c r="M4585" s="4" t="s">
        <v>29</v>
      </c>
      <c r="N4585" s="4" t="s">
        <v>29</v>
      </c>
      <c r="O4585" s="4">
        <v>6.5770000000000002E-5</v>
      </c>
      <c r="P4585" s="4">
        <v>1.793E-6</v>
      </c>
      <c r="Q4585" s="4">
        <v>3.71</v>
      </c>
    </row>
    <row r="4586" spans="1:29" hidden="1" outlineLevel="1" collapsed="1" x14ac:dyDescent="0.25">
      <c r="A4586" t="s">
        <v>34</v>
      </c>
      <c r="B4586" s="4" t="s">
        <v>29</v>
      </c>
      <c r="C4586" s="4" t="s">
        <v>4907</v>
      </c>
      <c r="D4586" s="4" t="s">
        <v>4908</v>
      </c>
      <c r="E4586" s="4">
        <v>4.1761800000000003E-4</v>
      </c>
      <c r="F4586" s="4">
        <v>1.5434800000000001E-4</v>
      </c>
      <c r="G4586" s="4">
        <v>1</v>
      </c>
      <c r="H4586" s="4">
        <v>1</v>
      </c>
      <c r="I4586" s="4">
        <v>1</v>
      </c>
      <c r="J4586" s="4" t="s">
        <v>4900</v>
      </c>
      <c r="K4586" s="4">
        <v>1</v>
      </c>
      <c r="L4586" s="4">
        <v>2927.3298300000001</v>
      </c>
      <c r="M4586" s="4" t="s">
        <v>29</v>
      </c>
      <c r="N4586" s="4" t="s">
        <v>29</v>
      </c>
      <c r="O4586" s="4">
        <v>6.5770000000000002E-5</v>
      </c>
      <c r="P4586" s="4">
        <v>3.2299999999999999E-5</v>
      </c>
      <c r="Q4586" s="4">
        <v>4.53</v>
      </c>
    </row>
    <row r="4587" spans="1:29" hidden="1" outlineLevel="1" collapsed="1" x14ac:dyDescent="0.25">
      <c r="A4587" t="s">
        <v>34</v>
      </c>
      <c r="B4587" s="4" t="s">
        <v>29</v>
      </c>
      <c r="C4587" s="4" t="s">
        <v>4909</v>
      </c>
      <c r="D4587" s="4" t="s">
        <v>34</v>
      </c>
      <c r="E4587" s="4">
        <v>1.06174E-6</v>
      </c>
      <c r="F4587" s="4">
        <v>1.5434800000000001E-4</v>
      </c>
      <c r="G4587" s="4">
        <v>1</v>
      </c>
      <c r="H4587" s="4">
        <v>1</v>
      </c>
      <c r="I4587" s="4">
        <v>2</v>
      </c>
      <c r="J4587" s="4" t="s">
        <v>4900</v>
      </c>
      <c r="K4587" s="4">
        <v>1</v>
      </c>
      <c r="L4587" s="4">
        <v>2388.1578599999998</v>
      </c>
      <c r="M4587" s="4" t="s">
        <v>29</v>
      </c>
      <c r="N4587" s="4" t="s">
        <v>29</v>
      </c>
      <c r="O4587" s="4">
        <v>6.5770000000000002E-5</v>
      </c>
      <c r="P4587" s="4">
        <v>2.3429999999999999E-8</v>
      </c>
      <c r="Q4587" s="4">
        <v>4.5199999999999996</v>
      </c>
    </row>
    <row r="4588" spans="1:29" hidden="1" outlineLevel="1" collapsed="1" x14ac:dyDescent="0.25">
      <c r="A4588" t="s">
        <v>34</v>
      </c>
      <c r="B4588" s="4" t="s">
        <v>29</v>
      </c>
      <c r="C4588" s="4" t="s">
        <v>4910</v>
      </c>
      <c r="D4588" s="4" t="s">
        <v>34</v>
      </c>
      <c r="E4588" s="4">
        <v>7.2646400000000001E-7</v>
      </c>
      <c r="F4588" s="4">
        <v>1.5434800000000001E-4</v>
      </c>
      <c r="G4588" s="4">
        <v>2</v>
      </c>
      <c r="H4588" s="4">
        <v>2</v>
      </c>
      <c r="I4588" s="4">
        <v>4</v>
      </c>
      <c r="J4588" s="4" t="s">
        <v>4911</v>
      </c>
      <c r="K4588" s="4">
        <v>0</v>
      </c>
      <c r="L4588" s="4">
        <v>1849.80277</v>
      </c>
      <c r="M4588" s="4" t="s">
        <v>29</v>
      </c>
      <c r="N4588" s="4" t="s">
        <v>29</v>
      </c>
      <c r="O4588" s="4">
        <v>6.5770000000000002E-5</v>
      </c>
      <c r="P4588" s="4">
        <v>1.4780000000000001E-8</v>
      </c>
      <c r="Q4588" s="4">
        <v>4.26</v>
      </c>
    </row>
    <row r="4589" spans="1:29" hidden="1" outlineLevel="1" collapsed="1" x14ac:dyDescent="0.25">
      <c r="A4589" t="s">
        <v>34</v>
      </c>
      <c r="B4589" s="4" t="s">
        <v>29</v>
      </c>
      <c r="C4589" s="4" t="s">
        <v>4912</v>
      </c>
      <c r="D4589" s="4" t="s">
        <v>34</v>
      </c>
      <c r="E4589" s="4">
        <v>1.2389500000000001E-5</v>
      </c>
      <c r="F4589" s="4">
        <v>1.5434800000000001E-4</v>
      </c>
      <c r="G4589" s="4">
        <v>2</v>
      </c>
      <c r="H4589" s="4">
        <v>2</v>
      </c>
      <c r="I4589" s="4">
        <v>4</v>
      </c>
      <c r="J4589" s="4" t="s">
        <v>4911</v>
      </c>
      <c r="K4589" s="4">
        <v>0</v>
      </c>
      <c r="L4589" s="4">
        <v>1744.9115899999999</v>
      </c>
      <c r="M4589" s="4" t="s">
        <v>29</v>
      </c>
      <c r="N4589" s="4" t="s">
        <v>29</v>
      </c>
      <c r="O4589" s="4">
        <v>6.5770000000000002E-5</v>
      </c>
      <c r="P4589" s="4">
        <v>4.5699999999999998E-7</v>
      </c>
      <c r="Q4589" s="4">
        <v>3.56</v>
      </c>
    </row>
    <row r="4590" spans="1:29" hidden="1" outlineLevel="1" collapsed="1" x14ac:dyDescent="0.25">
      <c r="A4590" t="s">
        <v>34</v>
      </c>
      <c r="B4590" s="4" t="s">
        <v>29</v>
      </c>
      <c r="C4590" s="4" t="s">
        <v>4913</v>
      </c>
      <c r="D4590" s="4" t="s">
        <v>34</v>
      </c>
      <c r="E4590" s="4">
        <v>1.74219E-5</v>
      </c>
      <c r="F4590" s="4">
        <v>1.5434800000000001E-4</v>
      </c>
      <c r="G4590" s="4">
        <v>1</v>
      </c>
      <c r="H4590" s="4">
        <v>1</v>
      </c>
      <c r="I4590" s="4">
        <v>6</v>
      </c>
      <c r="J4590" s="4" t="s">
        <v>4900</v>
      </c>
      <c r="K4590" s="4">
        <v>0</v>
      </c>
      <c r="L4590" s="4">
        <v>1586.89409</v>
      </c>
      <c r="M4590" s="4" t="s">
        <v>29</v>
      </c>
      <c r="N4590" s="4" t="s">
        <v>29</v>
      </c>
      <c r="O4590" s="4">
        <v>6.5770000000000002E-5</v>
      </c>
      <c r="P4590" s="4">
        <v>6.9039999999999999E-7</v>
      </c>
      <c r="Q4590" s="4">
        <v>3.6</v>
      </c>
    </row>
    <row r="4591" spans="1:29" hidden="1" outlineLevel="1" collapsed="1" x14ac:dyDescent="0.25">
      <c r="A4591" t="s">
        <v>34</v>
      </c>
      <c r="B4591" s="4" t="s">
        <v>29</v>
      </c>
      <c r="C4591" s="4" t="s">
        <v>4914</v>
      </c>
      <c r="D4591" s="4" t="s">
        <v>4915</v>
      </c>
      <c r="E4591" s="4">
        <v>1.1322800000000001E-8</v>
      </c>
      <c r="F4591" s="4">
        <v>1.5434800000000001E-4</v>
      </c>
      <c r="G4591" s="4">
        <v>1</v>
      </c>
      <c r="H4591" s="4">
        <v>1</v>
      </c>
      <c r="I4591" s="4">
        <v>3</v>
      </c>
      <c r="J4591" s="4" t="s">
        <v>4900</v>
      </c>
      <c r="K4591" s="4">
        <v>0</v>
      </c>
      <c r="L4591" s="4">
        <v>2712.2028399999999</v>
      </c>
      <c r="M4591" s="4" t="s">
        <v>29</v>
      </c>
      <c r="N4591" s="4" t="s">
        <v>29</v>
      </c>
      <c r="O4591" s="4">
        <v>6.5770000000000002E-5</v>
      </c>
      <c r="P4591" s="4">
        <v>9.6179999999999998E-11</v>
      </c>
      <c r="Q4591" s="4">
        <v>4.79</v>
      </c>
    </row>
    <row r="4592" spans="1:29" hidden="1" outlineLevel="1" collapsed="1" x14ac:dyDescent="0.25">
      <c r="A4592" t="s">
        <v>34</v>
      </c>
      <c r="B4592" s="4" t="s">
        <v>29</v>
      </c>
      <c r="C4592" s="4" t="s">
        <v>4916</v>
      </c>
      <c r="D4592" s="4" t="s">
        <v>740</v>
      </c>
      <c r="E4592" s="4">
        <v>1.0754900000000001E-6</v>
      </c>
      <c r="F4592" s="4">
        <v>1.5434800000000001E-4</v>
      </c>
      <c r="G4592" s="4">
        <v>1</v>
      </c>
      <c r="H4592" s="4">
        <v>1</v>
      </c>
      <c r="I4592" s="4">
        <v>2</v>
      </c>
      <c r="J4592" s="4" t="s">
        <v>4900</v>
      </c>
      <c r="K4592" s="4">
        <v>0</v>
      </c>
      <c r="L4592" s="4">
        <v>2303.1336200000001</v>
      </c>
      <c r="M4592" s="4" t="s">
        <v>29</v>
      </c>
      <c r="N4592" s="4" t="s">
        <v>29</v>
      </c>
      <c r="O4592" s="4">
        <v>6.5770000000000002E-5</v>
      </c>
      <c r="P4592" s="4">
        <v>2.37E-8</v>
      </c>
      <c r="Q4592" s="4">
        <v>3.45</v>
      </c>
    </row>
    <row r="4593" spans="1:29" hidden="1" outlineLevel="1" collapsed="1" x14ac:dyDescent="0.25">
      <c r="A4593" t="s">
        <v>34</v>
      </c>
      <c r="B4593" s="4" t="s">
        <v>29</v>
      </c>
      <c r="C4593" s="4" t="s">
        <v>4917</v>
      </c>
      <c r="D4593" s="4" t="s">
        <v>4918</v>
      </c>
      <c r="E4593" s="4">
        <v>4.7822199999999998E-5</v>
      </c>
      <c r="F4593" s="4">
        <v>1.5434800000000001E-4</v>
      </c>
      <c r="G4593" s="4">
        <v>1</v>
      </c>
      <c r="H4593" s="4">
        <v>1</v>
      </c>
      <c r="I4593" s="4">
        <v>1</v>
      </c>
      <c r="J4593" s="4" t="s">
        <v>4900</v>
      </c>
      <c r="K4593" s="4">
        <v>0</v>
      </c>
      <c r="L4593" s="4">
        <v>1797.8509799999999</v>
      </c>
      <c r="M4593" s="4" t="s">
        <v>29</v>
      </c>
      <c r="N4593" s="4" t="s">
        <v>29</v>
      </c>
      <c r="O4593" s="4">
        <v>6.5770000000000002E-5</v>
      </c>
      <c r="P4593" s="4">
        <v>2.3499999999999999E-6</v>
      </c>
      <c r="Q4593" s="4">
        <v>3.27</v>
      </c>
    </row>
    <row r="4594" spans="1:29" hidden="1" outlineLevel="1" collapsed="1" x14ac:dyDescent="0.25">
      <c r="A4594" t="s">
        <v>34</v>
      </c>
      <c r="B4594" s="4" t="s">
        <v>29</v>
      </c>
      <c r="C4594" s="4" t="s">
        <v>4919</v>
      </c>
      <c r="D4594" s="4" t="s">
        <v>34</v>
      </c>
      <c r="E4594" s="4">
        <v>0.174315</v>
      </c>
      <c r="F4594" s="4">
        <v>5.2618600000000001E-3</v>
      </c>
      <c r="G4594" s="4">
        <v>1</v>
      </c>
      <c r="H4594" s="4">
        <v>1</v>
      </c>
      <c r="I4594" s="4">
        <v>1</v>
      </c>
      <c r="J4594" s="4" t="s">
        <v>4900</v>
      </c>
      <c r="K4594" s="4">
        <v>0</v>
      </c>
      <c r="L4594" s="4">
        <v>1383.72669</v>
      </c>
      <c r="M4594" s="4" t="s">
        <v>29</v>
      </c>
      <c r="N4594" s="4" t="s">
        <v>29</v>
      </c>
      <c r="O4594" s="4">
        <v>1.9750000000000002E-3</v>
      </c>
      <c r="P4594" s="4">
        <v>6.3380000000000006E-2</v>
      </c>
      <c r="Q4594" s="4">
        <v>2.36</v>
      </c>
    </row>
    <row r="4595" spans="1:29" x14ac:dyDescent="0.25">
      <c r="A4595" s="3" t="s">
        <v>29</v>
      </c>
      <c r="B4595" s="3" t="s">
        <v>30</v>
      </c>
      <c r="C4595" s="3" t="s">
        <v>4920</v>
      </c>
      <c r="D4595" s="3" t="s">
        <v>4921</v>
      </c>
      <c r="E4595" s="3">
        <v>0</v>
      </c>
      <c r="F4595" s="3">
        <v>84.034999999999997</v>
      </c>
      <c r="G4595" s="3">
        <v>48</v>
      </c>
      <c r="H4595" s="3">
        <v>9</v>
      </c>
      <c r="I4595" s="3">
        <v>27</v>
      </c>
      <c r="J4595" s="3">
        <v>1</v>
      </c>
      <c r="K4595" s="3">
        <v>184</v>
      </c>
      <c r="L4595" s="3">
        <v>20.5</v>
      </c>
      <c r="M4595" s="3">
        <v>10.92</v>
      </c>
      <c r="N4595" s="3">
        <v>85.49</v>
      </c>
      <c r="O4595" s="3">
        <v>9</v>
      </c>
      <c r="P4595" s="3" t="s">
        <v>315</v>
      </c>
      <c r="Q4595" s="3" t="s">
        <v>2919</v>
      </c>
      <c r="R4595" s="3" t="s">
        <v>2920</v>
      </c>
      <c r="S4595" s="3" t="s">
        <v>4840</v>
      </c>
      <c r="T4595" s="3" t="s">
        <v>34</v>
      </c>
      <c r="U4595" s="3" t="s">
        <v>4922</v>
      </c>
      <c r="V4595" s="3" t="s">
        <v>34</v>
      </c>
      <c r="W4595" s="3" t="s">
        <v>810</v>
      </c>
      <c r="X4595" s="3" t="s">
        <v>34</v>
      </c>
      <c r="Y4595" s="3" t="s">
        <v>34</v>
      </c>
      <c r="Z4595" s="3" t="s">
        <v>34</v>
      </c>
      <c r="AA4595" s="3">
        <v>0</v>
      </c>
      <c r="AB4595" s="3" t="s">
        <v>29</v>
      </c>
      <c r="AC4595" s="3">
        <v>1</v>
      </c>
    </row>
    <row r="4596" spans="1:29" hidden="1" outlineLevel="1" collapsed="1" x14ac:dyDescent="0.25">
      <c r="A4596" t="s">
        <v>34</v>
      </c>
      <c r="B4596" s="2" t="s">
        <v>39</v>
      </c>
      <c r="C4596" s="2" t="s">
        <v>40</v>
      </c>
      <c r="D4596" s="2" t="s">
        <v>41</v>
      </c>
      <c r="E4596" s="2" t="s">
        <v>42</v>
      </c>
      <c r="F4596" s="2" t="s">
        <v>43</v>
      </c>
      <c r="G4596" s="2" t="s">
        <v>28</v>
      </c>
      <c r="H4596" s="2" t="s">
        <v>44</v>
      </c>
      <c r="I4596" s="2" t="s">
        <v>8</v>
      </c>
      <c r="J4596" s="2" t="s">
        <v>45</v>
      </c>
      <c r="K4596" s="2" t="s">
        <v>46</v>
      </c>
      <c r="L4596" s="2" t="s">
        <v>47</v>
      </c>
      <c r="M4596" s="2" t="s">
        <v>27</v>
      </c>
      <c r="N4596" s="2" t="s">
        <v>48</v>
      </c>
      <c r="O4596" s="2" t="s">
        <v>49</v>
      </c>
      <c r="P4596" s="2" t="s">
        <v>50</v>
      </c>
      <c r="Q4596" s="2" t="s">
        <v>51</v>
      </c>
    </row>
    <row r="4597" spans="1:29" hidden="1" outlineLevel="1" collapsed="1" x14ac:dyDescent="0.25">
      <c r="A4597" t="s">
        <v>34</v>
      </c>
      <c r="B4597" s="4" t="s">
        <v>29</v>
      </c>
      <c r="C4597" s="4" t="s">
        <v>4842</v>
      </c>
      <c r="D4597" s="4" t="s">
        <v>34</v>
      </c>
      <c r="E4597" s="4">
        <v>4.8133499999999997E-9</v>
      </c>
      <c r="F4597" s="4">
        <v>1.5434800000000001E-4</v>
      </c>
      <c r="G4597" s="4">
        <v>2</v>
      </c>
      <c r="H4597" s="4">
        <v>2</v>
      </c>
      <c r="I4597" s="4">
        <v>12</v>
      </c>
      <c r="J4597" s="4" t="s">
        <v>4843</v>
      </c>
      <c r="K4597" s="4">
        <v>2</v>
      </c>
      <c r="L4597" s="4">
        <v>2700.4090500000002</v>
      </c>
      <c r="M4597" s="4" t="s">
        <v>29</v>
      </c>
      <c r="N4597" s="4" t="s">
        <v>29</v>
      </c>
      <c r="O4597" s="4">
        <v>6.5770000000000002E-5</v>
      </c>
      <c r="P4597" s="4">
        <v>3.4160000000000001E-11</v>
      </c>
      <c r="Q4597" s="4">
        <v>4.9400000000000004</v>
      </c>
    </row>
    <row r="4598" spans="1:29" hidden="1" outlineLevel="1" collapsed="1" x14ac:dyDescent="0.25">
      <c r="A4598" t="s">
        <v>34</v>
      </c>
      <c r="B4598" s="4" t="s">
        <v>29</v>
      </c>
      <c r="C4598" s="4" t="s">
        <v>4844</v>
      </c>
      <c r="D4598" s="4" t="s">
        <v>34</v>
      </c>
      <c r="E4598" s="4">
        <v>1.2710799999999999E-4</v>
      </c>
      <c r="F4598" s="4">
        <v>1.5434800000000001E-4</v>
      </c>
      <c r="G4598" s="4">
        <v>2</v>
      </c>
      <c r="H4598" s="4">
        <v>2</v>
      </c>
      <c r="I4598" s="4">
        <v>2</v>
      </c>
      <c r="J4598" s="4" t="s">
        <v>4843</v>
      </c>
      <c r="K4598" s="4">
        <v>0</v>
      </c>
      <c r="L4598" s="4">
        <v>1496.8219899999999</v>
      </c>
      <c r="M4598" s="4" t="s">
        <v>29</v>
      </c>
      <c r="N4598" s="4" t="s">
        <v>29</v>
      </c>
      <c r="O4598" s="4">
        <v>6.5770000000000002E-5</v>
      </c>
      <c r="P4598" s="4">
        <v>7.6769999999999995E-6</v>
      </c>
      <c r="Q4598" s="4">
        <v>2.99</v>
      </c>
    </row>
    <row r="4599" spans="1:29" hidden="1" outlineLevel="1" collapsed="1" x14ac:dyDescent="0.25">
      <c r="A4599" t="s">
        <v>34</v>
      </c>
      <c r="B4599" s="4" t="s">
        <v>29</v>
      </c>
      <c r="C4599" s="4" t="s">
        <v>4845</v>
      </c>
      <c r="D4599" s="4" t="s">
        <v>34</v>
      </c>
      <c r="E4599" s="4">
        <v>8.0440199999999996E-4</v>
      </c>
      <c r="F4599" s="4">
        <v>1.5434800000000001E-4</v>
      </c>
      <c r="G4599" s="4">
        <v>2</v>
      </c>
      <c r="H4599" s="4">
        <v>2</v>
      </c>
      <c r="I4599" s="4">
        <v>1</v>
      </c>
      <c r="J4599" s="4" t="s">
        <v>4843</v>
      </c>
      <c r="K4599" s="4">
        <v>0</v>
      </c>
      <c r="L4599" s="4">
        <v>1009.4949</v>
      </c>
      <c r="M4599" s="4" t="s">
        <v>29</v>
      </c>
      <c r="N4599" s="4" t="s">
        <v>29</v>
      </c>
      <c r="O4599" s="4">
        <v>6.5770000000000002E-5</v>
      </c>
      <c r="P4599" s="4">
        <v>7.0699999999999997E-5</v>
      </c>
      <c r="Q4599" s="4">
        <v>1.4</v>
      </c>
    </row>
    <row r="4600" spans="1:29" hidden="1" outlineLevel="1" collapsed="1" x14ac:dyDescent="0.25">
      <c r="A4600" t="s">
        <v>34</v>
      </c>
      <c r="B4600" s="4" t="s">
        <v>29</v>
      </c>
      <c r="C4600" s="4" t="s">
        <v>4846</v>
      </c>
      <c r="D4600" s="4" t="s">
        <v>34</v>
      </c>
      <c r="E4600" s="4">
        <v>8.5318399999999996E-6</v>
      </c>
      <c r="F4600" s="4">
        <v>1.5434800000000001E-4</v>
      </c>
      <c r="G4600" s="4">
        <v>2</v>
      </c>
      <c r="H4600" s="4">
        <v>2</v>
      </c>
      <c r="I4600" s="4">
        <v>3</v>
      </c>
      <c r="J4600" s="4" t="s">
        <v>4843</v>
      </c>
      <c r="K4600" s="4">
        <v>1</v>
      </c>
      <c r="L4600" s="4">
        <v>2345.1871000000001</v>
      </c>
      <c r="M4600" s="4" t="s">
        <v>29</v>
      </c>
      <c r="N4600" s="4" t="s">
        <v>29</v>
      </c>
      <c r="O4600" s="4">
        <v>6.5770000000000002E-5</v>
      </c>
      <c r="P4600" s="4">
        <v>2.9130000000000002E-7</v>
      </c>
      <c r="Q4600" s="4">
        <v>3.53</v>
      </c>
    </row>
    <row r="4601" spans="1:29" hidden="1" outlineLevel="1" collapsed="1" x14ac:dyDescent="0.25">
      <c r="A4601" t="s">
        <v>34</v>
      </c>
      <c r="B4601" s="4" t="s">
        <v>29</v>
      </c>
      <c r="C4601" s="4" t="s">
        <v>4923</v>
      </c>
      <c r="D4601" s="4" t="s">
        <v>34</v>
      </c>
      <c r="E4601" s="4">
        <v>8.9148600000000004E-4</v>
      </c>
      <c r="F4601" s="4">
        <v>1.5434800000000001E-4</v>
      </c>
      <c r="G4601" s="4">
        <v>1</v>
      </c>
      <c r="H4601" s="4">
        <v>1</v>
      </c>
      <c r="I4601" s="4">
        <v>3</v>
      </c>
      <c r="J4601" s="4" t="s">
        <v>4920</v>
      </c>
      <c r="K4601" s="4">
        <v>0</v>
      </c>
      <c r="L4601" s="4">
        <v>1300.66443</v>
      </c>
      <c r="M4601" s="4" t="s">
        <v>29</v>
      </c>
      <c r="N4601" s="4" t="s">
        <v>29</v>
      </c>
      <c r="O4601" s="4">
        <v>6.5770000000000002E-5</v>
      </c>
      <c r="P4601" s="4">
        <v>8.0190000000000003E-5</v>
      </c>
      <c r="Q4601" s="4">
        <v>2.6</v>
      </c>
    </row>
    <row r="4602" spans="1:29" hidden="1" outlineLevel="1" collapsed="1" x14ac:dyDescent="0.25">
      <c r="A4602" t="s">
        <v>34</v>
      </c>
      <c r="B4602" s="4" t="s">
        <v>29</v>
      </c>
      <c r="C4602" s="4" t="s">
        <v>4848</v>
      </c>
      <c r="D4602" s="4" t="s">
        <v>34</v>
      </c>
      <c r="E4602" s="4">
        <v>4.34261E-7</v>
      </c>
      <c r="F4602" s="4">
        <v>1.5434800000000001E-4</v>
      </c>
      <c r="G4602" s="4">
        <v>2</v>
      </c>
      <c r="H4602" s="4">
        <v>2</v>
      </c>
      <c r="I4602" s="4">
        <v>3</v>
      </c>
      <c r="J4602" s="4" t="s">
        <v>4843</v>
      </c>
      <c r="K4602" s="4">
        <v>1</v>
      </c>
      <c r="L4602" s="4">
        <v>1959.0658000000001</v>
      </c>
      <c r="M4602" s="4" t="s">
        <v>29</v>
      </c>
      <c r="N4602" s="4" t="s">
        <v>29</v>
      </c>
      <c r="O4602" s="4">
        <v>6.5770000000000002E-5</v>
      </c>
      <c r="P4602" s="4">
        <v>7.9439999999999999E-9</v>
      </c>
      <c r="Q4602" s="4">
        <v>4.04</v>
      </c>
    </row>
    <row r="4603" spans="1:29" hidden="1" outlineLevel="1" collapsed="1" x14ac:dyDescent="0.25">
      <c r="A4603" t="s">
        <v>34</v>
      </c>
      <c r="B4603" s="4" t="s">
        <v>29</v>
      </c>
      <c r="C4603" s="4" t="s">
        <v>4849</v>
      </c>
      <c r="D4603" s="4" t="s">
        <v>34</v>
      </c>
      <c r="E4603" s="4">
        <v>1.1322600000000001E-5</v>
      </c>
      <c r="F4603" s="4">
        <v>1.5434800000000001E-4</v>
      </c>
      <c r="G4603" s="4">
        <v>2</v>
      </c>
      <c r="H4603" s="4">
        <v>2</v>
      </c>
      <c r="I4603" s="4">
        <v>1</v>
      </c>
      <c r="J4603" s="4" t="s">
        <v>4843</v>
      </c>
      <c r="K4603" s="4">
        <v>0</v>
      </c>
      <c r="L4603" s="4">
        <v>1460.7379800000001</v>
      </c>
      <c r="M4603" s="4" t="s">
        <v>29</v>
      </c>
      <c r="N4603" s="4" t="s">
        <v>29</v>
      </c>
      <c r="O4603" s="4">
        <v>6.5770000000000002E-5</v>
      </c>
      <c r="P4603" s="4">
        <v>4.0909999999999998E-7</v>
      </c>
      <c r="Q4603" s="4">
        <v>3.7</v>
      </c>
    </row>
    <row r="4604" spans="1:29" hidden="1" outlineLevel="1" collapsed="1" x14ac:dyDescent="0.25">
      <c r="A4604" t="s">
        <v>34</v>
      </c>
      <c r="B4604" s="4" t="s">
        <v>29</v>
      </c>
      <c r="C4604" s="4" t="s">
        <v>4850</v>
      </c>
      <c r="D4604" s="4" t="s">
        <v>34</v>
      </c>
      <c r="E4604" s="4">
        <v>2.5462900000000002E-7</v>
      </c>
      <c r="F4604" s="4">
        <v>1.5434800000000001E-4</v>
      </c>
      <c r="G4604" s="4">
        <v>2</v>
      </c>
      <c r="H4604" s="4">
        <v>2</v>
      </c>
      <c r="I4604" s="4">
        <v>1</v>
      </c>
      <c r="J4604" s="4" t="s">
        <v>4843</v>
      </c>
      <c r="K4604" s="4">
        <v>0</v>
      </c>
      <c r="L4604" s="4">
        <v>1644.87039</v>
      </c>
      <c r="M4604" s="4" t="s">
        <v>29</v>
      </c>
      <c r="N4604" s="4" t="s">
        <v>29</v>
      </c>
      <c r="O4604" s="4">
        <v>6.5770000000000002E-5</v>
      </c>
      <c r="P4604" s="4">
        <v>4.1519999999999997E-9</v>
      </c>
      <c r="Q4604" s="4">
        <v>4.74</v>
      </c>
    </row>
    <row r="4605" spans="1:29" hidden="1" outlineLevel="1" collapsed="1" x14ac:dyDescent="0.25">
      <c r="A4605" t="s">
        <v>34</v>
      </c>
      <c r="B4605" s="4" t="s">
        <v>29</v>
      </c>
      <c r="C4605" s="4" t="s">
        <v>4851</v>
      </c>
      <c r="D4605" s="4" t="s">
        <v>34</v>
      </c>
      <c r="E4605" s="4">
        <v>5.9021299999999999E-2</v>
      </c>
      <c r="F4605" s="4">
        <v>2.0709399999999998E-3</v>
      </c>
      <c r="G4605" s="4">
        <v>2</v>
      </c>
      <c r="H4605" s="4">
        <v>2</v>
      </c>
      <c r="I4605" s="4">
        <v>1</v>
      </c>
      <c r="J4605" s="4" t="s">
        <v>4843</v>
      </c>
      <c r="K4605" s="4">
        <v>1</v>
      </c>
      <c r="L4605" s="4">
        <v>2073.08626</v>
      </c>
      <c r="M4605" s="4" t="s">
        <v>29</v>
      </c>
      <c r="N4605" s="4" t="s">
        <v>29</v>
      </c>
      <c r="O4605" s="4">
        <v>7.4290000000000001E-4</v>
      </c>
      <c r="P4605" s="4">
        <v>1.3299999999999999E-2</v>
      </c>
      <c r="Q4605" s="4">
        <v>2.9</v>
      </c>
    </row>
    <row r="4606" spans="1:29" x14ac:dyDescent="0.25">
      <c r="A4606" s="3" t="s">
        <v>29</v>
      </c>
      <c r="B4606" s="3" t="s">
        <v>30</v>
      </c>
      <c r="C4606" s="3" t="s">
        <v>4924</v>
      </c>
      <c r="D4606" s="3" t="s">
        <v>4925</v>
      </c>
      <c r="E4606" s="3">
        <v>0</v>
      </c>
      <c r="F4606" s="3">
        <v>83.212999999999994</v>
      </c>
      <c r="G4606" s="3">
        <v>34</v>
      </c>
      <c r="H4606" s="3">
        <v>9</v>
      </c>
      <c r="I4606" s="3">
        <v>24</v>
      </c>
      <c r="J4606" s="3">
        <v>4</v>
      </c>
      <c r="K4606" s="3">
        <v>437</v>
      </c>
      <c r="L4606" s="3">
        <v>46.8</v>
      </c>
      <c r="M4606" s="3">
        <v>6.62</v>
      </c>
      <c r="N4606" s="3">
        <v>92.28</v>
      </c>
      <c r="O4606" s="3">
        <v>9</v>
      </c>
      <c r="P4606" s="3" t="s">
        <v>315</v>
      </c>
      <c r="Q4606" s="3" t="s">
        <v>34</v>
      </c>
      <c r="R4606" s="3" t="s">
        <v>3364</v>
      </c>
      <c r="S4606" s="3" t="s">
        <v>3443</v>
      </c>
      <c r="T4606" s="3" t="s">
        <v>34</v>
      </c>
      <c r="U4606" s="3" t="s">
        <v>4924</v>
      </c>
      <c r="V4606" s="3" t="s">
        <v>34</v>
      </c>
      <c r="W4606" s="3" t="s">
        <v>714</v>
      </c>
      <c r="X4606" s="3" t="s">
        <v>34</v>
      </c>
      <c r="Y4606" s="3" t="s">
        <v>34</v>
      </c>
      <c r="Z4606" s="3" t="s">
        <v>3032</v>
      </c>
      <c r="AA4606" s="3">
        <v>2</v>
      </c>
      <c r="AB4606" s="3" t="s">
        <v>29</v>
      </c>
      <c r="AC4606" s="3">
        <v>1</v>
      </c>
    </row>
    <row r="4607" spans="1:29" hidden="1" outlineLevel="1" collapsed="1" x14ac:dyDescent="0.25">
      <c r="A4607" t="s">
        <v>34</v>
      </c>
      <c r="B4607" s="2" t="s">
        <v>39</v>
      </c>
      <c r="C4607" s="2" t="s">
        <v>40</v>
      </c>
      <c r="D4607" s="2" t="s">
        <v>41</v>
      </c>
      <c r="E4607" s="2" t="s">
        <v>42</v>
      </c>
      <c r="F4607" s="2" t="s">
        <v>43</v>
      </c>
      <c r="G4607" s="2" t="s">
        <v>28</v>
      </c>
      <c r="H4607" s="2" t="s">
        <v>44</v>
      </c>
      <c r="I4607" s="2" t="s">
        <v>8</v>
      </c>
      <c r="J4607" s="2" t="s">
        <v>45</v>
      </c>
      <c r="K4607" s="2" t="s">
        <v>46</v>
      </c>
      <c r="L4607" s="2" t="s">
        <v>47</v>
      </c>
      <c r="M4607" s="2" t="s">
        <v>27</v>
      </c>
      <c r="N4607" s="2" t="s">
        <v>48</v>
      </c>
      <c r="O4607" s="2" t="s">
        <v>49</v>
      </c>
      <c r="P4607" s="2" t="s">
        <v>50</v>
      </c>
      <c r="Q4607" s="2" t="s">
        <v>51</v>
      </c>
    </row>
    <row r="4608" spans="1:29" hidden="1" outlineLevel="1" collapsed="1" x14ac:dyDescent="0.25">
      <c r="A4608" t="s">
        <v>34</v>
      </c>
      <c r="B4608" s="4" t="s">
        <v>29</v>
      </c>
      <c r="C4608" s="4" t="s">
        <v>3445</v>
      </c>
      <c r="D4608" s="4" t="s">
        <v>34</v>
      </c>
      <c r="E4608" s="4">
        <v>2.2825699999999999E-8</v>
      </c>
      <c r="F4608" s="4">
        <v>1.5434800000000001E-4</v>
      </c>
      <c r="G4608" s="4">
        <v>2</v>
      </c>
      <c r="H4608" s="4">
        <v>2</v>
      </c>
      <c r="I4608" s="4">
        <v>2</v>
      </c>
      <c r="J4608" s="4" t="s">
        <v>3446</v>
      </c>
      <c r="K4608" s="4">
        <v>0</v>
      </c>
      <c r="L4608" s="4">
        <v>3257.6172099999999</v>
      </c>
      <c r="M4608" s="4" t="s">
        <v>29</v>
      </c>
      <c r="N4608" s="4" t="s">
        <v>29</v>
      </c>
      <c r="O4608" s="4">
        <v>6.5770000000000002E-5</v>
      </c>
      <c r="P4608" s="4">
        <v>2.2379999999999999E-10</v>
      </c>
      <c r="Q4608" s="4">
        <v>6.49</v>
      </c>
    </row>
    <row r="4609" spans="1:29" hidden="1" outlineLevel="1" collapsed="1" x14ac:dyDescent="0.25">
      <c r="A4609" t="s">
        <v>34</v>
      </c>
      <c r="B4609" s="4" t="s">
        <v>29</v>
      </c>
      <c r="C4609" s="4" t="s">
        <v>3449</v>
      </c>
      <c r="D4609" s="4" t="s">
        <v>1012</v>
      </c>
      <c r="E4609" s="4">
        <v>1.5316700000000001E-4</v>
      </c>
      <c r="F4609" s="4">
        <v>1.5434800000000001E-4</v>
      </c>
      <c r="G4609" s="4">
        <v>2</v>
      </c>
      <c r="H4609" s="4">
        <v>2</v>
      </c>
      <c r="I4609" s="4">
        <v>2</v>
      </c>
      <c r="J4609" s="4" t="s">
        <v>3446</v>
      </c>
      <c r="K4609" s="4">
        <v>0</v>
      </c>
      <c r="L4609" s="4">
        <v>1856.9170899999999</v>
      </c>
      <c r="M4609" s="4" t="s">
        <v>29</v>
      </c>
      <c r="N4609" s="4" t="s">
        <v>29</v>
      </c>
      <c r="O4609" s="4">
        <v>6.5770000000000002E-5</v>
      </c>
      <c r="P4609" s="4">
        <v>9.5640000000000002E-6</v>
      </c>
      <c r="Q4609" s="4">
        <v>1.84</v>
      </c>
    </row>
    <row r="4610" spans="1:29" hidden="1" outlineLevel="1" collapsed="1" x14ac:dyDescent="0.25">
      <c r="A4610" t="s">
        <v>34</v>
      </c>
      <c r="B4610" s="4" t="s">
        <v>29</v>
      </c>
      <c r="C4610" s="4" t="s">
        <v>3450</v>
      </c>
      <c r="D4610" s="4" t="s">
        <v>34</v>
      </c>
      <c r="E4610" s="4">
        <v>3.9687000000000002E-9</v>
      </c>
      <c r="F4610" s="4">
        <v>1.5434800000000001E-4</v>
      </c>
      <c r="G4610" s="4">
        <v>2</v>
      </c>
      <c r="H4610" s="4">
        <v>2</v>
      </c>
      <c r="I4610" s="4">
        <v>11</v>
      </c>
      <c r="J4610" s="4" t="s">
        <v>3446</v>
      </c>
      <c r="K4610" s="4">
        <v>0</v>
      </c>
      <c r="L4610" s="4">
        <v>1821.9228800000001</v>
      </c>
      <c r="M4610" s="4" t="s">
        <v>29</v>
      </c>
      <c r="N4610" s="4" t="s">
        <v>29</v>
      </c>
      <c r="O4610" s="4">
        <v>6.5770000000000002E-5</v>
      </c>
      <c r="P4610" s="4">
        <v>2.6989999999999999E-11</v>
      </c>
      <c r="Q4610" s="4">
        <v>4.3600000000000003</v>
      </c>
    </row>
    <row r="4611" spans="1:29" hidden="1" outlineLevel="1" collapsed="1" x14ac:dyDescent="0.25">
      <c r="A4611" t="s">
        <v>34</v>
      </c>
      <c r="B4611" s="4" t="s">
        <v>29</v>
      </c>
      <c r="C4611" s="4" t="s">
        <v>4926</v>
      </c>
      <c r="D4611" s="4" t="s">
        <v>34</v>
      </c>
      <c r="E4611" s="4">
        <v>3.1685900000000001E-5</v>
      </c>
      <c r="F4611" s="4">
        <v>1.5434800000000001E-4</v>
      </c>
      <c r="G4611" s="4">
        <v>1</v>
      </c>
      <c r="H4611" s="4">
        <v>1</v>
      </c>
      <c r="I4611" s="4">
        <v>1</v>
      </c>
      <c r="J4611" s="4" t="s">
        <v>4924</v>
      </c>
      <c r="K4611" s="4">
        <v>1</v>
      </c>
      <c r="L4611" s="4">
        <v>1912.04982</v>
      </c>
      <c r="M4611" s="4" t="s">
        <v>29</v>
      </c>
      <c r="N4611" s="4" t="s">
        <v>29</v>
      </c>
      <c r="O4611" s="4">
        <v>6.5770000000000002E-5</v>
      </c>
      <c r="P4611" s="4">
        <v>1.42E-6</v>
      </c>
      <c r="Q4611" s="4">
        <v>3.91</v>
      </c>
    </row>
    <row r="4612" spans="1:29" hidden="1" outlineLevel="1" collapsed="1" x14ac:dyDescent="0.25">
      <c r="A4612" t="s">
        <v>34</v>
      </c>
      <c r="B4612" s="4" t="s">
        <v>29</v>
      </c>
      <c r="C4612" s="4" t="s">
        <v>4927</v>
      </c>
      <c r="D4612" s="4" t="s">
        <v>34</v>
      </c>
      <c r="E4612" s="4">
        <v>2.8404899999999998E-7</v>
      </c>
      <c r="F4612" s="4">
        <v>1.5434800000000001E-4</v>
      </c>
      <c r="G4612" s="4">
        <v>1</v>
      </c>
      <c r="H4612" s="4">
        <v>1</v>
      </c>
      <c r="I4612" s="4">
        <v>1</v>
      </c>
      <c r="J4612" s="4" t="s">
        <v>4924</v>
      </c>
      <c r="K4612" s="4">
        <v>0</v>
      </c>
      <c r="L4612" s="4">
        <v>1755.9486999999999</v>
      </c>
      <c r="M4612" s="4" t="s">
        <v>29</v>
      </c>
      <c r="N4612" s="4" t="s">
        <v>29</v>
      </c>
      <c r="O4612" s="4">
        <v>6.5770000000000002E-5</v>
      </c>
      <c r="P4612" s="4">
        <v>4.7310000000000003E-9</v>
      </c>
      <c r="Q4612" s="4">
        <v>4.57</v>
      </c>
    </row>
    <row r="4613" spans="1:29" hidden="1" outlineLevel="1" collapsed="1" x14ac:dyDescent="0.25">
      <c r="A4613" t="s">
        <v>34</v>
      </c>
      <c r="B4613" s="4" t="s">
        <v>29</v>
      </c>
      <c r="C4613" s="4" t="s">
        <v>3453</v>
      </c>
      <c r="D4613" s="4" t="s">
        <v>34</v>
      </c>
      <c r="E4613" s="4">
        <v>3.5574899999999997E-5</v>
      </c>
      <c r="F4613" s="4">
        <v>1.5434800000000001E-4</v>
      </c>
      <c r="G4613" s="4">
        <v>2</v>
      </c>
      <c r="H4613" s="4">
        <v>2</v>
      </c>
      <c r="I4613" s="4">
        <v>2</v>
      </c>
      <c r="J4613" s="4" t="s">
        <v>3446</v>
      </c>
      <c r="K4613" s="4">
        <v>0</v>
      </c>
      <c r="L4613" s="4">
        <v>1416.7216699999999</v>
      </c>
      <c r="M4613" s="4" t="s">
        <v>29</v>
      </c>
      <c r="N4613" s="4" t="s">
        <v>29</v>
      </c>
      <c r="O4613" s="4">
        <v>6.5770000000000002E-5</v>
      </c>
      <c r="P4613" s="4">
        <v>1.6449999999999999E-6</v>
      </c>
      <c r="Q4613" s="4">
        <v>3.46</v>
      </c>
    </row>
    <row r="4614" spans="1:29" hidden="1" outlineLevel="1" collapsed="1" x14ac:dyDescent="0.25">
      <c r="A4614" t="s">
        <v>34</v>
      </c>
      <c r="B4614" s="4" t="s">
        <v>29</v>
      </c>
      <c r="C4614" s="4" t="s">
        <v>4928</v>
      </c>
      <c r="D4614" s="4" t="s">
        <v>34</v>
      </c>
      <c r="E4614" s="4">
        <v>6.3468100000000004E-7</v>
      </c>
      <c r="F4614" s="4">
        <v>1.5434800000000001E-4</v>
      </c>
      <c r="G4614" s="4">
        <v>1</v>
      </c>
      <c r="H4614" s="4">
        <v>1</v>
      </c>
      <c r="I4614" s="4">
        <v>2</v>
      </c>
      <c r="J4614" s="4" t="s">
        <v>4924</v>
      </c>
      <c r="K4614" s="4">
        <v>1</v>
      </c>
      <c r="L4614" s="4">
        <v>2441.13679</v>
      </c>
      <c r="M4614" s="4" t="s">
        <v>29</v>
      </c>
      <c r="N4614" s="4" t="s">
        <v>29</v>
      </c>
      <c r="O4614" s="4">
        <v>6.5770000000000002E-5</v>
      </c>
      <c r="P4614" s="4">
        <v>1.256E-8</v>
      </c>
      <c r="Q4614" s="4">
        <v>4.92</v>
      </c>
    </row>
    <row r="4615" spans="1:29" hidden="1" outlineLevel="1" collapsed="1" x14ac:dyDescent="0.25">
      <c r="A4615" t="s">
        <v>34</v>
      </c>
      <c r="B4615" s="4" t="s">
        <v>29</v>
      </c>
      <c r="C4615" s="4" t="s">
        <v>3457</v>
      </c>
      <c r="D4615" s="4" t="s">
        <v>528</v>
      </c>
      <c r="E4615" s="4">
        <v>5.7962400000000005E-4</v>
      </c>
      <c r="F4615" s="4">
        <v>1.5434800000000001E-4</v>
      </c>
      <c r="G4615" s="4">
        <v>2</v>
      </c>
      <c r="H4615" s="4">
        <v>2</v>
      </c>
      <c r="I4615" s="4">
        <v>1</v>
      </c>
      <c r="J4615" s="4" t="s">
        <v>3446</v>
      </c>
      <c r="K4615" s="4">
        <v>0</v>
      </c>
      <c r="L4615" s="4">
        <v>1373.64058</v>
      </c>
      <c r="M4615" s="4" t="s">
        <v>29</v>
      </c>
      <c r="N4615" s="4" t="s">
        <v>29</v>
      </c>
      <c r="O4615" s="4">
        <v>6.5770000000000002E-5</v>
      </c>
      <c r="P4615" s="4">
        <v>4.7800000000000003E-5</v>
      </c>
      <c r="Q4615" s="4">
        <v>2.84</v>
      </c>
    </row>
    <row r="4616" spans="1:29" hidden="1" outlineLevel="1" collapsed="1" x14ac:dyDescent="0.25">
      <c r="A4616" t="s">
        <v>34</v>
      </c>
      <c r="B4616" s="4" t="s">
        <v>29</v>
      </c>
      <c r="C4616" s="4" t="s">
        <v>4929</v>
      </c>
      <c r="D4616" s="4" t="s">
        <v>34</v>
      </c>
      <c r="E4616" s="4">
        <v>2.49693E-4</v>
      </c>
      <c r="F4616" s="4">
        <v>1.5434800000000001E-4</v>
      </c>
      <c r="G4616" s="4">
        <v>1</v>
      </c>
      <c r="H4616" s="4">
        <v>1</v>
      </c>
      <c r="I4616" s="4">
        <v>2</v>
      </c>
      <c r="J4616" s="4" t="s">
        <v>4924</v>
      </c>
      <c r="K4616" s="4">
        <v>0</v>
      </c>
      <c r="L4616" s="4">
        <v>1412.8219899999999</v>
      </c>
      <c r="M4616" s="4" t="s">
        <v>29</v>
      </c>
      <c r="N4616" s="4" t="s">
        <v>29</v>
      </c>
      <c r="O4616" s="4">
        <v>6.5770000000000002E-5</v>
      </c>
      <c r="P4616" s="4">
        <v>1.7370000000000001E-5</v>
      </c>
      <c r="Q4616" s="4">
        <v>3.98</v>
      </c>
    </row>
    <row r="4617" spans="1:29" x14ac:dyDescent="0.25">
      <c r="A4617" s="3" t="s">
        <v>29</v>
      </c>
      <c r="B4617" s="3" t="s">
        <v>30</v>
      </c>
      <c r="C4617" s="3" t="s">
        <v>4930</v>
      </c>
      <c r="D4617" s="3" t="s">
        <v>4931</v>
      </c>
      <c r="E4617" s="3">
        <v>0</v>
      </c>
      <c r="F4617" s="3">
        <v>83.126000000000005</v>
      </c>
      <c r="G4617" s="3">
        <v>73</v>
      </c>
      <c r="H4617" s="3">
        <v>16</v>
      </c>
      <c r="I4617" s="3">
        <v>33</v>
      </c>
      <c r="J4617" s="3">
        <v>16</v>
      </c>
      <c r="K4617" s="3">
        <v>156</v>
      </c>
      <c r="L4617" s="3">
        <v>17.7</v>
      </c>
      <c r="M4617" s="3">
        <v>10.78</v>
      </c>
      <c r="N4617" s="3">
        <v>92.63</v>
      </c>
      <c r="O4617" s="3">
        <v>16</v>
      </c>
      <c r="P4617" s="3" t="s">
        <v>315</v>
      </c>
      <c r="Q4617" s="3" t="s">
        <v>2919</v>
      </c>
      <c r="R4617" s="3" t="s">
        <v>2920</v>
      </c>
      <c r="S4617" s="3" t="s">
        <v>4932</v>
      </c>
      <c r="T4617" s="3" t="s">
        <v>34</v>
      </c>
      <c r="U4617" s="3" t="s">
        <v>4933</v>
      </c>
      <c r="V4617" s="3" t="s">
        <v>34</v>
      </c>
      <c r="W4617" s="3" t="s">
        <v>4934</v>
      </c>
      <c r="X4617" s="3" t="s">
        <v>34</v>
      </c>
      <c r="Y4617" s="3" t="s">
        <v>34</v>
      </c>
      <c r="Z4617" s="3" t="s">
        <v>34</v>
      </c>
      <c r="AA4617" s="3">
        <v>0</v>
      </c>
      <c r="AB4617" s="3" t="s">
        <v>29</v>
      </c>
      <c r="AC4617" s="3">
        <v>1</v>
      </c>
    </row>
    <row r="4618" spans="1:29" hidden="1" outlineLevel="1" collapsed="1" x14ac:dyDescent="0.25">
      <c r="A4618" t="s">
        <v>34</v>
      </c>
      <c r="B4618" s="2" t="s">
        <v>39</v>
      </c>
      <c r="C4618" s="2" t="s">
        <v>40</v>
      </c>
      <c r="D4618" s="2" t="s">
        <v>41</v>
      </c>
      <c r="E4618" s="2" t="s">
        <v>42</v>
      </c>
      <c r="F4618" s="2" t="s">
        <v>43</v>
      </c>
      <c r="G4618" s="2" t="s">
        <v>28</v>
      </c>
      <c r="H4618" s="2" t="s">
        <v>44</v>
      </c>
      <c r="I4618" s="2" t="s">
        <v>8</v>
      </c>
      <c r="J4618" s="2" t="s">
        <v>45</v>
      </c>
      <c r="K4618" s="2" t="s">
        <v>46</v>
      </c>
      <c r="L4618" s="2" t="s">
        <v>47</v>
      </c>
      <c r="M4618" s="2" t="s">
        <v>27</v>
      </c>
      <c r="N4618" s="2" t="s">
        <v>48</v>
      </c>
      <c r="O4618" s="2" t="s">
        <v>49</v>
      </c>
      <c r="P4618" s="2" t="s">
        <v>50</v>
      </c>
      <c r="Q4618" s="2" t="s">
        <v>51</v>
      </c>
    </row>
    <row r="4619" spans="1:29" hidden="1" outlineLevel="1" collapsed="1" x14ac:dyDescent="0.25">
      <c r="A4619" t="s">
        <v>34</v>
      </c>
      <c r="B4619" s="4" t="s">
        <v>29</v>
      </c>
      <c r="C4619" s="4" t="s">
        <v>4935</v>
      </c>
      <c r="D4619" s="4" t="s">
        <v>72</v>
      </c>
      <c r="E4619" s="4">
        <v>8.4764899999999999E-5</v>
      </c>
      <c r="F4619" s="4">
        <v>1.5434800000000001E-4</v>
      </c>
      <c r="G4619" s="4">
        <v>1</v>
      </c>
      <c r="H4619" s="4">
        <v>1</v>
      </c>
      <c r="I4619" s="4">
        <v>2</v>
      </c>
      <c r="J4619" s="4" t="s">
        <v>4930</v>
      </c>
      <c r="K4619" s="4">
        <v>0</v>
      </c>
      <c r="L4619" s="4">
        <v>1191.5851700000001</v>
      </c>
      <c r="M4619" s="4" t="s">
        <v>29</v>
      </c>
      <c r="N4619" s="4" t="s">
        <v>29</v>
      </c>
      <c r="O4619" s="4">
        <v>6.5770000000000002E-5</v>
      </c>
      <c r="P4619" s="4">
        <v>4.6720000000000003E-6</v>
      </c>
      <c r="Q4619" s="4">
        <v>3.03</v>
      </c>
    </row>
    <row r="4620" spans="1:29" hidden="1" outlineLevel="1" collapsed="1" x14ac:dyDescent="0.25">
      <c r="A4620" t="s">
        <v>34</v>
      </c>
      <c r="B4620" s="4" t="s">
        <v>29</v>
      </c>
      <c r="C4620" s="4" t="s">
        <v>4936</v>
      </c>
      <c r="D4620" s="4" t="s">
        <v>34</v>
      </c>
      <c r="E4620" s="4">
        <v>1.2290700000000001E-3</v>
      </c>
      <c r="F4620" s="4">
        <v>1.5434800000000001E-4</v>
      </c>
      <c r="G4620" s="4">
        <v>1</v>
      </c>
      <c r="H4620" s="4">
        <v>1</v>
      </c>
      <c r="I4620" s="4">
        <v>4</v>
      </c>
      <c r="J4620" s="4" t="s">
        <v>4930</v>
      </c>
      <c r="K4620" s="4">
        <v>0</v>
      </c>
      <c r="L4620" s="4">
        <v>1222.66912</v>
      </c>
      <c r="M4620" s="4" t="s">
        <v>29</v>
      </c>
      <c r="N4620" s="4" t="s">
        <v>29</v>
      </c>
      <c r="O4620" s="4">
        <v>6.5770000000000002E-5</v>
      </c>
      <c r="P4620" s="4">
        <v>1.178E-4</v>
      </c>
      <c r="Q4620" s="4">
        <v>2.77</v>
      </c>
    </row>
    <row r="4621" spans="1:29" hidden="1" outlineLevel="1" collapsed="1" x14ac:dyDescent="0.25">
      <c r="A4621" t="s">
        <v>34</v>
      </c>
      <c r="B4621" s="4" t="s">
        <v>29</v>
      </c>
      <c r="C4621" s="4" t="s">
        <v>4937</v>
      </c>
      <c r="D4621" s="4" t="s">
        <v>34</v>
      </c>
      <c r="E4621" s="4">
        <v>1.32977E-5</v>
      </c>
      <c r="F4621" s="4">
        <v>1.5434800000000001E-4</v>
      </c>
      <c r="G4621" s="4">
        <v>1</v>
      </c>
      <c r="H4621" s="4">
        <v>1</v>
      </c>
      <c r="I4621" s="4">
        <v>2</v>
      </c>
      <c r="J4621" s="4" t="s">
        <v>4930</v>
      </c>
      <c r="K4621" s="4">
        <v>2</v>
      </c>
      <c r="L4621" s="4">
        <v>1509.8212599999999</v>
      </c>
      <c r="M4621" s="4" t="s">
        <v>29</v>
      </c>
      <c r="N4621" s="4" t="s">
        <v>29</v>
      </c>
      <c r="O4621" s="4">
        <v>6.5770000000000002E-5</v>
      </c>
      <c r="P4621" s="4">
        <v>4.9760000000000001E-7</v>
      </c>
      <c r="Q4621" s="4">
        <v>4.1500000000000004</v>
      </c>
    </row>
    <row r="4622" spans="1:29" hidden="1" outlineLevel="1" collapsed="1" x14ac:dyDescent="0.25">
      <c r="A4622" t="s">
        <v>34</v>
      </c>
      <c r="B4622" s="4" t="s">
        <v>29</v>
      </c>
      <c r="C4622" s="4" t="s">
        <v>4938</v>
      </c>
      <c r="D4622" s="4" t="s">
        <v>234</v>
      </c>
      <c r="E4622" s="4">
        <v>1.6548400000000001E-6</v>
      </c>
      <c r="F4622" s="4">
        <v>1.5434800000000001E-4</v>
      </c>
      <c r="G4622" s="4">
        <v>1</v>
      </c>
      <c r="H4622" s="4">
        <v>1</v>
      </c>
      <c r="I4622" s="4">
        <v>4</v>
      </c>
      <c r="J4622" s="4" t="s">
        <v>4930</v>
      </c>
      <c r="K4622" s="4">
        <v>0</v>
      </c>
      <c r="L4622" s="4">
        <v>1856.00584</v>
      </c>
      <c r="M4622" s="4" t="s">
        <v>29</v>
      </c>
      <c r="N4622" s="4" t="s">
        <v>29</v>
      </c>
      <c r="O4622" s="4">
        <v>6.5770000000000002E-5</v>
      </c>
      <c r="P4622" s="4">
        <v>4.0119999999999998E-8</v>
      </c>
      <c r="Q4622" s="4">
        <v>4.33</v>
      </c>
    </row>
    <row r="4623" spans="1:29" hidden="1" outlineLevel="1" collapsed="1" x14ac:dyDescent="0.25">
      <c r="A4623" t="s">
        <v>34</v>
      </c>
      <c r="B4623" s="4" t="s">
        <v>29</v>
      </c>
      <c r="C4623" s="4" t="s">
        <v>4939</v>
      </c>
      <c r="D4623" s="4" t="s">
        <v>34</v>
      </c>
      <c r="E4623" s="4">
        <v>4.5717000000000003E-5</v>
      </c>
      <c r="F4623" s="4">
        <v>1.5434800000000001E-4</v>
      </c>
      <c r="G4623" s="4">
        <v>1</v>
      </c>
      <c r="H4623" s="4">
        <v>1</v>
      </c>
      <c r="I4623" s="4">
        <v>4</v>
      </c>
      <c r="J4623" s="4" t="s">
        <v>4930</v>
      </c>
      <c r="K4623" s="4">
        <v>1</v>
      </c>
      <c r="L4623" s="4">
        <v>1224.6470400000001</v>
      </c>
      <c r="M4623" s="4" t="s">
        <v>29</v>
      </c>
      <c r="N4623" s="4" t="s">
        <v>29</v>
      </c>
      <c r="O4623" s="4">
        <v>6.5770000000000002E-5</v>
      </c>
      <c r="P4623" s="4">
        <v>2.216E-6</v>
      </c>
      <c r="Q4623" s="4">
        <v>3.48</v>
      </c>
    </row>
    <row r="4624" spans="1:29" hidden="1" outlineLevel="1" collapsed="1" x14ac:dyDescent="0.25">
      <c r="A4624" t="s">
        <v>34</v>
      </c>
      <c r="B4624" s="4" t="s">
        <v>29</v>
      </c>
      <c r="C4624" s="4" t="s">
        <v>4940</v>
      </c>
      <c r="D4624" s="4" t="s">
        <v>179</v>
      </c>
      <c r="E4624" s="4">
        <v>3.4436599999999998E-4</v>
      </c>
      <c r="F4624" s="4">
        <v>1.5434800000000001E-4</v>
      </c>
      <c r="G4624" s="4">
        <v>1</v>
      </c>
      <c r="H4624" s="4">
        <v>1</v>
      </c>
      <c r="I4624" s="4">
        <v>2</v>
      </c>
      <c r="J4624" s="4" t="s">
        <v>4930</v>
      </c>
      <c r="K4624" s="4">
        <v>1</v>
      </c>
      <c r="L4624" s="4">
        <v>1277.70345</v>
      </c>
      <c r="M4624" s="4" t="s">
        <v>29</v>
      </c>
      <c r="N4624" s="4" t="s">
        <v>29</v>
      </c>
      <c r="O4624" s="4">
        <v>6.5770000000000002E-5</v>
      </c>
      <c r="P4624" s="4">
        <v>2.5579999999999999E-5</v>
      </c>
      <c r="Q4624" s="4">
        <v>3.59</v>
      </c>
    </row>
    <row r="4625" spans="1:29" hidden="1" outlineLevel="1" collapsed="1" x14ac:dyDescent="0.25">
      <c r="A4625" t="s">
        <v>34</v>
      </c>
      <c r="B4625" s="4" t="s">
        <v>29</v>
      </c>
      <c r="C4625" s="4" t="s">
        <v>4941</v>
      </c>
      <c r="D4625" s="4" t="s">
        <v>34</v>
      </c>
      <c r="E4625" s="4">
        <v>1.015E-7</v>
      </c>
      <c r="F4625" s="4">
        <v>1.5434800000000001E-4</v>
      </c>
      <c r="G4625" s="4">
        <v>1</v>
      </c>
      <c r="H4625" s="4">
        <v>1</v>
      </c>
      <c r="I4625" s="4">
        <v>2</v>
      </c>
      <c r="J4625" s="4" t="s">
        <v>4930</v>
      </c>
      <c r="K4625" s="4">
        <v>1</v>
      </c>
      <c r="L4625" s="4">
        <v>1487.8229899999999</v>
      </c>
      <c r="M4625" s="4" t="s">
        <v>29</v>
      </c>
      <c r="N4625" s="4" t="s">
        <v>29</v>
      </c>
      <c r="O4625" s="4">
        <v>6.5770000000000002E-5</v>
      </c>
      <c r="P4625" s="4">
        <v>1.361E-9</v>
      </c>
      <c r="Q4625" s="4">
        <v>3.83</v>
      </c>
    </row>
    <row r="4626" spans="1:29" hidden="1" outlineLevel="1" collapsed="1" x14ac:dyDescent="0.25">
      <c r="A4626" t="s">
        <v>34</v>
      </c>
      <c r="B4626" s="4" t="s">
        <v>29</v>
      </c>
      <c r="C4626" s="4" t="s">
        <v>4942</v>
      </c>
      <c r="D4626" s="4" t="s">
        <v>34</v>
      </c>
      <c r="E4626" s="4">
        <v>5.9897999999999998E-6</v>
      </c>
      <c r="F4626" s="4">
        <v>1.5434800000000001E-4</v>
      </c>
      <c r="G4626" s="4">
        <v>1</v>
      </c>
      <c r="H4626" s="4">
        <v>1</v>
      </c>
      <c r="I4626" s="4">
        <v>2</v>
      </c>
      <c r="J4626" s="4" t="s">
        <v>4930</v>
      </c>
      <c r="K4626" s="4">
        <v>1</v>
      </c>
      <c r="L4626" s="4">
        <v>1568.83322</v>
      </c>
      <c r="M4626" s="4" t="s">
        <v>29</v>
      </c>
      <c r="N4626" s="4" t="s">
        <v>29</v>
      </c>
      <c r="O4626" s="4">
        <v>6.5770000000000002E-5</v>
      </c>
      <c r="P4626" s="4">
        <v>1.8979999999999999E-7</v>
      </c>
      <c r="Q4626" s="4">
        <v>3.35</v>
      </c>
    </row>
    <row r="4627" spans="1:29" hidden="1" outlineLevel="1" collapsed="1" x14ac:dyDescent="0.25">
      <c r="A4627" t="s">
        <v>34</v>
      </c>
      <c r="B4627" s="4" t="s">
        <v>29</v>
      </c>
      <c r="C4627" s="4" t="s">
        <v>4943</v>
      </c>
      <c r="D4627" s="4" t="s">
        <v>612</v>
      </c>
      <c r="E4627" s="4">
        <v>3.31336E-4</v>
      </c>
      <c r="F4627" s="4">
        <v>1.5434800000000001E-4</v>
      </c>
      <c r="G4627" s="4">
        <v>1</v>
      </c>
      <c r="H4627" s="4">
        <v>1</v>
      </c>
      <c r="I4627" s="4">
        <v>3</v>
      </c>
      <c r="J4627" s="4" t="s">
        <v>4930</v>
      </c>
      <c r="K4627" s="4">
        <v>0</v>
      </c>
      <c r="L4627" s="4">
        <v>1149.6084900000001</v>
      </c>
      <c r="M4627" s="4" t="s">
        <v>29</v>
      </c>
      <c r="N4627" s="4" t="s">
        <v>29</v>
      </c>
      <c r="O4627" s="4">
        <v>6.5770000000000002E-5</v>
      </c>
      <c r="P4627" s="4">
        <v>2.429E-5</v>
      </c>
      <c r="Q4627" s="4">
        <v>2.2799999999999998</v>
      </c>
    </row>
    <row r="4628" spans="1:29" hidden="1" outlineLevel="1" collapsed="1" x14ac:dyDescent="0.25">
      <c r="A4628" t="s">
        <v>34</v>
      </c>
      <c r="B4628" s="4" t="s">
        <v>29</v>
      </c>
      <c r="C4628" s="4" t="s">
        <v>4944</v>
      </c>
      <c r="D4628" s="4" t="s">
        <v>34</v>
      </c>
      <c r="E4628" s="4">
        <v>8.5415899999999999E-3</v>
      </c>
      <c r="F4628" s="4">
        <v>4.3565599999999998E-4</v>
      </c>
      <c r="G4628" s="4">
        <v>1</v>
      </c>
      <c r="H4628" s="4">
        <v>1</v>
      </c>
      <c r="I4628" s="4">
        <v>1</v>
      </c>
      <c r="J4628" s="4" t="s">
        <v>4930</v>
      </c>
      <c r="K4628" s="4">
        <v>0</v>
      </c>
      <c r="L4628" s="4">
        <v>1018.61429</v>
      </c>
      <c r="M4628" s="4" t="s">
        <v>29</v>
      </c>
      <c r="N4628" s="4" t="s">
        <v>29</v>
      </c>
      <c r="O4628" s="4">
        <v>1.639E-4</v>
      </c>
      <c r="P4628" s="4">
        <v>1.157E-3</v>
      </c>
      <c r="Q4628" s="4">
        <v>2.13</v>
      </c>
    </row>
    <row r="4629" spans="1:29" hidden="1" outlineLevel="1" collapsed="1" x14ac:dyDescent="0.25">
      <c r="A4629" t="s">
        <v>34</v>
      </c>
      <c r="B4629" s="4" t="s">
        <v>29</v>
      </c>
      <c r="C4629" s="4" t="s">
        <v>4945</v>
      </c>
      <c r="D4629" s="4" t="s">
        <v>34</v>
      </c>
      <c r="E4629" s="4">
        <v>8.1176700000000004E-3</v>
      </c>
      <c r="F4629" s="4">
        <v>4.3565599999999998E-4</v>
      </c>
      <c r="G4629" s="4">
        <v>1</v>
      </c>
      <c r="H4629" s="4">
        <v>1</v>
      </c>
      <c r="I4629" s="4">
        <v>2</v>
      </c>
      <c r="J4629" s="4" t="s">
        <v>4930</v>
      </c>
      <c r="K4629" s="4">
        <v>0</v>
      </c>
      <c r="L4629" s="4">
        <v>1004.55638</v>
      </c>
      <c r="M4629" s="4" t="s">
        <v>29</v>
      </c>
      <c r="N4629" s="4" t="s">
        <v>29</v>
      </c>
      <c r="O4629" s="4">
        <v>1.639E-4</v>
      </c>
      <c r="P4629" s="4">
        <v>1.0870000000000001E-3</v>
      </c>
      <c r="Q4629" s="4">
        <v>2.15</v>
      </c>
    </row>
    <row r="4630" spans="1:29" hidden="1" outlineLevel="1" collapsed="1" x14ac:dyDescent="0.25">
      <c r="A4630" t="s">
        <v>34</v>
      </c>
      <c r="B4630" s="4" t="s">
        <v>29</v>
      </c>
      <c r="C4630" s="4" t="s">
        <v>4946</v>
      </c>
      <c r="D4630" s="4" t="s">
        <v>34</v>
      </c>
      <c r="E4630" s="4">
        <v>1.31509E-2</v>
      </c>
      <c r="F4630" s="4">
        <v>4.3565599999999998E-4</v>
      </c>
      <c r="G4630" s="4">
        <v>1</v>
      </c>
      <c r="H4630" s="4">
        <v>1</v>
      </c>
      <c r="I4630" s="4">
        <v>1</v>
      </c>
      <c r="J4630" s="4" t="s">
        <v>4930</v>
      </c>
      <c r="K4630" s="4">
        <v>2</v>
      </c>
      <c r="L4630" s="4">
        <v>1857.9646299999999</v>
      </c>
      <c r="M4630" s="4" t="s">
        <v>29</v>
      </c>
      <c r="N4630" s="4" t="s">
        <v>29</v>
      </c>
      <c r="O4630" s="4">
        <v>1.639E-4</v>
      </c>
      <c r="P4630" s="4">
        <v>1.9419999999999999E-3</v>
      </c>
      <c r="Q4630" s="4">
        <v>3.01</v>
      </c>
    </row>
    <row r="4631" spans="1:29" hidden="1" outlineLevel="1" collapsed="1" x14ac:dyDescent="0.25">
      <c r="A4631" t="s">
        <v>34</v>
      </c>
      <c r="B4631" s="4" t="s">
        <v>29</v>
      </c>
      <c r="C4631" s="4" t="s">
        <v>4947</v>
      </c>
      <c r="D4631" s="4" t="s">
        <v>34</v>
      </c>
      <c r="E4631" s="4">
        <v>1.6097500000000001E-2</v>
      </c>
      <c r="F4631" s="4">
        <v>5.7957899999999999E-4</v>
      </c>
      <c r="G4631" s="4">
        <v>1</v>
      </c>
      <c r="H4631" s="4">
        <v>1</v>
      </c>
      <c r="I4631" s="4">
        <v>1</v>
      </c>
      <c r="J4631" s="4" t="s">
        <v>4930</v>
      </c>
      <c r="K4631" s="4">
        <v>1</v>
      </c>
      <c r="L4631" s="4">
        <v>1203.73071</v>
      </c>
      <c r="M4631" s="4" t="s">
        <v>29</v>
      </c>
      <c r="N4631" s="4" t="s">
        <v>29</v>
      </c>
      <c r="O4631" s="4">
        <v>2.1489999999999999E-4</v>
      </c>
      <c r="P4631" s="4">
        <v>2.4919999999999999E-3</v>
      </c>
      <c r="Q4631" s="4">
        <v>2.7</v>
      </c>
    </row>
    <row r="4632" spans="1:29" hidden="1" outlineLevel="1" collapsed="1" x14ac:dyDescent="0.25">
      <c r="A4632" t="s">
        <v>34</v>
      </c>
      <c r="B4632" s="4" t="s">
        <v>29</v>
      </c>
      <c r="C4632" s="4" t="s">
        <v>4948</v>
      </c>
      <c r="D4632" s="4" t="s">
        <v>179</v>
      </c>
      <c r="E4632" s="4">
        <v>7.1459800000000004E-2</v>
      </c>
      <c r="F4632" s="4">
        <v>2.6094199999999999E-3</v>
      </c>
      <c r="G4632" s="4">
        <v>1</v>
      </c>
      <c r="H4632" s="4">
        <v>1</v>
      </c>
      <c r="I4632" s="4">
        <v>1</v>
      </c>
      <c r="J4632" s="4" t="s">
        <v>4930</v>
      </c>
      <c r="K4632" s="4">
        <v>2</v>
      </c>
      <c r="L4632" s="4">
        <v>1462.81988</v>
      </c>
      <c r="M4632" s="4" t="s">
        <v>29</v>
      </c>
      <c r="N4632" s="4" t="s">
        <v>29</v>
      </c>
      <c r="O4632" s="4">
        <v>9.3420000000000005E-4</v>
      </c>
      <c r="P4632" s="4">
        <v>1.7229999999999999E-2</v>
      </c>
      <c r="Q4632" s="4">
        <v>2.84</v>
      </c>
    </row>
    <row r="4633" spans="1:29" hidden="1" outlineLevel="1" collapsed="1" x14ac:dyDescent="0.25">
      <c r="A4633" t="s">
        <v>34</v>
      </c>
      <c r="B4633" s="4" t="s">
        <v>29</v>
      </c>
      <c r="C4633" s="4" t="s">
        <v>4949</v>
      </c>
      <c r="D4633" s="4" t="s">
        <v>4950</v>
      </c>
      <c r="E4633" s="4">
        <v>9.0411500000000006E-2</v>
      </c>
      <c r="F4633" s="4">
        <v>3.3951200000000002E-3</v>
      </c>
      <c r="G4633" s="4">
        <v>1</v>
      </c>
      <c r="H4633" s="4">
        <v>1</v>
      </c>
      <c r="I4633" s="4">
        <v>1</v>
      </c>
      <c r="J4633" s="4" t="s">
        <v>4930</v>
      </c>
      <c r="K4633" s="4">
        <v>2</v>
      </c>
      <c r="L4633" s="4">
        <v>3324.8109899999999</v>
      </c>
      <c r="M4633" s="4" t="s">
        <v>29</v>
      </c>
      <c r="N4633" s="4" t="s">
        <v>29</v>
      </c>
      <c r="O4633" s="4">
        <v>1.2149999999999999E-3</v>
      </c>
      <c r="P4633" s="4">
        <v>2.385E-2</v>
      </c>
      <c r="Q4633" s="4">
        <v>3.29</v>
      </c>
    </row>
    <row r="4634" spans="1:29" hidden="1" outlineLevel="1" collapsed="1" x14ac:dyDescent="0.25">
      <c r="A4634" t="s">
        <v>34</v>
      </c>
      <c r="B4634" s="4" t="s">
        <v>29</v>
      </c>
      <c r="C4634" s="4" t="s">
        <v>4951</v>
      </c>
      <c r="D4634" s="4" t="s">
        <v>612</v>
      </c>
      <c r="E4634" s="4">
        <v>0.21509800000000001</v>
      </c>
      <c r="F4634" s="4">
        <v>6.9220000000000002E-3</v>
      </c>
      <c r="G4634" s="4">
        <v>1</v>
      </c>
      <c r="H4634" s="4">
        <v>1</v>
      </c>
      <c r="I4634" s="4">
        <v>1</v>
      </c>
      <c r="J4634" s="4" t="s">
        <v>4930</v>
      </c>
      <c r="K4634" s="4">
        <v>2</v>
      </c>
      <c r="L4634" s="4">
        <v>2334.3213599999999</v>
      </c>
      <c r="M4634" s="4" t="s">
        <v>29</v>
      </c>
      <c r="N4634" s="4" t="s">
        <v>29</v>
      </c>
      <c r="O4634" s="4">
        <v>2.568E-3</v>
      </c>
      <c r="P4634" s="4">
        <v>8.8120000000000004E-2</v>
      </c>
      <c r="Q4634" s="4">
        <v>2.15</v>
      </c>
    </row>
    <row r="4635" spans="1:29" x14ac:dyDescent="0.25">
      <c r="A4635" s="3" t="s">
        <v>29</v>
      </c>
      <c r="B4635" s="3" t="s">
        <v>30</v>
      </c>
      <c r="C4635" s="3" t="s">
        <v>4952</v>
      </c>
      <c r="D4635" s="3" t="s">
        <v>4953</v>
      </c>
      <c r="E4635" s="3">
        <v>0</v>
      </c>
      <c r="F4635" s="3">
        <v>82.463999999999999</v>
      </c>
      <c r="G4635" s="3">
        <v>63</v>
      </c>
      <c r="H4635" s="3">
        <v>18</v>
      </c>
      <c r="I4635" s="3">
        <v>32</v>
      </c>
      <c r="J4635" s="3">
        <v>4</v>
      </c>
      <c r="K4635" s="3">
        <v>127</v>
      </c>
      <c r="L4635" s="3">
        <v>14.2</v>
      </c>
      <c r="M4635" s="3">
        <v>10.46</v>
      </c>
      <c r="N4635" s="3">
        <v>74</v>
      </c>
      <c r="O4635" s="3">
        <v>18</v>
      </c>
      <c r="P4635" s="3" t="s">
        <v>315</v>
      </c>
      <c r="Q4635" s="3" t="s">
        <v>2919</v>
      </c>
      <c r="R4635" s="3" t="s">
        <v>2920</v>
      </c>
      <c r="S4635" s="3" t="s">
        <v>4954</v>
      </c>
      <c r="T4635" s="3" t="s">
        <v>34</v>
      </c>
      <c r="U4635" s="3" t="s">
        <v>4955</v>
      </c>
      <c r="V4635" s="3" t="s">
        <v>34</v>
      </c>
      <c r="W4635" s="3" t="s">
        <v>4956</v>
      </c>
      <c r="X4635" s="3" t="s">
        <v>34</v>
      </c>
      <c r="Y4635" s="3" t="s">
        <v>34</v>
      </c>
      <c r="Z4635" s="3" t="s">
        <v>34</v>
      </c>
      <c r="AA4635" s="3">
        <v>0</v>
      </c>
      <c r="AB4635" s="3" t="s">
        <v>29</v>
      </c>
      <c r="AC4635" s="3">
        <v>1</v>
      </c>
    </row>
    <row r="4636" spans="1:29" hidden="1" outlineLevel="1" collapsed="1" x14ac:dyDescent="0.25">
      <c r="A4636" t="s">
        <v>34</v>
      </c>
      <c r="B4636" s="2" t="s">
        <v>39</v>
      </c>
      <c r="C4636" s="2" t="s">
        <v>40</v>
      </c>
      <c r="D4636" s="2" t="s">
        <v>41</v>
      </c>
      <c r="E4636" s="2" t="s">
        <v>42</v>
      </c>
      <c r="F4636" s="2" t="s">
        <v>43</v>
      </c>
      <c r="G4636" s="2" t="s">
        <v>28</v>
      </c>
      <c r="H4636" s="2" t="s">
        <v>44</v>
      </c>
      <c r="I4636" s="2" t="s">
        <v>8</v>
      </c>
      <c r="J4636" s="2" t="s">
        <v>45</v>
      </c>
      <c r="K4636" s="2" t="s">
        <v>46</v>
      </c>
      <c r="L4636" s="2" t="s">
        <v>47</v>
      </c>
      <c r="M4636" s="2" t="s">
        <v>27</v>
      </c>
      <c r="N4636" s="2" t="s">
        <v>48</v>
      </c>
      <c r="O4636" s="2" t="s">
        <v>49</v>
      </c>
      <c r="P4636" s="2" t="s">
        <v>50</v>
      </c>
      <c r="Q4636" s="2" t="s">
        <v>51</v>
      </c>
    </row>
    <row r="4637" spans="1:29" hidden="1" outlineLevel="1" collapsed="1" x14ac:dyDescent="0.25">
      <c r="A4637" t="s">
        <v>34</v>
      </c>
      <c r="B4637" s="4" t="s">
        <v>29</v>
      </c>
      <c r="C4637" s="4" t="s">
        <v>4957</v>
      </c>
      <c r="D4637" s="4" t="s">
        <v>34</v>
      </c>
      <c r="E4637" s="4">
        <v>1.74189E-4</v>
      </c>
      <c r="F4637" s="4">
        <v>1.5434800000000001E-4</v>
      </c>
      <c r="G4637" s="4">
        <v>2</v>
      </c>
      <c r="H4637" s="4">
        <v>2</v>
      </c>
      <c r="I4637" s="4">
        <v>2</v>
      </c>
      <c r="J4637" s="4" t="s">
        <v>4958</v>
      </c>
      <c r="K4637" s="4">
        <v>0</v>
      </c>
      <c r="L4637" s="4">
        <v>1006.47998</v>
      </c>
      <c r="M4637" s="4" t="s">
        <v>29</v>
      </c>
      <c r="N4637" s="4" t="s">
        <v>29</v>
      </c>
      <c r="O4637" s="4">
        <v>6.5770000000000002E-5</v>
      </c>
      <c r="P4637" s="4">
        <v>1.1209999999999999E-5</v>
      </c>
      <c r="Q4637" s="4">
        <v>2.9</v>
      </c>
    </row>
    <row r="4638" spans="1:29" hidden="1" outlineLevel="1" collapsed="1" x14ac:dyDescent="0.25">
      <c r="A4638" t="s">
        <v>34</v>
      </c>
      <c r="B4638" s="4" t="s">
        <v>29</v>
      </c>
      <c r="C4638" s="4" t="s">
        <v>4959</v>
      </c>
      <c r="D4638" s="4" t="s">
        <v>197</v>
      </c>
      <c r="E4638" s="4">
        <v>1.8772800000000001E-3</v>
      </c>
      <c r="F4638" s="4">
        <v>1.5434800000000001E-4</v>
      </c>
      <c r="G4638" s="4">
        <v>2</v>
      </c>
      <c r="H4638" s="4">
        <v>2</v>
      </c>
      <c r="I4638" s="4">
        <v>2</v>
      </c>
      <c r="J4638" s="4" t="s">
        <v>4958</v>
      </c>
      <c r="K4638" s="4">
        <v>1</v>
      </c>
      <c r="L4638" s="4">
        <v>1205.61205</v>
      </c>
      <c r="M4638" s="4" t="s">
        <v>29</v>
      </c>
      <c r="N4638" s="4" t="s">
        <v>29</v>
      </c>
      <c r="O4638" s="4">
        <v>6.5770000000000002E-5</v>
      </c>
      <c r="P4638" s="4">
        <v>1.9489999999999999E-4</v>
      </c>
      <c r="Q4638" s="4">
        <v>1.73</v>
      </c>
    </row>
    <row r="4639" spans="1:29" hidden="1" outlineLevel="1" collapsed="1" x14ac:dyDescent="0.25">
      <c r="A4639" t="s">
        <v>34</v>
      </c>
      <c r="B4639" s="4" t="s">
        <v>29</v>
      </c>
      <c r="C4639" s="4" t="s">
        <v>4960</v>
      </c>
      <c r="D4639" s="4" t="s">
        <v>34</v>
      </c>
      <c r="E4639" s="4">
        <v>1.53868E-3</v>
      </c>
      <c r="F4639" s="4">
        <v>1.5434800000000001E-4</v>
      </c>
      <c r="G4639" s="4">
        <v>2</v>
      </c>
      <c r="H4639" s="4">
        <v>2</v>
      </c>
      <c r="I4639" s="4">
        <v>3</v>
      </c>
      <c r="J4639" s="4" t="s">
        <v>4958</v>
      </c>
      <c r="K4639" s="4">
        <v>0</v>
      </c>
      <c r="L4639" s="4">
        <v>927.58734000000004</v>
      </c>
      <c r="M4639" s="4" t="s">
        <v>29</v>
      </c>
      <c r="N4639" s="4" t="s">
        <v>29</v>
      </c>
      <c r="O4639" s="4">
        <v>6.5770000000000002E-5</v>
      </c>
      <c r="P4639" s="4">
        <v>1.539E-4</v>
      </c>
      <c r="Q4639" s="4">
        <v>2.02</v>
      </c>
    </row>
    <row r="4640" spans="1:29" hidden="1" outlineLevel="1" collapsed="1" x14ac:dyDescent="0.25">
      <c r="A4640" t="s">
        <v>34</v>
      </c>
      <c r="B4640" s="4" t="s">
        <v>29</v>
      </c>
      <c r="C4640" s="4" t="s">
        <v>4961</v>
      </c>
      <c r="D4640" s="4" t="s">
        <v>34</v>
      </c>
      <c r="E4640" s="4">
        <v>1.5990900000000001E-3</v>
      </c>
      <c r="F4640" s="4">
        <v>1.5434800000000001E-4</v>
      </c>
      <c r="G4640" s="4">
        <v>2</v>
      </c>
      <c r="H4640" s="4">
        <v>2</v>
      </c>
      <c r="I4640" s="4">
        <v>1</v>
      </c>
      <c r="J4640" s="4" t="s">
        <v>4958</v>
      </c>
      <c r="K4640" s="4">
        <v>1</v>
      </c>
      <c r="L4640" s="4">
        <v>1987.1698699999999</v>
      </c>
      <c r="M4640" s="4" t="s">
        <v>29</v>
      </c>
      <c r="N4640" s="4" t="s">
        <v>29</v>
      </c>
      <c r="O4640" s="4">
        <v>6.5770000000000002E-5</v>
      </c>
      <c r="P4640" s="4">
        <v>1.6080000000000001E-4</v>
      </c>
      <c r="Q4640" s="4">
        <v>3.5</v>
      </c>
    </row>
    <row r="4641" spans="1:29" hidden="1" outlineLevel="1" collapsed="1" x14ac:dyDescent="0.25">
      <c r="A4641" t="s">
        <v>34</v>
      </c>
      <c r="B4641" s="4" t="s">
        <v>29</v>
      </c>
      <c r="C4641" s="4" t="s">
        <v>4962</v>
      </c>
      <c r="D4641" s="4" t="s">
        <v>34</v>
      </c>
      <c r="E4641" s="4">
        <v>2.9521599999999999E-5</v>
      </c>
      <c r="F4641" s="4">
        <v>1.5434800000000001E-4</v>
      </c>
      <c r="G4641" s="4">
        <v>2</v>
      </c>
      <c r="H4641" s="4">
        <v>2</v>
      </c>
      <c r="I4641" s="4">
        <v>1</v>
      </c>
      <c r="J4641" s="4" t="s">
        <v>4958</v>
      </c>
      <c r="K4641" s="4">
        <v>0</v>
      </c>
      <c r="L4641" s="4">
        <v>1432.79069</v>
      </c>
      <c r="M4641" s="4" t="s">
        <v>29</v>
      </c>
      <c r="N4641" s="4" t="s">
        <v>29</v>
      </c>
      <c r="O4641" s="4">
        <v>6.5770000000000002E-5</v>
      </c>
      <c r="P4641" s="4">
        <v>1.308E-6</v>
      </c>
      <c r="Q4641" s="4">
        <v>3.21</v>
      </c>
    </row>
    <row r="4642" spans="1:29" hidden="1" outlineLevel="1" collapsed="1" x14ac:dyDescent="0.25">
      <c r="A4642" t="s">
        <v>34</v>
      </c>
      <c r="B4642" s="4" t="s">
        <v>29</v>
      </c>
      <c r="C4642" s="4" t="s">
        <v>4963</v>
      </c>
      <c r="D4642" s="4" t="s">
        <v>34</v>
      </c>
      <c r="E4642" s="4">
        <v>1.74189E-4</v>
      </c>
      <c r="F4642" s="4">
        <v>1.5434800000000001E-4</v>
      </c>
      <c r="G4642" s="4">
        <v>1</v>
      </c>
      <c r="H4642" s="4">
        <v>1</v>
      </c>
      <c r="I4642" s="4">
        <v>3</v>
      </c>
      <c r="J4642" s="4" t="s">
        <v>4952</v>
      </c>
      <c r="K4642" s="4">
        <v>1</v>
      </c>
      <c r="L4642" s="4">
        <v>1256.62698</v>
      </c>
      <c r="M4642" s="4" t="s">
        <v>29</v>
      </c>
      <c r="N4642" s="4" t="s">
        <v>29</v>
      </c>
      <c r="O4642" s="4">
        <v>6.5770000000000002E-5</v>
      </c>
      <c r="P4642" s="4">
        <v>1.1199999999999999E-5</v>
      </c>
      <c r="Q4642" s="4">
        <v>2.63</v>
      </c>
    </row>
    <row r="4643" spans="1:29" hidden="1" outlineLevel="1" collapsed="1" x14ac:dyDescent="0.25">
      <c r="A4643" t="s">
        <v>34</v>
      </c>
      <c r="B4643" s="4" t="s">
        <v>29</v>
      </c>
      <c r="C4643" s="4" t="s">
        <v>4964</v>
      </c>
      <c r="D4643" s="4" t="s">
        <v>34</v>
      </c>
      <c r="E4643" s="4">
        <v>1.13214E-4</v>
      </c>
      <c r="F4643" s="4">
        <v>1.5434800000000001E-4</v>
      </c>
      <c r="G4643" s="4">
        <v>2</v>
      </c>
      <c r="H4643" s="4">
        <v>2</v>
      </c>
      <c r="I4643" s="4">
        <v>1</v>
      </c>
      <c r="J4643" s="4" t="s">
        <v>4958</v>
      </c>
      <c r="K4643" s="4">
        <v>1</v>
      </c>
      <c r="L4643" s="4">
        <v>1134.65174</v>
      </c>
      <c r="M4643" s="4" t="s">
        <v>29</v>
      </c>
      <c r="N4643" s="4" t="s">
        <v>29</v>
      </c>
      <c r="O4643" s="4">
        <v>6.5770000000000002E-5</v>
      </c>
      <c r="P4643" s="4">
        <v>6.6660000000000002E-6</v>
      </c>
      <c r="Q4643" s="4">
        <v>2.68</v>
      </c>
    </row>
    <row r="4644" spans="1:29" hidden="1" outlineLevel="1" collapsed="1" x14ac:dyDescent="0.25">
      <c r="A4644" t="s">
        <v>34</v>
      </c>
      <c r="B4644" s="4" t="s">
        <v>29</v>
      </c>
      <c r="C4644" s="4" t="s">
        <v>4965</v>
      </c>
      <c r="D4644" s="4" t="s">
        <v>34</v>
      </c>
      <c r="E4644" s="4">
        <v>2.1896099999999998E-3</v>
      </c>
      <c r="F4644" s="4">
        <v>1.5434800000000001E-4</v>
      </c>
      <c r="G4644" s="4">
        <v>2</v>
      </c>
      <c r="H4644" s="4">
        <v>2</v>
      </c>
      <c r="I4644" s="4">
        <v>2</v>
      </c>
      <c r="J4644" s="4" t="s">
        <v>4958</v>
      </c>
      <c r="K4644" s="4">
        <v>0</v>
      </c>
      <c r="L4644" s="4">
        <v>806.44068000000004</v>
      </c>
      <c r="M4644" s="4" t="s">
        <v>29</v>
      </c>
      <c r="N4644" s="4" t="s">
        <v>29</v>
      </c>
      <c r="O4644" s="4">
        <v>6.5770000000000002E-5</v>
      </c>
      <c r="P4644" s="4">
        <v>2.3440000000000001E-4</v>
      </c>
      <c r="Q4644" s="4">
        <v>2.21</v>
      </c>
    </row>
    <row r="4645" spans="1:29" hidden="1" outlineLevel="1" collapsed="1" x14ac:dyDescent="0.25">
      <c r="A4645" t="s">
        <v>34</v>
      </c>
      <c r="B4645" s="4" t="s">
        <v>29</v>
      </c>
      <c r="C4645" s="4" t="s">
        <v>4966</v>
      </c>
      <c r="D4645" s="4" t="s">
        <v>34</v>
      </c>
      <c r="E4645" s="4">
        <v>1.78762E-6</v>
      </c>
      <c r="F4645" s="4">
        <v>1.5434800000000001E-4</v>
      </c>
      <c r="G4645" s="4">
        <v>2</v>
      </c>
      <c r="H4645" s="4">
        <v>2</v>
      </c>
      <c r="I4645" s="4">
        <v>2</v>
      </c>
      <c r="J4645" s="4" t="s">
        <v>4958</v>
      </c>
      <c r="K4645" s="4">
        <v>1</v>
      </c>
      <c r="L4645" s="4">
        <v>1689.92824</v>
      </c>
      <c r="M4645" s="4" t="s">
        <v>29</v>
      </c>
      <c r="N4645" s="4" t="s">
        <v>29</v>
      </c>
      <c r="O4645" s="4">
        <v>6.5770000000000002E-5</v>
      </c>
      <c r="P4645" s="4">
        <v>4.4010000000000002E-8</v>
      </c>
      <c r="Q4645" s="4">
        <v>4.17</v>
      </c>
    </row>
    <row r="4646" spans="1:29" hidden="1" outlineLevel="1" collapsed="1" x14ac:dyDescent="0.25">
      <c r="A4646" t="s">
        <v>34</v>
      </c>
      <c r="B4646" s="4" t="s">
        <v>29</v>
      </c>
      <c r="C4646" s="4" t="s">
        <v>4967</v>
      </c>
      <c r="D4646" s="4" t="s">
        <v>34</v>
      </c>
      <c r="E4646" s="4">
        <v>1.19191E-4</v>
      </c>
      <c r="F4646" s="4">
        <v>1.5434800000000001E-4</v>
      </c>
      <c r="G4646" s="4">
        <v>2</v>
      </c>
      <c r="H4646" s="4">
        <v>2</v>
      </c>
      <c r="I4646" s="4">
        <v>2</v>
      </c>
      <c r="J4646" s="4" t="s">
        <v>4958</v>
      </c>
      <c r="K4646" s="4">
        <v>2</v>
      </c>
      <c r="L4646" s="4">
        <v>1375.8307600000001</v>
      </c>
      <c r="M4646" s="4" t="s">
        <v>29</v>
      </c>
      <c r="N4646" s="4" t="s">
        <v>29</v>
      </c>
      <c r="O4646" s="4">
        <v>6.5770000000000002E-5</v>
      </c>
      <c r="P4646" s="4">
        <v>7.0659999999999998E-6</v>
      </c>
      <c r="Q4646" s="4">
        <v>3.57</v>
      </c>
    </row>
    <row r="4647" spans="1:29" hidden="1" outlineLevel="1" collapsed="1" x14ac:dyDescent="0.25">
      <c r="A4647" t="s">
        <v>34</v>
      </c>
      <c r="B4647" s="4" t="s">
        <v>29</v>
      </c>
      <c r="C4647" s="4" t="s">
        <v>4968</v>
      </c>
      <c r="D4647" s="4" t="s">
        <v>34</v>
      </c>
      <c r="E4647" s="4">
        <v>1.8180200000000001E-3</v>
      </c>
      <c r="F4647" s="4">
        <v>1.5434800000000001E-4</v>
      </c>
      <c r="G4647" s="4">
        <v>2</v>
      </c>
      <c r="H4647" s="4">
        <v>2</v>
      </c>
      <c r="I4647" s="4">
        <v>2</v>
      </c>
      <c r="J4647" s="4" t="s">
        <v>4958</v>
      </c>
      <c r="K4647" s="4">
        <v>0</v>
      </c>
      <c r="L4647" s="4">
        <v>944.50473999999997</v>
      </c>
      <c r="M4647" s="4" t="s">
        <v>29</v>
      </c>
      <c r="N4647" s="4" t="s">
        <v>29</v>
      </c>
      <c r="O4647" s="4">
        <v>6.5770000000000002E-5</v>
      </c>
      <c r="P4647" s="4">
        <v>1.8770000000000001E-4</v>
      </c>
      <c r="Q4647" s="4">
        <v>2.5499999999999998</v>
      </c>
    </row>
    <row r="4648" spans="1:29" hidden="1" outlineLevel="1" collapsed="1" x14ac:dyDescent="0.25">
      <c r="A4648" t="s">
        <v>34</v>
      </c>
      <c r="B4648" s="4" t="s">
        <v>29</v>
      </c>
      <c r="C4648" s="4" t="s">
        <v>4969</v>
      </c>
      <c r="D4648" s="4" t="s">
        <v>34</v>
      </c>
      <c r="E4648" s="4">
        <v>5.2955800000000003E-3</v>
      </c>
      <c r="F4648" s="4">
        <v>3.0793500000000001E-4</v>
      </c>
      <c r="G4648" s="4">
        <v>2</v>
      </c>
      <c r="H4648" s="4">
        <v>2</v>
      </c>
      <c r="I4648" s="4">
        <v>4</v>
      </c>
      <c r="J4648" s="4" t="s">
        <v>4958</v>
      </c>
      <c r="K4648" s="4">
        <v>2</v>
      </c>
      <c r="L4648" s="4">
        <v>1650.96496</v>
      </c>
      <c r="M4648" s="4" t="s">
        <v>29</v>
      </c>
      <c r="N4648" s="4" t="s">
        <v>29</v>
      </c>
      <c r="O4648" s="4">
        <v>1.192E-4</v>
      </c>
      <c r="P4648" s="4">
        <v>6.5530000000000004E-4</v>
      </c>
      <c r="Q4648" s="4">
        <v>3.06</v>
      </c>
    </row>
    <row r="4649" spans="1:29" hidden="1" outlineLevel="1" collapsed="1" x14ac:dyDescent="0.25">
      <c r="A4649" t="s">
        <v>34</v>
      </c>
      <c r="B4649" s="4" t="s">
        <v>29</v>
      </c>
      <c r="C4649" s="4" t="s">
        <v>4970</v>
      </c>
      <c r="D4649" s="4" t="s">
        <v>34</v>
      </c>
      <c r="E4649" s="4">
        <v>2.63685E-3</v>
      </c>
      <c r="F4649" s="4">
        <v>3.0793500000000001E-4</v>
      </c>
      <c r="G4649" s="4">
        <v>2</v>
      </c>
      <c r="H4649" s="4">
        <v>2</v>
      </c>
      <c r="I4649" s="4">
        <v>2</v>
      </c>
      <c r="J4649" s="4" t="s">
        <v>4958</v>
      </c>
      <c r="K4649" s="4">
        <v>1</v>
      </c>
      <c r="L4649" s="4">
        <v>1100.6058499999999</v>
      </c>
      <c r="M4649" s="4" t="s">
        <v>29</v>
      </c>
      <c r="N4649" s="4" t="s">
        <v>29</v>
      </c>
      <c r="O4649" s="4">
        <v>1.192E-4</v>
      </c>
      <c r="P4649" s="4">
        <v>2.9100000000000003E-4</v>
      </c>
      <c r="Q4649" s="4">
        <v>2.74</v>
      </c>
    </row>
    <row r="4650" spans="1:29" hidden="1" outlineLevel="1" collapsed="1" x14ac:dyDescent="0.25">
      <c r="A4650" t="s">
        <v>34</v>
      </c>
      <c r="B4650" s="4" t="s">
        <v>29</v>
      </c>
      <c r="C4650" s="4" t="s">
        <v>4971</v>
      </c>
      <c r="D4650" s="4" t="s">
        <v>34</v>
      </c>
      <c r="E4650" s="4">
        <v>6.0551499999999996E-3</v>
      </c>
      <c r="F4650" s="4">
        <v>4.3565599999999998E-4</v>
      </c>
      <c r="G4650" s="4">
        <v>1</v>
      </c>
      <c r="H4650" s="4">
        <v>1</v>
      </c>
      <c r="I4650" s="4">
        <v>1</v>
      </c>
      <c r="J4650" s="4" t="s">
        <v>4952</v>
      </c>
      <c r="K4650" s="4">
        <v>2</v>
      </c>
      <c r="L4650" s="4">
        <v>1412.7280900000001</v>
      </c>
      <c r="M4650" s="4" t="s">
        <v>29</v>
      </c>
      <c r="N4650" s="4" t="s">
        <v>29</v>
      </c>
      <c r="O4650" s="4">
        <v>1.639E-4</v>
      </c>
      <c r="P4650" s="4">
        <v>7.6749999999999995E-4</v>
      </c>
      <c r="Q4650" s="4">
        <v>3.55</v>
      </c>
    </row>
    <row r="4651" spans="1:29" hidden="1" outlineLevel="1" collapsed="1" x14ac:dyDescent="0.25">
      <c r="A4651" t="s">
        <v>34</v>
      </c>
      <c r="B4651" s="4" t="s">
        <v>29</v>
      </c>
      <c r="C4651" s="4" t="s">
        <v>4972</v>
      </c>
      <c r="D4651" s="4" t="s">
        <v>34</v>
      </c>
      <c r="E4651" s="4">
        <v>1.06015E-2</v>
      </c>
      <c r="F4651" s="4">
        <v>4.3565599999999998E-4</v>
      </c>
      <c r="G4651" s="4">
        <v>2</v>
      </c>
      <c r="H4651" s="4">
        <v>2</v>
      </c>
      <c r="I4651" s="4">
        <v>1</v>
      </c>
      <c r="J4651" s="4" t="s">
        <v>4958</v>
      </c>
      <c r="K4651" s="4">
        <v>1</v>
      </c>
      <c r="L4651" s="4">
        <v>1047.6197099999999</v>
      </c>
      <c r="M4651" s="4" t="s">
        <v>29</v>
      </c>
      <c r="N4651" s="4" t="s">
        <v>29</v>
      </c>
      <c r="O4651" s="4">
        <v>1.639E-4</v>
      </c>
      <c r="P4651" s="4">
        <v>1.4970000000000001E-3</v>
      </c>
      <c r="Q4651" s="4">
        <v>1.78</v>
      </c>
    </row>
    <row r="4652" spans="1:29" hidden="1" outlineLevel="1" collapsed="1" x14ac:dyDescent="0.25">
      <c r="A4652" t="s">
        <v>34</v>
      </c>
      <c r="B4652" s="4" t="s">
        <v>29</v>
      </c>
      <c r="C4652" s="4" t="s">
        <v>4973</v>
      </c>
      <c r="D4652" s="4" t="s">
        <v>34</v>
      </c>
      <c r="E4652" s="4">
        <v>2.79446E-2</v>
      </c>
      <c r="F4652" s="4">
        <v>1.14003E-3</v>
      </c>
      <c r="G4652" s="4">
        <v>1</v>
      </c>
      <c r="H4652" s="4">
        <v>1</v>
      </c>
      <c r="I4652" s="4">
        <v>1</v>
      </c>
      <c r="J4652" s="4" t="s">
        <v>4952</v>
      </c>
      <c r="K4652" s="4">
        <v>0</v>
      </c>
      <c r="L4652" s="4">
        <v>1128.5320099999999</v>
      </c>
      <c r="M4652" s="4" t="s">
        <v>29</v>
      </c>
      <c r="N4652" s="4" t="s">
        <v>29</v>
      </c>
      <c r="O4652" s="4">
        <v>4.1320000000000001E-4</v>
      </c>
      <c r="P4652" s="4">
        <v>5.0020000000000004E-3</v>
      </c>
      <c r="Q4652" s="4">
        <v>2.23</v>
      </c>
    </row>
    <row r="4653" spans="1:29" hidden="1" outlineLevel="1" collapsed="1" x14ac:dyDescent="0.25">
      <c r="A4653" t="s">
        <v>34</v>
      </c>
      <c r="B4653" s="4" t="s">
        <v>29</v>
      </c>
      <c r="C4653" s="4" t="s">
        <v>4974</v>
      </c>
      <c r="D4653" s="4" t="s">
        <v>34</v>
      </c>
      <c r="E4653" s="4">
        <v>4.1495799999999999E-2</v>
      </c>
      <c r="F4653" s="4">
        <v>1.40211E-3</v>
      </c>
      <c r="G4653" s="4">
        <v>1</v>
      </c>
      <c r="H4653" s="4">
        <v>1</v>
      </c>
      <c r="I4653" s="4">
        <v>1</v>
      </c>
      <c r="J4653" s="4" t="s">
        <v>4952</v>
      </c>
      <c r="K4653" s="4">
        <v>1</v>
      </c>
      <c r="L4653" s="4">
        <v>1284.63312</v>
      </c>
      <c r="M4653" s="4" t="s">
        <v>29</v>
      </c>
      <c r="N4653" s="4" t="s">
        <v>29</v>
      </c>
      <c r="O4653" s="4">
        <v>5.0580000000000004E-4</v>
      </c>
      <c r="P4653" s="4">
        <v>8.2780000000000006E-3</v>
      </c>
      <c r="Q4653" s="4">
        <v>2.37</v>
      </c>
    </row>
    <row r="4654" spans="1:29" hidden="1" outlineLevel="1" collapsed="1" x14ac:dyDescent="0.25">
      <c r="A4654" t="s">
        <v>34</v>
      </c>
      <c r="B4654" s="4" t="s">
        <v>29</v>
      </c>
      <c r="C4654" s="4" t="s">
        <v>4975</v>
      </c>
      <c r="D4654" s="4" t="s">
        <v>34</v>
      </c>
      <c r="E4654" s="4">
        <v>0.119114</v>
      </c>
      <c r="F4654" s="4">
        <v>3.88172E-3</v>
      </c>
      <c r="G4654" s="4">
        <v>2</v>
      </c>
      <c r="H4654" s="4">
        <v>2</v>
      </c>
      <c r="I4654" s="4">
        <v>1</v>
      </c>
      <c r="J4654" s="4" t="s">
        <v>4958</v>
      </c>
      <c r="K4654" s="4">
        <v>1</v>
      </c>
      <c r="L4654" s="4">
        <v>1083.6884600000001</v>
      </c>
      <c r="M4654" s="4" t="s">
        <v>29</v>
      </c>
      <c r="N4654" s="4" t="s">
        <v>29</v>
      </c>
      <c r="O4654" s="4">
        <v>1.39E-3</v>
      </c>
      <c r="P4654" s="4">
        <v>3.5299999999999998E-2</v>
      </c>
      <c r="Q4654" s="4">
        <v>2.0299999999999998</v>
      </c>
    </row>
    <row r="4655" spans="1:29" x14ac:dyDescent="0.25">
      <c r="A4655" s="3" t="s">
        <v>29</v>
      </c>
      <c r="B4655" s="3" t="s">
        <v>30</v>
      </c>
      <c r="C4655" s="3" t="s">
        <v>4976</v>
      </c>
      <c r="D4655" s="3" t="s">
        <v>4977</v>
      </c>
      <c r="E4655" s="3">
        <v>0</v>
      </c>
      <c r="F4655" s="3">
        <v>82.453000000000003</v>
      </c>
      <c r="G4655" s="3">
        <v>62</v>
      </c>
      <c r="H4655" s="3">
        <v>13</v>
      </c>
      <c r="I4655" s="3">
        <v>34</v>
      </c>
      <c r="J4655" s="3">
        <v>5</v>
      </c>
      <c r="K4655" s="3">
        <v>176</v>
      </c>
      <c r="L4655" s="3">
        <v>20</v>
      </c>
      <c r="M4655" s="3">
        <v>10.08</v>
      </c>
      <c r="N4655" s="3">
        <v>101.02</v>
      </c>
      <c r="O4655" s="3">
        <v>13</v>
      </c>
      <c r="P4655" s="3" t="s">
        <v>2217</v>
      </c>
      <c r="Q4655" s="3" t="s">
        <v>2856</v>
      </c>
      <c r="R4655" s="3" t="s">
        <v>2826</v>
      </c>
      <c r="S4655" s="3" t="s">
        <v>4607</v>
      </c>
      <c r="T4655" s="3" t="s">
        <v>4978</v>
      </c>
      <c r="U4655" s="3" t="s">
        <v>4976</v>
      </c>
      <c r="V4655" s="3" t="s">
        <v>4979</v>
      </c>
      <c r="W4655" s="3" t="s">
        <v>976</v>
      </c>
      <c r="X4655" s="3" t="s">
        <v>2830</v>
      </c>
      <c r="Y4655" s="3" t="s">
        <v>2831</v>
      </c>
      <c r="Z4655" s="3" t="s">
        <v>2832</v>
      </c>
      <c r="AA4655" s="3">
        <v>14</v>
      </c>
      <c r="AB4655" s="3" t="s">
        <v>29</v>
      </c>
      <c r="AC4655" s="3">
        <v>1</v>
      </c>
    </row>
    <row r="4656" spans="1:29" hidden="1" outlineLevel="1" collapsed="1" x14ac:dyDescent="0.25">
      <c r="A4656" t="s">
        <v>34</v>
      </c>
      <c r="B4656" s="2" t="s">
        <v>39</v>
      </c>
      <c r="C4656" s="2" t="s">
        <v>40</v>
      </c>
      <c r="D4656" s="2" t="s">
        <v>41</v>
      </c>
      <c r="E4656" s="2" t="s">
        <v>42</v>
      </c>
      <c r="F4656" s="2" t="s">
        <v>43</v>
      </c>
      <c r="G4656" s="2" t="s">
        <v>28</v>
      </c>
      <c r="H4656" s="2" t="s">
        <v>44</v>
      </c>
      <c r="I4656" s="2" t="s">
        <v>8</v>
      </c>
      <c r="J4656" s="2" t="s">
        <v>45</v>
      </c>
      <c r="K4656" s="2" t="s">
        <v>46</v>
      </c>
      <c r="L4656" s="2" t="s">
        <v>47</v>
      </c>
      <c r="M4656" s="2" t="s">
        <v>27</v>
      </c>
      <c r="N4656" s="2" t="s">
        <v>48</v>
      </c>
      <c r="O4656" s="2" t="s">
        <v>49</v>
      </c>
      <c r="P4656" s="2" t="s">
        <v>50</v>
      </c>
      <c r="Q4656" s="2" t="s">
        <v>51</v>
      </c>
    </row>
    <row r="4657" spans="1:29" hidden="1" outlineLevel="1" collapsed="1" x14ac:dyDescent="0.25">
      <c r="A4657" t="s">
        <v>34</v>
      </c>
      <c r="B4657" s="4" t="s">
        <v>29</v>
      </c>
      <c r="C4657" s="4" t="s">
        <v>4609</v>
      </c>
      <c r="D4657" s="4" t="s">
        <v>34</v>
      </c>
      <c r="E4657" s="4">
        <v>4.8133099999999996E-7</v>
      </c>
      <c r="F4657" s="4">
        <v>1.5434800000000001E-4</v>
      </c>
      <c r="G4657" s="4">
        <v>2</v>
      </c>
      <c r="H4657" s="4">
        <v>2</v>
      </c>
      <c r="I4657" s="4">
        <v>3</v>
      </c>
      <c r="J4657" s="4" t="s">
        <v>4610</v>
      </c>
      <c r="K4657" s="4">
        <v>1</v>
      </c>
      <c r="L4657" s="4">
        <v>1749.1108999999999</v>
      </c>
      <c r="M4657" s="4" t="s">
        <v>29</v>
      </c>
      <c r="N4657" s="4" t="s">
        <v>29</v>
      </c>
      <c r="O4657" s="4">
        <v>6.5770000000000002E-5</v>
      </c>
      <c r="P4657" s="4">
        <v>9.0010000000000007E-9</v>
      </c>
      <c r="Q4657" s="4">
        <v>5.16</v>
      </c>
    </row>
    <row r="4658" spans="1:29" hidden="1" outlineLevel="1" collapsed="1" x14ac:dyDescent="0.25">
      <c r="A4658" t="s">
        <v>34</v>
      </c>
      <c r="B4658" s="4" t="s">
        <v>29</v>
      </c>
      <c r="C4658" s="4" t="s">
        <v>4980</v>
      </c>
      <c r="D4658" s="4" t="s">
        <v>34</v>
      </c>
      <c r="E4658" s="4">
        <v>5.95109E-5</v>
      </c>
      <c r="F4658" s="4">
        <v>1.5434800000000001E-4</v>
      </c>
      <c r="G4658" s="4">
        <v>1</v>
      </c>
      <c r="H4658" s="4">
        <v>1</v>
      </c>
      <c r="I4658" s="4">
        <v>1</v>
      </c>
      <c r="J4658" s="4" t="s">
        <v>4976</v>
      </c>
      <c r="K4658" s="4">
        <v>1</v>
      </c>
      <c r="L4658" s="4">
        <v>1390.7001399999999</v>
      </c>
      <c r="M4658" s="4" t="s">
        <v>29</v>
      </c>
      <c r="N4658" s="4" t="s">
        <v>29</v>
      </c>
      <c r="O4658" s="4">
        <v>6.5770000000000002E-5</v>
      </c>
      <c r="P4658" s="4">
        <v>3.0479999999999999E-6</v>
      </c>
      <c r="Q4658" s="4">
        <v>3.27</v>
      </c>
    </row>
    <row r="4659" spans="1:29" hidden="1" outlineLevel="1" collapsed="1" x14ac:dyDescent="0.25">
      <c r="A4659" t="s">
        <v>34</v>
      </c>
      <c r="B4659" s="4" t="s">
        <v>29</v>
      </c>
      <c r="C4659" s="4" t="s">
        <v>4613</v>
      </c>
      <c r="D4659" s="4" t="s">
        <v>34</v>
      </c>
      <c r="E4659" s="4">
        <v>3.9414199999999999E-4</v>
      </c>
      <c r="F4659" s="4">
        <v>1.5434800000000001E-4</v>
      </c>
      <c r="G4659" s="4">
        <v>2</v>
      </c>
      <c r="H4659" s="4">
        <v>2</v>
      </c>
      <c r="I4659" s="4">
        <v>1</v>
      </c>
      <c r="J4659" s="4" t="s">
        <v>4610</v>
      </c>
      <c r="K4659" s="4">
        <v>0</v>
      </c>
      <c r="L4659" s="4">
        <v>1059.56807</v>
      </c>
      <c r="M4659" s="4" t="s">
        <v>29</v>
      </c>
      <c r="N4659" s="4" t="s">
        <v>29</v>
      </c>
      <c r="O4659" s="4">
        <v>6.5770000000000002E-5</v>
      </c>
      <c r="P4659" s="4">
        <v>2.9920000000000002E-5</v>
      </c>
      <c r="Q4659" s="4">
        <v>3.28</v>
      </c>
    </row>
    <row r="4660" spans="1:29" hidden="1" outlineLevel="1" collapsed="1" x14ac:dyDescent="0.25">
      <c r="A4660" t="s">
        <v>34</v>
      </c>
      <c r="B4660" s="4" t="s">
        <v>29</v>
      </c>
      <c r="C4660" s="4" t="s">
        <v>4981</v>
      </c>
      <c r="D4660" s="4" t="s">
        <v>34</v>
      </c>
      <c r="E4660" s="4">
        <v>3.7214700000000003E-8</v>
      </c>
      <c r="F4660" s="4">
        <v>1.5434800000000001E-4</v>
      </c>
      <c r="G4660" s="4">
        <v>1</v>
      </c>
      <c r="H4660" s="4">
        <v>1</v>
      </c>
      <c r="I4660" s="4">
        <v>7</v>
      </c>
      <c r="J4660" s="4" t="s">
        <v>4976</v>
      </c>
      <c r="K4660" s="4">
        <v>0</v>
      </c>
      <c r="L4660" s="4">
        <v>1583.8427799999999</v>
      </c>
      <c r="M4660" s="4" t="s">
        <v>29</v>
      </c>
      <c r="N4660" s="4" t="s">
        <v>29</v>
      </c>
      <c r="O4660" s="4">
        <v>6.5770000000000002E-5</v>
      </c>
      <c r="P4660" s="4">
        <v>4.0660000000000002E-10</v>
      </c>
      <c r="Q4660" s="4">
        <v>4.3600000000000003</v>
      </c>
    </row>
    <row r="4661" spans="1:29" hidden="1" outlineLevel="1" collapsed="1" x14ac:dyDescent="0.25">
      <c r="A4661" t="s">
        <v>34</v>
      </c>
      <c r="B4661" s="4" t="s">
        <v>29</v>
      </c>
      <c r="C4661" s="4" t="s">
        <v>4617</v>
      </c>
      <c r="D4661" s="4" t="s">
        <v>34</v>
      </c>
      <c r="E4661" s="4">
        <v>1.4616799999999999E-3</v>
      </c>
      <c r="F4661" s="4">
        <v>1.5434800000000001E-4</v>
      </c>
      <c r="G4661" s="4">
        <v>2</v>
      </c>
      <c r="H4661" s="4">
        <v>2</v>
      </c>
      <c r="I4661" s="4">
        <v>3</v>
      </c>
      <c r="J4661" s="4" t="s">
        <v>4610</v>
      </c>
      <c r="K4661" s="4">
        <v>0</v>
      </c>
      <c r="L4661" s="4">
        <v>1017.50401</v>
      </c>
      <c r="M4661" s="4" t="s">
        <v>29</v>
      </c>
      <c r="N4661" s="4" t="s">
        <v>29</v>
      </c>
      <c r="O4661" s="4">
        <v>6.5770000000000002E-5</v>
      </c>
      <c r="P4661" s="4">
        <v>1.448E-4</v>
      </c>
      <c r="Q4661" s="4">
        <v>2.63</v>
      </c>
    </row>
    <row r="4662" spans="1:29" hidden="1" outlineLevel="1" collapsed="1" x14ac:dyDescent="0.25">
      <c r="A4662" t="s">
        <v>34</v>
      </c>
      <c r="B4662" s="4" t="s">
        <v>29</v>
      </c>
      <c r="C4662" s="4" t="s">
        <v>4618</v>
      </c>
      <c r="D4662" s="4" t="s">
        <v>34</v>
      </c>
      <c r="E4662" s="4">
        <v>3.4894999999999997E-5</v>
      </c>
      <c r="F4662" s="4">
        <v>1.5434800000000001E-4</v>
      </c>
      <c r="G4662" s="4">
        <v>2</v>
      </c>
      <c r="H4662" s="4">
        <v>2</v>
      </c>
      <c r="I4662" s="4">
        <v>2</v>
      </c>
      <c r="J4662" s="4" t="s">
        <v>4610</v>
      </c>
      <c r="K4662" s="4">
        <v>2</v>
      </c>
      <c r="L4662" s="4">
        <v>1824.06295</v>
      </c>
      <c r="M4662" s="4" t="s">
        <v>29</v>
      </c>
      <c r="N4662" s="4" t="s">
        <v>29</v>
      </c>
      <c r="O4662" s="4">
        <v>6.5770000000000002E-5</v>
      </c>
      <c r="P4662" s="4">
        <v>1.6050000000000001E-6</v>
      </c>
      <c r="Q4662" s="4">
        <v>3.38</v>
      </c>
    </row>
    <row r="4663" spans="1:29" hidden="1" outlineLevel="1" collapsed="1" x14ac:dyDescent="0.25">
      <c r="A4663" t="s">
        <v>34</v>
      </c>
      <c r="B4663" s="4" t="s">
        <v>29</v>
      </c>
      <c r="C4663" s="4" t="s">
        <v>4619</v>
      </c>
      <c r="D4663" s="4" t="s">
        <v>34</v>
      </c>
      <c r="E4663" s="4">
        <v>1.47393E-7</v>
      </c>
      <c r="F4663" s="4">
        <v>1.5434800000000001E-4</v>
      </c>
      <c r="G4663" s="4">
        <v>2</v>
      </c>
      <c r="H4663" s="4">
        <v>2</v>
      </c>
      <c r="I4663" s="4">
        <v>6</v>
      </c>
      <c r="J4663" s="4" t="s">
        <v>4610</v>
      </c>
      <c r="K4663" s="4">
        <v>0</v>
      </c>
      <c r="L4663" s="4">
        <v>1479.9257299999999</v>
      </c>
      <c r="M4663" s="4" t="s">
        <v>29</v>
      </c>
      <c r="N4663" s="4" t="s">
        <v>29</v>
      </c>
      <c r="O4663" s="4">
        <v>6.5770000000000002E-5</v>
      </c>
      <c r="P4663" s="4">
        <v>2.1499999999999998E-9</v>
      </c>
      <c r="Q4663" s="4">
        <v>3.29</v>
      </c>
    </row>
    <row r="4664" spans="1:29" hidden="1" outlineLevel="1" collapsed="1" x14ac:dyDescent="0.25">
      <c r="A4664" t="s">
        <v>34</v>
      </c>
      <c r="B4664" s="4" t="s">
        <v>29</v>
      </c>
      <c r="C4664" s="4" t="s">
        <v>4620</v>
      </c>
      <c r="D4664" s="4" t="s">
        <v>34</v>
      </c>
      <c r="E4664" s="4">
        <v>2.07216E-4</v>
      </c>
      <c r="F4664" s="4">
        <v>1.5434800000000001E-4</v>
      </c>
      <c r="G4664" s="4">
        <v>2</v>
      </c>
      <c r="H4664" s="4">
        <v>2</v>
      </c>
      <c r="I4664" s="4">
        <v>2</v>
      </c>
      <c r="J4664" s="4" t="s">
        <v>4610</v>
      </c>
      <c r="K4664" s="4">
        <v>1</v>
      </c>
      <c r="L4664" s="4">
        <v>1783.0952500000001</v>
      </c>
      <c r="M4664" s="4" t="s">
        <v>29</v>
      </c>
      <c r="N4664" s="4" t="s">
        <v>29</v>
      </c>
      <c r="O4664" s="4">
        <v>6.5770000000000002E-5</v>
      </c>
      <c r="P4664" s="4">
        <v>1.383E-5</v>
      </c>
      <c r="Q4664" s="4">
        <v>1.75</v>
      </c>
    </row>
    <row r="4665" spans="1:29" hidden="1" outlineLevel="1" collapsed="1" x14ac:dyDescent="0.25">
      <c r="A4665" t="s">
        <v>34</v>
      </c>
      <c r="B4665" s="4" t="s">
        <v>29</v>
      </c>
      <c r="C4665" s="4" t="s">
        <v>4621</v>
      </c>
      <c r="D4665" s="4" t="s">
        <v>34</v>
      </c>
      <c r="E4665" s="4">
        <v>4.6908299999999999E-5</v>
      </c>
      <c r="F4665" s="4">
        <v>1.5434800000000001E-4</v>
      </c>
      <c r="G4665" s="4">
        <v>2</v>
      </c>
      <c r="H4665" s="4">
        <v>2</v>
      </c>
      <c r="I4665" s="4">
        <v>3</v>
      </c>
      <c r="J4665" s="4" t="s">
        <v>4610</v>
      </c>
      <c r="K4665" s="4">
        <v>2</v>
      </c>
      <c r="L4665" s="4">
        <v>1968.2116799999999</v>
      </c>
      <c r="M4665" s="4" t="s">
        <v>29</v>
      </c>
      <c r="N4665" s="4" t="s">
        <v>29</v>
      </c>
      <c r="O4665" s="4">
        <v>6.5770000000000002E-5</v>
      </c>
      <c r="P4665" s="4">
        <v>2.289E-6</v>
      </c>
      <c r="Q4665" s="4">
        <v>3</v>
      </c>
    </row>
    <row r="4666" spans="1:29" hidden="1" outlineLevel="1" collapsed="1" x14ac:dyDescent="0.25">
      <c r="A4666" t="s">
        <v>34</v>
      </c>
      <c r="B4666" s="4" t="s">
        <v>29</v>
      </c>
      <c r="C4666" s="4" t="s">
        <v>4622</v>
      </c>
      <c r="D4666" s="4" t="s">
        <v>34</v>
      </c>
      <c r="E4666" s="4">
        <v>6.6630099999999996E-3</v>
      </c>
      <c r="F4666" s="4">
        <v>4.3565599999999998E-4</v>
      </c>
      <c r="G4666" s="4">
        <v>2</v>
      </c>
      <c r="H4666" s="4">
        <v>2</v>
      </c>
      <c r="I4666" s="4">
        <v>2</v>
      </c>
      <c r="J4666" s="4" t="s">
        <v>4610</v>
      </c>
      <c r="K4666" s="4">
        <v>0</v>
      </c>
      <c r="L4666" s="4">
        <v>882.49311</v>
      </c>
      <c r="M4666" s="4" t="s">
        <v>29</v>
      </c>
      <c r="N4666" s="4" t="s">
        <v>29</v>
      </c>
      <c r="O4666" s="4">
        <v>1.639E-4</v>
      </c>
      <c r="P4666" s="4">
        <v>8.6089999999999995E-4</v>
      </c>
      <c r="Q4666" s="4">
        <v>1.66</v>
      </c>
    </row>
    <row r="4667" spans="1:29" hidden="1" outlineLevel="1" collapsed="1" x14ac:dyDescent="0.25">
      <c r="A4667" t="s">
        <v>34</v>
      </c>
      <c r="B4667" s="4" t="s">
        <v>29</v>
      </c>
      <c r="C4667" s="4" t="s">
        <v>4982</v>
      </c>
      <c r="D4667" s="4" t="s">
        <v>34</v>
      </c>
      <c r="E4667" s="4">
        <v>1.18085E-2</v>
      </c>
      <c r="F4667" s="4">
        <v>4.3565599999999998E-4</v>
      </c>
      <c r="G4667" s="4">
        <v>1</v>
      </c>
      <c r="H4667" s="4">
        <v>1</v>
      </c>
      <c r="I4667" s="4">
        <v>1</v>
      </c>
      <c r="J4667" s="4" t="s">
        <v>4976</v>
      </c>
      <c r="K4667" s="4">
        <v>2</v>
      </c>
      <c r="L4667" s="4">
        <v>2475.3830499999999</v>
      </c>
      <c r="M4667" s="4" t="s">
        <v>29</v>
      </c>
      <c r="N4667" s="4" t="s">
        <v>29</v>
      </c>
      <c r="O4667" s="4">
        <v>1.639E-4</v>
      </c>
      <c r="P4667" s="4">
        <v>1.7030000000000001E-3</v>
      </c>
      <c r="Q4667" s="4">
        <v>3.07</v>
      </c>
    </row>
    <row r="4668" spans="1:29" hidden="1" outlineLevel="1" collapsed="1" x14ac:dyDescent="0.25">
      <c r="A4668" t="s">
        <v>34</v>
      </c>
      <c r="B4668" s="4" t="s">
        <v>29</v>
      </c>
      <c r="C4668" s="4" t="s">
        <v>4983</v>
      </c>
      <c r="D4668" s="4" t="s">
        <v>34</v>
      </c>
      <c r="E4668" s="4">
        <v>2.8119000000000002E-2</v>
      </c>
      <c r="F4668" s="4">
        <v>1.14003E-3</v>
      </c>
      <c r="G4668" s="4">
        <v>1</v>
      </c>
      <c r="H4668" s="4">
        <v>1</v>
      </c>
      <c r="I4668" s="4">
        <v>2</v>
      </c>
      <c r="J4668" s="4" t="s">
        <v>4976</v>
      </c>
      <c r="K4668" s="4">
        <v>1</v>
      </c>
      <c r="L4668" s="4">
        <v>1432.74307</v>
      </c>
      <c r="M4668" s="4" t="s">
        <v>29</v>
      </c>
      <c r="N4668" s="4" t="s">
        <v>29</v>
      </c>
      <c r="O4668" s="4">
        <v>4.1320000000000001E-4</v>
      </c>
      <c r="P4668" s="4">
        <v>5.0309999999999999E-3</v>
      </c>
      <c r="Q4668" s="4">
        <v>3.03</v>
      </c>
    </row>
    <row r="4669" spans="1:29" hidden="1" outlineLevel="1" collapsed="1" x14ac:dyDescent="0.25">
      <c r="A4669" t="s">
        <v>34</v>
      </c>
      <c r="B4669" s="4" t="s">
        <v>29</v>
      </c>
      <c r="C4669" s="4" t="s">
        <v>4984</v>
      </c>
      <c r="D4669" s="4" t="s">
        <v>34</v>
      </c>
      <c r="E4669" s="4">
        <v>5.42435E-2</v>
      </c>
      <c r="F4669" s="4">
        <v>1.80792E-3</v>
      </c>
      <c r="G4669" s="4">
        <v>1</v>
      </c>
      <c r="H4669" s="4">
        <v>1</v>
      </c>
      <c r="I4669" s="4">
        <v>1</v>
      </c>
      <c r="J4669" s="4" t="s">
        <v>4976</v>
      </c>
      <c r="K4669" s="4">
        <v>0</v>
      </c>
      <c r="L4669" s="4">
        <v>1304.6481100000001</v>
      </c>
      <c r="M4669" s="4" t="s">
        <v>29</v>
      </c>
      <c r="N4669" s="4" t="s">
        <v>29</v>
      </c>
      <c r="O4669" s="4">
        <v>6.4939999999999996E-4</v>
      </c>
      <c r="P4669" s="4">
        <v>1.183E-2</v>
      </c>
      <c r="Q4669" s="4">
        <v>2.87</v>
      </c>
    </row>
    <row r="4670" spans="1:29" x14ac:dyDescent="0.25">
      <c r="A4670" s="3" t="s">
        <v>29</v>
      </c>
      <c r="B4670" s="3" t="s">
        <v>30</v>
      </c>
      <c r="C4670" s="3" t="s">
        <v>4985</v>
      </c>
      <c r="D4670" s="3" t="s">
        <v>4986</v>
      </c>
      <c r="E4670" s="3">
        <v>0</v>
      </c>
      <c r="F4670" s="3">
        <v>82.355999999999995</v>
      </c>
      <c r="G4670" s="3">
        <v>30</v>
      </c>
      <c r="H4670" s="3">
        <v>16</v>
      </c>
      <c r="I4670" s="3">
        <v>20</v>
      </c>
      <c r="J4670" s="3">
        <v>16</v>
      </c>
      <c r="K4670" s="3">
        <v>699</v>
      </c>
      <c r="L4670" s="3">
        <v>78.099999999999994</v>
      </c>
      <c r="M4670" s="3">
        <v>5.97</v>
      </c>
      <c r="N4670" s="3">
        <v>66.650000000000006</v>
      </c>
      <c r="O4670" s="3">
        <v>16</v>
      </c>
      <c r="P4670" s="3" t="s">
        <v>315</v>
      </c>
      <c r="Q4670" s="3" t="s">
        <v>4583</v>
      </c>
      <c r="R4670" s="3" t="s">
        <v>1854</v>
      </c>
      <c r="S4670" s="3" t="s">
        <v>4987</v>
      </c>
      <c r="T4670" s="3" t="s">
        <v>4988</v>
      </c>
      <c r="U4670" s="3" t="s">
        <v>4985</v>
      </c>
      <c r="V4670" s="3" t="s">
        <v>4989</v>
      </c>
      <c r="W4670" s="3" t="s">
        <v>193</v>
      </c>
      <c r="X4670" s="3" t="s">
        <v>4990</v>
      </c>
      <c r="Y4670" s="3" t="s">
        <v>4991</v>
      </c>
      <c r="Z4670" s="3" t="s">
        <v>4992</v>
      </c>
      <c r="AA4670" s="3">
        <v>13</v>
      </c>
      <c r="AB4670" s="3" t="s">
        <v>29</v>
      </c>
      <c r="AC4670" s="3">
        <v>1</v>
      </c>
    </row>
    <row r="4671" spans="1:29" hidden="1" outlineLevel="1" collapsed="1" x14ac:dyDescent="0.25">
      <c r="A4671" t="s">
        <v>34</v>
      </c>
      <c r="B4671" s="2" t="s">
        <v>39</v>
      </c>
      <c r="C4671" s="2" t="s">
        <v>40</v>
      </c>
      <c r="D4671" s="2" t="s">
        <v>41</v>
      </c>
      <c r="E4671" s="2" t="s">
        <v>42</v>
      </c>
      <c r="F4671" s="2" t="s">
        <v>43</v>
      </c>
      <c r="G4671" s="2" t="s">
        <v>28</v>
      </c>
      <c r="H4671" s="2" t="s">
        <v>44</v>
      </c>
      <c r="I4671" s="2" t="s">
        <v>8</v>
      </c>
      <c r="J4671" s="2" t="s">
        <v>45</v>
      </c>
      <c r="K4671" s="2" t="s">
        <v>46</v>
      </c>
      <c r="L4671" s="2" t="s">
        <v>47</v>
      </c>
      <c r="M4671" s="2" t="s">
        <v>27</v>
      </c>
      <c r="N4671" s="2" t="s">
        <v>48</v>
      </c>
      <c r="O4671" s="2" t="s">
        <v>49</v>
      </c>
      <c r="P4671" s="2" t="s">
        <v>50</v>
      </c>
      <c r="Q4671" s="2" t="s">
        <v>51</v>
      </c>
    </row>
    <row r="4672" spans="1:29" hidden="1" outlineLevel="1" collapsed="1" x14ac:dyDescent="0.25">
      <c r="A4672" t="s">
        <v>34</v>
      </c>
      <c r="B4672" s="4" t="s">
        <v>29</v>
      </c>
      <c r="C4672" s="4" t="s">
        <v>4993</v>
      </c>
      <c r="D4672" s="4" t="s">
        <v>4994</v>
      </c>
      <c r="E4672" s="4">
        <v>1.58196E-5</v>
      </c>
      <c r="F4672" s="4">
        <v>1.5434800000000001E-4</v>
      </c>
      <c r="G4672" s="4">
        <v>1</v>
      </c>
      <c r="H4672" s="4">
        <v>1</v>
      </c>
      <c r="I4672" s="4">
        <v>2</v>
      </c>
      <c r="J4672" s="4" t="s">
        <v>4985</v>
      </c>
      <c r="K4672" s="4">
        <v>0</v>
      </c>
      <c r="L4672" s="4">
        <v>3620.77234</v>
      </c>
      <c r="M4672" s="4" t="s">
        <v>29</v>
      </c>
      <c r="N4672" s="4" t="s">
        <v>29</v>
      </c>
      <c r="O4672" s="4">
        <v>6.5770000000000002E-5</v>
      </c>
      <c r="P4672" s="4">
        <v>6.1689999999999997E-7</v>
      </c>
      <c r="Q4672" s="4">
        <v>4.62</v>
      </c>
    </row>
    <row r="4673" spans="1:29" hidden="1" outlineLevel="1" collapsed="1" x14ac:dyDescent="0.25">
      <c r="A4673" t="s">
        <v>34</v>
      </c>
      <c r="B4673" s="4" t="s">
        <v>29</v>
      </c>
      <c r="C4673" s="4" t="s">
        <v>4995</v>
      </c>
      <c r="D4673" s="4" t="s">
        <v>34</v>
      </c>
      <c r="E4673" s="4">
        <v>1.1542E-4</v>
      </c>
      <c r="F4673" s="4">
        <v>1.5434800000000001E-4</v>
      </c>
      <c r="G4673" s="4">
        <v>1</v>
      </c>
      <c r="H4673" s="4">
        <v>1</v>
      </c>
      <c r="I4673" s="4">
        <v>1</v>
      </c>
      <c r="J4673" s="4" t="s">
        <v>4985</v>
      </c>
      <c r="K4673" s="4">
        <v>1</v>
      </c>
      <c r="L4673" s="4">
        <v>1525.8445099999999</v>
      </c>
      <c r="M4673" s="4" t="s">
        <v>29</v>
      </c>
      <c r="N4673" s="4" t="s">
        <v>29</v>
      </c>
      <c r="O4673" s="4">
        <v>6.5770000000000002E-5</v>
      </c>
      <c r="P4673" s="4">
        <v>6.798E-6</v>
      </c>
      <c r="Q4673" s="4">
        <v>4.33</v>
      </c>
    </row>
    <row r="4674" spans="1:29" hidden="1" outlineLevel="1" collapsed="1" x14ac:dyDescent="0.25">
      <c r="A4674" t="s">
        <v>34</v>
      </c>
      <c r="B4674" s="4" t="s">
        <v>29</v>
      </c>
      <c r="C4674" s="4" t="s">
        <v>4996</v>
      </c>
      <c r="D4674" s="4" t="s">
        <v>34</v>
      </c>
      <c r="E4674" s="4">
        <v>3.8661300000000001E-4</v>
      </c>
      <c r="F4674" s="4">
        <v>1.5434800000000001E-4</v>
      </c>
      <c r="G4674" s="4">
        <v>1</v>
      </c>
      <c r="H4674" s="4">
        <v>1</v>
      </c>
      <c r="I4674" s="4">
        <v>1</v>
      </c>
      <c r="J4674" s="4" t="s">
        <v>4985</v>
      </c>
      <c r="K4674" s="4">
        <v>0</v>
      </c>
      <c r="L4674" s="4">
        <v>1393.6746599999999</v>
      </c>
      <c r="M4674" s="4" t="s">
        <v>29</v>
      </c>
      <c r="N4674" s="4" t="s">
        <v>29</v>
      </c>
      <c r="O4674" s="4">
        <v>6.5770000000000002E-5</v>
      </c>
      <c r="P4674" s="4">
        <v>2.923E-5</v>
      </c>
      <c r="Q4674" s="4">
        <v>2.37</v>
      </c>
    </row>
    <row r="4675" spans="1:29" hidden="1" outlineLevel="1" collapsed="1" x14ac:dyDescent="0.25">
      <c r="A4675" t="s">
        <v>34</v>
      </c>
      <c r="B4675" s="4" t="s">
        <v>29</v>
      </c>
      <c r="C4675" s="4" t="s">
        <v>4997</v>
      </c>
      <c r="D4675" s="4" t="s">
        <v>34</v>
      </c>
      <c r="E4675" s="4">
        <v>1.5515E-4</v>
      </c>
      <c r="F4675" s="4">
        <v>1.5434800000000001E-4</v>
      </c>
      <c r="G4675" s="4">
        <v>1</v>
      </c>
      <c r="H4675" s="4">
        <v>1</v>
      </c>
      <c r="I4675" s="4">
        <v>1</v>
      </c>
      <c r="J4675" s="4" t="s">
        <v>4985</v>
      </c>
      <c r="K4675" s="4">
        <v>0</v>
      </c>
      <c r="L4675" s="4">
        <v>1511.72775</v>
      </c>
      <c r="M4675" s="4" t="s">
        <v>29</v>
      </c>
      <c r="N4675" s="4" t="s">
        <v>29</v>
      </c>
      <c r="O4675" s="4">
        <v>6.5770000000000002E-5</v>
      </c>
      <c r="P4675" s="4">
        <v>9.7189999999999996E-6</v>
      </c>
      <c r="Q4675" s="4">
        <v>2.76</v>
      </c>
    </row>
    <row r="4676" spans="1:29" hidden="1" outlineLevel="1" collapsed="1" x14ac:dyDescent="0.25">
      <c r="A4676" t="s">
        <v>34</v>
      </c>
      <c r="B4676" s="4" t="s">
        <v>29</v>
      </c>
      <c r="C4676" s="4" t="s">
        <v>4998</v>
      </c>
      <c r="D4676" s="4" t="s">
        <v>847</v>
      </c>
      <c r="E4676" s="4">
        <v>1.34465E-3</v>
      </c>
      <c r="F4676" s="4">
        <v>1.5434800000000001E-4</v>
      </c>
      <c r="G4676" s="4">
        <v>1</v>
      </c>
      <c r="H4676" s="4">
        <v>1</v>
      </c>
      <c r="I4676" s="4">
        <v>1</v>
      </c>
      <c r="J4676" s="4" t="s">
        <v>4985</v>
      </c>
      <c r="K4676" s="4">
        <v>1</v>
      </c>
      <c r="L4676" s="4">
        <v>2064.9695200000001</v>
      </c>
      <c r="M4676" s="4" t="s">
        <v>29</v>
      </c>
      <c r="N4676" s="4" t="s">
        <v>29</v>
      </c>
      <c r="O4676" s="4">
        <v>6.5770000000000002E-5</v>
      </c>
      <c r="P4676" s="4">
        <v>1.3129999999999999E-4</v>
      </c>
      <c r="Q4676" s="4">
        <v>2.98</v>
      </c>
    </row>
    <row r="4677" spans="1:29" hidden="1" outlineLevel="1" collapsed="1" x14ac:dyDescent="0.25">
      <c r="A4677" t="s">
        <v>34</v>
      </c>
      <c r="B4677" s="4" t="s">
        <v>29</v>
      </c>
      <c r="C4677" s="4" t="s">
        <v>4999</v>
      </c>
      <c r="D4677" s="4" t="s">
        <v>166</v>
      </c>
      <c r="E4677" s="4">
        <v>1.2231100000000001E-5</v>
      </c>
      <c r="F4677" s="4">
        <v>1.5434800000000001E-4</v>
      </c>
      <c r="G4677" s="4">
        <v>1</v>
      </c>
      <c r="H4677" s="4">
        <v>1</v>
      </c>
      <c r="I4677" s="4">
        <v>1</v>
      </c>
      <c r="J4677" s="4" t="s">
        <v>4985</v>
      </c>
      <c r="K4677" s="4">
        <v>2</v>
      </c>
      <c r="L4677" s="4">
        <v>3572.8628699999999</v>
      </c>
      <c r="M4677" s="4" t="s">
        <v>29</v>
      </c>
      <c r="N4677" s="4" t="s">
        <v>29</v>
      </c>
      <c r="O4677" s="4">
        <v>6.5770000000000002E-5</v>
      </c>
      <c r="P4677" s="4">
        <v>4.496E-7</v>
      </c>
      <c r="Q4677" s="4">
        <v>3.55</v>
      </c>
    </row>
    <row r="4678" spans="1:29" hidden="1" outlineLevel="1" collapsed="1" x14ac:dyDescent="0.25">
      <c r="A4678" t="s">
        <v>34</v>
      </c>
      <c r="B4678" s="4" t="s">
        <v>29</v>
      </c>
      <c r="C4678" s="4" t="s">
        <v>5000</v>
      </c>
      <c r="D4678" s="4" t="s">
        <v>34</v>
      </c>
      <c r="E4678" s="4">
        <v>1.02023E-3</v>
      </c>
      <c r="F4678" s="4">
        <v>1.5434800000000001E-4</v>
      </c>
      <c r="G4678" s="4">
        <v>1</v>
      </c>
      <c r="H4678" s="4">
        <v>1</v>
      </c>
      <c r="I4678" s="4">
        <v>2</v>
      </c>
      <c r="J4678" s="4" t="s">
        <v>4985</v>
      </c>
      <c r="K4678" s="4">
        <v>1</v>
      </c>
      <c r="L4678" s="4">
        <v>1811.9650200000001</v>
      </c>
      <c r="M4678" s="4" t="s">
        <v>29</v>
      </c>
      <c r="N4678" s="4" t="s">
        <v>29</v>
      </c>
      <c r="O4678" s="4">
        <v>6.5770000000000002E-5</v>
      </c>
      <c r="P4678" s="4">
        <v>9.3969999999999996E-5</v>
      </c>
      <c r="Q4678" s="4">
        <v>2.99</v>
      </c>
    </row>
    <row r="4679" spans="1:29" hidden="1" outlineLevel="1" collapsed="1" x14ac:dyDescent="0.25">
      <c r="A4679" t="s">
        <v>34</v>
      </c>
      <c r="B4679" s="4" t="s">
        <v>29</v>
      </c>
      <c r="C4679" s="4" t="s">
        <v>5001</v>
      </c>
      <c r="D4679" s="4" t="s">
        <v>847</v>
      </c>
      <c r="E4679" s="4">
        <v>5.0024400000000002E-5</v>
      </c>
      <c r="F4679" s="4">
        <v>1.5434800000000001E-4</v>
      </c>
      <c r="G4679" s="4">
        <v>1</v>
      </c>
      <c r="H4679" s="4">
        <v>1</v>
      </c>
      <c r="I4679" s="4">
        <v>2</v>
      </c>
      <c r="J4679" s="4" t="s">
        <v>4985</v>
      </c>
      <c r="K4679" s="4">
        <v>1</v>
      </c>
      <c r="L4679" s="4">
        <v>1828.8799100000001</v>
      </c>
      <c r="M4679" s="4" t="s">
        <v>29</v>
      </c>
      <c r="N4679" s="4" t="s">
        <v>29</v>
      </c>
      <c r="O4679" s="4">
        <v>6.5770000000000002E-5</v>
      </c>
      <c r="P4679" s="4">
        <v>2.4710000000000001E-6</v>
      </c>
      <c r="Q4679" s="4">
        <v>3.93</v>
      </c>
    </row>
    <row r="4680" spans="1:29" hidden="1" outlineLevel="1" collapsed="1" x14ac:dyDescent="0.25">
      <c r="A4680" t="s">
        <v>34</v>
      </c>
      <c r="B4680" s="4" t="s">
        <v>29</v>
      </c>
      <c r="C4680" s="4" t="s">
        <v>5002</v>
      </c>
      <c r="D4680" s="4" t="s">
        <v>5003</v>
      </c>
      <c r="E4680" s="4">
        <v>6.9389300000000001E-4</v>
      </c>
      <c r="F4680" s="4">
        <v>1.5434800000000001E-4</v>
      </c>
      <c r="G4680" s="4">
        <v>1</v>
      </c>
      <c r="H4680" s="4">
        <v>1</v>
      </c>
      <c r="I4680" s="4">
        <v>1</v>
      </c>
      <c r="J4680" s="4" t="s">
        <v>4985</v>
      </c>
      <c r="K4680" s="4">
        <v>0</v>
      </c>
      <c r="L4680" s="4">
        <v>2625.2476099999999</v>
      </c>
      <c r="M4680" s="4" t="s">
        <v>29</v>
      </c>
      <c r="N4680" s="4" t="s">
        <v>29</v>
      </c>
      <c r="O4680" s="4">
        <v>6.5770000000000002E-5</v>
      </c>
      <c r="P4680" s="4">
        <v>5.9410000000000002E-5</v>
      </c>
      <c r="Q4680" s="4">
        <v>3.3</v>
      </c>
    </row>
    <row r="4681" spans="1:29" hidden="1" outlineLevel="1" collapsed="1" x14ac:dyDescent="0.25">
      <c r="A4681" t="s">
        <v>34</v>
      </c>
      <c r="B4681" s="4" t="s">
        <v>29</v>
      </c>
      <c r="C4681" s="4" t="s">
        <v>5004</v>
      </c>
      <c r="D4681" s="4" t="s">
        <v>546</v>
      </c>
      <c r="E4681" s="4">
        <v>7.5014999999999999E-5</v>
      </c>
      <c r="F4681" s="4">
        <v>1.5434800000000001E-4</v>
      </c>
      <c r="G4681" s="4">
        <v>1</v>
      </c>
      <c r="H4681" s="4">
        <v>1</v>
      </c>
      <c r="I4681" s="4">
        <v>1</v>
      </c>
      <c r="J4681" s="4" t="s">
        <v>4985</v>
      </c>
      <c r="K4681" s="4">
        <v>0</v>
      </c>
      <c r="L4681" s="4">
        <v>2321.09791</v>
      </c>
      <c r="M4681" s="4" t="s">
        <v>29</v>
      </c>
      <c r="N4681" s="4" t="s">
        <v>29</v>
      </c>
      <c r="O4681" s="4">
        <v>6.5770000000000002E-5</v>
      </c>
      <c r="P4681" s="4">
        <v>4.0470000000000004E-6</v>
      </c>
      <c r="Q4681" s="4">
        <v>3.75</v>
      </c>
    </row>
    <row r="4682" spans="1:29" hidden="1" outlineLevel="1" collapsed="1" x14ac:dyDescent="0.25">
      <c r="A4682" t="s">
        <v>34</v>
      </c>
      <c r="B4682" s="4" t="s">
        <v>29</v>
      </c>
      <c r="C4682" s="4" t="s">
        <v>5005</v>
      </c>
      <c r="D4682" s="4" t="s">
        <v>34</v>
      </c>
      <c r="E4682" s="4">
        <v>5.5090799999999998E-5</v>
      </c>
      <c r="F4682" s="4">
        <v>1.5434800000000001E-4</v>
      </c>
      <c r="G4682" s="4">
        <v>1</v>
      </c>
      <c r="H4682" s="4">
        <v>1</v>
      </c>
      <c r="I4682" s="4">
        <v>1</v>
      </c>
      <c r="J4682" s="4" t="s">
        <v>4985</v>
      </c>
      <c r="K4682" s="4">
        <v>1</v>
      </c>
      <c r="L4682" s="4">
        <v>1620.7540300000001</v>
      </c>
      <c r="M4682" s="4" t="s">
        <v>29</v>
      </c>
      <c r="N4682" s="4" t="s">
        <v>29</v>
      </c>
      <c r="O4682" s="4">
        <v>6.5770000000000002E-5</v>
      </c>
      <c r="P4682" s="4">
        <v>2.791E-6</v>
      </c>
      <c r="Q4682" s="4">
        <v>3.62</v>
      </c>
    </row>
    <row r="4683" spans="1:29" hidden="1" outlineLevel="1" collapsed="1" x14ac:dyDescent="0.25">
      <c r="A4683" t="s">
        <v>34</v>
      </c>
      <c r="B4683" s="4" t="s">
        <v>29</v>
      </c>
      <c r="C4683" s="4" t="s">
        <v>5006</v>
      </c>
      <c r="D4683" s="4" t="s">
        <v>34</v>
      </c>
      <c r="E4683" s="4">
        <v>7.1717299999999999E-6</v>
      </c>
      <c r="F4683" s="4">
        <v>1.5434800000000001E-4</v>
      </c>
      <c r="G4683" s="4">
        <v>1</v>
      </c>
      <c r="H4683" s="4">
        <v>1</v>
      </c>
      <c r="I4683" s="4">
        <v>1</v>
      </c>
      <c r="J4683" s="4" t="s">
        <v>4985</v>
      </c>
      <c r="K4683" s="4">
        <v>0</v>
      </c>
      <c r="L4683" s="4">
        <v>1369.7434000000001</v>
      </c>
      <c r="M4683" s="4" t="s">
        <v>29</v>
      </c>
      <c r="N4683" s="4" t="s">
        <v>29</v>
      </c>
      <c r="O4683" s="4">
        <v>6.5770000000000002E-5</v>
      </c>
      <c r="P4683" s="4">
        <v>2.367E-7</v>
      </c>
      <c r="Q4683" s="4">
        <v>3.64</v>
      </c>
    </row>
    <row r="4684" spans="1:29" hidden="1" outlineLevel="1" collapsed="1" x14ac:dyDescent="0.25">
      <c r="A4684" t="s">
        <v>34</v>
      </c>
      <c r="B4684" s="4" t="s">
        <v>29</v>
      </c>
      <c r="C4684" s="4" t="s">
        <v>5007</v>
      </c>
      <c r="D4684" s="4" t="s">
        <v>34</v>
      </c>
      <c r="E4684" s="4">
        <v>3.4285100000000001E-3</v>
      </c>
      <c r="F4684" s="4">
        <v>3.0793500000000001E-4</v>
      </c>
      <c r="G4684" s="4">
        <v>1</v>
      </c>
      <c r="H4684" s="4">
        <v>1</v>
      </c>
      <c r="I4684" s="4">
        <v>1</v>
      </c>
      <c r="J4684" s="4" t="s">
        <v>4985</v>
      </c>
      <c r="K4684" s="4">
        <v>0</v>
      </c>
      <c r="L4684" s="4">
        <v>1702.93741</v>
      </c>
      <c r="M4684" s="4" t="s">
        <v>29</v>
      </c>
      <c r="N4684" s="4" t="s">
        <v>29</v>
      </c>
      <c r="O4684" s="4">
        <v>1.192E-4</v>
      </c>
      <c r="P4684" s="4">
        <v>3.948E-4</v>
      </c>
      <c r="Q4684" s="4">
        <v>3.18</v>
      </c>
    </row>
    <row r="4685" spans="1:29" hidden="1" outlineLevel="1" collapsed="1" x14ac:dyDescent="0.25">
      <c r="A4685" t="s">
        <v>34</v>
      </c>
      <c r="B4685" s="4" t="s">
        <v>29</v>
      </c>
      <c r="C4685" s="4" t="s">
        <v>5008</v>
      </c>
      <c r="D4685" s="4" t="s">
        <v>166</v>
      </c>
      <c r="E4685" s="4">
        <v>4.8425899999999999E-3</v>
      </c>
      <c r="F4685" s="4">
        <v>3.0793500000000001E-4</v>
      </c>
      <c r="G4685" s="4">
        <v>1</v>
      </c>
      <c r="H4685" s="4">
        <v>1</v>
      </c>
      <c r="I4685" s="4">
        <v>2</v>
      </c>
      <c r="J4685" s="4" t="s">
        <v>4985</v>
      </c>
      <c r="K4685" s="4">
        <v>1</v>
      </c>
      <c r="L4685" s="4">
        <v>1888.9432999999999</v>
      </c>
      <c r="M4685" s="4" t="s">
        <v>29</v>
      </c>
      <c r="N4685" s="4" t="s">
        <v>29</v>
      </c>
      <c r="O4685" s="4">
        <v>1.192E-4</v>
      </c>
      <c r="P4685" s="4">
        <v>5.9139999999999996E-4</v>
      </c>
      <c r="Q4685" s="4">
        <v>2.83</v>
      </c>
    </row>
    <row r="4686" spans="1:29" hidden="1" outlineLevel="1" collapsed="1" x14ac:dyDescent="0.25">
      <c r="A4686" t="s">
        <v>34</v>
      </c>
      <c r="B4686" s="4" t="s">
        <v>29</v>
      </c>
      <c r="C4686" s="4" t="s">
        <v>5009</v>
      </c>
      <c r="D4686" s="4" t="s">
        <v>34</v>
      </c>
      <c r="E4686" s="4">
        <v>6.37216E-3</v>
      </c>
      <c r="F4686" s="4">
        <v>4.3565599999999998E-4</v>
      </c>
      <c r="G4686" s="4">
        <v>1</v>
      </c>
      <c r="H4686" s="4">
        <v>1</v>
      </c>
      <c r="I4686" s="4">
        <v>1</v>
      </c>
      <c r="J4686" s="4" t="s">
        <v>4985</v>
      </c>
      <c r="K4686" s="4">
        <v>0</v>
      </c>
      <c r="L4686" s="4">
        <v>963.51457000000005</v>
      </c>
      <c r="M4686" s="4" t="s">
        <v>29</v>
      </c>
      <c r="N4686" s="4" t="s">
        <v>29</v>
      </c>
      <c r="O4686" s="4">
        <v>1.639E-4</v>
      </c>
      <c r="P4686" s="4">
        <v>8.1950000000000002E-4</v>
      </c>
      <c r="Q4686" s="4">
        <v>2.5499999999999998</v>
      </c>
    </row>
    <row r="4687" spans="1:29" hidden="1" outlineLevel="1" collapsed="1" x14ac:dyDescent="0.25">
      <c r="A4687" t="s">
        <v>34</v>
      </c>
      <c r="B4687" s="4" t="s">
        <v>29</v>
      </c>
      <c r="C4687" s="4" t="s">
        <v>5010</v>
      </c>
      <c r="D4687" s="4" t="s">
        <v>34</v>
      </c>
      <c r="E4687" s="4">
        <v>3.36592E-2</v>
      </c>
      <c r="F4687" s="4">
        <v>1.27169E-3</v>
      </c>
      <c r="G4687" s="4">
        <v>1</v>
      </c>
      <c r="H4687" s="4">
        <v>1</v>
      </c>
      <c r="I4687" s="4">
        <v>1</v>
      </c>
      <c r="J4687" s="4" t="s">
        <v>4985</v>
      </c>
      <c r="K4687" s="4">
        <v>0</v>
      </c>
      <c r="L4687" s="4">
        <v>1363.6164699999999</v>
      </c>
      <c r="M4687" s="4" t="s">
        <v>29</v>
      </c>
      <c r="N4687" s="4" t="s">
        <v>29</v>
      </c>
      <c r="O4687" s="4">
        <v>4.6000000000000001E-4</v>
      </c>
      <c r="P4687" s="4">
        <v>6.3270000000000002E-3</v>
      </c>
      <c r="Q4687" s="4">
        <v>2.44</v>
      </c>
    </row>
    <row r="4688" spans="1:29" x14ac:dyDescent="0.25">
      <c r="A4688" s="3" t="s">
        <v>29</v>
      </c>
      <c r="B4688" s="3" t="s">
        <v>30</v>
      </c>
      <c r="C4688" s="3" t="s">
        <v>5011</v>
      </c>
      <c r="D4688" s="3" t="s">
        <v>5012</v>
      </c>
      <c r="E4688" s="3">
        <v>0</v>
      </c>
      <c r="F4688" s="3">
        <v>82.162000000000006</v>
      </c>
      <c r="G4688" s="3">
        <v>19</v>
      </c>
      <c r="H4688" s="3">
        <v>14</v>
      </c>
      <c r="I4688" s="3">
        <v>21</v>
      </c>
      <c r="J4688" s="3">
        <v>14</v>
      </c>
      <c r="K4688" s="3">
        <v>1056</v>
      </c>
      <c r="L4688" s="3">
        <v>119.3</v>
      </c>
      <c r="M4688" s="3">
        <v>7.8</v>
      </c>
      <c r="N4688" s="3">
        <v>74.459999999999994</v>
      </c>
      <c r="O4688" s="3">
        <v>14</v>
      </c>
      <c r="P4688" s="3" t="s">
        <v>315</v>
      </c>
      <c r="Q4688" s="3" t="s">
        <v>34</v>
      </c>
      <c r="R4688" s="3" t="s">
        <v>35</v>
      </c>
      <c r="S4688" s="3" t="s">
        <v>5013</v>
      </c>
      <c r="T4688" s="3" t="s">
        <v>34</v>
      </c>
      <c r="U4688" s="3" t="s">
        <v>5011</v>
      </c>
      <c r="V4688" s="3" t="s">
        <v>34</v>
      </c>
      <c r="W4688" s="3" t="s">
        <v>638</v>
      </c>
      <c r="X4688" s="3" t="s">
        <v>34</v>
      </c>
      <c r="Y4688" s="3" t="s">
        <v>34</v>
      </c>
      <c r="Z4688" s="3" t="s">
        <v>34</v>
      </c>
      <c r="AA4688" s="3">
        <v>0</v>
      </c>
      <c r="AB4688" s="3" t="s">
        <v>29</v>
      </c>
      <c r="AC4688" s="3">
        <v>1</v>
      </c>
    </row>
    <row r="4689" spans="1:29" hidden="1" outlineLevel="1" collapsed="1" x14ac:dyDescent="0.25">
      <c r="A4689" t="s">
        <v>34</v>
      </c>
      <c r="B4689" s="2" t="s">
        <v>39</v>
      </c>
      <c r="C4689" s="2" t="s">
        <v>40</v>
      </c>
      <c r="D4689" s="2" t="s">
        <v>41</v>
      </c>
      <c r="E4689" s="2" t="s">
        <v>42</v>
      </c>
      <c r="F4689" s="2" t="s">
        <v>43</v>
      </c>
      <c r="G4689" s="2" t="s">
        <v>28</v>
      </c>
      <c r="H4689" s="2" t="s">
        <v>44</v>
      </c>
      <c r="I4689" s="2" t="s">
        <v>8</v>
      </c>
      <c r="J4689" s="2" t="s">
        <v>45</v>
      </c>
      <c r="K4689" s="2" t="s">
        <v>46</v>
      </c>
      <c r="L4689" s="2" t="s">
        <v>47</v>
      </c>
      <c r="M4689" s="2" t="s">
        <v>27</v>
      </c>
      <c r="N4689" s="2" t="s">
        <v>48</v>
      </c>
      <c r="O4689" s="2" t="s">
        <v>49</v>
      </c>
      <c r="P4689" s="2" t="s">
        <v>50</v>
      </c>
      <c r="Q4689" s="2" t="s">
        <v>51</v>
      </c>
    </row>
    <row r="4690" spans="1:29" hidden="1" outlineLevel="1" collapsed="1" x14ac:dyDescent="0.25">
      <c r="A4690" t="s">
        <v>34</v>
      </c>
      <c r="B4690" s="4" t="s">
        <v>29</v>
      </c>
      <c r="C4690" s="4" t="s">
        <v>5014</v>
      </c>
      <c r="D4690" s="4" t="s">
        <v>34</v>
      </c>
      <c r="E4690" s="4">
        <v>2.5292499999999998E-4</v>
      </c>
      <c r="F4690" s="4">
        <v>1.5434800000000001E-4</v>
      </c>
      <c r="G4690" s="4">
        <v>1</v>
      </c>
      <c r="H4690" s="4">
        <v>1</v>
      </c>
      <c r="I4690" s="4">
        <v>1</v>
      </c>
      <c r="J4690" s="4" t="s">
        <v>5011</v>
      </c>
      <c r="K4690" s="4">
        <v>1</v>
      </c>
      <c r="L4690" s="4">
        <v>2740.4614799999999</v>
      </c>
      <c r="M4690" s="4" t="s">
        <v>29</v>
      </c>
      <c r="N4690" s="4" t="s">
        <v>29</v>
      </c>
      <c r="O4690" s="4">
        <v>6.5770000000000002E-5</v>
      </c>
      <c r="P4690" s="4">
        <v>1.7540000000000001E-5</v>
      </c>
      <c r="Q4690" s="4">
        <v>5.4</v>
      </c>
    </row>
    <row r="4691" spans="1:29" hidden="1" outlineLevel="1" collapsed="1" x14ac:dyDescent="0.25">
      <c r="A4691" t="s">
        <v>34</v>
      </c>
      <c r="B4691" s="4" t="s">
        <v>29</v>
      </c>
      <c r="C4691" s="4" t="s">
        <v>5015</v>
      </c>
      <c r="D4691" s="4" t="s">
        <v>5016</v>
      </c>
      <c r="E4691" s="4">
        <v>1.6022000000000001E-4</v>
      </c>
      <c r="F4691" s="4">
        <v>1.5434800000000001E-4</v>
      </c>
      <c r="G4691" s="4">
        <v>1</v>
      </c>
      <c r="H4691" s="4">
        <v>1</v>
      </c>
      <c r="I4691" s="4">
        <v>2</v>
      </c>
      <c r="J4691" s="4" t="s">
        <v>5011</v>
      </c>
      <c r="K4691" s="4">
        <v>0</v>
      </c>
      <c r="L4691" s="4">
        <v>2739.3844300000001</v>
      </c>
      <c r="M4691" s="4" t="s">
        <v>29</v>
      </c>
      <c r="N4691" s="4" t="s">
        <v>29</v>
      </c>
      <c r="O4691" s="4">
        <v>6.5770000000000002E-5</v>
      </c>
      <c r="P4691" s="4">
        <v>1.0149999999999999E-5</v>
      </c>
      <c r="Q4691" s="4">
        <v>3.4</v>
      </c>
    </row>
    <row r="4692" spans="1:29" hidden="1" outlineLevel="1" collapsed="1" x14ac:dyDescent="0.25">
      <c r="A4692" t="s">
        <v>34</v>
      </c>
      <c r="B4692" s="4" t="s">
        <v>29</v>
      </c>
      <c r="C4692" s="4" t="s">
        <v>5017</v>
      </c>
      <c r="D4692" s="4" t="s">
        <v>34</v>
      </c>
      <c r="E4692" s="4">
        <v>3.6501899999999997E-5</v>
      </c>
      <c r="F4692" s="4">
        <v>1.5434800000000001E-4</v>
      </c>
      <c r="G4692" s="4">
        <v>1</v>
      </c>
      <c r="H4692" s="4">
        <v>1</v>
      </c>
      <c r="I4692" s="4">
        <v>1</v>
      </c>
      <c r="J4692" s="4" t="s">
        <v>5011</v>
      </c>
      <c r="K4692" s="4">
        <v>1</v>
      </c>
      <c r="L4692" s="4">
        <v>1703.8751500000001</v>
      </c>
      <c r="M4692" s="4" t="s">
        <v>29</v>
      </c>
      <c r="N4692" s="4" t="s">
        <v>29</v>
      </c>
      <c r="O4692" s="4">
        <v>6.5770000000000002E-5</v>
      </c>
      <c r="P4692" s="4">
        <v>1.6899999999999999E-6</v>
      </c>
      <c r="Q4692" s="4">
        <v>4.68</v>
      </c>
    </row>
    <row r="4693" spans="1:29" hidden="1" outlineLevel="1" collapsed="1" x14ac:dyDescent="0.25">
      <c r="A4693" t="s">
        <v>34</v>
      </c>
      <c r="B4693" s="4" t="s">
        <v>29</v>
      </c>
      <c r="C4693" s="4" t="s">
        <v>5018</v>
      </c>
      <c r="D4693" s="4" t="s">
        <v>34</v>
      </c>
      <c r="E4693" s="4">
        <v>1.5685899999999999E-3</v>
      </c>
      <c r="F4693" s="4">
        <v>1.5434800000000001E-4</v>
      </c>
      <c r="G4693" s="4">
        <v>1</v>
      </c>
      <c r="H4693" s="4">
        <v>1</v>
      </c>
      <c r="I4693" s="4">
        <v>2</v>
      </c>
      <c r="J4693" s="4" t="s">
        <v>5011</v>
      </c>
      <c r="K4693" s="4">
        <v>0</v>
      </c>
      <c r="L4693" s="4">
        <v>1547.77404</v>
      </c>
      <c r="M4693" s="4" t="s">
        <v>29</v>
      </c>
      <c r="N4693" s="4" t="s">
        <v>29</v>
      </c>
      <c r="O4693" s="4">
        <v>6.5770000000000002E-5</v>
      </c>
      <c r="P4693" s="4">
        <v>1.5809999999999999E-4</v>
      </c>
      <c r="Q4693" s="4">
        <v>3.33</v>
      </c>
    </row>
    <row r="4694" spans="1:29" hidden="1" outlineLevel="1" collapsed="1" x14ac:dyDescent="0.25">
      <c r="A4694" t="s">
        <v>34</v>
      </c>
      <c r="B4694" s="4" t="s">
        <v>29</v>
      </c>
      <c r="C4694" s="4" t="s">
        <v>5019</v>
      </c>
      <c r="D4694" s="4" t="s">
        <v>421</v>
      </c>
      <c r="E4694" s="4">
        <v>6.8998200000000006E-5</v>
      </c>
      <c r="F4694" s="4">
        <v>1.5434800000000001E-4</v>
      </c>
      <c r="G4694" s="4">
        <v>1</v>
      </c>
      <c r="H4694" s="4">
        <v>1</v>
      </c>
      <c r="I4694" s="4">
        <v>1</v>
      </c>
      <c r="J4694" s="4" t="s">
        <v>5011</v>
      </c>
      <c r="K4694" s="4">
        <v>1</v>
      </c>
      <c r="L4694" s="4">
        <v>2380.25407</v>
      </c>
      <c r="M4694" s="4" t="s">
        <v>29</v>
      </c>
      <c r="N4694" s="4" t="s">
        <v>29</v>
      </c>
      <c r="O4694" s="4">
        <v>6.5770000000000002E-5</v>
      </c>
      <c r="P4694" s="4">
        <v>3.6459999999999999E-6</v>
      </c>
      <c r="Q4694" s="4">
        <v>5.23</v>
      </c>
    </row>
    <row r="4695" spans="1:29" hidden="1" outlineLevel="1" collapsed="1" x14ac:dyDescent="0.25">
      <c r="A4695" t="s">
        <v>34</v>
      </c>
      <c r="B4695" s="4" t="s">
        <v>29</v>
      </c>
      <c r="C4695" s="4" t="s">
        <v>5020</v>
      </c>
      <c r="D4695" s="4" t="s">
        <v>34</v>
      </c>
      <c r="E4695" s="4">
        <v>3.16755E-4</v>
      </c>
      <c r="F4695" s="4">
        <v>1.5434800000000001E-4</v>
      </c>
      <c r="G4695" s="4">
        <v>1</v>
      </c>
      <c r="H4695" s="4">
        <v>1</v>
      </c>
      <c r="I4695" s="4">
        <v>1</v>
      </c>
      <c r="J4695" s="4" t="s">
        <v>5011</v>
      </c>
      <c r="K4695" s="4">
        <v>0</v>
      </c>
      <c r="L4695" s="4">
        <v>1758.9119800000001</v>
      </c>
      <c r="M4695" s="4" t="s">
        <v>29</v>
      </c>
      <c r="N4695" s="4" t="s">
        <v>29</v>
      </c>
      <c r="O4695" s="4">
        <v>6.5770000000000002E-5</v>
      </c>
      <c r="P4695" s="4">
        <v>2.3010000000000002E-5</v>
      </c>
      <c r="Q4695" s="4">
        <v>3.57</v>
      </c>
    </row>
    <row r="4696" spans="1:29" hidden="1" outlineLevel="1" collapsed="1" x14ac:dyDescent="0.25">
      <c r="A4696" t="s">
        <v>34</v>
      </c>
      <c r="B4696" s="4" t="s">
        <v>29</v>
      </c>
      <c r="C4696" s="4" t="s">
        <v>5021</v>
      </c>
      <c r="D4696" s="4" t="s">
        <v>94</v>
      </c>
      <c r="E4696" s="4">
        <v>3.42292E-6</v>
      </c>
      <c r="F4696" s="4">
        <v>1.5434800000000001E-4</v>
      </c>
      <c r="G4696" s="4">
        <v>1</v>
      </c>
      <c r="H4696" s="4">
        <v>1</v>
      </c>
      <c r="I4696" s="4">
        <v>3</v>
      </c>
      <c r="J4696" s="4" t="s">
        <v>5011</v>
      </c>
      <c r="K4696" s="4">
        <v>0</v>
      </c>
      <c r="L4696" s="4">
        <v>2184.9866200000001</v>
      </c>
      <c r="M4696" s="4" t="s">
        <v>29</v>
      </c>
      <c r="N4696" s="4" t="s">
        <v>29</v>
      </c>
      <c r="O4696" s="4">
        <v>6.5770000000000002E-5</v>
      </c>
      <c r="P4696" s="4">
        <v>9.6620000000000001E-8</v>
      </c>
      <c r="Q4696" s="4">
        <v>3.95</v>
      </c>
    </row>
    <row r="4697" spans="1:29" hidden="1" outlineLevel="1" collapsed="1" x14ac:dyDescent="0.25">
      <c r="A4697" t="s">
        <v>34</v>
      </c>
      <c r="B4697" s="4" t="s">
        <v>29</v>
      </c>
      <c r="C4697" s="4" t="s">
        <v>5022</v>
      </c>
      <c r="D4697" s="4" t="s">
        <v>847</v>
      </c>
      <c r="E4697" s="4">
        <v>1.2550100000000001E-7</v>
      </c>
      <c r="F4697" s="4">
        <v>1.5434800000000001E-4</v>
      </c>
      <c r="G4697" s="4">
        <v>1</v>
      </c>
      <c r="H4697" s="4">
        <v>1</v>
      </c>
      <c r="I4697" s="4">
        <v>3</v>
      </c>
      <c r="J4697" s="4" t="s">
        <v>5011</v>
      </c>
      <c r="K4697" s="4">
        <v>0</v>
      </c>
      <c r="L4697" s="4">
        <v>2884.5124700000001</v>
      </c>
      <c r="M4697" s="4" t="s">
        <v>29</v>
      </c>
      <c r="N4697" s="4" t="s">
        <v>29</v>
      </c>
      <c r="O4697" s="4">
        <v>6.5770000000000002E-5</v>
      </c>
      <c r="P4697" s="4">
        <v>1.7599999999999999E-9</v>
      </c>
      <c r="Q4697" s="4">
        <v>6.05</v>
      </c>
    </row>
    <row r="4698" spans="1:29" hidden="1" outlineLevel="1" collapsed="1" x14ac:dyDescent="0.25">
      <c r="A4698" t="s">
        <v>34</v>
      </c>
      <c r="B4698" s="4" t="s">
        <v>29</v>
      </c>
      <c r="C4698" s="4" t="s">
        <v>5023</v>
      </c>
      <c r="D4698" s="4" t="s">
        <v>58</v>
      </c>
      <c r="E4698" s="4">
        <v>1.3910099999999999E-5</v>
      </c>
      <c r="F4698" s="4">
        <v>1.5434800000000001E-4</v>
      </c>
      <c r="G4698" s="4">
        <v>1</v>
      </c>
      <c r="H4698" s="4">
        <v>1</v>
      </c>
      <c r="I4698" s="4">
        <v>1</v>
      </c>
      <c r="J4698" s="4" t="s">
        <v>5011</v>
      </c>
      <c r="K4698" s="4">
        <v>0</v>
      </c>
      <c r="L4698" s="4">
        <v>1632.73225</v>
      </c>
      <c r="M4698" s="4" t="s">
        <v>29</v>
      </c>
      <c r="N4698" s="4" t="s">
        <v>29</v>
      </c>
      <c r="O4698" s="4">
        <v>6.5770000000000002E-5</v>
      </c>
      <c r="P4698" s="4">
        <v>5.2519999999999996E-7</v>
      </c>
      <c r="Q4698" s="4">
        <v>3.53</v>
      </c>
    </row>
    <row r="4699" spans="1:29" hidden="1" outlineLevel="1" collapsed="1" x14ac:dyDescent="0.25">
      <c r="A4699" t="s">
        <v>34</v>
      </c>
      <c r="B4699" s="4" t="s">
        <v>29</v>
      </c>
      <c r="C4699" s="4" t="s">
        <v>5024</v>
      </c>
      <c r="D4699" s="4" t="s">
        <v>34</v>
      </c>
      <c r="E4699" s="4">
        <v>9.0395400000000005E-5</v>
      </c>
      <c r="F4699" s="4">
        <v>1.5434800000000001E-4</v>
      </c>
      <c r="G4699" s="4">
        <v>1</v>
      </c>
      <c r="H4699" s="4">
        <v>1</v>
      </c>
      <c r="I4699" s="4">
        <v>2</v>
      </c>
      <c r="J4699" s="4" t="s">
        <v>5011</v>
      </c>
      <c r="K4699" s="4">
        <v>0</v>
      </c>
      <c r="L4699" s="4">
        <v>1251.7711200000001</v>
      </c>
      <c r="M4699" s="4" t="s">
        <v>29</v>
      </c>
      <c r="N4699" s="4" t="s">
        <v>29</v>
      </c>
      <c r="O4699" s="4">
        <v>6.5770000000000002E-5</v>
      </c>
      <c r="P4699" s="4">
        <v>5.074E-6</v>
      </c>
      <c r="Q4699" s="4">
        <v>2.85</v>
      </c>
    </row>
    <row r="4700" spans="1:29" hidden="1" outlineLevel="1" collapsed="1" x14ac:dyDescent="0.25">
      <c r="A4700" t="s">
        <v>34</v>
      </c>
      <c r="B4700" s="4" t="s">
        <v>29</v>
      </c>
      <c r="C4700" s="4" t="s">
        <v>5025</v>
      </c>
      <c r="D4700" s="4" t="s">
        <v>34</v>
      </c>
      <c r="E4700" s="4">
        <v>2.8658300000000002E-3</v>
      </c>
      <c r="F4700" s="4">
        <v>3.0793500000000001E-4</v>
      </c>
      <c r="G4700" s="4">
        <v>1</v>
      </c>
      <c r="H4700" s="4">
        <v>1</v>
      </c>
      <c r="I4700" s="4">
        <v>1</v>
      </c>
      <c r="J4700" s="4" t="s">
        <v>5011</v>
      </c>
      <c r="K4700" s="4">
        <v>0</v>
      </c>
      <c r="L4700" s="4">
        <v>2835.3948</v>
      </c>
      <c r="M4700" s="4" t="s">
        <v>29</v>
      </c>
      <c r="N4700" s="4" t="s">
        <v>29</v>
      </c>
      <c r="O4700" s="4">
        <v>1.192E-4</v>
      </c>
      <c r="P4700" s="4">
        <v>3.2170000000000001E-4</v>
      </c>
      <c r="Q4700" s="4">
        <v>3.86</v>
      </c>
    </row>
    <row r="4701" spans="1:29" hidden="1" outlineLevel="1" collapsed="1" x14ac:dyDescent="0.25">
      <c r="A4701" t="s">
        <v>34</v>
      </c>
      <c r="B4701" s="4" t="s">
        <v>29</v>
      </c>
      <c r="C4701" s="4" t="s">
        <v>5026</v>
      </c>
      <c r="D4701" s="4" t="s">
        <v>34</v>
      </c>
      <c r="E4701" s="4">
        <v>1.1012900000000001E-2</v>
      </c>
      <c r="F4701" s="4">
        <v>4.3565599999999998E-4</v>
      </c>
      <c r="G4701" s="4">
        <v>1</v>
      </c>
      <c r="H4701" s="4">
        <v>1</v>
      </c>
      <c r="I4701" s="4">
        <v>1</v>
      </c>
      <c r="J4701" s="4" t="s">
        <v>5011</v>
      </c>
      <c r="K4701" s="4">
        <v>0</v>
      </c>
      <c r="L4701" s="4">
        <v>1071.56807</v>
      </c>
      <c r="M4701" s="4" t="s">
        <v>29</v>
      </c>
      <c r="N4701" s="4" t="s">
        <v>29</v>
      </c>
      <c r="O4701" s="4">
        <v>1.639E-4</v>
      </c>
      <c r="P4701" s="4">
        <v>1.565E-3</v>
      </c>
      <c r="Q4701" s="4">
        <v>2.1</v>
      </c>
    </row>
    <row r="4702" spans="1:29" hidden="1" outlineLevel="1" collapsed="1" x14ac:dyDescent="0.25">
      <c r="A4702" t="s">
        <v>34</v>
      </c>
      <c r="B4702" s="4" t="s">
        <v>29</v>
      </c>
      <c r="C4702" s="4" t="s">
        <v>5027</v>
      </c>
      <c r="D4702" s="4" t="s">
        <v>34</v>
      </c>
      <c r="E4702" s="4">
        <v>1.8374000000000001E-2</v>
      </c>
      <c r="F4702" s="4">
        <v>5.7957899999999999E-4</v>
      </c>
      <c r="G4702" s="4">
        <v>1</v>
      </c>
      <c r="H4702" s="4">
        <v>1</v>
      </c>
      <c r="I4702" s="4">
        <v>1</v>
      </c>
      <c r="J4702" s="4" t="s">
        <v>5011</v>
      </c>
      <c r="K4702" s="4">
        <v>0</v>
      </c>
      <c r="L4702" s="4">
        <v>1005.57276</v>
      </c>
      <c r="M4702" s="4" t="s">
        <v>29</v>
      </c>
      <c r="N4702" s="4" t="s">
        <v>29</v>
      </c>
      <c r="O4702" s="4">
        <v>2.1489999999999999E-4</v>
      </c>
      <c r="P4702" s="4">
        <v>2.9369999999999999E-3</v>
      </c>
      <c r="Q4702" s="4">
        <v>1.95</v>
      </c>
    </row>
    <row r="4703" spans="1:29" hidden="1" outlineLevel="1" collapsed="1" x14ac:dyDescent="0.25">
      <c r="A4703" t="s">
        <v>34</v>
      </c>
      <c r="B4703" s="4" t="s">
        <v>29</v>
      </c>
      <c r="C4703" s="4" t="s">
        <v>5028</v>
      </c>
      <c r="D4703" s="4" t="s">
        <v>418</v>
      </c>
      <c r="E4703" s="4">
        <v>8.1855300000000006E-2</v>
      </c>
      <c r="F4703" s="4">
        <v>3.1301300000000001E-3</v>
      </c>
      <c r="G4703" s="4">
        <v>1</v>
      </c>
      <c r="H4703" s="4">
        <v>1</v>
      </c>
      <c r="I4703" s="4">
        <v>1</v>
      </c>
      <c r="J4703" s="4" t="s">
        <v>5011</v>
      </c>
      <c r="K4703" s="4">
        <v>0</v>
      </c>
      <c r="L4703" s="4">
        <v>1995.0830900000001</v>
      </c>
      <c r="M4703" s="4" t="s">
        <v>29</v>
      </c>
      <c r="N4703" s="4" t="s">
        <v>29</v>
      </c>
      <c r="O4703" s="4">
        <v>1.121E-3</v>
      </c>
      <c r="P4703" s="4">
        <v>2.0750000000000001E-2</v>
      </c>
      <c r="Q4703" s="4">
        <v>2.21</v>
      </c>
    </row>
    <row r="4704" spans="1:29" x14ac:dyDescent="0.25">
      <c r="A4704" s="3" t="s">
        <v>29</v>
      </c>
      <c r="B4704" s="3" t="s">
        <v>30</v>
      </c>
      <c r="C4704" s="3" t="s">
        <v>5029</v>
      </c>
      <c r="D4704" s="3" t="s">
        <v>5030</v>
      </c>
      <c r="E4704" s="3">
        <v>0</v>
      </c>
      <c r="F4704" s="3">
        <v>82.141000000000005</v>
      </c>
      <c r="G4704" s="3">
        <v>28</v>
      </c>
      <c r="H4704" s="3">
        <v>9</v>
      </c>
      <c r="I4704" s="3">
        <v>27</v>
      </c>
      <c r="J4704" s="3">
        <v>9</v>
      </c>
      <c r="K4704" s="3">
        <v>434</v>
      </c>
      <c r="L4704" s="3">
        <v>48</v>
      </c>
      <c r="M4704" s="3">
        <v>8.9</v>
      </c>
      <c r="N4704" s="3">
        <v>91.22</v>
      </c>
      <c r="O4704" s="3">
        <v>9</v>
      </c>
      <c r="P4704" s="3" t="s">
        <v>34</v>
      </c>
      <c r="Q4704" s="3" t="s">
        <v>34</v>
      </c>
      <c r="R4704" s="3" t="s">
        <v>34</v>
      </c>
      <c r="S4704" s="3" t="s">
        <v>5031</v>
      </c>
      <c r="T4704" s="3" t="s">
        <v>34</v>
      </c>
      <c r="U4704" s="3" t="s">
        <v>5032</v>
      </c>
      <c r="V4704" s="3" t="s">
        <v>34</v>
      </c>
      <c r="W4704" s="3" t="s">
        <v>2509</v>
      </c>
      <c r="X4704" s="3" t="s">
        <v>34</v>
      </c>
      <c r="Y4704" s="3" t="s">
        <v>34</v>
      </c>
      <c r="Z4704" s="3" t="s">
        <v>34</v>
      </c>
      <c r="AA4704" s="3">
        <v>0</v>
      </c>
      <c r="AB4704" s="3" t="s">
        <v>29</v>
      </c>
      <c r="AC4704" s="3">
        <v>1</v>
      </c>
    </row>
    <row r="4705" spans="1:29" hidden="1" outlineLevel="1" collapsed="1" x14ac:dyDescent="0.25">
      <c r="A4705" t="s">
        <v>34</v>
      </c>
      <c r="B4705" s="2" t="s">
        <v>39</v>
      </c>
      <c r="C4705" s="2" t="s">
        <v>40</v>
      </c>
      <c r="D4705" s="2" t="s">
        <v>41</v>
      </c>
      <c r="E4705" s="2" t="s">
        <v>42</v>
      </c>
      <c r="F4705" s="2" t="s">
        <v>43</v>
      </c>
      <c r="G4705" s="2" t="s">
        <v>28</v>
      </c>
      <c r="H4705" s="2" t="s">
        <v>44</v>
      </c>
      <c r="I4705" s="2" t="s">
        <v>8</v>
      </c>
      <c r="J4705" s="2" t="s">
        <v>45</v>
      </c>
      <c r="K4705" s="2" t="s">
        <v>46</v>
      </c>
      <c r="L4705" s="2" t="s">
        <v>47</v>
      </c>
      <c r="M4705" s="2" t="s">
        <v>27</v>
      </c>
      <c r="N4705" s="2" t="s">
        <v>48</v>
      </c>
      <c r="O4705" s="2" t="s">
        <v>49</v>
      </c>
      <c r="P4705" s="2" t="s">
        <v>50</v>
      </c>
      <c r="Q4705" s="2" t="s">
        <v>51</v>
      </c>
    </row>
    <row r="4706" spans="1:29" hidden="1" outlineLevel="1" collapsed="1" x14ac:dyDescent="0.25">
      <c r="A4706" t="s">
        <v>34</v>
      </c>
      <c r="B4706" s="4" t="s">
        <v>29</v>
      </c>
      <c r="C4706" s="4" t="s">
        <v>5033</v>
      </c>
      <c r="D4706" s="4" t="s">
        <v>34</v>
      </c>
      <c r="E4706" s="4">
        <v>5.0026500000000003E-6</v>
      </c>
      <c r="F4706" s="4">
        <v>1.5434800000000001E-4</v>
      </c>
      <c r="G4706" s="4">
        <v>1</v>
      </c>
      <c r="H4706" s="4">
        <v>1</v>
      </c>
      <c r="I4706" s="4">
        <v>3</v>
      </c>
      <c r="J4706" s="4" t="s">
        <v>5029</v>
      </c>
      <c r="K4706" s="4">
        <v>0</v>
      </c>
      <c r="L4706" s="4">
        <v>1735.9377500000001</v>
      </c>
      <c r="M4706" s="4" t="s">
        <v>29</v>
      </c>
      <c r="N4706" s="4" t="s">
        <v>29</v>
      </c>
      <c r="O4706" s="4">
        <v>6.5770000000000002E-5</v>
      </c>
      <c r="P4706" s="4">
        <v>1.5300000000000001E-7</v>
      </c>
      <c r="Q4706" s="4">
        <v>4.1399999999999997</v>
      </c>
    </row>
    <row r="4707" spans="1:29" hidden="1" outlineLevel="1" collapsed="1" x14ac:dyDescent="0.25">
      <c r="A4707" t="s">
        <v>34</v>
      </c>
      <c r="B4707" s="4" t="s">
        <v>29</v>
      </c>
      <c r="C4707" s="4" t="s">
        <v>5034</v>
      </c>
      <c r="D4707" s="4" t="s">
        <v>241</v>
      </c>
      <c r="E4707" s="4">
        <v>2.0461400000000001E-7</v>
      </c>
      <c r="F4707" s="4">
        <v>1.5434800000000001E-4</v>
      </c>
      <c r="G4707" s="4">
        <v>1</v>
      </c>
      <c r="H4707" s="4">
        <v>1</v>
      </c>
      <c r="I4707" s="4">
        <v>8</v>
      </c>
      <c r="J4707" s="4" t="s">
        <v>5029</v>
      </c>
      <c r="K4707" s="4">
        <v>0</v>
      </c>
      <c r="L4707" s="4">
        <v>2359.2591000000002</v>
      </c>
      <c r="M4707" s="4" t="s">
        <v>29</v>
      </c>
      <c r="N4707" s="4" t="s">
        <v>29</v>
      </c>
      <c r="O4707" s="4">
        <v>6.5770000000000002E-5</v>
      </c>
      <c r="P4707" s="4">
        <v>3.186E-9</v>
      </c>
      <c r="Q4707" s="4">
        <v>3.84</v>
      </c>
    </row>
    <row r="4708" spans="1:29" hidden="1" outlineLevel="1" collapsed="1" x14ac:dyDescent="0.25">
      <c r="A4708" t="s">
        <v>34</v>
      </c>
      <c r="B4708" s="4" t="s">
        <v>29</v>
      </c>
      <c r="C4708" s="4" t="s">
        <v>5035</v>
      </c>
      <c r="D4708" s="4" t="s">
        <v>72</v>
      </c>
      <c r="E4708" s="4">
        <v>2.3723499999999998E-6</v>
      </c>
      <c r="F4708" s="4">
        <v>1.5434800000000001E-4</v>
      </c>
      <c r="G4708" s="4">
        <v>1</v>
      </c>
      <c r="H4708" s="4">
        <v>1</v>
      </c>
      <c r="I4708" s="4">
        <v>4</v>
      </c>
      <c r="J4708" s="4" t="s">
        <v>5029</v>
      </c>
      <c r="K4708" s="4">
        <v>0</v>
      </c>
      <c r="L4708" s="4">
        <v>2458.15798</v>
      </c>
      <c r="M4708" s="4" t="s">
        <v>29</v>
      </c>
      <c r="N4708" s="4" t="s">
        <v>29</v>
      </c>
      <c r="O4708" s="4">
        <v>6.5770000000000002E-5</v>
      </c>
      <c r="P4708" s="4">
        <v>6.1640000000000001E-8</v>
      </c>
      <c r="Q4708" s="4">
        <v>4.8600000000000003</v>
      </c>
    </row>
    <row r="4709" spans="1:29" hidden="1" outlineLevel="1" collapsed="1" x14ac:dyDescent="0.25">
      <c r="A4709" t="s">
        <v>34</v>
      </c>
      <c r="B4709" s="4" t="s">
        <v>29</v>
      </c>
      <c r="C4709" s="4" t="s">
        <v>5036</v>
      </c>
      <c r="D4709" s="4" t="s">
        <v>34</v>
      </c>
      <c r="E4709" s="4">
        <v>4.1494200000000001E-4</v>
      </c>
      <c r="F4709" s="4">
        <v>1.5434800000000001E-4</v>
      </c>
      <c r="G4709" s="4">
        <v>1</v>
      </c>
      <c r="H4709" s="4">
        <v>1</v>
      </c>
      <c r="I4709" s="4">
        <v>1</v>
      </c>
      <c r="J4709" s="4" t="s">
        <v>5029</v>
      </c>
      <c r="K4709" s="4">
        <v>1</v>
      </c>
      <c r="L4709" s="4">
        <v>1785.8501100000001</v>
      </c>
      <c r="M4709" s="4" t="s">
        <v>29</v>
      </c>
      <c r="N4709" s="4" t="s">
        <v>29</v>
      </c>
      <c r="O4709" s="4">
        <v>6.5770000000000002E-5</v>
      </c>
      <c r="P4709" s="4">
        <v>3.205E-5</v>
      </c>
      <c r="Q4709" s="4">
        <v>3.66</v>
      </c>
    </row>
    <row r="4710" spans="1:29" hidden="1" outlineLevel="1" collapsed="1" x14ac:dyDescent="0.25">
      <c r="A4710" t="s">
        <v>34</v>
      </c>
      <c r="B4710" s="4" t="s">
        <v>29</v>
      </c>
      <c r="C4710" s="4" t="s">
        <v>5037</v>
      </c>
      <c r="D4710" s="4" t="s">
        <v>34</v>
      </c>
      <c r="E4710" s="4">
        <v>2.9904600000000002E-6</v>
      </c>
      <c r="F4710" s="4">
        <v>1.5434800000000001E-4</v>
      </c>
      <c r="G4710" s="4">
        <v>1</v>
      </c>
      <c r="H4710" s="4">
        <v>1</v>
      </c>
      <c r="I4710" s="4">
        <v>3</v>
      </c>
      <c r="J4710" s="4" t="s">
        <v>5029</v>
      </c>
      <c r="K4710" s="4">
        <v>2</v>
      </c>
      <c r="L4710" s="4">
        <v>2351.1513799999998</v>
      </c>
      <c r="M4710" s="4" t="s">
        <v>29</v>
      </c>
      <c r="N4710" s="4" t="s">
        <v>29</v>
      </c>
      <c r="O4710" s="4">
        <v>6.5770000000000002E-5</v>
      </c>
      <c r="P4710" s="4">
        <v>8.1629999999999997E-8</v>
      </c>
      <c r="Q4710" s="4">
        <v>3.29</v>
      </c>
    </row>
    <row r="4711" spans="1:29" hidden="1" outlineLevel="1" collapsed="1" x14ac:dyDescent="0.25">
      <c r="A4711" t="s">
        <v>34</v>
      </c>
      <c r="B4711" s="4" t="s">
        <v>29</v>
      </c>
      <c r="C4711" s="4" t="s">
        <v>5038</v>
      </c>
      <c r="D4711" s="4" t="s">
        <v>34</v>
      </c>
      <c r="E4711" s="4">
        <v>1.8772800000000001E-3</v>
      </c>
      <c r="F4711" s="4">
        <v>1.5434800000000001E-4</v>
      </c>
      <c r="G4711" s="4">
        <v>1</v>
      </c>
      <c r="H4711" s="4">
        <v>1</v>
      </c>
      <c r="I4711" s="4">
        <v>1</v>
      </c>
      <c r="J4711" s="4" t="s">
        <v>5029</v>
      </c>
      <c r="K4711" s="4">
        <v>1</v>
      </c>
      <c r="L4711" s="4">
        <v>1350.70523</v>
      </c>
      <c r="M4711" s="4" t="s">
        <v>29</v>
      </c>
      <c r="N4711" s="4" t="s">
        <v>29</v>
      </c>
      <c r="O4711" s="4">
        <v>6.5770000000000002E-5</v>
      </c>
      <c r="P4711" s="4">
        <v>1.95E-4</v>
      </c>
      <c r="Q4711" s="4">
        <v>3.65</v>
      </c>
    </row>
    <row r="4712" spans="1:29" hidden="1" outlineLevel="1" collapsed="1" x14ac:dyDescent="0.25">
      <c r="A4712" t="s">
        <v>34</v>
      </c>
      <c r="B4712" s="4" t="s">
        <v>29</v>
      </c>
      <c r="C4712" s="4" t="s">
        <v>5039</v>
      </c>
      <c r="D4712" s="4" t="s">
        <v>34</v>
      </c>
      <c r="E4712" s="4">
        <v>4.37063E-7</v>
      </c>
      <c r="F4712" s="4">
        <v>1.5434800000000001E-4</v>
      </c>
      <c r="G4712" s="4">
        <v>1</v>
      </c>
      <c r="H4712" s="4">
        <v>1</v>
      </c>
      <c r="I4712" s="4">
        <v>4</v>
      </c>
      <c r="J4712" s="4" t="s">
        <v>5029</v>
      </c>
      <c r="K4712" s="4">
        <v>0</v>
      </c>
      <c r="L4712" s="4">
        <v>2141.1336000000001</v>
      </c>
      <c r="M4712" s="4" t="s">
        <v>29</v>
      </c>
      <c r="N4712" s="4" t="s">
        <v>29</v>
      </c>
      <c r="O4712" s="4">
        <v>6.5770000000000002E-5</v>
      </c>
      <c r="P4712" s="4">
        <v>7.9789999999999998E-9</v>
      </c>
      <c r="Q4712" s="4">
        <v>3.96</v>
      </c>
    </row>
    <row r="4713" spans="1:29" hidden="1" outlineLevel="1" collapsed="1" x14ac:dyDescent="0.25">
      <c r="A4713" t="s">
        <v>34</v>
      </c>
      <c r="B4713" s="4" t="s">
        <v>29</v>
      </c>
      <c r="C4713" s="4" t="s">
        <v>5040</v>
      </c>
      <c r="D4713" s="4" t="s">
        <v>34</v>
      </c>
      <c r="E4713" s="4">
        <v>6.5117900000000002E-5</v>
      </c>
      <c r="F4713" s="4">
        <v>1.5434800000000001E-4</v>
      </c>
      <c r="G4713" s="4">
        <v>1</v>
      </c>
      <c r="H4713" s="4">
        <v>1</v>
      </c>
      <c r="I4713" s="4">
        <v>1</v>
      </c>
      <c r="J4713" s="4" t="s">
        <v>5029</v>
      </c>
      <c r="K4713" s="4">
        <v>1</v>
      </c>
      <c r="L4713" s="4">
        <v>2269.2285700000002</v>
      </c>
      <c r="M4713" s="4" t="s">
        <v>29</v>
      </c>
      <c r="N4713" s="4" t="s">
        <v>29</v>
      </c>
      <c r="O4713" s="4">
        <v>6.5770000000000002E-5</v>
      </c>
      <c r="P4713" s="4">
        <v>3.416E-6</v>
      </c>
      <c r="Q4713" s="4">
        <v>3.34</v>
      </c>
    </row>
    <row r="4714" spans="1:29" hidden="1" outlineLevel="1" collapsed="1" x14ac:dyDescent="0.25">
      <c r="A4714" t="s">
        <v>34</v>
      </c>
      <c r="B4714" s="4" t="s">
        <v>29</v>
      </c>
      <c r="C4714" s="4" t="s">
        <v>5041</v>
      </c>
      <c r="D4714" s="4" t="s">
        <v>34</v>
      </c>
      <c r="E4714" s="4">
        <v>6.2513899999999999E-3</v>
      </c>
      <c r="F4714" s="4">
        <v>4.3565599999999998E-4</v>
      </c>
      <c r="G4714" s="4">
        <v>1</v>
      </c>
      <c r="H4714" s="4">
        <v>1</v>
      </c>
      <c r="I4714" s="4">
        <v>2</v>
      </c>
      <c r="J4714" s="4" t="s">
        <v>5029</v>
      </c>
      <c r="K4714" s="4">
        <v>0</v>
      </c>
      <c r="L4714" s="4">
        <v>2223.0604400000002</v>
      </c>
      <c r="M4714" s="4" t="s">
        <v>29</v>
      </c>
      <c r="N4714" s="4" t="s">
        <v>29</v>
      </c>
      <c r="O4714" s="4">
        <v>1.639E-4</v>
      </c>
      <c r="P4714" s="4">
        <v>7.9869999999999995E-4</v>
      </c>
      <c r="Q4714" s="4">
        <v>2.86</v>
      </c>
    </row>
    <row r="4715" spans="1:29" x14ac:dyDescent="0.25">
      <c r="A4715" s="3" t="s">
        <v>29</v>
      </c>
      <c r="B4715" s="3" t="s">
        <v>30</v>
      </c>
      <c r="C4715" s="3" t="s">
        <v>5042</v>
      </c>
      <c r="D4715" s="3" t="s">
        <v>5043</v>
      </c>
      <c r="E4715" s="3">
        <v>0</v>
      </c>
      <c r="F4715" s="3">
        <v>81.796999999999997</v>
      </c>
      <c r="G4715" s="3">
        <v>52</v>
      </c>
      <c r="H4715" s="3">
        <v>9</v>
      </c>
      <c r="I4715" s="3">
        <v>38</v>
      </c>
      <c r="J4715" s="3">
        <v>9</v>
      </c>
      <c r="K4715" s="3">
        <v>142</v>
      </c>
      <c r="L4715" s="3">
        <v>15.7</v>
      </c>
      <c r="M4715" s="3">
        <v>10.11</v>
      </c>
      <c r="N4715" s="3">
        <v>120.47</v>
      </c>
      <c r="O4715" s="3">
        <v>9</v>
      </c>
      <c r="P4715" s="3" t="s">
        <v>315</v>
      </c>
      <c r="Q4715" s="3" t="s">
        <v>2919</v>
      </c>
      <c r="R4715" s="3" t="s">
        <v>2920</v>
      </c>
      <c r="S4715" s="3" t="s">
        <v>5044</v>
      </c>
      <c r="T4715" s="3" t="s">
        <v>34</v>
      </c>
      <c r="U4715" s="3" t="s">
        <v>5045</v>
      </c>
      <c r="V4715" s="3" t="s">
        <v>34</v>
      </c>
      <c r="W4715" s="3" t="s">
        <v>1139</v>
      </c>
      <c r="X4715" s="3" t="s">
        <v>34</v>
      </c>
      <c r="Y4715" s="3" t="s">
        <v>34</v>
      </c>
      <c r="Z4715" s="3" t="s">
        <v>34</v>
      </c>
      <c r="AA4715" s="3">
        <v>0</v>
      </c>
      <c r="AB4715" s="3" t="s">
        <v>29</v>
      </c>
      <c r="AC4715" s="3">
        <v>1</v>
      </c>
    </row>
    <row r="4716" spans="1:29" hidden="1" outlineLevel="1" collapsed="1" x14ac:dyDescent="0.25">
      <c r="A4716" t="s">
        <v>34</v>
      </c>
      <c r="B4716" s="2" t="s">
        <v>39</v>
      </c>
      <c r="C4716" s="2" t="s">
        <v>40</v>
      </c>
      <c r="D4716" s="2" t="s">
        <v>41</v>
      </c>
      <c r="E4716" s="2" t="s">
        <v>42</v>
      </c>
      <c r="F4716" s="2" t="s">
        <v>43</v>
      </c>
      <c r="G4716" s="2" t="s">
        <v>28</v>
      </c>
      <c r="H4716" s="2" t="s">
        <v>44</v>
      </c>
      <c r="I4716" s="2" t="s">
        <v>8</v>
      </c>
      <c r="J4716" s="2" t="s">
        <v>45</v>
      </c>
      <c r="K4716" s="2" t="s">
        <v>46</v>
      </c>
      <c r="L4716" s="2" t="s">
        <v>47</v>
      </c>
      <c r="M4716" s="2" t="s">
        <v>27</v>
      </c>
      <c r="N4716" s="2" t="s">
        <v>48</v>
      </c>
      <c r="O4716" s="2" t="s">
        <v>49</v>
      </c>
      <c r="P4716" s="2" t="s">
        <v>50</v>
      </c>
      <c r="Q4716" s="2" t="s">
        <v>51</v>
      </c>
    </row>
    <row r="4717" spans="1:29" hidden="1" outlineLevel="1" collapsed="1" x14ac:dyDescent="0.25">
      <c r="A4717" t="s">
        <v>34</v>
      </c>
      <c r="B4717" s="4" t="s">
        <v>29</v>
      </c>
      <c r="C4717" s="4" t="s">
        <v>5046</v>
      </c>
      <c r="D4717" s="4" t="s">
        <v>34</v>
      </c>
      <c r="E4717" s="4">
        <v>6.8560600000000001E-7</v>
      </c>
      <c r="F4717" s="4">
        <v>1.5434800000000001E-4</v>
      </c>
      <c r="G4717" s="4">
        <v>1</v>
      </c>
      <c r="H4717" s="4">
        <v>1</v>
      </c>
      <c r="I4717" s="4">
        <v>5</v>
      </c>
      <c r="J4717" s="4" t="s">
        <v>5042</v>
      </c>
      <c r="K4717" s="4">
        <v>0</v>
      </c>
      <c r="L4717" s="4">
        <v>1450.7172499999999</v>
      </c>
      <c r="M4717" s="4" t="s">
        <v>29</v>
      </c>
      <c r="N4717" s="4" t="s">
        <v>29</v>
      </c>
      <c r="O4717" s="4">
        <v>6.5770000000000002E-5</v>
      </c>
      <c r="P4717" s="4">
        <v>1.383E-8</v>
      </c>
      <c r="Q4717" s="4">
        <v>4.03</v>
      </c>
    </row>
    <row r="4718" spans="1:29" hidden="1" outlineLevel="1" collapsed="1" x14ac:dyDescent="0.25">
      <c r="A4718" t="s">
        <v>34</v>
      </c>
      <c r="B4718" s="4" t="s">
        <v>29</v>
      </c>
      <c r="C4718" s="4" t="s">
        <v>5047</v>
      </c>
      <c r="D4718" s="4" t="s">
        <v>241</v>
      </c>
      <c r="E4718" s="4">
        <v>1.2231199999999999E-6</v>
      </c>
      <c r="F4718" s="4">
        <v>1.5434800000000001E-4</v>
      </c>
      <c r="G4718" s="4">
        <v>1</v>
      </c>
      <c r="H4718" s="4">
        <v>1</v>
      </c>
      <c r="I4718" s="4">
        <v>3</v>
      </c>
      <c r="J4718" s="4" t="s">
        <v>5042</v>
      </c>
      <c r="K4718" s="4">
        <v>0</v>
      </c>
      <c r="L4718" s="4">
        <v>1594.8145199999999</v>
      </c>
      <c r="M4718" s="4" t="s">
        <v>29</v>
      </c>
      <c r="N4718" s="4" t="s">
        <v>29</v>
      </c>
      <c r="O4718" s="4">
        <v>6.5770000000000002E-5</v>
      </c>
      <c r="P4718" s="4">
        <v>2.7759999999999998E-8</v>
      </c>
      <c r="Q4718" s="4">
        <v>4.75</v>
      </c>
    </row>
    <row r="4719" spans="1:29" hidden="1" outlineLevel="1" collapsed="1" x14ac:dyDescent="0.25">
      <c r="A4719" t="s">
        <v>34</v>
      </c>
      <c r="B4719" s="4" t="s">
        <v>29</v>
      </c>
      <c r="C4719" s="4" t="s">
        <v>5048</v>
      </c>
      <c r="D4719" s="4" t="s">
        <v>317</v>
      </c>
      <c r="E4719" s="4">
        <v>2.0199399999999998E-5</v>
      </c>
      <c r="F4719" s="4">
        <v>1.5434800000000001E-4</v>
      </c>
      <c r="G4719" s="4">
        <v>1</v>
      </c>
      <c r="H4719" s="4">
        <v>1</v>
      </c>
      <c r="I4719" s="4">
        <v>2</v>
      </c>
      <c r="J4719" s="4" t="s">
        <v>5042</v>
      </c>
      <c r="K4719" s="4">
        <v>1</v>
      </c>
      <c r="L4719" s="4">
        <v>1590.8407299999999</v>
      </c>
      <c r="M4719" s="4" t="s">
        <v>29</v>
      </c>
      <c r="N4719" s="4" t="s">
        <v>29</v>
      </c>
      <c r="O4719" s="4">
        <v>6.5770000000000002E-5</v>
      </c>
      <c r="P4719" s="4">
        <v>8.2389999999999996E-7</v>
      </c>
      <c r="Q4719" s="4">
        <v>3.14</v>
      </c>
    </row>
    <row r="4720" spans="1:29" hidden="1" outlineLevel="1" collapsed="1" x14ac:dyDescent="0.25">
      <c r="A4720" t="s">
        <v>34</v>
      </c>
      <c r="B4720" s="4" t="s">
        <v>29</v>
      </c>
      <c r="C4720" s="4" t="s">
        <v>5049</v>
      </c>
      <c r="D4720" s="4" t="s">
        <v>317</v>
      </c>
      <c r="E4720" s="4">
        <v>1.3644300000000001E-5</v>
      </c>
      <c r="F4720" s="4">
        <v>1.5434800000000001E-4</v>
      </c>
      <c r="G4720" s="4">
        <v>1</v>
      </c>
      <c r="H4720" s="4">
        <v>1</v>
      </c>
      <c r="I4720" s="4">
        <v>11</v>
      </c>
      <c r="J4720" s="4" t="s">
        <v>5042</v>
      </c>
      <c r="K4720" s="4">
        <v>0</v>
      </c>
      <c r="L4720" s="4">
        <v>1462.74577</v>
      </c>
      <c r="M4720" s="4" t="s">
        <v>29</v>
      </c>
      <c r="N4720" s="4" t="s">
        <v>29</v>
      </c>
      <c r="O4720" s="4">
        <v>6.5770000000000002E-5</v>
      </c>
      <c r="P4720" s="4">
        <v>5.1590000000000001E-7</v>
      </c>
      <c r="Q4720" s="4">
        <v>3.42</v>
      </c>
    </row>
    <row r="4721" spans="1:29" hidden="1" outlineLevel="1" collapsed="1" x14ac:dyDescent="0.25">
      <c r="A4721" t="s">
        <v>34</v>
      </c>
      <c r="B4721" s="4" t="s">
        <v>29</v>
      </c>
      <c r="C4721" s="4" t="s">
        <v>5050</v>
      </c>
      <c r="D4721" s="4" t="s">
        <v>34</v>
      </c>
      <c r="E4721" s="4">
        <v>1.7307299999999999E-4</v>
      </c>
      <c r="F4721" s="4">
        <v>1.5434800000000001E-4</v>
      </c>
      <c r="G4721" s="4">
        <v>1</v>
      </c>
      <c r="H4721" s="4">
        <v>1</v>
      </c>
      <c r="I4721" s="4">
        <v>3</v>
      </c>
      <c r="J4721" s="4" t="s">
        <v>5042</v>
      </c>
      <c r="K4721" s="4">
        <v>0</v>
      </c>
      <c r="L4721" s="4">
        <v>1107.59322</v>
      </c>
      <c r="M4721" s="4" t="s">
        <v>29</v>
      </c>
      <c r="N4721" s="4" t="s">
        <v>29</v>
      </c>
      <c r="O4721" s="4">
        <v>6.5770000000000002E-5</v>
      </c>
      <c r="P4721" s="4">
        <v>1.111E-5</v>
      </c>
      <c r="Q4721" s="4">
        <v>2.35</v>
      </c>
    </row>
    <row r="4722" spans="1:29" hidden="1" outlineLevel="1" collapsed="1" x14ac:dyDescent="0.25">
      <c r="A4722" t="s">
        <v>34</v>
      </c>
      <c r="B4722" s="4" t="s">
        <v>29</v>
      </c>
      <c r="C4722" s="4" t="s">
        <v>5051</v>
      </c>
      <c r="D4722" s="4" t="s">
        <v>244</v>
      </c>
      <c r="E4722" s="4">
        <v>7.5505399999999999E-9</v>
      </c>
      <c r="F4722" s="4">
        <v>1.5434800000000001E-4</v>
      </c>
      <c r="G4722" s="4">
        <v>1</v>
      </c>
      <c r="H4722" s="4">
        <v>1</v>
      </c>
      <c r="I4722" s="4">
        <v>8</v>
      </c>
      <c r="J4722" s="4" t="s">
        <v>5042</v>
      </c>
      <c r="K4722" s="4">
        <v>1</v>
      </c>
      <c r="L4722" s="4">
        <v>1722.90948</v>
      </c>
      <c r="M4722" s="4" t="s">
        <v>29</v>
      </c>
      <c r="N4722" s="4" t="s">
        <v>29</v>
      </c>
      <c r="O4722" s="4">
        <v>6.5770000000000002E-5</v>
      </c>
      <c r="P4722" s="4">
        <v>5.8970000000000004E-11</v>
      </c>
      <c r="Q4722" s="4">
        <v>4.3499999999999996</v>
      </c>
    </row>
    <row r="4723" spans="1:29" hidden="1" outlineLevel="1" collapsed="1" x14ac:dyDescent="0.25">
      <c r="A4723" t="s">
        <v>34</v>
      </c>
      <c r="B4723" s="4" t="s">
        <v>29</v>
      </c>
      <c r="C4723" s="4" t="s">
        <v>5052</v>
      </c>
      <c r="D4723" s="4" t="s">
        <v>34</v>
      </c>
      <c r="E4723" s="4">
        <v>1.5888600000000001E-3</v>
      </c>
      <c r="F4723" s="4">
        <v>1.5434800000000001E-4</v>
      </c>
      <c r="G4723" s="4">
        <v>1</v>
      </c>
      <c r="H4723" s="4">
        <v>1</v>
      </c>
      <c r="I4723" s="4">
        <v>1</v>
      </c>
      <c r="J4723" s="4" t="s">
        <v>5042</v>
      </c>
      <c r="K4723" s="4">
        <v>1</v>
      </c>
      <c r="L4723" s="4">
        <v>1462.7437399999999</v>
      </c>
      <c r="M4723" s="4" t="s">
        <v>29</v>
      </c>
      <c r="N4723" s="4" t="s">
        <v>29</v>
      </c>
      <c r="O4723" s="4">
        <v>6.5770000000000002E-5</v>
      </c>
      <c r="P4723" s="4">
        <v>1.6019999999999999E-4</v>
      </c>
      <c r="Q4723" s="4">
        <v>1.96</v>
      </c>
    </row>
    <row r="4724" spans="1:29" hidden="1" outlineLevel="1" collapsed="1" x14ac:dyDescent="0.25">
      <c r="A4724" t="s">
        <v>34</v>
      </c>
      <c r="B4724" s="4" t="s">
        <v>29</v>
      </c>
      <c r="C4724" s="4" t="s">
        <v>5053</v>
      </c>
      <c r="D4724" s="4" t="s">
        <v>34</v>
      </c>
      <c r="E4724" s="4">
        <v>4.9705799999999998E-6</v>
      </c>
      <c r="F4724" s="4">
        <v>1.5434800000000001E-4</v>
      </c>
      <c r="G4724" s="4">
        <v>1</v>
      </c>
      <c r="H4724" s="4">
        <v>1</v>
      </c>
      <c r="I4724" s="4">
        <v>4</v>
      </c>
      <c r="J4724" s="4" t="s">
        <v>5042</v>
      </c>
      <c r="K4724" s="4">
        <v>1</v>
      </c>
      <c r="L4724" s="4">
        <v>1405.7937099999999</v>
      </c>
      <c r="M4724" s="4" t="s">
        <v>29</v>
      </c>
      <c r="N4724" s="4" t="s">
        <v>29</v>
      </c>
      <c r="O4724" s="4">
        <v>6.5770000000000002E-5</v>
      </c>
      <c r="P4724" s="4">
        <v>1.515E-7</v>
      </c>
      <c r="Q4724" s="4">
        <v>3.03</v>
      </c>
    </row>
    <row r="4725" spans="1:29" hidden="1" outlineLevel="1" collapsed="1" x14ac:dyDescent="0.25">
      <c r="A4725" t="s">
        <v>34</v>
      </c>
      <c r="B4725" s="4" t="s">
        <v>29</v>
      </c>
      <c r="C4725" s="4" t="s">
        <v>5054</v>
      </c>
      <c r="D4725" s="4" t="s">
        <v>34</v>
      </c>
      <c r="E4725" s="4">
        <v>0.24050199999999999</v>
      </c>
      <c r="F4725" s="4">
        <v>9.1044100000000003E-3</v>
      </c>
      <c r="G4725" s="4">
        <v>1</v>
      </c>
      <c r="H4725" s="4">
        <v>1</v>
      </c>
      <c r="I4725" s="4">
        <v>1</v>
      </c>
      <c r="J4725" s="4" t="s">
        <v>5042</v>
      </c>
      <c r="K4725" s="4">
        <v>1</v>
      </c>
      <c r="L4725" s="4">
        <v>1020.58366</v>
      </c>
      <c r="M4725" s="4" t="s">
        <v>29</v>
      </c>
      <c r="N4725" s="4" t="s">
        <v>29</v>
      </c>
      <c r="O4725" s="4">
        <v>3.4399999999999999E-3</v>
      </c>
      <c r="P4725" s="4">
        <v>0.1048</v>
      </c>
      <c r="Q4725" s="4">
        <v>2.4700000000000002</v>
      </c>
    </row>
    <row r="4726" spans="1:29" x14ac:dyDescent="0.25">
      <c r="A4726" s="3" t="s">
        <v>29</v>
      </c>
      <c r="B4726" s="3" t="s">
        <v>30</v>
      </c>
      <c r="C4726" s="3" t="s">
        <v>5055</v>
      </c>
      <c r="D4726" s="3" t="s">
        <v>5056</v>
      </c>
      <c r="E4726" s="3">
        <v>0</v>
      </c>
      <c r="F4726" s="3">
        <v>81.596999999999994</v>
      </c>
      <c r="G4726" s="3">
        <v>40</v>
      </c>
      <c r="H4726" s="3">
        <v>14</v>
      </c>
      <c r="I4726" s="3">
        <v>25</v>
      </c>
      <c r="J4726" s="3">
        <v>13</v>
      </c>
      <c r="K4726" s="3">
        <v>604</v>
      </c>
      <c r="L4726" s="3">
        <v>65.5</v>
      </c>
      <c r="M4726" s="3">
        <v>7.83</v>
      </c>
      <c r="N4726" s="3">
        <v>65.319999999999993</v>
      </c>
      <c r="O4726" s="3">
        <v>14</v>
      </c>
      <c r="P4726" s="3" t="s">
        <v>34</v>
      </c>
      <c r="Q4726" s="3" t="s">
        <v>34</v>
      </c>
      <c r="R4726" s="3" t="s">
        <v>1501</v>
      </c>
      <c r="S4726" s="3" t="s">
        <v>3149</v>
      </c>
      <c r="T4726" s="3" t="s">
        <v>34</v>
      </c>
      <c r="U4726" s="3" t="s">
        <v>5055</v>
      </c>
      <c r="V4726" s="3" t="s">
        <v>34</v>
      </c>
      <c r="W4726" s="3" t="s">
        <v>1139</v>
      </c>
      <c r="X4726" s="3" t="s">
        <v>34</v>
      </c>
      <c r="Y4726" s="3" t="s">
        <v>34</v>
      </c>
      <c r="Z4726" s="3" t="s">
        <v>34</v>
      </c>
      <c r="AA4726" s="3">
        <v>0</v>
      </c>
      <c r="AB4726" s="3" t="s">
        <v>29</v>
      </c>
      <c r="AC4726" s="3">
        <v>1</v>
      </c>
    </row>
    <row r="4727" spans="1:29" hidden="1" outlineLevel="1" collapsed="1" x14ac:dyDescent="0.25">
      <c r="A4727" t="s">
        <v>34</v>
      </c>
      <c r="B4727" s="2" t="s">
        <v>39</v>
      </c>
      <c r="C4727" s="2" t="s">
        <v>40</v>
      </c>
      <c r="D4727" s="2" t="s">
        <v>41</v>
      </c>
      <c r="E4727" s="2" t="s">
        <v>42</v>
      </c>
      <c r="F4727" s="2" t="s">
        <v>43</v>
      </c>
      <c r="G4727" s="2" t="s">
        <v>28</v>
      </c>
      <c r="H4727" s="2" t="s">
        <v>44</v>
      </c>
      <c r="I4727" s="2" t="s">
        <v>8</v>
      </c>
      <c r="J4727" s="2" t="s">
        <v>45</v>
      </c>
      <c r="K4727" s="2" t="s">
        <v>46</v>
      </c>
      <c r="L4727" s="2" t="s">
        <v>47</v>
      </c>
      <c r="M4727" s="2" t="s">
        <v>27</v>
      </c>
      <c r="N4727" s="2" t="s">
        <v>48</v>
      </c>
      <c r="O4727" s="2" t="s">
        <v>49</v>
      </c>
      <c r="P4727" s="2" t="s">
        <v>50</v>
      </c>
      <c r="Q4727" s="2" t="s">
        <v>51</v>
      </c>
    </row>
    <row r="4728" spans="1:29" hidden="1" outlineLevel="1" collapsed="1" x14ac:dyDescent="0.25">
      <c r="A4728" t="s">
        <v>34</v>
      </c>
      <c r="B4728" s="4" t="s">
        <v>29</v>
      </c>
      <c r="C4728" s="4" t="s">
        <v>5057</v>
      </c>
      <c r="D4728" s="4" t="s">
        <v>388</v>
      </c>
      <c r="E4728" s="4">
        <v>3.4672599999999998E-7</v>
      </c>
      <c r="F4728" s="4">
        <v>1.5434800000000001E-4</v>
      </c>
      <c r="G4728" s="4">
        <v>1</v>
      </c>
      <c r="H4728" s="4">
        <v>1</v>
      </c>
      <c r="I4728" s="4">
        <v>1</v>
      </c>
      <c r="J4728" s="4" t="s">
        <v>5055</v>
      </c>
      <c r="K4728" s="4">
        <v>0</v>
      </c>
      <c r="L4728" s="4">
        <v>2063.0378700000001</v>
      </c>
      <c r="M4728" s="4" t="s">
        <v>29</v>
      </c>
      <c r="N4728" s="4" t="s">
        <v>29</v>
      </c>
      <c r="O4728" s="4">
        <v>6.5770000000000002E-5</v>
      </c>
      <c r="P4728" s="4">
        <v>6.0559999999999998E-9</v>
      </c>
      <c r="Q4728" s="4">
        <v>4.3899999999999997</v>
      </c>
    </row>
    <row r="4729" spans="1:29" hidden="1" outlineLevel="1" collapsed="1" x14ac:dyDescent="0.25">
      <c r="A4729" t="s">
        <v>34</v>
      </c>
      <c r="B4729" s="4" t="s">
        <v>29</v>
      </c>
      <c r="C4729" s="4" t="s">
        <v>5058</v>
      </c>
      <c r="D4729" s="4" t="s">
        <v>5059</v>
      </c>
      <c r="E4729" s="4">
        <v>4.1246399999999999E-5</v>
      </c>
      <c r="F4729" s="4">
        <v>1.5434800000000001E-4</v>
      </c>
      <c r="G4729" s="4">
        <v>2</v>
      </c>
      <c r="H4729" s="4">
        <v>3</v>
      </c>
      <c r="I4729" s="4">
        <v>2</v>
      </c>
      <c r="J4729" s="4" t="s">
        <v>5060</v>
      </c>
      <c r="K4729" s="4">
        <v>0</v>
      </c>
      <c r="L4729" s="4">
        <v>1368.6286299999999</v>
      </c>
      <c r="M4729" s="4" t="s">
        <v>29</v>
      </c>
      <c r="N4729" s="4" t="s">
        <v>29</v>
      </c>
      <c r="O4729" s="4">
        <v>6.5770000000000002E-5</v>
      </c>
      <c r="P4729" s="4">
        <v>1.962E-6</v>
      </c>
      <c r="Q4729" s="4">
        <v>2.75</v>
      </c>
    </row>
    <row r="4730" spans="1:29" hidden="1" outlineLevel="1" collapsed="1" x14ac:dyDescent="0.25">
      <c r="A4730" t="s">
        <v>34</v>
      </c>
      <c r="B4730" s="4" t="s">
        <v>29</v>
      </c>
      <c r="C4730" s="4" t="s">
        <v>5061</v>
      </c>
      <c r="D4730" s="4" t="s">
        <v>34</v>
      </c>
      <c r="E4730" s="4">
        <v>7.4539700000000001E-7</v>
      </c>
      <c r="F4730" s="4">
        <v>1.5434800000000001E-4</v>
      </c>
      <c r="G4730" s="4">
        <v>1</v>
      </c>
      <c r="H4730" s="4">
        <v>1</v>
      </c>
      <c r="I4730" s="4">
        <v>2</v>
      </c>
      <c r="J4730" s="4" t="s">
        <v>5055</v>
      </c>
      <c r="K4730" s="4">
        <v>0</v>
      </c>
      <c r="L4730" s="4">
        <v>1371.7954400000001</v>
      </c>
      <c r="M4730" s="4" t="s">
        <v>29</v>
      </c>
      <c r="N4730" s="4" t="s">
        <v>29</v>
      </c>
      <c r="O4730" s="4">
        <v>6.5770000000000002E-5</v>
      </c>
      <c r="P4730" s="4">
        <v>1.529E-8</v>
      </c>
      <c r="Q4730" s="4">
        <v>3.25</v>
      </c>
    </row>
    <row r="4731" spans="1:29" hidden="1" outlineLevel="1" collapsed="1" x14ac:dyDescent="0.25">
      <c r="A4731" t="s">
        <v>34</v>
      </c>
      <c r="B4731" s="4" t="s">
        <v>29</v>
      </c>
      <c r="C4731" s="4" t="s">
        <v>5062</v>
      </c>
      <c r="D4731" s="4" t="s">
        <v>34</v>
      </c>
      <c r="E4731" s="4">
        <v>8.3151400000000005E-6</v>
      </c>
      <c r="F4731" s="4">
        <v>1.5434800000000001E-4</v>
      </c>
      <c r="G4731" s="4">
        <v>1</v>
      </c>
      <c r="H4731" s="4">
        <v>1</v>
      </c>
      <c r="I4731" s="4">
        <v>4</v>
      </c>
      <c r="J4731" s="4" t="s">
        <v>5055</v>
      </c>
      <c r="K4731" s="4">
        <v>0</v>
      </c>
      <c r="L4731" s="4">
        <v>1528.8046099999999</v>
      </c>
      <c r="M4731" s="4" t="s">
        <v>29</v>
      </c>
      <c r="N4731" s="4" t="s">
        <v>29</v>
      </c>
      <c r="O4731" s="4">
        <v>6.5770000000000002E-5</v>
      </c>
      <c r="P4731" s="4">
        <v>2.8239999999999999E-7</v>
      </c>
      <c r="Q4731" s="4">
        <v>3.68</v>
      </c>
    </row>
    <row r="4732" spans="1:29" hidden="1" outlineLevel="1" collapsed="1" x14ac:dyDescent="0.25">
      <c r="A4732" t="s">
        <v>34</v>
      </c>
      <c r="B4732" s="4" t="s">
        <v>29</v>
      </c>
      <c r="C4732" s="4" t="s">
        <v>5063</v>
      </c>
      <c r="D4732" s="4" t="s">
        <v>34</v>
      </c>
      <c r="E4732" s="4">
        <v>2.3876600000000002E-6</v>
      </c>
      <c r="F4732" s="4">
        <v>1.5434800000000001E-4</v>
      </c>
      <c r="G4732" s="4">
        <v>1</v>
      </c>
      <c r="H4732" s="4">
        <v>1</v>
      </c>
      <c r="I4732" s="4">
        <v>2</v>
      </c>
      <c r="J4732" s="4" t="s">
        <v>5055</v>
      </c>
      <c r="K4732" s="4">
        <v>0</v>
      </c>
      <c r="L4732" s="4">
        <v>1765.8140000000001</v>
      </c>
      <c r="M4732" s="4" t="s">
        <v>29</v>
      </c>
      <c r="N4732" s="4" t="s">
        <v>29</v>
      </c>
      <c r="O4732" s="4">
        <v>6.5770000000000002E-5</v>
      </c>
      <c r="P4732" s="4">
        <v>6.2209999999999999E-8</v>
      </c>
      <c r="Q4732" s="4">
        <v>2.57</v>
      </c>
    </row>
    <row r="4733" spans="1:29" hidden="1" outlineLevel="1" collapsed="1" x14ac:dyDescent="0.25">
      <c r="A4733" t="s">
        <v>34</v>
      </c>
      <c r="B4733" s="4" t="s">
        <v>29</v>
      </c>
      <c r="C4733" s="4" t="s">
        <v>5064</v>
      </c>
      <c r="D4733" s="4" t="s">
        <v>34</v>
      </c>
      <c r="E4733" s="4">
        <v>7.7466399999999994E-5</v>
      </c>
      <c r="F4733" s="4">
        <v>1.5434800000000001E-4</v>
      </c>
      <c r="G4733" s="4">
        <v>1</v>
      </c>
      <c r="H4733" s="4">
        <v>1</v>
      </c>
      <c r="I4733" s="4">
        <v>2</v>
      </c>
      <c r="J4733" s="4" t="s">
        <v>5055</v>
      </c>
      <c r="K4733" s="4">
        <v>0</v>
      </c>
      <c r="L4733" s="4">
        <v>2537.33851</v>
      </c>
      <c r="M4733" s="4" t="s">
        <v>29</v>
      </c>
      <c r="N4733" s="4" t="s">
        <v>29</v>
      </c>
      <c r="O4733" s="4">
        <v>6.5770000000000002E-5</v>
      </c>
      <c r="P4733" s="4">
        <v>4.211E-6</v>
      </c>
      <c r="Q4733" s="4">
        <v>3.6</v>
      </c>
    </row>
    <row r="4734" spans="1:29" hidden="1" outlineLevel="1" collapsed="1" x14ac:dyDescent="0.25">
      <c r="A4734" t="s">
        <v>34</v>
      </c>
      <c r="B4734" s="4" t="s">
        <v>29</v>
      </c>
      <c r="C4734" s="4" t="s">
        <v>5065</v>
      </c>
      <c r="D4734" s="4" t="s">
        <v>1450</v>
      </c>
      <c r="E4734" s="4">
        <v>3.8910700000000003E-4</v>
      </c>
      <c r="F4734" s="4">
        <v>1.5434800000000001E-4</v>
      </c>
      <c r="G4734" s="4">
        <v>1</v>
      </c>
      <c r="H4734" s="4">
        <v>1</v>
      </c>
      <c r="I4734" s="4">
        <v>3</v>
      </c>
      <c r="J4734" s="4" t="s">
        <v>5055</v>
      </c>
      <c r="K4734" s="4">
        <v>0</v>
      </c>
      <c r="L4734" s="4">
        <v>1673.72578</v>
      </c>
      <c r="M4734" s="4" t="s">
        <v>29</v>
      </c>
      <c r="N4734" s="4" t="s">
        <v>29</v>
      </c>
      <c r="O4734" s="4">
        <v>6.5770000000000002E-5</v>
      </c>
      <c r="P4734" s="4">
        <v>2.9560000000000002E-5</v>
      </c>
      <c r="Q4734" s="4">
        <v>4.13</v>
      </c>
    </row>
    <row r="4735" spans="1:29" hidden="1" outlineLevel="1" collapsed="1" x14ac:dyDescent="0.25">
      <c r="A4735" t="s">
        <v>34</v>
      </c>
      <c r="B4735" s="4" t="s">
        <v>29</v>
      </c>
      <c r="C4735" s="4" t="s">
        <v>5066</v>
      </c>
      <c r="D4735" s="4" t="s">
        <v>34</v>
      </c>
      <c r="E4735" s="4">
        <v>4.2049999999999999E-5</v>
      </c>
      <c r="F4735" s="4">
        <v>1.5434800000000001E-4</v>
      </c>
      <c r="G4735" s="4">
        <v>1</v>
      </c>
      <c r="H4735" s="4">
        <v>1</v>
      </c>
      <c r="I4735" s="4">
        <v>1</v>
      </c>
      <c r="J4735" s="4" t="s">
        <v>5055</v>
      </c>
      <c r="K4735" s="4">
        <v>0</v>
      </c>
      <c r="L4735" s="4">
        <v>2866.4006100000001</v>
      </c>
      <c r="M4735" s="4" t="s">
        <v>29</v>
      </c>
      <c r="N4735" s="4" t="s">
        <v>29</v>
      </c>
      <c r="O4735" s="4">
        <v>6.5770000000000002E-5</v>
      </c>
      <c r="P4735" s="4">
        <v>2.0049999999999999E-6</v>
      </c>
      <c r="Q4735" s="4">
        <v>3.48</v>
      </c>
    </row>
    <row r="4736" spans="1:29" hidden="1" outlineLevel="1" collapsed="1" x14ac:dyDescent="0.25">
      <c r="A4736" t="s">
        <v>34</v>
      </c>
      <c r="B4736" s="4" t="s">
        <v>29</v>
      </c>
      <c r="C4736" s="4" t="s">
        <v>5067</v>
      </c>
      <c r="D4736" s="4" t="s">
        <v>34</v>
      </c>
      <c r="E4736" s="4">
        <v>3.9177900000000003E-5</v>
      </c>
      <c r="F4736" s="4">
        <v>1.5434800000000001E-4</v>
      </c>
      <c r="G4736" s="4">
        <v>1</v>
      </c>
      <c r="H4736" s="4">
        <v>1</v>
      </c>
      <c r="I4736" s="4">
        <v>1</v>
      </c>
      <c r="J4736" s="4" t="s">
        <v>5055</v>
      </c>
      <c r="K4736" s="4">
        <v>0</v>
      </c>
      <c r="L4736" s="4">
        <v>2025.06513</v>
      </c>
      <c r="M4736" s="4" t="s">
        <v>29</v>
      </c>
      <c r="N4736" s="4" t="s">
        <v>29</v>
      </c>
      <c r="O4736" s="4">
        <v>6.5770000000000002E-5</v>
      </c>
      <c r="P4736" s="4">
        <v>1.84E-6</v>
      </c>
      <c r="Q4736" s="4">
        <v>4.5199999999999996</v>
      </c>
    </row>
    <row r="4737" spans="1:29" hidden="1" outlineLevel="1" collapsed="1" x14ac:dyDescent="0.25">
      <c r="A4737" t="s">
        <v>34</v>
      </c>
      <c r="B4737" s="4" t="s">
        <v>29</v>
      </c>
      <c r="C4737" s="4" t="s">
        <v>5068</v>
      </c>
      <c r="D4737" s="4" t="s">
        <v>34</v>
      </c>
      <c r="E4737" s="4">
        <v>2.0935200000000002E-3</v>
      </c>
      <c r="F4737" s="4">
        <v>1.5434800000000001E-4</v>
      </c>
      <c r="G4737" s="4">
        <v>1</v>
      </c>
      <c r="H4737" s="4">
        <v>1</v>
      </c>
      <c r="I4737" s="4">
        <v>1</v>
      </c>
      <c r="J4737" s="4" t="s">
        <v>5055</v>
      </c>
      <c r="K4737" s="4">
        <v>0</v>
      </c>
      <c r="L4737" s="4">
        <v>2055.0141600000002</v>
      </c>
      <c r="M4737" s="4" t="s">
        <v>29</v>
      </c>
      <c r="N4737" s="4" t="s">
        <v>29</v>
      </c>
      <c r="O4737" s="4">
        <v>6.5770000000000002E-5</v>
      </c>
      <c r="P4737" s="4">
        <v>2.2279999999999999E-4</v>
      </c>
      <c r="Q4737" s="4">
        <v>4.25</v>
      </c>
    </row>
    <row r="4738" spans="1:29" hidden="1" outlineLevel="1" collapsed="1" x14ac:dyDescent="0.25">
      <c r="A4738" t="s">
        <v>34</v>
      </c>
      <c r="B4738" s="4" t="s">
        <v>29</v>
      </c>
      <c r="C4738" s="4" t="s">
        <v>5069</v>
      </c>
      <c r="D4738" s="4" t="s">
        <v>34</v>
      </c>
      <c r="E4738" s="4">
        <v>4.6307500000000003E-3</v>
      </c>
      <c r="F4738" s="4">
        <v>3.0793500000000001E-4</v>
      </c>
      <c r="G4738" s="4">
        <v>1</v>
      </c>
      <c r="H4738" s="4">
        <v>1</v>
      </c>
      <c r="I4738" s="4">
        <v>2</v>
      </c>
      <c r="J4738" s="4" t="s">
        <v>5055</v>
      </c>
      <c r="K4738" s="4">
        <v>0</v>
      </c>
      <c r="L4738" s="4">
        <v>1163.5902599999999</v>
      </c>
      <c r="M4738" s="4" t="s">
        <v>29</v>
      </c>
      <c r="N4738" s="4" t="s">
        <v>29</v>
      </c>
      <c r="O4738" s="4">
        <v>1.192E-4</v>
      </c>
      <c r="P4738" s="4">
        <v>5.6400000000000005E-4</v>
      </c>
      <c r="Q4738" s="4">
        <v>1.74</v>
      </c>
    </row>
    <row r="4739" spans="1:29" hidden="1" outlineLevel="1" collapsed="1" x14ac:dyDescent="0.25">
      <c r="A4739" t="s">
        <v>34</v>
      </c>
      <c r="B4739" s="4" t="s">
        <v>29</v>
      </c>
      <c r="C4739" s="4" t="s">
        <v>5070</v>
      </c>
      <c r="D4739" s="4" t="s">
        <v>34</v>
      </c>
      <c r="E4739" s="4">
        <v>3.6471299999999998E-2</v>
      </c>
      <c r="F4739" s="4">
        <v>1.27169E-3</v>
      </c>
      <c r="G4739" s="4">
        <v>1</v>
      </c>
      <c r="H4739" s="4">
        <v>1</v>
      </c>
      <c r="I4739" s="4">
        <v>1</v>
      </c>
      <c r="J4739" s="4" t="s">
        <v>5055</v>
      </c>
      <c r="K4739" s="4">
        <v>1</v>
      </c>
      <c r="L4739" s="4">
        <v>4012.8723100000002</v>
      </c>
      <c r="M4739" s="4" t="s">
        <v>29</v>
      </c>
      <c r="N4739" s="4" t="s">
        <v>29</v>
      </c>
      <c r="O4739" s="4">
        <v>4.6000000000000001E-4</v>
      </c>
      <c r="P4739" s="4">
        <v>7.0320000000000001E-3</v>
      </c>
      <c r="Q4739" s="4">
        <v>2.85</v>
      </c>
    </row>
    <row r="4740" spans="1:29" hidden="1" outlineLevel="1" collapsed="1" x14ac:dyDescent="0.25">
      <c r="A4740" t="s">
        <v>34</v>
      </c>
      <c r="B4740" s="4" t="s">
        <v>29</v>
      </c>
      <c r="C4740" s="4" t="s">
        <v>5071</v>
      </c>
      <c r="D4740" s="4" t="s">
        <v>34</v>
      </c>
      <c r="E4740" s="4">
        <v>4.3048799999999998E-2</v>
      </c>
      <c r="F4740" s="4">
        <v>1.40211E-3</v>
      </c>
      <c r="G4740" s="4">
        <v>1</v>
      </c>
      <c r="H4740" s="4">
        <v>1</v>
      </c>
      <c r="I4740" s="4">
        <v>1</v>
      </c>
      <c r="J4740" s="4" t="s">
        <v>5055</v>
      </c>
      <c r="K4740" s="4">
        <v>0</v>
      </c>
      <c r="L4740" s="4">
        <v>1075.5894699999999</v>
      </c>
      <c r="M4740" s="4" t="s">
        <v>29</v>
      </c>
      <c r="N4740" s="4" t="s">
        <v>29</v>
      </c>
      <c r="O4740" s="4">
        <v>5.0580000000000004E-4</v>
      </c>
      <c r="P4740" s="4">
        <v>8.7500000000000008E-3</v>
      </c>
      <c r="Q4740" s="4">
        <v>1.52</v>
      </c>
    </row>
    <row r="4741" spans="1:29" hidden="1" outlineLevel="1" collapsed="1" x14ac:dyDescent="0.25">
      <c r="A4741" t="s">
        <v>34</v>
      </c>
      <c r="B4741" s="4" t="s">
        <v>29</v>
      </c>
      <c r="C4741" s="4" t="s">
        <v>5072</v>
      </c>
      <c r="D4741" s="4" t="s">
        <v>5073</v>
      </c>
      <c r="E4741" s="4">
        <v>7.1885099999999993E-2</v>
      </c>
      <c r="F4741" s="4">
        <v>2.7472999999999998E-3</v>
      </c>
      <c r="G4741" s="4">
        <v>1</v>
      </c>
      <c r="H4741" s="4">
        <v>2</v>
      </c>
      <c r="I4741" s="4">
        <v>2</v>
      </c>
      <c r="J4741" s="4" t="s">
        <v>5055</v>
      </c>
      <c r="K4741" s="4">
        <v>0</v>
      </c>
      <c r="L4741" s="4">
        <v>1254.5453</v>
      </c>
      <c r="M4741" s="4" t="s">
        <v>29</v>
      </c>
      <c r="N4741" s="4" t="s">
        <v>29</v>
      </c>
      <c r="O4741" s="4">
        <v>9.8280000000000004E-4</v>
      </c>
      <c r="P4741" s="4">
        <v>1.736E-2</v>
      </c>
      <c r="Q4741" s="4">
        <v>1.36</v>
      </c>
    </row>
    <row r="4742" spans="1:29" x14ac:dyDescent="0.25">
      <c r="A4742" s="3" t="s">
        <v>29</v>
      </c>
      <c r="B4742" s="3" t="s">
        <v>30</v>
      </c>
      <c r="C4742" s="3" t="s">
        <v>5074</v>
      </c>
      <c r="D4742" s="3" t="s">
        <v>5075</v>
      </c>
      <c r="E4742" s="3">
        <v>0</v>
      </c>
      <c r="F4742" s="3">
        <v>81.325999999999993</v>
      </c>
      <c r="G4742" s="3">
        <v>41</v>
      </c>
      <c r="H4742" s="3">
        <v>13</v>
      </c>
      <c r="I4742" s="3">
        <v>25</v>
      </c>
      <c r="J4742" s="3">
        <v>9</v>
      </c>
      <c r="K4742" s="3">
        <v>348</v>
      </c>
      <c r="L4742" s="3">
        <v>36.700000000000003</v>
      </c>
      <c r="M4742" s="3">
        <v>6.74</v>
      </c>
      <c r="N4742" s="3">
        <v>72.97</v>
      </c>
      <c r="O4742" s="3">
        <v>13</v>
      </c>
      <c r="P4742" s="3" t="s">
        <v>315</v>
      </c>
      <c r="Q4742" s="3" t="s">
        <v>2186</v>
      </c>
      <c r="R4742" s="3" t="s">
        <v>3364</v>
      </c>
      <c r="S4742" s="3" t="s">
        <v>5076</v>
      </c>
      <c r="T4742" s="3" t="s">
        <v>5077</v>
      </c>
      <c r="U4742" s="3" t="s">
        <v>5074</v>
      </c>
      <c r="V4742" s="3" t="s">
        <v>5078</v>
      </c>
      <c r="W4742" s="3" t="s">
        <v>536</v>
      </c>
      <c r="X4742" s="3" t="s">
        <v>5079</v>
      </c>
      <c r="Y4742" s="3" t="s">
        <v>34</v>
      </c>
      <c r="Z4742" s="3" t="s">
        <v>5080</v>
      </c>
      <c r="AA4742" s="3">
        <v>10</v>
      </c>
      <c r="AB4742" s="3" t="s">
        <v>29</v>
      </c>
      <c r="AC4742" s="3">
        <v>1</v>
      </c>
    </row>
    <row r="4743" spans="1:29" hidden="1" outlineLevel="1" collapsed="1" x14ac:dyDescent="0.25">
      <c r="A4743" t="s">
        <v>34</v>
      </c>
      <c r="B4743" s="2" t="s">
        <v>39</v>
      </c>
      <c r="C4743" s="2" t="s">
        <v>40</v>
      </c>
      <c r="D4743" s="2" t="s">
        <v>41</v>
      </c>
      <c r="E4743" s="2" t="s">
        <v>42</v>
      </c>
      <c r="F4743" s="2" t="s">
        <v>43</v>
      </c>
      <c r="G4743" s="2" t="s">
        <v>28</v>
      </c>
      <c r="H4743" s="2" t="s">
        <v>44</v>
      </c>
      <c r="I4743" s="2" t="s">
        <v>8</v>
      </c>
      <c r="J4743" s="2" t="s">
        <v>45</v>
      </c>
      <c r="K4743" s="2" t="s">
        <v>46</v>
      </c>
      <c r="L4743" s="2" t="s">
        <v>47</v>
      </c>
      <c r="M4743" s="2" t="s">
        <v>27</v>
      </c>
      <c r="N4743" s="2" t="s">
        <v>48</v>
      </c>
      <c r="O4743" s="2" t="s">
        <v>49</v>
      </c>
      <c r="P4743" s="2" t="s">
        <v>50</v>
      </c>
      <c r="Q4743" s="2" t="s">
        <v>51</v>
      </c>
    </row>
    <row r="4744" spans="1:29" hidden="1" outlineLevel="1" collapsed="1" x14ac:dyDescent="0.25">
      <c r="A4744" t="s">
        <v>34</v>
      </c>
      <c r="B4744" s="4" t="s">
        <v>29</v>
      </c>
      <c r="C4744" s="4" t="s">
        <v>5081</v>
      </c>
      <c r="D4744" s="4" t="s">
        <v>259</v>
      </c>
      <c r="E4744" s="4">
        <v>1.48346E-10</v>
      </c>
      <c r="F4744" s="4">
        <v>1.5434800000000001E-4</v>
      </c>
      <c r="G4744" s="4">
        <v>2</v>
      </c>
      <c r="H4744" s="4">
        <v>3</v>
      </c>
      <c r="I4744" s="4">
        <v>3</v>
      </c>
      <c r="J4744" s="4" t="s">
        <v>5082</v>
      </c>
      <c r="K4744" s="4">
        <v>0</v>
      </c>
      <c r="L4744" s="4">
        <v>2035.0640900000001</v>
      </c>
      <c r="M4744" s="4" t="s">
        <v>29</v>
      </c>
      <c r="N4744" s="4" t="s">
        <v>29</v>
      </c>
      <c r="O4744" s="4">
        <v>6.5770000000000002E-5</v>
      </c>
      <c r="P4744" s="4">
        <v>5.0680000000000002E-13</v>
      </c>
      <c r="Q4744" s="4">
        <v>6.14</v>
      </c>
    </row>
    <row r="4745" spans="1:29" hidden="1" outlineLevel="1" collapsed="1" x14ac:dyDescent="0.25">
      <c r="A4745" t="s">
        <v>34</v>
      </c>
      <c r="B4745" s="4" t="s">
        <v>29</v>
      </c>
      <c r="C4745" s="4" t="s">
        <v>5083</v>
      </c>
      <c r="D4745" s="4" t="s">
        <v>528</v>
      </c>
      <c r="E4745" s="4">
        <v>6.7245900000000006E-5</v>
      </c>
      <c r="F4745" s="4">
        <v>1.5434800000000001E-4</v>
      </c>
      <c r="G4745" s="4">
        <v>1</v>
      </c>
      <c r="H4745" s="4">
        <v>1</v>
      </c>
      <c r="I4745" s="4">
        <v>1</v>
      </c>
      <c r="J4745" s="4" t="s">
        <v>5074</v>
      </c>
      <c r="K4745" s="4">
        <v>0</v>
      </c>
      <c r="L4745" s="4">
        <v>2477.14552</v>
      </c>
      <c r="M4745" s="4" t="s">
        <v>29</v>
      </c>
      <c r="N4745" s="4" t="s">
        <v>29</v>
      </c>
      <c r="O4745" s="4">
        <v>6.5770000000000002E-5</v>
      </c>
      <c r="P4745" s="4">
        <v>3.5300000000000001E-6</v>
      </c>
      <c r="Q4745" s="4">
        <v>3.51</v>
      </c>
    </row>
    <row r="4746" spans="1:29" hidden="1" outlineLevel="1" collapsed="1" x14ac:dyDescent="0.25">
      <c r="A4746" t="s">
        <v>34</v>
      </c>
      <c r="B4746" s="4" t="s">
        <v>29</v>
      </c>
      <c r="C4746" s="4" t="s">
        <v>5084</v>
      </c>
      <c r="D4746" s="4" t="s">
        <v>34</v>
      </c>
      <c r="E4746" s="4">
        <v>4.9070499999999999E-6</v>
      </c>
      <c r="F4746" s="4">
        <v>1.5434800000000001E-4</v>
      </c>
      <c r="G4746" s="4">
        <v>1</v>
      </c>
      <c r="H4746" s="4">
        <v>1</v>
      </c>
      <c r="I4746" s="4">
        <v>2</v>
      </c>
      <c r="J4746" s="4" t="s">
        <v>5074</v>
      </c>
      <c r="K4746" s="4">
        <v>0</v>
      </c>
      <c r="L4746" s="4">
        <v>1433.78862</v>
      </c>
      <c r="M4746" s="4" t="s">
        <v>29</v>
      </c>
      <c r="N4746" s="4" t="s">
        <v>29</v>
      </c>
      <c r="O4746" s="4">
        <v>6.5770000000000002E-5</v>
      </c>
      <c r="P4746" s="4">
        <v>1.487E-7</v>
      </c>
      <c r="Q4746" s="4">
        <v>3.73</v>
      </c>
    </row>
    <row r="4747" spans="1:29" hidden="1" outlineLevel="1" collapsed="1" x14ac:dyDescent="0.25">
      <c r="A4747" t="s">
        <v>34</v>
      </c>
      <c r="B4747" s="4" t="s">
        <v>29</v>
      </c>
      <c r="C4747" s="4" t="s">
        <v>5085</v>
      </c>
      <c r="D4747" s="4" t="s">
        <v>34</v>
      </c>
      <c r="E4747" s="4">
        <v>4.9068399999999999E-5</v>
      </c>
      <c r="F4747" s="4">
        <v>1.5434800000000001E-4</v>
      </c>
      <c r="G4747" s="4">
        <v>2</v>
      </c>
      <c r="H4747" s="4">
        <v>3</v>
      </c>
      <c r="I4747" s="4">
        <v>2</v>
      </c>
      <c r="J4747" s="4" t="s">
        <v>5082</v>
      </c>
      <c r="K4747" s="4">
        <v>0</v>
      </c>
      <c r="L4747" s="4">
        <v>1251.6691800000001</v>
      </c>
      <c r="M4747" s="4" t="s">
        <v>29</v>
      </c>
      <c r="N4747" s="4" t="s">
        <v>29</v>
      </c>
      <c r="O4747" s="4">
        <v>6.5770000000000002E-5</v>
      </c>
      <c r="P4747" s="4">
        <v>2.419E-6</v>
      </c>
      <c r="Q4747" s="4">
        <v>3.15</v>
      </c>
    </row>
    <row r="4748" spans="1:29" hidden="1" outlineLevel="1" collapsed="1" x14ac:dyDescent="0.25">
      <c r="A4748" t="s">
        <v>34</v>
      </c>
      <c r="B4748" s="4" t="s">
        <v>29</v>
      </c>
      <c r="C4748" s="4" t="s">
        <v>5086</v>
      </c>
      <c r="D4748" s="4" t="s">
        <v>34</v>
      </c>
      <c r="E4748" s="4">
        <v>5.3007799999999996E-6</v>
      </c>
      <c r="F4748" s="4">
        <v>1.5434800000000001E-4</v>
      </c>
      <c r="G4748" s="4">
        <v>1</v>
      </c>
      <c r="H4748" s="4">
        <v>1</v>
      </c>
      <c r="I4748" s="4">
        <v>1</v>
      </c>
      <c r="J4748" s="4" t="s">
        <v>5074</v>
      </c>
      <c r="K4748" s="4">
        <v>1</v>
      </c>
      <c r="L4748" s="4">
        <v>1859.0524399999999</v>
      </c>
      <c r="M4748" s="4" t="s">
        <v>29</v>
      </c>
      <c r="N4748" s="4" t="s">
        <v>29</v>
      </c>
      <c r="O4748" s="4">
        <v>6.5770000000000002E-5</v>
      </c>
      <c r="P4748" s="4">
        <v>1.6400000000000001E-7</v>
      </c>
      <c r="Q4748" s="4">
        <v>2.93</v>
      </c>
    </row>
    <row r="4749" spans="1:29" hidden="1" outlineLevel="1" collapsed="1" x14ac:dyDescent="0.25">
      <c r="A4749" t="s">
        <v>34</v>
      </c>
      <c r="B4749" s="4" t="s">
        <v>29</v>
      </c>
      <c r="C4749" s="4" t="s">
        <v>5087</v>
      </c>
      <c r="D4749" s="4" t="s">
        <v>34</v>
      </c>
      <c r="E4749" s="4">
        <v>7.21801E-6</v>
      </c>
      <c r="F4749" s="4">
        <v>1.5434800000000001E-4</v>
      </c>
      <c r="G4749" s="4">
        <v>1</v>
      </c>
      <c r="H4749" s="4">
        <v>1</v>
      </c>
      <c r="I4749" s="4">
        <v>2</v>
      </c>
      <c r="J4749" s="4" t="s">
        <v>5074</v>
      </c>
      <c r="K4749" s="4">
        <v>2</v>
      </c>
      <c r="L4749" s="4">
        <v>2256.3213500000002</v>
      </c>
      <c r="M4749" s="4" t="s">
        <v>29</v>
      </c>
      <c r="N4749" s="4" t="s">
        <v>29</v>
      </c>
      <c r="O4749" s="4">
        <v>6.5770000000000002E-5</v>
      </c>
      <c r="P4749" s="4">
        <v>2.3769999999999999E-7</v>
      </c>
      <c r="Q4749" s="4">
        <v>4.1500000000000004</v>
      </c>
    </row>
    <row r="4750" spans="1:29" hidden="1" outlineLevel="1" collapsed="1" x14ac:dyDescent="0.25">
      <c r="A4750" t="s">
        <v>34</v>
      </c>
      <c r="B4750" s="4" t="s">
        <v>29</v>
      </c>
      <c r="C4750" s="4" t="s">
        <v>5088</v>
      </c>
      <c r="D4750" s="4" t="s">
        <v>34</v>
      </c>
      <c r="E4750" s="4">
        <v>8.1039399999999999E-6</v>
      </c>
      <c r="F4750" s="4">
        <v>1.5434800000000001E-4</v>
      </c>
      <c r="G4750" s="4">
        <v>1</v>
      </c>
      <c r="H4750" s="4">
        <v>1</v>
      </c>
      <c r="I4750" s="4">
        <v>5</v>
      </c>
      <c r="J4750" s="4" t="s">
        <v>5074</v>
      </c>
      <c r="K4750" s="4">
        <v>0</v>
      </c>
      <c r="L4750" s="4">
        <v>1914.1422600000001</v>
      </c>
      <c r="M4750" s="4" t="s">
        <v>29</v>
      </c>
      <c r="N4750" s="4" t="s">
        <v>29</v>
      </c>
      <c r="O4750" s="4">
        <v>6.5770000000000002E-5</v>
      </c>
      <c r="P4750" s="4">
        <v>2.7440000000000002E-7</v>
      </c>
      <c r="Q4750" s="4">
        <v>2.09</v>
      </c>
    </row>
    <row r="4751" spans="1:29" hidden="1" outlineLevel="1" collapsed="1" x14ac:dyDescent="0.25">
      <c r="A4751" t="s">
        <v>34</v>
      </c>
      <c r="B4751" s="4" t="s">
        <v>29</v>
      </c>
      <c r="C4751" s="4" t="s">
        <v>5089</v>
      </c>
      <c r="D4751" s="4" t="s">
        <v>34</v>
      </c>
      <c r="E4751" s="4">
        <v>3.4894999999999997E-5</v>
      </c>
      <c r="F4751" s="4">
        <v>1.5434800000000001E-4</v>
      </c>
      <c r="G4751" s="4">
        <v>1</v>
      </c>
      <c r="H4751" s="4">
        <v>1</v>
      </c>
      <c r="I4751" s="4">
        <v>1</v>
      </c>
      <c r="J4751" s="4" t="s">
        <v>5074</v>
      </c>
      <c r="K4751" s="4">
        <v>0</v>
      </c>
      <c r="L4751" s="4">
        <v>1366.80528</v>
      </c>
      <c r="M4751" s="4" t="s">
        <v>29</v>
      </c>
      <c r="N4751" s="4" t="s">
        <v>29</v>
      </c>
      <c r="O4751" s="4">
        <v>6.5770000000000002E-5</v>
      </c>
      <c r="P4751" s="4">
        <v>1.6020000000000001E-6</v>
      </c>
      <c r="Q4751" s="4">
        <v>3.39</v>
      </c>
    </row>
    <row r="4752" spans="1:29" hidden="1" outlineLevel="1" collapsed="1" x14ac:dyDescent="0.25">
      <c r="A4752" t="s">
        <v>34</v>
      </c>
      <c r="B4752" s="4" t="s">
        <v>29</v>
      </c>
      <c r="C4752" s="4" t="s">
        <v>5090</v>
      </c>
      <c r="D4752" s="4" t="s">
        <v>34</v>
      </c>
      <c r="E4752" s="4">
        <v>1.19024E-3</v>
      </c>
      <c r="F4752" s="4">
        <v>1.5434800000000001E-4</v>
      </c>
      <c r="G4752" s="4">
        <v>2</v>
      </c>
      <c r="H4752" s="4">
        <v>3</v>
      </c>
      <c r="I4752" s="4">
        <v>2</v>
      </c>
      <c r="J4752" s="4" t="s">
        <v>5082</v>
      </c>
      <c r="K4752" s="4">
        <v>0</v>
      </c>
      <c r="L4752" s="4">
        <v>836.45123999999998</v>
      </c>
      <c r="M4752" s="4" t="s">
        <v>29</v>
      </c>
      <c r="N4752" s="4" t="s">
        <v>29</v>
      </c>
      <c r="O4752" s="4">
        <v>6.5770000000000002E-5</v>
      </c>
      <c r="P4752" s="4">
        <v>1.138E-4</v>
      </c>
      <c r="Q4752" s="4">
        <v>2.0699999999999998</v>
      </c>
    </row>
    <row r="4753" spans="1:29" hidden="1" outlineLevel="1" collapsed="1" x14ac:dyDescent="0.25">
      <c r="A4753" t="s">
        <v>34</v>
      </c>
      <c r="B4753" s="4" t="s">
        <v>29</v>
      </c>
      <c r="C4753" s="4" t="s">
        <v>5091</v>
      </c>
      <c r="D4753" s="4" t="s">
        <v>612</v>
      </c>
      <c r="E4753" s="4">
        <v>1.6127800000000002E-5</v>
      </c>
      <c r="F4753" s="4">
        <v>1.5434800000000001E-4</v>
      </c>
      <c r="G4753" s="4">
        <v>1</v>
      </c>
      <c r="H4753" s="4">
        <v>1</v>
      </c>
      <c r="I4753" s="4">
        <v>1</v>
      </c>
      <c r="J4753" s="4" t="s">
        <v>5074</v>
      </c>
      <c r="K4753" s="4">
        <v>0</v>
      </c>
      <c r="L4753" s="4">
        <v>1291.60995</v>
      </c>
      <c r="M4753" s="4" t="s">
        <v>29</v>
      </c>
      <c r="N4753" s="4" t="s">
        <v>29</v>
      </c>
      <c r="O4753" s="4">
        <v>6.5770000000000002E-5</v>
      </c>
      <c r="P4753" s="4">
        <v>6.2939999999999996E-7</v>
      </c>
      <c r="Q4753" s="4">
        <v>3.84</v>
      </c>
    </row>
    <row r="4754" spans="1:29" hidden="1" outlineLevel="1" collapsed="1" x14ac:dyDescent="0.25">
      <c r="A4754" t="s">
        <v>34</v>
      </c>
      <c r="B4754" s="4" t="s">
        <v>29</v>
      </c>
      <c r="C4754" s="4" t="s">
        <v>5092</v>
      </c>
      <c r="D4754" s="4" t="s">
        <v>34</v>
      </c>
      <c r="E4754" s="4">
        <v>2.7933400000000001E-3</v>
      </c>
      <c r="F4754" s="4">
        <v>3.0793500000000001E-4</v>
      </c>
      <c r="G4754" s="4">
        <v>1</v>
      </c>
      <c r="H4754" s="4">
        <v>1</v>
      </c>
      <c r="I4754" s="4">
        <v>2</v>
      </c>
      <c r="J4754" s="4" t="s">
        <v>5074</v>
      </c>
      <c r="K4754" s="4">
        <v>1</v>
      </c>
      <c r="L4754" s="4">
        <v>1087.6357499999999</v>
      </c>
      <c r="M4754" s="4" t="s">
        <v>29</v>
      </c>
      <c r="N4754" s="4" t="s">
        <v>29</v>
      </c>
      <c r="O4754" s="4">
        <v>1.192E-4</v>
      </c>
      <c r="P4754" s="4">
        <v>3.1040000000000001E-4</v>
      </c>
      <c r="Q4754" s="4">
        <v>2.59</v>
      </c>
    </row>
    <row r="4755" spans="1:29" hidden="1" outlineLevel="1" collapsed="1" x14ac:dyDescent="0.25">
      <c r="A4755" t="s">
        <v>34</v>
      </c>
      <c r="B4755" s="4" t="s">
        <v>29</v>
      </c>
      <c r="C4755" s="4" t="s">
        <v>5093</v>
      </c>
      <c r="D4755" s="4" t="s">
        <v>34</v>
      </c>
      <c r="E4755" s="4">
        <v>1.3746299999999999E-2</v>
      </c>
      <c r="F4755" s="4">
        <v>4.3565599999999998E-4</v>
      </c>
      <c r="G4755" s="4">
        <v>3</v>
      </c>
      <c r="H4755" s="4">
        <v>4</v>
      </c>
      <c r="I4755" s="4">
        <v>2</v>
      </c>
      <c r="J4755" s="4" t="s">
        <v>5094</v>
      </c>
      <c r="K4755" s="4">
        <v>0</v>
      </c>
      <c r="L4755" s="4">
        <v>968.48361</v>
      </c>
      <c r="M4755" s="4" t="s">
        <v>29</v>
      </c>
      <c r="N4755" s="4" t="s">
        <v>29</v>
      </c>
      <c r="O4755" s="4">
        <v>1.639E-4</v>
      </c>
      <c r="P4755" s="4">
        <v>2.0569999999999998E-3</v>
      </c>
      <c r="Q4755" s="4">
        <v>2.5099999999999998</v>
      </c>
    </row>
    <row r="4756" spans="1:29" hidden="1" outlineLevel="1" collapsed="1" x14ac:dyDescent="0.25">
      <c r="A4756" t="s">
        <v>34</v>
      </c>
      <c r="B4756" s="4" t="s">
        <v>29</v>
      </c>
      <c r="C4756" s="4" t="s">
        <v>5095</v>
      </c>
      <c r="D4756" s="4" t="s">
        <v>34</v>
      </c>
      <c r="E4756" s="4">
        <v>6.6138299999999997E-2</v>
      </c>
      <c r="F4756" s="4">
        <v>2.20236E-3</v>
      </c>
      <c r="G4756" s="4">
        <v>1</v>
      </c>
      <c r="H4756" s="4">
        <v>1</v>
      </c>
      <c r="I4756" s="4">
        <v>1</v>
      </c>
      <c r="J4756" s="4" t="s">
        <v>5074</v>
      </c>
      <c r="K4756" s="4">
        <v>0</v>
      </c>
      <c r="L4756" s="4">
        <v>830.49819000000002</v>
      </c>
      <c r="M4756" s="4" t="s">
        <v>29</v>
      </c>
      <c r="N4756" s="4" t="s">
        <v>29</v>
      </c>
      <c r="O4756" s="4">
        <v>7.9029999999999997E-4</v>
      </c>
      <c r="P4756" s="4">
        <v>1.5480000000000001E-2</v>
      </c>
      <c r="Q4756" s="4">
        <v>1.88</v>
      </c>
    </row>
    <row r="4757" spans="1:29" x14ac:dyDescent="0.25">
      <c r="A4757" s="3" t="s">
        <v>29</v>
      </c>
      <c r="B4757" s="3" t="s">
        <v>30</v>
      </c>
      <c r="C4757" s="3" t="s">
        <v>5096</v>
      </c>
      <c r="D4757" s="3" t="s">
        <v>5097</v>
      </c>
      <c r="E4757" s="3">
        <v>0</v>
      </c>
      <c r="F4757" s="3">
        <v>80.674999999999997</v>
      </c>
      <c r="G4757" s="3">
        <v>66</v>
      </c>
      <c r="H4757" s="3">
        <v>12</v>
      </c>
      <c r="I4757" s="3">
        <v>45</v>
      </c>
      <c r="J4757" s="3">
        <v>12</v>
      </c>
      <c r="K4757" s="3">
        <v>143</v>
      </c>
      <c r="L4757" s="3">
        <v>15.8</v>
      </c>
      <c r="M4757" s="3">
        <v>10.26</v>
      </c>
      <c r="N4757" s="3">
        <v>136</v>
      </c>
      <c r="O4757" s="3">
        <v>12</v>
      </c>
      <c r="P4757" s="3" t="s">
        <v>315</v>
      </c>
      <c r="Q4757" s="3" t="s">
        <v>2856</v>
      </c>
      <c r="R4757" s="3" t="s">
        <v>2826</v>
      </c>
      <c r="S4757" s="3" t="s">
        <v>5098</v>
      </c>
      <c r="T4757" s="3" t="s">
        <v>5099</v>
      </c>
      <c r="U4757" s="3" t="s">
        <v>5100</v>
      </c>
      <c r="V4757" s="3" t="s">
        <v>5101</v>
      </c>
      <c r="W4757" s="3" t="s">
        <v>5102</v>
      </c>
      <c r="X4757" s="3" t="s">
        <v>2830</v>
      </c>
      <c r="Y4757" s="3" t="s">
        <v>2862</v>
      </c>
      <c r="Z4757" s="3" t="s">
        <v>2832</v>
      </c>
      <c r="AA4757" s="3">
        <v>16</v>
      </c>
      <c r="AB4757" s="3" t="s">
        <v>29</v>
      </c>
      <c r="AC4757" s="3">
        <v>1</v>
      </c>
    </row>
    <row r="4758" spans="1:29" hidden="1" outlineLevel="1" collapsed="1" x14ac:dyDescent="0.25">
      <c r="A4758" t="s">
        <v>34</v>
      </c>
      <c r="B4758" s="2" t="s">
        <v>39</v>
      </c>
      <c r="C4758" s="2" t="s">
        <v>40</v>
      </c>
      <c r="D4758" s="2" t="s">
        <v>41</v>
      </c>
      <c r="E4758" s="2" t="s">
        <v>42</v>
      </c>
      <c r="F4758" s="2" t="s">
        <v>43</v>
      </c>
      <c r="G4758" s="2" t="s">
        <v>28</v>
      </c>
      <c r="H4758" s="2" t="s">
        <v>44</v>
      </c>
      <c r="I4758" s="2" t="s">
        <v>8</v>
      </c>
      <c r="J4758" s="2" t="s">
        <v>45</v>
      </c>
      <c r="K4758" s="2" t="s">
        <v>46</v>
      </c>
      <c r="L4758" s="2" t="s">
        <v>47</v>
      </c>
      <c r="M4758" s="2" t="s">
        <v>27</v>
      </c>
      <c r="N4758" s="2" t="s">
        <v>48</v>
      </c>
      <c r="O4758" s="2" t="s">
        <v>49</v>
      </c>
      <c r="P4758" s="2" t="s">
        <v>50</v>
      </c>
      <c r="Q4758" s="2" t="s">
        <v>51</v>
      </c>
    </row>
    <row r="4759" spans="1:29" hidden="1" outlineLevel="1" collapsed="1" x14ac:dyDescent="0.25">
      <c r="A4759" t="s">
        <v>34</v>
      </c>
      <c r="B4759" s="4" t="s">
        <v>29</v>
      </c>
      <c r="C4759" s="4" t="s">
        <v>5103</v>
      </c>
      <c r="D4759" s="4" t="s">
        <v>72</v>
      </c>
      <c r="E4759" s="4">
        <v>1.44554E-4</v>
      </c>
      <c r="F4759" s="4">
        <v>1.5434800000000001E-4</v>
      </c>
      <c r="G4759" s="4">
        <v>1</v>
      </c>
      <c r="H4759" s="4">
        <v>1</v>
      </c>
      <c r="I4759" s="4">
        <v>2</v>
      </c>
      <c r="J4759" s="4" t="s">
        <v>5096</v>
      </c>
      <c r="K4759" s="4">
        <v>0</v>
      </c>
      <c r="L4759" s="4">
        <v>1162.6102599999999</v>
      </c>
      <c r="M4759" s="4" t="s">
        <v>29</v>
      </c>
      <c r="N4759" s="4" t="s">
        <v>29</v>
      </c>
      <c r="O4759" s="4">
        <v>6.5770000000000002E-5</v>
      </c>
      <c r="P4759" s="4">
        <v>8.9719999999999998E-6</v>
      </c>
      <c r="Q4759" s="4">
        <v>2.65</v>
      </c>
    </row>
    <row r="4760" spans="1:29" hidden="1" outlineLevel="1" collapsed="1" x14ac:dyDescent="0.25">
      <c r="A4760" t="s">
        <v>34</v>
      </c>
      <c r="B4760" s="4" t="s">
        <v>29</v>
      </c>
      <c r="C4760" s="4" t="s">
        <v>5104</v>
      </c>
      <c r="D4760" s="4" t="s">
        <v>34</v>
      </c>
      <c r="E4760" s="4">
        <v>3.4672599999999998E-7</v>
      </c>
      <c r="F4760" s="4">
        <v>1.5434800000000001E-4</v>
      </c>
      <c r="G4760" s="4">
        <v>1</v>
      </c>
      <c r="H4760" s="4">
        <v>1</v>
      </c>
      <c r="I4760" s="4">
        <v>4</v>
      </c>
      <c r="J4760" s="4" t="s">
        <v>5096</v>
      </c>
      <c r="K4760" s="4">
        <v>0</v>
      </c>
      <c r="L4760" s="4">
        <v>1636.9268500000001</v>
      </c>
      <c r="M4760" s="4" t="s">
        <v>29</v>
      </c>
      <c r="N4760" s="4" t="s">
        <v>29</v>
      </c>
      <c r="O4760" s="4">
        <v>6.5770000000000002E-5</v>
      </c>
      <c r="P4760" s="4">
        <v>6.038E-9</v>
      </c>
      <c r="Q4760" s="4">
        <v>3.9</v>
      </c>
    </row>
    <row r="4761" spans="1:29" hidden="1" outlineLevel="1" collapsed="1" x14ac:dyDescent="0.25">
      <c r="A4761" t="s">
        <v>34</v>
      </c>
      <c r="B4761" s="4" t="s">
        <v>29</v>
      </c>
      <c r="C4761" s="4" t="s">
        <v>5105</v>
      </c>
      <c r="D4761" s="4" t="s">
        <v>34</v>
      </c>
      <c r="E4761" s="4">
        <v>6.42856E-5</v>
      </c>
      <c r="F4761" s="4">
        <v>1.5434800000000001E-4</v>
      </c>
      <c r="G4761" s="4">
        <v>1</v>
      </c>
      <c r="H4761" s="4">
        <v>1</v>
      </c>
      <c r="I4761" s="4">
        <v>3</v>
      </c>
      <c r="J4761" s="4" t="s">
        <v>5096</v>
      </c>
      <c r="K4761" s="4">
        <v>1</v>
      </c>
      <c r="L4761" s="4">
        <v>2204.2325300000002</v>
      </c>
      <c r="M4761" s="4" t="s">
        <v>29</v>
      </c>
      <c r="N4761" s="4" t="s">
        <v>29</v>
      </c>
      <c r="O4761" s="4">
        <v>6.5770000000000002E-5</v>
      </c>
      <c r="P4761" s="4">
        <v>3.354E-6</v>
      </c>
      <c r="Q4761" s="4">
        <v>2.66</v>
      </c>
    </row>
    <row r="4762" spans="1:29" hidden="1" outlineLevel="1" collapsed="1" x14ac:dyDescent="0.25">
      <c r="A4762" t="s">
        <v>34</v>
      </c>
      <c r="B4762" s="4" t="s">
        <v>29</v>
      </c>
      <c r="C4762" s="4" t="s">
        <v>5106</v>
      </c>
      <c r="D4762" s="4" t="s">
        <v>34</v>
      </c>
      <c r="E4762" s="4">
        <v>1.2389500000000001E-5</v>
      </c>
      <c r="F4762" s="4">
        <v>1.5434800000000001E-4</v>
      </c>
      <c r="G4762" s="4">
        <v>1</v>
      </c>
      <c r="H4762" s="4">
        <v>1</v>
      </c>
      <c r="I4762" s="4">
        <v>2</v>
      </c>
      <c r="J4762" s="4" t="s">
        <v>5096</v>
      </c>
      <c r="K4762" s="4">
        <v>0</v>
      </c>
      <c r="L4762" s="4">
        <v>1358.7929799999999</v>
      </c>
      <c r="M4762" s="4" t="s">
        <v>29</v>
      </c>
      <c r="N4762" s="4" t="s">
        <v>29</v>
      </c>
      <c r="O4762" s="4">
        <v>6.5770000000000002E-5</v>
      </c>
      <c r="P4762" s="4">
        <v>4.573E-7</v>
      </c>
      <c r="Q4762" s="4">
        <v>3.31</v>
      </c>
    </row>
    <row r="4763" spans="1:29" hidden="1" outlineLevel="1" collapsed="1" x14ac:dyDescent="0.25">
      <c r="A4763" t="s">
        <v>34</v>
      </c>
      <c r="B4763" s="4" t="s">
        <v>29</v>
      </c>
      <c r="C4763" s="4" t="s">
        <v>5107</v>
      </c>
      <c r="D4763" s="4" t="s">
        <v>34</v>
      </c>
      <c r="E4763" s="4">
        <v>1.7310400000000001E-6</v>
      </c>
      <c r="F4763" s="4">
        <v>1.5434800000000001E-4</v>
      </c>
      <c r="G4763" s="4">
        <v>1</v>
      </c>
      <c r="H4763" s="4">
        <v>1</v>
      </c>
      <c r="I4763" s="4">
        <v>3</v>
      </c>
      <c r="J4763" s="4" t="s">
        <v>5096</v>
      </c>
      <c r="K4763" s="4">
        <v>2</v>
      </c>
      <c r="L4763" s="4">
        <v>2851.5689499999999</v>
      </c>
      <c r="M4763" s="4" t="s">
        <v>29</v>
      </c>
      <c r="N4763" s="4" t="s">
        <v>29</v>
      </c>
      <c r="O4763" s="4">
        <v>6.5770000000000002E-5</v>
      </c>
      <c r="P4763" s="4">
        <v>4.2120000000000003E-8</v>
      </c>
      <c r="Q4763" s="4">
        <v>3.03</v>
      </c>
    </row>
    <row r="4764" spans="1:29" hidden="1" outlineLevel="1" collapsed="1" x14ac:dyDescent="0.25">
      <c r="A4764" t="s">
        <v>34</v>
      </c>
      <c r="B4764" s="4" t="s">
        <v>29</v>
      </c>
      <c r="C4764" s="4" t="s">
        <v>5108</v>
      </c>
      <c r="D4764" s="4" t="s">
        <v>34</v>
      </c>
      <c r="E4764" s="4">
        <v>1.11781E-8</v>
      </c>
      <c r="F4764" s="4">
        <v>1.5434800000000001E-4</v>
      </c>
      <c r="G4764" s="4">
        <v>1</v>
      </c>
      <c r="H4764" s="4">
        <v>1</v>
      </c>
      <c r="I4764" s="4">
        <v>21</v>
      </c>
      <c r="J4764" s="4" t="s">
        <v>5096</v>
      </c>
      <c r="K4764" s="4">
        <v>2</v>
      </c>
      <c r="L4764" s="4">
        <v>2479.3959100000002</v>
      </c>
      <c r="M4764" s="4" t="s">
        <v>29</v>
      </c>
      <c r="N4764" s="4" t="s">
        <v>29</v>
      </c>
      <c r="O4764" s="4">
        <v>6.5770000000000002E-5</v>
      </c>
      <c r="P4764" s="4">
        <v>9.4889999999999995E-11</v>
      </c>
      <c r="Q4764" s="4">
        <v>4.24</v>
      </c>
    </row>
    <row r="4765" spans="1:29" hidden="1" outlineLevel="1" collapsed="1" x14ac:dyDescent="0.25">
      <c r="A4765" t="s">
        <v>34</v>
      </c>
      <c r="B4765" s="4" t="s">
        <v>29</v>
      </c>
      <c r="C4765" s="4" t="s">
        <v>5109</v>
      </c>
      <c r="D4765" s="4" t="s">
        <v>34</v>
      </c>
      <c r="E4765" s="4">
        <v>4.5718799999999997E-6</v>
      </c>
      <c r="F4765" s="4">
        <v>1.5434800000000001E-4</v>
      </c>
      <c r="G4765" s="4">
        <v>1</v>
      </c>
      <c r="H4765" s="4">
        <v>1</v>
      </c>
      <c r="I4765" s="4">
        <v>2</v>
      </c>
      <c r="J4765" s="4" t="s">
        <v>5096</v>
      </c>
      <c r="K4765" s="4">
        <v>1</v>
      </c>
      <c r="L4765" s="4">
        <v>1633.9563599999999</v>
      </c>
      <c r="M4765" s="4" t="s">
        <v>29</v>
      </c>
      <c r="N4765" s="4" t="s">
        <v>29</v>
      </c>
      <c r="O4765" s="4">
        <v>6.5770000000000002E-5</v>
      </c>
      <c r="P4765" s="4">
        <v>1.364E-7</v>
      </c>
      <c r="Q4765" s="4">
        <v>3.91</v>
      </c>
    </row>
    <row r="4766" spans="1:29" hidden="1" outlineLevel="1" collapsed="1" x14ac:dyDescent="0.25">
      <c r="A4766" t="s">
        <v>34</v>
      </c>
      <c r="B4766" s="4" t="s">
        <v>29</v>
      </c>
      <c r="C4766" s="4" t="s">
        <v>5110</v>
      </c>
      <c r="D4766" s="4" t="s">
        <v>34</v>
      </c>
      <c r="E4766" s="4">
        <v>8.5228500000000004E-4</v>
      </c>
      <c r="F4766" s="4">
        <v>1.5434800000000001E-4</v>
      </c>
      <c r="G4766" s="4">
        <v>1</v>
      </c>
      <c r="H4766" s="4">
        <v>1</v>
      </c>
      <c r="I4766" s="4">
        <v>1</v>
      </c>
      <c r="J4766" s="4" t="s">
        <v>5096</v>
      </c>
      <c r="K4766" s="4">
        <v>1</v>
      </c>
      <c r="L4766" s="4">
        <v>2048.2114000000001</v>
      </c>
      <c r="M4766" s="4" t="s">
        <v>29</v>
      </c>
      <c r="N4766" s="4" t="s">
        <v>29</v>
      </c>
      <c r="O4766" s="4">
        <v>6.5770000000000002E-5</v>
      </c>
      <c r="P4766" s="4">
        <v>7.6290000000000003E-5</v>
      </c>
      <c r="Q4766" s="4">
        <v>2.4900000000000002</v>
      </c>
    </row>
    <row r="4767" spans="1:29" hidden="1" outlineLevel="1" collapsed="1" x14ac:dyDescent="0.25">
      <c r="A4767" t="s">
        <v>34</v>
      </c>
      <c r="B4767" s="4" t="s">
        <v>29</v>
      </c>
      <c r="C4767" s="4" t="s">
        <v>5111</v>
      </c>
      <c r="D4767" s="4" t="s">
        <v>34</v>
      </c>
      <c r="E4767" s="4">
        <v>7.9135899999999999E-3</v>
      </c>
      <c r="F4767" s="4">
        <v>4.3565599999999998E-4</v>
      </c>
      <c r="G4767" s="4">
        <v>1</v>
      </c>
      <c r="H4767" s="4">
        <v>1</v>
      </c>
      <c r="I4767" s="4">
        <v>2</v>
      </c>
      <c r="J4767" s="4" t="s">
        <v>5096</v>
      </c>
      <c r="K4767" s="4">
        <v>0</v>
      </c>
      <c r="L4767" s="4">
        <v>888.51490999999999</v>
      </c>
      <c r="M4767" s="4" t="s">
        <v>29</v>
      </c>
      <c r="N4767" s="4" t="s">
        <v>29</v>
      </c>
      <c r="O4767" s="4">
        <v>1.639E-4</v>
      </c>
      <c r="P4767" s="4">
        <v>1.057E-3</v>
      </c>
      <c r="Q4767" s="4">
        <v>2.2200000000000002</v>
      </c>
    </row>
    <row r="4768" spans="1:29" hidden="1" outlineLevel="1" collapsed="1" x14ac:dyDescent="0.25">
      <c r="A4768" t="s">
        <v>34</v>
      </c>
      <c r="B4768" s="4" t="s">
        <v>29</v>
      </c>
      <c r="C4768" s="4" t="s">
        <v>5112</v>
      </c>
      <c r="D4768" s="4" t="s">
        <v>34</v>
      </c>
      <c r="E4768" s="4">
        <v>1.1367800000000001E-2</v>
      </c>
      <c r="F4768" s="4">
        <v>4.3565599999999998E-4</v>
      </c>
      <c r="G4768" s="4">
        <v>1</v>
      </c>
      <c r="H4768" s="4">
        <v>1</v>
      </c>
      <c r="I4768" s="4">
        <v>3</v>
      </c>
      <c r="J4768" s="4" t="s">
        <v>5096</v>
      </c>
      <c r="K4768" s="4">
        <v>0</v>
      </c>
      <c r="L4768" s="4">
        <v>859.39445999999998</v>
      </c>
      <c r="M4768" s="4" t="s">
        <v>29</v>
      </c>
      <c r="N4768" s="4" t="s">
        <v>29</v>
      </c>
      <c r="O4768" s="4">
        <v>1.639E-4</v>
      </c>
      <c r="P4768" s="4">
        <v>1.6329999999999999E-3</v>
      </c>
      <c r="Q4768" s="4">
        <v>1.57</v>
      </c>
    </row>
    <row r="4769" spans="1:29" hidden="1" outlineLevel="1" collapsed="1" x14ac:dyDescent="0.25">
      <c r="A4769" t="s">
        <v>34</v>
      </c>
      <c r="B4769" s="4" t="s">
        <v>29</v>
      </c>
      <c r="C4769" s="4" t="s">
        <v>5113</v>
      </c>
      <c r="D4769" s="4" t="s">
        <v>34</v>
      </c>
      <c r="E4769" s="4">
        <v>0.123221</v>
      </c>
      <c r="F4769" s="4">
        <v>4.0088399999999996E-3</v>
      </c>
      <c r="G4769" s="4">
        <v>1</v>
      </c>
      <c r="H4769" s="4">
        <v>1</v>
      </c>
      <c r="I4769" s="4">
        <v>1</v>
      </c>
      <c r="J4769" s="4" t="s">
        <v>5096</v>
      </c>
      <c r="K4769" s="4">
        <v>0</v>
      </c>
      <c r="L4769" s="4">
        <v>864.45739000000003</v>
      </c>
      <c r="M4769" s="4" t="s">
        <v>29</v>
      </c>
      <c r="N4769" s="4" t="s">
        <v>29</v>
      </c>
      <c r="O4769" s="4">
        <v>1.4350000000000001E-3</v>
      </c>
      <c r="P4769" s="4">
        <v>3.7260000000000001E-2</v>
      </c>
      <c r="Q4769" s="4">
        <v>1.82</v>
      </c>
    </row>
    <row r="4770" spans="1:29" hidden="1" outlineLevel="1" collapsed="1" x14ac:dyDescent="0.25">
      <c r="A4770" t="s">
        <v>34</v>
      </c>
      <c r="B4770" s="4" t="s">
        <v>29</v>
      </c>
      <c r="C4770" s="4" t="s">
        <v>5114</v>
      </c>
      <c r="D4770" s="4" t="s">
        <v>34</v>
      </c>
      <c r="E4770" s="4">
        <v>0.20425599999999999</v>
      </c>
      <c r="F4770" s="4">
        <v>5.8836599999999998E-3</v>
      </c>
      <c r="G4770" s="4">
        <v>1</v>
      </c>
      <c r="H4770" s="4">
        <v>1</v>
      </c>
      <c r="I4770" s="4">
        <v>1</v>
      </c>
      <c r="J4770" s="4" t="s">
        <v>5096</v>
      </c>
      <c r="K4770" s="4">
        <v>1</v>
      </c>
      <c r="L4770" s="4">
        <v>987.48942</v>
      </c>
      <c r="M4770" s="4" t="s">
        <v>29</v>
      </c>
      <c r="N4770" s="4" t="s">
        <v>29</v>
      </c>
      <c r="O4770" s="4">
        <v>2.199E-3</v>
      </c>
      <c r="P4770" s="4">
        <v>8.1220000000000001E-2</v>
      </c>
      <c r="Q4770" s="4">
        <v>0.98</v>
      </c>
    </row>
    <row r="4771" spans="1:29" x14ac:dyDescent="0.25">
      <c r="A4771" s="3" t="s">
        <v>29</v>
      </c>
      <c r="B4771" s="3" t="s">
        <v>30</v>
      </c>
      <c r="C4771" s="3" t="s">
        <v>5115</v>
      </c>
      <c r="D4771" s="3" t="s">
        <v>5116</v>
      </c>
      <c r="E4771" s="3">
        <v>0</v>
      </c>
      <c r="F4771" s="3">
        <v>80.314999999999998</v>
      </c>
      <c r="G4771" s="3">
        <v>30</v>
      </c>
      <c r="H4771" s="3">
        <v>16</v>
      </c>
      <c r="I4771" s="3">
        <v>25</v>
      </c>
      <c r="J4771" s="3">
        <v>16</v>
      </c>
      <c r="K4771" s="3">
        <v>713</v>
      </c>
      <c r="L4771" s="3">
        <v>79.099999999999994</v>
      </c>
      <c r="M4771" s="3">
        <v>6.62</v>
      </c>
      <c r="N4771" s="3">
        <v>72.27</v>
      </c>
      <c r="O4771" s="3">
        <v>16</v>
      </c>
      <c r="P4771" s="3" t="s">
        <v>315</v>
      </c>
      <c r="Q4771" s="3" t="s">
        <v>34</v>
      </c>
      <c r="R4771" s="3" t="s">
        <v>35</v>
      </c>
      <c r="S4771" s="3" t="s">
        <v>5117</v>
      </c>
      <c r="T4771" s="3" t="s">
        <v>34</v>
      </c>
      <c r="U4771" s="3" t="s">
        <v>5115</v>
      </c>
      <c r="V4771" s="3" t="s">
        <v>34</v>
      </c>
      <c r="W4771" s="3" t="s">
        <v>1503</v>
      </c>
      <c r="X4771" s="3" t="s">
        <v>34</v>
      </c>
      <c r="Y4771" s="3" t="s">
        <v>34</v>
      </c>
      <c r="Z4771" s="3" t="s">
        <v>3032</v>
      </c>
      <c r="AA4771" s="3">
        <v>2</v>
      </c>
      <c r="AB4771" s="3" t="s">
        <v>29</v>
      </c>
      <c r="AC4771" s="3">
        <v>1</v>
      </c>
    </row>
    <row r="4772" spans="1:29" hidden="1" outlineLevel="1" collapsed="1" x14ac:dyDescent="0.25">
      <c r="A4772" t="s">
        <v>34</v>
      </c>
      <c r="B4772" s="2" t="s">
        <v>39</v>
      </c>
      <c r="C4772" s="2" t="s">
        <v>40</v>
      </c>
      <c r="D4772" s="2" t="s">
        <v>41</v>
      </c>
      <c r="E4772" s="2" t="s">
        <v>42</v>
      </c>
      <c r="F4772" s="2" t="s">
        <v>43</v>
      </c>
      <c r="G4772" s="2" t="s">
        <v>28</v>
      </c>
      <c r="H4772" s="2" t="s">
        <v>44</v>
      </c>
      <c r="I4772" s="2" t="s">
        <v>8</v>
      </c>
      <c r="J4772" s="2" t="s">
        <v>45</v>
      </c>
      <c r="K4772" s="2" t="s">
        <v>46</v>
      </c>
      <c r="L4772" s="2" t="s">
        <v>47</v>
      </c>
      <c r="M4772" s="2" t="s">
        <v>27</v>
      </c>
      <c r="N4772" s="2" t="s">
        <v>48</v>
      </c>
      <c r="O4772" s="2" t="s">
        <v>49</v>
      </c>
      <c r="P4772" s="2" t="s">
        <v>50</v>
      </c>
      <c r="Q4772" s="2" t="s">
        <v>51</v>
      </c>
    </row>
    <row r="4773" spans="1:29" hidden="1" outlineLevel="1" collapsed="1" x14ac:dyDescent="0.25">
      <c r="A4773" t="s">
        <v>34</v>
      </c>
      <c r="B4773" s="4" t="s">
        <v>29</v>
      </c>
      <c r="C4773" s="4" t="s">
        <v>5118</v>
      </c>
      <c r="D4773" s="4" t="s">
        <v>34</v>
      </c>
      <c r="E4773" s="4">
        <v>1.3127900000000001E-6</v>
      </c>
      <c r="F4773" s="4">
        <v>1.5434800000000001E-4</v>
      </c>
      <c r="G4773" s="4">
        <v>1</v>
      </c>
      <c r="H4773" s="4">
        <v>1</v>
      </c>
      <c r="I4773" s="4">
        <v>4</v>
      </c>
      <c r="J4773" s="4" t="s">
        <v>5115</v>
      </c>
      <c r="K4773" s="4">
        <v>0</v>
      </c>
      <c r="L4773" s="4">
        <v>2423.2102300000001</v>
      </c>
      <c r="M4773" s="4" t="s">
        <v>29</v>
      </c>
      <c r="N4773" s="4" t="s">
        <v>29</v>
      </c>
      <c r="O4773" s="4">
        <v>6.5770000000000002E-5</v>
      </c>
      <c r="P4773" s="4">
        <v>3.0129999999999999E-8</v>
      </c>
      <c r="Q4773" s="4">
        <v>3.43</v>
      </c>
    </row>
    <row r="4774" spans="1:29" hidden="1" outlineLevel="1" collapsed="1" x14ac:dyDescent="0.25">
      <c r="A4774" t="s">
        <v>34</v>
      </c>
      <c r="B4774" s="4" t="s">
        <v>29</v>
      </c>
      <c r="C4774" s="4" t="s">
        <v>5119</v>
      </c>
      <c r="D4774" s="4" t="s">
        <v>34</v>
      </c>
      <c r="E4774" s="4">
        <v>1.7422299999999998E-8</v>
      </c>
      <c r="F4774" s="4">
        <v>1.5434800000000001E-4</v>
      </c>
      <c r="G4774" s="4">
        <v>1</v>
      </c>
      <c r="H4774" s="4">
        <v>1</v>
      </c>
      <c r="I4774" s="4">
        <v>1</v>
      </c>
      <c r="J4774" s="4" t="s">
        <v>5115</v>
      </c>
      <c r="K4774" s="4">
        <v>0</v>
      </c>
      <c r="L4774" s="4">
        <v>2241.1721200000002</v>
      </c>
      <c r="M4774" s="4" t="s">
        <v>29</v>
      </c>
      <c r="N4774" s="4" t="s">
        <v>29</v>
      </c>
      <c r="O4774" s="4">
        <v>6.5770000000000002E-5</v>
      </c>
      <c r="P4774" s="4">
        <v>1.6150000000000001E-10</v>
      </c>
      <c r="Q4774" s="4">
        <v>5.55</v>
      </c>
    </row>
    <row r="4775" spans="1:29" hidden="1" outlineLevel="1" collapsed="1" x14ac:dyDescent="0.25">
      <c r="A4775" t="s">
        <v>34</v>
      </c>
      <c r="B4775" s="4" t="s">
        <v>29</v>
      </c>
      <c r="C4775" s="4" t="s">
        <v>5120</v>
      </c>
      <c r="D4775" s="4" t="s">
        <v>34</v>
      </c>
      <c r="E4775" s="4">
        <v>1.8338499999999999E-4</v>
      </c>
      <c r="F4775" s="4">
        <v>1.5434800000000001E-4</v>
      </c>
      <c r="G4775" s="4">
        <v>1</v>
      </c>
      <c r="H4775" s="4">
        <v>1</v>
      </c>
      <c r="I4775" s="4">
        <v>2</v>
      </c>
      <c r="J4775" s="4" t="s">
        <v>5115</v>
      </c>
      <c r="K4775" s="4">
        <v>0</v>
      </c>
      <c r="L4775" s="4">
        <v>1138.7081900000001</v>
      </c>
      <c r="M4775" s="4" t="s">
        <v>29</v>
      </c>
      <c r="N4775" s="4" t="s">
        <v>29</v>
      </c>
      <c r="O4775" s="4">
        <v>6.5770000000000002E-5</v>
      </c>
      <c r="P4775" s="4">
        <v>1.187E-5</v>
      </c>
      <c r="Q4775" s="4">
        <v>2.95</v>
      </c>
    </row>
    <row r="4776" spans="1:29" hidden="1" outlineLevel="1" collapsed="1" x14ac:dyDescent="0.25">
      <c r="A4776" t="s">
        <v>34</v>
      </c>
      <c r="B4776" s="4" t="s">
        <v>29</v>
      </c>
      <c r="C4776" s="4" t="s">
        <v>5121</v>
      </c>
      <c r="D4776" s="4" t="s">
        <v>34</v>
      </c>
      <c r="E4776" s="4">
        <v>7.1712799999999995E-5</v>
      </c>
      <c r="F4776" s="4">
        <v>1.5434800000000001E-4</v>
      </c>
      <c r="G4776" s="4">
        <v>1</v>
      </c>
      <c r="H4776" s="4">
        <v>1</v>
      </c>
      <c r="I4776" s="4">
        <v>1</v>
      </c>
      <c r="J4776" s="4" t="s">
        <v>5115</v>
      </c>
      <c r="K4776" s="4">
        <v>0</v>
      </c>
      <c r="L4776" s="4">
        <v>1310.6600100000001</v>
      </c>
      <c r="M4776" s="4" t="s">
        <v>29</v>
      </c>
      <c r="N4776" s="4" t="s">
        <v>29</v>
      </c>
      <c r="O4776" s="4">
        <v>6.5770000000000002E-5</v>
      </c>
      <c r="P4776" s="4">
        <v>3.8299999999999998E-6</v>
      </c>
      <c r="Q4776" s="4">
        <v>3.04</v>
      </c>
    </row>
    <row r="4777" spans="1:29" hidden="1" outlineLevel="1" collapsed="1" x14ac:dyDescent="0.25">
      <c r="A4777" t="s">
        <v>34</v>
      </c>
      <c r="B4777" s="4" t="s">
        <v>29</v>
      </c>
      <c r="C4777" s="4" t="s">
        <v>5122</v>
      </c>
      <c r="D4777" s="4" t="s">
        <v>528</v>
      </c>
      <c r="E4777" s="4">
        <v>4.77975E-4</v>
      </c>
      <c r="F4777" s="4">
        <v>1.5434800000000001E-4</v>
      </c>
      <c r="G4777" s="4">
        <v>1</v>
      </c>
      <c r="H4777" s="4">
        <v>1</v>
      </c>
      <c r="I4777" s="4">
        <v>2</v>
      </c>
      <c r="J4777" s="4" t="s">
        <v>5115</v>
      </c>
      <c r="K4777" s="4">
        <v>0</v>
      </c>
      <c r="L4777" s="4">
        <v>2979.3968300000001</v>
      </c>
      <c r="M4777" s="4" t="s">
        <v>29</v>
      </c>
      <c r="N4777" s="4" t="s">
        <v>29</v>
      </c>
      <c r="O4777" s="4">
        <v>6.5770000000000002E-5</v>
      </c>
      <c r="P4777" s="4">
        <v>3.7880000000000003E-5</v>
      </c>
      <c r="Q4777" s="4">
        <v>2.87</v>
      </c>
    </row>
    <row r="4778" spans="1:29" hidden="1" outlineLevel="1" collapsed="1" x14ac:dyDescent="0.25">
      <c r="A4778" t="s">
        <v>34</v>
      </c>
      <c r="B4778" s="4" t="s">
        <v>29</v>
      </c>
      <c r="C4778" s="4" t="s">
        <v>5123</v>
      </c>
      <c r="D4778" s="4" t="s">
        <v>34</v>
      </c>
      <c r="E4778" s="4">
        <v>7.55047E-7</v>
      </c>
      <c r="F4778" s="4">
        <v>1.5434800000000001E-4</v>
      </c>
      <c r="G4778" s="4">
        <v>1</v>
      </c>
      <c r="H4778" s="4">
        <v>1</v>
      </c>
      <c r="I4778" s="4">
        <v>2</v>
      </c>
      <c r="J4778" s="4" t="s">
        <v>5115</v>
      </c>
      <c r="K4778" s="4">
        <v>0</v>
      </c>
      <c r="L4778" s="4">
        <v>2389.1023</v>
      </c>
      <c r="M4778" s="4" t="s">
        <v>29</v>
      </c>
      <c r="N4778" s="4" t="s">
        <v>29</v>
      </c>
      <c r="O4778" s="4">
        <v>6.5770000000000002E-5</v>
      </c>
      <c r="P4778" s="4">
        <v>1.543E-8</v>
      </c>
      <c r="Q4778" s="4">
        <v>4.0599999999999996</v>
      </c>
    </row>
    <row r="4779" spans="1:29" hidden="1" outlineLevel="1" collapsed="1" x14ac:dyDescent="0.25">
      <c r="A4779" t="s">
        <v>34</v>
      </c>
      <c r="B4779" s="4" t="s">
        <v>29</v>
      </c>
      <c r="C4779" s="4" t="s">
        <v>5124</v>
      </c>
      <c r="D4779" s="4" t="s">
        <v>34</v>
      </c>
      <c r="E4779" s="4">
        <v>1.3533099999999999E-3</v>
      </c>
      <c r="F4779" s="4">
        <v>1.5434800000000001E-4</v>
      </c>
      <c r="G4779" s="4">
        <v>1</v>
      </c>
      <c r="H4779" s="4">
        <v>1</v>
      </c>
      <c r="I4779" s="4">
        <v>1</v>
      </c>
      <c r="J4779" s="4" t="s">
        <v>5115</v>
      </c>
      <c r="K4779" s="4">
        <v>0</v>
      </c>
      <c r="L4779" s="4">
        <v>1133.57969</v>
      </c>
      <c r="M4779" s="4" t="s">
        <v>29</v>
      </c>
      <c r="N4779" s="4" t="s">
        <v>29</v>
      </c>
      <c r="O4779" s="4">
        <v>6.5770000000000002E-5</v>
      </c>
      <c r="P4779" s="4">
        <v>1.3180000000000001E-4</v>
      </c>
      <c r="Q4779" s="4">
        <v>2.02</v>
      </c>
    </row>
    <row r="4780" spans="1:29" hidden="1" outlineLevel="1" collapsed="1" x14ac:dyDescent="0.25">
      <c r="A4780" t="s">
        <v>34</v>
      </c>
      <c r="B4780" s="4" t="s">
        <v>29</v>
      </c>
      <c r="C4780" s="4" t="s">
        <v>5125</v>
      </c>
      <c r="D4780" s="4" t="s">
        <v>34</v>
      </c>
      <c r="E4780" s="4">
        <v>1.32977E-5</v>
      </c>
      <c r="F4780" s="4">
        <v>1.5434800000000001E-4</v>
      </c>
      <c r="G4780" s="4">
        <v>1</v>
      </c>
      <c r="H4780" s="4">
        <v>1</v>
      </c>
      <c r="I4780" s="4">
        <v>1</v>
      </c>
      <c r="J4780" s="4" t="s">
        <v>5115</v>
      </c>
      <c r="K4780" s="4">
        <v>1</v>
      </c>
      <c r="L4780" s="4">
        <v>1823.8657599999999</v>
      </c>
      <c r="M4780" s="4" t="s">
        <v>29</v>
      </c>
      <c r="N4780" s="4" t="s">
        <v>29</v>
      </c>
      <c r="O4780" s="4">
        <v>6.5770000000000002E-5</v>
      </c>
      <c r="P4780" s="4">
        <v>4.9630000000000002E-7</v>
      </c>
      <c r="Q4780" s="4">
        <v>3.41</v>
      </c>
    </row>
    <row r="4781" spans="1:29" hidden="1" outlineLevel="1" collapsed="1" x14ac:dyDescent="0.25">
      <c r="A4781" t="s">
        <v>34</v>
      </c>
      <c r="B4781" s="4" t="s">
        <v>29</v>
      </c>
      <c r="C4781" s="4" t="s">
        <v>5126</v>
      </c>
      <c r="D4781" s="4" t="s">
        <v>34</v>
      </c>
      <c r="E4781" s="4">
        <v>1.0878999999999999E-3</v>
      </c>
      <c r="F4781" s="4">
        <v>1.5434800000000001E-4</v>
      </c>
      <c r="G4781" s="4">
        <v>1</v>
      </c>
      <c r="H4781" s="4">
        <v>1</v>
      </c>
      <c r="I4781" s="4">
        <v>2</v>
      </c>
      <c r="J4781" s="4" t="s">
        <v>5115</v>
      </c>
      <c r="K4781" s="4">
        <v>1</v>
      </c>
      <c r="L4781" s="4">
        <v>924.55128999999999</v>
      </c>
      <c r="M4781" s="4" t="s">
        <v>29</v>
      </c>
      <c r="N4781" s="4" t="s">
        <v>29</v>
      </c>
      <c r="O4781" s="4">
        <v>6.5770000000000002E-5</v>
      </c>
      <c r="P4781" s="4">
        <v>1.019E-4</v>
      </c>
      <c r="Q4781" s="4">
        <v>2.86</v>
      </c>
    </row>
    <row r="4782" spans="1:29" hidden="1" outlineLevel="1" collapsed="1" x14ac:dyDescent="0.25">
      <c r="A4782" t="s">
        <v>34</v>
      </c>
      <c r="B4782" s="4" t="s">
        <v>29</v>
      </c>
      <c r="C4782" s="4" t="s">
        <v>5127</v>
      </c>
      <c r="D4782" s="4" t="s">
        <v>612</v>
      </c>
      <c r="E4782" s="4">
        <v>8.3681600000000002E-5</v>
      </c>
      <c r="F4782" s="4">
        <v>1.5434800000000001E-4</v>
      </c>
      <c r="G4782" s="4">
        <v>1</v>
      </c>
      <c r="H4782" s="4">
        <v>1</v>
      </c>
      <c r="I4782" s="4">
        <v>2</v>
      </c>
      <c r="J4782" s="4" t="s">
        <v>5115</v>
      </c>
      <c r="K4782" s="4">
        <v>0</v>
      </c>
      <c r="L4782" s="4">
        <v>2310.0747099999999</v>
      </c>
      <c r="M4782" s="4" t="s">
        <v>29</v>
      </c>
      <c r="N4782" s="4" t="s">
        <v>29</v>
      </c>
      <c r="O4782" s="4">
        <v>6.5770000000000002E-5</v>
      </c>
      <c r="P4782" s="4">
        <v>4.6099999999999999E-6</v>
      </c>
      <c r="Q4782" s="4">
        <v>4.59</v>
      </c>
    </row>
    <row r="4783" spans="1:29" hidden="1" outlineLevel="1" collapsed="1" x14ac:dyDescent="0.25">
      <c r="A4783" t="s">
        <v>34</v>
      </c>
      <c r="B4783" s="4" t="s">
        <v>29</v>
      </c>
      <c r="C4783" s="4" t="s">
        <v>5128</v>
      </c>
      <c r="D4783" s="4" t="s">
        <v>34</v>
      </c>
      <c r="E4783" s="4">
        <v>3.58559E-3</v>
      </c>
      <c r="F4783" s="4">
        <v>3.0793500000000001E-4</v>
      </c>
      <c r="G4783" s="4">
        <v>1</v>
      </c>
      <c r="H4783" s="4">
        <v>1</v>
      </c>
      <c r="I4783" s="4">
        <v>2</v>
      </c>
      <c r="J4783" s="4" t="s">
        <v>5115</v>
      </c>
      <c r="K4783" s="4">
        <v>0</v>
      </c>
      <c r="L4783" s="4">
        <v>905.46280999999999</v>
      </c>
      <c r="M4783" s="4" t="s">
        <v>29</v>
      </c>
      <c r="N4783" s="4" t="s">
        <v>29</v>
      </c>
      <c r="O4783" s="4">
        <v>1.192E-4</v>
      </c>
      <c r="P4783" s="4">
        <v>4.1829999999999998E-4</v>
      </c>
      <c r="Q4783" s="4">
        <v>1.59</v>
      </c>
    </row>
    <row r="4784" spans="1:29" hidden="1" outlineLevel="1" collapsed="1" x14ac:dyDescent="0.25">
      <c r="A4784" t="s">
        <v>34</v>
      </c>
      <c r="B4784" s="4" t="s">
        <v>29</v>
      </c>
      <c r="C4784" s="4" t="s">
        <v>5129</v>
      </c>
      <c r="D4784" s="4" t="s">
        <v>34</v>
      </c>
      <c r="E4784" s="4">
        <v>2.31746E-2</v>
      </c>
      <c r="F4784" s="4">
        <v>8.6581600000000005E-4</v>
      </c>
      <c r="G4784" s="4">
        <v>1</v>
      </c>
      <c r="H4784" s="4">
        <v>1</v>
      </c>
      <c r="I4784" s="4">
        <v>1</v>
      </c>
      <c r="J4784" s="4" t="s">
        <v>5115</v>
      </c>
      <c r="K4784" s="4">
        <v>0</v>
      </c>
      <c r="L4784" s="4">
        <v>915.49343999999996</v>
      </c>
      <c r="M4784" s="4" t="s">
        <v>29</v>
      </c>
      <c r="N4784" s="4" t="s">
        <v>29</v>
      </c>
      <c r="O4784" s="4">
        <v>3.1629999999999999E-4</v>
      </c>
      <c r="P4784" s="4">
        <v>3.9500000000000004E-3</v>
      </c>
      <c r="Q4784" s="4">
        <v>1.95</v>
      </c>
    </row>
    <row r="4785" spans="1:29" hidden="1" outlineLevel="1" collapsed="1" x14ac:dyDescent="0.25">
      <c r="A4785" t="s">
        <v>34</v>
      </c>
      <c r="B4785" s="4" t="s">
        <v>29</v>
      </c>
      <c r="C4785" s="4" t="s">
        <v>5130</v>
      </c>
      <c r="D4785" s="4" t="s">
        <v>34</v>
      </c>
      <c r="E4785" s="4">
        <v>3.30405E-2</v>
      </c>
      <c r="F4785" s="4">
        <v>1.27169E-3</v>
      </c>
      <c r="G4785" s="4">
        <v>1</v>
      </c>
      <c r="H4785" s="4">
        <v>1</v>
      </c>
      <c r="I4785" s="4">
        <v>1</v>
      </c>
      <c r="J4785" s="4" t="s">
        <v>5115</v>
      </c>
      <c r="K4785" s="4">
        <v>0</v>
      </c>
      <c r="L4785" s="4">
        <v>871.51485000000002</v>
      </c>
      <c r="M4785" s="4" t="s">
        <v>29</v>
      </c>
      <c r="N4785" s="4" t="s">
        <v>29</v>
      </c>
      <c r="O4785" s="4">
        <v>4.6000000000000001E-4</v>
      </c>
      <c r="P4785" s="4">
        <v>6.1939999999999999E-3</v>
      </c>
      <c r="Q4785" s="4">
        <v>1.83</v>
      </c>
    </row>
    <row r="4786" spans="1:29" hidden="1" outlineLevel="1" collapsed="1" x14ac:dyDescent="0.25">
      <c r="A4786" t="s">
        <v>34</v>
      </c>
      <c r="B4786" s="4" t="s">
        <v>29</v>
      </c>
      <c r="C4786" s="4" t="s">
        <v>5131</v>
      </c>
      <c r="D4786" s="4" t="s">
        <v>34</v>
      </c>
      <c r="E4786" s="4">
        <v>5.2627100000000003E-2</v>
      </c>
      <c r="F4786" s="4">
        <v>1.80792E-3</v>
      </c>
      <c r="G4786" s="4">
        <v>1</v>
      </c>
      <c r="H4786" s="4">
        <v>1</v>
      </c>
      <c r="I4786" s="4">
        <v>1</v>
      </c>
      <c r="J4786" s="4" t="s">
        <v>5115</v>
      </c>
      <c r="K4786" s="4">
        <v>0</v>
      </c>
      <c r="L4786" s="4">
        <v>1365.75251</v>
      </c>
      <c r="M4786" s="4" t="s">
        <v>29</v>
      </c>
      <c r="N4786" s="4" t="s">
        <v>29</v>
      </c>
      <c r="O4786" s="4">
        <v>6.0050000000000001E-4</v>
      </c>
      <c r="P4786" s="4">
        <v>1.136E-2</v>
      </c>
      <c r="Q4786" s="4">
        <v>2.4300000000000002</v>
      </c>
    </row>
    <row r="4787" spans="1:29" hidden="1" outlineLevel="1" collapsed="1" x14ac:dyDescent="0.25">
      <c r="A4787" t="s">
        <v>34</v>
      </c>
      <c r="B4787" s="4" t="s">
        <v>29</v>
      </c>
      <c r="C4787" s="4" t="s">
        <v>5132</v>
      </c>
      <c r="D4787" s="4" t="s">
        <v>34</v>
      </c>
      <c r="E4787" s="4">
        <v>8.7302699999999997E-2</v>
      </c>
      <c r="F4787" s="4">
        <v>3.3951200000000002E-3</v>
      </c>
      <c r="G4787" s="4">
        <v>1</v>
      </c>
      <c r="H4787" s="4">
        <v>1</v>
      </c>
      <c r="I4787" s="4">
        <v>1</v>
      </c>
      <c r="J4787" s="4" t="s">
        <v>5115</v>
      </c>
      <c r="K4787" s="4">
        <v>0</v>
      </c>
      <c r="L4787" s="4">
        <v>1581.806</v>
      </c>
      <c r="M4787" s="4" t="s">
        <v>29</v>
      </c>
      <c r="N4787" s="4" t="s">
        <v>29</v>
      </c>
      <c r="O4787" s="4">
        <v>1.1689999999999999E-3</v>
      </c>
      <c r="P4787" s="4">
        <v>2.2599999999999999E-2</v>
      </c>
      <c r="Q4787" s="4">
        <v>2.14</v>
      </c>
    </row>
    <row r="4788" spans="1:29" hidden="1" outlineLevel="1" collapsed="1" x14ac:dyDescent="0.25">
      <c r="A4788" t="s">
        <v>34</v>
      </c>
      <c r="B4788" s="4" t="s">
        <v>29</v>
      </c>
      <c r="C4788" s="4" t="s">
        <v>5133</v>
      </c>
      <c r="D4788" s="4" t="s">
        <v>34</v>
      </c>
      <c r="E4788" s="4">
        <v>0.161631</v>
      </c>
      <c r="F4788" s="4">
        <v>5.1501400000000001E-3</v>
      </c>
      <c r="G4788" s="4">
        <v>1</v>
      </c>
      <c r="H4788" s="4">
        <v>1</v>
      </c>
      <c r="I4788" s="4">
        <v>1</v>
      </c>
      <c r="J4788" s="4" t="s">
        <v>5115</v>
      </c>
      <c r="K4788" s="4">
        <v>1</v>
      </c>
      <c r="L4788" s="4">
        <v>1043.5884100000001</v>
      </c>
      <c r="M4788" s="4" t="s">
        <v>29</v>
      </c>
      <c r="N4788" s="4" t="s">
        <v>29</v>
      </c>
      <c r="O4788" s="4">
        <v>1.89E-3</v>
      </c>
      <c r="P4788" s="4">
        <v>5.6259999999999998E-2</v>
      </c>
      <c r="Q4788" s="4">
        <v>2.2200000000000002</v>
      </c>
    </row>
    <row r="4789" spans="1:29" x14ac:dyDescent="0.25">
      <c r="A4789" s="3" t="s">
        <v>29</v>
      </c>
      <c r="B4789" s="3" t="s">
        <v>30</v>
      </c>
      <c r="C4789" s="3" t="s">
        <v>5134</v>
      </c>
      <c r="D4789" s="3" t="s">
        <v>5135</v>
      </c>
      <c r="E4789" s="3">
        <v>0</v>
      </c>
      <c r="F4789" s="3">
        <v>79.924999999999997</v>
      </c>
      <c r="G4789" s="3">
        <v>42</v>
      </c>
      <c r="H4789" s="3">
        <v>12</v>
      </c>
      <c r="I4789" s="3">
        <v>24</v>
      </c>
      <c r="J4789" s="3">
        <v>12</v>
      </c>
      <c r="K4789" s="3">
        <v>342</v>
      </c>
      <c r="L4789" s="3">
        <v>39.5</v>
      </c>
      <c r="M4789" s="3">
        <v>6.81</v>
      </c>
      <c r="N4789" s="3">
        <v>72.25</v>
      </c>
      <c r="O4789" s="3">
        <v>12</v>
      </c>
      <c r="P4789" s="3" t="s">
        <v>187</v>
      </c>
      <c r="Q4789" s="3" t="s">
        <v>5136</v>
      </c>
      <c r="R4789" s="3" t="s">
        <v>712</v>
      </c>
      <c r="S4789" s="3" t="s">
        <v>5137</v>
      </c>
      <c r="T4789" s="3" t="s">
        <v>5138</v>
      </c>
      <c r="U4789" s="3" t="s">
        <v>5134</v>
      </c>
      <c r="V4789" s="3" t="s">
        <v>5139</v>
      </c>
      <c r="W4789" s="3" t="s">
        <v>638</v>
      </c>
      <c r="X4789" s="3" t="s">
        <v>977</v>
      </c>
      <c r="Y4789" s="3" t="s">
        <v>5140</v>
      </c>
      <c r="Z4789" s="3" t="s">
        <v>34</v>
      </c>
      <c r="AA4789" s="3">
        <v>9</v>
      </c>
      <c r="AB4789" s="3" t="s">
        <v>29</v>
      </c>
      <c r="AC4789" s="3">
        <v>1</v>
      </c>
    </row>
    <row r="4790" spans="1:29" hidden="1" outlineLevel="1" collapsed="1" x14ac:dyDescent="0.25">
      <c r="A4790" t="s">
        <v>34</v>
      </c>
      <c r="B4790" s="2" t="s">
        <v>39</v>
      </c>
      <c r="C4790" s="2" t="s">
        <v>40</v>
      </c>
      <c r="D4790" s="2" t="s">
        <v>41</v>
      </c>
      <c r="E4790" s="2" t="s">
        <v>42</v>
      </c>
      <c r="F4790" s="2" t="s">
        <v>43</v>
      </c>
      <c r="G4790" s="2" t="s">
        <v>28</v>
      </c>
      <c r="H4790" s="2" t="s">
        <v>44</v>
      </c>
      <c r="I4790" s="2" t="s">
        <v>8</v>
      </c>
      <c r="J4790" s="2" t="s">
        <v>45</v>
      </c>
      <c r="K4790" s="2" t="s">
        <v>46</v>
      </c>
      <c r="L4790" s="2" t="s">
        <v>47</v>
      </c>
      <c r="M4790" s="2" t="s">
        <v>27</v>
      </c>
      <c r="N4790" s="2" t="s">
        <v>48</v>
      </c>
      <c r="O4790" s="2" t="s">
        <v>49</v>
      </c>
      <c r="P4790" s="2" t="s">
        <v>50</v>
      </c>
      <c r="Q4790" s="2" t="s">
        <v>51</v>
      </c>
    </row>
    <row r="4791" spans="1:29" hidden="1" outlineLevel="1" collapsed="1" x14ac:dyDescent="0.25">
      <c r="A4791" t="s">
        <v>34</v>
      </c>
      <c r="B4791" s="4" t="s">
        <v>29</v>
      </c>
      <c r="C4791" s="4" t="s">
        <v>5141</v>
      </c>
      <c r="D4791" s="4" t="s">
        <v>34</v>
      </c>
      <c r="E4791" s="4">
        <v>7.21168E-4</v>
      </c>
      <c r="F4791" s="4">
        <v>1.5434800000000001E-4</v>
      </c>
      <c r="G4791" s="4">
        <v>1</v>
      </c>
      <c r="H4791" s="4">
        <v>1</v>
      </c>
      <c r="I4791" s="4">
        <v>1</v>
      </c>
      <c r="J4791" s="4" t="s">
        <v>5134</v>
      </c>
      <c r="K4791" s="4">
        <v>1</v>
      </c>
      <c r="L4791" s="4">
        <v>1295.7622899999999</v>
      </c>
      <c r="M4791" s="4" t="s">
        <v>29</v>
      </c>
      <c r="N4791" s="4" t="s">
        <v>29</v>
      </c>
      <c r="O4791" s="4">
        <v>6.5770000000000002E-5</v>
      </c>
      <c r="P4791" s="4">
        <v>6.2409999999999994E-5</v>
      </c>
      <c r="Q4791" s="4">
        <v>3.16</v>
      </c>
    </row>
    <row r="4792" spans="1:29" hidden="1" outlineLevel="1" collapsed="1" x14ac:dyDescent="0.25">
      <c r="A4792" t="s">
        <v>34</v>
      </c>
      <c r="B4792" s="4" t="s">
        <v>29</v>
      </c>
      <c r="C4792" s="4" t="s">
        <v>5142</v>
      </c>
      <c r="D4792" s="4" t="s">
        <v>34</v>
      </c>
      <c r="E4792" s="4">
        <v>5.0026899999999999E-7</v>
      </c>
      <c r="F4792" s="4">
        <v>1.5434800000000001E-4</v>
      </c>
      <c r="G4792" s="4">
        <v>1</v>
      </c>
      <c r="H4792" s="4">
        <v>1</v>
      </c>
      <c r="I4792" s="4">
        <v>1</v>
      </c>
      <c r="J4792" s="4" t="s">
        <v>5134</v>
      </c>
      <c r="K4792" s="4">
        <v>1</v>
      </c>
      <c r="L4792" s="4">
        <v>2333.2612100000001</v>
      </c>
      <c r="M4792" s="4" t="s">
        <v>29</v>
      </c>
      <c r="N4792" s="4" t="s">
        <v>29</v>
      </c>
      <c r="O4792" s="4">
        <v>6.5770000000000002E-5</v>
      </c>
      <c r="P4792" s="4">
        <v>9.3990000000000003E-9</v>
      </c>
      <c r="Q4792" s="4">
        <v>3.88</v>
      </c>
    </row>
    <row r="4793" spans="1:29" hidden="1" outlineLevel="1" collapsed="1" x14ac:dyDescent="0.25">
      <c r="A4793" t="s">
        <v>34</v>
      </c>
      <c r="B4793" s="4" t="s">
        <v>29</v>
      </c>
      <c r="C4793" s="4" t="s">
        <v>5143</v>
      </c>
      <c r="D4793" s="4" t="s">
        <v>34</v>
      </c>
      <c r="E4793" s="4">
        <v>2.4498900000000002E-6</v>
      </c>
      <c r="F4793" s="4">
        <v>1.5434800000000001E-4</v>
      </c>
      <c r="G4793" s="4">
        <v>1</v>
      </c>
      <c r="H4793" s="4">
        <v>1</v>
      </c>
      <c r="I4793" s="4">
        <v>3</v>
      </c>
      <c r="J4793" s="4" t="s">
        <v>5134</v>
      </c>
      <c r="K4793" s="4">
        <v>0</v>
      </c>
      <c r="L4793" s="4">
        <v>2177.1600899999999</v>
      </c>
      <c r="M4793" s="4" t="s">
        <v>29</v>
      </c>
      <c r="N4793" s="4" t="s">
        <v>29</v>
      </c>
      <c r="O4793" s="4">
        <v>6.5770000000000002E-5</v>
      </c>
      <c r="P4793" s="4">
        <v>6.4189999999999994E-8</v>
      </c>
      <c r="Q4793" s="4">
        <v>3.64</v>
      </c>
    </row>
    <row r="4794" spans="1:29" hidden="1" outlineLevel="1" collapsed="1" x14ac:dyDescent="0.25">
      <c r="A4794" t="s">
        <v>34</v>
      </c>
      <c r="B4794" s="4" t="s">
        <v>29</v>
      </c>
      <c r="C4794" s="4" t="s">
        <v>5144</v>
      </c>
      <c r="D4794" s="4" t="s">
        <v>34</v>
      </c>
      <c r="E4794" s="4">
        <v>2.2825499999999999E-6</v>
      </c>
      <c r="F4794" s="4">
        <v>1.5434800000000001E-4</v>
      </c>
      <c r="G4794" s="4">
        <v>1</v>
      </c>
      <c r="H4794" s="4">
        <v>1</v>
      </c>
      <c r="I4794" s="4">
        <v>2</v>
      </c>
      <c r="J4794" s="4" t="s">
        <v>5134</v>
      </c>
      <c r="K4794" s="4">
        <v>0</v>
      </c>
      <c r="L4794" s="4">
        <v>2219.01388</v>
      </c>
      <c r="M4794" s="4" t="s">
        <v>29</v>
      </c>
      <c r="N4794" s="4" t="s">
        <v>29</v>
      </c>
      <c r="O4794" s="4">
        <v>6.5770000000000002E-5</v>
      </c>
      <c r="P4794" s="4">
        <v>5.903E-8</v>
      </c>
      <c r="Q4794" s="4">
        <v>3.5</v>
      </c>
    </row>
    <row r="4795" spans="1:29" hidden="1" outlineLevel="1" collapsed="1" x14ac:dyDescent="0.25">
      <c r="A4795" t="s">
        <v>34</v>
      </c>
      <c r="B4795" s="4" t="s">
        <v>29</v>
      </c>
      <c r="C4795" s="4" t="s">
        <v>5145</v>
      </c>
      <c r="D4795" s="4" t="s">
        <v>196</v>
      </c>
      <c r="E4795" s="4">
        <v>8.3145200000000005E-5</v>
      </c>
      <c r="F4795" s="4">
        <v>1.5434800000000001E-4</v>
      </c>
      <c r="G4795" s="4">
        <v>1</v>
      </c>
      <c r="H4795" s="4">
        <v>1</v>
      </c>
      <c r="I4795" s="4">
        <v>1</v>
      </c>
      <c r="J4795" s="4" t="s">
        <v>5134</v>
      </c>
      <c r="K4795" s="4">
        <v>0</v>
      </c>
      <c r="L4795" s="4">
        <v>1591.89886</v>
      </c>
      <c r="M4795" s="4" t="s">
        <v>29</v>
      </c>
      <c r="N4795" s="4" t="s">
        <v>29</v>
      </c>
      <c r="O4795" s="4">
        <v>6.5770000000000002E-5</v>
      </c>
      <c r="P4795" s="4">
        <v>4.5940000000000004E-6</v>
      </c>
      <c r="Q4795" s="4">
        <v>4</v>
      </c>
    </row>
    <row r="4796" spans="1:29" hidden="1" outlineLevel="1" collapsed="1" x14ac:dyDescent="0.25">
      <c r="A4796" t="s">
        <v>34</v>
      </c>
      <c r="B4796" s="4" t="s">
        <v>29</v>
      </c>
      <c r="C4796" s="4" t="s">
        <v>5146</v>
      </c>
      <c r="D4796" s="4" t="s">
        <v>34</v>
      </c>
      <c r="E4796" s="4">
        <v>6.1061699999999998E-5</v>
      </c>
      <c r="F4796" s="4">
        <v>1.5434800000000001E-4</v>
      </c>
      <c r="G4796" s="4">
        <v>1</v>
      </c>
      <c r="H4796" s="4">
        <v>1</v>
      </c>
      <c r="I4796" s="4">
        <v>3</v>
      </c>
      <c r="J4796" s="4" t="s">
        <v>5134</v>
      </c>
      <c r="K4796" s="4">
        <v>0</v>
      </c>
      <c r="L4796" s="4">
        <v>1223.6419000000001</v>
      </c>
      <c r="M4796" s="4" t="s">
        <v>29</v>
      </c>
      <c r="N4796" s="4" t="s">
        <v>29</v>
      </c>
      <c r="O4796" s="4">
        <v>6.5770000000000002E-5</v>
      </c>
      <c r="P4796" s="4">
        <v>3.1599999999999998E-6</v>
      </c>
      <c r="Q4796" s="4">
        <v>3.18</v>
      </c>
    </row>
    <row r="4797" spans="1:29" hidden="1" outlineLevel="1" collapsed="1" x14ac:dyDescent="0.25">
      <c r="A4797" t="s">
        <v>34</v>
      </c>
      <c r="B4797" s="4" t="s">
        <v>29</v>
      </c>
      <c r="C4797" s="4" t="s">
        <v>5147</v>
      </c>
      <c r="D4797" s="4" t="s">
        <v>34</v>
      </c>
      <c r="E4797" s="4">
        <v>6.1020400000000004E-4</v>
      </c>
      <c r="F4797" s="4">
        <v>1.5434800000000001E-4</v>
      </c>
      <c r="G4797" s="4">
        <v>1</v>
      </c>
      <c r="H4797" s="4">
        <v>1</v>
      </c>
      <c r="I4797" s="4">
        <v>3</v>
      </c>
      <c r="J4797" s="4" t="s">
        <v>5134</v>
      </c>
      <c r="K4797" s="4">
        <v>1</v>
      </c>
      <c r="L4797" s="4">
        <v>1895.92462</v>
      </c>
      <c r="M4797" s="4" t="s">
        <v>29</v>
      </c>
      <c r="N4797" s="4" t="s">
        <v>29</v>
      </c>
      <c r="O4797" s="4">
        <v>6.5770000000000002E-5</v>
      </c>
      <c r="P4797" s="4">
        <v>5.0779999999999998E-5</v>
      </c>
      <c r="Q4797" s="4">
        <v>3.33</v>
      </c>
    </row>
    <row r="4798" spans="1:29" hidden="1" outlineLevel="1" collapsed="1" x14ac:dyDescent="0.25">
      <c r="A4798" t="s">
        <v>34</v>
      </c>
      <c r="B4798" s="4" t="s">
        <v>29</v>
      </c>
      <c r="C4798" s="4" t="s">
        <v>5148</v>
      </c>
      <c r="D4798" s="4" t="s">
        <v>34</v>
      </c>
      <c r="E4798" s="4">
        <v>3.1081200000000001E-6</v>
      </c>
      <c r="F4798" s="4">
        <v>1.5434800000000001E-4</v>
      </c>
      <c r="G4798" s="4">
        <v>1</v>
      </c>
      <c r="H4798" s="4">
        <v>1</v>
      </c>
      <c r="I4798" s="4">
        <v>1</v>
      </c>
      <c r="J4798" s="4" t="s">
        <v>5134</v>
      </c>
      <c r="K4798" s="4">
        <v>1</v>
      </c>
      <c r="L4798" s="4">
        <v>2244.17983</v>
      </c>
      <c r="M4798" s="4" t="s">
        <v>29</v>
      </c>
      <c r="N4798" s="4" t="s">
        <v>29</v>
      </c>
      <c r="O4798" s="4">
        <v>6.5770000000000002E-5</v>
      </c>
      <c r="P4798" s="4">
        <v>8.5990000000000004E-8</v>
      </c>
      <c r="Q4798" s="4">
        <v>3.52</v>
      </c>
    </row>
    <row r="4799" spans="1:29" hidden="1" outlineLevel="1" collapsed="1" x14ac:dyDescent="0.25">
      <c r="A4799" t="s">
        <v>34</v>
      </c>
      <c r="B4799" s="4" t="s">
        <v>29</v>
      </c>
      <c r="C4799" s="4" t="s">
        <v>5149</v>
      </c>
      <c r="D4799" s="4" t="s">
        <v>34</v>
      </c>
      <c r="E4799" s="4">
        <v>8.9723099999999996E-4</v>
      </c>
      <c r="F4799" s="4">
        <v>1.5434800000000001E-4</v>
      </c>
      <c r="G4799" s="4">
        <v>1</v>
      </c>
      <c r="H4799" s="4">
        <v>1</v>
      </c>
      <c r="I4799" s="4">
        <v>2</v>
      </c>
      <c r="J4799" s="4" t="s">
        <v>5134</v>
      </c>
      <c r="K4799" s="4">
        <v>0</v>
      </c>
      <c r="L4799" s="4">
        <v>872.58153000000004</v>
      </c>
      <c r="M4799" s="4" t="s">
        <v>29</v>
      </c>
      <c r="N4799" s="4" t="s">
        <v>29</v>
      </c>
      <c r="O4799" s="4">
        <v>6.5770000000000002E-5</v>
      </c>
      <c r="P4799" s="4">
        <v>8.0649999999999995E-5</v>
      </c>
      <c r="Q4799" s="4">
        <v>2.2599999999999998</v>
      </c>
    </row>
    <row r="4800" spans="1:29" hidden="1" outlineLevel="1" collapsed="1" x14ac:dyDescent="0.25">
      <c r="A4800" t="s">
        <v>34</v>
      </c>
      <c r="B4800" s="4" t="s">
        <v>29</v>
      </c>
      <c r="C4800" s="4" t="s">
        <v>5150</v>
      </c>
      <c r="D4800" s="4" t="s">
        <v>34</v>
      </c>
      <c r="E4800" s="4">
        <v>1.9059799999999999E-4</v>
      </c>
      <c r="F4800" s="4">
        <v>1.5434800000000001E-4</v>
      </c>
      <c r="G4800" s="4">
        <v>1</v>
      </c>
      <c r="H4800" s="4">
        <v>1</v>
      </c>
      <c r="I4800" s="4">
        <v>4</v>
      </c>
      <c r="J4800" s="4" t="s">
        <v>5134</v>
      </c>
      <c r="K4800" s="4">
        <v>0</v>
      </c>
      <c r="L4800" s="4">
        <v>1139.6611800000001</v>
      </c>
      <c r="M4800" s="4" t="s">
        <v>29</v>
      </c>
      <c r="N4800" s="4" t="s">
        <v>29</v>
      </c>
      <c r="O4800" s="4">
        <v>6.5770000000000002E-5</v>
      </c>
      <c r="P4800" s="4">
        <v>1.2510000000000001E-5</v>
      </c>
      <c r="Q4800" s="4">
        <v>2.2599999999999998</v>
      </c>
    </row>
    <row r="4801" spans="1:29" hidden="1" outlineLevel="1" collapsed="1" x14ac:dyDescent="0.25">
      <c r="A4801" t="s">
        <v>34</v>
      </c>
      <c r="B4801" s="4" t="s">
        <v>29</v>
      </c>
      <c r="C4801" s="4" t="s">
        <v>5151</v>
      </c>
      <c r="D4801" s="4" t="s">
        <v>211</v>
      </c>
      <c r="E4801" s="4">
        <v>7.5499000000000003E-5</v>
      </c>
      <c r="F4801" s="4">
        <v>1.5434800000000001E-4</v>
      </c>
      <c r="G4801" s="4">
        <v>1</v>
      </c>
      <c r="H4801" s="4">
        <v>1</v>
      </c>
      <c r="I4801" s="4">
        <v>1</v>
      </c>
      <c r="J4801" s="4" t="s">
        <v>5134</v>
      </c>
      <c r="K4801" s="4">
        <v>0</v>
      </c>
      <c r="L4801" s="4">
        <v>1791.9210499999999</v>
      </c>
      <c r="M4801" s="4" t="s">
        <v>29</v>
      </c>
      <c r="N4801" s="4" t="s">
        <v>29</v>
      </c>
      <c r="O4801" s="4">
        <v>6.5770000000000002E-5</v>
      </c>
      <c r="P4801" s="4">
        <v>4.0799999999999999E-6</v>
      </c>
      <c r="Q4801" s="4">
        <v>3.82</v>
      </c>
    </row>
    <row r="4802" spans="1:29" hidden="1" outlineLevel="1" collapsed="1" x14ac:dyDescent="0.25">
      <c r="A4802" t="s">
        <v>34</v>
      </c>
      <c r="B4802" s="4" t="s">
        <v>29</v>
      </c>
      <c r="C4802" s="4" t="s">
        <v>5152</v>
      </c>
      <c r="D4802" s="4" t="s">
        <v>34</v>
      </c>
      <c r="E4802" s="4">
        <v>2.0199399999999998E-5</v>
      </c>
      <c r="F4802" s="4">
        <v>1.5434800000000001E-4</v>
      </c>
      <c r="G4802" s="4">
        <v>1</v>
      </c>
      <c r="H4802" s="4">
        <v>1</v>
      </c>
      <c r="I4802" s="4">
        <v>2</v>
      </c>
      <c r="J4802" s="4" t="s">
        <v>5134</v>
      </c>
      <c r="K4802" s="4">
        <v>1</v>
      </c>
      <c r="L4802" s="4">
        <v>1891.8151800000001</v>
      </c>
      <c r="M4802" s="4" t="s">
        <v>29</v>
      </c>
      <c r="N4802" s="4" t="s">
        <v>29</v>
      </c>
      <c r="O4802" s="4">
        <v>6.5770000000000002E-5</v>
      </c>
      <c r="P4802" s="4">
        <v>8.2900000000000002E-7</v>
      </c>
      <c r="Q4802" s="4">
        <v>4.21</v>
      </c>
    </row>
    <row r="4803" spans="1:29" x14ac:dyDescent="0.25">
      <c r="A4803" s="3" t="s">
        <v>29</v>
      </c>
      <c r="B4803" s="3" t="s">
        <v>30</v>
      </c>
      <c r="C4803" s="3" t="s">
        <v>5153</v>
      </c>
      <c r="D4803" s="3" t="s">
        <v>5154</v>
      </c>
      <c r="E4803" s="3">
        <v>0</v>
      </c>
      <c r="F4803" s="3">
        <v>79.453999999999994</v>
      </c>
      <c r="G4803" s="3">
        <v>24</v>
      </c>
      <c r="H4803" s="3">
        <v>17</v>
      </c>
      <c r="I4803" s="3">
        <v>23</v>
      </c>
      <c r="J4803" s="3">
        <v>17</v>
      </c>
      <c r="K4803" s="3">
        <v>964</v>
      </c>
      <c r="L4803" s="3">
        <v>110.3</v>
      </c>
      <c r="M4803" s="3">
        <v>6.3</v>
      </c>
      <c r="N4803" s="3">
        <v>66.39</v>
      </c>
      <c r="O4803" s="3">
        <v>17</v>
      </c>
      <c r="P4803" s="3" t="s">
        <v>34</v>
      </c>
      <c r="Q4803" s="3" t="s">
        <v>34</v>
      </c>
      <c r="R4803" s="3" t="s">
        <v>189</v>
      </c>
      <c r="S4803" s="3" t="s">
        <v>34</v>
      </c>
      <c r="T4803" s="3" t="s">
        <v>34</v>
      </c>
      <c r="U4803" s="3" t="s">
        <v>5153</v>
      </c>
      <c r="V4803" s="3" t="s">
        <v>34</v>
      </c>
      <c r="W4803" s="3" t="s">
        <v>193</v>
      </c>
      <c r="X4803" s="3" t="s">
        <v>34</v>
      </c>
      <c r="Y4803" s="3" t="s">
        <v>34</v>
      </c>
      <c r="Z4803" s="3" t="s">
        <v>34</v>
      </c>
      <c r="AA4803" s="3">
        <v>0</v>
      </c>
      <c r="AB4803" s="3" t="s">
        <v>29</v>
      </c>
      <c r="AC4803" s="3">
        <v>1</v>
      </c>
    </row>
    <row r="4804" spans="1:29" hidden="1" outlineLevel="1" collapsed="1" x14ac:dyDescent="0.25">
      <c r="A4804" t="s">
        <v>34</v>
      </c>
      <c r="B4804" s="2" t="s">
        <v>39</v>
      </c>
      <c r="C4804" s="2" t="s">
        <v>40</v>
      </c>
      <c r="D4804" s="2" t="s">
        <v>41</v>
      </c>
      <c r="E4804" s="2" t="s">
        <v>42</v>
      </c>
      <c r="F4804" s="2" t="s">
        <v>43</v>
      </c>
      <c r="G4804" s="2" t="s">
        <v>28</v>
      </c>
      <c r="H4804" s="2" t="s">
        <v>44</v>
      </c>
      <c r="I4804" s="2" t="s">
        <v>8</v>
      </c>
      <c r="J4804" s="2" t="s">
        <v>45</v>
      </c>
      <c r="K4804" s="2" t="s">
        <v>46</v>
      </c>
      <c r="L4804" s="2" t="s">
        <v>47</v>
      </c>
      <c r="M4804" s="2" t="s">
        <v>27</v>
      </c>
      <c r="N4804" s="2" t="s">
        <v>48</v>
      </c>
      <c r="O4804" s="2" t="s">
        <v>49</v>
      </c>
      <c r="P4804" s="2" t="s">
        <v>50</v>
      </c>
      <c r="Q4804" s="2" t="s">
        <v>51</v>
      </c>
    </row>
    <row r="4805" spans="1:29" hidden="1" outlineLevel="1" collapsed="1" x14ac:dyDescent="0.25">
      <c r="A4805" t="s">
        <v>34</v>
      </c>
      <c r="B4805" s="4" t="s">
        <v>29</v>
      </c>
      <c r="C4805" s="4" t="s">
        <v>5155</v>
      </c>
      <c r="D4805" s="4" t="s">
        <v>34</v>
      </c>
      <c r="E4805" s="4">
        <v>6.9389300000000001E-4</v>
      </c>
      <c r="F4805" s="4">
        <v>1.5434800000000001E-4</v>
      </c>
      <c r="G4805" s="4">
        <v>1</v>
      </c>
      <c r="H4805" s="4">
        <v>1</v>
      </c>
      <c r="I4805" s="4">
        <v>1</v>
      </c>
      <c r="J4805" s="4" t="s">
        <v>5153</v>
      </c>
      <c r="K4805" s="4">
        <v>0</v>
      </c>
      <c r="L4805" s="4">
        <v>986.58807000000002</v>
      </c>
      <c r="M4805" s="4" t="s">
        <v>29</v>
      </c>
      <c r="N4805" s="4" t="s">
        <v>29</v>
      </c>
      <c r="O4805" s="4">
        <v>6.5770000000000002E-5</v>
      </c>
      <c r="P4805" s="4">
        <v>5.9490000000000001E-5</v>
      </c>
      <c r="Q4805" s="4">
        <v>2.74</v>
      </c>
    </row>
    <row r="4806" spans="1:29" hidden="1" outlineLevel="1" collapsed="1" x14ac:dyDescent="0.25">
      <c r="A4806" t="s">
        <v>34</v>
      </c>
      <c r="B4806" s="4" t="s">
        <v>29</v>
      </c>
      <c r="C4806" s="4" t="s">
        <v>5156</v>
      </c>
      <c r="D4806" s="4" t="s">
        <v>34</v>
      </c>
      <c r="E4806" s="4">
        <v>1.4805599999999999E-3</v>
      </c>
      <c r="F4806" s="4">
        <v>1.5434800000000001E-4</v>
      </c>
      <c r="G4806" s="4">
        <v>1</v>
      </c>
      <c r="H4806" s="4">
        <v>1</v>
      </c>
      <c r="I4806" s="4">
        <v>1</v>
      </c>
      <c r="J4806" s="4" t="s">
        <v>5153</v>
      </c>
      <c r="K4806" s="4">
        <v>0</v>
      </c>
      <c r="L4806" s="4">
        <v>1570.8336200000001</v>
      </c>
      <c r="M4806" s="4" t="s">
        <v>29</v>
      </c>
      <c r="N4806" s="4" t="s">
        <v>29</v>
      </c>
      <c r="O4806" s="4">
        <v>6.5770000000000002E-5</v>
      </c>
      <c r="P4806" s="4">
        <v>1.473E-4</v>
      </c>
      <c r="Q4806" s="4">
        <v>2.91</v>
      </c>
    </row>
    <row r="4807" spans="1:29" hidden="1" outlineLevel="1" collapsed="1" x14ac:dyDescent="0.25">
      <c r="A4807" t="s">
        <v>34</v>
      </c>
      <c r="B4807" s="4" t="s">
        <v>29</v>
      </c>
      <c r="C4807" s="4" t="s">
        <v>5157</v>
      </c>
      <c r="D4807" s="4" t="s">
        <v>34</v>
      </c>
      <c r="E4807" s="4">
        <v>1.1394499999999999E-4</v>
      </c>
      <c r="F4807" s="4">
        <v>1.5434800000000001E-4</v>
      </c>
      <c r="G4807" s="4">
        <v>1</v>
      </c>
      <c r="H4807" s="4">
        <v>1</v>
      </c>
      <c r="I4807" s="4">
        <v>1</v>
      </c>
      <c r="J4807" s="4" t="s">
        <v>5153</v>
      </c>
      <c r="K4807" s="4">
        <v>0</v>
      </c>
      <c r="L4807" s="4">
        <v>1656.9279100000001</v>
      </c>
      <c r="M4807" s="4" t="s">
        <v>29</v>
      </c>
      <c r="N4807" s="4" t="s">
        <v>29</v>
      </c>
      <c r="O4807" s="4">
        <v>6.5770000000000002E-5</v>
      </c>
      <c r="P4807" s="4">
        <v>6.6850000000000004E-6</v>
      </c>
      <c r="Q4807" s="4">
        <v>3.94</v>
      </c>
    </row>
    <row r="4808" spans="1:29" hidden="1" outlineLevel="1" collapsed="1" x14ac:dyDescent="0.25">
      <c r="A4808" t="s">
        <v>34</v>
      </c>
      <c r="B4808" s="4" t="s">
        <v>29</v>
      </c>
      <c r="C4808" s="4" t="s">
        <v>5158</v>
      </c>
      <c r="D4808" s="4" t="s">
        <v>34</v>
      </c>
      <c r="E4808" s="4">
        <v>3.74544E-6</v>
      </c>
      <c r="F4808" s="4">
        <v>1.5434800000000001E-4</v>
      </c>
      <c r="G4808" s="4">
        <v>1</v>
      </c>
      <c r="H4808" s="4">
        <v>1</v>
      </c>
      <c r="I4808" s="4">
        <v>2</v>
      </c>
      <c r="J4808" s="4" t="s">
        <v>5153</v>
      </c>
      <c r="K4808" s="4">
        <v>1</v>
      </c>
      <c r="L4808" s="4">
        <v>1844.94289</v>
      </c>
      <c r="M4808" s="4" t="s">
        <v>29</v>
      </c>
      <c r="N4808" s="4" t="s">
        <v>29</v>
      </c>
      <c r="O4808" s="4">
        <v>6.5770000000000002E-5</v>
      </c>
      <c r="P4808" s="4">
        <v>1.073E-7</v>
      </c>
      <c r="Q4808" s="4">
        <v>4.05</v>
      </c>
    </row>
    <row r="4809" spans="1:29" hidden="1" outlineLevel="1" collapsed="1" x14ac:dyDescent="0.25">
      <c r="A4809" t="s">
        <v>34</v>
      </c>
      <c r="B4809" s="4" t="s">
        <v>29</v>
      </c>
      <c r="C4809" s="4" t="s">
        <v>5159</v>
      </c>
      <c r="D4809" s="4" t="s">
        <v>199</v>
      </c>
      <c r="E4809" s="4">
        <v>3.0673400000000002E-4</v>
      </c>
      <c r="F4809" s="4">
        <v>1.5434800000000001E-4</v>
      </c>
      <c r="G4809" s="4">
        <v>1</v>
      </c>
      <c r="H4809" s="4">
        <v>1</v>
      </c>
      <c r="I4809" s="4">
        <v>2</v>
      </c>
      <c r="J4809" s="4" t="s">
        <v>5153</v>
      </c>
      <c r="K4809" s="4">
        <v>0</v>
      </c>
      <c r="L4809" s="4">
        <v>1234.61364</v>
      </c>
      <c r="M4809" s="4" t="s">
        <v>29</v>
      </c>
      <c r="N4809" s="4" t="s">
        <v>29</v>
      </c>
      <c r="O4809" s="4">
        <v>6.5770000000000002E-5</v>
      </c>
      <c r="P4809" s="4">
        <v>2.2220000000000001E-5</v>
      </c>
      <c r="Q4809" s="4">
        <v>2.0699999999999998</v>
      </c>
    </row>
    <row r="4810" spans="1:29" hidden="1" outlineLevel="1" collapsed="1" x14ac:dyDescent="0.25">
      <c r="A4810" t="s">
        <v>34</v>
      </c>
      <c r="B4810" s="4" t="s">
        <v>29</v>
      </c>
      <c r="C4810" s="4" t="s">
        <v>5160</v>
      </c>
      <c r="D4810" s="4" t="s">
        <v>34</v>
      </c>
      <c r="E4810" s="4">
        <v>2.07262E-6</v>
      </c>
      <c r="F4810" s="4">
        <v>1.5434800000000001E-4</v>
      </c>
      <c r="G4810" s="4">
        <v>1</v>
      </c>
      <c r="H4810" s="4">
        <v>1</v>
      </c>
      <c r="I4810" s="4">
        <v>1</v>
      </c>
      <c r="J4810" s="4" t="s">
        <v>5153</v>
      </c>
      <c r="K4810" s="4">
        <v>0</v>
      </c>
      <c r="L4810" s="4">
        <v>1717.8351299999999</v>
      </c>
      <c r="M4810" s="4" t="s">
        <v>29</v>
      </c>
      <c r="N4810" s="4" t="s">
        <v>29</v>
      </c>
      <c r="O4810" s="4">
        <v>6.5770000000000002E-5</v>
      </c>
      <c r="P4810" s="4">
        <v>5.2660000000000003E-8</v>
      </c>
      <c r="Q4810" s="4">
        <v>4.05</v>
      </c>
    </row>
    <row r="4811" spans="1:29" hidden="1" outlineLevel="1" collapsed="1" x14ac:dyDescent="0.25">
      <c r="A4811" t="s">
        <v>34</v>
      </c>
      <c r="B4811" s="4" t="s">
        <v>29</v>
      </c>
      <c r="C4811" s="4" t="s">
        <v>5161</v>
      </c>
      <c r="D4811" s="4" t="s">
        <v>34</v>
      </c>
      <c r="E4811" s="4">
        <v>2.64649E-8</v>
      </c>
      <c r="F4811" s="4">
        <v>1.5434800000000001E-4</v>
      </c>
      <c r="G4811" s="4">
        <v>1</v>
      </c>
      <c r="H4811" s="4">
        <v>1</v>
      </c>
      <c r="I4811" s="4">
        <v>3</v>
      </c>
      <c r="J4811" s="4" t="s">
        <v>5153</v>
      </c>
      <c r="K4811" s="4">
        <v>0</v>
      </c>
      <c r="L4811" s="4">
        <v>2307.1462900000001</v>
      </c>
      <c r="M4811" s="4" t="s">
        <v>29</v>
      </c>
      <c r="N4811" s="4" t="s">
        <v>29</v>
      </c>
      <c r="O4811" s="4">
        <v>6.5770000000000002E-5</v>
      </c>
      <c r="P4811" s="4">
        <v>2.6820000000000001E-10</v>
      </c>
      <c r="Q4811" s="4">
        <v>3.34</v>
      </c>
    </row>
    <row r="4812" spans="1:29" hidden="1" outlineLevel="1" collapsed="1" x14ac:dyDescent="0.25">
      <c r="A4812" t="s">
        <v>34</v>
      </c>
      <c r="B4812" s="4" t="s">
        <v>29</v>
      </c>
      <c r="C4812" s="4" t="s">
        <v>5162</v>
      </c>
      <c r="D4812" s="4" t="s">
        <v>34</v>
      </c>
      <c r="E4812" s="4">
        <v>5.9894900000000001E-5</v>
      </c>
      <c r="F4812" s="4">
        <v>1.5434800000000001E-4</v>
      </c>
      <c r="G4812" s="4">
        <v>1</v>
      </c>
      <c r="H4812" s="4">
        <v>1</v>
      </c>
      <c r="I4812" s="4">
        <v>1</v>
      </c>
      <c r="J4812" s="4" t="s">
        <v>5153</v>
      </c>
      <c r="K4812" s="4">
        <v>0</v>
      </c>
      <c r="L4812" s="4">
        <v>1298.6263100000001</v>
      </c>
      <c r="M4812" s="4" t="s">
        <v>29</v>
      </c>
      <c r="N4812" s="4" t="s">
        <v>29</v>
      </c>
      <c r="O4812" s="4">
        <v>6.5770000000000002E-5</v>
      </c>
      <c r="P4812" s="4">
        <v>3.0709999999999999E-6</v>
      </c>
      <c r="Q4812" s="4">
        <v>2.89</v>
      </c>
    </row>
    <row r="4813" spans="1:29" hidden="1" outlineLevel="1" collapsed="1" x14ac:dyDescent="0.25">
      <c r="A4813" t="s">
        <v>34</v>
      </c>
      <c r="B4813" s="4" t="s">
        <v>29</v>
      </c>
      <c r="C4813" s="4" t="s">
        <v>5163</v>
      </c>
      <c r="D4813" s="4" t="s">
        <v>259</v>
      </c>
      <c r="E4813" s="4">
        <v>7.25816E-4</v>
      </c>
      <c r="F4813" s="4">
        <v>1.5434800000000001E-4</v>
      </c>
      <c r="G4813" s="4">
        <v>1</v>
      </c>
      <c r="H4813" s="4">
        <v>1</v>
      </c>
      <c r="I4813" s="4">
        <v>1</v>
      </c>
      <c r="J4813" s="4" t="s">
        <v>5153</v>
      </c>
      <c r="K4813" s="4">
        <v>1</v>
      </c>
      <c r="L4813" s="4">
        <v>2000.91173</v>
      </c>
      <c r="M4813" s="4" t="s">
        <v>29</v>
      </c>
      <c r="N4813" s="4" t="s">
        <v>29</v>
      </c>
      <c r="O4813" s="4">
        <v>6.5770000000000002E-5</v>
      </c>
      <c r="P4813" s="4">
        <v>6.2689999999999998E-5</v>
      </c>
      <c r="Q4813" s="4">
        <v>2.4900000000000002</v>
      </c>
    </row>
    <row r="4814" spans="1:29" hidden="1" outlineLevel="1" collapsed="1" x14ac:dyDescent="0.25">
      <c r="A4814" t="s">
        <v>34</v>
      </c>
      <c r="B4814" s="4" t="s">
        <v>29</v>
      </c>
      <c r="C4814" s="4" t="s">
        <v>5164</v>
      </c>
      <c r="D4814" s="4" t="s">
        <v>34</v>
      </c>
      <c r="E4814" s="4">
        <v>6.8555900000000005E-5</v>
      </c>
      <c r="F4814" s="4">
        <v>1.5434800000000001E-4</v>
      </c>
      <c r="G4814" s="4">
        <v>1</v>
      </c>
      <c r="H4814" s="4">
        <v>1</v>
      </c>
      <c r="I4814" s="4">
        <v>2</v>
      </c>
      <c r="J4814" s="4" t="s">
        <v>5153</v>
      </c>
      <c r="K4814" s="4">
        <v>0</v>
      </c>
      <c r="L4814" s="4">
        <v>1853.00549</v>
      </c>
      <c r="M4814" s="4" t="s">
        <v>29</v>
      </c>
      <c r="N4814" s="4" t="s">
        <v>29</v>
      </c>
      <c r="O4814" s="4">
        <v>6.5770000000000002E-5</v>
      </c>
      <c r="P4814" s="4">
        <v>3.6160000000000002E-6</v>
      </c>
      <c r="Q4814" s="4">
        <v>3.21</v>
      </c>
    </row>
    <row r="4815" spans="1:29" hidden="1" outlineLevel="1" collapsed="1" x14ac:dyDescent="0.25">
      <c r="A4815" t="s">
        <v>34</v>
      </c>
      <c r="B4815" s="4" t="s">
        <v>29</v>
      </c>
      <c r="C4815" s="4" t="s">
        <v>5165</v>
      </c>
      <c r="D4815" s="4" t="s">
        <v>34</v>
      </c>
      <c r="E4815" s="4">
        <v>5.2283700000000004E-3</v>
      </c>
      <c r="F4815" s="4">
        <v>3.0793500000000001E-4</v>
      </c>
      <c r="G4815" s="4">
        <v>1</v>
      </c>
      <c r="H4815" s="4">
        <v>1</v>
      </c>
      <c r="I4815" s="4">
        <v>1</v>
      </c>
      <c r="J4815" s="4" t="s">
        <v>5153</v>
      </c>
      <c r="K4815" s="4">
        <v>1</v>
      </c>
      <c r="L4815" s="4">
        <v>1268.7684999999999</v>
      </c>
      <c r="M4815" s="4" t="s">
        <v>29</v>
      </c>
      <c r="N4815" s="4" t="s">
        <v>29</v>
      </c>
      <c r="O4815" s="4">
        <v>1.192E-4</v>
      </c>
      <c r="P4815" s="4">
        <v>6.4919999999999995E-4</v>
      </c>
      <c r="Q4815" s="4">
        <v>2.29</v>
      </c>
    </row>
    <row r="4816" spans="1:29" hidden="1" outlineLevel="1" collapsed="1" x14ac:dyDescent="0.25">
      <c r="A4816" t="s">
        <v>34</v>
      </c>
      <c r="B4816" s="4" t="s">
        <v>29</v>
      </c>
      <c r="C4816" s="4" t="s">
        <v>5166</v>
      </c>
      <c r="D4816" s="4" t="s">
        <v>34</v>
      </c>
      <c r="E4816" s="4">
        <v>1.06015E-2</v>
      </c>
      <c r="F4816" s="4">
        <v>4.3565599999999998E-4</v>
      </c>
      <c r="G4816" s="4">
        <v>1</v>
      </c>
      <c r="H4816" s="4">
        <v>1</v>
      </c>
      <c r="I4816" s="4">
        <v>1</v>
      </c>
      <c r="J4816" s="4" t="s">
        <v>5153</v>
      </c>
      <c r="K4816" s="4">
        <v>0</v>
      </c>
      <c r="L4816" s="4">
        <v>904.49859000000004</v>
      </c>
      <c r="M4816" s="4" t="s">
        <v>29</v>
      </c>
      <c r="N4816" s="4" t="s">
        <v>29</v>
      </c>
      <c r="O4816" s="4">
        <v>1.639E-4</v>
      </c>
      <c r="P4816" s="4">
        <v>1.493E-3</v>
      </c>
      <c r="Q4816" s="4">
        <v>1.95</v>
      </c>
    </row>
    <row r="4817" spans="1:29" hidden="1" outlineLevel="1" collapsed="1" x14ac:dyDescent="0.25">
      <c r="A4817" t="s">
        <v>34</v>
      </c>
      <c r="B4817" s="4" t="s">
        <v>29</v>
      </c>
      <c r="C4817" s="4" t="s">
        <v>5167</v>
      </c>
      <c r="D4817" s="4" t="s">
        <v>34</v>
      </c>
      <c r="E4817" s="4">
        <v>2.3466299999999999E-2</v>
      </c>
      <c r="F4817" s="4">
        <v>8.6581600000000005E-4</v>
      </c>
      <c r="G4817" s="4">
        <v>1</v>
      </c>
      <c r="H4817" s="4">
        <v>1</v>
      </c>
      <c r="I4817" s="4">
        <v>1</v>
      </c>
      <c r="J4817" s="4" t="s">
        <v>5153</v>
      </c>
      <c r="K4817" s="4">
        <v>0</v>
      </c>
      <c r="L4817" s="4">
        <v>1302.65761</v>
      </c>
      <c r="M4817" s="4" t="s">
        <v>29</v>
      </c>
      <c r="N4817" s="4" t="s">
        <v>29</v>
      </c>
      <c r="O4817" s="4">
        <v>3.1629999999999999E-4</v>
      </c>
      <c r="P4817" s="4">
        <v>4.0029999999999996E-3</v>
      </c>
      <c r="Q4817" s="4">
        <v>2.13</v>
      </c>
    </row>
    <row r="4818" spans="1:29" hidden="1" outlineLevel="1" collapsed="1" x14ac:dyDescent="0.25">
      <c r="A4818" t="s">
        <v>34</v>
      </c>
      <c r="B4818" s="4" t="s">
        <v>29</v>
      </c>
      <c r="C4818" s="4" t="s">
        <v>5168</v>
      </c>
      <c r="D4818" s="4" t="s">
        <v>34</v>
      </c>
      <c r="E4818" s="4">
        <v>4.5205799999999997E-2</v>
      </c>
      <c r="F4818" s="4">
        <v>1.52893E-3</v>
      </c>
      <c r="G4818" s="4">
        <v>1</v>
      </c>
      <c r="H4818" s="4">
        <v>1</v>
      </c>
      <c r="I4818" s="4">
        <v>2</v>
      </c>
      <c r="J4818" s="4" t="s">
        <v>5153</v>
      </c>
      <c r="K4818" s="4">
        <v>0</v>
      </c>
      <c r="L4818" s="4">
        <v>1242.61133</v>
      </c>
      <c r="M4818" s="4" t="s">
        <v>29</v>
      </c>
      <c r="N4818" s="4" t="s">
        <v>29</v>
      </c>
      <c r="O4818" s="4">
        <v>5.5110000000000001E-4</v>
      </c>
      <c r="P4818" s="4">
        <v>9.2669999999999992E-3</v>
      </c>
      <c r="Q4818" s="4">
        <v>2.0299999999999998</v>
      </c>
    </row>
    <row r="4819" spans="1:29" hidden="1" outlineLevel="1" collapsed="1" x14ac:dyDescent="0.25">
      <c r="A4819" t="s">
        <v>34</v>
      </c>
      <c r="B4819" s="4" t="s">
        <v>29</v>
      </c>
      <c r="C4819" s="4" t="s">
        <v>5169</v>
      </c>
      <c r="D4819" s="4" t="s">
        <v>619</v>
      </c>
      <c r="E4819" s="4">
        <v>8.0898999999999999E-2</v>
      </c>
      <c r="F4819" s="4">
        <v>3.1301300000000001E-3</v>
      </c>
      <c r="G4819" s="4">
        <v>1</v>
      </c>
      <c r="H4819" s="4">
        <v>1</v>
      </c>
      <c r="I4819" s="4">
        <v>1</v>
      </c>
      <c r="J4819" s="4" t="s">
        <v>5153</v>
      </c>
      <c r="K4819" s="4">
        <v>0</v>
      </c>
      <c r="L4819" s="4">
        <v>2554.21299</v>
      </c>
      <c r="M4819" s="4" t="s">
        <v>29</v>
      </c>
      <c r="N4819" s="4" t="s">
        <v>29</v>
      </c>
      <c r="O4819" s="4">
        <v>1.121E-3</v>
      </c>
      <c r="P4819" s="4">
        <v>2.0400000000000001E-2</v>
      </c>
      <c r="Q4819" s="4">
        <v>3.45</v>
      </c>
    </row>
    <row r="4820" spans="1:29" hidden="1" outlineLevel="1" collapsed="1" x14ac:dyDescent="0.25">
      <c r="A4820" t="s">
        <v>34</v>
      </c>
      <c r="B4820" s="4" t="s">
        <v>29</v>
      </c>
      <c r="C4820" s="4" t="s">
        <v>5170</v>
      </c>
      <c r="D4820" s="4" t="s">
        <v>154</v>
      </c>
      <c r="E4820" s="4">
        <v>0.111263</v>
      </c>
      <c r="F4820" s="4">
        <v>3.75158E-3</v>
      </c>
      <c r="G4820" s="4">
        <v>1</v>
      </c>
      <c r="H4820" s="4">
        <v>1</v>
      </c>
      <c r="I4820" s="4">
        <v>1</v>
      </c>
      <c r="J4820" s="4" t="s">
        <v>5153</v>
      </c>
      <c r="K4820" s="4">
        <v>0</v>
      </c>
      <c r="L4820" s="4">
        <v>1859.8453199999999</v>
      </c>
      <c r="M4820" s="4" t="s">
        <v>29</v>
      </c>
      <c r="N4820" s="4" t="s">
        <v>29</v>
      </c>
      <c r="O4820" s="4">
        <v>1.3439999999999999E-3</v>
      </c>
      <c r="P4820" s="4">
        <v>3.211E-2</v>
      </c>
      <c r="Q4820" s="4">
        <v>2.69</v>
      </c>
    </row>
    <row r="4821" spans="1:29" hidden="1" outlineLevel="1" collapsed="1" x14ac:dyDescent="0.25">
      <c r="A4821" t="s">
        <v>34</v>
      </c>
      <c r="B4821" s="4" t="s">
        <v>29</v>
      </c>
      <c r="C4821" s="4" t="s">
        <v>5171</v>
      </c>
      <c r="D4821" s="4" t="s">
        <v>34</v>
      </c>
      <c r="E4821" s="4">
        <v>0.228689</v>
      </c>
      <c r="F4821" s="4">
        <v>8.6030299999999994E-3</v>
      </c>
      <c r="G4821" s="4">
        <v>1</v>
      </c>
      <c r="H4821" s="4">
        <v>1</v>
      </c>
      <c r="I4821" s="4">
        <v>1</v>
      </c>
      <c r="J4821" s="4" t="s">
        <v>5153</v>
      </c>
      <c r="K4821" s="4">
        <v>1</v>
      </c>
      <c r="L4821" s="4">
        <v>1067.6823099999999</v>
      </c>
      <c r="M4821" s="4" t="s">
        <v>29</v>
      </c>
      <c r="N4821" s="4" t="s">
        <v>29</v>
      </c>
      <c r="O4821" s="4">
        <v>3.1670000000000001E-3</v>
      </c>
      <c r="P4821" s="4">
        <v>9.6990000000000007E-2</v>
      </c>
      <c r="Q4821" s="4">
        <v>2.2400000000000002</v>
      </c>
    </row>
    <row r="4822" spans="1:29" x14ac:dyDescent="0.25">
      <c r="A4822" s="3" t="s">
        <v>29</v>
      </c>
      <c r="B4822" s="3" t="s">
        <v>30</v>
      </c>
      <c r="C4822" s="3" t="s">
        <v>5172</v>
      </c>
      <c r="D4822" s="3" t="s">
        <v>5173</v>
      </c>
      <c r="E4822" s="3">
        <v>0</v>
      </c>
      <c r="F4822" s="3">
        <v>78.816000000000003</v>
      </c>
      <c r="G4822" s="3">
        <v>63</v>
      </c>
      <c r="H4822" s="3">
        <v>17</v>
      </c>
      <c r="I4822" s="3">
        <v>32</v>
      </c>
      <c r="J4822" s="3">
        <v>3</v>
      </c>
      <c r="K4822" s="3">
        <v>127</v>
      </c>
      <c r="L4822" s="3">
        <v>14.2</v>
      </c>
      <c r="M4822" s="3">
        <v>10.58</v>
      </c>
      <c r="N4822" s="3">
        <v>71.849999999999994</v>
      </c>
      <c r="O4822" s="3">
        <v>17</v>
      </c>
      <c r="P4822" s="3" t="s">
        <v>2217</v>
      </c>
      <c r="Q4822" s="3" t="s">
        <v>2856</v>
      </c>
      <c r="R4822" s="3" t="s">
        <v>5174</v>
      </c>
      <c r="S4822" s="3" t="s">
        <v>4954</v>
      </c>
      <c r="T4822" s="3" t="s">
        <v>5175</v>
      </c>
      <c r="U4822" s="3" t="s">
        <v>5172</v>
      </c>
      <c r="V4822" s="3" t="s">
        <v>5176</v>
      </c>
      <c r="W4822" s="3" t="s">
        <v>976</v>
      </c>
      <c r="X4822" s="3" t="s">
        <v>2830</v>
      </c>
      <c r="Y4822" s="3" t="s">
        <v>2831</v>
      </c>
      <c r="Z4822" s="3" t="s">
        <v>2832</v>
      </c>
      <c r="AA4822" s="3">
        <v>14</v>
      </c>
      <c r="AB4822" s="3" t="s">
        <v>29</v>
      </c>
      <c r="AC4822" s="3">
        <v>1</v>
      </c>
    </row>
    <row r="4823" spans="1:29" hidden="1" outlineLevel="1" collapsed="1" x14ac:dyDescent="0.25">
      <c r="A4823" t="s">
        <v>34</v>
      </c>
      <c r="B4823" s="2" t="s">
        <v>39</v>
      </c>
      <c r="C4823" s="2" t="s">
        <v>40</v>
      </c>
      <c r="D4823" s="2" t="s">
        <v>41</v>
      </c>
      <c r="E4823" s="2" t="s">
        <v>42</v>
      </c>
      <c r="F4823" s="2" t="s">
        <v>43</v>
      </c>
      <c r="G4823" s="2" t="s">
        <v>28</v>
      </c>
      <c r="H4823" s="2" t="s">
        <v>44</v>
      </c>
      <c r="I4823" s="2" t="s">
        <v>8</v>
      </c>
      <c r="J4823" s="2" t="s">
        <v>45</v>
      </c>
      <c r="K4823" s="2" t="s">
        <v>46</v>
      </c>
      <c r="L4823" s="2" t="s">
        <v>47</v>
      </c>
      <c r="M4823" s="2" t="s">
        <v>27</v>
      </c>
      <c r="N4823" s="2" t="s">
        <v>48</v>
      </c>
      <c r="O4823" s="2" t="s">
        <v>49</v>
      </c>
      <c r="P4823" s="2" t="s">
        <v>50</v>
      </c>
      <c r="Q4823" s="2" t="s">
        <v>51</v>
      </c>
    </row>
    <row r="4824" spans="1:29" hidden="1" outlineLevel="1" collapsed="1" x14ac:dyDescent="0.25">
      <c r="A4824" t="s">
        <v>34</v>
      </c>
      <c r="B4824" s="4" t="s">
        <v>29</v>
      </c>
      <c r="C4824" s="4" t="s">
        <v>4957</v>
      </c>
      <c r="D4824" s="4" t="s">
        <v>34</v>
      </c>
      <c r="E4824" s="4">
        <v>1.74189E-4</v>
      </c>
      <c r="F4824" s="4">
        <v>1.5434800000000001E-4</v>
      </c>
      <c r="G4824" s="4">
        <v>2</v>
      </c>
      <c r="H4824" s="4">
        <v>2</v>
      </c>
      <c r="I4824" s="4">
        <v>2</v>
      </c>
      <c r="J4824" s="4" t="s">
        <v>4958</v>
      </c>
      <c r="K4824" s="4">
        <v>0</v>
      </c>
      <c r="L4824" s="4">
        <v>1006.47998</v>
      </c>
      <c r="M4824" s="4" t="s">
        <v>29</v>
      </c>
      <c r="N4824" s="4" t="s">
        <v>29</v>
      </c>
      <c r="O4824" s="4">
        <v>6.5770000000000002E-5</v>
      </c>
      <c r="P4824" s="4">
        <v>1.1209999999999999E-5</v>
      </c>
      <c r="Q4824" s="4">
        <v>2.9</v>
      </c>
    </row>
    <row r="4825" spans="1:29" hidden="1" outlineLevel="1" collapsed="1" x14ac:dyDescent="0.25">
      <c r="A4825" t="s">
        <v>34</v>
      </c>
      <c r="B4825" s="4" t="s">
        <v>29</v>
      </c>
      <c r="C4825" s="4" t="s">
        <v>4959</v>
      </c>
      <c r="D4825" s="4" t="s">
        <v>197</v>
      </c>
      <c r="E4825" s="4">
        <v>1.8772800000000001E-3</v>
      </c>
      <c r="F4825" s="4">
        <v>1.5434800000000001E-4</v>
      </c>
      <c r="G4825" s="4">
        <v>2</v>
      </c>
      <c r="H4825" s="4">
        <v>2</v>
      </c>
      <c r="I4825" s="4">
        <v>2</v>
      </c>
      <c r="J4825" s="4" t="s">
        <v>4958</v>
      </c>
      <c r="K4825" s="4">
        <v>1</v>
      </c>
      <c r="L4825" s="4">
        <v>1205.61205</v>
      </c>
      <c r="M4825" s="4" t="s">
        <v>29</v>
      </c>
      <c r="N4825" s="4" t="s">
        <v>29</v>
      </c>
      <c r="O4825" s="4">
        <v>6.5770000000000002E-5</v>
      </c>
      <c r="P4825" s="4">
        <v>1.9489999999999999E-4</v>
      </c>
      <c r="Q4825" s="4">
        <v>1.73</v>
      </c>
    </row>
    <row r="4826" spans="1:29" hidden="1" outlineLevel="1" collapsed="1" x14ac:dyDescent="0.25">
      <c r="A4826" t="s">
        <v>34</v>
      </c>
      <c r="B4826" s="4" t="s">
        <v>29</v>
      </c>
      <c r="C4826" s="4" t="s">
        <v>4960</v>
      </c>
      <c r="D4826" s="4" t="s">
        <v>34</v>
      </c>
      <c r="E4826" s="4">
        <v>1.53868E-3</v>
      </c>
      <c r="F4826" s="4">
        <v>1.5434800000000001E-4</v>
      </c>
      <c r="G4826" s="4">
        <v>2</v>
      </c>
      <c r="H4826" s="4">
        <v>2</v>
      </c>
      <c r="I4826" s="4">
        <v>3</v>
      </c>
      <c r="J4826" s="4" t="s">
        <v>4958</v>
      </c>
      <c r="K4826" s="4">
        <v>0</v>
      </c>
      <c r="L4826" s="4">
        <v>927.58734000000004</v>
      </c>
      <c r="M4826" s="4" t="s">
        <v>29</v>
      </c>
      <c r="N4826" s="4" t="s">
        <v>29</v>
      </c>
      <c r="O4826" s="4">
        <v>6.5770000000000002E-5</v>
      </c>
      <c r="P4826" s="4">
        <v>1.539E-4</v>
      </c>
      <c r="Q4826" s="4">
        <v>2.02</v>
      </c>
    </row>
    <row r="4827" spans="1:29" hidden="1" outlineLevel="1" collapsed="1" x14ac:dyDescent="0.25">
      <c r="A4827" t="s">
        <v>34</v>
      </c>
      <c r="B4827" s="4" t="s">
        <v>29</v>
      </c>
      <c r="C4827" s="4" t="s">
        <v>4961</v>
      </c>
      <c r="D4827" s="4" t="s">
        <v>34</v>
      </c>
      <c r="E4827" s="4">
        <v>1.5990900000000001E-3</v>
      </c>
      <c r="F4827" s="4">
        <v>1.5434800000000001E-4</v>
      </c>
      <c r="G4827" s="4">
        <v>2</v>
      </c>
      <c r="H4827" s="4">
        <v>2</v>
      </c>
      <c r="I4827" s="4">
        <v>1</v>
      </c>
      <c r="J4827" s="4" t="s">
        <v>4958</v>
      </c>
      <c r="K4827" s="4">
        <v>1</v>
      </c>
      <c r="L4827" s="4">
        <v>1987.1698699999999</v>
      </c>
      <c r="M4827" s="4" t="s">
        <v>29</v>
      </c>
      <c r="N4827" s="4" t="s">
        <v>29</v>
      </c>
      <c r="O4827" s="4">
        <v>6.5770000000000002E-5</v>
      </c>
      <c r="P4827" s="4">
        <v>1.6080000000000001E-4</v>
      </c>
      <c r="Q4827" s="4">
        <v>3.5</v>
      </c>
    </row>
    <row r="4828" spans="1:29" hidden="1" outlineLevel="1" collapsed="1" x14ac:dyDescent="0.25">
      <c r="A4828" t="s">
        <v>34</v>
      </c>
      <c r="B4828" s="4" t="s">
        <v>29</v>
      </c>
      <c r="C4828" s="4" t="s">
        <v>4962</v>
      </c>
      <c r="D4828" s="4" t="s">
        <v>34</v>
      </c>
      <c r="E4828" s="4">
        <v>2.9521599999999999E-5</v>
      </c>
      <c r="F4828" s="4">
        <v>1.5434800000000001E-4</v>
      </c>
      <c r="G4828" s="4">
        <v>2</v>
      </c>
      <c r="H4828" s="4">
        <v>2</v>
      </c>
      <c r="I4828" s="4">
        <v>1</v>
      </c>
      <c r="J4828" s="4" t="s">
        <v>4958</v>
      </c>
      <c r="K4828" s="4">
        <v>0</v>
      </c>
      <c r="L4828" s="4">
        <v>1432.79069</v>
      </c>
      <c r="M4828" s="4" t="s">
        <v>29</v>
      </c>
      <c r="N4828" s="4" t="s">
        <v>29</v>
      </c>
      <c r="O4828" s="4">
        <v>6.5770000000000002E-5</v>
      </c>
      <c r="P4828" s="4">
        <v>1.308E-6</v>
      </c>
      <c r="Q4828" s="4">
        <v>3.21</v>
      </c>
    </row>
    <row r="4829" spans="1:29" hidden="1" outlineLevel="1" collapsed="1" x14ac:dyDescent="0.25">
      <c r="A4829" t="s">
        <v>34</v>
      </c>
      <c r="B4829" s="4" t="s">
        <v>29</v>
      </c>
      <c r="C4829" s="4" t="s">
        <v>5177</v>
      </c>
      <c r="D4829" s="4" t="s">
        <v>34</v>
      </c>
      <c r="E4829" s="4">
        <v>1.10339E-4</v>
      </c>
      <c r="F4829" s="4">
        <v>1.5434800000000001E-4</v>
      </c>
      <c r="G4829" s="4">
        <v>1</v>
      </c>
      <c r="H4829" s="4">
        <v>1</v>
      </c>
      <c r="I4829" s="4">
        <v>3</v>
      </c>
      <c r="J4829" s="4" t="s">
        <v>5172</v>
      </c>
      <c r="K4829" s="4">
        <v>1</v>
      </c>
      <c r="L4829" s="4">
        <v>1255.6429599999999</v>
      </c>
      <c r="M4829" s="4" t="s">
        <v>29</v>
      </c>
      <c r="N4829" s="4" t="s">
        <v>29</v>
      </c>
      <c r="O4829" s="4">
        <v>6.5770000000000002E-5</v>
      </c>
      <c r="P4829" s="4">
        <v>6.4659999999999996E-6</v>
      </c>
      <c r="Q4829" s="4">
        <v>2.54</v>
      </c>
    </row>
    <row r="4830" spans="1:29" hidden="1" outlineLevel="1" collapsed="1" x14ac:dyDescent="0.25">
      <c r="A4830" t="s">
        <v>34</v>
      </c>
      <c r="B4830" s="4" t="s">
        <v>29</v>
      </c>
      <c r="C4830" s="4" t="s">
        <v>4964</v>
      </c>
      <c r="D4830" s="4" t="s">
        <v>34</v>
      </c>
      <c r="E4830" s="4">
        <v>1.13214E-4</v>
      </c>
      <c r="F4830" s="4">
        <v>1.5434800000000001E-4</v>
      </c>
      <c r="G4830" s="4">
        <v>2</v>
      </c>
      <c r="H4830" s="4">
        <v>2</v>
      </c>
      <c r="I4830" s="4">
        <v>1</v>
      </c>
      <c r="J4830" s="4" t="s">
        <v>4958</v>
      </c>
      <c r="K4830" s="4">
        <v>1</v>
      </c>
      <c r="L4830" s="4">
        <v>1134.65174</v>
      </c>
      <c r="M4830" s="4" t="s">
        <v>29</v>
      </c>
      <c r="N4830" s="4" t="s">
        <v>29</v>
      </c>
      <c r="O4830" s="4">
        <v>6.5770000000000002E-5</v>
      </c>
      <c r="P4830" s="4">
        <v>6.6660000000000002E-6</v>
      </c>
      <c r="Q4830" s="4">
        <v>2.68</v>
      </c>
    </row>
    <row r="4831" spans="1:29" hidden="1" outlineLevel="1" collapsed="1" x14ac:dyDescent="0.25">
      <c r="A4831" t="s">
        <v>34</v>
      </c>
      <c r="B4831" s="4" t="s">
        <v>29</v>
      </c>
      <c r="C4831" s="4" t="s">
        <v>4965</v>
      </c>
      <c r="D4831" s="4" t="s">
        <v>34</v>
      </c>
      <c r="E4831" s="4">
        <v>2.1896099999999998E-3</v>
      </c>
      <c r="F4831" s="4">
        <v>1.5434800000000001E-4</v>
      </c>
      <c r="G4831" s="4">
        <v>2</v>
      </c>
      <c r="H4831" s="4">
        <v>2</v>
      </c>
      <c r="I4831" s="4">
        <v>2</v>
      </c>
      <c r="J4831" s="4" t="s">
        <v>4958</v>
      </c>
      <c r="K4831" s="4">
        <v>0</v>
      </c>
      <c r="L4831" s="4">
        <v>806.44068000000004</v>
      </c>
      <c r="M4831" s="4" t="s">
        <v>29</v>
      </c>
      <c r="N4831" s="4" t="s">
        <v>29</v>
      </c>
      <c r="O4831" s="4">
        <v>6.5770000000000002E-5</v>
      </c>
      <c r="P4831" s="4">
        <v>2.3440000000000001E-4</v>
      </c>
      <c r="Q4831" s="4">
        <v>2.21</v>
      </c>
    </row>
    <row r="4832" spans="1:29" hidden="1" outlineLevel="1" collapsed="1" x14ac:dyDescent="0.25">
      <c r="A4832" t="s">
        <v>34</v>
      </c>
      <c r="B4832" s="4" t="s">
        <v>29</v>
      </c>
      <c r="C4832" s="4" t="s">
        <v>4966</v>
      </c>
      <c r="D4832" s="4" t="s">
        <v>34</v>
      </c>
      <c r="E4832" s="4">
        <v>1.78762E-6</v>
      </c>
      <c r="F4832" s="4">
        <v>1.5434800000000001E-4</v>
      </c>
      <c r="G4832" s="4">
        <v>2</v>
      </c>
      <c r="H4832" s="4">
        <v>2</v>
      </c>
      <c r="I4832" s="4">
        <v>2</v>
      </c>
      <c r="J4832" s="4" t="s">
        <v>4958</v>
      </c>
      <c r="K4832" s="4">
        <v>1</v>
      </c>
      <c r="L4832" s="4">
        <v>1689.92824</v>
      </c>
      <c r="M4832" s="4" t="s">
        <v>29</v>
      </c>
      <c r="N4832" s="4" t="s">
        <v>29</v>
      </c>
      <c r="O4832" s="4">
        <v>6.5770000000000002E-5</v>
      </c>
      <c r="P4832" s="4">
        <v>4.4010000000000002E-8</v>
      </c>
      <c r="Q4832" s="4">
        <v>4.17</v>
      </c>
    </row>
    <row r="4833" spans="1:29" hidden="1" outlineLevel="1" collapsed="1" x14ac:dyDescent="0.25">
      <c r="A4833" t="s">
        <v>34</v>
      </c>
      <c r="B4833" s="4" t="s">
        <v>29</v>
      </c>
      <c r="C4833" s="4" t="s">
        <v>4967</v>
      </c>
      <c r="D4833" s="4" t="s">
        <v>34</v>
      </c>
      <c r="E4833" s="4">
        <v>1.19191E-4</v>
      </c>
      <c r="F4833" s="4">
        <v>1.5434800000000001E-4</v>
      </c>
      <c r="G4833" s="4">
        <v>2</v>
      </c>
      <c r="H4833" s="4">
        <v>2</v>
      </c>
      <c r="I4833" s="4">
        <v>2</v>
      </c>
      <c r="J4833" s="4" t="s">
        <v>4958</v>
      </c>
      <c r="K4833" s="4">
        <v>2</v>
      </c>
      <c r="L4833" s="4">
        <v>1375.8307600000001</v>
      </c>
      <c r="M4833" s="4" t="s">
        <v>29</v>
      </c>
      <c r="N4833" s="4" t="s">
        <v>29</v>
      </c>
      <c r="O4833" s="4">
        <v>6.5770000000000002E-5</v>
      </c>
      <c r="P4833" s="4">
        <v>7.0659999999999998E-6</v>
      </c>
      <c r="Q4833" s="4">
        <v>3.57</v>
      </c>
    </row>
    <row r="4834" spans="1:29" hidden="1" outlineLevel="1" collapsed="1" x14ac:dyDescent="0.25">
      <c r="A4834" t="s">
        <v>34</v>
      </c>
      <c r="B4834" s="4" t="s">
        <v>29</v>
      </c>
      <c r="C4834" s="4" t="s">
        <v>4968</v>
      </c>
      <c r="D4834" s="4" t="s">
        <v>34</v>
      </c>
      <c r="E4834" s="4">
        <v>1.8180200000000001E-3</v>
      </c>
      <c r="F4834" s="4">
        <v>1.5434800000000001E-4</v>
      </c>
      <c r="G4834" s="4">
        <v>2</v>
      </c>
      <c r="H4834" s="4">
        <v>2</v>
      </c>
      <c r="I4834" s="4">
        <v>2</v>
      </c>
      <c r="J4834" s="4" t="s">
        <v>4958</v>
      </c>
      <c r="K4834" s="4">
        <v>0</v>
      </c>
      <c r="L4834" s="4">
        <v>944.50473999999997</v>
      </c>
      <c r="M4834" s="4" t="s">
        <v>29</v>
      </c>
      <c r="N4834" s="4" t="s">
        <v>29</v>
      </c>
      <c r="O4834" s="4">
        <v>6.5770000000000002E-5</v>
      </c>
      <c r="P4834" s="4">
        <v>1.8770000000000001E-4</v>
      </c>
      <c r="Q4834" s="4">
        <v>2.5499999999999998</v>
      </c>
    </row>
    <row r="4835" spans="1:29" hidden="1" outlineLevel="1" collapsed="1" x14ac:dyDescent="0.25">
      <c r="A4835" t="s">
        <v>34</v>
      </c>
      <c r="B4835" s="4" t="s">
        <v>29</v>
      </c>
      <c r="C4835" s="4" t="s">
        <v>5178</v>
      </c>
      <c r="D4835" s="4" t="s">
        <v>34</v>
      </c>
      <c r="E4835" s="4">
        <v>2.9323499999999998E-4</v>
      </c>
      <c r="F4835" s="4">
        <v>1.5434800000000001E-4</v>
      </c>
      <c r="G4835" s="4">
        <v>1</v>
      </c>
      <c r="H4835" s="4">
        <v>1</v>
      </c>
      <c r="I4835" s="4">
        <v>2</v>
      </c>
      <c r="J4835" s="4" t="s">
        <v>5172</v>
      </c>
      <c r="K4835" s="4">
        <v>0</v>
      </c>
      <c r="L4835" s="4">
        <v>1127.548</v>
      </c>
      <c r="M4835" s="4" t="s">
        <v>29</v>
      </c>
      <c r="N4835" s="4" t="s">
        <v>29</v>
      </c>
      <c r="O4835" s="4">
        <v>6.5770000000000002E-5</v>
      </c>
      <c r="P4835" s="4">
        <v>2.107E-5</v>
      </c>
      <c r="Q4835" s="4">
        <v>2.3199999999999998</v>
      </c>
    </row>
    <row r="4836" spans="1:29" hidden="1" outlineLevel="1" collapsed="1" x14ac:dyDescent="0.25">
      <c r="A4836" t="s">
        <v>34</v>
      </c>
      <c r="B4836" s="4" t="s">
        <v>29</v>
      </c>
      <c r="C4836" s="4" t="s">
        <v>4969</v>
      </c>
      <c r="D4836" s="4" t="s">
        <v>34</v>
      </c>
      <c r="E4836" s="4">
        <v>5.2955800000000003E-3</v>
      </c>
      <c r="F4836" s="4">
        <v>3.0793500000000001E-4</v>
      </c>
      <c r="G4836" s="4">
        <v>2</v>
      </c>
      <c r="H4836" s="4">
        <v>2</v>
      </c>
      <c r="I4836" s="4">
        <v>4</v>
      </c>
      <c r="J4836" s="4" t="s">
        <v>4958</v>
      </c>
      <c r="K4836" s="4">
        <v>2</v>
      </c>
      <c r="L4836" s="4">
        <v>1650.96496</v>
      </c>
      <c r="M4836" s="4" t="s">
        <v>29</v>
      </c>
      <c r="N4836" s="4" t="s">
        <v>29</v>
      </c>
      <c r="O4836" s="4">
        <v>1.192E-4</v>
      </c>
      <c r="P4836" s="4">
        <v>6.5530000000000004E-4</v>
      </c>
      <c r="Q4836" s="4">
        <v>3.06</v>
      </c>
    </row>
    <row r="4837" spans="1:29" hidden="1" outlineLevel="1" collapsed="1" x14ac:dyDescent="0.25">
      <c r="A4837" t="s">
        <v>34</v>
      </c>
      <c r="B4837" s="4" t="s">
        <v>29</v>
      </c>
      <c r="C4837" s="4" t="s">
        <v>4970</v>
      </c>
      <c r="D4837" s="4" t="s">
        <v>34</v>
      </c>
      <c r="E4837" s="4">
        <v>2.63685E-3</v>
      </c>
      <c r="F4837" s="4">
        <v>3.0793500000000001E-4</v>
      </c>
      <c r="G4837" s="4">
        <v>2</v>
      </c>
      <c r="H4837" s="4">
        <v>2</v>
      </c>
      <c r="I4837" s="4">
        <v>2</v>
      </c>
      <c r="J4837" s="4" t="s">
        <v>4958</v>
      </c>
      <c r="K4837" s="4">
        <v>1</v>
      </c>
      <c r="L4837" s="4">
        <v>1100.6058499999999</v>
      </c>
      <c r="M4837" s="4" t="s">
        <v>29</v>
      </c>
      <c r="N4837" s="4" t="s">
        <v>29</v>
      </c>
      <c r="O4837" s="4">
        <v>1.192E-4</v>
      </c>
      <c r="P4837" s="4">
        <v>2.9100000000000003E-4</v>
      </c>
      <c r="Q4837" s="4">
        <v>2.74</v>
      </c>
    </row>
    <row r="4838" spans="1:29" hidden="1" outlineLevel="1" collapsed="1" x14ac:dyDescent="0.25">
      <c r="A4838" t="s">
        <v>34</v>
      </c>
      <c r="B4838" s="4" t="s">
        <v>29</v>
      </c>
      <c r="C4838" s="4" t="s">
        <v>4972</v>
      </c>
      <c r="D4838" s="4" t="s">
        <v>34</v>
      </c>
      <c r="E4838" s="4">
        <v>1.06015E-2</v>
      </c>
      <c r="F4838" s="4">
        <v>4.3565599999999998E-4</v>
      </c>
      <c r="G4838" s="4">
        <v>2</v>
      </c>
      <c r="H4838" s="4">
        <v>2</v>
      </c>
      <c r="I4838" s="4">
        <v>1</v>
      </c>
      <c r="J4838" s="4" t="s">
        <v>4958</v>
      </c>
      <c r="K4838" s="4">
        <v>1</v>
      </c>
      <c r="L4838" s="4">
        <v>1047.6197099999999</v>
      </c>
      <c r="M4838" s="4" t="s">
        <v>29</v>
      </c>
      <c r="N4838" s="4" t="s">
        <v>29</v>
      </c>
      <c r="O4838" s="4">
        <v>1.639E-4</v>
      </c>
      <c r="P4838" s="4">
        <v>1.4970000000000001E-3</v>
      </c>
      <c r="Q4838" s="4">
        <v>1.78</v>
      </c>
    </row>
    <row r="4839" spans="1:29" hidden="1" outlineLevel="1" collapsed="1" x14ac:dyDescent="0.25">
      <c r="A4839" t="s">
        <v>34</v>
      </c>
      <c r="B4839" s="4" t="s">
        <v>29</v>
      </c>
      <c r="C4839" s="4" t="s">
        <v>5179</v>
      </c>
      <c r="D4839" s="4" t="s">
        <v>34</v>
      </c>
      <c r="E4839" s="4">
        <v>0.103281</v>
      </c>
      <c r="F4839" s="4">
        <v>3.6348800000000001E-3</v>
      </c>
      <c r="G4839" s="4">
        <v>1</v>
      </c>
      <c r="H4839" s="4">
        <v>1</v>
      </c>
      <c r="I4839" s="4">
        <v>1</v>
      </c>
      <c r="J4839" s="4" t="s">
        <v>5172</v>
      </c>
      <c r="K4839" s="4">
        <v>2</v>
      </c>
      <c r="L4839" s="4">
        <v>1411.74407</v>
      </c>
      <c r="M4839" s="4" t="s">
        <v>29</v>
      </c>
      <c r="N4839" s="4" t="s">
        <v>29</v>
      </c>
      <c r="O4839" s="4">
        <v>1.302E-3</v>
      </c>
      <c r="P4839" s="4">
        <v>2.862E-2</v>
      </c>
      <c r="Q4839" s="4">
        <v>2.34</v>
      </c>
    </row>
    <row r="4840" spans="1:29" hidden="1" outlineLevel="1" collapsed="1" x14ac:dyDescent="0.25">
      <c r="A4840" t="s">
        <v>34</v>
      </c>
      <c r="B4840" s="4" t="s">
        <v>29</v>
      </c>
      <c r="C4840" s="4" t="s">
        <v>4975</v>
      </c>
      <c r="D4840" s="4" t="s">
        <v>34</v>
      </c>
      <c r="E4840" s="4">
        <v>0.119114</v>
      </c>
      <c r="F4840" s="4">
        <v>3.88172E-3</v>
      </c>
      <c r="G4840" s="4">
        <v>2</v>
      </c>
      <c r="H4840" s="4">
        <v>2</v>
      </c>
      <c r="I4840" s="4">
        <v>1</v>
      </c>
      <c r="J4840" s="4" t="s">
        <v>4958</v>
      </c>
      <c r="K4840" s="4">
        <v>1</v>
      </c>
      <c r="L4840" s="4">
        <v>1083.6884600000001</v>
      </c>
      <c r="M4840" s="4" t="s">
        <v>29</v>
      </c>
      <c r="N4840" s="4" t="s">
        <v>29</v>
      </c>
      <c r="O4840" s="4">
        <v>1.39E-3</v>
      </c>
      <c r="P4840" s="4">
        <v>3.5299999999999998E-2</v>
      </c>
      <c r="Q4840" s="4">
        <v>2.0299999999999998</v>
      </c>
    </row>
    <row r="4841" spans="1:29" x14ac:dyDescent="0.25">
      <c r="A4841" s="3" t="s">
        <v>29</v>
      </c>
      <c r="B4841" s="3" t="s">
        <v>30</v>
      </c>
      <c r="C4841" s="3" t="s">
        <v>5180</v>
      </c>
      <c r="D4841" s="3" t="s">
        <v>5181</v>
      </c>
      <c r="E4841" s="3">
        <v>0</v>
      </c>
      <c r="F4841" s="3">
        <v>78.403000000000006</v>
      </c>
      <c r="G4841" s="3">
        <v>21</v>
      </c>
      <c r="H4841" s="3">
        <v>18</v>
      </c>
      <c r="I4841" s="3">
        <v>24</v>
      </c>
      <c r="J4841" s="3">
        <v>18</v>
      </c>
      <c r="K4841" s="3">
        <v>1189</v>
      </c>
      <c r="L4841" s="3">
        <v>128.5</v>
      </c>
      <c r="M4841" s="3">
        <v>7.8</v>
      </c>
      <c r="N4841" s="3">
        <v>68.77</v>
      </c>
      <c r="O4841" s="3">
        <v>18</v>
      </c>
      <c r="P4841" s="3" t="s">
        <v>34</v>
      </c>
      <c r="Q4841" s="3" t="s">
        <v>34</v>
      </c>
      <c r="R4841" s="3" t="s">
        <v>34</v>
      </c>
      <c r="S4841" s="3" t="s">
        <v>5182</v>
      </c>
      <c r="T4841" s="3" t="s">
        <v>34</v>
      </c>
      <c r="U4841" s="3" t="s">
        <v>5180</v>
      </c>
      <c r="V4841" s="3" t="s">
        <v>34</v>
      </c>
      <c r="W4841" s="3" t="s">
        <v>1213</v>
      </c>
      <c r="X4841" s="3" t="s">
        <v>34</v>
      </c>
      <c r="Y4841" s="3" t="s">
        <v>34</v>
      </c>
      <c r="Z4841" s="3" t="s">
        <v>34</v>
      </c>
      <c r="AA4841" s="3">
        <v>0</v>
      </c>
      <c r="AB4841" s="3" t="s">
        <v>29</v>
      </c>
      <c r="AC4841" s="3">
        <v>1</v>
      </c>
    </row>
    <row r="4842" spans="1:29" hidden="1" outlineLevel="1" collapsed="1" x14ac:dyDescent="0.25">
      <c r="A4842" t="s">
        <v>34</v>
      </c>
      <c r="B4842" s="2" t="s">
        <v>39</v>
      </c>
      <c r="C4842" s="2" t="s">
        <v>40</v>
      </c>
      <c r="D4842" s="2" t="s">
        <v>41</v>
      </c>
      <c r="E4842" s="2" t="s">
        <v>42</v>
      </c>
      <c r="F4842" s="2" t="s">
        <v>43</v>
      </c>
      <c r="G4842" s="2" t="s">
        <v>28</v>
      </c>
      <c r="H4842" s="2" t="s">
        <v>44</v>
      </c>
      <c r="I4842" s="2" t="s">
        <v>8</v>
      </c>
      <c r="J4842" s="2" t="s">
        <v>45</v>
      </c>
      <c r="K4842" s="2" t="s">
        <v>46</v>
      </c>
      <c r="L4842" s="2" t="s">
        <v>47</v>
      </c>
      <c r="M4842" s="2" t="s">
        <v>27</v>
      </c>
      <c r="N4842" s="2" t="s">
        <v>48</v>
      </c>
      <c r="O4842" s="2" t="s">
        <v>49</v>
      </c>
      <c r="P4842" s="2" t="s">
        <v>50</v>
      </c>
      <c r="Q4842" s="2" t="s">
        <v>51</v>
      </c>
    </row>
    <row r="4843" spans="1:29" hidden="1" outlineLevel="1" collapsed="1" x14ac:dyDescent="0.25">
      <c r="A4843" t="s">
        <v>34</v>
      </c>
      <c r="B4843" s="4" t="s">
        <v>29</v>
      </c>
      <c r="C4843" s="4" t="s">
        <v>5183</v>
      </c>
      <c r="D4843" s="4" t="s">
        <v>34</v>
      </c>
      <c r="E4843" s="4">
        <v>1.37963E-3</v>
      </c>
      <c r="F4843" s="4">
        <v>1.5434800000000001E-4</v>
      </c>
      <c r="G4843" s="4">
        <v>1</v>
      </c>
      <c r="H4843" s="4">
        <v>1</v>
      </c>
      <c r="I4843" s="4">
        <v>1</v>
      </c>
      <c r="J4843" s="4" t="s">
        <v>5180</v>
      </c>
      <c r="K4843" s="4">
        <v>0</v>
      </c>
      <c r="L4843" s="4">
        <v>1678.81702</v>
      </c>
      <c r="M4843" s="4" t="s">
        <v>29</v>
      </c>
      <c r="N4843" s="4" t="s">
        <v>29</v>
      </c>
      <c r="O4843" s="4">
        <v>6.5770000000000002E-5</v>
      </c>
      <c r="P4843" s="4">
        <v>1.3549999999999999E-4</v>
      </c>
      <c r="Q4843" s="4">
        <v>2.65</v>
      </c>
    </row>
    <row r="4844" spans="1:29" hidden="1" outlineLevel="1" collapsed="1" x14ac:dyDescent="0.25">
      <c r="A4844" t="s">
        <v>34</v>
      </c>
      <c r="B4844" s="4" t="s">
        <v>29</v>
      </c>
      <c r="C4844" s="4" t="s">
        <v>5184</v>
      </c>
      <c r="D4844" s="4" t="s">
        <v>244</v>
      </c>
      <c r="E4844" s="4">
        <v>3.7922900000000002E-4</v>
      </c>
      <c r="F4844" s="4">
        <v>1.5434800000000001E-4</v>
      </c>
      <c r="G4844" s="4">
        <v>1</v>
      </c>
      <c r="H4844" s="4">
        <v>1</v>
      </c>
      <c r="I4844" s="4">
        <v>3</v>
      </c>
      <c r="J4844" s="4" t="s">
        <v>5180</v>
      </c>
      <c r="K4844" s="4">
        <v>0</v>
      </c>
      <c r="L4844" s="4">
        <v>3680.9720299999999</v>
      </c>
      <c r="M4844" s="4" t="s">
        <v>29</v>
      </c>
      <c r="N4844" s="4" t="s">
        <v>29</v>
      </c>
      <c r="O4844" s="4">
        <v>6.5770000000000002E-5</v>
      </c>
      <c r="P4844" s="4">
        <v>2.864E-5</v>
      </c>
      <c r="Q4844" s="4">
        <v>3.61</v>
      </c>
    </row>
    <row r="4845" spans="1:29" hidden="1" outlineLevel="1" collapsed="1" x14ac:dyDescent="0.25">
      <c r="A4845" t="s">
        <v>34</v>
      </c>
      <c r="B4845" s="4" t="s">
        <v>29</v>
      </c>
      <c r="C4845" s="4" t="s">
        <v>5185</v>
      </c>
      <c r="D4845" s="4" t="s">
        <v>5186</v>
      </c>
      <c r="E4845" s="4">
        <v>6.9447699999999996E-6</v>
      </c>
      <c r="F4845" s="4">
        <v>1.5434800000000001E-4</v>
      </c>
      <c r="G4845" s="4">
        <v>1</v>
      </c>
      <c r="H4845" s="4">
        <v>1</v>
      </c>
      <c r="I4845" s="4">
        <v>2</v>
      </c>
      <c r="J4845" s="4" t="s">
        <v>5180</v>
      </c>
      <c r="K4845" s="4">
        <v>0</v>
      </c>
      <c r="L4845" s="4">
        <v>1650.8189500000001</v>
      </c>
      <c r="M4845" s="4" t="s">
        <v>29</v>
      </c>
      <c r="N4845" s="4" t="s">
        <v>29</v>
      </c>
      <c r="O4845" s="4">
        <v>6.5770000000000002E-5</v>
      </c>
      <c r="P4845" s="4">
        <v>2.269E-7</v>
      </c>
      <c r="Q4845" s="4">
        <v>2.95</v>
      </c>
    </row>
    <row r="4846" spans="1:29" hidden="1" outlineLevel="1" collapsed="1" x14ac:dyDescent="0.25">
      <c r="A4846" t="s">
        <v>34</v>
      </c>
      <c r="B4846" s="4" t="s">
        <v>29</v>
      </c>
      <c r="C4846" s="4" t="s">
        <v>5187</v>
      </c>
      <c r="D4846" s="4" t="s">
        <v>74</v>
      </c>
      <c r="E4846" s="4">
        <v>6.0674200000000002E-8</v>
      </c>
      <c r="F4846" s="4">
        <v>1.5434800000000001E-4</v>
      </c>
      <c r="G4846" s="4">
        <v>1</v>
      </c>
      <c r="H4846" s="4">
        <v>1</v>
      </c>
      <c r="I4846" s="4">
        <v>1</v>
      </c>
      <c r="J4846" s="4" t="s">
        <v>5180</v>
      </c>
      <c r="K4846" s="4">
        <v>0</v>
      </c>
      <c r="L4846" s="4">
        <v>1926.89741</v>
      </c>
      <c r="M4846" s="4" t="s">
        <v>29</v>
      </c>
      <c r="N4846" s="4" t="s">
        <v>29</v>
      </c>
      <c r="O4846" s="4">
        <v>6.5770000000000002E-5</v>
      </c>
      <c r="P4846" s="4">
        <v>7.3039999999999998E-10</v>
      </c>
      <c r="Q4846" s="4">
        <v>4.75</v>
      </c>
    </row>
    <row r="4847" spans="1:29" hidden="1" outlineLevel="1" collapsed="1" x14ac:dyDescent="0.25">
      <c r="A4847" t="s">
        <v>34</v>
      </c>
      <c r="B4847" s="4" t="s">
        <v>29</v>
      </c>
      <c r="C4847" s="4" t="s">
        <v>5188</v>
      </c>
      <c r="D4847" s="4" t="s">
        <v>34</v>
      </c>
      <c r="E4847" s="4">
        <v>1.2875399999999999E-4</v>
      </c>
      <c r="F4847" s="4">
        <v>1.5434800000000001E-4</v>
      </c>
      <c r="G4847" s="4">
        <v>1</v>
      </c>
      <c r="H4847" s="4">
        <v>1</v>
      </c>
      <c r="I4847" s="4">
        <v>1</v>
      </c>
      <c r="J4847" s="4" t="s">
        <v>5180</v>
      </c>
      <c r="K4847" s="4">
        <v>0</v>
      </c>
      <c r="L4847" s="4">
        <v>1537.7969000000001</v>
      </c>
      <c r="M4847" s="4" t="s">
        <v>29</v>
      </c>
      <c r="N4847" s="4" t="s">
        <v>29</v>
      </c>
      <c r="O4847" s="4">
        <v>6.5770000000000002E-5</v>
      </c>
      <c r="P4847" s="4">
        <v>7.7729999999999999E-6</v>
      </c>
      <c r="Q4847" s="4">
        <v>2.98</v>
      </c>
    </row>
    <row r="4848" spans="1:29" hidden="1" outlineLevel="1" collapsed="1" x14ac:dyDescent="0.25">
      <c r="A4848" t="s">
        <v>34</v>
      </c>
      <c r="B4848" s="4" t="s">
        <v>29</v>
      </c>
      <c r="C4848" s="4" t="s">
        <v>5189</v>
      </c>
      <c r="D4848" s="4" t="s">
        <v>34</v>
      </c>
      <c r="E4848" s="4">
        <v>5.0347099999999998E-5</v>
      </c>
      <c r="F4848" s="4">
        <v>1.5434800000000001E-4</v>
      </c>
      <c r="G4848" s="4">
        <v>1</v>
      </c>
      <c r="H4848" s="4">
        <v>1</v>
      </c>
      <c r="I4848" s="4">
        <v>1</v>
      </c>
      <c r="J4848" s="4" t="s">
        <v>5180</v>
      </c>
      <c r="K4848" s="4">
        <v>0</v>
      </c>
      <c r="L4848" s="4">
        <v>1515.8489300000001</v>
      </c>
      <c r="M4848" s="4" t="s">
        <v>29</v>
      </c>
      <c r="N4848" s="4" t="s">
        <v>29</v>
      </c>
      <c r="O4848" s="4">
        <v>6.5770000000000002E-5</v>
      </c>
      <c r="P4848" s="4">
        <v>2.4880000000000001E-6</v>
      </c>
      <c r="Q4848" s="4">
        <v>3.66</v>
      </c>
    </row>
    <row r="4849" spans="1:29" hidden="1" outlineLevel="1" collapsed="1" x14ac:dyDescent="0.25">
      <c r="A4849" t="s">
        <v>34</v>
      </c>
      <c r="B4849" s="4" t="s">
        <v>29</v>
      </c>
      <c r="C4849" s="4" t="s">
        <v>5190</v>
      </c>
      <c r="D4849" s="4" t="s">
        <v>34</v>
      </c>
      <c r="E4849" s="4">
        <v>8.7534900000000001E-5</v>
      </c>
      <c r="F4849" s="4">
        <v>1.5434800000000001E-4</v>
      </c>
      <c r="G4849" s="4">
        <v>1</v>
      </c>
      <c r="H4849" s="4">
        <v>1</v>
      </c>
      <c r="I4849" s="4">
        <v>1</v>
      </c>
      <c r="J4849" s="4" t="s">
        <v>5180</v>
      </c>
      <c r="K4849" s="4">
        <v>0</v>
      </c>
      <c r="L4849" s="4">
        <v>1704.7976200000001</v>
      </c>
      <c r="M4849" s="4" t="s">
        <v>29</v>
      </c>
      <c r="N4849" s="4" t="s">
        <v>29</v>
      </c>
      <c r="O4849" s="4">
        <v>6.5770000000000002E-5</v>
      </c>
      <c r="P4849" s="4">
        <v>4.8629999999999999E-6</v>
      </c>
      <c r="Q4849" s="4">
        <v>4.26</v>
      </c>
    </row>
    <row r="4850" spans="1:29" hidden="1" outlineLevel="1" collapsed="1" x14ac:dyDescent="0.25">
      <c r="A4850" t="s">
        <v>34</v>
      </c>
      <c r="B4850" s="4" t="s">
        <v>29</v>
      </c>
      <c r="C4850" s="4" t="s">
        <v>5191</v>
      </c>
      <c r="D4850" s="4" t="s">
        <v>34</v>
      </c>
      <c r="E4850" s="4">
        <v>1.28556E-3</v>
      </c>
      <c r="F4850" s="4">
        <v>1.5434800000000001E-4</v>
      </c>
      <c r="G4850" s="4">
        <v>1</v>
      </c>
      <c r="H4850" s="4">
        <v>1</v>
      </c>
      <c r="I4850" s="4">
        <v>1</v>
      </c>
      <c r="J4850" s="4" t="s">
        <v>5180</v>
      </c>
      <c r="K4850" s="4">
        <v>0</v>
      </c>
      <c r="L4850" s="4">
        <v>1233.63212</v>
      </c>
      <c r="M4850" s="4" t="s">
        <v>29</v>
      </c>
      <c r="N4850" s="4" t="s">
        <v>29</v>
      </c>
      <c r="O4850" s="4">
        <v>6.5770000000000002E-5</v>
      </c>
      <c r="P4850" s="4">
        <v>1.2420000000000001E-4</v>
      </c>
      <c r="Q4850" s="4">
        <v>2.64</v>
      </c>
    </row>
    <row r="4851" spans="1:29" hidden="1" outlineLevel="1" collapsed="1" x14ac:dyDescent="0.25">
      <c r="A4851" t="s">
        <v>34</v>
      </c>
      <c r="B4851" s="4" t="s">
        <v>29</v>
      </c>
      <c r="C4851" s="4" t="s">
        <v>5192</v>
      </c>
      <c r="D4851" s="4" t="s">
        <v>34</v>
      </c>
      <c r="E4851" s="4">
        <v>1.0072099999999999E-3</v>
      </c>
      <c r="F4851" s="4">
        <v>1.5434800000000001E-4</v>
      </c>
      <c r="G4851" s="4">
        <v>1</v>
      </c>
      <c r="H4851" s="4">
        <v>1</v>
      </c>
      <c r="I4851" s="4">
        <v>1</v>
      </c>
      <c r="J4851" s="4" t="s">
        <v>5180</v>
      </c>
      <c r="K4851" s="4">
        <v>1</v>
      </c>
      <c r="L4851" s="4">
        <v>1643.94389</v>
      </c>
      <c r="M4851" s="4" t="s">
        <v>29</v>
      </c>
      <c r="N4851" s="4" t="s">
        <v>29</v>
      </c>
      <c r="O4851" s="4">
        <v>6.5770000000000002E-5</v>
      </c>
      <c r="P4851" s="4">
        <v>9.2730000000000002E-5</v>
      </c>
      <c r="Q4851" s="4">
        <v>3.08</v>
      </c>
    </row>
    <row r="4852" spans="1:29" hidden="1" outlineLevel="1" collapsed="1" x14ac:dyDescent="0.25">
      <c r="A4852" t="s">
        <v>34</v>
      </c>
      <c r="B4852" s="4" t="s">
        <v>29</v>
      </c>
      <c r="C4852" s="4" t="s">
        <v>5193</v>
      </c>
      <c r="D4852" s="4" t="s">
        <v>34</v>
      </c>
      <c r="E4852" s="4">
        <v>4.0489899999999997E-3</v>
      </c>
      <c r="F4852" s="4">
        <v>3.0793500000000001E-4</v>
      </c>
      <c r="G4852" s="4">
        <v>1</v>
      </c>
      <c r="H4852" s="4">
        <v>1</v>
      </c>
      <c r="I4852" s="4">
        <v>2</v>
      </c>
      <c r="J4852" s="4" t="s">
        <v>5180</v>
      </c>
      <c r="K4852" s="4">
        <v>1</v>
      </c>
      <c r="L4852" s="4">
        <v>2132.1485299999999</v>
      </c>
      <c r="M4852" s="4" t="s">
        <v>29</v>
      </c>
      <c r="N4852" s="4" t="s">
        <v>29</v>
      </c>
      <c r="O4852" s="4">
        <v>1.192E-4</v>
      </c>
      <c r="P4852" s="4">
        <v>4.8139999999999999E-4</v>
      </c>
      <c r="Q4852" s="4">
        <v>2.1</v>
      </c>
    </row>
    <row r="4853" spans="1:29" hidden="1" outlineLevel="1" collapsed="1" x14ac:dyDescent="0.25">
      <c r="A4853" t="s">
        <v>34</v>
      </c>
      <c r="B4853" s="4" t="s">
        <v>29</v>
      </c>
      <c r="C4853" s="4" t="s">
        <v>5194</v>
      </c>
      <c r="D4853" s="4" t="s">
        <v>34</v>
      </c>
      <c r="E4853" s="4">
        <v>2.5701299999999999E-3</v>
      </c>
      <c r="F4853" s="4">
        <v>3.0793500000000001E-4</v>
      </c>
      <c r="G4853" s="4">
        <v>1</v>
      </c>
      <c r="H4853" s="4">
        <v>1</v>
      </c>
      <c r="I4853" s="4">
        <v>1</v>
      </c>
      <c r="J4853" s="4" t="s">
        <v>5180</v>
      </c>
      <c r="K4853" s="4">
        <v>0</v>
      </c>
      <c r="L4853" s="4">
        <v>1189.6324</v>
      </c>
      <c r="M4853" s="4" t="s">
        <v>29</v>
      </c>
      <c r="N4853" s="4" t="s">
        <v>29</v>
      </c>
      <c r="O4853" s="4">
        <v>1.192E-4</v>
      </c>
      <c r="P4853" s="4">
        <v>2.8200000000000002E-4</v>
      </c>
      <c r="Q4853" s="4">
        <v>2.95</v>
      </c>
    </row>
    <row r="4854" spans="1:29" hidden="1" outlineLevel="1" collapsed="1" x14ac:dyDescent="0.25">
      <c r="A4854" t="s">
        <v>34</v>
      </c>
      <c r="B4854" s="4" t="s">
        <v>29</v>
      </c>
      <c r="C4854" s="4" t="s">
        <v>5195</v>
      </c>
      <c r="D4854" s="4" t="s">
        <v>34</v>
      </c>
      <c r="E4854" s="4">
        <v>3.2782900000000001E-3</v>
      </c>
      <c r="F4854" s="4">
        <v>3.0793500000000001E-4</v>
      </c>
      <c r="G4854" s="4">
        <v>1</v>
      </c>
      <c r="H4854" s="4">
        <v>1</v>
      </c>
      <c r="I4854" s="4">
        <v>1</v>
      </c>
      <c r="J4854" s="4" t="s">
        <v>5180</v>
      </c>
      <c r="K4854" s="4">
        <v>1</v>
      </c>
      <c r="L4854" s="4">
        <v>1530.8598300000001</v>
      </c>
      <c r="M4854" s="4" t="s">
        <v>29</v>
      </c>
      <c r="N4854" s="4" t="s">
        <v>29</v>
      </c>
      <c r="O4854" s="4">
        <v>1.192E-4</v>
      </c>
      <c r="P4854" s="4">
        <v>3.7439999999999999E-4</v>
      </c>
      <c r="Q4854" s="4">
        <v>2.08</v>
      </c>
    </row>
    <row r="4855" spans="1:29" hidden="1" outlineLevel="1" collapsed="1" x14ac:dyDescent="0.25">
      <c r="A4855" t="s">
        <v>34</v>
      </c>
      <c r="B4855" s="4" t="s">
        <v>29</v>
      </c>
      <c r="C4855" s="4" t="s">
        <v>5196</v>
      </c>
      <c r="D4855" s="4" t="s">
        <v>34</v>
      </c>
      <c r="E4855" s="4">
        <v>1.1012900000000001E-2</v>
      </c>
      <c r="F4855" s="4">
        <v>4.3565599999999998E-4</v>
      </c>
      <c r="G4855" s="4">
        <v>1</v>
      </c>
      <c r="H4855" s="4">
        <v>1</v>
      </c>
      <c r="I4855" s="4">
        <v>2</v>
      </c>
      <c r="J4855" s="4" t="s">
        <v>5180</v>
      </c>
      <c r="K4855" s="4">
        <v>0</v>
      </c>
      <c r="L4855" s="4">
        <v>1241.6372100000001</v>
      </c>
      <c r="M4855" s="4" t="s">
        <v>29</v>
      </c>
      <c r="N4855" s="4" t="s">
        <v>29</v>
      </c>
      <c r="O4855" s="4">
        <v>1.639E-4</v>
      </c>
      <c r="P4855" s="4">
        <v>1.5709999999999999E-3</v>
      </c>
      <c r="Q4855" s="4">
        <v>1.88</v>
      </c>
    </row>
    <row r="4856" spans="1:29" hidden="1" outlineLevel="1" collapsed="1" x14ac:dyDescent="0.25">
      <c r="A4856" t="s">
        <v>34</v>
      </c>
      <c r="B4856" s="4" t="s">
        <v>29</v>
      </c>
      <c r="C4856" s="4" t="s">
        <v>5197</v>
      </c>
      <c r="D4856" s="4" t="s">
        <v>34</v>
      </c>
      <c r="E4856" s="4">
        <v>8.1176700000000004E-3</v>
      </c>
      <c r="F4856" s="4">
        <v>4.3565599999999998E-4</v>
      </c>
      <c r="G4856" s="4">
        <v>1</v>
      </c>
      <c r="H4856" s="4">
        <v>1</v>
      </c>
      <c r="I4856" s="4">
        <v>1</v>
      </c>
      <c r="J4856" s="4" t="s">
        <v>5180</v>
      </c>
      <c r="K4856" s="4">
        <v>0</v>
      </c>
      <c r="L4856" s="4">
        <v>2088.0971599999998</v>
      </c>
      <c r="M4856" s="4" t="s">
        <v>29</v>
      </c>
      <c r="N4856" s="4" t="s">
        <v>29</v>
      </c>
      <c r="O4856" s="4">
        <v>1.639E-4</v>
      </c>
      <c r="P4856" s="4">
        <v>1.088E-3</v>
      </c>
      <c r="Q4856" s="4">
        <v>3.11</v>
      </c>
    </row>
    <row r="4857" spans="1:29" hidden="1" outlineLevel="1" collapsed="1" x14ac:dyDescent="0.25">
      <c r="A4857" t="s">
        <v>34</v>
      </c>
      <c r="B4857" s="4" t="s">
        <v>29</v>
      </c>
      <c r="C4857" s="4" t="s">
        <v>5198</v>
      </c>
      <c r="D4857" s="4" t="s">
        <v>34</v>
      </c>
      <c r="E4857" s="4">
        <v>1.5895699999999999E-2</v>
      </c>
      <c r="F4857" s="4">
        <v>5.7957899999999999E-4</v>
      </c>
      <c r="G4857" s="4">
        <v>1</v>
      </c>
      <c r="H4857" s="4">
        <v>1</v>
      </c>
      <c r="I4857" s="4">
        <v>1</v>
      </c>
      <c r="J4857" s="4" t="s">
        <v>5180</v>
      </c>
      <c r="K4857" s="4">
        <v>0</v>
      </c>
      <c r="L4857" s="4">
        <v>1195.5800899999999</v>
      </c>
      <c r="M4857" s="4" t="s">
        <v>29</v>
      </c>
      <c r="N4857" s="4" t="s">
        <v>29</v>
      </c>
      <c r="O4857" s="4">
        <v>2.1489999999999999E-4</v>
      </c>
      <c r="P4857" s="4">
        <v>2.467E-3</v>
      </c>
      <c r="Q4857" s="4">
        <v>1.45</v>
      </c>
    </row>
    <row r="4858" spans="1:29" hidden="1" outlineLevel="1" collapsed="1" x14ac:dyDescent="0.25">
      <c r="A4858" t="s">
        <v>34</v>
      </c>
      <c r="B4858" s="4" t="s">
        <v>29</v>
      </c>
      <c r="C4858" s="4" t="s">
        <v>5199</v>
      </c>
      <c r="D4858" s="4" t="s">
        <v>154</v>
      </c>
      <c r="E4858" s="4">
        <v>2.6094200000000001E-2</v>
      </c>
      <c r="F4858" s="4">
        <v>1.14003E-3</v>
      </c>
      <c r="G4858" s="4">
        <v>1</v>
      </c>
      <c r="H4858" s="4">
        <v>1</v>
      </c>
      <c r="I4858" s="4">
        <v>1</v>
      </c>
      <c r="J4858" s="4" t="s">
        <v>5180</v>
      </c>
      <c r="K4858" s="4">
        <v>1</v>
      </c>
      <c r="L4858" s="4">
        <v>1524.72235</v>
      </c>
      <c r="M4858" s="4" t="s">
        <v>29</v>
      </c>
      <c r="N4858" s="4" t="s">
        <v>29</v>
      </c>
      <c r="O4858" s="4">
        <v>4.1320000000000001E-4</v>
      </c>
      <c r="P4858" s="4">
        <v>4.5799999999999999E-3</v>
      </c>
      <c r="Q4858" s="4">
        <v>2.76</v>
      </c>
    </row>
    <row r="4859" spans="1:29" hidden="1" outlineLevel="1" collapsed="1" x14ac:dyDescent="0.25">
      <c r="A4859" t="s">
        <v>34</v>
      </c>
      <c r="B4859" s="4" t="s">
        <v>29</v>
      </c>
      <c r="C4859" s="4" t="s">
        <v>5200</v>
      </c>
      <c r="D4859" s="4" t="s">
        <v>34</v>
      </c>
      <c r="E4859" s="4">
        <v>3.0107999999999999E-2</v>
      </c>
      <c r="F4859" s="4">
        <v>1.14003E-3</v>
      </c>
      <c r="G4859" s="4">
        <v>1</v>
      </c>
      <c r="H4859" s="4">
        <v>1</v>
      </c>
      <c r="I4859" s="4">
        <v>1</v>
      </c>
      <c r="J4859" s="4" t="s">
        <v>5180</v>
      </c>
      <c r="K4859" s="4">
        <v>2</v>
      </c>
      <c r="L4859" s="4">
        <v>1261.7361900000001</v>
      </c>
      <c r="M4859" s="4" t="s">
        <v>29</v>
      </c>
      <c r="N4859" s="4" t="s">
        <v>29</v>
      </c>
      <c r="O4859" s="4">
        <v>4.1320000000000001E-4</v>
      </c>
      <c r="P4859" s="4">
        <v>5.496E-3</v>
      </c>
      <c r="Q4859" s="4">
        <v>3.38</v>
      </c>
    </row>
    <row r="4860" spans="1:29" hidden="1" outlineLevel="1" collapsed="1" x14ac:dyDescent="0.25">
      <c r="A4860" t="s">
        <v>34</v>
      </c>
      <c r="B4860" s="4" t="s">
        <v>29</v>
      </c>
      <c r="C4860" s="4" t="s">
        <v>5201</v>
      </c>
      <c r="D4860" s="4" t="s">
        <v>34</v>
      </c>
      <c r="E4860" s="4">
        <v>0.231016</v>
      </c>
      <c r="F4860" s="4">
        <v>8.7177799999999996E-3</v>
      </c>
      <c r="G4860" s="4">
        <v>1</v>
      </c>
      <c r="H4860" s="4">
        <v>1</v>
      </c>
      <c r="I4860" s="4">
        <v>2</v>
      </c>
      <c r="J4860" s="4" t="s">
        <v>5180</v>
      </c>
      <c r="K4860" s="4">
        <v>0</v>
      </c>
      <c r="L4860" s="4">
        <v>1661.9009699999999</v>
      </c>
      <c r="M4860" s="4" t="s">
        <v>29</v>
      </c>
      <c r="N4860" s="4" t="s">
        <v>29</v>
      </c>
      <c r="O4860" s="4">
        <v>3.258E-3</v>
      </c>
      <c r="P4860" s="4">
        <v>9.8250000000000004E-2</v>
      </c>
      <c r="Q4860" s="4">
        <v>2.5099999999999998</v>
      </c>
    </row>
    <row r="4861" spans="1:29" x14ac:dyDescent="0.25">
      <c r="A4861" s="3" t="s">
        <v>29</v>
      </c>
      <c r="B4861" s="3" t="s">
        <v>30</v>
      </c>
      <c r="C4861" s="3" t="s">
        <v>5202</v>
      </c>
      <c r="D4861" s="3" t="s">
        <v>5203</v>
      </c>
      <c r="E4861" s="3">
        <v>0</v>
      </c>
      <c r="F4861" s="3">
        <v>78.23</v>
      </c>
      <c r="G4861" s="3">
        <v>19</v>
      </c>
      <c r="H4861" s="3">
        <v>18</v>
      </c>
      <c r="I4861" s="3">
        <v>21</v>
      </c>
      <c r="J4861" s="3">
        <v>18</v>
      </c>
      <c r="K4861" s="3">
        <v>1356</v>
      </c>
      <c r="L4861" s="3">
        <v>152.5</v>
      </c>
      <c r="M4861" s="3">
        <v>9.1999999999999993</v>
      </c>
      <c r="N4861" s="3">
        <v>62.64</v>
      </c>
      <c r="O4861" s="3">
        <v>18</v>
      </c>
      <c r="P4861" s="3" t="s">
        <v>5204</v>
      </c>
      <c r="Q4861" s="3" t="s">
        <v>34</v>
      </c>
      <c r="R4861" s="3" t="s">
        <v>34</v>
      </c>
      <c r="S4861" s="3" t="s">
        <v>5205</v>
      </c>
      <c r="T4861" s="3" t="s">
        <v>34</v>
      </c>
      <c r="U4861" s="3" t="s">
        <v>5202</v>
      </c>
      <c r="V4861" s="3" t="s">
        <v>34</v>
      </c>
      <c r="W4861" s="3" t="s">
        <v>976</v>
      </c>
      <c r="X4861" s="3" t="s">
        <v>34</v>
      </c>
      <c r="Y4861" s="3" t="s">
        <v>34</v>
      </c>
      <c r="Z4861" s="3" t="s">
        <v>34</v>
      </c>
      <c r="AA4861" s="3">
        <v>0</v>
      </c>
      <c r="AB4861" s="3" t="s">
        <v>29</v>
      </c>
      <c r="AC4861" s="3">
        <v>1</v>
      </c>
    </row>
    <row r="4862" spans="1:29" hidden="1" outlineLevel="1" collapsed="1" x14ac:dyDescent="0.25">
      <c r="A4862" t="s">
        <v>34</v>
      </c>
      <c r="B4862" s="2" t="s">
        <v>39</v>
      </c>
      <c r="C4862" s="2" t="s">
        <v>40</v>
      </c>
      <c r="D4862" s="2" t="s">
        <v>41</v>
      </c>
      <c r="E4862" s="2" t="s">
        <v>42</v>
      </c>
      <c r="F4862" s="2" t="s">
        <v>43</v>
      </c>
      <c r="G4862" s="2" t="s">
        <v>28</v>
      </c>
      <c r="H4862" s="2" t="s">
        <v>44</v>
      </c>
      <c r="I4862" s="2" t="s">
        <v>8</v>
      </c>
      <c r="J4862" s="2" t="s">
        <v>45</v>
      </c>
      <c r="K4862" s="2" t="s">
        <v>46</v>
      </c>
      <c r="L4862" s="2" t="s">
        <v>47</v>
      </c>
      <c r="M4862" s="2" t="s">
        <v>27</v>
      </c>
      <c r="N4862" s="2" t="s">
        <v>48</v>
      </c>
      <c r="O4862" s="2" t="s">
        <v>49</v>
      </c>
      <c r="P4862" s="2" t="s">
        <v>50</v>
      </c>
      <c r="Q4862" s="2" t="s">
        <v>51</v>
      </c>
    </row>
    <row r="4863" spans="1:29" hidden="1" outlineLevel="1" collapsed="1" x14ac:dyDescent="0.25">
      <c r="A4863" t="s">
        <v>34</v>
      </c>
      <c r="B4863" s="4" t="s">
        <v>29</v>
      </c>
      <c r="C4863" s="4" t="s">
        <v>5206</v>
      </c>
      <c r="D4863" s="4" t="s">
        <v>34</v>
      </c>
      <c r="E4863" s="4">
        <v>1.3274999999999999E-3</v>
      </c>
      <c r="F4863" s="4">
        <v>1.5434800000000001E-4</v>
      </c>
      <c r="G4863" s="4">
        <v>1</v>
      </c>
      <c r="H4863" s="4">
        <v>1</v>
      </c>
      <c r="I4863" s="4">
        <v>2</v>
      </c>
      <c r="J4863" s="4" t="s">
        <v>5202</v>
      </c>
      <c r="K4863" s="4">
        <v>0</v>
      </c>
      <c r="L4863" s="4">
        <v>1260.6623</v>
      </c>
      <c r="M4863" s="4" t="s">
        <v>29</v>
      </c>
      <c r="N4863" s="4" t="s">
        <v>29</v>
      </c>
      <c r="O4863" s="4">
        <v>6.5770000000000002E-5</v>
      </c>
      <c r="P4863" s="4">
        <v>1.292E-4</v>
      </c>
      <c r="Q4863" s="4">
        <v>3.06</v>
      </c>
    </row>
    <row r="4864" spans="1:29" hidden="1" outlineLevel="1" collapsed="1" x14ac:dyDescent="0.25">
      <c r="A4864" t="s">
        <v>34</v>
      </c>
      <c r="B4864" s="4" t="s">
        <v>29</v>
      </c>
      <c r="C4864" s="4" t="s">
        <v>5207</v>
      </c>
      <c r="D4864" s="4" t="s">
        <v>5208</v>
      </c>
      <c r="E4864" s="4">
        <v>1.8533499999999999E-3</v>
      </c>
      <c r="F4864" s="4">
        <v>1.5434800000000001E-4</v>
      </c>
      <c r="G4864" s="4">
        <v>1</v>
      </c>
      <c r="H4864" s="4">
        <v>1</v>
      </c>
      <c r="I4864" s="4">
        <v>1</v>
      </c>
      <c r="J4864" s="4" t="s">
        <v>5202</v>
      </c>
      <c r="K4864" s="4">
        <v>2</v>
      </c>
      <c r="L4864" s="4">
        <v>2313.0176799999999</v>
      </c>
      <c r="M4864" s="4" t="s">
        <v>29</v>
      </c>
      <c r="N4864" s="4" t="s">
        <v>29</v>
      </c>
      <c r="O4864" s="4">
        <v>6.5770000000000002E-5</v>
      </c>
      <c r="P4864" s="4">
        <v>1.9230000000000001E-4</v>
      </c>
      <c r="Q4864" s="4">
        <v>3.85</v>
      </c>
    </row>
    <row r="4865" spans="1:17" hidden="1" outlineLevel="1" collapsed="1" x14ac:dyDescent="0.25">
      <c r="A4865" t="s">
        <v>34</v>
      </c>
      <c r="B4865" s="4" t="s">
        <v>29</v>
      </c>
      <c r="C4865" s="4" t="s">
        <v>5209</v>
      </c>
      <c r="D4865" s="4" t="s">
        <v>72</v>
      </c>
      <c r="E4865" s="4">
        <v>6.6390299999999999E-6</v>
      </c>
      <c r="F4865" s="4">
        <v>1.5434800000000001E-4</v>
      </c>
      <c r="G4865" s="4">
        <v>1</v>
      </c>
      <c r="H4865" s="4">
        <v>1</v>
      </c>
      <c r="I4865" s="4">
        <v>1</v>
      </c>
      <c r="J4865" s="4" t="s">
        <v>5202</v>
      </c>
      <c r="K4865" s="4">
        <v>1</v>
      </c>
      <c r="L4865" s="4">
        <v>2656.2485299999998</v>
      </c>
      <c r="M4865" s="4" t="s">
        <v>29</v>
      </c>
      <c r="N4865" s="4" t="s">
        <v>29</v>
      </c>
      <c r="O4865" s="4">
        <v>6.5770000000000002E-5</v>
      </c>
      <c r="P4865" s="4">
        <v>2.1439999999999999E-7</v>
      </c>
      <c r="Q4865" s="4">
        <v>3.93</v>
      </c>
    </row>
    <row r="4866" spans="1:17" hidden="1" outlineLevel="1" collapsed="1" x14ac:dyDescent="0.25">
      <c r="A4866" t="s">
        <v>34</v>
      </c>
      <c r="B4866" s="4" t="s">
        <v>29</v>
      </c>
      <c r="C4866" s="4" t="s">
        <v>5210</v>
      </c>
      <c r="D4866" s="4" t="s">
        <v>34</v>
      </c>
      <c r="E4866" s="4">
        <v>9.5675700000000003E-4</v>
      </c>
      <c r="F4866" s="4">
        <v>1.5434800000000001E-4</v>
      </c>
      <c r="G4866" s="4">
        <v>1</v>
      </c>
      <c r="H4866" s="4">
        <v>1</v>
      </c>
      <c r="I4866" s="4">
        <v>1</v>
      </c>
      <c r="J4866" s="4" t="s">
        <v>5202</v>
      </c>
      <c r="K4866" s="4">
        <v>0</v>
      </c>
      <c r="L4866" s="4">
        <v>1924.0313699999999</v>
      </c>
      <c r="M4866" s="4" t="s">
        <v>29</v>
      </c>
      <c r="N4866" s="4" t="s">
        <v>29</v>
      </c>
      <c r="O4866" s="4">
        <v>6.5770000000000002E-5</v>
      </c>
      <c r="P4866" s="4">
        <v>8.7280000000000005E-5</v>
      </c>
      <c r="Q4866" s="4">
        <v>2.98</v>
      </c>
    </row>
    <row r="4867" spans="1:17" hidden="1" outlineLevel="1" collapsed="1" x14ac:dyDescent="0.25">
      <c r="A4867" t="s">
        <v>34</v>
      </c>
      <c r="B4867" s="4" t="s">
        <v>29</v>
      </c>
      <c r="C4867" s="4" t="s">
        <v>5211</v>
      </c>
      <c r="D4867" s="4" t="s">
        <v>34</v>
      </c>
      <c r="E4867" s="4">
        <v>4.2049999999999999E-5</v>
      </c>
      <c r="F4867" s="4">
        <v>1.5434800000000001E-4</v>
      </c>
      <c r="G4867" s="4">
        <v>1</v>
      </c>
      <c r="H4867" s="4">
        <v>1</v>
      </c>
      <c r="I4867" s="4">
        <v>1</v>
      </c>
      <c r="J4867" s="4" t="s">
        <v>5202</v>
      </c>
      <c r="K4867" s="4">
        <v>0</v>
      </c>
      <c r="L4867" s="4">
        <v>1341.6644799999999</v>
      </c>
      <c r="M4867" s="4" t="s">
        <v>29</v>
      </c>
      <c r="N4867" s="4" t="s">
        <v>29</v>
      </c>
      <c r="O4867" s="4">
        <v>6.5770000000000002E-5</v>
      </c>
      <c r="P4867" s="4">
        <v>2.0040000000000002E-6</v>
      </c>
      <c r="Q4867" s="4">
        <v>2.21</v>
      </c>
    </row>
    <row r="4868" spans="1:17" hidden="1" outlineLevel="1" collapsed="1" x14ac:dyDescent="0.25">
      <c r="A4868" t="s">
        <v>34</v>
      </c>
      <c r="B4868" s="4" t="s">
        <v>29</v>
      </c>
      <c r="C4868" s="4" t="s">
        <v>5212</v>
      </c>
      <c r="D4868" s="4" t="s">
        <v>211</v>
      </c>
      <c r="E4868" s="4">
        <v>2.5785100000000002E-4</v>
      </c>
      <c r="F4868" s="4">
        <v>1.5434800000000001E-4</v>
      </c>
      <c r="G4868" s="4">
        <v>1</v>
      </c>
      <c r="H4868" s="4">
        <v>1</v>
      </c>
      <c r="I4868" s="4">
        <v>1</v>
      </c>
      <c r="J4868" s="4" t="s">
        <v>5202</v>
      </c>
      <c r="K4868" s="4">
        <v>0</v>
      </c>
      <c r="L4868" s="4">
        <v>2592.1671099999999</v>
      </c>
      <c r="M4868" s="4" t="s">
        <v>29</v>
      </c>
      <c r="N4868" s="4" t="s">
        <v>29</v>
      </c>
      <c r="O4868" s="4">
        <v>6.5770000000000002E-5</v>
      </c>
      <c r="P4868" s="4">
        <v>1.804E-5</v>
      </c>
      <c r="Q4868" s="4">
        <v>3.63</v>
      </c>
    </row>
    <row r="4869" spans="1:17" hidden="1" outlineLevel="1" collapsed="1" x14ac:dyDescent="0.25">
      <c r="A4869" t="s">
        <v>34</v>
      </c>
      <c r="B4869" s="4" t="s">
        <v>29</v>
      </c>
      <c r="C4869" s="4" t="s">
        <v>5213</v>
      </c>
      <c r="D4869" s="4" t="s">
        <v>154</v>
      </c>
      <c r="E4869" s="4">
        <v>4.62857E-4</v>
      </c>
      <c r="F4869" s="4">
        <v>1.5434800000000001E-4</v>
      </c>
      <c r="G4869" s="4">
        <v>1</v>
      </c>
      <c r="H4869" s="4">
        <v>1</v>
      </c>
      <c r="I4869" s="4">
        <v>1</v>
      </c>
      <c r="J4869" s="4" t="s">
        <v>5202</v>
      </c>
      <c r="K4869" s="4">
        <v>0</v>
      </c>
      <c r="L4869" s="4">
        <v>1543.68055</v>
      </c>
      <c r="M4869" s="4" t="s">
        <v>29</v>
      </c>
      <c r="N4869" s="4" t="s">
        <v>29</v>
      </c>
      <c r="O4869" s="4">
        <v>6.5770000000000002E-5</v>
      </c>
      <c r="P4869" s="4">
        <v>3.6359999999999997E-5</v>
      </c>
      <c r="Q4869" s="4">
        <v>2.31</v>
      </c>
    </row>
    <row r="4870" spans="1:17" hidden="1" outlineLevel="1" collapsed="1" x14ac:dyDescent="0.25">
      <c r="A4870" t="s">
        <v>34</v>
      </c>
      <c r="B4870" s="4" t="s">
        <v>29</v>
      </c>
      <c r="C4870" s="4" t="s">
        <v>5214</v>
      </c>
      <c r="D4870" s="4" t="s">
        <v>154</v>
      </c>
      <c r="E4870" s="4">
        <v>2.4030699999999999E-6</v>
      </c>
      <c r="F4870" s="4">
        <v>1.5434800000000001E-4</v>
      </c>
      <c r="G4870" s="4">
        <v>1</v>
      </c>
      <c r="H4870" s="4">
        <v>1</v>
      </c>
      <c r="I4870" s="4">
        <v>1</v>
      </c>
      <c r="J4870" s="4" t="s">
        <v>5202</v>
      </c>
      <c r="K4870" s="4">
        <v>1</v>
      </c>
      <c r="L4870" s="4">
        <v>2046.0172</v>
      </c>
      <c r="M4870" s="4" t="s">
        <v>29</v>
      </c>
      <c r="N4870" s="4" t="s">
        <v>29</v>
      </c>
      <c r="O4870" s="4">
        <v>6.5770000000000002E-5</v>
      </c>
      <c r="P4870" s="4">
        <v>6.2709999999999997E-8</v>
      </c>
      <c r="Q4870" s="4">
        <v>3.81</v>
      </c>
    </row>
    <row r="4871" spans="1:17" hidden="1" outlineLevel="1" collapsed="1" x14ac:dyDescent="0.25">
      <c r="A4871" t="s">
        <v>34</v>
      </c>
      <c r="B4871" s="4" t="s">
        <v>29</v>
      </c>
      <c r="C4871" s="4" t="s">
        <v>5215</v>
      </c>
      <c r="D4871" s="4" t="s">
        <v>34</v>
      </c>
      <c r="E4871" s="4">
        <v>4.5110799999999998E-4</v>
      </c>
      <c r="F4871" s="4">
        <v>1.5434800000000001E-4</v>
      </c>
      <c r="G4871" s="4">
        <v>1</v>
      </c>
      <c r="H4871" s="4">
        <v>1</v>
      </c>
      <c r="I4871" s="4">
        <v>1</v>
      </c>
      <c r="J4871" s="4" t="s">
        <v>5202</v>
      </c>
      <c r="K4871" s="4">
        <v>0</v>
      </c>
      <c r="L4871" s="4">
        <v>1495.7751000000001</v>
      </c>
      <c r="M4871" s="4" t="s">
        <v>29</v>
      </c>
      <c r="N4871" s="4" t="s">
        <v>29</v>
      </c>
      <c r="O4871" s="4">
        <v>6.5770000000000002E-5</v>
      </c>
      <c r="P4871" s="4">
        <v>3.5429999999999998E-5</v>
      </c>
      <c r="Q4871" s="4">
        <v>3.06</v>
      </c>
    </row>
    <row r="4872" spans="1:17" hidden="1" outlineLevel="1" collapsed="1" x14ac:dyDescent="0.25">
      <c r="A4872" t="s">
        <v>34</v>
      </c>
      <c r="B4872" s="4" t="s">
        <v>29</v>
      </c>
      <c r="C4872" s="4" t="s">
        <v>5216</v>
      </c>
      <c r="D4872" s="4" t="s">
        <v>34</v>
      </c>
      <c r="E4872" s="4">
        <v>1.2212E-3</v>
      </c>
      <c r="F4872" s="4">
        <v>1.5434800000000001E-4</v>
      </c>
      <c r="G4872" s="4">
        <v>1</v>
      </c>
      <c r="H4872" s="4">
        <v>1</v>
      </c>
      <c r="I4872" s="4">
        <v>1</v>
      </c>
      <c r="J4872" s="4" t="s">
        <v>5202</v>
      </c>
      <c r="K4872" s="4">
        <v>1</v>
      </c>
      <c r="L4872" s="4">
        <v>1845.9969900000001</v>
      </c>
      <c r="M4872" s="4" t="s">
        <v>29</v>
      </c>
      <c r="N4872" s="4" t="s">
        <v>29</v>
      </c>
      <c r="O4872" s="4">
        <v>6.5770000000000002E-5</v>
      </c>
      <c r="P4872" s="4">
        <v>1.167E-4</v>
      </c>
      <c r="Q4872" s="4">
        <v>3.25</v>
      </c>
    </row>
    <row r="4873" spans="1:17" hidden="1" outlineLevel="1" collapsed="1" x14ac:dyDescent="0.25">
      <c r="A4873" t="s">
        <v>34</v>
      </c>
      <c r="B4873" s="4" t="s">
        <v>29</v>
      </c>
      <c r="C4873" s="4" t="s">
        <v>5217</v>
      </c>
      <c r="D4873" s="4" t="s">
        <v>694</v>
      </c>
      <c r="E4873" s="4">
        <v>3.2721400000000002E-5</v>
      </c>
      <c r="F4873" s="4">
        <v>1.5434800000000001E-4</v>
      </c>
      <c r="G4873" s="4">
        <v>1</v>
      </c>
      <c r="H4873" s="4">
        <v>1</v>
      </c>
      <c r="I4873" s="4">
        <v>2</v>
      </c>
      <c r="J4873" s="4" t="s">
        <v>5202</v>
      </c>
      <c r="K4873" s="4">
        <v>0</v>
      </c>
      <c r="L4873" s="4">
        <v>1335.5191400000001</v>
      </c>
      <c r="M4873" s="4" t="s">
        <v>29</v>
      </c>
      <c r="N4873" s="4" t="s">
        <v>29</v>
      </c>
      <c r="O4873" s="4">
        <v>6.5770000000000002E-5</v>
      </c>
      <c r="P4873" s="4">
        <v>1.4780000000000001E-6</v>
      </c>
      <c r="Q4873" s="4">
        <v>2.2000000000000002</v>
      </c>
    </row>
    <row r="4874" spans="1:17" hidden="1" outlineLevel="1" collapsed="1" x14ac:dyDescent="0.25">
      <c r="A4874" t="s">
        <v>34</v>
      </c>
      <c r="B4874" s="4" t="s">
        <v>29</v>
      </c>
      <c r="C4874" s="4" t="s">
        <v>5218</v>
      </c>
      <c r="D4874" s="4" t="s">
        <v>34</v>
      </c>
      <c r="E4874" s="4">
        <v>2.6118799999999998E-4</v>
      </c>
      <c r="F4874" s="4">
        <v>1.5434800000000001E-4</v>
      </c>
      <c r="G4874" s="4">
        <v>1</v>
      </c>
      <c r="H4874" s="4">
        <v>1</v>
      </c>
      <c r="I4874" s="4">
        <v>1</v>
      </c>
      <c r="J4874" s="4" t="s">
        <v>5202</v>
      </c>
      <c r="K4874" s="4">
        <v>0</v>
      </c>
      <c r="L4874" s="4">
        <v>1314.65895</v>
      </c>
      <c r="M4874" s="4" t="s">
        <v>29</v>
      </c>
      <c r="N4874" s="4" t="s">
        <v>29</v>
      </c>
      <c r="O4874" s="4">
        <v>6.5770000000000002E-5</v>
      </c>
      <c r="P4874" s="4">
        <v>1.8329999999999999E-5</v>
      </c>
      <c r="Q4874" s="4">
        <v>3.43</v>
      </c>
    </row>
    <row r="4875" spans="1:17" hidden="1" outlineLevel="1" collapsed="1" x14ac:dyDescent="0.25">
      <c r="A4875" t="s">
        <v>34</v>
      </c>
      <c r="B4875" s="4" t="s">
        <v>29</v>
      </c>
      <c r="C4875" s="4" t="s">
        <v>5219</v>
      </c>
      <c r="D4875" s="4" t="s">
        <v>317</v>
      </c>
      <c r="E4875" s="4">
        <v>8.2534199999999996E-4</v>
      </c>
      <c r="F4875" s="4">
        <v>1.5434800000000001E-4</v>
      </c>
      <c r="G4875" s="4">
        <v>1</v>
      </c>
      <c r="H4875" s="4">
        <v>1</v>
      </c>
      <c r="I4875" s="4">
        <v>1</v>
      </c>
      <c r="J4875" s="4" t="s">
        <v>5202</v>
      </c>
      <c r="K4875" s="4">
        <v>2</v>
      </c>
      <c r="L4875" s="4">
        <v>1938.0840900000001</v>
      </c>
      <c r="M4875" s="4" t="s">
        <v>29</v>
      </c>
      <c r="N4875" s="4" t="s">
        <v>29</v>
      </c>
      <c r="O4875" s="4">
        <v>6.5770000000000002E-5</v>
      </c>
      <c r="P4875" s="4">
        <v>7.292E-5</v>
      </c>
      <c r="Q4875" s="4">
        <v>3.79</v>
      </c>
    </row>
    <row r="4876" spans="1:17" hidden="1" outlineLevel="1" collapsed="1" x14ac:dyDescent="0.25">
      <c r="A4876" t="s">
        <v>34</v>
      </c>
      <c r="B4876" s="4" t="s">
        <v>29</v>
      </c>
      <c r="C4876" s="4" t="s">
        <v>5220</v>
      </c>
      <c r="D4876" s="4" t="s">
        <v>5221</v>
      </c>
      <c r="E4876" s="4">
        <v>3.4285100000000001E-3</v>
      </c>
      <c r="F4876" s="4">
        <v>3.0793500000000001E-4</v>
      </c>
      <c r="G4876" s="4">
        <v>1</v>
      </c>
      <c r="H4876" s="4">
        <v>1</v>
      </c>
      <c r="I4876" s="4">
        <v>2</v>
      </c>
      <c r="J4876" s="4" t="s">
        <v>5202</v>
      </c>
      <c r="K4876" s="4">
        <v>0</v>
      </c>
      <c r="L4876" s="4">
        <v>1855.8888199999999</v>
      </c>
      <c r="M4876" s="4" t="s">
        <v>29</v>
      </c>
      <c r="N4876" s="4" t="s">
        <v>29</v>
      </c>
      <c r="O4876" s="4">
        <v>1.192E-4</v>
      </c>
      <c r="P4876" s="4">
        <v>3.9720000000000001E-4</v>
      </c>
      <c r="Q4876" s="4">
        <v>2.5299999999999998</v>
      </c>
    </row>
    <row r="4877" spans="1:17" hidden="1" outlineLevel="1" collapsed="1" x14ac:dyDescent="0.25">
      <c r="A4877" t="s">
        <v>34</v>
      </c>
      <c r="B4877" s="4" t="s">
        <v>29</v>
      </c>
      <c r="C4877" s="4" t="s">
        <v>5222</v>
      </c>
      <c r="D4877" s="4" t="s">
        <v>618</v>
      </c>
      <c r="E4877" s="4">
        <v>2.2036999999999998E-3</v>
      </c>
      <c r="F4877" s="4">
        <v>3.0793500000000001E-4</v>
      </c>
      <c r="G4877" s="4">
        <v>1</v>
      </c>
      <c r="H4877" s="4">
        <v>1</v>
      </c>
      <c r="I4877" s="4">
        <v>1</v>
      </c>
      <c r="J4877" s="4" t="s">
        <v>5202</v>
      </c>
      <c r="K4877" s="4">
        <v>1</v>
      </c>
      <c r="L4877" s="4">
        <v>2720.2620700000002</v>
      </c>
      <c r="M4877" s="4" t="s">
        <v>29</v>
      </c>
      <c r="N4877" s="4" t="s">
        <v>29</v>
      </c>
      <c r="O4877" s="4">
        <v>1.192E-4</v>
      </c>
      <c r="P4877" s="4">
        <v>2.3670000000000001E-4</v>
      </c>
      <c r="Q4877" s="4">
        <v>2.86</v>
      </c>
    </row>
    <row r="4878" spans="1:17" hidden="1" outlineLevel="1" collapsed="1" x14ac:dyDescent="0.25">
      <c r="A4878" t="s">
        <v>34</v>
      </c>
      <c r="B4878" s="4" t="s">
        <v>29</v>
      </c>
      <c r="C4878" s="4" t="s">
        <v>5223</v>
      </c>
      <c r="D4878" s="4" t="s">
        <v>34</v>
      </c>
      <c r="E4878" s="4">
        <v>6.7916599999999997E-3</v>
      </c>
      <c r="F4878" s="4">
        <v>4.3565599999999998E-4</v>
      </c>
      <c r="G4878" s="4">
        <v>1</v>
      </c>
      <c r="H4878" s="4">
        <v>1</v>
      </c>
      <c r="I4878" s="4">
        <v>1</v>
      </c>
      <c r="J4878" s="4" t="s">
        <v>5202</v>
      </c>
      <c r="K4878" s="4">
        <v>0</v>
      </c>
      <c r="L4878" s="4">
        <v>1512.7481499999999</v>
      </c>
      <c r="M4878" s="4" t="s">
        <v>29</v>
      </c>
      <c r="N4878" s="4" t="s">
        <v>29</v>
      </c>
      <c r="O4878" s="4">
        <v>1.639E-4</v>
      </c>
      <c r="P4878" s="4">
        <v>8.7719999999999996E-4</v>
      </c>
      <c r="Q4878" s="4">
        <v>2.37</v>
      </c>
    </row>
    <row r="4879" spans="1:17" hidden="1" outlineLevel="1" collapsed="1" x14ac:dyDescent="0.25">
      <c r="A4879" t="s">
        <v>34</v>
      </c>
      <c r="B4879" s="4" t="s">
        <v>29</v>
      </c>
      <c r="C4879" s="4" t="s">
        <v>5224</v>
      </c>
      <c r="D4879" s="4" t="s">
        <v>154</v>
      </c>
      <c r="E4879" s="4">
        <v>1.5996300000000001E-2</v>
      </c>
      <c r="F4879" s="4">
        <v>5.7957899999999999E-4</v>
      </c>
      <c r="G4879" s="4">
        <v>1</v>
      </c>
      <c r="H4879" s="4">
        <v>1</v>
      </c>
      <c r="I4879" s="4">
        <v>1</v>
      </c>
      <c r="J4879" s="4" t="s">
        <v>5202</v>
      </c>
      <c r="K4879" s="4">
        <v>0</v>
      </c>
      <c r="L4879" s="4">
        <v>1083.53505</v>
      </c>
      <c r="M4879" s="4" t="s">
        <v>29</v>
      </c>
      <c r="N4879" s="4" t="s">
        <v>29</v>
      </c>
      <c r="O4879" s="4">
        <v>2.1489999999999999E-4</v>
      </c>
      <c r="P4879" s="4">
        <v>2.47E-3</v>
      </c>
      <c r="Q4879" s="4">
        <v>1.71</v>
      </c>
    </row>
    <row r="4880" spans="1:17" hidden="1" outlineLevel="1" collapsed="1" x14ac:dyDescent="0.25">
      <c r="A4880" t="s">
        <v>34</v>
      </c>
      <c r="B4880" s="4" t="s">
        <v>29</v>
      </c>
      <c r="C4880" s="4" t="s">
        <v>5225</v>
      </c>
      <c r="D4880" s="4" t="s">
        <v>34</v>
      </c>
      <c r="E4880" s="4">
        <v>4.4930699999999997E-2</v>
      </c>
      <c r="F4880" s="4">
        <v>1.52893E-3</v>
      </c>
      <c r="G4880" s="4">
        <v>1</v>
      </c>
      <c r="H4880" s="4">
        <v>1</v>
      </c>
      <c r="I4880" s="4">
        <v>1</v>
      </c>
      <c r="J4880" s="4" t="s">
        <v>5202</v>
      </c>
      <c r="K4880" s="4">
        <v>1</v>
      </c>
      <c r="L4880" s="4">
        <v>1964.90969</v>
      </c>
      <c r="M4880" s="4" t="s">
        <v>29</v>
      </c>
      <c r="N4880" s="4" t="s">
        <v>29</v>
      </c>
      <c r="O4880" s="4">
        <v>5.5110000000000001E-4</v>
      </c>
      <c r="P4880" s="4">
        <v>9.2440000000000005E-3</v>
      </c>
      <c r="Q4880" s="4">
        <v>3.43</v>
      </c>
    </row>
    <row r="4881" spans="1:29" x14ac:dyDescent="0.25">
      <c r="A4881" s="3" t="s">
        <v>29</v>
      </c>
      <c r="B4881" s="3" t="s">
        <v>30</v>
      </c>
      <c r="C4881" s="3" t="s">
        <v>5226</v>
      </c>
      <c r="D4881" s="3" t="s">
        <v>5227</v>
      </c>
      <c r="E4881" s="3">
        <v>0</v>
      </c>
      <c r="F4881" s="3">
        <v>78.05</v>
      </c>
      <c r="G4881" s="3">
        <v>20</v>
      </c>
      <c r="H4881" s="3">
        <v>10</v>
      </c>
      <c r="I4881" s="3">
        <v>24</v>
      </c>
      <c r="J4881" s="3">
        <v>10</v>
      </c>
      <c r="K4881" s="3">
        <v>733</v>
      </c>
      <c r="L4881" s="3">
        <v>84.2</v>
      </c>
      <c r="M4881" s="3">
        <v>8.7200000000000006</v>
      </c>
      <c r="N4881" s="3">
        <v>89.81</v>
      </c>
      <c r="O4881" s="3">
        <v>10</v>
      </c>
      <c r="P4881" s="3" t="s">
        <v>34</v>
      </c>
      <c r="Q4881" s="3" t="s">
        <v>34</v>
      </c>
      <c r="R4881" s="3" t="s">
        <v>34</v>
      </c>
      <c r="S4881" s="3" t="s">
        <v>34</v>
      </c>
      <c r="T4881" s="3" t="s">
        <v>34</v>
      </c>
      <c r="U4881" s="3" t="s">
        <v>5226</v>
      </c>
      <c r="V4881" s="3" t="s">
        <v>34</v>
      </c>
      <c r="W4881" s="3" t="s">
        <v>976</v>
      </c>
      <c r="X4881" s="3" t="s">
        <v>34</v>
      </c>
      <c r="Y4881" s="3" t="s">
        <v>34</v>
      </c>
      <c r="Z4881" s="3" t="s">
        <v>34</v>
      </c>
      <c r="AA4881" s="3">
        <v>0</v>
      </c>
      <c r="AB4881" s="3" t="s">
        <v>29</v>
      </c>
      <c r="AC4881" s="3">
        <v>1</v>
      </c>
    </row>
    <row r="4882" spans="1:29" hidden="1" outlineLevel="1" collapsed="1" x14ac:dyDescent="0.25">
      <c r="A4882" t="s">
        <v>34</v>
      </c>
      <c r="B4882" s="2" t="s">
        <v>39</v>
      </c>
      <c r="C4882" s="2" t="s">
        <v>40</v>
      </c>
      <c r="D4882" s="2" t="s">
        <v>41</v>
      </c>
      <c r="E4882" s="2" t="s">
        <v>42</v>
      </c>
      <c r="F4882" s="2" t="s">
        <v>43</v>
      </c>
      <c r="G4882" s="2" t="s">
        <v>28</v>
      </c>
      <c r="H4882" s="2" t="s">
        <v>44</v>
      </c>
      <c r="I4882" s="2" t="s">
        <v>8</v>
      </c>
      <c r="J4882" s="2" t="s">
        <v>45</v>
      </c>
      <c r="K4882" s="2" t="s">
        <v>46</v>
      </c>
      <c r="L4882" s="2" t="s">
        <v>47</v>
      </c>
      <c r="M4882" s="2" t="s">
        <v>27</v>
      </c>
      <c r="N4882" s="2" t="s">
        <v>48</v>
      </c>
      <c r="O4882" s="2" t="s">
        <v>49</v>
      </c>
      <c r="P4882" s="2" t="s">
        <v>50</v>
      </c>
      <c r="Q4882" s="2" t="s">
        <v>51</v>
      </c>
    </row>
    <row r="4883" spans="1:29" hidden="1" outlineLevel="1" collapsed="1" x14ac:dyDescent="0.25">
      <c r="A4883" t="s">
        <v>34</v>
      </c>
      <c r="B4883" s="4" t="s">
        <v>29</v>
      </c>
      <c r="C4883" s="4" t="s">
        <v>5228</v>
      </c>
      <c r="D4883" s="4" t="s">
        <v>72</v>
      </c>
      <c r="E4883" s="4">
        <v>1.0085000000000001E-7</v>
      </c>
      <c r="F4883" s="4">
        <v>1.5434800000000001E-4</v>
      </c>
      <c r="G4883" s="4">
        <v>1</v>
      </c>
      <c r="H4883" s="4">
        <v>1</v>
      </c>
      <c r="I4883" s="4">
        <v>3</v>
      </c>
      <c r="J4883" s="4" t="s">
        <v>5226</v>
      </c>
      <c r="K4883" s="4">
        <v>0</v>
      </c>
      <c r="L4883" s="4">
        <v>1942.0491500000001</v>
      </c>
      <c r="M4883" s="4" t="s">
        <v>29</v>
      </c>
      <c r="N4883" s="4" t="s">
        <v>29</v>
      </c>
      <c r="O4883" s="4">
        <v>6.5770000000000002E-5</v>
      </c>
      <c r="P4883" s="4">
        <v>1.357E-9</v>
      </c>
      <c r="Q4883" s="4">
        <v>5.35</v>
      </c>
    </row>
    <row r="4884" spans="1:29" hidden="1" outlineLevel="1" collapsed="1" x14ac:dyDescent="0.25">
      <c r="A4884" t="s">
        <v>34</v>
      </c>
      <c r="B4884" s="4" t="s">
        <v>29</v>
      </c>
      <c r="C4884" s="4" t="s">
        <v>5229</v>
      </c>
      <c r="D4884" s="4" t="s">
        <v>34</v>
      </c>
      <c r="E4884" s="4">
        <v>1.5819799999999999E-6</v>
      </c>
      <c r="F4884" s="4">
        <v>1.5434800000000001E-4</v>
      </c>
      <c r="G4884" s="4">
        <v>1</v>
      </c>
      <c r="H4884" s="4">
        <v>1</v>
      </c>
      <c r="I4884" s="4">
        <v>1</v>
      </c>
      <c r="J4884" s="4" t="s">
        <v>5226</v>
      </c>
      <c r="K4884" s="4">
        <v>0</v>
      </c>
      <c r="L4884" s="4">
        <v>1664.8894</v>
      </c>
      <c r="M4884" s="4" t="s">
        <v>29</v>
      </c>
      <c r="N4884" s="4" t="s">
        <v>29</v>
      </c>
      <c r="O4884" s="4">
        <v>6.5770000000000002E-5</v>
      </c>
      <c r="P4884" s="4">
        <v>3.7809999999999999E-8</v>
      </c>
      <c r="Q4884" s="4">
        <v>4.51</v>
      </c>
    </row>
    <row r="4885" spans="1:29" hidden="1" outlineLevel="1" collapsed="1" x14ac:dyDescent="0.25">
      <c r="A4885" t="s">
        <v>34</v>
      </c>
      <c r="B4885" s="4" t="s">
        <v>29</v>
      </c>
      <c r="C4885" s="4" t="s">
        <v>5230</v>
      </c>
      <c r="D4885" s="4" t="s">
        <v>5231</v>
      </c>
      <c r="E4885" s="4">
        <v>1.56177E-6</v>
      </c>
      <c r="F4885" s="4">
        <v>1.5434800000000001E-4</v>
      </c>
      <c r="G4885" s="4">
        <v>1</v>
      </c>
      <c r="H4885" s="4">
        <v>1</v>
      </c>
      <c r="I4885" s="4">
        <v>9</v>
      </c>
      <c r="J4885" s="4" t="s">
        <v>5226</v>
      </c>
      <c r="K4885" s="4">
        <v>0</v>
      </c>
      <c r="L4885" s="4">
        <v>1997.9095600000001</v>
      </c>
      <c r="M4885" s="4" t="s">
        <v>29</v>
      </c>
      <c r="N4885" s="4" t="s">
        <v>29</v>
      </c>
      <c r="O4885" s="4">
        <v>6.5770000000000002E-5</v>
      </c>
      <c r="P4885" s="4">
        <v>3.7450000000000001E-8</v>
      </c>
      <c r="Q4885" s="4">
        <v>4.28</v>
      </c>
    </row>
    <row r="4886" spans="1:29" hidden="1" outlineLevel="1" collapsed="1" x14ac:dyDescent="0.25">
      <c r="A4886" t="s">
        <v>34</v>
      </c>
      <c r="B4886" s="4" t="s">
        <v>29</v>
      </c>
      <c r="C4886" s="4" t="s">
        <v>5232</v>
      </c>
      <c r="D4886" s="4" t="s">
        <v>249</v>
      </c>
      <c r="E4886" s="4">
        <v>6.38776E-7</v>
      </c>
      <c r="F4886" s="4">
        <v>1.5434800000000001E-4</v>
      </c>
      <c r="G4886" s="4">
        <v>1</v>
      </c>
      <c r="H4886" s="4">
        <v>1</v>
      </c>
      <c r="I4886" s="4">
        <v>1</v>
      </c>
      <c r="J4886" s="4" t="s">
        <v>5226</v>
      </c>
      <c r="K4886" s="4">
        <v>0</v>
      </c>
      <c r="L4886" s="4">
        <v>1955.97829</v>
      </c>
      <c r="M4886" s="4" t="s">
        <v>29</v>
      </c>
      <c r="N4886" s="4" t="s">
        <v>29</v>
      </c>
      <c r="O4886" s="4">
        <v>6.5770000000000002E-5</v>
      </c>
      <c r="P4886" s="4">
        <v>1.2650000000000001E-8</v>
      </c>
      <c r="Q4886" s="4">
        <v>3.95</v>
      </c>
    </row>
    <row r="4887" spans="1:29" hidden="1" outlineLevel="1" collapsed="1" x14ac:dyDescent="0.25">
      <c r="A4887" t="s">
        <v>34</v>
      </c>
      <c r="B4887" s="4" t="s">
        <v>29</v>
      </c>
      <c r="C4887" s="4" t="s">
        <v>5233</v>
      </c>
      <c r="D4887" s="4" t="s">
        <v>34</v>
      </c>
      <c r="E4887" s="4">
        <v>3.7438400000000001E-4</v>
      </c>
      <c r="F4887" s="4">
        <v>1.5434800000000001E-4</v>
      </c>
      <c r="G4887" s="4">
        <v>1</v>
      </c>
      <c r="H4887" s="4">
        <v>1</v>
      </c>
      <c r="I4887" s="4">
        <v>2</v>
      </c>
      <c r="J4887" s="4" t="s">
        <v>5226</v>
      </c>
      <c r="K4887" s="4">
        <v>0</v>
      </c>
      <c r="L4887" s="4">
        <v>1243.6357499999999</v>
      </c>
      <c r="M4887" s="4" t="s">
        <v>29</v>
      </c>
      <c r="N4887" s="4" t="s">
        <v>29</v>
      </c>
      <c r="O4887" s="4">
        <v>6.5770000000000002E-5</v>
      </c>
      <c r="P4887" s="4">
        <v>2.8209999999999999E-5</v>
      </c>
      <c r="Q4887" s="4">
        <v>2.69</v>
      </c>
    </row>
    <row r="4888" spans="1:29" hidden="1" outlineLevel="1" collapsed="1" x14ac:dyDescent="0.25">
      <c r="A4888" t="s">
        <v>34</v>
      </c>
      <c r="B4888" s="4" t="s">
        <v>29</v>
      </c>
      <c r="C4888" s="4" t="s">
        <v>5234</v>
      </c>
      <c r="D4888" s="4" t="s">
        <v>34</v>
      </c>
      <c r="E4888" s="4">
        <v>3.14836E-6</v>
      </c>
      <c r="F4888" s="4">
        <v>1.5434800000000001E-4</v>
      </c>
      <c r="G4888" s="4">
        <v>1</v>
      </c>
      <c r="H4888" s="4">
        <v>1</v>
      </c>
      <c r="I4888" s="4">
        <v>2</v>
      </c>
      <c r="J4888" s="4" t="s">
        <v>5226</v>
      </c>
      <c r="K4888" s="4">
        <v>0</v>
      </c>
      <c r="L4888" s="4">
        <v>1935.92355</v>
      </c>
      <c r="M4888" s="4" t="s">
        <v>29</v>
      </c>
      <c r="N4888" s="4" t="s">
        <v>29</v>
      </c>
      <c r="O4888" s="4">
        <v>6.5770000000000002E-5</v>
      </c>
      <c r="P4888" s="4">
        <v>8.7030000000000006E-8</v>
      </c>
      <c r="Q4888" s="4">
        <v>3.93</v>
      </c>
    </row>
    <row r="4889" spans="1:29" hidden="1" outlineLevel="1" collapsed="1" x14ac:dyDescent="0.25">
      <c r="A4889" t="s">
        <v>34</v>
      </c>
      <c r="B4889" s="4" t="s">
        <v>29</v>
      </c>
      <c r="C4889" s="4" t="s">
        <v>5235</v>
      </c>
      <c r="D4889" s="4" t="s">
        <v>388</v>
      </c>
      <c r="E4889" s="4">
        <v>3.0673400000000002E-4</v>
      </c>
      <c r="F4889" s="4">
        <v>1.5434800000000001E-4</v>
      </c>
      <c r="G4889" s="4">
        <v>1</v>
      </c>
      <c r="H4889" s="4">
        <v>1</v>
      </c>
      <c r="I4889" s="4">
        <v>1</v>
      </c>
      <c r="J4889" s="4" t="s">
        <v>5226</v>
      </c>
      <c r="K4889" s="4">
        <v>0</v>
      </c>
      <c r="L4889" s="4">
        <v>2018.0514599999999</v>
      </c>
      <c r="M4889" s="4" t="s">
        <v>29</v>
      </c>
      <c r="N4889" s="4" t="s">
        <v>29</v>
      </c>
      <c r="O4889" s="4">
        <v>6.5770000000000002E-5</v>
      </c>
      <c r="P4889" s="4">
        <v>2.2120000000000002E-5</v>
      </c>
      <c r="Q4889" s="4">
        <v>2.86</v>
      </c>
    </row>
    <row r="4890" spans="1:29" hidden="1" outlineLevel="1" collapsed="1" x14ac:dyDescent="0.25">
      <c r="A4890" t="s">
        <v>34</v>
      </c>
      <c r="B4890" s="4" t="s">
        <v>29</v>
      </c>
      <c r="C4890" s="4" t="s">
        <v>5236</v>
      </c>
      <c r="D4890" s="4" t="s">
        <v>34</v>
      </c>
      <c r="E4890" s="4">
        <v>2.7329499999999998E-6</v>
      </c>
      <c r="F4890" s="4">
        <v>1.5434800000000001E-4</v>
      </c>
      <c r="G4890" s="4">
        <v>1</v>
      </c>
      <c r="H4890" s="4">
        <v>1</v>
      </c>
      <c r="I4890" s="4">
        <v>3</v>
      </c>
      <c r="J4890" s="4" t="s">
        <v>5226</v>
      </c>
      <c r="K4890" s="4">
        <v>1</v>
      </c>
      <c r="L4890" s="4">
        <v>2177.1025800000002</v>
      </c>
      <c r="M4890" s="4" t="s">
        <v>29</v>
      </c>
      <c r="N4890" s="4" t="s">
        <v>29</v>
      </c>
      <c r="O4890" s="4">
        <v>6.5770000000000002E-5</v>
      </c>
      <c r="P4890" s="4">
        <v>7.3519999999999999E-8</v>
      </c>
      <c r="Q4890" s="4">
        <v>4.71</v>
      </c>
    </row>
    <row r="4891" spans="1:29" hidden="1" outlineLevel="1" collapsed="1" x14ac:dyDescent="0.25">
      <c r="A4891" t="s">
        <v>34</v>
      </c>
      <c r="B4891" s="4" t="s">
        <v>29</v>
      </c>
      <c r="C4891" s="4" t="s">
        <v>5237</v>
      </c>
      <c r="D4891" s="4" t="s">
        <v>34</v>
      </c>
      <c r="E4891" s="4">
        <v>2.02746E-3</v>
      </c>
      <c r="F4891" s="4">
        <v>1.5434800000000001E-4</v>
      </c>
      <c r="G4891" s="4">
        <v>1</v>
      </c>
      <c r="H4891" s="4">
        <v>1</v>
      </c>
      <c r="I4891" s="4">
        <v>1</v>
      </c>
      <c r="J4891" s="4" t="s">
        <v>5226</v>
      </c>
      <c r="K4891" s="4">
        <v>0</v>
      </c>
      <c r="L4891" s="4">
        <v>1241.6848299999999</v>
      </c>
      <c r="M4891" s="4" t="s">
        <v>29</v>
      </c>
      <c r="N4891" s="4" t="s">
        <v>29</v>
      </c>
      <c r="O4891" s="4">
        <v>6.5770000000000002E-5</v>
      </c>
      <c r="P4891" s="4">
        <v>2.143E-4</v>
      </c>
      <c r="Q4891" s="4">
        <v>2.14</v>
      </c>
    </row>
    <row r="4892" spans="1:29" hidden="1" outlineLevel="1" collapsed="1" x14ac:dyDescent="0.25">
      <c r="A4892" t="s">
        <v>34</v>
      </c>
      <c r="B4892" s="4" t="s">
        <v>29</v>
      </c>
      <c r="C4892" s="4" t="s">
        <v>5238</v>
      </c>
      <c r="D4892" s="4" t="s">
        <v>5239</v>
      </c>
      <c r="E4892" s="4">
        <v>6.38776E-7</v>
      </c>
      <c r="F4892" s="4">
        <v>1.5434800000000001E-4</v>
      </c>
      <c r="G4892" s="4">
        <v>1</v>
      </c>
      <c r="H4892" s="4">
        <v>1</v>
      </c>
      <c r="I4892" s="4">
        <v>1</v>
      </c>
      <c r="J4892" s="4" t="s">
        <v>5226</v>
      </c>
      <c r="K4892" s="4">
        <v>2</v>
      </c>
      <c r="L4892" s="4">
        <v>3861.9949700000002</v>
      </c>
      <c r="M4892" s="4" t="s">
        <v>29</v>
      </c>
      <c r="N4892" s="4" t="s">
        <v>29</v>
      </c>
      <c r="O4892" s="4">
        <v>6.5770000000000002E-5</v>
      </c>
      <c r="P4892" s="4">
        <v>1.261E-8</v>
      </c>
      <c r="Q4892" s="4">
        <v>4.07</v>
      </c>
    </row>
    <row r="4893" spans="1:29" x14ac:dyDescent="0.25">
      <c r="A4893" s="3" t="s">
        <v>29</v>
      </c>
      <c r="B4893" s="3" t="s">
        <v>30</v>
      </c>
      <c r="C4893" s="3" t="s">
        <v>5240</v>
      </c>
      <c r="D4893" s="3" t="s">
        <v>5241</v>
      </c>
      <c r="E4893" s="3">
        <v>0</v>
      </c>
      <c r="F4893" s="3">
        <v>75.899000000000001</v>
      </c>
      <c r="G4893" s="3">
        <v>53</v>
      </c>
      <c r="H4893" s="3">
        <v>10</v>
      </c>
      <c r="I4893" s="3">
        <v>23</v>
      </c>
      <c r="J4893" s="3">
        <v>10</v>
      </c>
      <c r="K4893" s="3">
        <v>239</v>
      </c>
      <c r="L4893" s="3">
        <v>27.6</v>
      </c>
      <c r="M4893" s="3">
        <v>5.97</v>
      </c>
      <c r="N4893" s="3">
        <v>79.39</v>
      </c>
      <c r="O4893" s="3">
        <v>10</v>
      </c>
      <c r="P4893" s="3" t="s">
        <v>34</v>
      </c>
      <c r="Q4893" s="3" t="s">
        <v>34</v>
      </c>
      <c r="R4893" s="3" t="s">
        <v>34</v>
      </c>
      <c r="S4893" s="3" t="s">
        <v>34</v>
      </c>
      <c r="T4893" s="3" t="s">
        <v>34</v>
      </c>
      <c r="U4893" s="3" t="s">
        <v>5240</v>
      </c>
      <c r="V4893" s="3" t="s">
        <v>34</v>
      </c>
      <c r="W4893" s="3" t="s">
        <v>1213</v>
      </c>
      <c r="X4893" s="3" t="s">
        <v>34</v>
      </c>
      <c r="Y4893" s="3" t="s">
        <v>34</v>
      </c>
      <c r="Z4893" s="3" t="s">
        <v>34</v>
      </c>
      <c r="AA4893" s="3">
        <v>0</v>
      </c>
      <c r="AB4893" s="3" t="s">
        <v>29</v>
      </c>
      <c r="AC4893" s="3">
        <v>1</v>
      </c>
    </row>
    <row r="4894" spans="1:29" hidden="1" outlineLevel="1" collapsed="1" x14ac:dyDescent="0.25">
      <c r="A4894" t="s">
        <v>34</v>
      </c>
      <c r="B4894" s="2" t="s">
        <v>39</v>
      </c>
      <c r="C4894" s="2" t="s">
        <v>40</v>
      </c>
      <c r="D4894" s="2" t="s">
        <v>41</v>
      </c>
      <c r="E4894" s="2" t="s">
        <v>42</v>
      </c>
      <c r="F4894" s="2" t="s">
        <v>43</v>
      </c>
      <c r="G4894" s="2" t="s">
        <v>28</v>
      </c>
      <c r="H4894" s="2" t="s">
        <v>44</v>
      </c>
      <c r="I4894" s="2" t="s">
        <v>8</v>
      </c>
      <c r="J4894" s="2" t="s">
        <v>45</v>
      </c>
      <c r="K4894" s="2" t="s">
        <v>46</v>
      </c>
      <c r="L4894" s="2" t="s">
        <v>47</v>
      </c>
      <c r="M4894" s="2" t="s">
        <v>27</v>
      </c>
      <c r="N4894" s="2" t="s">
        <v>48</v>
      </c>
      <c r="O4894" s="2" t="s">
        <v>49</v>
      </c>
      <c r="P4894" s="2" t="s">
        <v>50</v>
      </c>
      <c r="Q4894" s="2" t="s">
        <v>51</v>
      </c>
    </row>
    <row r="4895" spans="1:29" hidden="1" outlineLevel="1" collapsed="1" x14ac:dyDescent="0.25">
      <c r="A4895" t="s">
        <v>34</v>
      </c>
      <c r="B4895" s="4" t="s">
        <v>29</v>
      </c>
      <c r="C4895" s="4" t="s">
        <v>5242</v>
      </c>
      <c r="D4895" s="4" t="s">
        <v>34</v>
      </c>
      <c r="E4895" s="4">
        <v>1.32127E-6</v>
      </c>
      <c r="F4895" s="4">
        <v>1.5434800000000001E-4</v>
      </c>
      <c r="G4895" s="4">
        <v>1</v>
      </c>
      <c r="H4895" s="4">
        <v>1</v>
      </c>
      <c r="I4895" s="4">
        <v>2</v>
      </c>
      <c r="J4895" s="4" t="s">
        <v>5240</v>
      </c>
      <c r="K4895" s="4">
        <v>1</v>
      </c>
      <c r="L4895" s="4">
        <v>2015.0556300000001</v>
      </c>
      <c r="M4895" s="4" t="s">
        <v>29</v>
      </c>
      <c r="N4895" s="4" t="s">
        <v>29</v>
      </c>
      <c r="O4895" s="4">
        <v>6.5770000000000002E-5</v>
      </c>
      <c r="P4895" s="4">
        <v>3.0489999999999997E-8</v>
      </c>
      <c r="Q4895" s="4">
        <v>4.0199999999999996</v>
      </c>
    </row>
    <row r="4896" spans="1:29" hidden="1" outlineLevel="1" collapsed="1" x14ac:dyDescent="0.25">
      <c r="A4896" t="s">
        <v>34</v>
      </c>
      <c r="B4896" s="4" t="s">
        <v>29</v>
      </c>
      <c r="C4896" s="4" t="s">
        <v>5243</v>
      </c>
      <c r="D4896" s="4" t="s">
        <v>34</v>
      </c>
      <c r="E4896" s="4">
        <v>9.5790299999999997E-6</v>
      </c>
      <c r="F4896" s="4">
        <v>1.5434800000000001E-4</v>
      </c>
      <c r="G4896" s="4">
        <v>1</v>
      </c>
      <c r="H4896" s="4">
        <v>1</v>
      </c>
      <c r="I4896" s="4">
        <v>4</v>
      </c>
      <c r="J4896" s="4" t="s">
        <v>5240</v>
      </c>
      <c r="K4896" s="4">
        <v>1</v>
      </c>
      <c r="L4896" s="4">
        <v>1329.7121</v>
      </c>
      <c r="M4896" s="4" t="s">
        <v>29</v>
      </c>
      <c r="N4896" s="4" t="s">
        <v>29</v>
      </c>
      <c r="O4896" s="4">
        <v>6.5770000000000002E-5</v>
      </c>
      <c r="P4896" s="4">
        <v>3.347E-7</v>
      </c>
      <c r="Q4896" s="4">
        <v>3.76</v>
      </c>
    </row>
    <row r="4897" spans="1:29" hidden="1" outlineLevel="1" collapsed="1" x14ac:dyDescent="0.25">
      <c r="A4897" t="s">
        <v>34</v>
      </c>
      <c r="B4897" s="4" t="s">
        <v>29</v>
      </c>
      <c r="C4897" s="4" t="s">
        <v>5244</v>
      </c>
      <c r="D4897" s="4" t="s">
        <v>34</v>
      </c>
      <c r="E4897" s="4">
        <v>4.2322900000000003E-6</v>
      </c>
      <c r="F4897" s="4">
        <v>1.5434800000000001E-4</v>
      </c>
      <c r="G4897" s="4">
        <v>1</v>
      </c>
      <c r="H4897" s="4">
        <v>1</v>
      </c>
      <c r="I4897" s="4">
        <v>4</v>
      </c>
      <c r="J4897" s="4" t="s">
        <v>5240</v>
      </c>
      <c r="K4897" s="4">
        <v>0</v>
      </c>
      <c r="L4897" s="4">
        <v>1858.95452</v>
      </c>
      <c r="M4897" s="4" t="s">
        <v>29</v>
      </c>
      <c r="N4897" s="4" t="s">
        <v>29</v>
      </c>
      <c r="O4897" s="4">
        <v>6.5770000000000002E-5</v>
      </c>
      <c r="P4897" s="4">
        <v>1.2480000000000001E-7</v>
      </c>
      <c r="Q4897" s="4">
        <v>3.05</v>
      </c>
    </row>
    <row r="4898" spans="1:29" hidden="1" outlineLevel="1" collapsed="1" x14ac:dyDescent="0.25">
      <c r="A4898" t="s">
        <v>34</v>
      </c>
      <c r="B4898" s="4" t="s">
        <v>29</v>
      </c>
      <c r="C4898" s="4" t="s">
        <v>5245</v>
      </c>
      <c r="D4898" s="4" t="s">
        <v>34</v>
      </c>
      <c r="E4898" s="4">
        <v>3.4229399999999998E-7</v>
      </c>
      <c r="F4898" s="4">
        <v>1.5434800000000001E-4</v>
      </c>
      <c r="G4898" s="4">
        <v>1</v>
      </c>
      <c r="H4898" s="4">
        <v>1</v>
      </c>
      <c r="I4898" s="4">
        <v>2</v>
      </c>
      <c r="J4898" s="4" t="s">
        <v>5240</v>
      </c>
      <c r="K4898" s="4">
        <v>0</v>
      </c>
      <c r="L4898" s="4">
        <v>2134.1026400000001</v>
      </c>
      <c r="M4898" s="4" t="s">
        <v>29</v>
      </c>
      <c r="N4898" s="4" t="s">
        <v>29</v>
      </c>
      <c r="O4898" s="4">
        <v>6.5770000000000002E-5</v>
      </c>
      <c r="P4898" s="4">
        <v>5.9470000000000002E-9</v>
      </c>
      <c r="Q4898" s="4">
        <v>4.91</v>
      </c>
    </row>
    <row r="4899" spans="1:29" hidden="1" outlineLevel="1" collapsed="1" x14ac:dyDescent="0.25">
      <c r="A4899" t="s">
        <v>34</v>
      </c>
      <c r="B4899" s="4" t="s">
        <v>29</v>
      </c>
      <c r="C4899" s="4" t="s">
        <v>5246</v>
      </c>
      <c r="D4899" s="4" t="s">
        <v>34</v>
      </c>
      <c r="E4899" s="4">
        <v>5.5446199999999998E-5</v>
      </c>
      <c r="F4899" s="4">
        <v>1.5434800000000001E-4</v>
      </c>
      <c r="G4899" s="4">
        <v>1</v>
      </c>
      <c r="H4899" s="4">
        <v>1</v>
      </c>
      <c r="I4899" s="4">
        <v>4</v>
      </c>
      <c r="J4899" s="4" t="s">
        <v>5240</v>
      </c>
      <c r="K4899" s="4">
        <v>0</v>
      </c>
      <c r="L4899" s="4">
        <v>1614.8697299999999</v>
      </c>
      <c r="M4899" s="4" t="s">
        <v>29</v>
      </c>
      <c r="N4899" s="4" t="s">
        <v>29</v>
      </c>
      <c r="O4899" s="4">
        <v>6.5770000000000002E-5</v>
      </c>
      <c r="P4899" s="4">
        <v>2.7949999999999999E-6</v>
      </c>
      <c r="Q4899" s="4">
        <v>2.74</v>
      </c>
    </row>
    <row r="4900" spans="1:29" hidden="1" outlineLevel="1" collapsed="1" x14ac:dyDescent="0.25">
      <c r="A4900" t="s">
        <v>34</v>
      </c>
      <c r="B4900" s="4" t="s">
        <v>29</v>
      </c>
      <c r="C4900" s="4" t="s">
        <v>5247</v>
      </c>
      <c r="D4900" s="4" t="s">
        <v>34</v>
      </c>
      <c r="E4900" s="4">
        <v>2.4816200000000002E-7</v>
      </c>
      <c r="F4900" s="4">
        <v>1.5434800000000001E-4</v>
      </c>
      <c r="G4900" s="4">
        <v>1</v>
      </c>
      <c r="H4900" s="4">
        <v>1</v>
      </c>
      <c r="I4900" s="4">
        <v>2</v>
      </c>
      <c r="J4900" s="4" t="s">
        <v>5240</v>
      </c>
      <c r="K4900" s="4">
        <v>0</v>
      </c>
      <c r="L4900" s="4">
        <v>1737.9170099999999</v>
      </c>
      <c r="M4900" s="4" t="s">
        <v>29</v>
      </c>
      <c r="N4900" s="4" t="s">
        <v>29</v>
      </c>
      <c r="O4900" s="4">
        <v>6.5770000000000002E-5</v>
      </c>
      <c r="P4900" s="4">
        <v>4.0400000000000001E-9</v>
      </c>
      <c r="Q4900" s="4">
        <v>3.52</v>
      </c>
    </row>
    <row r="4901" spans="1:29" hidden="1" outlineLevel="1" collapsed="1" x14ac:dyDescent="0.25">
      <c r="A4901" t="s">
        <v>34</v>
      </c>
      <c r="B4901" s="4" t="s">
        <v>29</v>
      </c>
      <c r="C4901" s="4" t="s">
        <v>5248</v>
      </c>
      <c r="D4901" s="4" t="s">
        <v>133</v>
      </c>
      <c r="E4901" s="4">
        <v>4.0721E-7</v>
      </c>
      <c r="F4901" s="4">
        <v>1.5434800000000001E-4</v>
      </c>
      <c r="G4901" s="4">
        <v>1</v>
      </c>
      <c r="H4901" s="4">
        <v>1</v>
      </c>
      <c r="I4901" s="4">
        <v>2</v>
      </c>
      <c r="J4901" s="4" t="s">
        <v>5240</v>
      </c>
      <c r="K4901" s="4">
        <v>0</v>
      </c>
      <c r="L4901" s="4">
        <v>2168.9764500000001</v>
      </c>
      <c r="M4901" s="4" t="s">
        <v>29</v>
      </c>
      <c r="N4901" s="4" t="s">
        <v>29</v>
      </c>
      <c r="O4901" s="4">
        <v>6.5770000000000002E-5</v>
      </c>
      <c r="P4901" s="4">
        <v>7.3499999999999996E-9</v>
      </c>
      <c r="Q4901" s="4">
        <v>4.16</v>
      </c>
    </row>
    <row r="4902" spans="1:29" hidden="1" outlineLevel="1" collapsed="1" x14ac:dyDescent="0.25">
      <c r="A4902" t="s">
        <v>34</v>
      </c>
      <c r="B4902" s="4" t="s">
        <v>29</v>
      </c>
      <c r="C4902" s="4" t="s">
        <v>5249</v>
      </c>
      <c r="D4902" s="4" t="s">
        <v>34</v>
      </c>
      <c r="E4902" s="4">
        <v>1.8030399999999999E-2</v>
      </c>
      <c r="F4902" s="4">
        <v>5.7957899999999999E-4</v>
      </c>
      <c r="G4902" s="4">
        <v>1</v>
      </c>
      <c r="H4902" s="4">
        <v>1</v>
      </c>
      <c r="I4902" s="4">
        <v>1</v>
      </c>
      <c r="J4902" s="4" t="s">
        <v>5240</v>
      </c>
      <c r="K4902" s="4">
        <v>2</v>
      </c>
      <c r="L4902" s="4">
        <v>2853.6560399999998</v>
      </c>
      <c r="M4902" s="4" t="s">
        <v>29</v>
      </c>
      <c r="N4902" s="4" t="s">
        <v>29</v>
      </c>
      <c r="O4902" s="4">
        <v>2.1489999999999999E-4</v>
      </c>
      <c r="P4902" s="4">
        <v>2.879E-3</v>
      </c>
      <c r="Q4902" s="4">
        <v>2.63</v>
      </c>
    </row>
    <row r="4903" spans="1:29" hidden="1" outlineLevel="1" collapsed="1" x14ac:dyDescent="0.25">
      <c r="A4903" t="s">
        <v>34</v>
      </c>
      <c r="B4903" s="4" t="s">
        <v>29</v>
      </c>
      <c r="C4903" s="4" t="s">
        <v>5250</v>
      </c>
      <c r="D4903" s="4" t="s">
        <v>34</v>
      </c>
      <c r="E4903" s="4">
        <v>6.57446E-2</v>
      </c>
      <c r="F4903" s="4">
        <v>2.20236E-3</v>
      </c>
      <c r="G4903" s="4">
        <v>1</v>
      </c>
      <c r="H4903" s="4">
        <v>1</v>
      </c>
      <c r="I4903" s="4">
        <v>1</v>
      </c>
      <c r="J4903" s="4" t="s">
        <v>5240</v>
      </c>
      <c r="K4903" s="4">
        <v>1</v>
      </c>
      <c r="L4903" s="4">
        <v>1185.63346</v>
      </c>
      <c r="M4903" s="4" t="s">
        <v>29</v>
      </c>
      <c r="N4903" s="4" t="s">
        <v>29</v>
      </c>
      <c r="O4903" s="4">
        <v>7.9029999999999997E-4</v>
      </c>
      <c r="P4903" s="4">
        <v>1.529E-2</v>
      </c>
      <c r="Q4903" s="4">
        <v>1.8</v>
      </c>
    </row>
    <row r="4904" spans="1:29" hidden="1" outlineLevel="1" collapsed="1" x14ac:dyDescent="0.25">
      <c r="A4904" t="s">
        <v>34</v>
      </c>
      <c r="B4904" s="4" t="s">
        <v>29</v>
      </c>
      <c r="C4904" s="4" t="s">
        <v>5251</v>
      </c>
      <c r="D4904" s="4" t="s">
        <v>74</v>
      </c>
      <c r="E4904" s="4">
        <v>0.14327400000000001</v>
      </c>
      <c r="F4904" s="4">
        <v>4.6590499999999996E-3</v>
      </c>
      <c r="G4904" s="4">
        <v>1</v>
      </c>
      <c r="H4904" s="4">
        <v>1</v>
      </c>
      <c r="I4904" s="4">
        <v>1</v>
      </c>
      <c r="J4904" s="4" t="s">
        <v>5240</v>
      </c>
      <c r="K4904" s="4">
        <v>0</v>
      </c>
      <c r="L4904" s="4">
        <v>1057.5135299999999</v>
      </c>
      <c r="M4904" s="4" t="s">
        <v>29</v>
      </c>
      <c r="N4904" s="4" t="s">
        <v>29</v>
      </c>
      <c r="O4904" s="4">
        <v>1.7129999999999999E-3</v>
      </c>
      <c r="P4904" s="4">
        <v>4.6850000000000003E-2</v>
      </c>
      <c r="Q4904" s="4">
        <v>2.5499999999999998</v>
      </c>
    </row>
    <row r="4905" spans="1:29" x14ac:dyDescent="0.25">
      <c r="A4905" s="3" t="s">
        <v>29</v>
      </c>
      <c r="B4905" s="3" t="s">
        <v>30</v>
      </c>
      <c r="C4905" s="3" t="s">
        <v>1809</v>
      </c>
      <c r="D4905" s="3" t="s">
        <v>5252</v>
      </c>
      <c r="E4905" s="3">
        <v>0</v>
      </c>
      <c r="F4905" s="3">
        <v>75.242000000000004</v>
      </c>
      <c r="G4905" s="3">
        <v>30</v>
      </c>
      <c r="H4905" s="3">
        <v>12</v>
      </c>
      <c r="I4905" s="3">
        <v>20</v>
      </c>
      <c r="J4905" s="3">
        <v>11</v>
      </c>
      <c r="K4905" s="3">
        <v>643</v>
      </c>
      <c r="L4905" s="3">
        <v>65.8</v>
      </c>
      <c r="M4905" s="3">
        <v>8.1199999999999992</v>
      </c>
      <c r="N4905" s="3">
        <v>61.01</v>
      </c>
      <c r="O4905" s="3">
        <v>12</v>
      </c>
      <c r="P4905" s="3" t="s">
        <v>34</v>
      </c>
      <c r="Q4905" s="3" t="s">
        <v>34</v>
      </c>
      <c r="R4905" s="3" t="s">
        <v>34</v>
      </c>
      <c r="S4905" s="3" t="s">
        <v>34</v>
      </c>
      <c r="T4905" s="3" t="s">
        <v>34</v>
      </c>
      <c r="U4905" s="3" t="s">
        <v>34</v>
      </c>
      <c r="V4905" s="3" t="s">
        <v>34</v>
      </c>
      <c r="W4905" s="3" t="s">
        <v>34</v>
      </c>
      <c r="X4905" s="3" t="s">
        <v>34</v>
      </c>
      <c r="Y4905" s="3" t="s">
        <v>34</v>
      </c>
      <c r="Z4905" s="3" t="s">
        <v>34</v>
      </c>
      <c r="AA4905" s="3">
        <v>0</v>
      </c>
      <c r="AB4905" s="3" t="s">
        <v>29</v>
      </c>
      <c r="AC4905" s="3">
        <v>1</v>
      </c>
    </row>
    <row r="4906" spans="1:29" hidden="1" outlineLevel="1" collapsed="1" x14ac:dyDescent="0.25">
      <c r="A4906" t="s">
        <v>34</v>
      </c>
      <c r="B4906" s="2" t="s">
        <v>39</v>
      </c>
      <c r="C4906" s="2" t="s">
        <v>40</v>
      </c>
      <c r="D4906" s="2" t="s">
        <v>41</v>
      </c>
      <c r="E4906" s="2" t="s">
        <v>42</v>
      </c>
      <c r="F4906" s="2" t="s">
        <v>43</v>
      </c>
      <c r="G4906" s="2" t="s">
        <v>28</v>
      </c>
      <c r="H4906" s="2" t="s">
        <v>44</v>
      </c>
      <c r="I4906" s="2" t="s">
        <v>8</v>
      </c>
      <c r="J4906" s="2" t="s">
        <v>45</v>
      </c>
      <c r="K4906" s="2" t="s">
        <v>46</v>
      </c>
      <c r="L4906" s="2" t="s">
        <v>47</v>
      </c>
      <c r="M4906" s="2" t="s">
        <v>27</v>
      </c>
      <c r="N4906" s="2" t="s">
        <v>48</v>
      </c>
      <c r="O4906" s="2" t="s">
        <v>49</v>
      </c>
      <c r="P4906" s="2" t="s">
        <v>50</v>
      </c>
      <c r="Q4906" s="2" t="s">
        <v>51</v>
      </c>
    </row>
    <row r="4907" spans="1:29" hidden="1" outlineLevel="1" collapsed="1" x14ac:dyDescent="0.25">
      <c r="A4907" t="s">
        <v>34</v>
      </c>
      <c r="B4907" s="4" t="s">
        <v>29</v>
      </c>
      <c r="C4907" s="4" t="s">
        <v>5253</v>
      </c>
      <c r="D4907" s="4" t="s">
        <v>5254</v>
      </c>
      <c r="E4907" s="4">
        <v>8.4764899999999999E-5</v>
      </c>
      <c r="F4907" s="4">
        <v>1.5434800000000001E-4</v>
      </c>
      <c r="G4907" s="4">
        <v>1</v>
      </c>
      <c r="H4907" s="4">
        <v>1</v>
      </c>
      <c r="I4907" s="4">
        <v>4</v>
      </c>
      <c r="J4907" s="4" t="s">
        <v>1809</v>
      </c>
      <c r="K4907" s="4">
        <v>0</v>
      </c>
      <c r="L4907" s="4">
        <v>1332.5194799999999</v>
      </c>
      <c r="M4907" s="4" t="s">
        <v>29</v>
      </c>
      <c r="N4907" s="4" t="s">
        <v>29</v>
      </c>
      <c r="O4907" s="4">
        <v>6.5770000000000002E-5</v>
      </c>
      <c r="P4907" s="4">
        <v>4.6800000000000001E-6</v>
      </c>
      <c r="Q4907" s="4">
        <v>2.48</v>
      </c>
    </row>
    <row r="4908" spans="1:29" hidden="1" outlineLevel="1" collapsed="1" x14ac:dyDescent="0.25">
      <c r="A4908" t="s">
        <v>34</v>
      </c>
      <c r="B4908" s="4" t="s">
        <v>29</v>
      </c>
      <c r="C4908" s="4" t="s">
        <v>5255</v>
      </c>
      <c r="D4908" s="4" t="s">
        <v>909</v>
      </c>
      <c r="E4908" s="4">
        <v>1.29603E-8</v>
      </c>
      <c r="F4908" s="4">
        <v>1.5434800000000001E-4</v>
      </c>
      <c r="G4908" s="4">
        <v>1</v>
      </c>
      <c r="H4908" s="4">
        <v>1</v>
      </c>
      <c r="I4908" s="4">
        <v>1</v>
      </c>
      <c r="J4908" s="4" t="s">
        <v>1809</v>
      </c>
      <c r="K4908" s="4">
        <v>0</v>
      </c>
      <c r="L4908" s="4">
        <v>2581.1617000000001</v>
      </c>
      <c r="M4908" s="4" t="s">
        <v>29</v>
      </c>
      <c r="N4908" s="4" t="s">
        <v>29</v>
      </c>
      <c r="O4908" s="4">
        <v>6.5770000000000002E-5</v>
      </c>
      <c r="P4908" s="4">
        <v>1.127E-10</v>
      </c>
      <c r="Q4908" s="4">
        <v>4.05</v>
      </c>
    </row>
    <row r="4909" spans="1:29" hidden="1" outlineLevel="1" collapsed="1" x14ac:dyDescent="0.25">
      <c r="A4909" t="s">
        <v>34</v>
      </c>
      <c r="B4909" s="4" t="s">
        <v>29</v>
      </c>
      <c r="C4909" s="4" t="s">
        <v>5256</v>
      </c>
      <c r="D4909" s="4" t="s">
        <v>34</v>
      </c>
      <c r="E4909" s="4">
        <v>2.71536E-5</v>
      </c>
      <c r="F4909" s="4">
        <v>1.5434800000000001E-4</v>
      </c>
      <c r="G4909" s="4">
        <v>1</v>
      </c>
      <c r="H4909" s="4">
        <v>1</v>
      </c>
      <c r="I4909" s="4">
        <v>3</v>
      </c>
      <c r="J4909" s="4" t="s">
        <v>1809</v>
      </c>
      <c r="K4909" s="4">
        <v>1</v>
      </c>
      <c r="L4909" s="4">
        <v>1393.73217</v>
      </c>
      <c r="M4909" s="4" t="s">
        <v>29</v>
      </c>
      <c r="N4909" s="4" t="s">
        <v>29</v>
      </c>
      <c r="O4909" s="4">
        <v>6.5770000000000002E-5</v>
      </c>
      <c r="P4909" s="4">
        <v>1.1820000000000001E-6</v>
      </c>
      <c r="Q4909" s="4">
        <v>3.65</v>
      </c>
    </row>
    <row r="4910" spans="1:29" hidden="1" outlineLevel="1" collapsed="1" x14ac:dyDescent="0.25">
      <c r="A4910" t="s">
        <v>34</v>
      </c>
      <c r="B4910" s="4" t="s">
        <v>29</v>
      </c>
      <c r="C4910" s="4" t="s">
        <v>5257</v>
      </c>
      <c r="D4910" s="4" t="s">
        <v>34</v>
      </c>
      <c r="E4910" s="4">
        <v>1.81041E-4</v>
      </c>
      <c r="F4910" s="4">
        <v>1.5434800000000001E-4</v>
      </c>
      <c r="G4910" s="4">
        <v>1</v>
      </c>
      <c r="H4910" s="4">
        <v>1</v>
      </c>
      <c r="I4910" s="4">
        <v>1</v>
      </c>
      <c r="J4910" s="4" t="s">
        <v>1809</v>
      </c>
      <c r="K4910" s="4">
        <v>0</v>
      </c>
      <c r="L4910" s="4">
        <v>1179.60043</v>
      </c>
      <c r="M4910" s="4" t="s">
        <v>29</v>
      </c>
      <c r="N4910" s="4" t="s">
        <v>29</v>
      </c>
      <c r="O4910" s="4">
        <v>6.5770000000000002E-5</v>
      </c>
      <c r="P4910" s="4">
        <v>1.1759999999999999E-5</v>
      </c>
      <c r="Q4910" s="4">
        <v>2.87</v>
      </c>
    </row>
    <row r="4911" spans="1:29" hidden="1" outlineLevel="1" collapsed="1" x14ac:dyDescent="0.25">
      <c r="A4911" t="s">
        <v>34</v>
      </c>
      <c r="B4911" s="4" t="s">
        <v>29</v>
      </c>
      <c r="C4911" s="4" t="s">
        <v>5258</v>
      </c>
      <c r="D4911" s="4" t="s">
        <v>34</v>
      </c>
      <c r="E4911" s="4">
        <v>5.6529200000000002E-6</v>
      </c>
      <c r="F4911" s="4">
        <v>1.5434800000000001E-4</v>
      </c>
      <c r="G4911" s="4">
        <v>1</v>
      </c>
      <c r="H4911" s="4">
        <v>1</v>
      </c>
      <c r="I4911" s="4">
        <v>1</v>
      </c>
      <c r="J4911" s="4" t="s">
        <v>1809</v>
      </c>
      <c r="K4911" s="4">
        <v>1</v>
      </c>
      <c r="L4911" s="4">
        <v>1638.8598300000001</v>
      </c>
      <c r="M4911" s="4" t="s">
        <v>29</v>
      </c>
      <c r="N4911" s="4" t="s">
        <v>29</v>
      </c>
      <c r="O4911" s="4">
        <v>6.5770000000000002E-5</v>
      </c>
      <c r="P4911" s="4">
        <v>1.7679999999999999E-7</v>
      </c>
      <c r="Q4911" s="4">
        <v>2.48</v>
      </c>
    </row>
    <row r="4912" spans="1:29" hidden="1" outlineLevel="1" collapsed="1" x14ac:dyDescent="0.25">
      <c r="A4912" t="s">
        <v>34</v>
      </c>
      <c r="B4912" s="4" t="s">
        <v>29</v>
      </c>
      <c r="C4912" s="4" t="s">
        <v>5259</v>
      </c>
      <c r="D4912" s="4" t="s">
        <v>34</v>
      </c>
      <c r="E4912" s="4">
        <v>5.6855499999999999E-4</v>
      </c>
      <c r="F4912" s="4">
        <v>1.5434800000000001E-4</v>
      </c>
      <c r="G4912" s="4">
        <v>1</v>
      </c>
      <c r="H4912" s="4">
        <v>1</v>
      </c>
      <c r="I4912" s="4">
        <v>1</v>
      </c>
      <c r="J4912" s="4" t="s">
        <v>1809</v>
      </c>
      <c r="K4912" s="4">
        <v>0</v>
      </c>
      <c r="L4912" s="4">
        <v>1657.79287</v>
      </c>
      <c r="M4912" s="4" t="s">
        <v>29</v>
      </c>
      <c r="N4912" s="4" t="s">
        <v>29</v>
      </c>
      <c r="O4912" s="4">
        <v>6.5770000000000002E-5</v>
      </c>
      <c r="P4912" s="4">
        <v>4.6659999999999997E-5</v>
      </c>
      <c r="Q4912" s="4">
        <v>3.31</v>
      </c>
    </row>
    <row r="4913" spans="1:29" hidden="1" outlineLevel="1" collapsed="1" x14ac:dyDescent="0.25">
      <c r="A4913" t="s">
        <v>34</v>
      </c>
      <c r="B4913" s="4" t="s">
        <v>29</v>
      </c>
      <c r="C4913" s="4" t="s">
        <v>5260</v>
      </c>
      <c r="D4913" s="4" t="s">
        <v>34</v>
      </c>
      <c r="E4913" s="4">
        <v>1.1395799999999999E-6</v>
      </c>
      <c r="F4913" s="4">
        <v>1.5434800000000001E-4</v>
      </c>
      <c r="G4913" s="4">
        <v>1</v>
      </c>
      <c r="H4913" s="4">
        <v>1</v>
      </c>
      <c r="I4913" s="4">
        <v>2</v>
      </c>
      <c r="J4913" s="4" t="s">
        <v>1809</v>
      </c>
      <c r="K4913" s="4">
        <v>0</v>
      </c>
      <c r="L4913" s="4">
        <v>1302.7151200000001</v>
      </c>
      <c r="M4913" s="4" t="s">
        <v>29</v>
      </c>
      <c r="N4913" s="4" t="s">
        <v>29</v>
      </c>
      <c r="O4913" s="4">
        <v>6.5770000000000002E-5</v>
      </c>
      <c r="P4913" s="4">
        <v>2.545E-8</v>
      </c>
      <c r="Q4913" s="4">
        <v>3.54</v>
      </c>
    </row>
    <row r="4914" spans="1:29" hidden="1" outlineLevel="1" collapsed="1" x14ac:dyDescent="0.25">
      <c r="A4914" t="s">
        <v>34</v>
      </c>
      <c r="B4914" s="4" t="s">
        <v>29</v>
      </c>
      <c r="C4914" s="4" t="s">
        <v>5261</v>
      </c>
      <c r="D4914" s="4" t="s">
        <v>740</v>
      </c>
      <c r="E4914" s="4">
        <v>1.7422299999999998E-8</v>
      </c>
      <c r="F4914" s="4">
        <v>1.5434800000000001E-4</v>
      </c>
      <c r="G4914" s="4">
        <v>1</v>
      </c>
      <c r="H4914" s="4">
        <v>1</v>
      </c>
      <c r="I4914" s="4">
        <v>2</v>
      </c>
      <c r="J4914" s="4" t="s">
        <v>1809</v>
      </c>
      <c r="K4914" s="4">
        <v>0</v>
      </c>
      <c r="L4914" s="4">
        <v>1765.73471</v>
      </c>
      <c r="M4914" s="4" t="s">
        <v>29</v>
      </c>
      <c r="N4914" s="4" t="s">
        <v>29</v>
      </c>
      <c r="O4914" s="4">
        <v>6.5770000000000002E-5</v>
      </c>
      <c r="P4914" s="4">
        <v>1.6169999999999999E-10</v>
      </c>
      <c r="Q4914" s="4">
        <v>3.67</v>
      </c>
    </row>
    <row r="4915" spans="1:29" hidden="1" outlineLevel="1" collapsed="1" x14ac:dyDescent="0.25">
      <c r="A4915" t="s">
        <v>34</v>
      </c>
      <c r="B4915" s="4" t="s">
        <v>29</v>
      </c>
      <c r="C4915" s="4" t="s">
        <v>5262</v>
      </c>
      <c r="D4915" s="4" t="s">
        <v>34</v>
      </c>
      <c r="E4915" s="4">
        <v>3.7694799999999997E-5</v>
      </c>
      <c r="F4915" s="4">
        <v>1.5434800000000001E-4</v>
      </c>
      <c r="G4915" s="4">
        <v>2</v>
      </c>
      <c r="H4915" s="4">
        <v>2</v>
      </c>
      <c r="I4915" s="4">
        <v>1</v>
      </c>
      <c r="J4915" s="4" t="s">
        <v>5263</v>
      </c>
      <c r="K4915" s="4">
        <v>0</v>
      </c>
      <c r="L4915" s="4">
        <v>1475.7852700000001</v>
      </c>
      <c r="M4915" s="4" t="s">
        <v>29</v>
      </c>
      <c r="N4915" s="4" t="s">
        <v>29</v>
      </c>
      <c r="O4915" s="4">
        <v>6.5770000000000002E-5</v>
      </c>
      <c r="P4915" s="4">
        <v>1.761E-6</v>
      </c>
      <c r="Q4915" s="4">
        <v>2.77</v>
      </c>
    </row>
    <row r="4916" spans="1:29" hidden="1" outlineLevel="1" collapsed="1" x14ac:dyDescent="0.25">
      <c r="A4916" t="s">
        <v>34</v>
      </c>
      <c r="B4916" s="4" t="s">
        <v>29</v>
      </c>
      <c r="C4916" s="4" t="s">
        <v>5264</v>
      </c>
      <c r="D4916" s="4" t="s">
        <v>34</v>
      </c>
      <c r="E4916" s="4">
        <v>1.11062E-5</v>
      </c>
      <c r="F4916" s="4">
        <v>1.5434800000000001E-4</v>
      </c>
      <c r="G4916" s="4">
        <v>1</v>
      </c>
      <c r="H4916" s="4">
        <v>1</v>
      </c>
      <c r="I4916" s="4">
        <v>2</v>
      </c>
      <c r="J4916" s="4" t="s">
        <v>1809</v>
      </c>
      <c r="K4916" s="4">
        <v>0</v>
      </c>
      <c r="L4916" s="4">
        <v>1277.7099800000001</v>
      </c>
      <c r="M4916" s="4" t="s">
        <v>29</v>
      </c>
      <c r="N4916" s="4" t="s">
        <v>29</v>
      </c>
      <c r="O4916" s="4">
        <v>6.5770000000000002E-5</v>
      </c>
      <c r="P4916" s="4">
        <v>3.9919999999999997E-7</v>
      </c>
      <c r="Q4916" s="4">
        <v>3.92</v>
      </c>
    </row>
    <row r="4917" spans="1:29" hidden="1" outlineLevel="1" collapsed="1" x14ac:dyDescent="0.25">
      <c r="A4917" t="s">
        <v>34</v>
      </c>
      <c r="B4917" s="4" t="s">
        <v>29</v>
      </c>
      <c r="C4917" s="4" t="s">
        <v>5265</v>
      </c>
      <c r="D4917" s="4" t="s">
        <v>5266</v>
      </c>
      <c r="E4917" s="4">
        <v>2.95524E-2</v>
      </c>
      <c r="F4917" s="4">
        <v>1.14003E-3</v>
      </c>
      <c r="G4917" s="4">
        <v>1</v>
      </c>
      <c r="H4917" s="4">
        <v>1</v>
      </c>
      <c r="I4917" s="4">
        <v>1</v>
      </c>
      <c r="J4917" s="4" t="s">
        <v>1809</v>
      </c>
      <c r="K4917" s="4">
        <v>0</v>
      </c>
      <c r="L4917" s="4">
        <v>4559.1916099999999</v>
      </c>
      <c r="M4917" s="4" t="s">
        <v>29</v>
      </c>
      <c r="N4917" s="4" t="s">
        <v>29</v>
      </c>
      <c r="O4917" s="4">
        <v>4.1320000000000001E-4</v>
      </c>
      <c r="P4917" s="4">
        <v>5.3369999999999997E-3</v>
      </c>
      <c r="Q4917" s="4">
        <v>3.55</v>
      </c>
    </row>
    <row r="4918" spans="1:29" hidden="1" outlineLevel="1" collapsed="1" x14ac:dyDescent="0.25">
      <c r="A4918" t="s">
        <v>34</v>
      </c>
      <c r="B4918" s="4" t="s">
        <v>29</v>
      </c>
      <c r="C4918" s="4" t="s">
        <v>5267</v>
      </c>
      <c r="D4918" s="4" t="s">
        <v>34</v>
      </c>
      <c r="E4918" s="4">
        <v>0.13328999999999999</v>
      </c>
      <c r="F4918" s="4">
        <v>4.3961599999999997E-3</v>
      </c>
      <c r="G4918" s="4">
        <v>1</v>
      </c>
      <c r="H4918" s="4">
        <v>1</v>
      </c>
      <c r="I4918" s="4">
        <v>1</v>
      </c>
      <c r="J4918" s="4" t="s">
        <v>1809</v>
      </c>
      <c r="K4918" s="4">
        <v>2</v>
      </c>
      <c r="L4918" s="4">
        <v>1308.65425</v>
      </c>
      <c r="M4918" s="4" t="s">
        <v>29</v>
      </c>
      <c r="N4918" s="4" t="s">
        <v>29</v>
      </c>
      <c r="O4918" s="4">
        <v>1.573E-3</v>
      </c>
      <c r="P4918" s="4">
        <v>4.199E-2</v>
      </c>
      <c r="Q4918" s="4">
        <v>2.5</v>
      </c>
    </row>
    <row r="4919" spans="1:29" x14ac:dyDescent="0.25">
      <c r="A4919" s="3" t="s">
        <v>29</v>
      </c>
      <c r="B4919" s="3" t="s">
        <v>30</v>
      </c>
      <c r="C4919" s="3" t="s">
        <v>1809</v>
      </c>
      <c r="D4919" s="3" t="s">
        <v>5268</v>
      </c>
      <c r="E4919" s="3">
        <v>0</v>
      </c>
      <c r="F4919" s="3">
        <v>75.054000000000002</v>
      </c>
      <c r="G4919" s="3">
        <v>67</v>
      </c>
      <c r="H4919" s="3">
        <v>8</v>
      </c>
      <c r="I4919" s="3">
        <v>42</v>
      </c>
      <c r="J4919" s="3">
        <v>8</v>
      </c>
      <c r="K4919" s="3">
        <v>231</v>
      </c>
      <c r="L4919" s="3">
        <v>24.4</v>
      </c>
      <c r="M4919" s="3">
        <v>7.18</v>
      </c>
      <c r="N4919" s="3">
        <v>143.22</v>
      </c>
      <c r="O4919" s="3">
        <v>8</v>
      </c>
      <c r="P4919" s="3" t="s">
        <v>34</v>
      </c>
      <c r="Q4919" s="3" t="s">
        <v>34</v>
      </c>
      <c r="R4919" s="3" t="s">
        <v>34</v>
      </c>
      <c r="S4919" s="3" t="s">
        <v>34</v>
      </c>
      <c r="T4919" s="3" t="s">
        <v>34</v>
      </c>
      <c r="U4919" s="3" t="s">
        <v>34</v>
      </c>
      <c r="V4919" s="3" t="s">
        <v>34</v>
      </c>
      <c r="W4919" s="3" t="s">
        <v>34</v>
      </c>
      <c r="X4919" s="3" t="s">
        <v>34</v>
      </c>
      <c r="Y4919" s="3" t="s">
        <v>34</v>
      </c>
      <c r="Z4919" s="3" t="s">
        <v>34</v>
      </c>
      <c r="AA4919" s="3">
        <v>0</v>
      </c>
      <c r="AB4919" s="3" t="s">
        <v>29</v>
      </c>
      <c r="AC4919" s="3">
        <v>1</v>
      </c>
    </row>
    <row r="4920" spans="1:29" hidden="1" outlineLevel="1" collapsed="1" x14ac:dyDescent="0.25">
      <c r="A4920" t="s">
        <v>34</v>
      </c>
      <c r="B4920" s="2" t="s">
        <v>39</v>
      </c>
      <c r="C4920" s="2" t="s">
        <v>40</v>
      </c>
      <c r="D4920" s="2" t="s">
        <v>41</v>
      </c>
      <c r="E4920" s="2" t="s">
        <v>42</v>
      </c>
      <c r="F4920" s="2" t="s">
        <v>43</v>
      </c>
      <c r="G4920" s="2" t="s">
        <v>28</v>
      </c>
      <c r="H4920" s="2" t="s">
        <v>44</v>
      </c>
      <c r="I4920" s="2" t="s">
        <v>8</v>
      </c>
      <c r="J4920" s="2" t="s">
        <v>45</v>
      </c>
      <c r="K4920" s="2" t="s">
        <v>46</v>
      </c>
      <c r="L4920" s="2" t="s">
        <v>47</v>
      </c>
      <c r="M4920" s="2" t="s">
        <v>27</v>
      </c>
      <c r="N4920" s="2" t="s">
        <v>48</v>
      </c>
      <c r="O4920" s="2" t="s">
        <v>49</v>
      </c>
      <c r="P4920" s="2" t="s">
        <v>50</v>
      </c>
      <c r="Q4920" s="2" t="s">
        <v>51</v>
      </c>
    </row>
    <row r="4921" spans="1:29" hidden="1" outlineLevel="1" collapsed="1" x14ac:dyDescent="0.25">
      <c r="A4921" t="s">
        <v>34</v>
      </c>
      <c r="B4921" s="4" t="s">
        <v>29</v>
      </c>
      <c r="C4921" s="4" t="s">
        <v>5269</v>
      </c>
      <c r="D4921" s="4" t="s">
        <v>1012</v>
      </c>
      <c r="E4921" s="4">
        <v>5.6529899999999999E-8</v>
      </c>
      <c r="F4921" s="4">
        <v>1.5434800000000001E-4</v>
      </c>
      <c r="G4921" s="4">
        <v>1</v>
      </c>
      <c r="H4921" s="4">
        <v>1</v>
      </c>
      <c r="I4921" s="4">
        <v>7</v>
      </c>
      <c r="J4921" s="4" t="s">
        <v>1809</v>
      </c>
      <c r="K4921" s="4">
        <v>0</v>
      </c>
      <c r="L4921" s="4">
        <v>2299.1750900000002</v>
      </c>
      <c r="M4921" s="4" t="s">
        <v>29</v>
      </c>
      <c r="N4921" s="4" t="s">
        <v>29</v>
      </c>
      <c r="O4921" s="4">
        <v>6.5770000000000002E-5</v>
      </c>
      <c r="P4921" s="4">
        <v>6.7039999999999998E-10</v>
      </c>
      <c r="Q4921" s="4">
        <v>5.72</v>
      </c>
    </row>
    <row r="4922" spans="1:29" hidden="1" outlineLevel="1" collapsed="1" x14ac:dyDescent="0.25">
      <c r="A4922" t="s">
        <v>34</v>
      </c>
      <c r="B4922" s="4" t="s">
        <v>29</v>
      </c>
      <c r="C4922" s="4" t="s">
        <v>5270</v>
      </c>
      <c r="D4922" s="4" t="s">
        <v>34</v>
      </c>
      <c r="E4922" s="4">
        <v>1.4900899999999999E-3</v>
      </c>
      <c r="F4922" s="4">
        <v>1.5434800000000001E-4</v>
      </c>
      <c r="G4922" s="4">
        <v>1</v>
      </c>
      <c r="H4922" s="4">
        <v>1</v>
      </c>
      <c r="I4922" s="4">
        <v>3</v>
      </c>
      <c r="J4922" s="4" t="s">
        <v>1809</v>
      </c>
      <c r="K4922" s="4">
        <v>0</v>
      </c>
      <c r="L4922" s="4">
        <v>1045.5636500000001</v>
      </c>
      <c r="M4922" s="4" t="s">
        <v>29</v>
      </c>
      <c r="N4922" s="4" t="s">
        <v>29</v>
      </c>
      <c r="O4922" s="4">
        <v>6.5770000000000002E-5</v>
      </c>
      <c r="P4922" s="4">
        <v>1.485E-4</v>
      </c>
      <c r="Q4922" s="4">
        <v>2.41</v>
      </c>
    </row>
    <row r="4923" spans="1:29" hidden="1" outlineLevel="1" collapsed="1" x14ac:dyDescent="0.25">
      <c r="A4923" t="s">
        <v>34</v>
      </c>
      <c r="B4923" s="4" t="s">
        <v>29</v>
      </c>
      <c r="C4923" s="4" t="s">
        <v>5271</v>
      </c>
      <c r="D4923" s="4" t="s">
        <v>34</v>
      </c>
      <c r="E4923" s="4">
        <v>8.3601599999999997E-4</v>
      </c>
      <c r="F4923" s="4">
        <v>1.5434800000000001E-4</v>
      </c>
      <c r="G4923" s="4">
        <v>1</v>
      </c>
      <c r="H4923" s="4">
        <v>1</v>
      </c>
      <c r="I4923" s="4">
        <v>13</v>
      </c>
      <c r="J4923" s="4" t="s">
        <v>1809</v>
      </c>
      <c r="K4923" s="4">
        <v>0</v>
      </c>
      <c r="L4923" s="4">
        <v>842.50942999999995</v>
      </c>
      <c r="M4923" s="4" t="s">
        <v>29</v>
      </c>
      <c r="N4923" s="4" t="s">
        <v>29</v>
      </c>
      <c r="O4923" s="4">
        <v>6.5770000000000002E-5</v>
      </c>
      <c r="P4923" s="4">
        <v>7.4220000000000004E-5</v>
      </c>
      <c r="Q4923" s="4">
        <v>1.95</v>
      </c>
    </row>
    <row r="4924" spans="1:29" hidden="1" outlineLevel="1" collapsed="1" x14ac:dyDescent="0.25">
      <c r="A4924" t="s">
        <v>34</v>
      </c>
      <c r="B4924" s="4" t="s">
        <v>29</v>
      </c>
      <c r="C4924" s="4" t="s">
        <v>5272</v>
      </c>
      <c r="D4924" s="4" t="s">
        <v>5273</v>
      </c>
      <c r="E4924" s="4">
        <v>1.13959E-9</v>
      </c>
      <c r="F4924" s="4">
        <v>1.5434800000000001E-4</v>
      </c>
      <c r="G4924" s="4">
        <v>1</v>
      </c>
      <c r="H4924" s="4">
        <v>1</v>
      </c>
      <c r="I4924" s="4">
        <v>7</v>
      </c>
      <c r="J4924" s="4" t="s">
        <v>1809</v>
      </c>
      <c r="K4924" s="4">
        <v>0</v>
      </c>
      <c r="L4924" s="4">
        <v>1882.84221</v>
      </c>
      <c r="M4924" s="4" t="s">
        <v>29</v>
      </c>
      <c r="N4924" s="4" t="s">
        <v>29</v>
      </c>
      <c r="O4924" s="4">
        <v>6.5770000000000002E-5</v>
      </c>
      <c r="P4924" s="4">
        <v>5.9660000000000002E-12</v>
      </c>
      <c r="Q4924" s="4">
        <v>5.58</v>
      </c>
    </row>
    <row r="4925" spans="1:29" hidden="1" outlineLevel="1" collapsed="1" x14ac:dyDescent="0.25">
      <c r="A4925" t="s">
        <v>34</v>
      </c>
      <c r="B4925" s="4" t="s">
        <v>29</v>
      </c>
      <c r="C4925" s="4" t="s">
        <v>5274</v>
      </c>
      <c r="D4925" s="4" t="s">
        <v>234</v>
      </c>
      <c r="E4925" s="4">
        <v>1.7833700000000001E-3</v>
      </c>
      <c r="F4925" s="4">
        <v>1.5434800000000001E-4</v>
      </c>
      <c r="G4925" s="4">
        <v>1</v>
      </c>
      <c r="H4925" s="4">
        <v>1</v>
      </c>
      <c r="I4925" s="4">
        <v>2</v>
      </c>
      <c r="J4925" s="4" t="s">
        <v>1809</v>
      </c>
      <c r="K4925" s="4">
        <v>0</v>
      </c>
      <c r="L4925" s="4">
        <v>1526.7519199999999</v>
      </c>
      <c r="M4925" s="4" t="s">
        <v>29</v>
      </c>
      <c r="N4925" s="4" t="s">
        <v>29</v>
      </c>
      <c r="O4925" s="4">
        <v>6.5770000000000002E-5</v>
      </c>
      <c r="P4925" s="4">
        <v>1.84E-4</v>
      </c>
      <c r="Q4925" s="4">
        <v>2.33</v>
      </c>
    </row>
    <row r="4926" spans="1:29" hidden="1" outlineLevel="1" collapsed="1" x14ac:dyDescent="0.25">
      <c r="A4926" t="s">
        <v>34</v>
      </c>
      <c r="B4926" s="4" t="s">
        <v>29</v>
      </c>
      <c r="C4926" s="4" t="s">
        <v>5275</v>
      </c>
      <c r="D4926" s="4" t="s">
        <v>34</v>
      </c>
      <c r="E4926" s="4">
        <v>1.31282E-10</v>
      </c>
      <c r="F4926" s="4">
        <v>1.5434800000000001E-4</v>
      </c>
      <c r="G4926" s="4">
        <v>1</v>
      </c>
      <c r="H4926" s="4">
        <v>1</v>
      </c>
      <c r="I4926" s="4">
        <v>8</v>
      </c>
      <c r="J4926" s="4" t="s">
        <v>1809</v>
      </c>
      <c r="K4926" s="4">
        <v>0</v>
      </c>
      <c r="L4926" s="4">
        <v>2211.1040400000002</v>
      </c>
      <c r="M4926" s="4" t="s">
        <v>29</v>
      </c>
      <c r="N4926" s="4" t="s">
        <v>29</v>
      </c>
      <c r="O4926" s="4">
        <v>6.5770000000000002E-5</v>
      </c>
      <c r="P4926" s="4">
        <v>4.3709999999999998E-13</v>
      </c>
      <c r="Q4926" s="4">
        <v>6.19</v>
      </c>
    </row>
    <row r="4927" spans="1:29" hidden="1" outlineLevel="1" collapsed="1" x14ac:dyDescent="0.25">
      <c r="A4927" t="s">
        <v>34</v>
      </c>
      <c r="B4927" s="4" t="s">
        <v>29</v>
      </c>
      <c r="C4927" s="4" t="s">
        <v>5276</v>
      </c>
      <c r="D4927" s="4" t="s">
        <v>5277</v>
      </c>
      <c r="E4927" s="4">
        <v>4.9679299999999997E-3</v>
      </c>
      <c r="F4927" s="4">
        <v>3.0793500000000001E-4</v>
      </c>
      <c r="G4927" s="4">
        <v>1</v>
      </c>
      <c r="H4927" s="4">
        <v>1</v>
      </c>
      <c r="I4927" s="4">
        <v>1</v>
      </c>
      <c r="J4927" s="4" t="s">
        <v>1809</v>
      </c>
      <c r="K4927" s="4">
        <v>0</v>
      </c>
      <c r="L4927" s="4">
        <v>4660.1806100000003</v>
      </c>
      <c r="M4927" s="4" t="s">
        <v>29</v>
      </c>
      <c r="N4927" s="4" t="s">
        <v>29</v>
      </c>
      <c r="O4927" s="4">
        <v>1.192E-4</v>
      </c>
      <c r="P4927" s="4">
        <v>6.1220000000000003E-4</v>
      </c>
      <c r="Q4927" s="4">
        <v>3.5</v>
      </c>
    </row>
    <row r="4928" spans="1:29" hidden="1" outlineLevel="1" collapsed="1" x14ac:dyDescent="0.25">
      <c r="A4928" t="s">
        <v>34</v>
      </c>
      <c r="B4928" s="4" t="s">
        <v>29</v>
      </c>
      <c r="C4928" s="4" t="s">
        <v>5278</v>
      </c>
      <c r="D4928" s="4" t="s">
        <v>5279</v>
      </c>
      <c r="E4928" s="4">
        <v>4.8339899999999998E-2</v>
      </c>
      <c r="F4928" s="4">
        <v>1.52893E-3</v>
      </c>
      <c r="G4928" s="4">
        <v>1</v>
      </c>
      <c r="H4928" s="4">
        <v>1</v>
      </c>
      <c r="I4928" s="4">
        <v>1</v>
      </c>
      <c r="J4928" s="4" t="s">
        <v>1809</v>
      </c>
      <c r="K4928" s="4">
        <v>0</v>
      </c>
      <c r="L4928" s="4">
        <v>2231.0471200000002</v>
      </c>
      <c r="M4928" s="4" t="s">
        <v>29</v>
      </c>
      <c r="N4928" s="4" t="s">
        <v>29</v>
      </c>
      <c r="O4928" s="4">
        <v>5.5110000000000001E-4</v>
      </c>
      <c r="P4928" s="4">
        <v>1.014E-2</v>
      </c>
      <c r="Q4928" s="4">
        <v>2.23</v>
      </c>
    </row>
    <row r="4929" spans="1:29" x14ac:dyDescent="0.25">
      <c r="A4929" s="3" t="s">
        <v>29</v>
      </c>
      <c r="B4929" s="3" t="s">
        <v>30</v>
      </c>
      <c r="C4929" s="3" t="s">
        <v>5280</v>
      </c>
      <c r="D4929" s="3" t="s">
        <v>5281</v>
      </c>
      <c r="E4929" s="3">
        <v>0</v>
      </c>
      <c r="F4929" s="3">
        <v>74.959999999999994</v>
      </c>
      <c r="G4929" s="3">
        <v>12</v>
      </c>
      <c r="H4929" s="3">
        <v>15</v>
      </c>
      <c r="I4929" s="3">
        <v>25</v>
      </c>
      <c r="J4929" s="3">
        <v>15</v>
      </c>
      <c r="K4929" s="3">
        <v>1528</v>
      </c>
      <c r="L4929" s="3">
        <v>175.4</v>
      </c>
      <c r="M4929" s="3">
        <v>7.47</v>
      </c>
      <c r="N4929" s="3">
        <v>77.239999999999995</v>
      </c>
      <c r="O4929" s="3">
        <v>15</v>
      </c>
      <c r="P4929" s="3" t="s">
        <v>315</v>
      </c>
      <c r="Q4929" s="3" t="s">
        <v>34</v>
      </c>
      <c r="R4929" s="3" t="s">
        <v>1854</v>
      </c>
      <c r="S4929" s="3" t="s">
        <v>5282</v>
      </c>
      <c r="T4929" s="3" t="s">
        <v>34</v>
      </c>
      <c r="U4929" s="3" t="s">
        <v>5280</v>
      </c>
      <c r="V4929" s="3" t="s">
        <v>34</v>
      </c>
      <c r="W4929" s="3" t="s">
        <v>714</v>
      </c>
      <c r="X4929" s="3" t="s">
        <v>34</v>
      </c>
      <c r="Y4929" s="3" t="s">
        <v>34</v>
      </c>
      <c r="Z4929" s="3" t="s">
        <v>34</v>
      </c>
      <c r="AA4929" s="3">
        <v>0</v>
      </c>
      <c r="AB4929" s="3" t="s">
        <v>29</v>
      </c>
      <c r="AC4929" s="3">
        <v>1</v>
      </c>
    </row>
    <row r="4930" spans="1:29" hidden="1" outlineLevel="1" collapsed="1" x14ac:dyDescent="0.25">
      <c r="A4930" t="s">
        <v>34</v>
      </c>
      <c r="B4930" s="2" t="s">
        <v>39</v>
      </c>
      <c r="C4930" s="2" t="s">
        <v>40</v>
      </c>
      <c r="D4930" s="2" t="s">
        <v>41</v>
      </c>
      <c r="E4930" s="2" t="s">
        <v>42</v>
      </c>
      <c r="F4930" s="2" t="s">
        <v>43</v>
      </c>
      <c r="G4930" s="2" t="s">
        <v>28</v>
      </c>
      <c r="H4930" s="2" t="s">
        <v>44</v>
      </c>
      <c r="I4930" s="2" t="s">
        <v>8</v>
      </c>
      <c r="J4930" s="2" t="s">
        <v>45</v>
      </c>
      <c r="K4930" s="2" t="s">
        <v>46</v>
      </c>
      <c r="L4930" s="2" t="s">
        <v>47</v>
      </c>
      <c r="M4930" s="2" t="s">
        <v>27</v>
      </c>
      <c r="N4930" s="2" t="s">
        <v>48</v>
      </c>
      <c r="O4930" s="2" t="s">
        <v>49</v>
      </c>
      <c r="P4930" s="2" t="s">
        <v>50</v>
      </c>
      <c r="Q4930" s="2" t="s">
        <v>51</v>
      </c>
    </row>
    <row r="4931" spans="1:29" hidden="1" outlineLevel="1" collapsed="1" x14ac:dyDescent="0.25">
      <c r="A4931" t="s">
        <v>34</v>
      </c>
      <c r="B4931" s="4" t="s">
        <v>29</v>
      </c>
      <c r="C4931" s="4" t="s">
        <v>5283</v>
      </c>
      <c r="D4931" s="4" t="s">
        <v>196</v>
      </c>
      <c r="E4931" s="4">
        <v>9.6408299999999996E-6</v>
      </c>
      <c r="F4931" s="4">
        <v>1.5434800000000001E-4</v>
      </c>
      <c r="G4931" s="4">
        <v>1</v>
      </c>
      <c r="H4931" s="4">
        <v>1</v>
      </c>
      <c r="I4931" s="4">
        <v>2</v>
      </c>
      <c r="J4931" s="4" t="s">
        <v>5280</v>
      </c>
      <c r="K4931" s="4">
        <v>0</v>
      </c>
      <c r="L4931" s="4">
        <v>2197.9189999999999</v>
      </c>
      <c r="M4931" s="4" t="s">
        <v>29</v>
      </c>
      <c r="N4931" s="4" t="s">
        <v>29</v>
      </c>
      <c r="O4931" s="4">
        <v>6.5770000000000002E-5</v>
      </c>
      <c r="P4931" s="4">
        <v>3.3780000000000002E-7</v>
      </c>
      <c r="Q4931" s="4">
        <v>4.3</v>
      </c>
    </row>
    <row r="4932" spans="1:29" hidden="1" outlineLevel="1" collapsed="1" x14ac:dyDescent="0.25">
      <c r="A4932" t="s">
        <v>34</v>
      </c>
      <c r="B4932" s="4" t="s">
        <v>29</v>
      </c>
      <c r="C4932" s="4" t="s">
        <v>5284</v>
      </c>
      <c r="D4932" s="4" t="s">
        <v>133</v>
      </c>
      <c r="E4932" s="4">
        <v>3.8661300000000001E-4</v>
      </c>
      <c r="F4932" s="4">
        <v>1.5434800000000001E-4</v>
      </c>
      <c r="G4932" s="4">
        <v>1</v>
      </c>
      <c r="H4932" s="4">
        <v>1</v>
      </c>
      <c r="I4932" s="4">
        <v>2</v>
      </c>
      <c r="J4932" s="4" t="s">
        <v>5280</v>
      </c>
      <c r="K4932" s="4">
        <v>0</v>
      </c>
      <c r="L4932" s="4">
        <v>1330.66713</v>
      </c>
      <c r="M4932" s="4" t="s">
        <v>29</v>
      </c>
      <c r="N4932" s="4" t="s">
        <v>29</v>
      </c>
      <c r="O4932" s="4">
        <v>6.5770000000000002E-5</v>
      </c>
      <c r="P4932" s="4">
        <v>2.9309999999999999E-5</v>
      </c>
      <c r="Q4932" s="4">
        <v>2.71</v>
      </c>
    </row>
    <row r="4933" spans="1:29" hidden="1" outlineLevel="1" collapsed="1" x14ac:dyDescent="0.25">
      <c r="A4933" t="s">
        <v>34</v>
      </c>
      <c r="B4933" s="4" t="s">
        <v>29</v>
      </c>
      <c r="C4933" s="4" t="s">
        <v>5285</v>
      </c>
      <c r="D4933" s="4" t="s">
        <v>34</v>
      </c>
      <c r="E4933" s="4">
        <v>1.0400699999999999E-3</v>
      </c>
      <c r="F4933" s="4">
        <v>1.5434800000000001E-4</v>
      </c>
      <c r="G4933" s="4">
        <v>1</v>
      </c>
      <c r="H4933" s="4">
        <v>1</v>
      </c>
      <c r="I4933" s="4">
        <v>1</v>
      </c>
      <c r="J4933" s="4" t="s">
        <v>5280</v>
      </c>
      <c r="K4933" s="4">
        <v>1</v>
      </c>
      <c r="L4933" s="4">
        <v>2051.01791</v>
      </c>
      <c r="M4933" s="4" t="s">
        <v>29</v>
      </c>
      <c r="N4933" s="4" t="s">
        <v>29</v>
      </c>
      <c r="O4933" s="4">
        <v>6.5770000000000002E-5</v>
      </c>
      <c r="P4933" s="4">
        <v>9.6249999999999995E-5</v>
      </c>
      <c r="Q4933" s="4">
        <v>3.27</v>
      </c>
    </row>
    <row r="4934" spans="1:29" hidden="1" outlineLevel="1" collapsed="1" x14ac:dyDescent="0.25">
      <c r="A4934" t="s">
        <v>34</v>
      </c>
      <c r="B4934" s="4" t="s">
        <v>29</v>
      </c>
      <c r="C4934" s="4" t="s">
        <v>5286</v>
      </c>
      <c r="D4934" s="4" t="s">
        <v>34</v>
      </c>
      <c r="E4934" s="4">
        <v>4.37063E-7</v>
      </c>
      <c r="F4934" s="4">
        <v>1.5434800000000001E-4</v>
      </c>
      <c r="G4934" s="4">
        <v>1</v>
      </c>
      <c r="H4934" s="4">
        <v>1</v>
      </c>
      <c r="I4934" s="4">
        <v>1</v>
      </c>
      <c r="J4934" s="4" t="s">
        <v>5280</v>
      </c>
      <c r="K4934" s="4">
        <v>0</v>
      </c>
      <c r="L4934" s="4">
        <v>1579.7598399999999</v>
      </c>
      <c r="M4934" s="4" t="s">
        <v>29</v>
      </c>
      <c r="N4934" s="4" t="s">
        <v>29</v>
      </c>
      <c r="O4934" s="4">
        <v>6.5770000000000002E-5</v>
      </c>
      <c r="P4934" s="4">
        <v>7.9889999999999996E-9</v>
      </c>
      <c r="Q4934" s="4">
        <v>4.7</v>
      </c>
    </row>
    <row r="4935" spans="1:29" hidden="1" outlineLevel="1" collapsed="1" x14ac:dyDescent="0.25">
      <c r="A4935" t="s">
        <v>34</v>
      </c>
      <c r="B4935" s="4" t="s">
        <v>29</v>
      </c>
      <c r="C4935" s="4" t="s">
        <v>5287</v>
      </c>
      <c r="D4935" s="4" t="s">
        <v>34</v>
      </c>
      <c r="E4935" s="4">
        <v>2.00703E-6</v>
      </c>
      <c r="F4935" s="4">
        <v>1.5434800000000001E-4</v>
      </c>
      <c r="G4935" s="4">
        <v>1</v>
      </c>
      <c r="H4935" s="4">
        <v>1</v>
      </c>
      <c r="I4935" s="4">
        <v>1</v>
      </c>
      <c r="J4935" s="4" t="s">
        <v>5280</v>
      </c>
      <c r="K4935" s="4">
        <v>1</v>
      </c>
      <c r="L4935" s="4">
        <v>1479.8430599999999</v>
      </c>
      <c r="M4935" s="4" t="s">
        <v>29</v>
      </c>
      <c r="N4935" s="4" t="s">
        <v>29</v>
      </c>
      <c r="O4935" s="4">
        <v>6.5770000000000002E-5</v>
      </c>
      <c r="P4935" s="4">
        <v>5.0390000000000003E-8</v>
      </c>
      <c r="Q4935" s="4">
        <v>4.1500000000000004</v>
      </c>
    </row>
    <row r="4936" spans="1:29" hidden="1" outlineLevel="1" collapsed="1" x14ac:dyDescent="0.25">
      <c r="A4936" t="s">
        <v>34</v>
      </c>
      <c r="B4936" s="4" t="s">
        <v>29</v>
      </c>
      <c r="C4936" s="4" t="s">
        <v>5288</v>
      </c>
      <c r="D4936" s="4" t="s">
        <v>34</v>
      </c>
      <c r="E4936" s="4">
        <v>2.8041100000000002E-5</v>
      </c>
      <c r="F4936" s="4">
        <v>1.5434800000000001E-4</v>
      </c>
      <c r="G4936" s="4">
        <v>1</v>
      </c>
      <c r="H4936" s="4">
        <v>1</v>
      </c>
      <c r="I4936" s="4">
        <v>1</v>
      </c>
      <c r="J4936" s="4" t="s">
        <v>5280</v>
      </c>
      <c r="K4936" s="4">
        <v>0</v>
      </c>
      <c r="L4936" s="4">
        <v>1828.9115899999999</v>
      </c>
      <c r="M4936" s="4" t="s">
        <v>29</v>
      </c>
      <c r="N4936" s="4" t="s">
        <v>29</v>
      </c>
      <c r="O4936" s="4">
        <v>6.5770000000000002E-5</v>
      </c>
      <c r="P4936" s="4">
        <v>1.2270000000000001E-6</v>
      </c>
      <c r="Q4936" s="4">
        <v>3.7</v>
      </c>
    </row>
    <row r="4937" spans="1:29" hidden="1" outlineLevel="1" collapsed="1" x14ac:dyDescent="0.25">
      <c r="A4937" t="s">
        <v>34</v>
      </c>
      <c r="B4937" s="4" t="s">
        <v>29</v>
      </c>
      <c r="C4937" s="4" t="s">
        <v>5289</v>
      </c>
      <c r="D4937" s="4" t="s">
        <v>388</v>
      </c>
      <c r="E4937" s="4">
        <v>2.9521599999999999E-5</v>
      </c>
      <c r="F4937" s="4">
        <v>1.5434800000000001E-4</v>
      </c>
      <c r="G4937" s="4">
        <v>1</v>
      </c>
      <c r="H4937" s="4">
        <v>1</v>
      </c>
      <c r="I4937" s="4">
        <v>9</v>
      </c>
      <c r="J4937" s="4" t="s">
        <v>5280</v>
      </c>
      <c r="K4937" s="4">
        <v>0</v>
      </c>
      <c r="L4937" s="4">
        <v>1887.0408299999999</v>
      </c>
      <c r="M4937" s="4" t="s">
        <v>29</v>
      </c>
      <c r="N4937" s="4" t="s">
        <v>29</v>
      </c>
      <c r="O4937" s="4">
        <v>6.5770000000000002E-5</v>
      </c>
      <c r="P4937" s="4">
        <v>1.313E-6</v>
      </c>
      <c r="Q4937" s="4">
        <v>3.63</v>
      </c>
    </row>
    <row r="4938" spans="1:29" hidden="1" outlineLevel="1" collapsed="1" x14ac:dyDescent="0.25">
      <c r="A4938" t="s">
        <v>34</v>
      </c>
      <c r="B4938" s="4" t="s">
        <v>29</v>
      </c>
      <c r="C4938" s="4" t="s">
        <v>5290</v>
      </c>
      <c r="D4938" s="4" t="s">
        <v>5291</v>
      </c>
      <c r="E4938" s="4">
        <v>4.6910200000000002E-6</v>
      </c>
      <c r="F4938" s="4">
        <v>1.5434800000000001E-4</v>
      </c>
      <c r="G4938" s="4">
        <v>1</v>
      </c>
      <c r="H4938" s="4">
        <v>1</v>
      </c>
      <c r="I4938" s="4">
        <v>1</v>
      </c>
      <c r="J4938" s="4" t="s">
        <v>5280</v>
      </c>
      <c r="K4938" s="4">
        <v>0</v>
      </c>
      <c r="L4938" s="4">
        <v>3778.85943</v>
      </c>
      <c r="M4938" s="4" t="s">
        <v>29</v>
      </c>
      <c r="N4938" s="4" t="s">
        <v>29</v>
      </c>
      <c r="O4938" s="4">
        <v>6.5770000000000002E-5</v>
      </c>
      <c r="P4938" s="4">
        <v>1.413E-7</v>
      </c>
      <c r="Q4938" s="4">
        <v>5.85</v>
      </c>
    </row>
    <row r="4939" spans="1:29" hidden="1" outlineLevel="1" collapsed="1" x14ac:dyDescent="0.25">
      <c r="A4939" t="s">
        <v>34</v>
      </c>
      <c r="B4939" s="4" t="s">
        <v>29</v>
      </c>
      <c r="C4939" s="4" t="s">
        <v>5292</v>
      </c>
      <c r="D4939" s="4" t="s">
        <v>94</v>
      </c>
      <c r="E4939" s="4">
        <v>3.0749900000000001E-3</v>
      </c>
      <c r="F4939" s="4">
        <v>3.0793500000000001E-4</v>
      </c>
      <c r="G4939" s="4">
        <v>1</v>
      </c>
      <c r="H4939" s="4">
        <v>1</v>
      </c>
      <c r="I4939" s="4">
        <v>1</v>
      </c>
      <c r="J4939" s="4" t="s">
        <v>5280</v>
      </c>
      <c r="K4939" s="4">
        <v>0</v>
      </c>
      <c r="L4939" s="4">
        <v>1249.66092</v>
      </c>
      <c r="M4939" s="4" t="s">
        <v>29</v>
      </c>
      <c r="N4939" s="4" t="s">
        <v>29</v>
      </c>
      <c r="O4939" s="4">
        <v>1.192E-4</v>
      </c>
      <c r="P4939" s="4">
        <v>3.479E-4</v>
      </c>
      <c r="Q4939" s="4">
        <v>2.52</v>
      </c>
    </row>
    <row r="4940" spans="1:29" hidden="1" outlineLevel="1" collapsed="1" x14ac:dyDescent="0.25">
      <c r="A4940" t="s">
        <v>34</v>
      </c>
      <c r="B4940" s="4" t="s">
        <v>29</v>
      </c>
      <c r="C4940" s="4" t="s">
        <v>5293</v>
      </c>
      <c r="D4940" s="4" t="s">
        <v>66</v>
      </c>
      <c r="E4940" s="4">
        <v>4.8425899999999999E-3</v>
      </c>
      <c r="F4940" s="4">
        <v>3.0793500000000001E-4</v>
      </c>
      <c r="G4940" s="4">
        <v>1</v>
      </c>
      <c r="H4940" s="4">
        <v>1</v>
      </c>
      <c r="I4940" s="4">
        <v>1</v>
      </c>
      <c r="J4940" s="4" t="s">
        <v>5280</v>
      </c>
      <c r="K4940" s="4">
        <v>1</v>
      </c>
      <c r="L4940" s="4">
        <v>1405.7620300000001</v>
      </c>
      <c r="M4940" s="4" t="s">
        <v>29</v>
      </c>
      <c r="N4940" s="4" t="s">
        <v>29</v>
      </c>
      <c r="O4940" s="4">
        <v>1.192E-4</v>
      </c>
      <c r="P4940" s="4">
        <v>5.9239999999999998E-4</v>
      </c>
      <c r="Q4940" s="4">
        <v>2.33</v>
      </c>
    </row>
    <row r="4941" spans="1:29" hidden="1" outlineLevel="1" collapsed="1" x14ac:dyDescent="0.25">
      <c r="A4941" t="s">
        <v>34</v>
      </c>
      <c r="B4941" s="4" t="s">
        <v>29</v>
      </c>
      <c r="C4941" s="4" t="s">
        <v>5294</v>
      </c>
      <c r="D4941" s="4" t="s">
        <v>34</v>
      </c>
      <c r="E4941" s="4">
        <v>1.25808E-2</v>
      </c>
      <c r="F4941" s="4">
        <v>4.3565599999999998E-4</v>
      </c>
      <c r="G4941" s="4">
        <v>1</v>
      </c>
      <c r="H4941" s="4">
        <v>1</v>
      </c>
      <c r="I4941" s="4">
        <v>1</v>
      </c>
      <c r="J4941" s="4" t="s">
        <v>5280</v>
      </c>
      <c r="K4941" s="4">
        <v>0</v>
      </c>
      <c r="L4941" s="4">
        <v>1106.5728200000001</v>
      </c>
      <c r="M4941" s="4" t="s">
        <v>29</v>
      </c>
      <c r="N4941" s="4" t="s">
        <v>29</v>
      </c>
      <c r="O4941" s="4">
        <v>1.639E-4</v>
      </c>
      <c r="P4941" s="4">
        <v>1.8389999999999999E-3</v>
      </c>
      <c r="Q4941" s="4">
        <v>2.02</v>
      </c>
    </row>
    <row r="4942" spans="1:29" hidden="1" outlineLevel="1" collapsed="1" x14ac:dyDescent="0.25">
      <c r="A4942" t="s">
        <v>34</v>
      </c>
      <c r="B4942" s="4" t="s">
        <v>29</v>
      </c>
      <c r="C4942" s="4" t="s">
        <v>5295</v>
      </c>
      <c r="D4942" s="4" t="s">
        <v>34</v>
      </c>
      <c r="E4942" s="4">
        <v>1.02703E-2</v>
      </c>
      <c r="F4942" s="4">
        <v>4.3565599999999998E-4</v>
      </c>
      <c r="G4942" s="4">
        <v>1</v>
      </c>
      <c r="H4942" s="4">
        <v>1</v>
      </c>
      <c r="I4942" s="4">
        <v>1</v>
      </c>
      <c r="J4942" s="4" t="s">
        <v>5280</v>
      </c>
      <c r="K4942" s="4">
        <v>1</v>
      </c>
      <c r="L4942" s="4">
        <v>1391.7165199999999</v>
      </c>
      <c r="M4942" s="4" t="s">
        <v>29</v>
      </c>
      <c r="N4942" s="4" t="s">
        <v>29</v>
      </c>
      <c r="O4942" s="4">
        <v>1.639E-4</v>
      </c>
      <c r="P4942" s="4">
        <v>1.4450000000000001E-3</v>
      </c>
      <c r="Q4942" s="4">
        <v>2.29</v>
      </c>
    </row>
    <row r="4943" spans="1:29" hidden="1" outlineLevel="1" collapsed="1" x14ac:dyDescent="0.25">
      <c r="A4943" t="s">
        <v>34</v>
      </c>
      <c r="B4943" s="4" t="s">
        <v>29</v>
      </c>
      <c r="C4943" s="4" t="s">
        <v>5296</v>
      </c>
      <c r="D4943" s="4" t="s">
        <v>34</v>
      </c>
      <c r="E4943" s="4">
        <v>6.0551499999999996E-3</v>
      </c>
      <c r="F4943" s="4">
        <v>4.3565599999999998E-4</v>
      </c>
      <c r="G4943" s="4">
        <v>1</v>
      </c>
      <c r="H4943" s="4">
        <v>1</v>
      </c>
      <c r="I4943" s="4">
        <v>1</v>
      </c>
      <c r="J4943" s="4" t="s">
        <v>5280</v>
      </c>
      <c r="K4943" s="4">
        <v>0</v>
      </c>
      <c r="L4943" s="4">
        <v>1287.65392</v>
      </c>
      <c r="M4943" s="4" t="s">
        <v>29</v>
      </c>
      <c r="N4943" s="4" t="s">
        <v>29</v>
      </c>
      <c r="O4943" s="4">
        <v>1.639E-4</v>
      </c>
      <c r="P4943" s="4">
        <v>7.718E-4</v>
      </c>
      <c r="Q4943" s="4">
        <v>2.62</v>
      </c>
    </row>
    <row r="4944" spans="1:29" hidden="1" outlineLevel="1" collapsed="1" x14ac:dyDescent="0.25">
      <c r="A4944" t="s">
        <v>34</v>
      </c>
      <c r="B4944" s="4" t="s">
        <v>29</v>
      </c>
      <c r="C4944" s="4" t="s">
        <v>5297</v>
      </c>
      <c r="D4944" s="4" t="s">
        <v>34</v>
      </c>
      <c r="E4944" s="4">
        <v>0.147282</v>
      </c>
      <c r="F4944" s="4">
        <v>4.7864400000000003E-3</v>
      </c>
      <c r="G4944" s="4">
        <v>1</v>
      </c>
      <c r="H4944" s="4">
        <v>1</v>
      </c>
      <c r="I4944" s="4">
        <v>1</v>
      </c>
      <c r="J4944" s="4" t="s">
        <v>5280</v>
      </c>
      <c r="K4944" s="4">
        <v>1</v>
      </c>
      <c r="L4944" s="4">
        <v>1609.85843</v>
      </c>
      <c r="M4944" s="4" t="s">
        <v>29</v>
      </c>
      <c r="N4944" s="4" t="s">
        <v>29</v>
      </c>
      <c r="O4944" s="4">
        <v>1.758E-3</v>
      </c>
      <c r="P4944" s="4">
        <v>4.854E-2</v>
      </c>
      <c r="Q4944" s="4">
        <v>1.94</v>
      </c>
    </row>
    <row r="4945" spans="1:29" hidden="1" outlineLevel="1" collapsed="1" x14ac:dyDescent="0.25">
      <c r="A4945" t="s">
        <v>34</v>
      </c>
      <c r="B4945" s="4" t="s">
        <v>29</v>
      </c>
      <c r="C4945" s="4" t="s">
        <v>5298</v>
      </c>
      <c r="D4945" s="4" t="s">
        <v>34</v>
      </c>
      <c r="E4945" s="4">
        <v>0.22985</v>
      </c>
      <c r="F4945" s="4">
        <v>8.7177799999999996E-3</v>
      </c>
      <c r="G4945" s="4">
        <v>1</v>
      </c>
      <c r="H4945" s="4">
        <v>1</v>
      </c>
      <c r="I4945" s="4">
        <v>1</v>
      </c>
      <c r="J4945" s="4" t="s">
        <v>5280</v>
      </c>
      <c r="K4945" s="4">
        <v>2</v>
      </c>
      <c r="L4945" s="4">
        <v>2179.1128699999999</v>
      </c>
      <c r="M4945" s="4" t="s">
        <v>29</v>
      </c>
      <c r="N4945" s="4" t="s">
        <v>29</v>
      </c>
      <c r="O4945" s="4">
        <v>3.1670000000000001E-3</v>
      </c>
      <c r="P4945" s="4">
        <v>9.7430000000000003E-2</v>
      </c>
      <c r="Q4945" s="4">
        <v>3.15</v>
      </c>
    </row>
    <row r="4946" spans="1:29" x14ac:dyDescent="0.25">
      <c r="A4946" s="3" t="s">
        <v>29</v>
      </c>
      <c r="B4946" s="3" t="s">
        <v>30</v>
      </c>
      <c r="C4946" s="3" t="s">
        <v>5299</v>
      </c>
      <c r="D4946" s="3" t="s">
        <v>5300</v>
      </c>
      <c r="E4946" s="3">
        <v>0</v>
      </c>
      <c r="F4946" s="3">
        <v>73.994</v>
      </c>
      <c r="G4946" s="3">
        <v>27</v>
      </c>
      <c r="H4946" s="3">
        <v>16</v>
      </c>
      <c r="I4946" s="3">
        <v>22</v>
      </c>
      <c r="J4946" s="3">
        <v>1</v>
      </c>
      <c r="K4946" s="3">
        <v>709</v>
      </c>
      <c r="L4946" s="3">
        <v>81.400000000000006</v>
      </c>
      <c r="M4946" s="3">
        <v>4.91</v>
      </c>
      <c r="N4946" s="3">
        <v>70.86</v>
      </c>
      <c r="O4946" s="3">
        <v>16</v>
      </c>
      <c r="P4946" s="3" t="s">
        <v>4346</v>
      </c>
      <c r="Q4946" s="3" t="s">
        <v>34</v>
      </c>
      <c r="R4946" s="3" t="s">
        <v>2218</v>
      </c>
      <c r="S4946" s="3" t="s">
        <v>4440</v>
      </c>
      <c r="T4946" s="3" t="s">
        <v>34</v>
      </c>
      <c r="U4946" s="3" t="s">
        <v>5299</v>
      </c>
      <c r="V4946" s="3" t="s">
        <v>34</v>
      </c>
      <c r="W4946" s="3" t="s">
        <v>2549</v>
      </c>
      <c r="X4946" s="3" t="s">
        <v>34</v>
      </c>
      <c r="Y4946" s="3" t="s">
        <v>34</v>
      </c>
      <c r="Z4946" s="3" t="s">
        <v>34</v>
      </c>
      <c r="AA4946" s="3">
        <v>0</v>
      </c>
      <c r="AB4946" s="3" t="s">
        <v>29</v>
      </c>
      <c r="AC4946" s="3">
        <v>1</v>
      </c>
    </row>
    <row r="4947" spans="1:29" hidden="1" outlineLevel="1" collapsed="1" x14ac:dyDescent="0.25">
      <c r="A4947" t="s">
        <v>34</v>
      </c>
      <c r="B4947" s="2" t="s">
        <v>39</v>
      </c>
      <c r="C4947" s="2" t="s">
        <v>40</v>
      </c>
      <c r="D4947" s="2" t="s">
        <v>41</v>
      </c>
      <c r="E4947" s="2" t="s">
        <v>42</v>
      </c>
      <c r="F4947" s="2" t="s">
        <v>43</v>
      </c>
      <c r="G4947" s="2" t="s">
        <v>28</v>
      </c>
      <c r="H4947" s="2" t="s">
        <v>44</v>
      </c>
      <c r="I4947" s="2" t="s">
        <v>8</v>
      </c>
      <c r="J4947" s="2" t="s">
        <v>45</v>
      </c>
      <c r="K4947" s="2" t="s">
        <v>46</v>
      </c>
      <c r="L4947" s="2" t="s">
        <v>47</v>
      </c>
      <c r="M4947" s="2" t="s">
        <v>27</v>
      </c>
      <c r="N4947" s="2" t="s">
        <v>48</v>
      </c>
      <c r="O4947" s="2" t="s">
        <v>49</v>
      </c>
      <c r="P4947" s="2" t="s">
        <v>50</v>
      </c>
      <c r="Q4947" s="2" t="s">
        <v>51</v>
      </c>
    </row>
    <row r="4948" spans="1:29" hidden="1" outlineLevel="1" collapsed="1" x14ac:dyDescent="0.25">
      <c r="A4948" t="s">
        <v>34</v>
      </c>
      <c r="B4948" s="4" t="s">
        <v>29</v>
      </c>
      <c r="C4948" s="4" t="s">
        <v>4442</v>
      </c>
      <c r="D4948" s="4" t="s">
        <v>34</v>
      </c>
      <c r="E4948" s="4">
        <v>8.6330599999999999E-4</v>
      </c>
      <c r="F4948" s="4">
        <v>1.5434800000000001E-4</v>
      </c>
      <c r="G4948" s="4">
        <v>2</v>
      </c>
      <c r="H4948" s="4">
        <v>2</v>
      </c>
      <c r="I4948" s="4">
        <v>1</v>
      </c>
      <c r="J4948" s="4" t="s">
        <v>4443</v>
      </c>
      <c r="K4948" s="4">
        <v>1</v>
      </c>
      <c r="L4948" s="4">
        <v>2993.4818799999998</v>
      </c>
      <c r="M4948" s="4" t="s">
        <v>29</v>
      </c>
      <c r="N4948" s="4" t="s">
        <v>29</v>
      </c>
      <c r="O4948" s="4">
        <v>6.5770000000000002E-5</v>
      </c>
      <c r="P4948" s="4">
        <v>7.7470000000000002E-5</v>
      </c>
      <c r="Q4948" s="4">
        <v>3.9</v>
      </c>
    </row>
    <row r="4949" spans="1:29" hidden="1" outlineLevel="1" collapsed="1" x14ac:dyDescent="0.25">
      <c r="A4949" t="s">
        <v>34</v>
      </c>
      <c r="B4949" s="4" t="s">
        <v>29</v>
      </c>
      <c r="C4949" s="4" t="s">
        <v>4444</v>
      </c>
      <c r="D4949" s="4" t="s">
        <v>34</v>
      </c>
      <c r="E4949" s="4">
        <v>1.6512199999999999E-3</v>
      </c>
      <c r="F4949" s="4">
        <v>1.5434800000000001E-4</v>
      </c>
      <c r="G4949" s="4">
        <v>2</v>
      </c>
      <c r="H4949" s="4">
        <v>2</v>
      </c>
      <c r="I4949" s="4">
        <v>2</v>
      </c>
      <c r="J4949" s="4" t="s">
        <v>4443</v>
      </c>
      <c r="K4949" s="4">
        <v>0</v>
      </c>
      <c r="L4949" s="4">
        <v>2403.2118599999999</v>
      </c>
      <c r="M4949" s="4" t="s">
        <v>29</v>
      </c>
      <c r="N4949" s="4" t="s">
        <v>29</v>
      </c>
      <c r="O4949" s="4">
        <v>6.5770000000000002E-5</v>
      </c>
      <c r="P4949" s="4">
        <v>1.6799999999999999E-4</v>
      </c>
      <c r="Q4949" s="4">
        <v>3.04</v>
      </c>
    </row>
    <row r="4950" spans="1:29" hidden="1" outlineLevel="1" collapsed="1" x14ac:dyDescent="0.25">
      <c r="A4950" t="s">
        <v>34</v>
      </c>
      <c r="B4950" s="4" t="s">
        <v>29</v>
      </c>
      <c r="C4950" s="4" t="s">
        <v>4445</v>
      </c>
      <c r="D4950" s="4" t="s">
        <v>34</v>
      </c>
      <c r="E4950" s="4">
        <v>1.6867799999999999E-4</v>
      </c>
      <c r="F4950" s="4">
        <v>1.5434800000000001E-4</v>
      </c>
      <c r="G4950" s="4">
        <v>2</v>
      </c>
      <c r="H4950" s="4">
        <v>2</v>
      </c>
      <c r="I4950" s="4">
        <v>1</v>
      </c>
      <c r="J4950" s="4" t="s">
        <v>4443</v>
      </c>
      <c r="K4950" s="4">
        <v>0</v>
      </c>
      <c r="L4950" s="4">
        <v>1360.7107100000001</v>
      </c>
      <c r="M4950" s="4" t="s">
        <v>29</v>
      </c>
      <c r="N4950" s="4" t="s">
        <v>29</v>
      </c>
      <c r="O4950" s="4">
        <v>6.5770000000000002E-5</v>
      </c>
      <c r="P4950" s="4">
        <v>1.079E-5</v>
      </c>
      <c r="Q4950" s="4">
        <v>3.32</v>
      </c>
    </row>
    <row r="4951" spans="1:29" hidden="1" outlineLevel="1" collapsed="1" x14ac:dyDescent="0.25">
      <c r="A4951" t="s">
        <v>34</v>
      </c>
      <c r="B4951" s="4" t="s">
        <v>29</v>
      </c>
      <c r="C4951" s="4" t="s">
        <v>4446</v>
      </c>
      <c r="D4951" s="4" t="s">
        <v>34</v>
      </c>
      <c r="E4951" s="4">
        <v>1.2290700000000001E-3</v>
      </c>
      <c r="F4951" s="4">
        <v>1.5434800000000001E-4</v>
      </c>
      <c r="G4951" s="4">
        <v>2</v>
      </c>
      <c r="H4951" s="4">
        <v>2</v>
      </c>
      <c r="I4951" s="4">
        <v>1</v>
      </c>
      <c r="J4951" s="4" t="s">
        <v>4443</v>
      </c>
      <c r="K4951" s="4">
        <v>0</v>
      </c>
      <c r="L4951" s="4">
        <v>2251.15328</v>
      </c>
      <c r="M4951" s="4" t="s">
        <v>29</v>
      </c>
      <c r="N4951" s="4" t="s">
        <v>29</v>
      </c>
      <c r="O4951" s="4">
        <v>6.5770000000000002E-5</v>
      </c>
      <c r="P4951" s="4">
        <v>1.1790000000000001E-4</v>
      </c>
      <c r="Q4951" s="4">
        <v>2.57</v>
      </c>
    </row>
    <row r="4952" spans="1:29" hidden="1" outlineLevel="1" collapsed="1" x14ac:dyDescent="0.25">
      <c r="A4952" t="s">
        <v>34</v>
      </c>
      <c r="B4952" s="4" t="s">
        <v>29</v>
      </c>
      <c r="C4952" s="4" t="s">
        <v>4447</v>
      </c>
      <c r="D4952" s="4" t="s">
        <v>34</v>
      </c>
      <c r="E4952" s="4">
        <v>2.8041100000000002E-5</v>
      </c>
      <c r="F4952" s="4">
        <v>1.5434800000000001E-4</v>
      </c>
      <c r="G4952" s="4">
        <v>2</v>
      </c>
      <c r="H4952" s="4">
        <v>2</v>
      </c>
      <c r="I4952" s="4">
        <v>2</v>
      </c>
      <c r="J4952" s="4" t="s">
        <v>4443</v>
      </c>
      <c r="K4952" s="4">
        <v>1</v>
      </c>
      <c r="L4952" s="4">
        <v>1586.82719</v>
      </c>
      <c r="M4952" s="4" t="s">
        <v>29</v>
      </c>
      <c r="N4952" s="4" t="s">
        <v>29</v>
      </c>
      <c r="O4952" s="4">
        <v>6.5770000000000002E-5</v>
      </c>
      <c r="P4952" s="4">
        <v>1.229E-6</v>
      </c>
      <c r="Q4952" s="4">
        <v>4.78</v>
      </c>
    </row>
    <row r="4953" spans="1:29" hidden="1" outlineLevel="1" collapsed="1" x14ac:dyDescent="0.25">
      <c r="A4953" t="s">
        <v>34</v>
      </c>
      <c r="B4953" s="4" t="s">
        <v>29</v>
      </c>
      <c r="C4953" s="4" t="s">
        <v>4448</v>
      </c>
      <c r="D4953" s="4" t="s">
        <v>34</v>
      </c>
      <c r="E4953" s="4">
        <v>2.9702999999999999E-4</v>
      </c>
      <c r="F4953" s="4">
        <v>1.5434800000000001E-4</v>
      </c>
      <c r="G4953" s="4">
        <v>2</v>
      </c>
      <c r="H4953" s="4">
        <v>2</v>
      </c>
      <c r="I4953" s="4">
        <v>2</v>
      </c>
      <c r="J4953" s="4" t="s">
        <v>4443</v>
      </c>
      <c r="K4953" s="4">
        <v>2</v>
      </c>
      <c r="L4953" s="4">
        <v>2510.21443</v>
      </c>
      <c r="M4953" s="4" t="s">
        <v>29</v>
      </c>
      <c r="N4953" s="4" t="s">
        <v>29</v>
      </c>
      <c r="O4953" s="4">
        <v>6.5770000000000002E-5</v>
      </c>
      <c r="P4953" s="4">
        <v>2.139E-5</v>
      </c>
      <c r="Q4953" s="4">
        <v>4.1500000000000004</v>
      </c>
    </row>
    <row r="4954" spans="1:29" hidden="1" outlineLevel="1" collapsed="1" x14ac:dyDescent="0.25">
      <c r="A4954" t="s">
        <v>34</v>
      </c>
      <c r="B4954" s="4" t="s">
        <v>29</v>
      </c>
      <c r="C4954" s="4" t="s">
        <v>4449</v>
      </c>
      <c r="D4954" s="4" t="s">
        <v>34</v>
      </c>
      <c r="E4954" s="4">
        <v>1.9137500000000001E-3</v>
      </c>
      <c r="F4954" s="4">
        <v>1.5434800000000001E-4</v>
      </c>
      <c r="G4954" s="4">
        <v>2</v>
      </c>
      <c r="H4954" s="4">
        <v>2</v>
      </c>
      <c r="I4954" s="4">
        <v>1</v>
      </c>
      <c r="J4954" s="4" t="s">
        <v>4443</v>
      </c>
      <c r="K4954" s="4">
        <v>0</v>
      </c>
      <c r="L4954" s="4">
        <v>890.49819000000002</v>
      </c>
      <c r="M4954" s="4" t="s">
        <v>29</v>
      </c>
      <c r="N4954" s="4" t="s">
        <v>29</v>
      </c>
      <c r="O4954" s="4">
        <v>6.5770000000000002E-5</v>
      </c>
      <c r="P4954" s="4">
        <v>1.998E-4</v>
      </c>
      <c r="Q4954" s="4">
        <v>2.31</v>
      </c>
    </row>
    <row r="4955" spans="1:29" hidden="1" outlineLevel="1" collapsed="1" x14ac:dyDescent="0.25">
      <c r="A4955" t="s">
        <v>34</v>
      </c>
      <c r="B4955" s="4" t="s">
        <v>29</v>
      </c>
      <c r="C4955" s="4" t="s">
        <v>4450</v>
      </c>
      <c r="D4955" s="4" t="s">
        <v>34</v>
      </c>
      <c r="E4955" s="4">
        <v>2.2533699999999999E-6</v>
      </c>
      <c r="F4955" s="4">
        <v>1.5434800000000001E-4</v>
      </c>
      <c r="G4955" s="4">
        <v>2</v>
      </c>
      <c r="H4955" s="4">
        <v>2</v>
      </c>
      <c r="I4955" s="4">
        <v>2</v>
      </c>
      <c r="J4955" s="4" t="s">
        <v>4443</v>
      </c>
      <c r="K4955" s="4">
        <v>0</v>
      </c>
      <c r="L4955" s="4">
        <v>1598.79081</v>
      </c>
      <c r="M4955" s="4" t="s">
        <v>29</v>
      </c>
      <c r="N4955" s="4" t="s">
        <v>29</v>
      </c>
      <c r="O4955" s="4">
        <v>6.5770000000000002E-5</v>
      </c>
      <c r="P4955" s="4">
        <v>5.8140000000000003E-8</v>
      </c>
      <c r="Q4955" s="4">
        <v>3.88</v>
      </c>
    </row>
    <row r="4956" spans="1:29" hidden="1" outlineLevel="1" collapsed="1" x14ac:dyDescent="0.25">
      <c r="A4956" t="s">
        <v>34</v>
      </c>
      <c r="B4956" s="4" t="s">
        <v>29</v>
      </c>
      <c r="C4956" s="4" t="s">
        <v>4451</v>
      </c>
      <c r="D4956" s="4" t="s">
        <v>34</v>
      </c>
      <c r="E4956" s="4">
        <v>3.0291700000000002E-6</v>
      </c>
      <c r="F4956" s="4">
        <v>1.5434800000000001E-4</v>
      </c>
      <c r="G4956" s="4">
        <v>2</v>
      </c>
      <c r="H4956" s="4">
        <v>2</v>
      </c>
      <c r="I4956" s="4">
        <v>2</v>
      </c>
      <c r="J4956" s="4" t="s">
        <v>4443</v>
      </c>
      <c r="K4956" s="4">
        <v>0</v>
      </c>
      <c r="L4956" s="4">
        <v>1513.78566</v>
      </c>
      <c r="M4956" s="4" t="s">
        <v>29</v>
      </c>
      <c r="N4956" s="4" t="s">
        <v>29</v>
      </c>
      <c r="O4956" s="4">
        <v>6.5770000000000002E-5</v>
      </c>
      <c r="P4956" s="4">
        <v>8.3270000000000004E-8</v>
      </c>
      <c r="Q4956" s="4">
        <v>3.53</v>
      </c>
    </row>
    <row r="4957" spans="1:29" hidden="1" outlineLevel="1" collapsed="1" x14ac:dyDescent="0.25">
      <c r="A4957" t="s">
        <v>34</v>
      </c>
      <c r="B4957" s="4" t="s">
        <v>29</v>
      </c>
      <c r="C4957" s="4" t="s">
        <v>5301</v>
      </c>
      <c r="D4957" s="4" t="s">
        <v>34</v>
      </c>
      <c r="E4957" s="4">
        <v>9.6292299999999997E-4</v>
      </c>
      <c r="F4957" s="4">
        <v>1.5434800000000001E-4</v>
      </c>
      <c r="G4957" s="4">
        <v>1</v>
      </c>
      <c r="H4957" s="4">
        <v>1</v>
      </c>
      <c r="I4957" s="4">
        <v>1</v>
      </c>
      <c r="J4957" s="4" t="s">
        <v>5299</v>
      </c>
      <c r="K4957" s="4">
        <v>2</v>
      </c>
      <c r="L4957" s="4">
        <v>1714.9221600000001</v>
      </c>
      <c r="M4957" s="4" t="s">
        <v>29</v>
      </c>
      <c r="N4957" s="4" t="s">
        <v>29</v>
      </c>
      <c r="O4957" s="4">
        <v>6.5770000000000002E-5</v>
      </c>
      <c r="P4957" s="4">
        <v>8.8090000000000005E-5</v>
      </c>
      <c r="Q4957" s="4">
        <v>3.97</v>
      </c>
    </row>
    <row r="4958" spans="1:29" hidden="1" outlineLevel="1" collapsed="1" x14ac:dyDescent="0.25">
      <c r="A4958" t="s">
        <v>34</v>
      </c>
      <c r="B4958" s="4" t="s">
        <v>29</v>
      </c>
      <c r="C4958" s="4" t="s">
        <v>4456</v>
      </c>
      <c r="D4958" s="4" t="s">
        <v>34</v>
      </c>
      <c r="E4958" s="4">
        <v>3.4505299999999998E-3</v>
      </c>
      <c r="F4958" s="4">
        <v>3.0793500000000001E-4</v>
      </c>
      <c r="G4958" s="4">
        <v>2</v>
      </c>
      <c r="H4958" s="4">
        <v>2</v>
      </c>
      <c r="I4958" s="4">
        <v>2</v>
      </c>
      <c r="J4958" s="4" t="s">
        <v>4443</v>
      </c>
      <c r="K4958" s="4">
        <v>0</v>
      </c>
      <c r="L4958" s="4">
        <v>1348.66443</v>
      </c>
      <c r="M4958" s="4" t="s">
        <v>29</v>
      </c>
      <c r="N4958" s="4" t="s">
        <v>29</v>
      </c>
      <c r="O4958" s="4">
        <v>1.192E-4</v>
      </c>
      <c r="P4958" s="4">
        <v>3.9980000000000001E-4</v>
      </c>
      <c r="Q4958" s="4">
        <v>3.25</v>
      </c>
    </row>
    <row r="4959" spans="1:29" hidden="1" outlineLevel="1" collapsed="1" x14ac:dyDescent="0.25">
      <c r="A4959" t="s">
        <v>34</v>
      </c>
      <c r="B4959" s="4" t="s">
        <v>29</v>
      </c>
      <c r="C4959" s="4" t="s">
        <v>4457</v>
      </c>
      <c r="D4959" s="4" t="s">
        <v>34</v>
      </c>
      <c r="E4959" s="4">
        <v>3.2365900000000001E-3</v>
      </c>
      <c r="F4959" s="4">
        <v>3.0793500000000001E-4</v>
      </c>
      <c r="G4959" s="4">
        <v>2</v>
      </c>
      <c r="H4959" s="4">
        <v>2</v>
      </c>
      <c r="I4959" s="4">
        <v>1</v>
      </c>
      <c r="J4959" s="4" t="s">
        <v>4443</v>
      </c>
      <c r="K4959" s="4">
        <v>1</v>
      </c>
      <c r="L4959" s="4">
        <v>1782.9160099999999</v>
      </c>
      <c r="M4959" s="4" t="s">
        <v>29</v>
      </c>
      <c r="N4959" s="4" t="s">
        <v>29</v>
      </c>
      <c r="O4959" s="4">
        <v>1.192E-4</v>
      </c>
      <c r="P4959" s="4">
        <v>3.6919999999999998E-4</v>
      </c>
      <c r="Q4959" s="4">
        <v>3.6</v>
      </c>
    </row>
    <row r="4960" spans="1:29" hidden="1" outlineLevel="1" collapsed="1" x14ac:dyDescent="0.25">
      <c r="A4960" t="s">
        <v>34</v>
      </c>
      <c r="B4960" s="4" t="s">
        <v>29</v>
      </c>
      <c r="C4960" s="4" t="s">
        <v>4458</v>
      </c>
      <c r="D4960" s="4" t="s">
        <v>58</v>
      </c>
      <c r="E4960" s="4">
        <v>5.7172000000000004E-3</v>
      </c>
      <c r="F4960" s="4">
        <v>4.3565599999999998E-4</v>
      </c>
      <c r="G4960" s="4">
        <v>2</v>
      </c>
      <c r="H4960" s="4">
        <v>2</v>
      </c>
      <c r="I4960" s="4">
        <v>1</v>
      </c>
      <c r="J4960" s="4" t="s">
        <v>4443</v>
      </c>
      <c r="K4960" s="4">
        <v>0</v>
      </c>
      <c r="L4960" s="4">
        <v>1399.60592</v>
      </c>
      <c r="M4960" s="4" t="s">
        <v>29</v>
      </c>
      <c r="N4960" s="4" t="s">
        <v>29</v>
      </c>
      <c r="O4960" s="4">
        <v>1.639E-4</v>
      </c>
      <c r="P4960" s="4">
        <v>7.2020000000000005E-4</v>
      </c>
      <c r="Q4960" s="4">
        <v>2.4700000000000002</v>
      </c>
    </row>
    <row r="4961" spans="1:29" hidden="1" outlineLevel="1" collapsed="1" x14ac:dyDescent="0.25">
      <c r="A4961" t="s">
        <v>34</v>
      </c>
      <c r="B4961" s="4" t="s">
        <v>29</v>
      </c>
      <c r="C4961" s="4" t="s">
        <v>4459</v>
      </c>
      <c r="D4961" s="4" t="s">
        <v>34</v>
      </c>
      <c r="E4961" s="4">
        <v>8.8738600000000008E-3</v>
      </c>
      <c r="F4961" s="4">
        <v>4.3565599999999998E-4</v>
      </c>
      <c r="G4961" s="4">
        <v>2</v>
      </c>
      <c r="H4961" s="4">
        <v>2</v>
      </c>
      <c r="I4961" s="4">
        <v>1</v>
      </c>
      <c r="J4961" s="4" t="s">
        <v>4443</v>
      </c>
      <c r="K4961" s="4">
        <v>0</v>
      </c>
      <c r="L4961" s="4">
        <v>1565.74821</v>
      </c>
      <c r="M4961" s="4" t="s">
        <v>29</v>
      </c>
      <c r="N4961" s="4" t="s">
        <v>29</v>
      </c>
      <c r="O4961" s="4">
        <v>1.639E-4</v>
      </c>
      <c r="P4961" s="4">
        <v>1.209E-3</v>
      </c>
      <c r="Q4961" s="4">
        <v>2.81</v>
      </c>
    </row>
    <row r="4962" spans="1:29" hidden="1" outlineLevel="1" collapsed="1" x14ac:dyDescent="0.25">
      <c r="A4962" t="s">
        <v>34</v>
      </c>
      <c r="B4962" s="4" t="s">
        <v>29</v>
      </c>
      <c r="C4962" s="4" t="s">
        <v>4460</v>
      </c>
      <c r="D4962" s="4" t="s">
        <v>34</v>
      </c>
      <c r="E4962" s="4">
        <v>1.5696399999999999E-2</v>
      </c>
      <c r="F4962" s="4">
        <v>5.7957899999999999E-4</v>
      </c>
      <c r="G4962" s="4">
        <v>2</v>
      </c>
      <c r="H4962" s="4">
        <v>2</v>
      </c>
      <c r="I4962" s="4">
        <v>1</v>
      </c>
      <c r="J4962" s="4" t="s">
        <v>4443</v>
      </c>
      <c r="K4962" s="4">
        <v>0</v>
      </c>
      <c r="L4962" s="4">
        <v>801.52328999999997</v>
      </c>
      <c r="M4962" s="4" t="s">
        <v>29</v>
      </c>
      <c r="N4962" s="4" t="s">
        <v>29</v>
      </c>
      <c r="O4962" s="4">
        <v>2.1489999999999999E-4</v>
      </c>
      <c r="P4962" s="4">
        <v>2.4299999999999999E-3</v>
      </c>
      <c r="Q4962" s="4">
        <v>2.1</v>
      </c>
    </row>
    <row r="4963" spans="1:29" hidden="1" outlineLevel="1" collapsed="1" x14ac:dyDescent="0.25">
      <c r="A4963" t="s">
        <v>34</v>
      </c>
      <c r="B4963" s="4" t="s">
        <v>29</v>
      </c>
      <c r="C4963" s="4" t="s">
        <v>4461</v>
      </c>
      <c r="D4963" s="4" t="s">
        <v>34</v>
      </c>
      <c r="E4963" s="4">
        <v>1.99382E-2</v>
      </c>
      <c r="F4963" s="4">
        <v>7.2030900000000003E-4</v>
      </c>
      <c r="G4963" s="4">
        <v>2</v>
      </c>
      <c r="H4963" s="4">
        <v>2</v>
      </c>
      <c r="I4963" s="4">
        <v>2</v>
      </c>
      <c r="J4963" s="4" t="s">
        <v>4443</v>
      </c>
      <c r="K4963" s="4">
        <v>1</v>
      </c>
      <c r="L4963" s="4">
        <v>1209.62625</v>
      </c>
      <c r="M4963" s="4" t="s">
        <v>29</v>
      </c>
      <c r="N4963" s="4" t="s">
        <v>29</v>
      </c>
      <c r="O4963" s="4">
        <v>2.6459999999999998E-4</v>
      </c>
      <c r="P4963" s="4">
        <v>3.2590000000000002E-3</v>
      </c>
      <c r="Q4963" s="4">
        <v>2.5499999999999998</v>
      </c>
    </row>
    <row r="4964" spans="1:29" x14ac:dyDescent="0.25">
      <c r="A4964" s="3" t="s">
        <v>29</v>
      </c>
      <c r="B4964" s="3" t="s">
        <v>30</v>
      </c>
      <c r="C4964" s="3" t="s">
        <v>5302</v>
      </c>
      <c r="D4964" s="3" t="s">
        <v>5303</v>
      </c>
      <c r="E4964" s="3">
        <v>0</v>
      </c>
      <c r="F4964" s="3">
        <v>72.998000000000005</v>
      </c>
      <c r="G4964" s="3">
        <v>55</v>
      </c>
      <c r="H4964" s="3">
        <v>7</v>
      </c>
      <c r="I4964" s="3">
        <v>18</v>
      </c>
      <c r="J4964" s="3">
        <v>7</v>
      </c>
      <c r="K4964" s="3">
        <v>117</v>
      </c>
      <c r="L4964" s="3">
        <v>13.2</v>
      </c>
      <c r="M4964" s="3">
        <v>8.16</v>
      </c>
      <c r="N4964" s="3">
        <v>64.39</v>
      </c>
      <c r="O4964" s="3">
        <v>7</v>
      </c>
      <c r="P4964" s="3" t="s">
        <v>711</v>
      </c>
      <c r="Q4964" s="3" t="s">
        <v>5304</v>
      </c>
      <c r="R4964" s="3" t="s">
        <v>189</v>
      </c>
      <c r="S4964" s="3" t="s">
        <v>5305</v>
      </c>
      <c r="T4964" s="3" t="s">
        <v>5306</v>
      </c>
      <c r="U4964" s="3" t="s">
        <v>5302</v>
      </c>
      <c r="V4964" s="3" t="s">
        <v>5307</v>
      </c>
      <c r="W4964" s="3" t="s">
        <v>1503</v>
      </c>
      <c r="X4964" s="3" t="s">
        <v>5308</v>
      </c>
      <c r="Y4964" s="3" t="s">
        <v>5309</v>
      </c>
      <c r="Z4964" s="3" t="s">
        <v>34</v>
      </c>
      <c r="AA4964" s="3">
        <v>10</v>
      </c>
      <c r="AB4964" s="3" t="s">
        <v>29</v>
      </c>
      <c r="AC4964" s="3">
        <v>1</v>
      </c>
    </row>
    <row r="4965" spans="1:29" hidden="1" outlineLevel="1" collapsed="1" x14ac:dyDescent="0.25">
      <c r="A4965" t="s">
        <v>34</v>
      </c>
      <c r="B4965" s="2" t="s">
        <v>39</v>
      </c>
      <c r="C4965" s="2" t="s">
        <v>40</v>
      </c>
      <c r="D4965" s="2" t="s">
        <v>41</v>
      </c>
      <c r="E4965" s="2" t="s">
        <v>42</v>
      </c>
      <c r="F4965" s="2" t="s">
        <v>43</v>
      </c>
      <c r="G4965" s="2" t="s">
        <v>28</v>
      </c>
      <c r="H4965" s="2" t="s">
        <v>44</v>
      </c>
      <c r="I4965" s="2" t="s">
        <v>8</v>
      </c>
      <c r="J4965" s="2" t="s">
        <v>45</v>
      </c>
      <c r="K4965" s="2" t="s">
        <v>46</v>
      </c>
      <c r="L4965" s="2" t="s">
        <v>47</v>
      </c>
      <c r="M4965" s="2" t="s">
        <v>27</v>
      </c>
      <c r="N4965" s="2" t="s">
        <v>48</v>
      </c>
      <c r="O4965" s="2" t="s">
        <v>49</v>
      </c>
      <c r="P4965" s="2" t="s">
        <v>50</v>
      </c>
      <c r="Q4965" s="2" t="s">
        <v>51</v>
      </c>
    </row>
    <row r="4966" spans="1:29" hidden="1" outlineLevel="1" collapsed="1" x14ac:dyDescent="0.25">
      <c r="A4966" t="s">
        <v>34</v>
      </c>
      <c r="B4966" s="4" t="s">
        <v>29</v>
      </c>
      <c r="C4966" s="4" t="s">
        <v>5310</v>
      </c>
      <c r="D4966" s="4" t="s">
        <v>72</v>
      </c>
      <c r="E4966" s="4">
        <v>3.3146100000000001E-7</v>
      </c>
      <c r="F4966" s="4">
        <v>1.5434800000000001E-4</v>
      </c>
      <c r="G4966" s="4">
        <v>1</v>
      </c>
      <c r="H4966" s="4">
        <v>1</v>
      </c>
      <c r="I4966" s="4">
        <v>2</v>
      </c>
      <c r="J4966" s="4" t="s">
        <v>5302</v>
      </c>
      <c r="K4966" s="4">
        <v>0</v>
      </c>
      <c r="L4966" s="4">
        <v>2890.3125799999998</v>
      </c>
      <c r="M4966" s="4" t="s">
        <v>29</v>
      </c>
      <c r="N4966" s="4" t="s">
        <v>29</v>
      </c>
      <c r="O4966" s="4">
        <v>6.5770000000000002E-5</v>
      </c>
      <c r="P4966" s="4">
        <v>5.7189999999999998E-9</v>
      </c>
      <c r="Q4966" s="4">
        <v>2.77</v>
      </c>
    </row>
    <row r="4967" spans="1:29" hidden="1" outlineLevel="1" collapsed="1" x14ac:dyDescent="0.25">
      <c r="A4967" t="s">
        <v>34</v>
      </c>
      <c r="B4967" s="4" t="s">
        <v>29</v>
      </c>
      <c r="C4967" s="4" t="s">
        <v>5311</v>
      </c>
      <c r="D4967" s="4" t="s">
        <v>34</v>
      </c>
      <c r="E4967" s="4">
        <v>4.8133099999999996E-7</v>
      </c>
      <c r="F4967" s="4">
        <v>1.5434800000000001E-4</v>
      </c>
      <c r="G4967" s="4">
        <v>1</v>
      </c>
      <c r="H4967" s="4">
        <v>1</v>
      </c>
      <c r="I4967" s="4">
        <v>2</v>
      </c>
      <c r="J4967" s="4" t="s">
        <v>5302</v>
      </c>
      <c r="K4967" s="4">
        <v>2</v>
      </c>
      <c r="L4967" s="4">
        <v>2163.1404200000002</v>
      </c>
      <c r="M4967" s="4" t="s">
        <v>29</v>
      </c>
      <c r="N4967" s="4" t="s">
        <v>29</v>
      </c>
      <c r="O4967" s="4">
        <v>6.5770000000000002E-5</v>
      </c>
      <c r="P4967" s="4">
        <v>8.9500000000000007E-9</v>
      </c>
      <c r="Q4967" s="4">
        <v>3.6</v>
      </c>
    </row>
    <row r="4968" spans="1:29" hidden="1" outlineLevel="1" collapsed="1" x14ac:dyDescent="0.25">
      <c r="A4968" t="s">
        <v>34</v>
      </c>
      <c r="B4968" s="4" t="s">
        <v>29</v>
      </c>
      <c r="C4968" s="4" t="s">
        <v>5312</v>
      </c>
      <c r="D4968" s="4" t="s">
        <v>34</v>
      </c>
      <c r="E4968" s="4">
        <v>4.6911000000000001E-9</v>
      </c>
      <c r="F4968" s="4">
        <v>1.5434800000000001E-4</v>
      </c>
      <c r="G4968" s="4">
        <v>1</v>
      </c>
      <c r="H4968" s="4">
        <v>1</v>
      </c>
      <c r="I4968" s="4">
        <v>3</v>
      </c>
      <c r="J4968" s="4" t="s">
        <v>5302</v>
      </c>
      <c r="K4968" s="4">
        <v>1</v>
      </c>
      <c r="L4968" s="4">
        <v>2007.0393099999999</v>
      </c>
      <c r="M4968" s="4" t="s">
        <v>29</v>
      </c>
      <c r="N4968" s="4" t="s">
        <v>29</v>
      </c>
      <c r="O4968" s="4">
        <v>6.5770000000000002E-5</v>
      </c>
      <c r="P4968" s="4">
        <v>3.3150000000000003E-11</v>
      </c>
      <c r="Q4968" s="4">
        <v>4.2699999999999996</v>
      </c>
    </row>
    <row r="4969" spans="1:29" hidden="1" outlineLevel="1" collapsed="1" x14ac:dyDescent="0.25">
      <c r="A4969" t="s">
        <v>34</v>
      </c>
      <c r="B4969" s="4" t="s">
        <v>29</v>
      </c>
      <c r="C4969" s="4" t="s">
        <v>5313</v>
      </c>
      <c r="D4969" s="4" t="s">
        <v>1012</v>
      </c>
      <c r="E4969" s="4">
        <v>1.19974E-5</v>
      </c>
      <c r="F4969" s="4">
        <v>1.5434800000000001E-4</v>
      </c>
      <c r="G4969" s="4">
        <v>1</v>
      </c>
      <c r="H4969" s="4">
        <v>1</v>
      </c>
      <c r="I4969" s="4">
        <v>2</v>
      </c>
      <c r="J4969" s="4" t="s">
        <v>5302</v>
      </c>
      <c r="K4969" s="4">
        <v>1</v>
      </c>
      <c r="L4969" s="4">
        <v>2020.9967899999999</v>
      </c>
      <c r="M4969" s="4" t="s">
        <v>29</v>
      </c>
      <c r="N4969" s="4" t="s">
        <v>29</v>
      </c>
      <c r="O4969" s="4">
        <v>6.5770000000000002E-5</v>
      </c>
      <c r="P4969" s="4">
        <v>4.39E-7</v>
      </c>
      <c r="Q4969" s="4">
        <v>4.17</v>
      </c>
    </row>
    <row r="4970" spans="1:29" hidden="1" outlineLevel="1" collapsed="1" x14ac:dyDescent="0.25">
      <c r="A4970" t="s">
        <v>34</v>
      </c>
      <c r="B4970" s="4" t="s">
        <v>29</v>
      </c>
      <c r="C4970" s="4" t="s">
        <v>5314</v>
      </c>
      <c r="D4970" s="4" t="s">
        <v>249</v>
      </c>
      <c r="E4970" s="4">
        <v>1.9941699999999999E-7</v>
      </c>
      <c r="F4970" s="4">
        <v>1.5434800000000001E-4</v>
      </c>
      <c r="G4970" s="4">
        <v>1</v>
      </c>
      <c r="H4970" s="4">
        <v>1</v>
      </c>
      <c r="I4970" s="4">
        <v>6</v>
      </c>
      <c r="J4970" s="4" t="s">
        <v>5302</v>
      </c>
      <c r="K4970" s="4">
        <v>0</v>
      </c>
      <c r="L4970" s="4">
        <v>1777.86365</v>
      </c>
      <c r="M4970" s="4" t="s">
        <v>29</v>
      </c>
      <c r="N4970" s="4" t="s">
        <v>29</v>
      </c>
      <c r="O4970" s="4">
        <v>6.5770000000000002E-5</v>
      </c>
      <c r="P4970" s="4">
        <v>3.0910000000000002E-9</v>
      </c>
      <c r="Q4970" s="4">
        <v>4.3499999999999996</v>
      </c>
    </row>
    <row r="4971" spans="1:29" hidden="1" outlineLevel="1" collapsed="1" x14ac:dyDescent="0.25">
      <c r="A4971" t="s">
        <v>34</v>
      </c>
      <c r="B4971" s="4" t="s">
        <v>29</v>
      </c>
      <c r="C4971" s="4" t="s">
        <v>5315</v>
      </c>
      <c r="D4971" s="4" t="s">
        <v>34</v>
      </c>
      <c r="E4971" s="4">
        <v>1.7531299999999999E-4</v>
      </c>
      <c r="F4971" s="4">
        <v>1.5434800000000001E-4</v>
      </c>
      <c r="G4971" s="4">
        <v>1</v>
      </c>
      <c r="H4971" s="4">
        <v>1</v>
      </c>
      <c r="I4971" s="4">
        <v>2</v>
      </c>
      <c r="J4971" s="4" t="s">
        <v>5302</v>
      </c>
      <c r="K4971" s="4">
        <v>0</v>
      </c>
      <c r="L4971" s="4">
        <v>1220.62698</v>
      </c>
      <c r="M4971" s="4" t="s">
        <v>29</v>
      </c>
      <c r="N4971" s="4" t="s">
        <v>29</v>
      </c>
      <c r="O4971" s="4">
        <v>6.5770000000000002E-5</v>
      </c>
      <c r="P4971" s="4">
        <v>1.129E-5</v>
      </c>
      <c r="Q4971" s="4">
        <v>2.67</v>
      </c>
    </row>
    <row r="4972" spans="1:29" hidden="1" outlineLevel="1" collapsed="1" x14ac:dyDescent="0.25">
      <c r="A4972" t="s">
        <v>34</v>
      </c>
      <c r="B4972" s="4" t="s">
        <v>29</v>
      </c>
      <c r="C4972" s="4" t="s">
        <v>5316</v>
      </c>
      <c r="D4972" s="4" t="s">
        <v>34</v>
      </c>
      <c r="E4972" s="4">
        <v>1.23441E-2</v>
      </c>
      <c r="F4972" s="4">
        <v>4.3565599999999998E-4</v>
      </c>
      <c r="G4972" s="4">
        <v>1</v>
      </c>
      <c r="H4972" s="4">
        <v>1</v>
      </c>
      <c r="I4972" s="4">
        <v>1</v>
      </c>
      <c r="J4972" s="4" t="s">
        <v>5302</v>
      </c>
      <c r="K4972" s="4">
        <v>1</v>
      </c>
      <c r="L4972" s="4">
        <v>1376.7280900000001</v>
      </c>
      <c r="M4972" s="4" t="s">
        <v>29</v>
      </c>
      <c r="N4972" s="4" t="s">
        <v>29</v>
      </c>
      <c r="O4972" s="4">
        <v>1.639E-4</v>
      </c>
      <c r="P4972" s="4">
        <v>1.8E-3</v>
      </c>
      <c r="Q4972" s="4">
        <v>2.68</v>
      </c>
    </row>
    <row r="4973" spans="1:29" x14ac:dyDescent="0.25">
      <c r="A4973" s="3" t="s">
        <v>29</v>
      </c>
      <c r="B4973" s="3" t="s">
        <v>30</v>
      </c>
      <c r="C4973" s="3" t="s">
        <v>5317</v>
      </c>
      <c r="D4973" s="3" t="s">
        <v>5318</v>
      </c>
      <c r="E4973" s="3">
        <v>0</v>
      </c>
      <c r="F4973" s="3">
        <v>72.421000000000006</v>
      </c>
      <c r="G4973" s="3">
        <v>57</v>
      </c>
      <c r="H4973" s="3">
        <v>15</v>
      </c>
      <c r="I4973" s="3">
        <v>28</v>
      </c>
      <c r="J4973" s="3">
        <v>1</v>
      </c>
      <c r="K4973" s="3">
        <v>195</v>
      </c>
      <c r="L4973" s="3">
        <v>22.3</v>
      </c>
      <c r="M4973" s="3">
        <v>10.1</v>
      </c>
      <c r="N4973" s="3">
        <v>77.349999999999994</v>
      </c>
      <c r="O4973" s="3">
        <v>15</v>
      </c>
      <c r="P4973" s="3" t="s">
        <v>315</v>
      </c>
      <c r="Q4973" s="3" t="s">
        <v>34</v>
      </c>
      <c r="R4973" s="3" t="s">
        <v>2826</v>
      </c>
      <c r="S4973" s="3" t="s">
        <v>5319</v>
      </c>
      <c r="T4973" s="3" t="s">
        <v>34</v>
      </c>
      <c r="U4973" s="3" t="s">
        <v>5320</v>
      </c>
      <c r="V4973" s="3" t="s">
        <v>34</v>
      </c>
      <c r="W4973" s="3" t="s">
        <v>193</v>
      </c>
      <c r="X4973" s="3" t="s">
        <v>34</v>
      </c>
      <c r="Y4973" s="3" t="s">
        <v>34</v>
      </c>
      <c r="Z4973" s="3" t="s">
        <v>34</v>
      </c>
      <c r="AA4973" s="3">
        <v>0</v>
      </c>
      <c r="AB4973" s="3" t="s">
        <v>29</v>
      </c>
      <c r="AC4973" s="3">
        <v>1</v>
      </c>
    </row>
    <row r="4974" spans="1:29" hidden="1" outlineLevel="1" collapsed="1" x14ac:dyDescent="0.25">
      <c r="A4974" t="s">
        <v>34</v>
      </c>
      <c r="B4974" s="2" t="s">
        <v>39</v>
      </c>
      <c r="C4974" s="2" t="s">
        <v>40</v>
      </c>
      <c r="D4974" s="2" t="s">
        <v>41</v>
      </c>
      <c r="E4974" s="2" t="s">
        <v>42</v>
      </c>
      <c r="F4974" s="2" t="s">
        <v>43</v>
      </c>
      <c r="G4974" s="2" t="s">
        <v>28</v>
      </c>
      <c r="H4974" s="2" t="s">
        <v>44</v>
      </c>
      <c r="I4974" s="2" t="s">
        <v>8</v>
      </c>
      <c r="J4974" s="2" t="s">
        <v>45</v>
      </c>
      <c r="K4974" s="2" t="s">
        <v>46</v>
      </c>
      <c r="L4974" s="2" t="s">
        <v>47</v>
      </c>
      <c r="M4974" s="2" t="s">
        <v>27</v>
      </c>
      <c r="N4974" s="2" t="s">
        <v>48</v>
      </c>
      <c r="O4974" s="2" t="s">
        <v>49</v>
      </c>
      <c r="P4974" s="2" t="s">
        <v>50</v>
      </c>
      <c r="Q4974" s="2" t="s">
        <v>51</v>
      </c>
    </row>
    <row r="4975" spans="1:29" hidden="1" outlineLevel="1" collapsed="1" x14ac:dyDescent="0.25">
      <c r="A4975" t="s">
        <v>34</v>
      </c>
      <c r="B4975" s="4" t="s">
        <v>29</v>
      </c>
      <c r="C4975" s="4" t="s">
        <v>5321</v>
      </c>
      <c r="D4975" s="4" t="s">
        <v>199</v>
      </c>
      <c r="E4975" s="4">
        <v>2.1815499999999999E-4</v>
      </c>
      <c r="F4975" s="4">
        <v>1.5434800000000001E-4</v>
      </c>
      <c r="G4975" s="4">
        <v>2</v>
      </c>
      <c r="H4975" s="4">
        <v>2</v>
      </c>
      <c r="I4975" s="4">
        <v>4</v>
      </c>
      <c r="J4975" s="4" t="s">
        <v>5322</v>
      </c>
      <c r="K4975" s="4">
        <v>0</v>
      </c>
      <c r="L4975" s="4">
        <v>1319.7140199999999</v>
      </c>
      <c r="M4975" s="4" t="s">
        <v>29</v>
      </c>
      <c r="N4975" s="4" t="s">
        <v>29</v>
      </c>
      <c r="O4975" s="4">
        <v>6.5770000000000002E-5</v>
      </c>
      <c r="P4975" s="4">
        <v>1.47E-5</v>
      </c>
      <c r="Q4975" s="4">
        <v>2.84</v>
      </c>
    </row>
    <row r="4976" spans="1:29" hidden="1" outlineLevel="1" collapsed="1" x14ac:dyDescent="0.25">
      <c r="A4976" t="s">
        <v>34</v>
      </c>
      <c r="B4976" s="4" t="s">
        <v>29</v>
      </c>
      <c r="C4976" s="4" t="s">
        <v>5323</v>
      </c>
      <c r="D4976" s="4" t="s">
        <v>34</v>
      </c>
      <c r="E4976" s="4">
        <v>2.4342000000000001E-8</v>
      </c>
      <c r="F4976" s="4">
        <v>1.5434800000000001E-4</v>
      </c>
      <c r="G4976" s="4">
        <v>1</v>
      </c>
      <c r="H4976" s="4">
        <v>1</v>
      </c>
      <c r="I4976" s="4">
        <v>2</v>
      </c>
      <c r="J4976" s="4" t="s">
        <v>5317</v>
      </c>
      <c r="K4976" s="4">
        <v>1</v>
      </c>
      <c r="L4976" s="4">
        <v>1664.67696</v>
      </c>
      <c r="M4976" s="4" t="s">
        <v>29</v>
      </c>
      <c r="N4976" s="4" t="s">
        <v>29</v>
      </c>
      <c r="O4976" s="4">
        <v>6.5770000000000002E-5</v>
      </c>
      <c r="P4976" s="4">
        <v>2.4149999999999999E-10</v>
      </c>
      <c r="Q4976" s="4">
        <v>4.78</v>
      </c>
    </row>
    <row r="4977" spans="1:29" hidden="1" outlineLevel="1" collapsed="1" x14ac:dyDescent="0.25">
      <c r="A4977" t="s">
        <v>34</v>
      </c>
      <c r="B4977" s="4" t="s">
        <v>29</v>
      </c>
      <c r="C4977" s="4" t="s">
        <v>5324</v>
      </c>
      <c r="D4977" s="4" t="s">
        <v>249</v>
      </c>
      <c r="E4977" s="4">
        <v>3.4436599999999998E-4</v>
      </c>
      <c r="F4977" s="4">
        <v>1.5434800000000001E-4</v>
      </c>
      <c r="G4977" s="4">
        <v>2</v>
      </c>
      <c r="H4977" s="4">
        <v>2</v>
      </c>
      <c r="I4977" s="4">
        <v>2</v>
      </c>
      <c r="J4977" s="4" t="s">
        <v>5322</v>
      </c>
      <c r="K4977" s="4">
        <v>1</v>
      </c>
      <c r="L4977" s="4">
        <v>1925.0789500000001</v>
      </c>
      <c r="M4977" s="4" t="s">
        <v>29</v>
      </c>
      <c r="N4977" s="4" t="s">
        <v>29</v>
      </c>
      <c r="O4977" s="4">
        <v>6.5770000000000002E-5</v>
      </c>
      <c r="P4977" s="4">
        <v>2.5510000000000001E-5</v>
      </c>
      <c r="Q4977" s="4">
        <v>2.86</v>
      </c>
    </row>
    <row r="4978" spans="1:29" hidden="1" outlineLevel="1" collapsed="1" x14ac:dyDescent="0.25">
      <c r="A4978" t="s">
        <v>34</v>
      </c>
      <c r="B4978" s="4" t="s">
        <v>29</v>
      </c>
      <c r="C4978" s="4" t="s">
        <v>5325</v>
      </c>
      <c r="D4978" s="4" t="s">
        <v>34</v>
      </c>
      <c r="E4978" s="4">
        <v>3.2511600000000002E-5</v>
      </c>
      <c r="F4978" s="4">
        <v>1.5434800000000001E-4</v>
      </c>
      <c r="G4978" s="4">
        <v>2</v>
      </c>
      <c r="H4978" s="4">
        <v>2</v>
      </c>
      <c r="I4978" s="4">
        <v>4</v>
      </c>
      <c r="J4978" s="4" t="s">
        <v>5322</v>
      </c>
      <c r="K4978" s="4">
        <v>0</v>
      </c>
      <c r="L4978" s="4">
        <v>1782.9034300000001</v>
      </c>
      <c r="M4978" s="4" t="s">
        <v>29</v>
      </c>
      <c r="N4978" s="4" t="s">
        <v>29</v>
      </c>
      <c r="O4978" s="4">
        <v>6.5770000000000002E-5</v>
      </c>
      <c r="P4978" s="4">
        <v>1.4729999999999999E-6</v>
      </c>
      <c r="Q4978" s="4">
        <v>4.4000000000000004</v>
      </c>
    </row>
    <row r="4979" spans="1:29" hidden="1" outlineLevel="1" collapsed="1" x14ac:dyDescent="0.25">
      <c r="A4979" t="s">
        <v>34</v>
      </c>
      <c r="B4979" s="4" t="s">
        <v>29</v>
      </c>
      <c r="C4979" s="4" t="s">
        <v>5326</v>
      </c>
      <c r="D4979" s="4" t="s">
        <v>34</v>
      </c>
      <c r="E4979" s="4">
        <v>8.8577700000000003E-4</v>
      </c>
      <c r="F4979" s="4">
        <v>1.5434800000000001E-4</v>
      </c>
      <c r="G4979" s="4">
        <v>2</v>
      </c>
      <c r="H4979" s="4">
        <v>2</v>
      </c>
      <c r="I4979" s="4">
        <v>1</v>
      </c>
      <c r="J4979" s="4" t="s">
        <v>5322</v>
      </c>
      <c r="K4979" s="4">
        <v>1</v>
      </c>
      <c r="L4979" s="4">
        <v>1062.6557600000001</v>
      </c>
      <c r="M4979" s="4" t="s">
        <v>29</v>
      </c>
      <c r="N4979" s="4" t="s">
        <v>29</v>
      </c>
      <c r="O4979" s="4">
        <v>6.5770000000000002E-5</v>
      </c>
      <c r="P4979" s="4">
        <v>7.9439999999999998E-5</v>
      </c>
      <c r="Q4979" s="4">
        <v>2.8</v>
      </c>
    </row>
    <row r="4980" spans="1:29" hidden="1" outlineLevel="1" collapsed="1" x14ac:dyDescent="0.25">
      <c r="A4980" t="s">
        <v>34</v>
      </c>
      <c r="B4980" s="4" t="s">
        <v>29</v>
      </c>
      <c r="C4980" s="4" t="s">
        <v>5327</v>
      </c>
      <c r="D4980" s="4" t="s">
        <v>34</v>
      </c>
      <c r="E4980" s="4">
        <v>3.0476800000000002E-4</v>
      </c>
      <c r="F4980" s="4">
        <v>1.5434800000000001E-4</v>
      </c>
      <c r="G4980" s="4">
        <v>2</v>
      </c>
      <c r="H4980" s="4">
        <v>2</v>
      </c>
      <c r="I4980" s="4">
        <v>2</v>
      </c>
      <c r="J4980" s="4" t="s">
        <v>5322</v>
      </c>
      <c r="K4980" s="4">
        <v>2</v>
      </c>
      <c r="L4980" s="4">
        <v>1951.08989</v>
      </c>
      <c r="M4980" s="4" t="s">
        <v>29</v>
      </c>
      <c r="N4980" s="4" t="s">
        <v>29</v>
      </c>
      <c r="O4980" s="4">
        <v>6.5770000000000002E-5</v>
      </c>
      <c r="P4980" s="4">
        <v>2.2039999999999999E-5</v>
      </c>
      <c r="Q4980" s="4">
        <v>3.41</v>
      </c>
    </row>
    <row r="4981" spans="1:29" hidden="1" outlineLevel="1" collapsed="1" x14ac:dyDescent="0.25">
      <c r="A4981" t="s">
        <v>34</v>
      </c>
      <c r="B4981" s="4" t="s">
        <v>29</v>
      </c>
      <c r="C4981" s="4" t="s">
        <v>5328</v>
      </c>
      <c r="D4981" s="4" t="s">
        <v>34</v>
      </c>
      <c r="E4981" s="4">
        <v>2.1069800000000001E-3</v>
      </c>
      <c r="F4981" s="4">
        <v>1.5434800000000001E-4</v>
      </c>
      <c r="G4981" s="4">
        <v>2</v>
      </c>
      <c r="H4981" s="4">
        <v>2</v>
      </c>
      <c r="I4981" s="4">
        <v>3</v>
      </c>
      <c r="J4981" s="4" t="s">
        <v>5322</v>
      </c>
      <c r="K4981" s="4">
        <v>0</v>
      </c>
      <c r="L4981" s="4">
        <v>834.47198000000003</v>
      </c>
      <c r="M4981" s="4" t="s">
        <v>29</v>
      </c>
      <c r="N4981" s="4" t="s">
        <v>29</v>
      </c>
      <c r="O4981" s="4">
        <v>6.5770000000000002E-5</v>
      </c>
      <c r="P4981" s="4">
        <v>2.2350000000000001E-4</v>
      </c>
      <c r="Q4981" s="4">
        <v>2.4500000000000002</v>
      </c>
    </row>
    <row r="4982" spans="1:29" hidden="1" outlineLevel="1" collapsed="1" x14ac:dyDescent="0.25">
      <c r="A4982" t="s">
        <v>34</v>
      </c>
      <c r="B4982" s="4" t="s">
        <v>29</v>
      </c>
      <c r="C4982" s="4" t="s">
        <v>5329</v>
      </c>
      <c r="D4982" s="4" t="s">
        <v>34</v>
      </c>
      <c r="E4982" s="4">
        <v>9.6997200000000002E-3</v>
      </c>
      <c r="F4982" s="4">
        <v>4.3565599999999998E-4</v>
      </c>
      <c r="G4982" s="4">
        <v>2</v>
      </c>
      <c r="H4982" s="4">
        <v>2</v>
      </c>
      <c r="I4982" s="4">
        <v>1</v>
      </c>
      <c r="J4982" s="4" t="s">
        <v>5322</v>
      </c>
      <c r="K4982" s="4">
        <v>0</v>
      </c>
      <c r="L4982" s="4">
        <v>934.56079999999997</v>
      </c>
      <c r="M4982" s="4" t="s">
        <v>29</v>
      </c>
      <c r="N4982" s="4" t="s">
        <v>29</v>
      </c>
      <c r="O4982" s="4">
        <v>1.639E-4</v>
      </c>
      <c r="P4982" s="4">
        <v>1.341E-3</v>
      </c>
      <c r="Q4982" s="4">
        <v>1.75</v>
      </c>
    </row>
    <row r="4983" spans="1:29" hidden="1" outlineLevel="1" collapsed="1" x14ac:dyDescent="0.25">
      <c r="A4983" t="s">
        <v>34</v>
      </c>
      <c r="B4983" s="4" t="s">
        <v>29</v>
      </c>
      <c r="C4983" s="4" t="s">
        <v>5330</v>
      </c>
      <c r="D4983" s="4" t="s">
        <v>34</v>
      </c>
      <c r="E4983" s="4">
        <v>1.2741199999999999E-2</v>
      </c>
      <c r="F4983" s="4">
        <v>4.3565599999999998E-4</v>
      </c>
      <c r="G4983" s="4">
        <v>2</v>
      </c>
      <c r="H4983" s="4">
        <v>2</v>
      </c>
      <c r="I4983" s="4">
        <v>2</v>
      </c>
      <c r="J4983" s="4" t="s">
        <v>5322</v>
      </c>
      <c r="K4983" s="4">
        <v>1</v>
      </c>
      <c r="L4983" s="4">
        <v>2355.1840200000001</v>
      </c>
      <c r="M4983" s="4" t="s">
        <v>29</v>
      </c>
      <c r="N4983" s="4" t="s">
        <v>29</v>
      </c>
      <c r="O4983" s="4">
        <v>1.639E-4</v>
      </c>
      <c r="P4983" s="4">
        <v>1.8730000000000001E-3</v>
      </c>
      <c r="Q4983" s="4">
        <v>3.17</v>
      </c>
    </row>
    <row r="4984" spans="1:29" hidden="1" outlineLevel="1" collapsed="1" x14ac:dyDescent="0.25">
      <c r="A4984" t="s">
        <v>34</v>
      </c>
      <c r="B4984" s="4" t="s">
        <v>29</v>
      </c>
      <c r="C4984" s="4" t="s">
        <v>5331</v>
      </c>
      <c r="D4984" s="4" t="s">
        <v>34</v>
      </c>
      <c r="E4984" s="4">
        <v>1.3487900000000001E-2</v>
      </c>
      <c r="F4984" s="4">
        <v>4.3565599999999998E-4</v>
      </c>
      <c r="G4984" s="4">
        <v>2</v>
      </c>
      <c r="H4984" s="4">
        <v>2</v>
      </c>
      <c r="I4984" s="4">
        <v>1</v>
      </c>
      <c r="J4984" s="4" t="s">
        <v>5322</v>
      </c>
      <c r="K4984" s="4">
        <v>0</v>
      </c>
      <c r="L4984" s="4">
        <v>846.45672000000002</v>
      </c>
      <c r="M4984" s="4" t="s">
        <v>29</v>
      </c>
      <c r="N4984" s="4" t="s">
        <v>29</v>
      </c>
      <c r="O4984" s="4">
        <v>1.639E-4</v>
      </c>
      <c r="P4984" s="4">
        <v>2.0119999999999999E-3</v>
      </c>
      <c r="Q4984" s="4">
        <v>1.27</v>
      </c>
    </row>
    <row r="4985" spans="1:29" hidden="1" outlineLevel="1" collapsed="1" x14ac:dyDescent="0.25">
      <c r="A4985" t="s">
        <v>34</v>
      </c>
      <c r="B4985" s="4" t="s">
        <v>29</v>
      </c>
      <c r="C4985" s="4" t="s">
        <v>5332</v>
      </c>
      <c r="D4985" s="4" t="s">
        <v>34</v>
      </c>
      <c r="E4985" s="4">
        <v>7.7146000000000003E-3</v>
      </c>
      <c r="F4985" s="4">
        <v>4.3565599999999998E-4</v>
      </c>
      <c r="G4985" s="4">
        <v>2</v>
      </c>
      <c r="H4985" s="4">
        <v>2</v>
      </c>
      <c r="I4985" s="4">
        <v>1</v>
      </c>
      <c r="J4985" s="4" t="s">
        <v>5322</v>
      </c>
      <c r="K4985" s="4">
        <v>2</v>
      </c>
      <c r="L4985" s="4">
        <v>1517.9162200000001</v>
      </c>
      <c r="M4985" s="4" t="s">
        <v>29</v>
      </c>
      <c r="N4985" s="4" t="s">
        <v>29</v>
      </c>
      <c r="O4985" s="4">
        <v>1.639E-4</v>
      </c>
      <c r="P4985" s="4">
        <v>1.024E-3</v>
      </c>
      <c r="Q4985" s="4">
        <v>3.29</v>
      </c>
    </row>
    <row r="4986" spans="1:29" hidden="1" outlineLevel="1" collapsed="1" x14ac:dyDescent="0.25">
      <c r="A4986" t="s">
        <v>34</v>
      </c>
      <c r="B4986" s="4" t="s">
        <v>29</v>
      </c>
      <c r="C4986" s="4" t="s">
        <v>5333</v>
      </c>
      <c r="D4986" s="4" t="s">
        <v>34</v>
      </c>
      <c r="E4986" s="4">
        <v>1.46432E-2</v>
      </c>
      <c r="F4986" s="4">
        <v>5.7957899999999999E-4</v>
      </c>
      <c r="G4986" s="4">
        <v>2</v>
      </c>
      <c r="H4986" s="4">
        <v>2</v>
      </c>
      <c r="I4986" s="4">
        <v>1</v>
      </c>
      <c r="J4986" s="4" t="s">
        <v>5322</v>
      </c>
      <c r="K4986" s="4">
        <v>2</v>
      </c>
      <c r="L4986" s="4">
        <v>1344.7858799999999</v>
      </c>
      <c r="M4986" s="4" t="s">
        <v>29</v>
      </c>
      <c r="N4986" s="4" t="s">
        <v>29</v>
      </c>
      <c r="O4986" s="4">
        <v>1.639E-4</v>
      </c>
      <c r="P4986" s="4">
        <v>2.2169999999999998E-3</v>
      </c>
      <c r="Q4986" s="4">
        <v>3.07</v>
      </c>
    </row>
    <row r="4987" spans="1:29" hidden="1" outlineLevel="1" collapsed="1" x14ac:dyDescent="0.25">
      <c r="A4987" t="s">
        <v>34</v>
      </c>
      <c r="B4987" s="4" t="s">
        <v>29</v>
      </c>
      <c r="C4987" s="4" t="s">
        <v>5334</v>
      </c>
      <c r="D4987" s="4" t="s">
        <v>34</v>
      </c>
      <c r="E4987" s="4">
        <v>1.52088E-2</v>
      </c>
      <c r="F4987" s="4">
        <v>5.7957899999999999E-4</v>
      </c>
      <c r="G4987" s="4">
        <v>2</v>
      </c>
      <c r="H4987" s="4">
        <v>2</v>
      </c>
      <c r="I4987" s="4">
        <v>2</v>
      </c>
      <c r="J4987" s="4" t="s">
        <v>5322</v>
      </c>
      <c r="K4987" s="4">
        <v>0</v>
      </c>
      <c r="L4987" s="4">
        <v>1032.58366</v>
      </c>
      <c r="M4987" s="4" t="s">
        <v>29</v>
      </c>
      <c r="N4987" s="4" t="s">
        <v>29</v>
      </c>
      <c r="O4987" s="4">
        <v>2.1489999999999999E-4</v>
      </c>
      <c r="P4987" s="4">
        <v>2.3310000000000002E-3</v>
      </c>
      <c r="Q4987" s="4">
        <v>1.9</v>
      </c>
    </row>
    <row r="4988" spans="1:29" hidden="1" outlineLevel="1" collapsed="1" x14ac:dyDescent="0.25">
      <c r="A4988" t="s">
        <v>34</v>
      </c>
      <c r="B4988" s="4" t="s">
        <v>29</v>
      </c>
      <c r="C4988" s="4" t="s">
        <v>5335</v>
      </c>
      <c r="D4988" s="4" t="s">
        <v>34</v>
      </c>
      <c r="E4988" s="4">
        <v>2.1905000000000001E-2</v>
      </c>
      <c r="F4988" s="4">
        <v>7.2030900000000003E-4</v>
      </c>
      <c r="G4988" s="4">
        <v>2</v>
      </c>
      <c r="H4988" s="4">
        <v>2</v>
      </c>
      <c r="I4988" s="4">
        <v>1</v>
      </c>
      <c r="J4988" s="4" t="s">
        <v>5322</v>
      </c>
      <c r="K4988" s="4">
        <v>0</v>
      </c>
      <c r="L4988" s="4">
        <v>907.45196999999996</v>
      </c>
      <c r="M4988" s="4" t="s">
        <v>29</v>
      </c>
      <c r="N4988" s="4" t="s">
        <v>29</v>
      </c>
      <c r="O4988" s="4">
        <v>2.6459999999999998E-4</v>
      </c>
      <c r="P4988" s="4">
        <v>3.6719999999999999E-3</v>
      </c>
      <c r="Q4988" s="4">
        <v>2.1800000000000002</v>
      </c>
    </row>
    <row r="4989" spans="1:29" hidden="1" outlineLevel="1" collapsed="1" x14ac:dyDescent="0.25">
      <c r="A4989" t="s">
        <v>34</v>
      </c>
      <c r="B4989" s="4" t="s">
        <v>29</v>
      </c>
      <c r="C4989" s="4" t="s">
        <v>5336</v>
      </c>
      <c r="D4989" s="4" t="s">
        <v>34</v>
      </c>
      <c r="E4989" s="4">
        <v>0.189806</v>
      </c>
      <c r="F4989" s="4">
        <v>5.3769400000000002E-3</v>
      </c>
      <c r="G4989" s="4">
        <v>2</v>
      </c>
      <c r="H4989" s="4">
        <v>2</v>
      </c>
      <c r="I4989" s="4">
        <v>1</v>
      </c>
      <c r="J4989" s="4" t="s">
        <v>5322</v>
      </c>
      <c r="K4989" s="4">
        <v>1</v>
      </c>
      <c r="L4989" s="4">
        <v>1035.59455</v>
      </c>
      <c r="M4989" s="4" t="s">
        <v>29</v>
      </c>
      <c r="N4989" s="4" t="s">
        <v>29</v>
      </c>
      <c r="O4989" s="4">
        <v>2.0179999999999998E-3</v>
      </c>
      <c r="P4989" s="4">
        <v>7.2419999999999998E-2</v>
      </c>
      <c r="Q4989" s="4">
        <v>1.79</v>
      </c>
    </row>
    <row r="4990" spans="1:29" x14ac:dyDescent="0.25">
      <c r="A4990" s="3" t="s">
        <v>29</v>
      </c>
      <c r="B4990" s="3" t="s">
        <v>30</v>
      </c>
      <c r="C4990" s="3" t="s">
        <v>5337</v>
      </c>
      <c r="D4990" s="3" t="s">
        <v>5338</v>
      </c>
      <c r="E4990" s="3">
        <v>0</v>
      </c>
      <c r="F4990" s="3">
        <v>72.31</v>
      </c>
      <c r="G4990" s="3">
        <v>46</v>
      </c>
      <c r="H4990" s="3">
        <v>10</v>
      </c>
      <c r="I4990" s="3">
        <v>22</v>
      </c>
      <c r="J4990" s="3">
        <v>2</v>
      </c>
      <c r="K4990" s="3">
        <v>191</v>
      </c>
      <c r="L4990" s="3">
        <v>21.6</v>
      </c>
      <c r="M4990" s="3">
        <v>9.73</v>
      </c>
      <c r="N4990" s="3">
        <v>70.7</v>
      </c>
      <c r="O4990" s="3">
        <v>10</v>
      </c>
      <c r="P4990" s="3" t="s">
        <v>315</v>
      </c>
      <c r="Q4990" s="3" t="s">
        <v>2919</v>
      </c>
      <c r="R4990" s="3" t="s">
        <v>2826</v>
      </c>
      <c r="S4990" s="3" t="s">
        <v>5339</v>
      </c>
      <c r="T4990" s="3" t="s">
        <v>34</v>
      </c>
      <c r="U4990" s="3" t="s">
        <v>5337</v>
      </c>
      <c r="V4990" s="3" t="s">
        <v>34</v>
      </c>
      <c r="W4990" s="3" t="s">
        <v>714</v>
      </c>
      <c r="X4990" s="3" t="s">
        <v>34</v>
      </c>
      <c r="Y4990" s="3" t="s">
        <v>34</v>
      </c>
      <c r="Z4990" s="3" t="s">
        <v>34</v>
      </c>
      <c r="AA4990" s="3">
        <v>0</v>
      </c>
      <c r="AB4990" s="3" t="s">
        <v>29</v>
      </c>
      <c r="AC4990" s="3">
        <v>1</v>
      </c>
    </row>
    <row r="4991" spans="1:29" hidden="1" outlineLevel="1" collapsed="1" x14ac:dyDescent="0.25">
      <c r="A4991" t="s">
        <v>34</v>
      </c>
      <c r="B4991" s="2" t="s">
        <v>39</v>
      </c>
      <c r="C4991" s="2" t="s">
        <v>40</v>
      </c>
      <c r="D4991" s="2" t="s">
        <v>41</v>
      </c>
      <c r="E4991" s="2" t="s">
        <v>42</v>
      </c>
      <c r="F4991" s="2" t="s">
        <v>43</v>
      </c>
      <c r="G4991" s="2" t="s">
        <v>28</v>
      </c>
      <c r="H4991" s="2" t="s">
        <v>44</v>
      </c>
      <c r="I4991" s="2" t="s">
        <v>8</v>
      </c>
      <c r="J4991" s="2" t="s">
        <v>45</v>
      </c>
      <c r="K4991" s="2" t="s">
        <v>46</v>
      </c>
      <c r="L4991" s="2" t="s">
        <v>47</v>
      </c>
      <c r="M4991" s="2" t="s">
        <v>27</v>
      </c>
      <c r="N4991" s="2" t="s">
        <v>48</v>
      </c>
      <c r="O4991" s="2" t="s">
        <v>49</v>
      </c>
      <c r="P4991" s="2" t="s">
        <v>50</v>
      </c>
      <c r="Q4991" s="2" t="s">
        <v>51</v>
      </c>
    </row>
    <row r="4992" spans="1:29" hidden="1" outlineLevel="1" collapsed="1" x14ac:dyDescent="0.25">
      <c r="A4992" t="s">
        <v>34</v>
      </c>
      <c r="B4992" s="4" t="s">
        <v>29</v>
      </c>
      <c r="C4992" s="4" t="s">
        <v>5340</v>
      </c>
      <c r="D4992" s="4" t="s">
        <v>196</v>
      </c>
      <c r="E4992" s="4">
        <v>1.14692E-5</v>
      </c>
      <c r="F4992" s="4">
        <v>1.5434800000000001E-4</v>
      </c>
      <c r="G4992" s="4">
        <v>2</v>
      </c>
      <c r="H4992" s="4">
        <v>2</v>
      </c>
      <c r="I4992" s="4">
        <v>2</v>
      </c>
      <c r="J4992" s="4" t="s">
        <v>5341</v>
      </c>
      <c r="K4992" s="4">
        <v>2</v>
      </c>
      <c r="L4992" s="4">
        <v>2480.2754799999998</v>
      </c>
      <c r="M4992" s="4" t="s">
        <v>29</v>
      </c>
      <c r="N4992" s="4" t="s">
        <v>29</v>
      </c>
      <c r="O4992" s="4">
        <v>6.5770000000000002E-5</v>
      </c>
      <c r="P4992" s="4">
        <v>4.1750000000000003E-7</v>
      </c>
      <c r="Q4992" s="4">
        <v>3.37</v>
      </c>
    </row>
    <row r="4993" spans="1:29" hidden="1" outlineLevel="1" collapsed="1" x14ac:dyDescent="0.25">
      <c r="A4993" t="s">
        <v>34</v>
      </c>
      <c r="B4993" s="4" t="s">
        <v>29</v>
      </c>
      <c r="C4993" s="4" t="s">
        <v>5342</v>
      </c>
      <c r="D4993" s="4" t="s">
        <v>196</v>
      </c>
      <c r="E4993" s="4">
        <v>6.4239600000000005E-4</v>
      </c>
      <c r="F4993" s="4">
        <v>1.5434800000000001E-4</v>
      </c>
      <c r="G4993" s="4">
        <v>1</v>
      </c>
      <c r="H4993" s="4">
        <v>1</v>
      </c>
      <c r="I4993" s="4">
        <v>1</v>
      </c>
      <c r="J4993" s="4" t="s">
        <v>5337</v>
      </c>
      <c r="K4993" s="4">
        <v>1</v>
      </c>
      <c r="L4993" s="4">
        <v>2436.2690499999999</v>
      </c>
      <c r="M4993" s="4" t="s">
        <v>29</v>
      </c>
      <c r="N4993" s="4" t="s">
        <v>29</v>
      </c>
      <c r="O4993" s="4">
        <v>6.5770000000000002E-5</v>
      </c>
      <c r="P4993" s="4">
        <v>5.4190000000000001E-5</v>
      </c>
      <c r="Q4993" s="4">
        <v>3.85</v>
      </c>
    </row>
    <row r="4994" spans="1:29" hidden="1" outlineLevel="1" collapsed="1" x14ac:dyDescent="0.25">
      <c r="A4994" t="s">
        <v>34</v>
      </c>
      <c r="B4994" s="4" t="s">
        <v>29</v>
      </c>
      <c r="C4994" s="4" t="s">
        <v>5343</v>
      </c>
      <c r="D4994" s="4" t="s">
        <v>34</v>
      </c>
      <c r="E4994" s="4">
        <v>2.5299800000000001E-8</v>
      </c>
      <c r="F4994" s="4">
        <v>1.5434800000000001E-4</v>
      </c>
      <c r="G4994" s="4">
        <v>2</v>
      </c>
      <c r="H4994" s="4">
        <v>2</v>
      </c>
      <c r="I4994" s="4">
        <v>4</v>
      </c>
      <c r="J4994" s="4" t="s">
        <v>5341</v>
      </c>
      <c r="K4994" s="4">
        <v>1</v>
      </c>
      <c r="L4994" s="4">
        <v>2177.13897</v>
      </c>
      <c r="M4994" s="4" t="s">
        <v>29</v>
      </c>
      <c r="N4994" s="4" t="s">
        <v>29</v>
      </c>
      <c r="O4994" s="4">
        <v>6.5770000000000002E-5</v>
      </c>
      <c r="P4994" s="4">
        <v>2.5309999999999998E-10</v>
      </c>
      <c r="Q4994" s="4">
        <v>6.01</v>
      </c>
    </row>
    <row r="4995" spans="1:29" hidden="1" outlineLevel="1" collapsed="1" x14ac:dyDescent="0.25">
      <c r="A4995" t="s">
        <v>34</v>
      </c>
      <c r="B4995" s="4" t="s">
        <v>29</v>
      </c>
      <c r="C4995" s="4" t="s">
        <v>5344</v>
      </c>
      <c r="D4995" s="4" t="s">
        <v>34</v>
      </c>
      <c r="E4995" s="4">
        <v>6.8560899999999996E-8</v>
      </c>
      <c r="F4995" s="4">
        <v>1.5434800000000001E-4</v>
      </c>
      <c r="G4995" s="4">
        <v>2</v>
      </c>
      <c r="H4995" s="4">
        <v>2</v>
      </c>
      <c r="I4995" s="4">
        <v>3</v>
      </c>
      <c r="J4995" s="4" t="s">
        <v>5341</v>
      </c>
      <c r="K4995" s="4">
        <v>0</v>
      </c>
      <c r="L4995" s="4">
        <v>1805.95848</v>
      </c>
      <c r="M4995" s="4" t="s">
        <v>29</v>
      </c>
      <c r="N4995" s="4" t="s">
        <v>29</v>
      </c>
      <c r="O4995" s="4">
        <v>6.5770000000000002E-5</v>
      </c>
      <c r="P4995" s="4">
        <v>8.461E-10</v>
      </c>
      <c r="Q4995" s="4">
        <v>3.37</v>
      </c>
    </row>
    <row r="4996" spans="1:29" hidden="1" outlineLevel="1" collapsed="1" x14ac:dyDescent="0.25">
      <c r="A4996" t="s">
        <v>34</v>
      </c>
      <c r="B4996" s="4" t="s">
        <v>29</v>
      </c>
      <c r="C4996" s="4" t="s">
        <v>5345</v>
      </c>
      <c r="D4996" s="4" t="s">
        <v>34</v>
      </c>
      <c r="E4996" s="4">
        <v>2.0593499999999998E-8</v>
      </c>
      <c r="F4996" s="4">
        <v>1.5434800000000001E-4</v>
      </c>
      <c r="G4996" s="4">
        <v>1</v>
      </c>
      <c r="H4996" s="4">
        <v>1</v>
      </c>
      <c r="I4996" s="4">
        <v>4</v>
      </c>
      <c r="J4996" s="4" t="s">
        <v>5337</v>
      </c>
      <c r="K4996" s="4">
        <v>0</v>
      </c>
      <c r="L4996" s="4">
        <v>2161.1386900000002</v>
      </c>
      <c r="M4996" s="4" t="s">
        <v>29</v>
      </c>
      <c r="N4996" s="4" t="s">
        <v>29</v>
      </c>
      <c r="O4996" s="4">
        <v>6.5770000000000002E-5</v>
      </c>
      <c r="P4996" s="4">
        <v>1.9790000000000001E-10</v>
      </c>
      <c r="Q4996" s="4">
        <v>4.99</v>
      </c>
    </row>
    <row r="4997" spans="1:29" hidden="1" outlineLevel="1" collapsed="1" x14ac:dyDescent="0.25">
      <c r="A4997" t="s">
        <v>34</v>
      </c>
      <c r="B4997" s="4" t="s">
        <v>29</v>
      </c>
      <c r="C4997" s="4" t="s">
        <v>5346</v>
      </c>
      <c r="D4997" s="4" t="s">
        <v>66</v>
      </c>
      <c r="E4997" s="4">
        <v>4.1761800000000003E-4</v>
      </c>
      <c r="F4997" s="4">
        <v>1.5434800000000001E-4</v>
      </c>
      <c r="G4997" s="4">
        <v>2</v>
      </c>
      <c r="H4997" s="4">
        <v>2</v>
      </c>
      <c r="I4997" s="4">
        <v>1</v>
      </c>
      <c r="J4997" s="4" t="s">
        <v>5341</v>
      </c>
      <c r="K4997" s="4">
        <v>0</v>
      </c>
      <c r="L4997" s="4">
        <v>1293.6718800000001</v>
      </c>
      <c r="M4997" s="4" t="s">
        <v>29</v>
      </c>
      <c r="N4997" s="4" t="s">
        <v>29</v>
      </c>
      <c r="O4997" s="4">
        <v>6.5770000000000002E-5</v>
      </c>
      <c r="P4997" s="4">
        <v>3.2199999999999997E-5</v>
      </c>
      <c r="Q4997" s="4">
        <v>2.75</v>
      </c>
    </row>
    <row r="4998" spans="1:29" hidden="1" outlineLevel="1" collapsed="1" x14ac:dyDescent="0.25">
      <c r="A4998" t="s">
        <v>34</v>
      </c>
      <c r="B4998" s="4" t="s">
        <v>29</v>
      </c>
      <c r="C4998" s="4" t="s">
        <v>5347</v>
      </c>
      <c r="D4998" s="4" t="s">
        <v>34</v>
      </c>
      <c r="E4998" s="4">
        <v>1.1019599999999999E-3</v>
      </c>
      <c r="F4998" s="4">
        <v>1.5434800000000001E-4</v>
      </c>
      <c r="G4998" s="4">
        <v>2</v>
      </c>
      <c r="H4998" s="4">
        <v>2</v>
      </c>
      <c r="I4998" s="4">
        <v>3</v>
      </c>
      <c r="J4998" s="4" t="s">
        <v>5341</v>
      </c>
      <c r="K4998" s="4">
        <v>0</v>
      </c>
      <c r="L4998" s="4">
        <v>960.51490999999999</v>
      </c>
      <c r="M4998" s="4" t="s">
        <v>29</v>
      </c>
      <c r="N4998" s="4" t="s">
        <v>29</v>
      </c>
      <c r="O4998" s="4">
        <v>6.5770000000000002E-5</v>
      </c>
      <c r="P4998" s="4">
        <v>1.031E-4</v>
      </c>
      <c r="Q4998" s="4">
        <v>2.7</v>
      </c>
    </row>
    <row r="4999" spans="1:29" hidden="1" outlineLevel="1" collapsed="1" x14ac:dyDescent="0.25">
      <c r="A4999" t="s">
        <v>34</v>
      </c>
      <c r="B4999" s="4" t="s">
        <v>29</v>
      </c>
      <c r="C4999" s="4" t="s">
        <v>5348</v>
      </c>
      <c r="D4999" s="4" t="s">
        <v>34</v>
      </c>
      <c r="E4999" s="4">
        <v>3.5561600000000001E-4</v>
      </c>
      <c r="F4999" s="4">
        <v>1.5434800000000001E-4</v>
      </c>
      <c r="G4999" s="4">
        <v>2</v>
      </c>
      <c r="H4999" s="4">
        <v>2</v>
      </c>
      <c r="I4999" s="4">
        <v>1</v>
      </c>
      <c r="J4999" s="4" t="s">
        <v>5341</v>
      </c>
      <c r="K4999" s="4">
        <v>0</v>
      </c>
      <c r="L4999" s="4">
        <v>1178.6204399999999</v>
      </c>
      <c r="M4999" s="4" t="s">
        <v>29</v>
      </c>
      <c r="N4999" s="4" t="s">
        <v>29</v>
      </c>
      <c r="O4999" s="4">
        <v>6.5770000000000002E-5</v>
      </c>
      <c r="P4999" s="4">
        <v>2.652E-5</v>
      </c>
      <c r="Q4999" s="4">
        <v>2.86</v>
      </c>
    </row>
    <row r="5000" spans="1:29" hidden="1" outlineLevel="1" collapsed="1" x14ac:dyDescent="0.25">
      <c r="A5000" t="s">
        <v>34</v>
      </c>
      <c r="B5000" s="4" t="s">
        <v>29</v>
      </c>
      <c r="C5000" s="4" t="s">
        <v>5349</v>
      </c>
      <c r="D5000" s="4" t="s">
        <v>34</v>
      </c>
      <c r="E5000" s="4">
        <v>8.3801099999999996E-3</v>
      </c>
      <c r="F5000" s="4">
        <v>4.3565599999999998E-4</v>
      </c>
      <c r="G5000" s="4">
        <v>2</v>
      </c>
      <c r="H5000" s="4">
        <v>2</v>
      </c>
      <c r="I5000" s="4">
        <v>2</v>
      </c>
      <c r="J5000" s="4" t="s">
        <v>5341</v>
      </c>
      <c r="K5000" s="4">
        <v>0</v>
      </c>
      <c r="L5000" s="4">
        <v>828.49378000000002</v>
      </c>
      <c r="M5000" s="4" t="s">
        <v>29</v>
      </c>
      <c r="N5000" s="4" t="s">
        <v>29</v>
      </c>
      <c r="O5000" s="4">
        <v>1.639E-4</v>
      </c>
      <c r="P5000" s="4">
        <v>1.1310000000000001E-3</v>
      </c>
      <c r="Q5000" s="4">
        <v>2.06</v>
      </c>
    </row>
    <row r="5001" spans="1:29" hidden="1" outlineLevel="1" collapsed="1" x14ac:dyDescent="0.25">
      <c r="A5001" t="s">
        <v>34</v>
      </c>
      <c r="B5001" s="4" t="s">
        <v>29</v>
      </c>
      <c r="C5001" s="4" t="s">
        <v>5350</v>
      </c>
      <c r="D5001" s="4" t="s">
        <v>249</v>
      </c>
      <c r="E5001" s="4">
        <v>3.5803000000000001E-2</v>
      </c>
      <c r="F5001" s="4">
        <v>1.27169E-3</v>
      </c>
      <c r="G5001" s="4">
        <v>2</v>
      </c>
      <c r="H5001" s="4">
        <v>2</v>
      </c>
      <c r="I5001" s="4">
        <v>1</v>
      </c>
      <c r="J5001" s="4" t="s">
        <v>5341</v>
      </c>
      <c r="K5001" s="4">
        <v>2</v>
      </c>
      <c r="L5001" s="4">
        <v>2269.2696599999999</v>
      </c>
      <c r="M5001" s="4" t="s">
        <v>29</v>
      </c>
      <c r="N5001" s="4" t="s">
        <v>29</v>
      </c>
      <c r="O5001" s="4">
        <v>4.6000000000000001E-4</v>
      </c>
      <c r="P5001" s="4">
        <v>6.8339999999999998E-3</v>
      </c>
      <c r="Q5001" s="4">
        <v>2.65</v>
      </c>
    </row>
    <row r="5002" spans="1:29" x14ac:dyDescent="0.25">
      <c r="A5002" s="3" t="s">
        <v>29</v>
      </c>
      <c r="B5002" s="3" t="s">
        <v>30</v>
      </c>
      <c r="C5002" s="3" t="s">
        <v>5351</v>
      </c>
      <c r="D5002" s="3" t="s">
        <v>5352</v>
      </c>
      <c r="E5002" s="3">
        <v>0</v>
      </c>
      <c r="F5002" s="3">
        <v>72.221000000000004</v>
      </c>
      <c r="G5002" s="3">
        <v>18</v>
      </c>
      <c r="H5002" s="3">
        <v>9</v>
      </c>
      <c r="I5002" s="3">
        <v>21</v>
      </c>
      <c r="J5002" s="3">
        <v>9</v>
      </c>
      <c r="K5002" s="3">
        <v>406</v>
      </c>
      <c r="L5002" s="3">
        <v>41</v>
      </c>
      <c r="M5002" s="3">
        <v>4.3499999999999996</v>
      </c>
      <c r="N5002" s="3">
        <v>74.680000000000007</v>
      </c>
      <c r="O5002" s="3">
        <v>9</v>
      </c>
      <c r="P5002" s="3" t="s">
        <v>34</v>
      </c>
      <c r="Q5002" s="3" t="s">
        <v>34</v>
      </c>
      <c r="R5002" s="3" t="s">
        <v>34</v>
      </c>
      <c r="S5002" s="3" t="s">
        <v>5353</v>
      </c>
      <c r="T5002" s="3" t="s">
        <v>34</v>
      </c>
      <c r="U5002" s="3" t="s">
        <v>5351</v>
      </c>
      <c r="V5002" s="3" t="s">
        <v>34</v>
      </c>
      <c r="W5002" s="3" t="s">
        <v>810</v>
      </c>
      <c r="X5002" s="3" t="s">
        <v>34</v>
      </c>
      <c r="Y5002" s="3" t="s">
        <v>34</v>
      </c>
      <c r="Z5002" s="3" t="s">
        <v>34</v>
      </c>
      <c r="AA5002" s="3">
        <v>0</v>
      </c>
      <c r="AB5002" s="3" t="s">
        <v>29</v>
      </c>
      <c r="AC5002" s="3">
        <v>1</v>
      </c>
    </row>
    <row r="5003" spans="1:29" hidden="1" outlineLevel="1" collapsed="1" x14ac:dyDescent="0.25">
      <c r="A5003" t="s">
        <v>34</v>
      </c>
      <c r="B5003" s="2" t="s">
        <v>39</v>
      </c>
      <c r="C5003" s="2" t="s">
        <v>40</v>
      </c>
      <c r="D5003" s="2" t="s">
        <v>41</v>
      </c>
      <c r="E5003" s="2" t="s">
        <v>42</v>
      </c>
      <c r="F5003" s="2" t="s">
        <v>43</v>
      </c>
      <c r="G5003" s="2" t="s">
        <v>28</v>
      </c>
      <c r="H5003" s="2" t="s">
        <v>44</v>
      </c>
      <c r="I5003" s="2" t="s">
        <v>8</v>
      </c>
      <c r="J5003" s="2" t="s">
        <v>45</v>
      </c>
      <c r="K5003" s="2" t="s">
        <v>46</v>
      </c>
      <c r="L5003" s="2" t="s">
        <v>47</v>
      </c>
      <c r="M5003" s="2" t="s">
        <v>27</v>
      </c>
      <c r="N5003" s="2" t="s">
        <v>48</v>
      </c>
      <c r="O5003" s="2" t="s">
        <v>49</v>
      </c>
      <c r="P5003" s="2" t="s">
        <v>50</v>
      </c>
      <c r="Q5003" s="2" t="s">
        <v>51</v>
      </c>
    </row>
    <row r="5004" spans="1:29" hidden="1" outlineLevel="1" collapsed="1" x14ac:dyDescent="0.25">
      <c r="A5004" t="s">
        <v>34</v>
      </c>
      <c r="B5004" s="4" t="s">
        <v>29</v>
      </c>
      <c r="C5004" s="4" t="s">
        <v>5354</v>
      </c>
      <c r="D5004" s="4" t="s">
        <v>34</v>
      </c>
      <c r="E5004" s="4">
        <v>1.7991200000000001E-5</v>
      </c>
      <c r="F5004" s="4">
        <v>1.5434800000000001E-4</v>
      </c>
      <c r="G5004" s="4">
        <v>1</v>
      </c>
      <c r="H5004" s="4">
        <v>1</v>
      </c>
      <c r="I5004" s="4">
        <v>2</v>
      </c>
      <c r="J5004" s="4" t="s">
        <v>5351</v>
      </c>
      <c r="K5004" s="4">
        <v>2</v>
      </c>
      <c r="L5004" s="4">
        <v>1768.9551899999999</v>
      </c>
      <c r="M5004" s="4" t="s">
        <v>29</v>
      </c>
      <c r="N5004" s="4" t="s">
        <v>29</v>
      </c>
      <c r="O5004" s="4">
        <v>6.5770000000000002E-5</v>
      </c>
      <c r="P5004" s="4">
        <v>7.187E-7</v>
      </c>
      <c r="Q5004" s="4">
        <v>3.69</v>
      </c>
    </row>
    <row r="5005" spans="1:29" hidden="1" outlineLevel="1" collapsed="1" x14ac:dyDescent="0.25">
      <c r="A5005" t="s">
        <v>34</v>
      </c>
      <c r="B5005" s="4" t="s">
        <v>29</v>
      </c>
      <c r="C5005" s="4" t="s">
        <v>5355</v>
      </c>
      <c r="D5005" s="4" t="s">
        <v>34</v>
      </c>
      <c r="E5005" s="4">
        <v>8.2088599999999992E-6</v>
      </c>
      <c r="F5005" s="4">
        <v>1.5434800000000001E-4</v>
      </c>
      <c r="G5005" s="4">
        <v>1</v>
      </c>
      <c r="H5005" s="4">
        <v>1</v>
      </c>
      <c r="I5005" s="4">
        <v>4</v>
      </c>
      <c r="J5005" s="4" t="s">
        <v>5351</v>
      </c>
      <c r="K5005" s="4">
        <v>1</v>
      </c>
      <c r="L5005" s="4">
        <v>1640.86022</v>
      </c>
      <c r="M5005" s="4" t="s">
        <v>29</v>
      </c>
      <c r="N5005" s="4" t="s">
        <v>29</v>
      </c>
      <c r="O5005" s="4">
        <v>6.5770000000000002E-5</v>
      </c>
      <c r="P5005" s="4">
        <v>2.7739999999999998E-7</v>
      </c>
      <c r="Q5005" s="4">
        <v>3.42</v>
      </c>
    </row>
    <row r="5006" spans="1:29" hidden="1" outlineLevel="1" collapsed="1" x14ac:dyDescent="0.25">
      <c r="A5006" t="s">
        <v>34</v>
      </c>
      <c r="B5006" s="4" t="s">
        <v>29</v>
      </c>
      <c r="C5006" s="4" t="s">
        <v>5356</v>
      </c>
      <c r="D5006" s="4" t="s">
        <v>34</v>
      </c>
      <c r="E5006" s="4">
        <v>6.2609299999999998E-4</v>
      </c>
      <c r="F5006" s="4">
        <v>1.5434800000000001E-4</v>
      </c>
      <c r="G5006" s="4">
        <v>1</v>
      </c>
      <c r="H5006" s="4">
        <v>1</v>
      </c>
      <c r="I5006" s="4">
        <v>2</v>
      </c>
      <c r="J5006" s="4" t="s">
        <v>5351</v>
      </c>
      <c r="K5006" s="4">
        <v>0</v>
      </c>
      <c r="L5006" s="4">
        <v>1170.6364799999999</v>
      </c>
      <c r="M5006" s="4" t="s">
        <v>29</v>
      </c>
      <c r="N5006" s="4" t="s">
        <v>29</v>
      </c>
      <c r="O5006" s="4">
        <v>6.5770000000000002E-5</v>
      </c>
      <c r="P5006" s="4">
        <v>5.2309999999999999E-5</v>
      </c>
      <c r="Q5006" s="4">
        <v>2.5499999999999998</v>
      </c>
    </row>
    <row r="5007" spans="1:29" hidden="1" outlineLevel="1" collapsed="1" x14ac:dyDescent="0.25">
      <c r="A5007" t="s">
        <v>34</v>
      </c>
      <c r="B5007" s="4" t="s">
        <v>29</v>
      </c>
      <c r="C5007" s="4" t="s">
        <v>5357</v>
      </c>
      <c r="D5007" s="4" t="s">
        <v>34</v>
      </c>
      <c r="E5007" s="4">
        <v>2.4341900000000002E-7</v>
      </c>
      <c r="F5007" s="4">
        <v>1.5434800000000001E-4</v>
      </c>
      <c r="G5007" s="4">
        <v>1</v>
      </c>
      <c r="H5007" s="4">
        <v>1</v>
      </c>
      <c r="I5007" s="4">
        <v>5</v>
      </c>
      <c r="J5007" s="4" t="s">
        <v>5351</v>
      </c>
      <c r="K5007" s="4">
        <v>0</v>
      </c>
      <c r="L5007" s="4">
        <v>1743.8224399999999</v>
      </c>
      <c r="M5007" s="4" t="s">
        <v>29</v>
      </c>
      <c r="N5007" s="4" t="s">
        <v>29</v>
      </c>
      <c r="O5007" s="4">
        <v>6.5770000000000002E-5</v>
      </c>
      <c r="P5007" s="4">
        <v>3.9199999999999997E-9</v>
      </c>
      <c r="Q5007" s="4">
        <v>4.75</v>
      </c>
    </row>
    <row r="5008" spans="1:29" hidden="1" outlineLevel="1" collapsed="1" x14ac:dyDescent="0.25">
      <c r="A5008" t="s">
        <v>34</v>
      </c>
      <c r="B5008" s="4" t="s">
        <v>29</v>
      </c>
      <c r="C5008" s="4" t="s">
        <v>5358</v>
      </c>
      <c r="D5008" s="4" t="s">
        <v>34</v>
      </c>
      <c r="E5008" s="4">
        <v>2.2819800000000001E-4</v>
      </c>
      <c r="F5008" s="4">
        <v>1.5434800000000001E-4</v>
      </c>
      <c r="G5008" s="4">
        <v>1</v>
      </c>
      <c r="H5008" s="4">
        <v>1</v>
      </c>
      <c r="I5008" s="4">
        <v>1</v>
      </c>
      <c r="J5008" s="4" t="s">
        <v>5351</v>
      </c>
      <c r="K5008" s="4">
        <v>2</v>
      </c>
      <c r="L5008" s="4">
        <v>1354.83043</v>
      </c>
      <c r="M5008" s="4" t="s">
        <v>29</v>
      </c>
      <c r="N5008" s="4" t="s">
        <v>29</v>
      </c>
      <c r="O5008" s="4">
        <v>6.5770000000000002E-5</v>
      </c>
      <c r="P5008" s="4">
        <v>1.5489999999999999E-5</v>
      </c>
      <c r="Q5008" s="4">
        <v>2.27</v>
      </c>
    </row>
    <row r="5009" spans="1:29" hidden="1" outlineLevel="1" collapsed="1" x14ac:dyDescent="0.25">
      <c r="A5009" t="s">
        <v>34</v>
      </c>
      <c r="B5009" s="4" t="s">
        <v>29</v>
      </c>
      <c r="C5009" s="4" t="s">
        <v>5359</v>
      </c>
      <c r="D5009" s="4" t="s">
        <v>34</v>
      </c>
      <c r="E5009" s="4">
        <v>1.5319E-5</v>
      </c>
      <c r="F5009" s="4">
        <v>1.5434800000000001E-4</v>
      </c>
      <c r="G5009" s="4">
        <v>1</v>
      </c>
      <c r="H5009" s="4">
        <v>1</v>
      </c>
      <c r="I5009" s="4">
        <v>3</v>
      </c>
      <c r="J5009" s="4" t="s">
        <v>5351</v>
      </c>
      <c r="K5009" s="4">
        <v>1</v>
      </c>
      <c r="L5009" s="4">
        <v>1958.9494299999999</v>
      </c>
      <c r="M5009" s="4" t="s">
        <v>29</v>
      </c>
      <c r="N5009" s="4" t="s">
        <v>29</v>
      </c>
      <c r="O5009" s="4">
        <v>6.5770000000000002E-5</v>
      </c>
      <c r="P5009" s="4">
        <v>5.9179999999999999E-7</v>
      </c>
      <c r="Q5009" s="4">
        <v>3.54</v>
      </c>
    </row>
    <row r="5010" spans="1:29" hidden="1" outlineLevel="1" collapsed="1" x14ac:dyDescent="0.25">
      <c r="A5010" t="s">
        <v>34</v>
      </c>
      <c r="B5010" s="4" t="s">
        <v>29</v>
      </c>
      <c r="C5010" s="4" t="s">
        <v>5360</v>
      </c>
      <c r="D5010" s="4" t="s">
        <v>34</v>
      </c>
      <c r="E5010" s="4">
        <v>5.6529899999999999E-8</v>
      </c>
      <c r="F5010" s="4">
        <v>1.5434800000000001E-4</v>
      </c>
      <c r="G5010" s="4">
        <v>1</v>
      </c>
      <c r="H5010" s="4">
        <v>1</v>
      </c>
      <c r="I5010" s="4">
        <v>2</v>
      </c>
      <c r="J5010" s="4" t="s">
        <v>5351</v>
      </c>
      <c r="K5010" s="4">
        <v>2</v>
      </c>
      <c r="L5010" s="4">
        <v>4208.9436999999998</v>
      </c>
      <c r="M5010" s="4" t="s">
        <v>29</v>
      </c>
      <c r="N5010" s="4" t="s">
        <v>29</v>
      </c>
      <c r="O5010" s="4">
        <v>6.5770000000000002E-5</v>
      </c>
      <c r="P5010" s="4">
        <v>6.7279999999999999E-10</v>
      </c>
      <c r="Q5010" s="4">
        <v>5.64</v>
      </c>
    </row>
    <row r="5011" spans="1:29" hidden="1" outlineLevel="1" collapsed="1" x14ac:dyDescent="0.25">
      <c r="A5011" t="s">
        <v>34</v>
      </c>
      <c r="B5011" s="4" t="s">
        <v>29</v>
      </c>
      <c r="C5011" s="4" t="s">
        <v>5361</v>
      </c>
      <c r="D5011" s="4" t="s">
        <v>34</v>
      </c>
      <c r="E5011" s="4">
        <v>1.6654899999999999E-5</v>
      </c>
      <c r="F5011" s="4">
        <v>1.5434800000000001E-4</v>
      </c>
      <c r="G5011" s="4">
        <v>1</v>
      </c>
      <c r="H5011" s="4">
        <v>1</v>
      </c>
      <c r="I5011" s="4">
        <v>1</v>
      </c>
      <c r="J5011" s="4" t="s">
        <v>5351</v>
      </c>
      <c r="K5011" s="4">
        <v>1</v>
      </c>
      <c r="L5011" s="4">
        <v>3057.3250600000001</v>
      </c>
      <c r="M5011" s="4" t="s">
        <v>29</v>
      </c>
      <c r="N5011" s="4" t="s">
        <v>29</v>
      </c>
      <c r="O5011" s="4">
        <v>6.5770000000000002E-5</v>
      </c>
      <c r="P5011" s="4">
        <v>6.5290000000000003E-7</v>
      </c>
      <c r="Q5011" s="4">
        <v>5.3</v>
      </c>
    </row>
    <row r="5012" spans="1:29" hidden="1" outlineLevel="1" collapsed="1" x14ac:dyDescent="0.25">
      <c r="A5012" t="s">
        <v>34</v>
      </c>
      <c r="B5012" s="4" t="s">
        <v>29</v>
      </c>
      <c r="C5012" s="4" t="s">
        <v>5362</v>
      </c>
      <c r="D5012" s="4" t="s">
        <v>34</v>
      </c>
      <c r="E5012" s="4">
        <v>7.4253699999999997E-3</v>
      </c>
      <c r="F5012" s="4">
        <v>4.3565599999999998E-4</v>
      </c>
      <c r="G5012" s="4">
        <v>1</v>
      </c>
      <c r="H5012" s="4">
        <v>1</v>
      </c>
      <c r="I5012" s="4">
        <v>1</v>
      </c>
      <c r="J5012" s="4" t="s">
        <v>5351</v>
      </c>
      <c r="K5012" s="4">
        <v>1</v>
      </c>
      <c r="L5012" s="4">
        <v>927.55096000000003</v>
      </c>
      <c r="M5012" s="4" t="s">
        <v>29</v>
      </c>
      <c r="N5012" s="4" t="s">
        <v>29</v>
      </c>
      <c r="O5012" s="4">
        <v>1.639E-4</v>
      </c>
      <c r="P5012" s="4">
        <v>9.787000000000001E-4</v>
      </c>
      <c r="Q5012" s="4">
        <v>2.4900000000000002</v>
      </c>
    </row>
    <row r="5013" spans="1:29" x14ac:dyDescent="0.25">
      <c r="A5013" s="3" t="s">
        <v>29</v>
      </c>
      <c r="B5013" s="3" t="s">
        <v>30</v>
      </c>
      <c r="C5013" s="3" t="s">
        <v>5363</v>
      </c>
      <c r="D5013" s="3" t="s">
        <v>5364</v>
      </c>
      <c r="E5013" s="3">
        <v>0</v>
      </c>
      <c r="F5013" s="3">
        <v>71.363</v>
      </c>
      <c r="G5013" s="3">
        <v>36</v>
      </c>
      <c r="H5013" s="3">
        <v>12</v>
      </c>
      <c r="I5013" s="3">
        <v>17</v>
      </c>
      <c r="J5013" s="3">
        <v>12</v>
      </c>
      <c r="K5013" s="3">
        <v>409</v>
      </c>
      <c r="L5013" s="3">
        <v>44.6</v>
      </c>
      <c r="M5013" s="3">
        <v>6.3</v>
      </c>
      <c r="N5013" s="3">
        <v>47.87</v>
      </c>
      <c r="O5013" s="3">
        <v>12</v>
      </c>
      <c r="P5013" s="3" t="s">
        <v>5365</v>
      </c>
      <c r="Q5013" s="3" t="s">
        <v>5366</v>
      </c>
      <c r="R5013" s="3" t="s">
        <v>5367</v>
      </c>
      <c r="S5013" s="3" t="s">
        <v>5368</v>
      </c>
      <c r="T5013" s="3" t="s">
        <v>5369</v>
      </c>
      <c r="U5013" s="3" t="s">
        <v>5363</v>
      </c>
      <c r="V5013" s="3" t="s">
        <v>5370</v>
      </c>
      <c r="W5013" s="3" t="s">
        <v>638</v>
      </c>
      <c r="X5013" s="3" t="s">
        <v>5371</v>
      </c>
      <c r="Y5013" s="3" t="s">
        <v>5372</v>
      </c>
      <c r="Z5013" s="3" t="s">
        <v>34</v>
      </c>
      <c r="AA5013" s="3">
        <v>4</v>
      </c>
      <c r="AB5013" s="3" t="s">
        <v>29</v>
      </c>
      <c r="AC5013" s="3">
        <v>1</v>
      </c>
    </row>
    <row r="5014" spans="1:29" hidden="1" outlineLevel="1" collapsed="1" x14ac:dyDescent="0.25">
      <c r="A5014" t="s">
        <v>34</v>
      </c>
      <c r="B5014" s="2" t="s">
        <v>39</v>
      </c>
      <c r="C5014" s="2" t="s">
        <v>40</v>
      </c>
      <c r="D5014" s="2" t="s">
        <v>41</v>
      </c>
      <c r="E5014" s="2" t="s">
        <v>42</v>
      </c>
      <c r="F5014" s="2" t="s">
        <v>43</v>
      </c>
      <c r="G5014" s="2" t="s">
        <v>28</v>
      </c>
      <c r="H5014" s="2" t="s">
        <v>44</v>
      </c>
      <c r="I5014" s="2" t="s">
        <v>8</v>
      </c>
      <c r="J5014" s="2" t="s">
        <v>45</v>
      </c>
      <c r="K5014" s="2" t="s">
        <v>46</v>
      </c>
      <c r="L5014" s="2" t="s">
        <v>47</v>
      </c>
      <c r="M5014" s="2" t="s">
        <v>27</v>
      </c>
      <c r="N5014" s="2" t="s">
        <v>48</v>
      </c>
      <c r="O5014" s="2" t="s">
        <v>49</v>
      </c>
      <c r="P5014" s="2" t="s">
        <v>50</v>
      </c>
      <c r="Q5014" s="2" t="s">
        <v>51</v>
      </c>
    </row>
    <row r="5015" spans="1:29" hidden="1" outlineLevel="1" collapsed="1" x14ac:dyDescent="0.25">
      <c r="A5015" t="s">
        <v>34</v>
      </c>
      <c r="B5015" s="4" t="s">
        <v>29</v>
      </c>
      <c r="C5015" s="4" t="s">
        <v>5373</v>
      </c>
      <c r="D5015" s="4" t="s">
        <v>34</v>
      </c>
      <c r="E5015" s="4">
        <v>3.6737499999999999E-5</v>
      </c>
      <c r="F5015" s="4">
        <v>1.5434800000000001E-4</v>
      </c>
      <c r="G5015" s="4">
        <v>1</v>
      </c>
      <c r="H5015" s="4">
        <v>1</v>
      </c>
      <c r="I5015" s="4">
        <v>2</v>
      </c>
      <c r="J5015" s="4" t="s">
        <v>5363</v>
      </c>
      <c r="K5015" s="4">
        <v>1</v>
      </c>
      <c r="L5015" s="4">
        <v>3062.6309500000002</v>
      </c>
      <c r="M5015" s="4" t="s">
        <v>29</v>
      </c>
      <c r="N5015" s="4" t="s">
        <v>29</v>
      </c>
      <c r="O5015" s="4">
        <v>6.5770000000000002E-5</v>
      </c>
      <c r="P5015" s="4">
        <v>1.703E-6</v>
      </c>
      <c r="Q5015" s="4">
        <v>3.95</v>
      </c>
    </row>
    <row r="5016" spans="1:29" hidden="1" outlineLevel="1" collapsed="1" x14ac:dyDescent="0.25">
      <c r="A5016" t="s">
        <v>34</v>
      </c>
      <c r="B5016" s="4" t="s">
        <v>29</v>
      </c>
      <c r="C5016" s="4" t="s">
        <v>5374</v>
      </c>
      <c r="D5016" s="4" t="s">
        <v>241</v>
      </c>
      <c r="E5016" s="4">
        <v>8.5311799999999999E-5</v>
      </c>
      <c r="F5016" s="4">
        <v>1.5434800000000001E-4</v>
      </c>
      <c r="G5016" s="4">
        <v>1</v>
      </c>
      <c r="H5016" s="4">
        <v>1</v>
      </c>
      <c r="I5016" s="4">
        <v>1</v>
      </c>
      <c r="J5016" s="4" t="s">
        <v>5363</v>
      </c>
      <c r="K5016" s="4">
        <v>0</v>
      </c>
      <c r="L5016" s="4">
        <v>1410.7773500000001</v>
      </c>
      <c r="M5016" s="4" t="s">
        <v>29</v>
      </c>
      <c r="N5016" s="4" t="s">
        <v>29</v>
      </c>
      <c r="O5016" s="4">
        <v>6.5770000000000002E-5</v>
      </c>
      <c r="P5016" s="4">
        <v>4.7400000000000004E-6</v>
      </c>
      <c r="Q5016" s="4">
        <v>2.4700000000000002</v>
      </c>
    </row>
    <row r="5017" spans="1:29" hidden="1" outlineLevel="1" collapsed="1" x14ac:dyDescent="0.25">
      <c r="A5017" t="s">
        <v>34</v>
      </c>
      <c r="B5017" s="4" t="s">
        <v>29</v>
      </c>
      <c r="C5017" s="4" t="s">
        <v>5375</v>
      </c>
      <c r="D5017" s="4" t="s">
        <v>34</v>
      </c>
      <c r="E5017" s="4">
        <v>3.4436599999999998E-4</v>
      </c>
      <c r="F5017" s="4">
        <v>1.5434800000000001E-4</v>
      </c>
      <c r="G5017" s="4">
        <v>1</v>
      </c>
      <c r="H5017" s="4">
        <v>1</v>
      </c>
      <c r="I5017" s="4">
        <v>1</v>
      </c>
      <c r="J5017" s="4" t="s">
        <v>5363</v>
      </c>
      <c r="K5017" s="4">
        <v>1</v>
      </c>
      <c r="L5017" s="4">
        <v>1678.82826</v>
      </c>
      <c r="M5017" s="4" t="s">
        <v>29</v>
      </c>
      <c r="N5017" s="4" t="s">
        <v>29</v>
      </c>
      <c r="O5017" s="4">
        <v>6.5770000000000002E-5</v>
      </c>
      <c r="P5017" s="4">
        <v>2.548E-5</v>
      </c>
      <c r="Q5017" s="4">
        <v>2.8</v>
      </c>
    </row>
    <row r="5018" spans="1:29" hidden="1" outlineLevel="1" collapsed="1" x14ac:dyDescent="0.25">
      <c r="A5018" t="s">
        <v>34</v>
      </c>
      <c r="B5018" s="4" t="s">
        <v>29</v>
      </c>
      <c r="C5018" s="4" t="s">
        <v>5376</v>
      </c>
      <c r="D5018" s="4" t="s">
        <v>239</v>
      </c>
      <c r="E5018" s="4">
        <v>5.7222100000000004E-4</v>
      </c>
      <c r="F5018" s="4">
        <v>1.5434800000000001E-4</v>
      </c>
      <c r="G5018" s="4">
        <v>1</v>
      </c>
      <c r="H5018" s="4">
        <v>1</v>
      </c>
      <c r="I5018" s="4">
        <v>2</v>
      </c>
      <c r="J5018" s="4" t="s">
        <v>5363</v>
      </c>
      <c r="K5018" s="4">
        <v>1</v>
      </c>
      <c r="L5018" s="4">
        <v>1778.86293</v>
      </c>
      <c r="M5018" s="4" t="s">
        <v>29</v>
      </c>
      <c r="N5018" s="4" t="s">
        <v>29</v>
      </c>
      <c r="O5018" s="4">
        <v>6.5770000000000002E-5</v>
      </c>
      <c r="P5018" s="4">
        <v>4.7009999999999999E-5</v>
      </c>
      <c r="Q5018" s="4">
        <v>2.88</v>
      </c>
    </row>
    <row r="5019" spans="1:29" hidden="1" outlineLevel="1" collapsed="1" x14ac:dyDescent="0.25">
      <c r="A5019" t="s">
        <v>34</v>
      </c>
      <c r="B5019" s="4" t="s">
        <v>29</v>
      </c>
      <c r="C5019" s="4" t="s">
        <v>5377</v>
      </c>
      <c r="D5019" s="4" t="s">
        <v>34</v>
      </c>
      <c r="E5019" s="4">
        <v>5.5807300000000001E-8</v>
      </c>
      <c r="F5019" s="4">
        <v>1.5434800000000001E-4</v>
      </c>
      <c r="G5019" s="4">
        <v>1</v>
      </c>
      <c r="H5019" s="4">
        <v>1</v>
      </c>
      <c r="I5019" s="4">
        <v>1</v>
      </c>
      <c r="J5019" s="4" t="s">
        <v>5363</v>
      </c>
      <c r="K5019" s="4">
        <v>1</v>
      </c>
      <c r="L5019" s="4">
        <v>1774.9221600000001</v>
      </c>
      <c r="M5019" s="4" t="s">
        <v>29</v>
      </c>
      <c r="N5019" s="4" t="s">
        <v>29</v>
      </c>
      <c r="O5019" s="4">
        <v>6.5770000000000002E-5</v>
      </c>
      <c r="P5019" s="4">
        <v>6.5940000000000002E-10</v>
      </c>
      <c r="Q5019" s="4">
        <v>3.43</v>
      </c>
    </row>
    <row r="5020" spans="1:29" hidden="1" outlineLevel="1" collapsed="1" x14ac:dyDescent="0.25">
      <c r="A5020" t="s">
        <v>34</v>
      </c>
      <c r="B5020" s="4" t="s">
        <v>29</v>
      </c>
      <c r="C5020" s="4" t="s">
        <v>5378</v>
      </c>
      <c r="D5020" s="4" t="s">
        <v>5379</v>
      </c>
      <c r="E5020" s="4">
        <v>7.6410099999999999E-4</v>
      </c>
      <c r="F5020" s="4">
        <v>1.5434800000000001E-4</v>
      </c>
      <c r="G5020" s="4">
        <v>1</v>
      </c>
      <c r="H5020" s="4">
        <v>1</v>
      </c>
      <c r="I5020" s="4">
        <v>1</v>
      </c>
      <c r="J5020" s="4" t="s">
        <v>5363</v>
      </c>
      <c r="K5020" s="4">
        <v>0</v>
      </c>
      <c r="L5020" s="4">
        <v>2091.91102</v>
      </c>
      <c r="M5020" s="4" t="s">
        <v>29</v>
      </c>
      <c r="N5020" s="4" t="s">
        <v>29</v>
      </c>
      <c r="O5020" s="4">
        <v>6.5770000000000002E-5</v>
      </c>
      <c r="P5020" s="4">
        <v>6.6699999999999995E-5</v>
      </c>
      <c r="Q5020" s="4">
        <v>2.9</v>
      </c>
    </row>
    <row r="5021" spans="1:29" hidden="1" outlineLevel="1" collapsed="1" x14ac:dyDescent="0.25">
      <c r="A5021" t="s">
        <v>34</v>
      </c>
      <c r="B5021" s="4" t="s">
        <v>29</v>
      </c>
      <c r="C5021" s="4" t="s">
        <v>5380</v>
      </c>
      <c r="D5021" s="4" t="s">
        <v>34</v>
      </c>
      <c r="E5021" s="4">
        <v>5.0671999999999999E-5</v>
      </c>
      <c r="F5021" s="4">
        <v>1.5434800000000001E-4</v>
      </c>
      <c r="G5021" s="4">
        <v>1</v>
      </c>
      <c r="H5021" s="4">
        <v>1</v>
      </c>
      <c r="I5021" s="4">
        <v>1</v>
      </c>
      <c r="J5021" s="4" t="s">
        <v>5363</v>
      </c>
      <c r="K5021" s="4">
        <v>2</v>
      </c>
      <c r="L5021" s="4">
        <v>1953.99163</v>
      </c>
      <c r="M5021" s="4" t="s">
        <v>29</v>
      </c>
      <c r="N5021" s="4" t="s">
        <v>29</v>
      </c>
      <c r="O5021" s="4">
        <v>6.5770000000000002E-5</v>
      </c>
      <c r="P5021" s="4">
        <v>2.5050000000000002E-6</v>
      </c>
      <c r="Q5021" s="4">
        <v>4.12</v>
      </c>
    </row>
    <row r="5022" spans="1:29" hidden="1" outlineLevel="1" collapsed="1" x14ac:dyDescent="0.25">
      <c r="A5022" t="s">
        <v>34</v>
      </c>
      <c r="B5022" s="4" t="s">
        <v>29</v>
      </c>
      <c r="C5022" s="4" t="s">
        <v>5381</v>
      </c>
      <c r="D5022" s="4" t="s">
        <v>34</v>
      </c>
      <c r="E5022" s="4">
        <v>2.15367E-4</v>
      </c>
      <c r="F5022" s="4">
        <v>1.5434800000000001E-4</v>
      </c>
      <c r="G5022" s="4">
        <v>1</v>
      </c>
      <c r="H5022" s="4">
        <v>1</v>
      </c>
      <c r="I5022" s="4">
        <v>2</v>
      </c>
      <c r="J5022" s="4" t="s">
        <v>5363</v>
      </c>
      <c r="K5022" s="4">
        <v>2</v>
      </c>
      <c r="L5022" s="4">
        <v>1960.0385799999999</v>
      </c>
      <c r="M5022" s="4" t="s">
        <v>29</v>
      </c>
      <c r="N5022" s="4" t="s">
        <v>29</v>
      </c>
      <c r="O5022" s="4">
        <v>6.5770000000000002E-5</v>
      </c>
      <c r="P5022" s="4">
        <v>1.446E-5</v>
      </c>
      <c r="Q5022" s="4">
        <v>3.77</v>
      </c>
    </row>
    <row r="5023" spans="1:29" hidden="1" outlineLevel="1" collapsed="1" x14ac:dyDescent="0.25">
      <c r="A5023" t="s">
        <v>34</v>
      </c>
      <c r="B5023" s="4" t="s">
        <v>29</v>
      </c>
      <c r="C5023" s="4" t="s">
        <v>5382</v>
      </c>
      <c r="D5023" s="4" t="s">
        <v>34</v>
      </c>
      <c r="E5023" s="4">
        <v>1.3644300000000001E-5</v>
      </c>
      <c r="F5023" s="4">
        <v>1.5434800000000001E-4</v>
      </c>
      <c r="G5023" s="4">
        <v>1</v>
      </c>
      <c r="H5023" s="4">
        <v>1</v>
      </c>
      <c r="I5023" s="4">
        <v>2</v>
      </c>
      <c r="J5023" s="4" t="s">
        <v>5363</v>
      </c>
      <c r="K5023" s="4">
        <v>0</v>
      </c>
      <c r="L5023" s="4">
        <v>1880.0051599999999</v>
      </c>
      <c r="M5023" s="4" t="s">
        <v>29</v>
      </c>
      <c r="N5023" s="4" t="s">
        <v>29</v>
      </c>
      <c r="O5023" s="4">
        <v>6.5770000000000002E-5</v>
      </c>
      <c r="P5023" s="4">
        <v>5.1360000000000005E-7</v>
      </c>
      <c r="Q5023" s="4">
        <v>3.21</v>
      </c>
    </row>
    <row r="5024" spans="1:29" hidden="1" outlineLevel="1" collapsed="1" x14ac:dyDescent="0.25">
      <c r="A5024" t="s">
        <v>34</v>
      </c>
      <c r="B5024" s="4" t="s">
        <v>29</v>
      </c>
      <c r="C5024" s="4" t="s">
        <v>5383</v>
      </c>
      <c r="D5024" s="4" t="s">
        <v>133</v>
      </c>
      <c r="E5024" s="4">
        <v>2.1680700000000001E-6</v>
      </c>
      <c r="F5024" s="4">
        <v>1.5434800000000001E-4</v>
      </c>
      <c r="G5024" s="4">
        <v>1</v>
      </c>
      <c r="H5024" s="4">
        <v>1</v>
      </c>
      <c r="I5024" s="4">
        <v>1</v>
      </c>
      <c r="J5024" s="4" t="s">
        <v>5363</v>
      </c>
      <c r="K5024" s="4">
        <v>1</v>
      </c>
      <c r="L5024" s="4">
        <v>1395.7664500000001</v>
      </c>
      <c r="M5024" s="4" t="s">
        <v>29</v>
      </c>
      <c r="N5024" s="4" t="s">
        <v>29</v>
      </c>
      <c r="O5024" s="4">
        <v>6.5770000000000002E-5</v>
      </c>
      <c r="P5024" s="4">
        <v>5.5339999999999998E-8</v>
      </c>
      <c r="Q5024" s="4">
        <v>3.81</v>
      </c>
    </row>
    <row r="5025" spans="1:29" hidden="1" outlineLevel="1" collapsed="1" x14ac:dyDescent="0.25">
      <c r="A5025" t="s">
        <v>34</v>
      </c>
      <c r="B5025" s="4" t="s">
        <v>29</v>
      </c>
      <c r="C5025" s="4" t="s">
        <v>5384</v>
      </c>
      <c r="D5025" s="4" t="s">
        <v>5254</v>
      </c>
      <c r="E5025" s="4">
        <v>1.1083000000000001E-2</v>
      </c>
      <c r="F5025" s="4">
        <v>4.3565599999999998E-4</v>
      </c>
      <c r="G5025" s="4">
        <v>1</v>
      </c>
      <c r="H5025" s="4">
        <v>1</v>
      </c>
      <c r="I5025" s="4">
        <v>2</v>
      </c>
      <c r="J5025" s="4" t="s">
        <v>5363</v>
      </c>
      <c r="K5025" s="4">
        <v>0</v>
      </c>
      <c r="L5025" s="4">
        <v>992.46519999999998</v>
      </c>
      <c r="M5025" s="4" t="s">
        <v>29</v>
      </c>
      <c r="N5025" s="4" t="s">
        <v>29</v>
      </c>
      <c r="O5025" s="4">
        <v>1.639E-4</v>
      </c>
      <c r="P5025" s="4">
        <v>1.5839999999999999E-3</v>
      </c>
      <c r="Q5025" s="4">
        <v>1.21</v>
      </c>
    </row>
    <row r="5026" spans="1:29" hidden="1" outlineLevel="1" collapsed="1" x14ac:dyDescent="0.25">
      <c r="A5026" t="s">
        <v>34</v>
      </c>
      <c r="B5026" s="4" t="s">
        <v>29</v>
      </c>
      <c r="C5026" s="4" t="s">
        <v>5385</v>
      </c>
      <c r="D5026" s="4" t="s">
        <v>34</v>
      </c>
      <c r="E5026" s="4">
        <v>0.17060900000000001</v>
      </c>
      <c r="F5026" s="4">
        <v>5.2618600000000001E-3</v>
      </c>
      <c r="G5026" s="4">
        <v>1</v>
      </c>
      <c r="H5026" s="4">
        <v>1</v>
      </c>
      <c r="I5026" s="4">
        <v>1</v>
      </c>
      <c r="J5026" s="4" t="s">
        <v>5363</v>
      </c>
      <c r="K5026" s="4">
        <v>0</v>
      </c>
      <c r="L5026" s="4">
        <v>1418.7161900000001</v>
      </c>
      <c r="M5026" s="4" t="s">
        <v>29</v>
      </c>
      <c r="N5026" s="4" t="s">
        <v>29</v>
      </c>
      <c r="O5026" s="4">
        <v>1.9750000000000002E-3</v>
      </c>
      <c r="P5026" s="4">
        <v>6.1429999999999998E-2</v>
      </c>
      <c r="Q5026" s="4">
        <v>2.33</v>
      </c>
    </row>
    <row r="5027" spans="1:29" x14ac:dyDescent="0.25">
      <c r="A5027" s="3" t="s">
        <v>29</v>
      </c>
      <c r="B5027" s="3" t="s">
        <v>30</v>
      </c>
      <c r="C5027" s="3" t="s">
        <v>5386</v>
      </c>
      <c r="D5027" s="3" t="s">
        <v>5387</v>
      </c>
      <c r="E5027" s="3">
        <v>0</v>
      </c>
      <c r="F5027" s="3">
        <v>71.275000000000006</v>
      </c>
      <c r="G5027" s="3">
        <v>49</v>
      </c>
      <c r="H5027" s="3">
        <v>9</v>
      </c>
      <c r="I5027" s="3">
        <v>27</v>
      </c>
      <c r="J5027" s="3">
        <v>1</v>
      </c>
      <c r="K5027" s="3">
        <v>199</v>
      </c>
      <c r="L5027" s="3">
        <v>22.5</v>
      </c>
      <c r="M5027" s="3">
        <v>11.08</v>
      </c>
      <c r="N5027" s="3">
        <v>87.11</v>
      </c>
      <c r="O5027" s="3">
        <v>9</v>
      </c>
      <c r="P5027" s="3" t="s">
        <v>5388</v>
      </c>
      <c r="Q5027" s="3" t="s">
        <v>2856</v>
      </c>
      <c r="R5027" s="3" t="s">
        <v>2826</v>
      </c>
      <c r="S5027" s="3" t="s">
        <v>5389</v>
      </c>
      <c r="T5027" s="3" t="s">
        <v>5390</v>
      </c>
      <c r="U5027" s="3" t="s">
        <v>5386</v>
      </c>
      <c r="V5027" s="3" t="s">
        <v>5391</v>
      </c>
      <c r="W5027" s="3" t="s">
        <v>536</v>
      </c>
      <c r="X5027" s="3" t="s">
        <v>2830</v>
      </c>
      <c r="Y5027" s="3" t="s">
        <v>34</v>
      </c>
      <c r="Z5027" s="3" t="s">
        <v>2832</v>
      </c>
      <c r="AA5027" s="3">
        <v>2</v>
      </c>
      <c r="AB5027" s="3" t="s">
        <v>29</v>
      </c>
      <c r="AC5027" s="3">
        <v>1</v>
      </c>
    </row>
    <row r="5028" spans="1:29" hidden="1" outlineLevel="1" collapsed="1" x14ac:dyDescent="0.25">
      <c r="A5028" t="s">
        <v>34</v>
      </c>
      <c r="B5028" s="2" t="s">
        <v>39</v>
      </c>
      <c r="C5028" s="2" t="s">
        <v>40</v>
      </c>
      <c r="D5028" s="2" t="s">
        <v>41</v>
      </c>
      <c r="E5028" s="2" t="s">
        <v>42</v>
      </c>
      <c r="F5028" s="2" t="s">
        <v>43</v>
      </c>
      <c r="G5028" s="2" t="s">
        <v>28</v>
      </c>
      <c r="H5028" s="2" t="s">
        <v>44</v>
      </c>
      <c r="I5028" s="2" t="s">
        <v>8</v>
      </c>
      <c r="J5028" s="2" t="s">
        <v>45</v>
      </c>
      <c r="K5028" s="2" t="s">
        <v>46</v>
      </c>
      <c r="L5028" s="2" t="s">
        <v>47</v>
      </c>
      <c r="M5028" s="2" t="s">
        <v>27</v>
      </c>
      <c r="N5028" s="2" t="s">
        <v>48</v>
      </c>
      <c r="O5028" s="2" t="s">
        <v>49</v>
      </c>
      <c r="P5028" s="2" t="s">
        <v>50</v>
      </c>
      <c r="Q5028" s="2" t="s">
        <v>51</v>
      </c>
    </row>
    <row r="5029" spans="1:29" hidden="1" outlineLevel="1" collapsed="1" x14ac:dyDescent="0.25">
      <c r="A5029" t="s">
        <v>34</v>
      </c>
      <c r="B5029" s="4" t="s">
        <v>29</v>
      </c>
      <c r="C5029" s="4" t="s">
        <v>5392</v>
      </c>
      <c r="D5029" s="4" t="s">
        <v>34</v>
      </c>
      <c r="E5029" s="4">
        <v>5.0026500000000003E-6</v>
      </c>
      <c r="F5029" s="4">
        <v>1.5434800000000001E-4</v>
      </c>
      <c r="G5029" s="4">
        <v>2</v>
      </c>
      <c r="H5029" s="4">
        <v>2</v>
      </c>
      <c r="I5029" s="4">
        <v>2</v>
      </c>
      <c r="J5029" s="4" t="s">
        <v>5393</v>
      </c>
      <c r="K5029" s="4">
        <v>0</v>
      </c>
      <c r="L5029" s="4">
        <v>1333.6495</v>
      </c>
      <c r="M5029" s="4" t="s">
        <v>29</v>
      </c>
      <c r="N5029" s="4" t="s">
        <v>29</v>
      </c>
      <c r="O5029" s="4">
        <v>6.5770000000000002E-5</v>
      </c>
      <c r="P5029" s="4">
        <v>1.522E-7</v>
      </c>
      <c r="Q5029" s="4">
        <v>3.3</v>
      </c>
    </row>
    <row r="5030" spans="1:29" hidden="1" outlineLevel="1" collapsed="1" x14ac:dyDescent="0.25">
      <c r="A5030" t="s">
        <v>34</v>
      </c>
      <c r="B5030" s="4" t="s">
        <v>29</v>
      </c>
      <c r="C5030" s="4" t="s">
        <v>5394</v>
      </c>
      <c r="D5030" s="4" t="s">
        <v>34</v>
      </c>
      <c r="E5030" s="4">
        <v>2.2097800000000001E-4</v>
      </c>
      <c r="F5030" s="4">
        <v>1.5434800000000001E-4</v>
      </c>
      <c r="G5030" s="4">
        <v>2</v>
      </c>
      <c r="H5030" s="4">
        <v>2</v>
      </c>
      <c r="I5030" s="4">
        <v>1</v>
      </c>
      <c r="J5030" s="4" t="s">
        <v>5393</v>
      </c>
      <c r="K5030" s="4">
        <v>0</v>
      </c>
      <c r="L5030" s="4">
        <v>981.54759999999999</v>
      </c>
      <c r="M5030" s="4" t="s">
        <v>29</v>
      </c>
      <c r="N5030" s="4" t="s">
        <v>29</v>
      </c>
      <c r="O5030" s="4">
        <v>6.5770000000000002E-5</v>
      </c>
      <c r="P5030" s="4">
        <v>1.489E-5</v>
      </c>
      <c r="Q5030" s="4">
        <v>2.44</v>
      </c>
    </row>
    <row r="5031" spans="1:29" hidden="1" outlineLevel="1" collapsed="1" x14ac:dyDescent="0.25">
      <c r="A5031" t="s">
        <v>34</v>
      </c>
      <c r="B5031" s="4" t="s">
        <v>29</v>
      </c>
      <c r="C5031" s="4" t="s">
        <v>5395</v>
      </c>
      <c r="D5031" s="4" t="s">
        <v>34</v>
      </c>
      <c r="E5031" s="4">
        <v>3.5348499999999999E-10</v>
      </c>
      <c r="F5031" s="4">
        <v>1.5434800000000001E-4</v>
      </c>
      <c r="G5031" s="4">
        <v>1</v>
      </c>
      <c r="H5031" s="4">
        <v>1</v>
      </c>
      <c r="I5031" s="4">
        <v>9</v>
      </c>
      <c r="J5031" s="4" t="s">
        <v>5386</v>
      </c>
      <c r="K5031" s="4">
        <v>1</v>
      </c>
      <c r="L5031" s="4">
        <v>2953.4901500000001</v>
      </c>
      <c r="M5031" s="4" t="s">
        <v>29</v>
      </c>
      <c r="N5031" s="4" t="s">
        <v>29</v>
      </c>
      <c r="O5031" s="4">
        <v>6.5770000000000002E-5</v>
      </c>
      <c r="P5031" s="4">
        <v>1.4419999999999999E-12</v>
      </c>
      <c r="Q5031" s="4">
        <v>6.73</v>
      </c>
    </row>
    <row r="5032" spans="1:29" hidden="1" outlineLevel="1" collapsed="1" x14ac:dyDescent="0.25">
      <c r="A5032" t="s">
        <v>34</v>
      </c>
      <c r="B5032" s="4" t="s">
        <v>29</v>
      </c>
      <c r="C5032" s="4" t="s">
        <v>5396</v>
      </c>
      <c r="D5032" s="4" t="s">
        <v>34</v>
      </c>
      <c r="E5032" s="4">
        <v>6.6391399999999999E-9</v>
      </c>
      <c r="F5032" s="4">
        <v>1.5434800000000001E-4</v>
      </c>
      <c r="G5032" s="4">
        <v>2</v>
      </c>
      <c r="H5032" s="4">
        <v>2</v>
      </c>
      <c r="I5032" s="4">
        <v>3</v>
      </c>
      <c r="J5032" s="4" t="s">
        <v>5393</v>
      </c>
      <c r="K5032" s="4">
        <v>0</v>
      </c>
      <c r="L5032" s="4">
        <v>2653.3467900000001</v>
      </c>
      <c r="M5032" s="4" t="s">
        <v>29</v>
      </c>
      <c r="N5032" s="4" t="s">
        <v>29</v>
      </c>
      <c r="O5032" s="4">
        <v>6.5770000000000002E-5</v>
      </c>
      <c r="P5032" s="4">
        <v>5.0459999999999999E-11</v>
      </c>
      <c r="Q5032" s="4">
        <v>5.27</v>
      </c>
    </row>
    <row r="5033" spans="1:29" hidden="1" outlineLevel="1" collapsed="1" x14ac:dyDescent="0.25">
      <c r="A5033" t="s">
        <v>34</v>
      </c>
      <c r="B5033" s="4" t="s">
        <v>29</v>
      </c>
      <c r="C5033" s="4" t="s">
        <v>5397</v>
      </c>
      <c r="D5033" s="4" t="s">
        <v>34</v>
      </c>
      <c r="E5033" s="4">
        <v>4.9068399999999999E-5</v>
      </c>
      <c r="F5033" s="4">
        <v>1.5434800000000001E-4</v>
      </c>
      <c r="G5033" s="4">
        <v>2</v>
      </c>
      <c r="H5033" s="4">
        <v>2</v>
      </c>
      <c r="I5033" s="4">
        <v>2</v>
      </c>
      <c r="J5033" s="4" t="s">
        <v>5393</v>
      </c>
      <c r="K5033" s="4">
        <v>0</v>
      </c>
      <c r="L5033" s="4">
        <v>964.52106000000003</v>
      </c>
      <c r="M5033" s="4" t="s">
        <v>29</v>
      </c>
      <c r="N5033" s="4" t="s">
        <v>29</v>
      </c>
      <c r="O5033" s="4">
        <v>6.5770000000000002E-5</v>
      </c>
      <c r="P5033" s="4">
        <v>2.4159999999999998E-6</v>
      </c>
      <c r="Q5033" s="4">
        <v>3.15</v>
      </c>
    </row>
    <row r="5034" spans="1:29" hidden="1" outlineLevel="1" collapsed="1" x14ac:dyDescent="0.25">
      <c r="A5034" t="s">
        <v>34</v>
      </c>
      <c r="B5034" s="4" t="s">
        <v>29</v>
      </c>
      <c r="C5034" s="4" t="s">
        <v>5398</v>
      </c>
      <c r="D5034" s="4" t="s">
        <v>34</v>
      </c>
      <c r="E5034" s="4">
        <v>5.7591000000000001E-4</v>
      </c>
      <c r="F5034" s="4">
        <v>1.5434800000000001E-4</v>
      </c>
      <c r="G5034" s="4">
        <v>2</v>
      </c>
      <c r="H5034" s="4">
        <v>2</v>
      </c>
      <c r="I5034" s="4">
        <v>2</v>
      </c>
      <c r="J5034" s="4" t="s">
        <v>5393</v>
      </c>
      <c r="K5034" s="4">
        <v>0</v>
      </c>
      <c r="L5034" s="4">
        <v>1193.5545400000001</v>
      </c>
      <c r="M5034" s="4" t="s">
        <v>29</v>
      </c>
      <c r="N5034" s="4" t="s">
        <v>29</v>
      </c>
      <c r="O5034" s="4">
        <v>6.5770000000000002E-5</v>
      </c>
      <c r="P5034" s="4">
        <v>4.7599999999999998E-5</v>
      </c>
      <c r="Q5034" s="4">
        <v>2.52</v>
      </c>
    </row>
    <row r="5035" spans="1:29" hidden="1" outlineLevel="1" collapsed="1" x14ac:dyDescent="0.25">
      <c r="A5035" t="s">
        <v>34</v>
      </c>
      <c r="B5035" s="4" t="s">
        <v>29</v>
      </c>
      <c r="C5035" s="4" t="s">
        <v>5399</v>
      </c>
      <c r="D5035" s="4" t="s">
        <v>34</v>
      </c>
      <c r="E5035" s="4">
        <v>2.2036999999999998E-3</v>
      </c>
      <c r="F5035" s="4">
        <v>3.0793500000000001E-4</v>
      </c>
      <c r="G5035" s="4">
        <v>2</v>
      </c>
      <c r="H5035" s="4">
        <v>2</v>
      </c>
      <c r="I5035" s="4">
        <v>3</v>
      </c>
      <c r="J5035" s="4" t="s">
        <v>5393</v>
      </c>
      <c r="K5035" s="4">
        <v>0</v>
      </c>
      <c r="L5035" s="4">
        <v>1615.0166099999999</v>
      </c>
      <c r="M5035" s="4" t="s">
        <v>29</v>
      </c>
      <c r="N5035" s="4" t="s">
        <v>29</v>
      </c>
      <c r="O5035" s="4">
        <v>1.192E-4</v>
      </c>
      <c r="P5035" s="4">
        <v>2.3580000000000001E-4</v>
      </c>
      <c r="Q5035" s="4">
        <v>2.19</v>
      </c>
    </row>
    <row r="5036" spans="1:29" hidden="1" outlineLevel="1" collapsed="1" x14ac:dyDescent="0.25">
      <c r="A5036" t="s">
        <v>34</v>
      </c>
      <c r="B5036" s="4" t="s">
        <v>29</v>
      </c>
      <c r="C5036" s="4" t="s">
        <v>5400</v>
      </c>
      <c r="D5036" s="4" t="s">
        <v>34</v>
      </c>
      <c r="E5036" s="4">
        <v>1.3487900000000001E-2</v>
      </c>
      <c r="F5036" s="4">
        <v>4.3565599999999998E-4</v>
      </c>
      <c r="G5036" s="4">
        <v>2</v>
      </c>
      <c r="H5036" s="4">
        <v>2</v>
      </c>
      <c r="I5036" s="4">
        <v>2</v>
      </c>
      <c r="J5036" s="4" t="s">
        <v>5393</v>
      </c>
      <c r="K5036" s="4">
        <v>1</v>
      </c>
      <c r="L5036" s="4">
        <v>2111.31754</v>
      </c>
      <c r="M5036" s="4" t="s">
        <v>29</v>
      </c>
      <c r="N5036" s="4" t="s">
        <v>29</v>
      </c>
      <c r="O5036" s="4">
        <v>1.639E-4</v>
      </c>
      <c r="P5036" s="4">
        <v>2.013E-3</v>
      </c>
      <c r="Q5036" s="4">
        <v>1.42</v>
      </c>
    </row>
    <row r="5037" spans="1:29" hidden="1" outlineLevel="1" collapsed="1" x14ac:dyDescent="0.25">
      <c r="A5037" t="s">
        <v>34</v>
      </c>
      <c r="B5037" s="4" t="s">
        <v>29</v>
      </c>
      <c r="C5037" s="4" t="s">
        <v>5401</v>
      </c>
      <c r="D5037" s="4" t="s">
        <v>34</v>
      </c>
      <c r="E5037" s="4">
        <v>7.1469100000000002E-3</v>
      </c>
      <c r="F5037" s="4">
        <v>4.3565599999999998E-4</v>
      </c>
      <c r="G5037" s="4">
        <v>2</v>
      </c>
      <c r="H5037" s="4">
        <v>2</v>
      </c>
      <c r="I5037" s="4">
        <v>3</v>
      </c>
      <c r="J5037" s="4" t="s">
        <v>5393</v>
      </c>
      <c r="K5037" s="4">
        <v>0</v>
      </c>
      <c r="L5037" s="4">
        <v>864.48253999999997</v>
      </c>
      <c r="M5037" s="4" t="s">
        <v>29</v>
      </c>
      <c r="N5037" s="4" t="s">
        <v>29</v>
      </c>
      <c r="O5037" s="4">
        <v>1.639E-4</v>
      </c>
      <c r="P5037" s="4">
        <v>9.3729999999999996E-4</v>
      </c>
      <c r="Q5037" s="4">
        <v>1.72</v>
      </c>
    </row>
    <row r="5038" spans="1:29" x14ac:dyDescent="0.25">
      <c r="A5038" s="3" t="s">
        <v>29</v>
      </c>
      <c r="B5038" s="3" t="s">
        <v>30</v>
      </c>
      <c r="C5038" s="3" t="s">
        <v>5402</v>
      </c>
      <c r="D5038" s="3" t="s">
        <v>5403</v>
      </c>
      <c r="E5038" s="3">
        <v>0</v>
      </c>
      <c r="F5038" s="3">
        <v>70.572999999999993</v>
      </c>
      <c r="G5038" s="3">
        <v>18</v>
      </c>
      <c r="H5038" s="3">
        <v>8</v>
      </c>
      <c r="I5038" s="3">
        <v>17</v>
      </c>
      <c r="J5038" s="3">
        <v>8</v>
      </c>
      <c r="K5038" s="3">
        <v>570</v>
      </c>
      <c r="L5038" s="3">
        <v>62.7</v>
      </c>
      <c r="M5038" s="3">
        <v>7.75</v>
      </c>
      <c r="N5038" s="3">
        <v>58.81</v>
      </c>
      <c r="O5038" s="3">
        <v>8</v>
      </c>
      <c r="P5038" s="3" t="s">
        <v>636</v>
      </c>
      <c r="Q5038" s="3" t="s">
        <v>5404</v>
      </c>
      <c r="R5038" s="3" t="s">
        <v>1044</v>
      </c>
      <c r="S5038" s="3" t="s">
        <v>4525</v>
      </c>
      <c r="T5038" s="3" t="s">
        <v>5405</v>
      </c>
      <c r="U5038" s="3" t="s">
        <v>5402</v>
      </c>
      <c r="V5038" s="3" t="s">
        <v>5406</v>
      </c>
      <c r="W5038" s="3" t="s">
        <v>38</v>
      </c>
      <c r="X5038" s="3" t="s">
        <v>5407</v>
      </c>
      <c r="Y5038" s="3" t="s">
        <v>34</v>
      </c>
      <c r="Z5038" s="3" t="s">
        <v>5408</v>
      </c>
      <c r="AA5038" s="3">
        <v>2</v>
      </c>
      <c r="AB5038" s="3" t="s">
        <v>29</v>
      </c>
      <c r="AC5038" s="3">
        <v>1</v>
      </c>
    </row>
    <row r="5039" spans="1:29" hidden="1" outlineLevel="1" collapsed="1" x14ac:dyDescent="0.25">
      <c r="A5039" t="s">
        <v>34</v>
      </c>
      <c r="B5039" s="2" t="s">
        <v>39</v>
      </c>
      <c r="C5039" s="2" t="s">
        <v>40</v>
      </c>
      <c r="D5039" s="2" t="s">
        <v>41</v>
      </c>
      <c r="E5039" s="2" t="s">
        <v>42</v>
      </c>
      <c r="F5039" s="2" t="s">
        <v>43</v>
      </c>
      <c r="G5039" s="2" t="s">
        <v>28</v>
      </c>
      <c r="H5039" s="2" t="s">
        <v>44</v>
      </c>
      <c r="I5039" s="2" t="s">
        <v>8</v>
      </c>
      <c r="J5039" s="2" t="s">
        <v>45</v>
      </c>
      <c r="K5039" s="2" t="s">
        <v>46</v>
      </c>
      <c r="L5039" s="2" t="s">
        <v>47</v>
      </c>
      <c r="M5039" s="2" t="s">
        <v>27</v>
      </c>
      <c r="N5039" s="2" t="s">
        <v>48</v>
      </c>
      <c r="O5039" s="2" t="s">
        <v>49</v>
      </c>
      <c r="P5039" s="2" t="s">
        <v>50</v>
      </c>
      <c r="Q5039" s="2" t="s">
        <v>51</v>
      </c>
    </row>
    <row r="5040" spans="1:29" hidden="1" outlineLevel="1" collapsed="1" x14ac:dyDescent="0.25">
      <c r="A5040" t="s">
        <v>34</v>
      </c>
      <c r="B5040" s="4" t="s">
        <v>29</v>
      </c>
      <c r="C5040" s="4" t="s">
        <v>5409</v>
      </c>
      <c r="D5040" s="4" t="s">
        <v>34</v>
      </c>
      <c r="E5040" s="4">
        <v>1.2469799999999999E-11</v>
      </c>
      <c r="F5040" s="4">
        <v>1.5434800000000001E-4</v>
      </c>
      <c r="G5040" s="4">
        <v>1</v>
      </c>
      <c r="H5040" s="4">
        <v>2</v>
      </c>
      <c r="I5040" s="4">
        <v>2</v>
      </c>
      <c r="J5040" s="4" t="s">
        <v>5402</v>
      </c>
      <c r="K5040" s="4">
        <v>0</v>
      </c>
      <c r="L5040" s="4">
        <v>2310.2075</v>
      </c>
      <c r="M5040" s="4" t="s">
        <v>29</v>
      </c>
      <c r="N5040" s="4" t="s">
        <v>29</v>
      </c>
      <c r="O5040" s="4">
        <v>6.5770000000000002E-5</v>
      </c>
      <c r="P5040" s="4">
        <v>2.5260000000000001E-14</v>
      </c>
      <c r="Q5040" s="4">
        <v>6.23</v>
      </c>
    </row>
    <row r="5041" spans="1:29" hidden="1" outlineLevel="1" collapsed="1" x14ac:dyDescent="0.25">
      <c r="A5041" t="s">
        <v>34</v>
      </c>
      <c r="B5041" s="4" t="s">
        <v>29</v>
      </c>
      <c r="C5041" s="4" t="s">
        <v>5410</v>
      </c>
      <c r="D5041" s="4" t="s">
        <v>34</v>
      </c>
      <c r="E5041" s="4">
        <v>9.3959700000000008E-6</v>
      </c>
      <c r="F5041" s="4">
        <v>1.5434800000000001E-4</v>
      </c>
      <c r="G5041" s="4">
        <v>1</v>
      </c>
      <c r="H5041" s="4">
        <v>2</v>
      </c>
      <c r="I5041" s="4">
        <v>2</v>
      </c>
      <c r="J5041" s="4" t="s">
        <v>5402</v>
      </c>
      <c r="K5041" s="4">
        <v>2</v>
      </c>
      <c r="L5041" s="4">
        <v>1505.83222</v>
      </c>
      <c r="M5041" s="4" t="s">
        <v>29</v>
      </c>
      <c r="N5041" s="4" t="s">
        <v>29</v>
      </c>
      <c r="O5041" s="4">
        <v>6.5770000000000002E-5</v>
      </c>
      <c r="P5041" s="4">
        <v>3.2809999999999998E-7</v>
      </c>
      <c r="Q5041" s="4">
        <v>3.33</v>
      </c>
    </row>
    <row r="5042" spans="1:29" hidden="1" outlineLevel="1" collapsed="1" x14ac:dyDescent="0.25">
      <c r="A5042" t="s">
        <v>34</v>
      </c>
      <c r="B5042" s="4" t="s">
        <v>29</v>
      </c>
      <c r="C5042" s="4" t="s">
        <v>5411</v>
      </c>
      <c r="D5042" s="4" t="s">
        <v>58</v>
      </c>
      <c r="E5042" s="4">
        <v>1.7647900000000001E-9</v>
      </c>
      <c r="F5042" s="4">
        <v>1.5434800000000001E-4</v>
      </c>
      <c r="G5042" s="4">
        <v>1</v>
      </c>
      <c r="H5042" s="4">
        <v>2</v>
      </c>
      <c r="I5042" s="4">
        <v>3</v>
      </c>
      <c r="J5042" s="4" t="s">
        <v>5402</v>
      </c>
      <c r="K5042" s="4">
        <v>0</v>
      </c>
      <c r="L5042" s="4">
        <v>2247.1001999999999</v>
      </c>
      <c r="M5042" s="4" t="s">
        <v>29</v>
      </c>
      <c r="N5042" s="4" t="s">
        <v>29</v>
      </c>
      <c r="O5042" s="4">
        <v>6.5770000000000002E-5</v>
      </c>
      <c r="P5042" s="4">
        <v>1.015E-11</v>
      </c>
      <c r="Q5042" s="4">
        <v>5.82</v>
      </c>
    </row>
    <row r="5043" spans="1:29" hidden="1" outlineLevel="1" collapsed="1" x14ac:dyDescent="0.25">
      <c r="A5043" t="s">
        <v>34</v>
      </c>
      <c r="B5043" s="4" t="s">
        <v>29</v>
      </c>
      <c r="C5043" s="4" t="s">
        <v>5412</v>
      </c>
      <c r="D5043" s="4" t="s">
        <v>199</v>
      </c>
      <c r="E5043" s="4">
        <v>1.6336599999999999E-5</v>
      </c>
      <c r="F5043" s="4">
        <v>1.5434800000000001E-4</v>
      </c>
      <c r="G5043" s="4">
        <v>1</v>
      </c>
      <c r="H5043" s="4">
        <v>1</v>
      </c>
      <c r="I5043" s="4">
        <v>3</v>
      </c>
      <c r="J5043" s="4" t="s">
        <v>5402</v>
      </c>
      <c r="K5043" s="4">
        <v>0</v>
      </c>
      <c r="L5043" s="4">
        <v>2112.91788</v>
      </c>
      <c r="M5043" s="4" t="s">
        <v>29</v>
      </c>
      <c r="N5043" s="4" t="s">
        <v>29</v>
      </c>
      <c r="O5043" s="4">
        <v>6.5770000000000002E-5</v>
      </c>
      <c r="P5043" s="4">
        <v>6.3740000000000003E-7</v>
      </c>
      <c r="Q5043" s="4">
        <v>3.42</v>
      </c>
    </row>
    <row r="5044" spans="1:29" hidden="1" outlineLevel="1" collapsed="1" x14ac:dyDescent="0.25">
      <c r="A5044" t="s">
        <v>34</v>
      </c>
      <c r="B5044" s="4" t="s">
        <v>29</v>
      </c>
      <c r="C5044" s="4" t="s">
        <v>5413</v>
      </c>
      <c r="D5044" s="4" t="s">
        <v>34</v>
      </c>
      <c r="E5044" s="4">
        <v>2.4498900000000002E-6</v>
      </c>
      <c r="F5044" s="4">
        <v>1.5434800000000001E-4</v>
      </c>
      <c r="G5044" s="4">
        <v>1</v>
      </c>
      <c r="H5044" s="4">
        <v>2</v>
      </c>
      <c r="I5044" s="4">
        <v>2</v>
      </c>
      <c r="J5044" s="4" t="s">
        <v>5402</v>
      </c>
      <c r="K5044" s="4">
        <v>0</v>
      </c>
      <c r="L5044" s="4">
        <v>1466.7274199999999</v>
      </c>
      <c r="M5044" s="4" t="s">
        <v>29</v>
      </c>
      <c r="N5044" s="4" t="s">
        <v>29</v>
      </c>
      <c r="O5044" s="4">
        <v>6.5770000000000002E-5</v>
      </c>
      <c r="P5044" s="4">
        <v>6.4329999999999994E-8</v>
      </c>
      <c r="Q5044" s="4">
        <v>4.68</v>
      </c>
    </row>
    <row r="5045" spans="1:29" hidden="1" outlineLevel="1" collapsed="1" x14ac:dyDescent="0.25">
      <c r="A5045" t="s">
        <v>34</v>
      </c>
      <c r="B5045" s="4" t="s">
        <v>29</v>
      </c>
      <c r="C5045" s="4" t="s">
        <v>5414</v>
      </c>
      <c r="D5045" s="4" t="s">
        <v>34</v>
      </c>
      <c r="E5045" s="4">
        <v>4.5428100000000004E-3</v>
      </c>
      <c r="F5045" s="4">
        <v>3.0793500000000001E-4</v>
      </c>
      <c r="G5045" s="4">
        <v>1</v>
      </c>
      <c r="H5045" s="4">
        <v>2</v>
      </c>
      <c r="I5045" s="4">
        <v>1</v>
      </c>
      <c r="J5045" s="4" t="s">
        <v>5402</v>
      </c>
      <c r="K5045" s="4">
        <v>0</v>
      </c>
      <c r="L5045" s="4">
        <v>1782.85447</v>
      </c>
      <c r="M5045" s="4" t="s">
        <v>29</v>
      </c>
      <c r="N5045" s="4" t="s">
        <v>29</v>
      </c>
      <c r="O5045" s="4">
        <v>1.192E-4</v>
      </c>
      <c r="P5045" s="4">
        <v>5.4929999999999996E-4</v>
      </c>
      <c r="Q5045" s="4">
        <v>2.62</v>
      </c>
    </row>
    <row r="5046" spans="1:29" hidden="1" outlineLevel="1" collapsed="1" x14ac:dyDescent="0.25">
      <c r="A5046" t="s">
        <v>34</v>
      </c>
      <c r="B5046" s="4" t="s">
        <v>29</v>
      </c>
      <c r="C5046" s="4" t="s">
        <v>5415</v>
      </c>
      <c r="D5046" s="4" t="s">
        <v>199</v>
      </c>
      <c r="E5046" s="4">
        <v>9.8237499999999991E-3</v>
      </c>
      <c r="F5046" s="4">
        <v>4.3565599999999998E-4</v>
      </c>
      <c r="G5046" s="4">
        <v>1</v>
      </c>
      <c r="H5046" s="4">
        <v>1</v>
      </c>
      <c r="I5046" s="4">
        <v>2</v>
      </c>
      <c r="J5046" s="4" t="s">
        <v>5402</v>
      </c>
      <c r="K5046" s="4">
        <v>1</v>
      </c>
      <c r="L5046" s="4">
        <v>2269.01899</v>
      </c>
      <c r="M5046" s="4" t="s">
        <v>29</v>
      </c>
      <c r="N5046" s="4" t="s">
        <v>29</v>
      </c>
      <c r="O5046" s="4">
        <v>1.639E-4</v>
      </c>
      <c r="P5046" s="4">
        <v>1.3619999999999999E-3</v>
      </c>
      <c r="Q5046" s="4">
        <v>2.4</v>
      </c>
    </row>
    <row r="5047" spans="1:29" hidden="1" outlineLevel="1" collapsed="1" x14ac:dyDescent="0.25">
      <c r="A5047" t="s">
        <v>34</v>
      </c>
      <c r="B5047" s="4" t="s">
        <v>29</v>
      </c>
      <c r="C5047" s="4" t="s">
        <v>5416</v>
      </c>
      <c r="D5047" s="4" t="s">
        <v>58</v>
      </c>
      <c r="E5047" s="4">
        <v>1.17339E-2</v>
      </c>
      <c r="F5047" s="4">
        <v>4.3565599999999998E-4</v>
      </c>
      <c r="G5047" s="4">
        <v>1</v>
      </c>
      <c r="H5047" s="4">
        <v>1</v>
      </c>
      <c r="I5047" s="4">
        <v>2</v>
      </c>
      <c r="J5047" s="4" t="s">
        <v>5402</v>
      </c>
      <c r="K5047" s="4">
        <v>1</v>
      </c>
      <c r="L5047" s="4">
        <v>2269.01899</v>
      </c>
      <c r="M5047" s="4" t="s">
        <v>29</v>
      </c>
      <c r="N5047" s="4" t="s">
        <v>29</v>
      </c>
      <c r="O5047" s="4">
        <v>1.639E-4</v>
      </c>
      <c r="P5047" s="4">
        <v>1.6949999999999999E-3</v>
      </c>
      <c r="Q5047" s="4">
        <v>2.82</v>
      </c>
    </row>
    <row r="5048" spans="1:29" x14ac:dyDescent="0.25">
      <c r="A5048" s="3" t="s">
        <v>29</v>
      </c>
      <c r="B5048" s="3" t="s">
        <v>30</v>
      </c>
      <c r="C5048" s="3" t="s">
        <v>5417</v>
      </c>
      <c r="D5048" s="3" t="s">
        <v>5418</v>
      </c>
      <c r="E5048" s="3">
        <v>0</v>
      </c>
      <c r="F5048" s="3">
        <v>70.399000000000001</v>
      </c>
      <c r="G5048" s="3">
        <v>26</v>
      </c>
      <c r="H5048" s="3">
        <v>9</v>
      </c>
      <c r="I5048" s="3">
        <v>15</v>
      </c>
      <c r="J5048" s="3">
        <v>9</v>
      </c>
      <c r="K5048" s="3">
        <v>528</v>
      </c>
      <c r="L5048" s="3">
        <v>57.9</v>
      </c>
      <c r="M5048" s="3">
        <v>6.73</v>
      </c>
      <c r="N5048" s="3">
        <v>58.92</v>
      </c>
      <c r="O5048" s="3">
        <v>9</v>
      </c>
      <c r="P5048" s="3" t="s">
        <v>315</v>
      </c>
      <c r="Q5048" s="3" t="s">
        <v>2186</v>
      </c>
      <c r="R5048" s="3" t="s">
        <v>35</v>
      </c>
      <c r="S5048" s="3" t="s">
        <v>5419</v>
      </c>
      <c r="T5048" s="3" t="s">
        <v>34</v>
      </c>
      <c r="U5048" s="3" t="s">
        <v>5417</v>
      </c>
      <c r="V5048" s="3" t="s">
        <v>34</v>
      </c>
      <c r="W5048" s="3" t="s">
        <v>193</v>
      </c>
      <c r="X5048" s="3" t="s">
        <v>34</v>
      </c>
      <c r="Y5048" s="3" t="s">
        <v>34</v>
      </c>
      <c r="Z5048" s="3" t="s">
        <v>34</v>
      </c>
      <c r="AA5048" s="3">
        <v>0</v>
      </c>
      <c r="AB5048" s="3" t="s">
        <v>29</v>
      </c>
      <c r="AC5048" s="3">
        <v>1</v>
      </c>
    </row>
    <row r="5049" spans="1:29" hidden="1" outlineLevel="1" collapsed="1" x14ac:dyDescent="0.25">
      <c r="A5049" t="s">
        <v>34</v>
      </c>
      <c r="B5049" s="2" t="s">
        <v>39</v>
      </c>
      <c r="C5049" s="2" t="s">
        <v>40</v>
      </c>
      <c r="D5049" s="2" t="s">
        <v>41</v>
      </c>
      <c r="E5049" s="2" t="s">
        <v>42</v>
      </c>
      <c r="F5049" s="2" t="s">
        <v>43</v>
      </c>
      <c r="G5049" s="2" t="s">
        <v>28</v>
      </c>
      <c r="H5049" s="2" t="s">
        <v>44</v>
      </c>
      <c r="I5049" s="2" t="s">
        <v>8</v>
      </c>
      <c r="J5049" s="2" t="s">
        <v>45</v>
      </c>
      <c r="K5049" s="2" t="s">
        <v>46</v>
      </c>
      <c r="L5049" s="2" t="s">
        <v>47</v>
      </c>
      <c r="M5049" s="2" t="s">
        <v>27</v>
      </c>
      <c r="N5049" s="2" t="s">
        <v>48</v>
      </c>
      <c r="O5049" s="2" t="s">
        <v>49</v>
      </c>
      <c r="P5049" s="2" t="s">
        <v>50</v>
      </c>
      <c r="Q5049" s="2" t="s">
        <v>51</v>
      </c>
    </row>
    <row r="5050" spans="1:29" hidden="1" outlineLevel="1" collapsed="1" x14ac:dyDescent="0.25">
      <c r="A5050" t="s">
        <v>34</v>
      </c>
      <c r="B5050" s="4" t="s">
        <v>29</v>
      </c>
      <c r="C5050" s="4" t="s">
        <v>5420</v>
      </c>
      <c r="D5050" s="4" t="s">
        <v>34</v>
      </c>
      <c r="E5050" s="4">
        <v>2.5791799999999999E-5</v>
      </c>
      <c r="F5050" s="4">
        <v>1.5434800000000001E-4</v>
      </c>
      <c r="G5050" s="4">
        <v>1</v>
      </c>
      <c r="H5050" s="4">
        <v>1</v>
      </c>
      <c r="I5050" s="4">
        <v>1</v>
      </c>
      <c r="J5050" s="4" t="s">
        <v>5417</v>
      </c>
      <c r="K5050" s="4">
        <v>0</v>
      </c>
      <c r="L5050" s="4">
        <v>1282.7001399999999</v>
      </c>
      <c r="M5050" s="4" t="s">
        <v>29</v>
      </c>
      <c r="N5050" s="4" t="s">
        <v>29</v>
      </c>
      <c r="O5050" s="4">
        <v>6.5770000000000002E-5</v>
      </c>
      <c r="P5050" s="4">
        <v>1.1090000000000001E-6</v>
      </c>
      <c r="Q5050" s="4">
        <v>2.77</v>
      </c>
    </row>
    <row r="5051" spans="1:29" hidden="1" outlineLevel="1" collapsed="1" x14ac:dyDescent="0.25">
      <c r="A5051" t="s">
        <v>34</v>
      </c>
      <c r="B5051" s="4" t="s">
        <v>29</v>
      </c>
      <c r="C5051" s="4" t="s">
        <v>5421</v>
      </c>
      <c r="D5051" s="4" t="s">
        <v>197</v>
      </c>
      <c r="E5051" s="4">
        <v>4.6910200000000002E-6</v>
      </c>
      <c r="F5051" s="4">
        <v>1.5434800000000001E-4</v>
      </c>
      <c r="G5051" s="4">
        <v>1</v>
      </c>
      <c r="H5051" s="4">
        <v>1</v>
      </c>
      <c r="I5051" s="4">
        <v>1</v>
      </c>
      <c r="J5051" s="4" t="s">
        <v>5417</v>
      </c>
      <c r="K5051" s="4">
        <v>1</v>
      </c>
      <c r="L5051" s="4">
        <v>1988.99236</v>
      </c>
      <c r="M5051" s="4" t="s">
        <v>29</v>
      </c>
      <c r="N5051" s="4" t="s">
        <v>29</v>
      </c>
      <c r="O5051" s="4">
        <v>6.5770000000000002E-5</v>
      </c>
      <c r="P5051" s="4">
        <v>1.409E-7</v>
      </c>
      <c r="Q5051" s="4">
        <v>3.56</v>
      </c>
    </row>
    <row r="5052" spans="1:29" hidden="1" outlineLevel="1" collapsed="1" x14ac:dyDescent="0.25">
      <c r="A5052" t="s">
        <v>34</v>
      </c>
      <c r="B5052" s="4" t="s">
        <v>29</v>
      </c>
      <c r="C5052" s="4" t="s">
        <v>5422</v>
      </c>
      <c r="D5052" s="4" t="s">
        <v>196</v>
      </c>
      <c r="E5052" s="4">
        <v>2.3717399999999999E-4</v>
      </c>
      <c r="F5052" s="4">
        <v>1.5434800000000001E-4</v>
      </c>
      <c r="G5052" s="4">
        <v>1</v>
      </c>
      <c r="H5052" s="4">
        <v>1</v>
      </c>
      <c r="I5052" s="4">
        <v>2</v>
      </c>
      <c r="J5052" s="4" t="s">
        <v>5417</v>
      </c>
      <c r="K5052" s="4">
        <v>1</v>
      </c>
      <c r="L5052" s="4">
        <v>1489.82944</v>
      </c>
      <c r="M5052" s="4" t="s">
        <v>29</v>
      </c>
      <c r="N5052" s="4" t="s">
        <v>29</v>
      </c>
      <c r="O5052" s="4">
        <v>6.5770000000000002E-5</v>
      </c>
      <c r="P5052" s="4">
        <v>1.628E-5</v>
      </c>
      <c r="Q5052" s="4">
        <v>3.12</v>
      </c>
    </row>
    <row r="5053" spans="1:29" hidden="1" outlineLevel="1" collapsed="1" x14ac:dyDescent="0.25">
      <c r="A5053" t="s">
        <v>34</v>
      </c>
      <c r="B5053" s="4" t="s">
        <v>29</v>
      </c>
      <c r="C5053" s="4" t="s">
        <v>5423</v>
      </c>
      <c r="D5053" s="4" t="s">
        <v>735</v>
      </c>
      <c r="E5053" s="4">
        <v>5.6894599999999999E-8</v>
      </c>
      <c r="F5053" s="4">
        <v>1.5434800000000001E-4</v>
      </c>
      <c r="G5053" s="4">
        <v>1</v>
      </c>
      <c r="H5053" s="4">
        <v>1</v>
      </c>
      <c r="I5053" s="4">
        <v>4</v>
      </c>
      <c r="J5053" s="4" t="s">
        <v>5417</v>
      </c>
      <c r="K5053" s="4">
        <v>0</v>
      </c>
      <c r="L5053" s="4">
        <v>2619.3586</v>
      </c>
      <c r="M5053" s="4" t="s">
        <v>29</v>
      </c>
      <c r="N5053" s="4" t="s">
        <v>29</v>
      </c>
      <c r="O5053" s="4">
        <v>6.5770000000000002E-5</v>
      </c>
      <c r="P5053" s="4">
        <v>6.7530000000000004E-10</v>
      </c>
      <c r="Q5053" s="4">
        <v>5.54</v>
      </c>
    </row>
    <row r="5054" spans="1:29" hidden="1" outlineLevel="1" collapsed="1" x14ac:dyDescent="0.25">
      <c r="A5054" t="s">
        <v>34</v>
      </c>
      <c r="B5054" s="4" t="s">
        <v>29</v>
      </c>
      <c r="C5054" s="4" t="s">
        <v>5424</v>
      </c>
      <c r="D5054" s="4" t="s">
        <v>34</v>
      </c>
      <c r="E5054" s="4">
        <v>1.69796E-6</v>
      </c>
      <c r="F5054" s="4">
        <v>1.5434800000000001E-4</v>
      </c>
      <c r="G5054" s="4">
        <v>1</v>
      </c>
      <c r="H5054" s="4">
        <v>1</v>
      </c>
      <c r="I5054" s="4">
        <v>1</v>
      </c>
      <c r="J5054" s="4" t="s">
        <v>5417</v>
      </c>
      <c r="K5054" s="4">
        <v>1</v>
      </c>
      <c r="L5054" s="4">
        <v>1866.0331000000001</v>
      </c>
      <c r="M5054" s="4" t="s">
        <v>29</v>
      </c>
      <c r="N5054" s="4" t="s">
        <v>29</v>
      </c>
      <c r="O5054" s="4">
        <v>6.5770000000000002E-5</v>
      </c>
      <c r="P5054" s="4">
        <v>4.1159999999999999E-8</v>
      </c>
      <c r="Q5054" s="4">
        <v>4.57</v>
      </c>
    </row>
    <row r="5055" spans="1:29" hidden="1" outlineLevel="1" collapsed="1" x14ac:dyDescent="0.25">
      <c r="A5055" t="s">
        <v>34</v>
      </c>
      <c r="B5055" s="4" t="s">
        <v>29</v>
      </c>
      <c r="C5055" s="4" t="s">
        <v>5425</v>
      </c>
      <c r="D5055" s="4" t="s">
        <v>5426</v>
      </c>
      <c r="E5055" s="4">
        <v>3.8677200000000003E-5</v>
      </c>
      <c r="F5055" s="4">
        <v>1.5434800000000001E-4</v>
      </c>
      <c r="G5055" s="4">
        <v>1</v>
      </c>
      <c r="H5055" s="4">
        <v>1</v>
      </c>
      <c r="I5055" s="4">
        <v>1</v>
      </c>
      <c r="J5055" s="4" t="s">
        <v>5417</v>
      </c>
      <c r="K5055" s="4">
        <v>0</v>
      </c>
      <c r="L5055" s="4">
        <v>3383.6360300000001</v>
      </c>
      <c r="M5055" s="4" t="s">
        <v>29</v>
      </c>
      <c r="N5055" s="4" t="s">
        <v>29</v>
      </c>
      <c r="O5055" s="4">
        <v>6.5770000000000002E-5</v>
      </c>
      <c r="P5055" s="4">
        <v>1.8080000000000001E-6</v>
      </c>
      <c r="Q5055" s="4">
        <v>4.79</v>
      </c>
    </row>
    <row r="5056" spans="1:29" hidden="1" outlineLevel="1" collapsed="1" x14ac:dyDescent="0.25">
      <c r="A5056" t="s">
        <v>34</v>
      </c>
      <c r="B5056" s="4" t="s">
        <v>29</v>
      </c>
      <c r="C5056" s="4" t="s">
        <v>5427</v>
      </c>
      <c r="D5056" s="4" t="s">
        <v>34</v>
      </c>
      <c r="E5056" s="4">
        <v>2.1681E-9</v>
      </c>
      <c r="F5056" s="4">
        <v>1.5434800000000001E-4</v>
      </c>
      <c r="G5056" s="4">
        <v>1</v>
      </c>
      <c r="H5056" s="4">
        <v>1</v>
      </c>
      <c r="I5056" s="4">
        <v>3</v>
      </c>
      <c r="J5056" s="4" t="s">
        <v>5417</v>
      </c>
      <c r="K5056" s="4">
        <v>0</v>
      </c>
      <c r="L5056" s="4">
        <v>2275.2907700000001</v>
      </c>
      <c r="M5056" s="4" t="s">
        <v>29</v>
      </c>
      <c r="N5056" s="4" t="s">
        <v>29</v>
      </c>
      <c r="O5056" s="4">
        <v>6.5770000000000002E-5</v>
      </c>
      <c r="P5056" s="4">
        <v>1.295E-11</v>
      </c>
      <c r="Q5056" s="4">
        <v>5.0199999999999996</v>
      </c>
    </row>
    <row r="5057" spans="1:29" hidden="1" outlineLevel="1" collapsed="1" x14ac:dyDescent="0.25">
      <c r="A5057" t="s">
        <v>34</v>
      </c>
      <c r="B5057" s="4" t="s">
        <v>29</v>
      </c>
      <c r="C5057" s="4" t="s">
        <v>5428</v>
      </c>
      <c r="D5057" s="4" t="s">
        <v>34</v>
      </c>
      <c r="E5057" s="4">
        <v>9.0301400000000005E-4</v>
      </c>
      <c r="F5057" s="4">
        <v>1.5434800000000001E-4</v>
      </c>
      <c r="G5057" s="4">
        <v>1</v>
      </c>
      <c r="H5057" s="4">
        <v>1</v>
      </c>
      <c r="I5057" s="4">
        <v>1</v>
      </c>
      <c r="J5057" s="4" t="s">
        <v>5417</v>
      </c>
      <c r="K5057" s="4">
        <v>0</v>
      </c>
      <c r="L5057" s="4">
        <v>1759.8497199999999</v>
      </c>
      <c r="M5057" s="4" t="s">
        <v>29</v>
      </c>
      <c r="N5057" s="4" t="s">
        <v>29</v>
      </c>
      <c r="O5057" s="4">
        <v>6.5770000000000002E-5</v>
      </c>
      <c r="P5057" s="4">
        <v>8.1769999999999998E-5</v>
      </c>
      <c r="Q5057" s="4">
        <v>2.19</v>
      </c>
    </row>
    <row r="5058" spans="1:29" hidden="1" outlineLevel="1" collapsed="1" x14ac:dyDescent="0.25">
      <c r="A5058" t="s">
        <v>34</v>
      </c>
      <c r="B5058" s="4" t="s">
        <v>29</v>
      </c>
      <c r="C5058" s="4" t="s">
        <v>5429</v>
      </c>
      <c r="D5058" s="4" t="s">
        <v>34</v>
      </c>
      <c r="E5058" s="4">
        <v>2.1265999999999999E-5</v>
      </c>
      <c r="F5058" s="4">
        <v>1.5434800000000001E-4</v>
      </c>
      <c r="G5058" s="4">
        <v>1</v>
      </c>
      <c r="H5058" s="4">
        <v>1</v>
      </c>
      <c r="I5058" s="4">
        <v>1</v>
      </c>
      <c r="J5058" s="4" t="s">
        <v>5417</v>
      </c>
      <c r="K5058" s="4">
        <v>0</v>
      </c>
      <c r="L5058" s="4">
        <v>1599.81657</v>
      </c>
      <c r="M5058" s="4" t="s">
        <v>29</v>
      </c>
      <c r="N5058" s="4" t="s">
        <v>29</v>
      </c>
      <c r="O5058" s="4">
        <v>6.5770000000000002E-5</v>
      </c>
      <c r="P5058" s="4">
        <v>8.8270000000000004E-7</v>
      </c>
      <c r="Q5058" s="4">
        <v>3.38</v>
      </c>
    </row>
    <row r="5059" spans="1:29" x14ac:dyDescent="0.25">
      <c r="A5059" s="3" t="s">
        <v>29</v>
      </c>
      <c r="B5059" s="3" t="s">
        <v>30</v>
      </c>
      <c r="C5059" s="3" t="s">
        <v>5430</v>
      </c>
      <c r="D5059" s="3" t="s">
        <v>5431</v>
      </c>
      <c r="E5059" s="3">
        <v>0</v>
      </c>
      <c r="F5059" s="3">
        <v>70.272000000000006</v>
      </c>
      <c r="G5059" s="3">
        <v>18</v>
      </c>
      <c r="H5059" s="3">
        <v>16</v>
      </c>
      <c r="I5059" s="3">
        <v>21</v>
      </c>
      <c r="J5059" s="3">
        <v>16</v>
      </c>
      <c r="K5059" s="3">
        <v>1237</v>
      </c>
      <c r="L5059" s="3">
        <v>140.4</v>
      </c>
      <c r="M5059" s="3">
        <v>8.4600000000000009</v>
      </c>
      <c r="N5059" s="3">
        <v>61.06</v>
      </c>
      <c r="O5059" s="3">
        <v>16</v>
      </c>
      <c r="P5059" s="3" t="s">
        <v>2146</v>
      </c>
      <c r="Q5059" s="3" t="s">
        <v>2310</v>
      </c>
      <c r="R5059" s="3" t="s">
        <v>2311</v>
      </c>
      <c r="S5059" s="3" t="s">
        <v>5432</v>
      </c>
      <c r="T5059" s="3" t="s">
        <v>5433</v>
      </c>
      <c r="U5059" s="3" t="s">
        <v>5430</v>
      </c>
      <c r="V5059" s="3" t="s">
        <v>5434</v>
      </c>
      <c r="W5059" s="3" t="s">
        <v>714</v>
      </c>
      <c r="X5059" s="3" t="s">
        <v>2315</v>
      </c>
      <c r="Y5059" s="3" t="s">
        <v>2316</v>
      </c>
      <c r="Z5059" s="3" t="s">
        <v>34</v>
      </c>
      <c r="AA5059" s="3">
        <v>5</v>
      </c>
      <c r="AB5059" s="3" t="s">
        <v>29</v>
      </c>
      <c r="AC5059" s="3">
        <v>1</v>
      </c>
    </row>
    <row r="5060" spans="1:29" hidden="1" outlineLevel="1" collapsed="1" x14ac:dyDescent="0.25">
      <c r="A5060" t="s">
        <v>34</v>
      </c>
      <c r="B5060" s="2" t="s">
        <v>39</v>
      </c>
      <c r="C5060" s="2" t="s">
        <v>40</v>
      </c>
      <c r="D5060" s="2" t="s">
        <v>41</v>
      </c>
      <c r="E5060" s="2" t="s">
        <v>42</v>
      </c>
      <c r="F5060" s="2" t="s">
        <v>43</v>
      </c>
      <c r="G5060" s="2" t="s">
        <v>28</v>
      </c>
      <c r="H5060" s="2" t="s">
        <v>44</v>
      </c>
      <c r="I5060" s="2" t="s">
        <v>8</v>
      </c>
      <c r="J5060" s="2" t="s">
        <v>45</v>
      </c>
      <c r="K5060" s="2" t="s">
        <v>46</v>
      </c>
      <c r="L5060" s="2" t="s">
        <v>47</v>
      </c>
      <c r="M5060" s="2" t="s">
        <v>27</v>
      </c>
      <c r="N5060" s="2" t="s">
        <v>48</v>
      </c>
      <c r="O5060" s="2" t="s">
        <v>49</v>
      </c>
      <c r="P5060" s="2" t="s">
        <v>50</v>
      </c>
      <c r="Q5060" s="2" t="s">
        <v>51</v>
      </c>
    </row>
    <row r="5061" spans="1:29" hidden="1" outlineLevel="1" collapsed="1" x14ac:dyDescent="0.25">
      <c r="A5061" t="s">
        <v>34</v>
      </c>
      <c r="B5061" s="4" t="s">
        <v>29</v>
      </c>
      <c r="C5061" s="4" t="s">
        <v>5435</v>
      </c>
      <c r="D5061" s="4" t="s">
        <v>34</v>
      </c>
      <c r="E5061" s="4">
        <v>1.02144E-4</v>
      </c>
      <c r="F5061" s="4">
        <v>1.5434800000000001E-4</v>
      </c>
      <c r="G5061" s="4">
        <v>1</v>
      </c>
      <c r="H5061" s="4">
        <v>1</v>
      </c>
      <c r="I5061" s="4">
        <v>1</v>
      </c>
      <c r="J5061" s="4" t="s">
        <v>5430</v>
      </c>
      <c r="K5061" s="4">
        <v>0</v>
      </c>
      <c r="L5061" s="4">
        <v>1436.7379800000001</v>
      </c>
      <c r="M5061" s="4" t="s">
        <v>29</v>
      </c>
      <c r="N5061" s="4" t="s">
        <v>29</v>
      </c>
      <c r="O5061" s="4">
        <v>6.5770000000000002E-5</v>
      </c>
      <c r="P5061" s="4">
        <v>5.8830000000000003E-6</v>
      </c>
      <c r="Q5061" s="4">
        <v>2.83</v>
      </c>
    </row>
    <row r="5062" spans="1:29" hidden="1" outlineLevel="1" collapsed="1" x14ac:dyDescent="0.25">
      <c r="A5062" t="s">
        <v>34</v>
      </c>
      <c r="B5062" s="4" t="s">
        <v>29</v>
      </c>
      <c r="C5062" s="4" t="s">
        <v>5436</v>
      </c>
      <c r="D5062" s="4" t="s">
        <v>34</v>
      </c>
      <c r="E5062" s="4">
        <v>1.0281299999999999E-5</v>
      </c>
      <c r="F5062" s="4">
        <v>1.5434800000000001E-4</v>
      </c>
      <c r="G5062" s="4">
        <v>1</v>
      </c>
      <c r="H5062" s="4">
        <v>1</v>
      </c>
      <c r="I5062" s="4">
        <v>1</v>
      </c>
      <c r="J5062" s="4" t="s">
        <v>5430</v>
      </c>
      <c r="K5062" s="4">
        <v>0</v>
      </c>
      <c r="L5062" s="4">
        <v>1673.80573</v>
      </c>
      <c r="M5062" s="4" t="s">
        <v>29</v>
      </c>
      <c r="N5062" s="4" t="s">
        <v>29</v>
      </c>
      <c r="O5062" s="4">
        <v>6.5770000000000002E-5</v>
      </c>
      <c r="P5062" s="4">
        <v>3.6450000000000001E-7</v>
      </c>
      <c r="Q5062" s="4">
        <v>3.73</v>
      </c>
    </row>
    <row r="5063" spans="1:29" hidden="1" outlineLevel="1" collapsed="1" x14ac:dyDescent="0.25">
      <c r="A5063" t="s">
        <v>34</v>
      </c>
      <c r="B5063" s="4" t="s">
        <v>29</v>
      </c>
      <c r="C5063" s="4" t="s">
        <v>5437</v>
      </c>
      <c r="D5063" s="4" t="s">
        <v>528</v>
      </c>
      <c r="E5063" s="4">
        <v>2.0330100000000001E-6</v>
      </c>
      <c r="F5063" s="4">
        <v>1.5434800000000001E-4</v>
      </c>
      <c r="G5063" s="4">
        <v>1</v>
      </c>
      <c r="H5063" s="4">
        <v>1</v>
      </c>
      <c r="I5063" s="4">
        <v>1</v>
      </c>
      <c r="J5063" s="4" t="s">
        <v>5430</v>
      </c>
      <c r="K5063" s="4">
        <v>0</v>
      </c>
      <c r="L5063" s="4">
        <v>2198.1121600000001</v>
      </c>
      <c r="M5063" s="4" t="s">
        <v>29</v>
      </c>
      <c r="N5063" s="4" t="s">
        <v>29</v>
      </c>
      <c r="O5063" s="4">
        <v>6.5770000000000002E-5</v>
      </c>
      <c r="P5063" s="4">
        <v>5.1230000000000003E-8</v>
      </c>
      <c r="Q5063" s="4">
        <v>4.17</v>
      </c>
    </row>
    <row r="5064" spans="1:29" hidden="1" outlineLevel="1" collapsed="1" x14ac:dyDescent="0.25">
      <c r="A5064" t="s">
        <v>34</v>
      </c>
      <c r="B5064" s="4" t="s">
        <v>29</v>
      </c>
      <c r="C5064" s="4" t="s">
        <v>5438</v>
      </c>
      <c r="D5064" s="4" t="s">
        <v>166</v>
      </c>
      <c r="E5064" s="4">
        <v>9.9559099999999997E-6</v>
      </c>
      <c r="F5064" s="4">
        <v>1.5434800000000001E-4</v>
      </c>
      <c r="G5064" s="4">
        <v>1</v>
      </c>
      <c r="H5064" s="4">
        <v>1</v>
      </c>
      <c r="I5064" s="4">
        <v>2</v>
      </c>
      <c r="J5064" s="4" t="s">
        <v>5430</v>
      </c>
      <c r="K5064" s="4">
        <v>0</v>
      </c>
      <c r="L5064" s="4">
        <v>1678.7741100000001</v>
      </c>
      <c r="M5064" s="4" t="s">
        <v>29</v>
      </c>
      <c r="N5064" s="4" t="s">
        <v>29</v>
      </c>
      <c r="O5064" s="4">
        <v>6.5770000000000002E-5</v>
      </c>
      <c r="P5064" s="4">
        <v>3.4999999999999998E-7</v>
      </c>
      <c r="Q5064" s="4">
        <v>4.47</v>
      </c>
    </row>
    <row r="5065" spans="1:29" hidden="1" outlineLevel="1" collapsed="1" x14ac:dyDescent="0.25">
      <c r="A5065" t="s">
        <v>34</v>
      </c>
      <c r="B5065" s="4" t="s">
        <v>29</v>
      </c>
      <c r="C5065" s="4" t="s">
        <v>5439</v>
      </c>
      <c r="D5065" s="4" t="s">
        <v>34</v>
      </c>
      <c r="E5065" s="4">
        <v>7.7466399999999994E-5</v>
      </c>
      <c r="F5065" s="4">
        <v>1.5434800000000001E-4</v>
      </c>
      <c r="G5065" s="4">
        <v>1</v>
      </c>
      <c r="H5065" s="4">
        <v>1</v>
      </c>
      <c r="I5065" s="4">
        <v>1</v>
      </c>
      <c r="J5065" s="4" t="s">
        <v>5430</v>
      </c>
      <c r="K5065" s="4">
        <v>0</v>
      </c>
      <c r="L5065" s="4">
        <v>1681.9060500000001</v>
      </c>
      <c r="M5065" s="4" t="s">
        <v>29</v>
      </c>
      <c r="N5065" s="4" t="s">
        <v>29</v>
      </c>
      <c r="O5065" s="4">
        <v>6.5770000000000002E-5</v>
      </c>
      <c r="P5065" s="4">
        <v>4.2089999999999999E-6</v>
      </c>
      <c r="Q5065" s="4">
        <v>3</v>
      </c>
    </row>
    <row r="5066" spans="1:29" hidden="1" outlineLevel="1" collapsed="1" x14ac:dyDescent="0.25">
      <c r="A5066" t="s">
        <v>34</v>
      </c>
      <c r="B5066" s="4" t="s">
        <v>29</v>
      </c>
      <c r="C5066" s="4" t="s">
        <v>5440</v>
      </c>
      <c r="D5066" s="4" t="s">
        <v>388</v>
      </c>
      <c r="E5066" s="4">
        <v>1.5990900000000001E-3</v>
      </c>
      <c r="F5066" s="4">
        <v>1.5434800000000001E-4</v>
      </c>
      <c r="G5066" s="4">
        <v>1</v>
      </c>
      <c r="H5066" s="4">
        <v>1</v>
      </c>
      <c r="I5066" s="4">
        <v>2</v>
      </c>
      <c r="J5066" s="4" t="s">
        <v>5430</v>
      </c>
      <c r="K5066" s="4">
        <v>0</v>
      </c>
      <c r="L5066" s="4">
        <v>1209.60447</v>
      </c>
      <c r="M5066" s="4" t="s">
        <v>29</v>
      </c>
      <c r="N5066" s="4" t="s">
        <v>29</v>
      </c>
      <c r="O5066" s="4">
        <v>6.5770000000000002E-5</v>
      </c>
      <c r="P5066" s="4">
        <v>1.6080000000000001E-4</v>
      </c>
      <c r="Q5066" s="4">
        <v>2.59</v>
      </c>
    </row>
    <row r="5067" spans="1:29" hidden="1" outlineLevel="1" collapsed="1" x14ac:dyDescent="0.25">
      <c r="A5067" t="s">
        <v>34</v>
      </c>
      <c r="B5067" s="4" t="s">
        <v>29</v>
      </c>
      <c r="C5067" s="4" t="s">
        <v>5441</v>
      </c>
      <c r="D5067" s="4" t="s">
        <v>34</v>
      </c>
      <c r="E5067" s="4">
        <v>2.2673600000000001E-4</v>
      </c>
      <c r="F5067" s="4">
        <v>1.5434800000000001E-4</v>
      </c>
      <c r="G5067" s="4">
        <v>1</v>
      </c>
      <c r="H5067" s="4">
        <v>1</v>
      </c>
      <c r="I5067" s="4">
        <v>1</v>
      </c>
      <c r="J5067" s="4" t="s">
        <v>5430</v>
      </c>
      <c r="K5067" s="4">
        <v>1</v>
      </c>
      <c r="L5067" s="4">
        <v>1564.83295</v>
      </c>
      <c r="M5067" s="4" t="s">
        <v>29</v>
      </c>
      <c r="N5067" s="4" t="s">
        <v>29</v>
      </c>
      <c r="O5067" s="4">
        <v>6.5770000000000002E-5</v>
      </c>
      <c r="P5067" s="4">
        <v>1.5379999999999998E-5</v>
      </c>
      <c r="Q5067" s="4">
        <v>3.44</v>
      </c>
    </row>
    <row r="5068" spans="1:29" hidden="1" outlineLevel="1" collapsed="1" x14ac:dyDescent="0.25">
      <c r="A5068" t="s">
        <v>34</v>
      </c>
      <c r="B5068" s="4" t="s">
        <v>29</v>
      </c>
      <c r="C5068" s="4" t="s">
        <v>5442</v>
      </c>
      <c r="D5068" s="4" t="s">
        <v>34</v>
      </c>
      <c r="E5068" s="4">
        <v>2.43413E-5</v>
      </c>
      <c r="F5068" s="4">
        <v>1.5434800000000001E-4</v>
      </c>
      <c r="G5068" s="4">
        <v>1</v>
      </c>
      <c r="H5068" s="4">
        <v>1</v>
      </c>
      <c r="I5068" s="4">
        <v>1</v>
      </c>
      <c r="J5068" s="4" t="s">
        <v>5430</v>
      </c>
      <c r="K5068" s="4">
        <v>2</v>
      </c>
      <c r="L5068" s="4">
        <v>2794.52502</v>
      </c>
      <c r="M5068" s="4" t="s">
        <v>29</v>
      </c>
      <c r="N5068" s="4" t="s">
        <v>29</v>
      </c>
      <c r="O5068" s="4">
        <v>6.5770000000000002E-5</v>
      </c>
      <c r="P5068" s="4">
        <v>1.034E-6</v>
      </c>
      <c r="Q5068" s="4">
        <v>3.6</v>
      </c>
    </row>
    <row r="5069" spans="1:29" hidden="1" outlineLevel="1" collapsed="1" x14ac:dyDescent="0.25">
      <c r="A5069" t="s">
        <v>34</v>
      </c>
      <c r="B5069" s="4" t="s">
        <v>29</v>
      </c>
      <c r="C5069" s="4" t="s">
        <v>5443</v>
      </c>
      <c r="D5069" s="4" t="s">
        <v>34</v>
      </c>
      <c r="E5069" s="4">
        <v>2.99723E-3</v>
      </c>
      <c r="F5069" s="4">
        <v>3.0793500000000001E-4</v>
      </c>
      <c r="G5069" s="4">
        <v>1</v>
      </c>
      <c r="H5069" s="4">
        <v>1</v>
      </c>
      <c r="I5069" s="4">
        <v>2</v>
      </c>
      <c r="J5069" s="4" t="s">
        <v>5430</v>
      </c>
      <c r="K5069" s="4">
        <v>1</v>
      </c>
      <c r="L5069" s="4">
        <v>1519.8478700000001</v>
      </c>
      <c r="M5069" s="4" t="s">
        <v>29</v>
      </c>
      <c r="N5069" s="4" t="s">
        <v>29</v>
      </c>
      <c r="O5069" s="4">
        <v>1.192E-4</v>
      </c>
      <c r="P5069" s="4">
        <v>3.3730000000000001E-4</v>
      </c>
      <c r="Q5069" s="4">
        <v>2.59</v>
      </c>
    </row>
    <row r="5070" spans="1:29" hidden="1" outlineLevel="1" collapsed="1" x14ac:dyDescent="0.25">
      <c r="A5070" t="s">
        <v>34</v>
      </c>
      <c r="B5070" s="4" t="s">
        <v>29</v>
      </c>
      <c r="C5070" s="4" t="s">
        <v>5444</v>
      </c>
      <c r="D5070" s="4" t="s">
        <v>34</v>
      </c>
      <c r="E5070" s="4">
        <v>3.5174099999999999E-3</v>
      </c>
      <c r="F5070" s="4">
        <v>3.0793500000000001E-4</v>
      </c>
      <c r="G5070" s="4">
        <v>1</v>
      </c>
      <c r="H5070" s="4">
        <v>1</v>
      </c>
      <c r="I5070" s="4">
        <v>1</v>
      </c>
      <c r="J5070" s="4" t="s">
        <v>5430</v>
      </c>
      <c r="K5070" s="4">
        <v>0</v>
      </c>
      <c r="L5070" s="4">
        <v>1217.60484</v>
      </c>
      <c r="M5070" s="4" t="s">
        <v>29</v>
      </c>
      <c r="N5070" s="4" t="s">
        <v>29</v>
      </c>
      <c r="O5070" s="4">
        <v>1.192E-4</v>
      </c>
      <c r="P5070" s="4">
        <v>4.0880000000000002E-4</v>
      </c>
      <c r="Q5070" s="4">
        <v>1.94</v>
      </c>
    </row>
    <row r="5071" spans="1:29" hidden="1" outlineLevel="1" collapsed="1" x14ac:dyDescent="0.25">
      <c r="A5071" t="s">
        <v>34</v>
      </c>
      <c r="B5071" s="4" t="s">
        <v>29</v>
      </c>
      <c r="C5071" s="4" t="s">
        <v>5445</v>
      </c>
      <c r="D5071" s="4" t="s">
        <v>34</v>
      </c>
      <c r="E5071" s="4">
        <v>2.5701299999999999E-3</v>
      </c>
      <c r="F5071" s="4">
        <v>3.0793500000000001E-4</v>
      </c>
      <c r="G5071" s="4">
        <v>1</v>
      </c>
      <c r="H5071" s="4">
        <v>1</v>
      </c>
      <c r="I5071" s="4">
        <v>2</v>
      </c>
      <c r="J5071" s="4" t="s">
        <v>5430</v>
      </c>
      <c r="K5071" s="4">
        <v>0</v>
      </c>
      <c r="L5071" s="4">
        <v>2360.10007</v>
      </c>
      <c r="M5071" s="4" t="s">
        <v>29</v>
      </c>
      <c r="N5071" s="4" t="s">
        <v>29</v>
      </c>
      <c r="O5071" s="4">
        <v>1.192E-4</v>
      </c>
      <c r="P5071" s="4">
        <v>2.8170000000000002E-4</v>
      </c>
      <c r="Q5071" s="4">
        <v>3.34</v>
      </c>
    </row>
    <row r="5072" spans="1:29" hidden="1" outlineLevel="1" collapsed="1" x14ac:dyDescent="0.25">
      <c r="A5072" t="s">
        <v>34</v>
      </c>
      <c r="B5072" s="4" t="s">
        <v>29</v>
      </c>
      <c r="C5072" s="4" t="s">
        <v>5446</v>
      </c>
      <c r="D5072" s="4" t="s">
        <v>211</v>
      </c>
      <c r="E5072" s="4">
        <v>8.1176700000000004E-3</v>
      </c>
      <c r="F5072" s="4">
        <v>4.3565599999999998E-4</v>
      </c>
      <c r="G5072" s="4">
        <v>1</v>
      </c>
      <c r="H5072" s="4">
        <v>1</v>
      </c>
      <c r="I5072" s="4">
        <v>1</v>
      </c>
      <c r="J5072" s="4" t="s">
        <v>5430</v>
      </c>
      <c r="K5072" s="4">
        <v>1</v>
      </c>
      <c r="L5072" s="4">
        <v>1615.87237</v>
      </c>
      <c r="M5072" s="4" t="s">
        <v>29</v>
      </c>
      <c r="N5072" s="4" t="s">
        <v>29</v>
      </c>
      <c r="O5072" s="4">
        <v>1.639E-4</v>
      </c>
      <c r="P5072" s="4">
        <v>1.088E-3</v>
      </c>
      <c r="Q5072" s="4">
        <v>2.34</v>
      </c>
    </row>
    <row r="5073" spans="1:29" hidden="1" outlineLevel="1" collapsed="1" x14ac:dyDescent="0.25">
      <c r="A5073" t="s">
        <v>34</v>
      </c>
      <c r="B5073" s="4" t="s">
        <v>29</v>
      </c>
      <c r="C5073" s="4" t="s">
        <v>5447</v>
      </c>
      <c r="D5073" s="4" t="s">
        <v>34</v>
      </c>
      <c r="E5073" s="4">
        <v>1.84899E-2</v>
      </c>
      <c r="F5073" s="4">
        <v>7.2030900000000003E-4</v>
      </c>
      <c r="G5073" s="4">
        <v>1</v>
      </c>
      <c r="H5073" s="4">
        <v>1</v>
      </c>
      <c r="I5073" s="4">
        <v>1</v>
      </c>
      <c r="J5073" s="4" t="s">
        <v>5430</v>
      </c>
      <c r="K5073" s="4">
        <v>0</v>
      </c>
      <c r="L5073" s="4">
        <v>807.42470000000003</v>
      </c>
      <c r="M5073" s="4" t="s">
        <v>29</v>
      </c>
      <c r="N5073" s="4" t="s">
        <v>29</v>
      </c>
      <c r="O5073" s="4">
        <v>2.1489999999999999E-4</v>
      </c>
      <c r="P5073" s="4">
        <v>2.9559999999999999E-3</v>
      </c>
      <c r="Q5073" s="4">
        <v>2</v>
      </c>
    </row>
    <row r="5074" spans="1:29" hidden="1" outlineLevel="1" collapsed="1" x14ac:dyDescent="0.25">
      <c r="A5074" t="s">
        <v>34</v>
      </c>
      <c r="B5074" s="4" t="s">
        <v>29</v>
      </c>
      <c r="C5074" s="4" t="s">
        <v>5448</v>
      </c>
      <c r="D5074" s="4" t="s">
        <v>528</v>
      </c>
      <c r="E5074" s="4">
        <v>1.8842000000000001E-2</v>
      </c>
      <c r="F5074" s="4">
        <v>7.2030900000000003E-4</v>
      </c>
      <c r="G5074" s="4">
        <v>1</v>
      </c>
      <c r="H5074" s="4">
        <v>1</v>
      </c>
      <c r="I5074" s="4">
        <v>1</v>
      </c>
      <c r="J5074" s="4" t="s">
        <v>5430</v>
      </c>
      <c r="K5074" s="4">
        <v>0</v>
      </c>
      <c r="L5074" s="4">
        <v>3540.6555699999999</v>
      </c>
      <c r="M5074" s="4" t="s">
        <v>29</v>
      </c>
      <c r="N5074" s="4" t="s">
        <v>29</v>
      </c>
      <c r="O5074" s="4">
        <v>2.6459999999999998E-4</v>
      </c>
      <c r="P5074" s="4">
        <v>3.0370000000000002E-3</v>
      </c>
      <c r="Q5074" s="4">
        <v>4.34</v>
      </c>
    </row>
    <row r="5075" spans="1:29" hidden="1" outlineLevel="1" collapsed="1" x14ac:dyDescent="0.25">
      <c r="A5075" t="s">
        <v>34</v>
      </c>
      <c r="B5075" s="4" t="s">
        <v>29</v>
      </c>
      <c r="C5075" s="4" t="s">
        <v>5449</v>
      </c>
      <c r="D5075" s="4" t="s">
        <v>34</v>
      </c>
      <c r="E5075" s="4">
        <v>3.0107999999999999E-2</v>
      </c>
      <c r="F5075" s="4">
        <v>1.14003E-3</v>
      </c>
      <c r="G5075" s="4">
        <v>1</v>
      </c>
      <c r="H5075" s="4">
        <v>1</v>
      </c>
      <c r="I5075" s="4">
        <v>2</v>
      </c>
      <c r="J5075" s="4" t="s">
        <v>5430</v>
      </c>
      <c r="K5075" s="4">
        <v>0</v>
      </c>
      <c r="L5075" s="4">
        <v>1046.5993100000001</v>
      </c>
      <c r="M5075" s="4" t="s">
        <v>29</v>
      </c>
      <c r="N5075" s="4" t="s">
        <v>29</v>
      </c>
      <c r="O5075" s="4">
        <v>4.1320000000000001E-4</v>
      </c>
      <c r="P5075" s="4">
        <v>5.5030000000000001E-3</v>
      </c>
      <c r="Q5075" s="4">
        <v>1.64</v>
      </c>
    </row>
    <row r="5076" spans="1:29" hidden="1" outlineLevel="1" collapsed="1" x14ac:dyDescent="0.25">
      <c r="A5076" t="s">
        <v>34</v>
      </c>
      <c r="B5076" s="4" t="s">
        <v>29</v>
      </c>
      <c r="C5076" s="4" t="s">
        <v>5450</v>
      </c>
      <c r="D5076" s="4" t="s">
        <v>34</v>
      </c>
      <c r="E5076" s="4">
        <v>4.2786200000000003E-2</v>
      </c>
      <c r="F5076" s="4">
        <v>1.40211E-3</v>
      </c>
      <c r="G5076" s="4">
        <v>1</v>
      </c>
      <c r="H5076" s="4">
        <v>1</v>
      </c>
      <c r="I5076" s="4">
        <v>1</v>
      </c>
      <c r="J5076" s="4" t="s">
        <v>5430</v>
      </c>
      <c r="K5076" s="4">
        <v>0</v>
      </c>
      <c r="L5076" s="4">
        <v>2156.1750200000001</v>
      </c>
      <c r="M5076" s="4" t="s">
        <v>29</v>
      </c>
      <c r="N5076" s="4" t="s">
        <v>29</v>
      </c>
      <c r="O5076" s="4">
        <v>5.0580000000000004E-4</v>
      </c>
      <c r="P5076" s="4">
        <v>8.6750000000000004E-3</v>
      </c>
      <c r="Q5076" s="4">
        <v>2.73</v>
      </c>
    </row>
    <row r="5077" spans="1:29" x14ac:dyDescent="0.25">
      <c r="A5077" s="3" t="s">
        <v>29</v>
      </c>
      <c r="B5077" s="3" t="s">
        <v>30</v>
      </c>
      <c r="C5077" s="3" t="s">
        <v>5451</v>
      </c>
      <c r="D5077" s="3" t="s">
        <v>5452</v>
      </c>
      <c r="E5077" s="3">
        <v>0</v>
      </c>
      <c r="F5077" s="3">
        <v>70.266000000000005</v>
      </c>
      <c r="G5077" s="3">
        <v>48</v>
      </c>
      <c r="H5077" s="3">
        <v>12</v>
      </c>
      <c r="I5077" s="3">
        <v>28</v>
      </c>
      <c r="J5077" s="3">
        <v>12</v>
      </c>
      <c r="K5077" s="3">
        <v>226</v>
      </c>
      <c r="L5077" s="3">
        <v>24.9</v>
      </c>
      <c r="M5077" s="3">
        <v>11.33</v>
      </c>
      <c r="N5077" s="3">
        <v>82.1</v>
      </c>
      <c r="O5077" s="3">
        <v>12</v>
      </c>
      <c r="P5077" s="3" t="s">
        <v>34</v>
      </c>
      <c r="Q5077" s="3" t="s">
        <v>34</v>
      </c>
      <c r="R5077" s="3" t="s">
        <v>34</v>
      </c>
      <c r="S5077" s="3" t="s">
        <v>3501</v>
      </c>
      <c r="T5077" s="3" t="s">
        <v>34</v>
      </c>
      <c r="U5077" s="3" t="s">
        <v>5453</v>
      </c>
      <c r="V5077" s="3" t="s">
        <v>34</v>
      </c>
      <c r="W5077" s="3" t="s">
        <v>38</v>
      </c>
      <c r="X5077" s="3" t="s">
        <v>34</v>
      </c>
      <c r="Y5077" s="3" t="s">
        <v>34</v>
      </c>
      <c r="Z5077" s="3" t="s">
        <v>34</v>
      </c>
      <c r="AA5077" s="3">
        <v>0</v>
      </c>
      <c r="AB5077" s="3" t="s">
        <v>29</v>
      </c>
      <c r="AC5077" s="3">
        <v>1</v>
      </c>
    </row>
    <row r="5078" spans="1:29" hidden="1" outlineLevel="1" collapsed="1" x14ac:dyDescent="0.25">
      <c r="A5078" t="s">
        <v>34</v>
      </c>
      <c r="B5078" s="2" t="s">
        <v>39</v>
      </c>
      <c r="C5078" s="2" t="s">
        <v>40</v>
      </c>
      <c r="D5078" s="2" t="s">
        <v>41</v>
      </c>
      <c r="E5078" s="2" t="s">
        <v>42</v>
      </c>
      <c r="F5078" s="2" t="s">
        <v>43</v>
      </c>
      <c r="G5078" s="2" t="s">
        <v>28</v>
      </c>
      <c r="H5078" s="2" t="s">
        <v>44</v>
      </c>
      <c r="I5078" s="2" t="s">
        <v>8</v>
      </c>
      <c r="J5078" s="2" t="s">
        <v>45</v>
      </c>
      <c r="K5078" s="2" t="s">
        <v>46</v>
      </c>
      <c r="L5078" s="2" t="s">
        <v>47</v>
      </c>
      <c r="M5078" s="2" t="s">
        <v>27</v>
      </c>
      <c r="N5078" s="2" t="s">
        <v>48</v>
      </c>
      <c r="O5078" s="2" t="s">
        <v>49</v>
      </c>
      <c r="P5078" s="2" t="s">
        <v>50</v>
      </c>
      <c r="Q5078" s="2" t="s">
        <v>51</v>
      </c>
    </row>
    <row r="5079" spans="1:29" hidden="1" outlineLevel="1" collapsed="1" x14ac:dyDescent="0.25">
      <c r="A5079" t="s">
        <v>34</v>
      </c>
      <c r="B5079" s="4" t="s">
        <v>29</v>
      </c>
      <c r="C5079" s="4" t="s">
        <v>5454</v>
      </c>
      <c r="D5079" s="4" t="s">
        <v>34</v>
      </c>
      <c r="E5079" s="4">
        <v>4.56945E-4</v>
      </c>
      <c r="F5079" s="4">
        <v>1.5434800000000001E-4</v>
      </c>
      <c r="G5079" s="4">
        <v>1</v>
      </c>
      <c r="H5079" s="4">
        <v>1</v>
      </c>
      <c r="I5079" s="4">
        <v>4</v>
      </c>
      <c r="J5079" s="4" t="s">
        <v>5451</v>
      </c>
      <c r="K5079" s="4">
        <v>0</v>
      </c>
      <c r="L5079" s="4">
        <v>1505.8798400000001</v>
      </c>
      <c r="M5079" s="4" t="s">
        <v>29</v>
      </c>
      <c r="N5079" s="4" t="s">
        <v>29</v>
      </c>
      <c r="O5079" s="4">
        <v>6.5770000000000002E-5</v>
      </c>
      <c r="P5079" s="4">
        <v>3.5809999999999998E-5</v>
      </c>
      <c r="Q5079" s="4">
        <v>3.39</v>
      </c>
    </row>
    <row r="5080" spans="1:29" hidden="1" outlineLevel="1" collapsed="1" x14ac:dyDescent="0.25">
      <c r="A5080" t="s">
        <v>34</v>
      </c>
      <c r="B5080" s="4" t="s">
        <v>29</v>
      </c>
      <c r="C5080" s="4" t="s">
        <v>5455</v>
      </c>
      <c r="D5080" s="4" t="s">
        <v>34</v>
      </c>
      <c r="E5080" s="4">
        <v>1.00848E-5</v>
      </c>
      <c r="F5080" s="4">
        <v>1.5434800000000001E-4</v>
      </c>
      <c r="G5080" s="4">
        <v>1</v>
      </c>
      <c r="H5080" s="4">
        <v>1</v>
      </c>
      <c r="I5080" s="4">
        <v>4</v>
      </c>
      <c r="J5080" s="4" t="s">
        <v>5451</v>
      </c>
      <c r="K5080" s="4">
        <v>1</v>
      </c>
      <c r="L5080" s="4">
        <v>1775.06501</v>
      </c>
      <c r="M5080" s="4" t="s">
        <v>29</v>
      </c>
      <c r="N5080" s="4" t="s">
        <v>29</v>
      </c>
      <c r="O5080" s="4">
        <v>6.5770000000000002E-5</v>
      </c>
      <c r="P5080" s="4">
        <v>3.558E-7</v>
      </c>
      <c r="Q5080" s="4">
        <v>3.25</v>
      </c>
    </row>
    <row r="5081" spans="1:29" hidden="1" outlineLevel="1" collapsed="1" x14ac:dyDescent="0.25">
      <c r="A5081" t="s">
        <v>34</v>
      </c>
      <c r="B5081" s="4" t="s">
        <v>29</v>
      </c>
      <c r="C5081" s="4" t="s">
        <v>5456</v>
      </c>
      <c r="D5081" s="4" t="s">
        <v>34</v>
      </c>
      <c r="E5081" s="4">
        <v>2.7853399999999999E-4</v>
      </c>
      <c r="F5081" s="4">
        <v>1.5434800000000001E-4</v>
      </c>
      <c r="G5081" s="4">
        <v>1</v>
      </c>
      <c r="H5081" s="4">
        <v>1</v>
      </c>
      <c r="I5081" s="4">
        <v>2</v>
      </c>
      <c r="J5081" s="4" t="s">
        <v>5451</v>
      </c>
      <c r="K5081" s="4">
        <v>0</v>
      </c>
      <c r="L5081" s="4">
        <v>1075.5629799999999</v>
      </c>
      <c r="M5081" s="4" t="s">
        <v>29</v>
      </c>
      <c r="N5081" s="4" t="s">
        <v>29</v>
      </c>
      <c r="O5081" s="4">
        <v>6.5770000000000002E-5</v>
      </c>
      <c r="P5081" s="4">
        <v>1.9769999999999999E-5</v>
      </c>
      <c r="Q5081" s="4">
        <v>2.79</v>
      </c>
    </row>
    <row r="5082" spans="1:29" hidden="1" outlineLevel="1" collapsed="1" x14ac:dyDescent="0.25">
      <c r="A5082" t="s">
        <v>34</v>
      </c>
      <c r="B5082" s="4" t="s">
        <v>29</v>
      </c>
      <c r="C5082" s="4" t="s">
        <v>5457</v>
      </c>
      <c r="D5082" s="4" t="s">
        <v>199</v>
      </c>
      <c r="E5082" s="4">
        <v>4.1246399999999999E-5</v>
      </c>
      <c r="F5082" s="4">
        <v>1.5434800000000001E-4</v>
      </c>
      <c r="G5082" s="4">
        <v>1</v>
      </c>
      <c r="H5082" s="4">
        <v>1</v>
      </c>
      <c r="I5082" s="4">
        <v>3</v>
      </c>
      <c r="J5082" s="4" t="s">
        <v>5451</v>
      </c>
      <c r="K5082" s="4">
        <v>2</v>
      </c>
      <c r="L5082" s="4">
        <v>1976.9157499999999</v>
      </c>
      <c r="M5082" s="4" t="s">
        <v>29</v>
      </c>
      <c r="N5082" s="4" t="s">
        <v>29</v>
      </c>
      <c r="O5082" s="4">
        <v>6.5770000000000002E-5</v>
      </c>
      <c r="P5082" s="4">
        <v>1.9659999999999999E-6</v>
      </c>
      <c r="Q5082" s="4">
        <v>3.16</v>
      </c>
    </row>
    <row r="5083" spans="1:29" hidden="1" outlineLevel="1" collapsed="1" x14ac:dyDescent="0.25">
      <c r="A5083" t="s">
        <v>34</v>
      </c>
      <c r="B5083" s="4" t="s">
        <v>29</v>
      </c>
      <c r="C5083" s="4" t="s">
        <v>5457</v>
      </c>
      <c r="D5083" s="4" t="s">
        <v>34</v>
      </c>
      <c r="E5083" s="4">
        <v>9.5167900000000001E-5</v>
      </c>
      <c r="F5083" s="4">
        <v>1.5434800000000001E-4</v>
      </c>
      <c r="G5083" s="4">
        <v>1</v>
      </c>
      <c r="H5083" s="4">
        <v>1</v>
      </c>
      <c r="I5083" s="4">
        <v>1</v>
      </c>
      <c r="J5083" s="4" t="s">
        <v>5451</v>
      </c>
      <c r="K5083" s="4">
        <v>2</v>
      </c>
      <c r="L5083" s="4">
        <v>1960.92083</v>
      </c>
      <c r="M5083" s="4" t="s">
        <v>29</v>
      </c>
      <c r="N5083" s="4" t="s">
        <v>29</v>
      </c>
      <c r="O5083" s="4">
        <v>6.5770000000000002E-5</v>
      </c>
      <c r="P5083" s="4">
        <v>5.383E-6</v>
      </c>
      <c r="Q5083" s="4">
        <v>4.4000000000000004</v>
      </c>
    </row>
    <row r="5084" spans="1:29" hidden="1" outlineLevel="1" collapsed="1" x14ac:dyDescent="0.25">
      <c r="A5084" t="s">
        <v>34</v>
      </c>
      <c r="B5084" s="4" t="s">
        <v>29</v>
      </c>
      <c r="C5084" s="4" t="s">
        <v>5458</v>
      </c>
      <c r="D5084" s="4" t="s">
        <v>199</v>
      </c>
      <c r="E5084" s="4">
        <v>1.0949099999999999E-3</v>
      </c>
      <c r="F5084" s="4">
        <v>1.5434800000000001E-4</v>
      </c>
      <c r="G5084" s="4">
        <v>1</v>
      </c>
      <c r="H5084" s="4">
        <v>1</v>
      </c>
      <c r="I5084" s="4">
        <v>2</v>
      </c>
      <c r="J5084" s="4" t="s">
        <v>5451</v>
      </c>
      <c r="K5084" s="4">
        <v>1</v>
      </c>
      <c r="L5084" s="4">
        <v>1848.82079</v>
      </c>
      <c r="M5084" s="4" t="s">
        <v>29</v>
      </c>
      <c r="N5084" s="4" t="s">
        <v>29</v>
      </c>
      <c r="O5084" s="4">
        <v>6.5770000000000002E-5</v>
      </c>
      <c r="P5084" s="4">
        <v>1.0289999999999999E-4</v>
      </c>
      <c r="Q5084" s="4">
        <v>3.75</v>
      </c>
    </row>
    <row r="5085" spans="1:29" hidden="1" outlineLevel="1" collapsed="1" x14ac:dyDescent="0.25">
      <c r="A5085" t="s">
        <v>34</v>
      </c>
      <c r="B5085" s="4" t="s">
        <v>29</v>
      </c>
      <c r="C5085" s="4" t="s">
        <v>5459</v>
      </c>
      <c r="D5085" s="4" t="s">
        <v>66</v>
      </c>
      <c r="E5085" s="4">
        <v>1.06848E-4</v>
      </c>
      <c r="F5085" s="4">
        <v>1.5434800000000001E-4</v>
      </c>
      <c r="G5085" s="4">
        <v>1</v>
      </c>
      <c r="H5085" s="4">
        <v>1</v>
      </c>
      <c r="I5085" s="4">
        <v>2</v>
      </c>
      <c r="J5085" s="4" t="s">
        <v>5451</v>
      </c>
      <c r="K5085" s="4">
        <v>0</v>
      </c>
      <c r="L5085" s="4">
        <v>1270.60961</v>
      </c>
      <c r="M5085" s="4" t="s">
        <v>29</v>
      </c>
      <c r="N5085" s="4" t="s">
        <v>29</v>
      </c>
      <c r="O5085" s="4">
        <v>6.5770000000000002E-5</v>
      </c>
      <c r="P5085" s="4">
        <v>6.1879999999999999E-6</v>
      </c>
      <c r="Q5085" s="4">
        <v>3.24</v>
      </c>
    </row>
    <row r="5086" spans="1:29" hidden="1" outlineLevel="1" collapsed="1" x14ac:dyDescent="0.25">
      <c r="A5086" t="s">
        <v>34</v>
      </c>
      <c r="B5086" s="4" t="s">
        <v>29</v>
      </c>
      <c r="C5086" s="4" t="s">
        <v>5460</v>
      </c>
      <c r="D5086" s="4" t="s">
        <v>34</v>
      </c>
      <c r="E5086" s="4">
        <v>8.9148600000000004E-4</v>
      </c>
      <c r="F5086" s="4">
        <v>1.5434800000000001E-4</v>
      </c>
      <c r="G5086" s="4">
        <v>1</v>
      </c>
      <c r="H5086" s="4">
        <v>1</v>
      </c>
      <c r="I5086" s="4">
        <v>2</v>
      </c>
      <c r="J5086" s="4" t="s">
        <v>5451</v>
      </c>
      <c r="K5086" s="4">
        <v>2</v>
      </c>
      <c r="L5086" s="4">
        <v>2250.16255</v>
      </c>
      <c r="M5086" s="4" t="s">
        <v>29</v>
      </c>
      <c r="N5086" s="4" t="s">
        <v>29</v>
      </c>
      <c r="O5086" s="4">
        <v>6.5770000000000002E-5</v>
      </c>
      <c r="P5086" s="4">
        <v>7.9969999999999995E-5</v>
      </c>
      <c r="Q5086" s="4">
        <v>4.16</v>
      </c>
    </row>
    <row r="5087" spans="1:29" hidden="1" outlineLevel="1" collapsed="1" x14ac:dyDescent="0.25">
      <c r="A5087" t="s">
        <v>34</v>
      </c>
      <c r="B5087" s="4" t="s">
        <v>29</v>
      </c>
      <c r="C5087" s="4" t="s">
        <v>5461</v>
      </c>
      <c r="D5087" s="4" t="s">
        <v>34</v>
      </c>
      <c r="E5087" s="4">
        <v>1.8893600000000001E-3</v>
      </c>
      <c r="F5087" s="4">
        <v>1.5434800000000001E-4</v>
      </c>
      <c r="G5087" s="4">
        <v>1</v>
      </c>
      <c r="H5087" s="4">
        <v>1</v>
      </c>
      <c r="I5087" s="4">
        <v>2</v>
      </c>
      <c r="J5087" s="4" t="s">
        <v>5451</v>
      </c>
      <c r="K5087" s="4">
        <v>0</v>
      </c>
      <c r="L5087" s="4">
        <v>1019.49048</v>
      </c>
      <c r="M5087" s="4" t="s">
        <v>29</v>
      </c>
      <c r="N5087" s="4" t="s">
        <v>29</v>
      </c>
      <c r="O5087" s="4">
        <v>6.5770000000000002E-5</v>
      </c>
      <c r="P5087" s="4">
        <v>1.9699999999999999E-4</v>
      </c>
      <c r="Q5087" s="4">
        <v>2.2799999999999998</v>
      </c>
    </row>
    <row r="5088" spans="1:29" hidden="1" outlineLevel="1" collapsed="1" x14ac:dyDescent="0.25">
      <c r="A5088" t="s">
        <v>34</v>
      </c>
      <c r="B5088" s="4" t="s">
        <v>29</v>
      </c>
      <c r="C5088" s="4" t="s">
        <v>5462</v>
      </c>
      <c r="D5088" s="4" t="s">
        <v>34</v>
      </c>
      <c r="E5088" s="4">
        <v>4.3440299999999996E-3</v>
      </c>
      <c r="F5088" s="4">
        <v>3.0793500000000001E-4</v>
      </c>
      <c r="G5088" s="4">
        <v>1</v>
      </c>
      <c r="H5088" s="4">
        <v>1</v>
      </c>
      <c r="I5088" s="4">
        <v>1</v>
      </c>
      <c r="J5088" s="4" t="s">
        <v>5451</v>
      </c>
      <c r="K5088" s="4">
        <v>1</v>
      </c>
      <c r="L5088" s="4">
        <v>1239.7055600000001</v>
      </c>
      <c r="M5088" s="4" t="s">
        <v>29</v>
      </c>
      <c r="N5088" s="4" t="s">
        <v>29</v>
      </c>
      <c r="O5088" s="4">
        <v>1.192E-4</v>
      </c>
      <c r="P5088" s="4">
        <v>5.2329999999999998E-4</v>
      </c>
      <c r="Q5088" s="4">
        <v>2.69</v>
      </c>
    </row>
    <row r="5089" spans="1:29" hidden="1" outlineLevel="1" collapsed="1" x14ac:dyDescent="0.25">
      <c r="A5089" t="s">
        <v>34</v>
      </c>
      <c r="B5089" s="4" t="s">
        <v>29</v>
      </c>
      <c r="C5089" s="4" t="s">
        <v>5463</v>
      </c>
      <c r="D5089" s="4" t="s">
        <v>34</v>
      </c>
      <c r="E5089" s="4">
        <v>3.0749900000000001E-3</v>
      </c>
      <c r="F5089" s="4">
        <v>3.0793500000000001E-4</v>
      </c>
      <c r="G5089" s="4">
        <v>1</v>
      </c>
      <c r="H5089" s="4">
        <v>1</v>
      </c>
      <c r="I5089" s="4">
        <v>2</v>
      </c>
      <c r="J5089" s="4" t="s">
        <v>5451</v>
      </c>
      <c r="K5089" s="4">
        <v>0</v>
      </c>
      <c r="L5089" s="4">
        <v>993.53637000000003</v>
      </c>
      <c r="M5089" s="4" t="s">
        <v>29</v>
      </c>
      <c r="N5089" s="4" t="s">
        <v>29</v>
      </c>
      <c r="O5089" s="4">
        <v>1.192E-4</v>
      </c>
      <c r="P5089" s="4">
        <v>3.4769999999999999E-4</v>
      </c>
      <c r="Q5089" s="4">
        <v>2.2400000000000002</v>
      </c>
    </row>
    <row r="5090" spans="1:29" hidden="1" outlineLevel="1" collapsed="1" x14ac:dyDescent="0.25">
      <c r="A5090" t="s">
        <v>34</v>
      </c>
      <c r="B5090" s="4" t="s">
        <v>29</v>
      </c>
      <c r="C5090" s="4" t="s">
        <v>5464</v>
      </c>
      <c r="D5090" s="4" t="s">
        <v>34</v>
      </c>
      <c r="E5090" s="4">
        <v>5.5023800000000003E-3</v>
      </c>
      <c r="F5090" s="4">
        <v>3.0793500000000001E-4</v>
      </c>
      <c r="G5090" s="4">
        <v>1</v>
      </c>
      <c r="H5090" s="4">
        <v>1</v>
      </c>
      <c r="I5090" s="4">
        <v>2</v>
      </c>
      <c r="J5090" s="4" t="s">
        <v>5451</v>
      </c>
      <c r="K5090" s="4">
        <v>0</v>
      </c>
      <c r="L5090" s="4">
        <v>883.49959000000001</v>
      </c>
      <c r="M5090" s="4" t="s">
        <v>29</v>
      </c>
      <c r="N5090" s="4" t="s">
        <v>29</v>
      </c>
      <c r="O5090" s="4">
        <v>1.192E-4</v>
      </c>
      <c r="P5090" s="4">
        <v>6.8900000000000005E-4</v>
      </c>
      <c r="Q5090" s="4">
        <v>2.37</v>
      </c>
    </row>
    <row r="5091" spans="1:29" hidden="1" outlineLevel="1" collapsed="1" x14ac:dyDescent="0.25">
      <c r="A5091" t="s">
        <v>34</v>
      </c>
      <c r="B5091" s="4" t="s">
        <v>29</v>
      </c>
      <c r="C5091" s="4" t="s">
        <v>5465</v>
      </c>
      <c r="D5091" s="4" t="s">
        <v>72</v>
      </c>
      <c r="E5091" s="4">
        <v>4.3578699999999998E-2</v>
      </c>
      <c r="F5091" s="4">
        <v>1.40211E-3</v>
      </c>
      <c r="G5091" s="4">
        <v>1</v>
      </c>
      <c r="H5091" s="4">
        <v>1</v>
      </c>
      <c r="I5091" s="4">
        <v>1</v>
      </c>
      <c r="J5091" s="4" t="s">
        <v>5451</v>
      </c>
      <c r="K5091" s="4">
        <v>1</v>
      </c>
      <c r="L5091" s="4">
        <v>1745.89158</v>
      </c>
      <c r="M5091" s="4" t="s">
        <v>29</v>
      </c>
      <c r="N5091" s="4" t="s">
        <v>29</v>
      </c>
      <c r="O5091" s="4">
        <v>5.0580000000000004E-4</v>
      </c>
      <c r="P5091" s="4">
        <v>8.829E-3</v>
      </c>
      <c r="Q5091" s="4">
        <v>3.3</v>
      </c>
    </row>
    <row r="5092" spans="1:29" x14ac:dyDescent="0.25">
      <c r="A5092" s="3" t="s">
        <v>29</v>
      </c>
      <c r="B5092" s="3" t="s">
        <v>30</v>
      </c>
      <c r="C5092" s="3" t="s">
        <v>5466</v>
      </c>
      <c r="D5092" s="3" t="s">
        <v>5467</v>
      </c>
      <c r="E5092" s="3">
        <v>0</v>
      </c>
      <c r="F5092" s="3">
        <v>69.882999999999996</v>
      </c>
      <c r="G5092" s="3">
        <v>28</v>
      </c>
      <c r="H5092" s="3">
        <v>13</v>
      </c>
      <c r="I5092" s="3">
        <v>18</v>
      </c>
      <c r="J5092" s="3">
        <v>13</v>
      </c>
      <c r="K5092" s="3">
        <v>704</v>
      </c>
      <c r="L5092" s="3">
        <v>78.7</v>
      </c>
      <c r="M5092" s="3">
        <v>7.91</v>
      </c>
      <c r="N5092" s="3">
        <v>60.32</v>
      </c>
      <c r="O5092" s="3">
        <v>13</v>
      </c>
      <c r="P5092" s="3" t="s">
        <v>34</v>
      </c>
      <c r="Q5092" s="3" t="s">
        <v>34</v>
      </c>
      <c r="R5092" s="3" t="s">
        <v>35</v>
      </c>
      <c r="S5092" s="3" t="s">
        <v>5468</v>
      </c>
      <c r="T5092" s="3" t="s">
        <v>34</v>
      </c>
      <c r="U5092" s="3" t="s">
        <v>5466</v>
      </c>
      <c r="V5092" s="3" t="s">
        <v>34</v>
      </c>
      <c r="W5092" s="3" t="s">
        <v>810</v>
      </c>
      <c r="X5092" s="3" t="s">
        <v>34</v>
      </c>
      <c r="Y5092" s="3" t="s">
        <v>34</v>
      </c>
      <c r="Z5092" s="3" t="s">
        <v>34</v>
      </c>
      <c r="AA5092" s="3">
        <v>0</v>
      </c>
      <c r="AB5092" s="3" t="s">
        <v>29</v>
      </c>
      <c r="AC5092" s="3">
        <v>1</v>
      </c>
    </row>
    <row r="5093" spans="1:29" hidden="1" outlineLevel="1" collapsed="1" x14ac:dyDescent="0.25">
      <c r="A5093" t="s">
        <v>34</v>
      </c>
      <c r="B5093" s="2" t="s">
        <v>39</v>
      </c>
      <c r="C5093" s="2" t="s">
        <v>40</v>
      </c>
      <c r="D5093" s="2" t="s">
        <v>41</v>
      </c>
      <c r="E5093" s="2" t="s">
        <v>42</v>
      </c>
      <c r="F5093" s="2" t="s">
        <v>43</v>
      </c>
      <c r="G5093" s="2" t="s">
        <v>28</v>
      </c>
      <c r="H5093" s="2" t="s">
        <v>44</v>
      </c>
      <c r="I5093" s="2" t="s">
        <v>8</v>
      </c>
      <c r="J5093" s="2" t="s">
        <v>45</v>
      </c>
      <c r="K5093" s="2" t="s">
        <v>46</v>
      </c>
      <c r="L5093" s="2" t="s">
        <v>47</v>
      </c>
      <c r="M5093" s="2" t="s">
        <v>27</v>
      </c>
      <c r="N5093" s="2" t="s">
        <v>48</v>
      </c>
      <c r="O5093" s="2" t="s">
        <v>49</v>
      </c>
      <c r="P5093" s="2" t="s">
        <v>50</v>
      </c>
      <c r="Q5093" s="2" t="s">
        <v>51</v>
      </c>
    </row>
    <row r="5094" spans="1:29" hidden="1" outlineLevel="1" collapsed="1" x14ac:dyDescent="0.25">
      <c r="A5094" t="s">
        <v>34</v>
      </c>
      <c r="B5094" s="4" t="s">
        <v>29</v>
      </c>
      <c r="C5094" s="4" t="s">
        <v>5469</v>
      </c>
      <c r="D5094" s="4" t="s">
        <v>34</v>
      </c>
      <c r="E5094" s="4">
        <v>2.82228E-7</v>
      </c>
      <c r="F5094" s="4">
        <v>1.5434800000000001E-4</v>
      </c>
      <c r="G5094" s="4">
        <v>1</v>
      </c>
      <c r="H5094" s="4">
        <v>1</v>
      </c>
      <c r="I5094" s="4">
        <v>1</v>
      </c>
      <c r="J5094" s="4" t="s">
        <v>5466</v>
      </c>
      <c r="K5094" s="4">
        <v>0</v>
      </c>
      <c r="L5094" s="4">
        <v>3020.5898699999998</v>
      </c>
      <c r="M5094" s="4" t="s">
        <v>29</v>
      </c>
      <c r="N5094" s="4" t="s">
        <v>29</v>
      </c>
      <c r="O5094" s="4">
        <v>6.5770000000000002E-5</v>
      </c>
      <c r="P5094" s="4">
        <v>4.7209999999999997E-9</v>
      </c>
      <c r="Q5094" s="4">
        <v>5.33</v>
      </c>
    </row>
    <row r="5095" spans="1:29" hidden="1" outlineLevel="1" collapsed="1" x14ac:dyDescent="0.25">
      <c r="A5095" t="s">
        <v>34</v>
      </c>
      <c r="B5095" s="4" t="s">
        <v>29</v>
      </c>
      <c r="C5095" s="4" t="s">
        <v>5470</v>
      </c>
      <c r="D5095" s="4" t="s">
        <v>34</v>
      </c>
      <c r="E5095" s="4">
        <v>1.28556E-3</v>
      </c>
      <c r="F5095" s="4">
        <v>1.5434800000000001E-4</v>
      </c>
      <c r="G5095" s="4">
        <v>1</v>
      </c>
      <c r="H5095" s="4">
        <v>1</v>
      </c>
      <c r="I5095" s="4">
        <v>1</v>
      </c>
      <c r="J5095" s="4" t="s">
        <v>5466</v>
      </c>
      <c r="K5095" s="4">
        <v>1</v>
      </c>
      <c r="L5095" s="4">
        <v>1436.76314</v>
      </c>
      <c r="M5095" s="4" t="s">
        <v>29</v>
      </c>
      <c r="N5095" s="4" t="s">
        <v>29</v>
      </c>
      <c r="O5095" s="4">
        <v>6.5770000000000002E-5</v>
      </c>
      <c r="P5095" s="4">
        <v>1.247E-4</v>
      </c>
      <c r="Q5095" s="4">
        <v>2.67</v>
      </c>
    </row>
    <row r="5096" spans="1:29" hidden="1" outlineLevel="1" collapsed="1" x14ac:dyDescent="0.25">
      <c r="A5096" t="s">
        <v>34</v>
      </c>
      <c r="B5096" s="4" t="s">
        <v>29</v>
      </c>
      <c r="C5096" s="4" t="s">
        <v>5471</v>
      </c>
      <c r="D5096" s="4" t="s">
        <v>34</v>
      </c>
      <c r="E5096" s="4">
        <v>8.2612200000000002E-5</v>
      </c>
      <c r="F5096" s="4">
        <v>1.5434800000000001E-4</v>
      </c>
      <c r="G5096" s="4">
        <v>1</v>
      </c>
      <c r="H5096" s="4">
        <v>1</v>
      </c>
      <c r="I5096" s="4">
        <v>2</v>
      </c>
      <c r="J5096" s="4" t="s">
        <v>5466</v>
      </c>
      <c r="K5096" s="4">
        <v>2</v>
      </c>
      <c r="L5096" s="4">
        <v>2406.2510900000002</v>
      </c>
      <c r="M5096" s="4" t="s">
        <v>29</v>
      </c>
      <c r="N5096" s="4" t="s">
        <v>29</v>
      </c>
      <c r="O5096" s="4">
        <v>6.5770000000000002E-5</v>
      </c>
      <c r="P5096" s="4">
        <v>4.5399999999999997E-6</v>
      </c>
      <c r="Q5096" s="4">
        <v>3.78</v>
      </c>
    </row>
    <row r="5097" spans="1:29" hidden="1" outlineLevel="1" collapsed="1" x14ac:dyDescent="0.25">
      <c r="A5097" t="s">
        <v>34</v>
      </c>
      <c r="B5097" s="4" t="s">
        <v>29</v>
      </c>
      <c r="C5097" s="4" t="s">
        <v>5472</v>
      </c>
      <c r="D5097" s="4" t="s">
        <v>388</v>
      </c>
      <c r="E5097" s="4">
        <v>1.84605E-7</v>
      </c>
      <c r="F5097" s="4">
        <v>1.5434800000000001E-4</v>
      </c>
      <c r="G5097" s="4">
        <v>1</v>
      </c>
      <c r="H5097" s="4">
        <v>1</v>
      </c>
      <c r="I5097" s="4">
        <v>4</v>
      </c>
      <c r="J5097" s="4" t="s">
        <v>5466</v>
      </c>
      <c r="K5097" s="4">
        <v>0</v>
      </c>
      <c r="L5097" s="4">
        <v>1846.9214999999999</v>
      </c>
      <c r="M5097" s="4" t="s">
        <v>29</v>
      </c>
      <c r="N5097" s="4" t="s">
        <v>29</v>
      </c>
      <c r="O5097" s="4">
        <v>6.5770000000000002E-5</v>
      </c>
      <c r="P5097" s="4">
        <v>2.8189999999999999E-9</v>
      </c>
      <c r="Q5097" s="4">
        <v>3.62</v>
      </c>
    </row>
    <row r="5098" spans="1:29" hidden="1" outlineLevel="1" collapsed="1" x14ac:dyDescent="0.25">
      <c r="A5098" t="s">
        <v>34</v>
      </c>
      <c r="B5098" s="4" t="s">
        <v>29</v>
      </c>
      <c r="C5098" s="4" t="s">
        <v>5473</v>
      </c>
      <c r="D5098" s="4" t="s">
        <v>34</v>
      </c>
      <c r="E5098" s="4">
        <v>3.1879800000000002E-4</v>
      </c>
      <c r="F5098" s="4">
        <v>1.5434800000000001E-4</v>
      </c>
      <c r="G5098" s="4">
        <v>1</v>
      </c>
      <c r="H5098" s="4">
        <v>1</v>
      </c>
      <c r="I5098" s="4">
        <v>1</v>
      </c>
      <c r="J5098" s="4" t="s">
        <v>5466</v>
      </c>
      <c r="K5098" s="4">
        <v>1</v>
      </c>
      <c r="L5098" s="4">
        <v>2172.0778799999998</v>
      </c>
      <c r="M5098" s="4" t="s">
        <v>29</v>
      </c>
      <c r="N5098" s="4" t="s">
        <v>29</v>
      </c>
      <c r="O5098" s="4">
        <v>6.5770000000000002E-5</v>
      </c>
      <c r="P5098" s="4">
        <v>2.3309999999999999E-5</v>
      </c>
      <c r="Q5098" s="4">
        <v>4.26</v>
      </c>
    </row>
    <row r="5099" spans="1:29" hidden="1" outlineLevel="1" collapsed="1" x14ac:dyDescent="0.25">
      <c r="A5099" t="s">
        <v>34</v>
      </c>
      <c r="B5099" s="4" t="s">
        <v>29</v>
      </c>
      <c r="C5099" s="4" t="s">
        <v>5474</v>
      </c>
      <c r="D5099" s="4" t="s">
        <v>34</v>
      </c>
      <c r="E5099" s="4">
        <v>3.8167399999999998E-4</v>
      </c>
      <c r="F5099" s="4">
        <v>1.5434800000000001E-4</v>
      </c>
      <c r="G5099" s="4">
        <v>1</v>
      </c>
      <c r="H5099" s="4">
        <v>1</v>
      </c>
      <c r="I5099" s="4">
        <v>1</v>
      </c>
      <c r="J5099" s="4" t="s">
        <v>5466</v>
      </c>
      <c r="K5099" s="4">
        <v>0</v>
      </c>
      <c r="L5099" s="4">
        <v>1181.56259</v>
      </c>
      <c r="M5099" s="4" t="s">
        <v>29</v>
      </c>
      <c r="N5099" s="4" t="s">
        <v>29</v>
      </c>
      <c r="O5099" s="4">
        <v>6.5770000000000002E-5</v>
      </c>
      <c r="P5099" s="4">
        <v>2.8860000000000002E-5</v>
      </c>
      <c r="Q5099" s="4">
        <v>2.52</v>
      </c>
    </row>
    <row r="5100" spans="1:29" hidden="1" outlineLevel="1" collapsed="1" x14ac:dyDescent="0.25">
      <c r="A5100" t="s">
        <v>34</v>
      </c>
      <c r="B5100" s="4" t="s">
        <v>29</v>
      </c>
      <c r="C5100" s="4" t="s">
        <v>5475</v>
      </c>
      <c r="D5100" s="4" t="s">
        <v>34</v>
      </c>
      <c r="E5100" s="4">
        <v>1.36203E-3</v>
      </c>
      <c r="F5100" s="4">
        <v>1.5434800000000001E-4</v>
      </c>
      <c r="G5100" s="4">
        <v>1</v>
      </c>
      <c r="H5100" s="4">
        <v>1</v>
      </c>
      <c r="I5100" s="4">
        <v>1</v>
      </c>
      <c r="J5100" s="4" t="s">
        <v>5466</v>
      </c>
      <c r="K5100" s="4">
        <v>1</v>
      </c>
      <c r="L5100" s="4">
        <v>1701.92824</v>
      </c>
      <c r="M5100" s="4" t="s">
        <v>29</v>
      </c>
      <c r="N5100" s="4" t="s">
        <v>29</v>
      </c>
      <c r="O5100" s="4">
        <v>6.5770000000000002E-5</v>
      </c>
      <c r="P5100" s="4">
        <v>1.3349999999999999E-4</v>
      </c>
      <c r="Q5100" s="4">
        <v>2.4900000000000002</v>
      </c>
    </row>
    <row r="5101" spans="1:29" hidden="1" outlineLevel="1" collapsed="1" x14ac:dyDescent="0.25">
      <c r="A5101" t="s">
        <v>34</v>
      </c>
      <c r="B5101" s="4" t="s">
        <v>29</v>
      </c>
      <c r="C5101" s="4" t="s">
        <v>5476</v>
      </c>
      <c r="D5101" s="4" t="s">
        <v>34</v>
      </c>
      <c r="E5101" s="4">
        <v>1.2308600000000001E-4</v>
      </c>
      <c r="F5101" s="4">
        <v>1.5434800000000001E-4</v>
      </c>
      <c r="G5101" s="4">
        <v>1</v>
      </c>
      <c r="H5101" s="4">
        <v>1</v>
      </c>
      <c r="I5101" s="4">
        <v>1</v>
      </c>
      <c r="J5101" s="4" t="s">
        <v>5466</v>
      </c>
      <c r="K5101" s="4">
        <v>0</v>
      </c>
      <c r="L5101" s="4">
        <v>1073.5949499999999</v>
      </c>
      <c r="M5101" s="4" t="s">
        <v>29</v>
      </c>
      <c r="N5101" s="4" t="s">
        <v>29</v>
      </c>
      <c r="O5101" s="4">
        <v>6.5770000000000002E-5</v>
      </c>
      <c r="P5101" s="4">
        <v>7.3350000000000001E-6</v>
      </c>
      <c r="Q5101" s="4">
        <v>2.4900000000000002</v>
      </c>
    </row>
    <row r="5102" spans="1:29" hidden="1" outlineLevel="1" collapsed="1" x14ac:dyDescent="0.25">
      <c r="A5102" t="s">
        <v>34</v>
      </c>
      <c r="B5102" s="4" t="s">
        <v>29</v>
      </c>
      <c r="C5102" s="4" t="s">
        <v>5477</v>
      </c>
      <c r="D5102" s="4" t="s">
        <v>5478</v>
      </c>
      <c r="E5102" s="4">
        <v>1.7088900000000002E-5</v>
      </c>
      <c r="F5102" s="4">
        <v>1.5434800000000001E-4</v>
      </c>
      <c r="G5102" s="4">
        <v>1</v>
      </c>
      <c r="H5102" s="4">
        <v>1</v>
      </c>
      <c r="I5102" s="4">
        <v>2</v>
      </c>
      <c r="J5102" s="4" t="s">
        <v>5466</v>
      </c>
      <c r="K5102" s="4">
        <v>0</v>
      </c>
      <c r="L5102" s="4">
        <v>1240.5547999999999</v>
      </c>
      <c r="M5102" s="4" t="s">
        <v>29</v>
      </c>
      <c r="N5102" s="4" t="s">
        <v>29</v>
      </c>
      <c r="O5102" s="4">
        <v>6.5770000000000002E-5</v>
      </c>
      <c r="P5102" s="4">
        <v>6.7570000000000005E-7</v>
      </c>
      <c r="Q5102" s="4">
        <v>2.92</v>
      </c>
    </row>
    <row r="5103" spans="1:29" hidden="1" outlineLevel="1" collapsed="1" x14ac:dyDescent="0.25">
      <c r="A5103" t="s">
        <v>34</v>
      </c>
      <c r="B5103" s="4" t="s">
        <v>29</v>
      </c>
      <c r="C5103" s="4" t="s">
        <v>5479</v>
      </c>
      <c r="D5103" s="4" t="s">
        <v>34</v>
      </c>
      <c r="E5103" s="4">
        <v>9.3951700000000004E-5</v>
      </c>
      <c r="F5103" s="4">
        <v>1.5434800000000001E-4</v>
      </c>
      <c r="G5103" s="4">
        <v>1</v>
      </c>
      <c r="H5103" s="4">
        <v>1</v>
      </c>
      <c r="I5103" s="4">
        <v>1</v>
      </c>
      <c r="J5103" s="4" t="s">
        <v>5466</v>
      </c>
      <c r="K5103" s="4">
        <v>1</v>
      </c>
      <c r="L5103" s="4">
        <v>2058.08257</v>
      </c>
      <c r="M5103" s="4" t="s">
        <v>29</v>
      </c>
      <c r="N5103" s="4" t="s">
        <v>29</v>
      </c>
      <c r="O5103" s="4">
        <v>6.5770000000000002E-5</v>
      </c>
      <c r="P5103" s="4">
        <v>5.2989999999999996E-6</v>
      </c>
      <c r="Q5103" s="4">
        <v>3.96</v>
      </c>
    </row>
    <row r="5104" spans="1:29" hidden="1" outlineLevel="1" collapsed="1" x14ac:dyDescent="0.25">
      <c r="A5104" t="s">
        <v>34</v>
      </c>
      <c r="B5104" s="4" t="s">
        <v>29</v>
      </c>
      <c r="C5104" s="4" t="s">
        <v>5480</v>
      </c>
      <c r="D5104" s="4" t="s">
        <v>34</v>
      </c>
      <c r="E5104" s="4">
        <v>1.6618500000000001E-3</v>
      </c>
      <c r="F5104" s="4">
        <v>1.5434800000000001E-4</v>
      </c>
      <c r="G5104" s="4">
        <v>1</v>
      </c>
      <c r="H5104" s="4">
        <v>1</v>
      </c>
      <c r="I5104" s="4">
        <v>1</v>
      </c>
      <c r="J5104" s="4" t="s">
        <v>5466</v>
      </c>
      <c r="K5104" s="4">
        <v>0</v>
      </c>
      <c r="L5104" s="4">
        <v>1713.8806300000001</v>
      </c>
      <c r="M5104" s="4" t="s">
        <v>29</v>
      </c>
      <c r="N5104" s="4" t="s">
        <v>29</v>
      </c>
      <c r="O5104" s="4">
        <v>6.5770000000000002E-5</v>
      </c>
      <c r="P5104" s="4">
        <v>1.6919999999999999E-4</v>
      </c>
      <c r="Q5104" s="4">
        <v>2.2200000000000002</v>
      </c>
    </row>
    <row r="5105" spans="1:29" hidden="1" outlineLevel="1" collapsed="1" x14ac:dyDescent="0.25">
      <c r="A5105" t="s">
        <v>34</v>
      </c>
      <c r="B5105" s="4" t="s">
        <v>29</v>
      </c>
      <c r="C5105" s="4" t="s">
        <v>5481</v>
      </c>
      <c r="D5105" s="4" t="s">
        <v>34</v>
      </c>
      <c r="E5105" s="4">
        <v>7.5920700000000002E-4</v>
      </c>
      <c r="F5105" s="4">
        <v>1.5434800000000001E-4</v>
      </c>
      <c r="G5105" s="4">
        <v>1</v>
      </c>
      <c r="H5105" s="4">
        <v>1</v>
      </c>
      <c r="I5105" s="4">
        <v>1</v>
      </c>
      <c r="J5105" s="4" t="s">
        <v>5466</v>
      </c>
      <c r="K5105" s="4">
        <v>0</v>
      </c>
      <c r="L5105" s="4">
        <v>1234.74055</v>
      </c>
      <c r="M5105" s="4" t="s">
        <v>29</v>
      </c>
      <c r="N5105" s="4" t="s">
        <v>29</v>
      </c>
      <c r="O5105" s="4">
        <v>6.5770000000000002E-5</v>
      </c>
      <c r="P5105" s="4">
        <v>6.6080000000000004E-5</v>
      </c>
      <c r="Q5105" s="4">
        <v>2.61</v>
      </c>
    </row>
    <row r="5106" spans="1:29" hidden="1" outlineLevel="1" collapsed="1" x14ac:dyDescent="0.25">
      <c r="A5106" t="s">
        <v>34</v>
      </c>
      <c r="B5106" s="4" t="s">
        <v>29</v>
      </c>
      <c r="C5106" s="4" t="s">
        <v>5482</v>
      </c>
      <c r="D5106" s="4" t="s">
        <v>74</v>
      </c>
      <c r="E5106" s="4">
        <v>7.2312799999999997E-2</v>
      </c>
      <c r="F5106" s="4">
        <v>2.86959E-3</v>
      </c>
      <c r="G5106" s="4">
        <v>1</v>
      </c>
      <c r="H5106" s="4">
        <v>1</v>
      </c>
      <c r="I5106" s="4">
        <v>1</v>
      </c>
      <c r="J5106" s="4" t="s">
        <v>5466</v>
      </c>
      <c r="K5106" s="4">
        <v>0</v>
      </c>
      <c r="L5106" s="4">
        <v>2663.3272999999999</v>
      </c>
      <c r="M5106" s="4" t="s">
        <v>29</v>
      </c>
      <c r="N5106" s="4" t="s">
        <v>29</v>
      </c>
      <c r="O5106" s="4">
        <v>9.8280000000000004E-4</v>
      </c>
      <c r="P5106" s="4">
        <v>1.745E-2</v>
      </c>
      <c r="Q5106" s="4">
        <v>3.28</v>
      </c>
    </row>
    <row r="5107" spans="1:29" x14ac:dyDescent="0.25">
      <c r="A5107" s="3" t="s">
        <v>29</v>
      </c>
      <c r="B5107" s="3" t="s">
        <v>30</v>
      </c>
      <c r="C5107" s="3" t="s">
        <v>5483</v>
      </c>
      <c r="D5107" s="3" t="s">
        <v>5484</v>
      </c>
      <c r="E5107" s="3">
        <v>0</v>
      </c>
      <c r="F5107" s="3">
        <v>69.299000000000007</v>
      </c>
      <c r="G5107" s="3">
        <v>43</v>
      </c>
      <c r="H5107" s="3">
        <v>9</v>
      </c>
      <c r="I5107" s="3">
        <v>31</v>
      </c>
      <c r="J5107" s="3">
        <v>9</v>
      </c>
      <c r="K5107" s="3">
        <v>238</v>
      </c>
      <c r="L5107" s="3">
        <v>27</v>
      </c>
      <c r="M5107" s="3">
        <v>4.5999999999999996</v>
      </c>
      <c r="N5107" s="3">
        <v>119.96</v>
      </c>
      <c r="O5107" s="3">
        <v>9</v>
      </c>
      <c r="P5107" s="3" t="s">
        <v>5485</v>
      </c>
      <c r="Q5107" s="3" t="s">
        <v>888</v>
      </c>
      <c r="R5107" s="3" t="s">
        <v>189</v>
      </c>
      <c r="S5107" s="3" t="s">
        <v>34</v>
      </c>
      <c r="T5107" s="3" t="s">
        <v>5486</v>
      </c>
      <c r="U5107" s="3" t="s">
        <v>5483</v>
      </c>
      <c r="V5107" s="3" t="s">
        <v>5487</v>
      </c>
      <c r="W5107" s="3" t="s">
        <v>38</v>
      </c>
      <c r="X5107" s="3" t="s">
        <v>34</v>
      </c>
      <c r="Y5107" s="3" t="s">
        <v>34</v>
      </c>
      <c r="Z5107" s="3" t="s">
        <v>34</v>
      </c>
      <c r="AA5107" s="3">
        <v>0</v>
      </c>
      <c r="AB5107" s="3" t="s">
        <v>29</v>
      </c>
      <c r="AC5107" s="3">
        <v>1</v>
      </c>
    </row>
    <row r="5108" spans="1:29" hidden="1" outlineLevel="1" collapsed="1" x14ac:dyDescent="0.25">
      <c r="A5108" t="s">
        <v>34</v>
      </c>
      <c r="B5108" s="2" t="s">
        <v>39</v>
      </c>
      <c r="C5108" s="2" t="s">
        <v>40</v>
      </c>
      <c r="D5108" s="2" t="s">
        <v>41</v>
      </c>
      <c r="E5108" s="2" t="s">
        <v>42</v>
      </c>
      <c r="F5108" s="2" t="s">
        <v>43</v>
      </c>
      <c r="G5108" s="2" t="s">
        <v>28</v>
      </c>
      <c r="H5108" s="2" t="s">
        <v>44</v>
      </c>
      <c r="I5108" s="2" t="s">
        <v>8</v>
      </c>
      <c r="J5108" s="2" t="s">
        <v>45</v>
      </c>
      <c r="K5108" s="2" t="s">
        <v>46</v>
      </c>
      <c r="L5108" s="2" t="s">
        <v>47</v>
      </c>
      <c r="M5108" s="2" t="s">
        <v>27</v>
      </c>
      <c r="N5108" s="2" t="s">
        <v>48</v>
      </c>
      <c r="O5108" s="2" t="s">
        <v>49</v>
      </c>
      <c r="P5108" s="2" t="s">
        <v>50</v>
      </c>
      <c r="Q5108" s="2" t="s">
        <v>51</v>
      </c>
    </row>
    <row r="5109" spans="1:29" hidden="1" outlineLevel="1" collapsed="1" x14ac:dyDescent="0.25">
      <c r="A5109" t="s">
        <v>34</v>
      </c>
      <c r="B5109" s="4" t="s">
        <v>29</v>
      </c>
      <c r="C5109" s="4" t="s">
        <v>5488</v>
      </c>
      <c r="D5109" s="4" t="s">
        <v>34</v>
      </c>
      <c r="E5109" s="4">
        <v>1.36425E-4</v>
      </c>
      <c r="F5109" s="4">
        <v>1.5434800000000001E-4</v>
      </c>
      <c r="G5109" s="4">
        <v>1</v>
      </c>
      <c r="H5109" s="4">
        <v>1</v>
      </c>
      <c r="I5109" s="4">
        <v>1</v>
      </c>
      <c r="J5109" s="4" t="s">
        <v>5483</v>
      </c>
      <c r="K5109" s="4">
        <v>1</v>
      </c>
      <c r="L5109" s="4">
        <v>1601.7877900000001</v>
      </c>
      <c r="M5109" s="4" t="s">
        <v>29</v>
      </c>
      <c r="N5109" s="4" t="s">
        <v>29</v>
      </c>
      <c r="O5109" s="4">
        <v>6.5770000000000002E-5</v>
      </c>
      <c r="P5109" s="4">
        <v>8.3450000000000006E-6</v>
      </c>
      <c r="Q5109" s="4">
        <v>2.94</v>
      </c>
    </row>
    <row r="5110" spans="1:29" hidden="1" outlineLevel="1" collapsed="1" x14ac:dyDescent="0.25">
      <c r="A5110" t="s">
        <v>34</v>
      </c>
      <c r="B5110" s="4" t="s">
        <v>29</v>
      </c>
      <c r="C5110" s="4" t="s">
        <v>5489</v>
      </c>
      <c r="D5110" s="4" t="s">
        <v>388</v>
      </c>
      <c r="E5110" s="4">
        <v>1.49302E-8</v>
      </c>
      <c r="F5110" s="4">
        <v>1.5434800000000001E-4</v>
      </c>
      <c r="G5110" s="4">
        <v>1</v>
      </c>
      <c r="H5110" s="4">
        <v>1</v>
      </c>
      <c r="I5110" s="4">
        <v>5</v>
      </c>
      <c r="J5110" s="4" t="s">
        <v>5483</v>
      </c>
      <c r="K5110" s="4">
        <v>0</v>
      </c>
      <c r="L5110" s="4">
        <v>2232.0223999999998</v>
      </c>
      <c r="M5110" s="4" t="s">
        <v>29</v>
      </c>
      <c r="N5110" s="4" t="s">
        <v>29</v>
      </c>
      <c r="O5110" s="4">
        <v>6.5770000000000002E-5</v>
      </c>
      <c r="P5110" s="4">
        <v>1.3379999999999999E-10</v>
      </c>
      <c r="Q5110" s="4">
        <v>6.3</v>
      </c>
    </row>
    <row r="5111" spans="1:29" hidden="1" outlineLevel="1" collapsed="1" x14ac:dyDescent="0.25">
      <c r="A5111" t="s">
        <v>34</v>
      </c>
      <c r="B5111" s="4" t="s">
        <v>29</v>
      </c>
      <c r="C5111" s="4" t="s">
        <v>5490</v>
      </c>
      <c r="D5111" s="4" t="s">
        <v>133</v>
      </c>
      <c r="E5111" s="4">
        <v>6.1065400000000004E-7</v>
      </c>
      <c r="F5111" s="4">
        <v>1.5434800000000001E-4</v>
      </c>
      <c r="G5111" s="4">
        <v>1</v>
      </c>
      <c r="H5111" s="4">
        <v>1</v>
      </c>
      <c r="I5111" s="4">
        <v>8</v>
      </c>
      <c r="J5111" s="4" t="s">
        <v>5483</v>
      </c>
      <c r="K5111" s="4">
        <v>1</v>
      </c>
      <c r="L5111" s="4">
        <v>3042.5075000000002</v>
      </c>
      <c r="M5111" s="4" t="s">
        <v>29</v>
      </c>
      <c r="N5111" s="4" t="s">
        <v>29</v>
      </c>
      <c r="O5111" s="4">
        <v>6.5770000000000002E-5</v>
      </c>
      <c r="P5111" s="4">
        <v>1.1970000000000001E-8</v>
      </c>
      <c r="Q5111" s="4">
        <v>7.2</v>
      </c>
    </row>
    <row r="5112" spans="1:29" hidden="1" outlineLevel="1" collapsed="1" x14ac:dyDescent="0.25">
      <c r="A5112" t="s">
        <v>34</v>
      </c>
      <c r="B5112" s="4" t="s">
        <v>29</v>
      </c>
      <c r="C5112" s="4" t="s">
        <v>5491</v>
      </c>
      <c r="D5112" s="4" t="s">
        <v>34</v>
      </c>
      <c r="E5112" s="4">
        <v>4.42492E-4</v>
      </c>
      <c r="F5112" s="4">
        <v>1.5434800000000001E-4</v>
      </c>
      <c r="G5112" s="4">
        <v>1</v>
      </c>
      <c r="H5112" s="4">
        <v>1</v>
      </c>
      <c r="I5112" s="4">
        <v>1</v>
      </c>
      <c r="J5112" s="4" t="s">
        <v>5483</v>
      </c>
      <c r="K5112" s="4">
        <v>0</v>
      </c>
      <c r="L5112" s="4">
        <v>2035.0917400000001</v>
      </c>
      <c r="M5112" s="4" t="s">
        <v>29</v>
      </c>
      <c r="N5112" s="4" t="s">
        <v>29</v>
      </c>
      <c r="O5112" s="4">
        <v>6.5770000000000002E-5</v>
      </c>
      <c r="P5112" s="4">
        <v>3.4400000000000003E-5</v>
      </c>
      <c r="Q5112" s="4">
        <v>3.62</v>
      </c>
    </row>
    <row r="5113" spans="1:29" hidden="1" outlineLevel="1" collapsed="1" x14ac:dyDescent="0.25">
      <c r="A5113" t="s">
        <v>34</v>
      </c>
      <c r="B5113" s="4" t="s">
        <v>29</v>
      </c>
      <c r="C5113" s="4" t="s">
        <v>5492</v>
      </c>
      <c r="D5113" s="4" t="s">
        <v>34</v>
      </c>
      <c r="E5113" s="4">
        <v>8.6886999999999999E-4</v>
      </c>
      <c r="F5113" s="4">
        <v>1.5434800000000001E-4</v>
      </c>
      <c r="G5113" s="4">
        <v>1</v>
      </c>
      <c r="H5113" s="4">
        <v>1</v>
      </c>
      <c r="I5113" s="4">
        <v>3</v>
      </c>
      <c r="J5113" s="4" t="s">
        <v>5483</v>
      </c>
      <c r="K5113" s="4">
        <v>0</v>
      </c>
      <c r="L5113" s="4">
        <v>1267.5800899999999</v>
      </c>
      <c r="M5113" s="4" t="s">
        <v>29</v>
      </c>
      <c r="N5113" s="4" t="s">
        <v>29</v>
      </c>
      <c r="O5113" s="4">
        <v>6.5770000000000002E-5</v>
      </c>
      <c r="P5113" s="4">
        <v>7.7830000000000005E-5</v>
      </c>
      <c r="Q5113" s="4">
        <v>2.74</v>
      </c>
    </row>
    <row r="5114" spans="1:29" hidden="1" outlineLevel="1" collapsed="1" x14ac:dyDescent="0.25">
      <c r="A5114" t="s">
        <v>34</v>
      </c>
      <c r="B5114" s="4" t="s">
        <v>29</v>
      </c>
      <c r="C5114" s="4" t="s">
        <v>5493</v>
      </c>
      <c r="D5114" s="4" t="s">
        <v>166</v>
      </c>
      <c r="E5114" s="4">
        <v>5.4041399999999999E-9</v>
      </c>
      <c r="F5114" s="4">
        <v>1.5434800000000001E-4</v>
      </c>
      <c r="G5114" s="4">
        <v>1</v>
      </c>
      <c r="H5114" s="4">
        <v>1</v>
      </c>
      <c r="I5114" s="4">
        <v>5</v>
      </c>
      <c r="J5114" s="4" t="s">
        <v>5483</v>
      </c>
      <c r="K5114" s="4">
        <v>0</v>
      </c>
      <c r="L5114" s="4">
        <v>1759.88948</v>
      </c>
      <c r="M5114" s="4" t="s">
        <v>29</v>
      </c>
      <c r="N5114" s="4" t="s">
        <v>29</v>
      </c>
      <c r="O5114" s="4">
        <v>6.5770000000000002E-5</v>
      </c>
      <c r="P5114" s="4">
        <v>3.9089999999999998E-11</v>
      </c>
      <c r="Q5114" s="4">
        <v>5.29</v>
      </c>
    </row>
    <row r="5115" spans="1:29" hidden="1" outlineLevel="1" collapsed="1" x14ac:dyDescent="0.25">
      <c r="A5115" t="s">
        <v>34</v>
      </c>
      <c r="B5115" s="4" t="s">
        <v>29</v>
      </c>
      <c r="C5115" s="4" t="s">
        <v>5494</v>
      </c>
      <c r="D5115" s="4" t="s">
        <v>34</v>
      </c>
      <c r="E5115" s="4">
        <v>9.1605000000000002E-3</v>
      </c>
      <c r="F5115" s="4">
        <v>4.3565599999999998E-4</v>
      </c>
      <c r="G5115" s="4">
        <v>1</v>
      </c>
      <c r="H5115" s="4">
        <v>1</v>
      </c>
      <c r="I5115" s="4">
        <v>2</v>
      </c>
      <c r="J5115" s="4" t="s">
        <v>5483</v>
      </c>
      <c r="K5115" s="4">
        <v>0</v>
      </c>
      <c r="L5115" s="4">
        <v>829.50295000000006</v>
      </c>
      <c r="M5115" s="4" t="s">
        <v>29</v>
      </c>
      <c r="N5115" s="4" t="s">
        <v>29</v>
      </c>
      <c r="O5115" s="4">
        <v>1.639E-4</v>
      </c>
      <c r="P5115" s="4">
        <v>1.253E-3</v>
      </c>
      <c r="Q5115" s="4">
        <v>2.37</v>
      </c>
    </row>
    <row r="5116" spans="1:29" hidden="1" outlineLevel="1" collapsed="1" x14ac:dyDescent="0.25">
      <c r="A5116" t="s">
        <v>34</v>
      </c>
      <c r="B5116" s="4" t="s">
        <v>29</v>
      </c>
      <c r="C5116" s="4" t="s">
        <v>5495</v>
      </c>
      <c r="D5116" s="4" t="s">
        <v>34</v>
      </c>
      <c r="E5116" s="4">
        <v>1.9080400000000001E-2</v>
      </c>
      <c r="F5116" s="4">
        <v>7.2030900000000003E-4</v>
      </c>
      <c r="G5116" s="4">
        <v>1</v>
      </c>
      <c r="H5116" s="4">
        <v>1</v>
      </c>
      <c r="I5116" s="4">
        <v>2</v>
      </c>
      <c r="J5116" s="4" t="s">
        <v>5483</v>
      </c>
      <c r="K5116" s="4">
        <v>0</v>
      </c>
      <c r="L5116" s="4">
        <v>924.47852</v>
      </c>
      <c r="M5116" s="4" t="s">
        <v>29</v>
      </c>
      <c r="N5116" s="4" t="s">
        <v>29</v>
      </c>
      <c r="O5116" s="4">
        <v>2.6459999999999998E-4</v>
      </c>
      <c r="P5116" s="4">
        <v>3.0920000000000001E-3</v>
      </c>
      <c r="Q5116" s="4">
        <v>1.6</v>
      </c>
    </row>
    <row r="5117" spans="1:29" hidden="1" outlineLevel="1" collapsed="1" x14ac:dyDescent="0.25">
      <c r="A5117" t="s">
        <v>34</v>
      </c>
      <c r="B5117" s="4" t="s">
        <v>29</v>
      </c>
      <c r="C5117" s="4" t="s">
        <v>5496</v>
      </c>
      <c r="D5117" s="4" t="s">
        <v>34</v>
      </c>
      <c r="E5117" s="4">
        <v>3.6696699999999999E-2</v>
      </c>
      <c r="F5117" s="4">
        <v>1.27169E-3</v>
      </c>
      <c r="G5117" s="4">
        <v>1</v>
      </c>
      <c r="H5117" s="4">
        <v>1</v>
      </c>
      <c r="I5117" s="4">
        <v>3</v>
      </c>
      <c r="J5117" s="4" t="s">
        <v>5483</v>
      </c>
      <c r="K5117" s="4">
        <v>1</v>
      </c>
      <c r="L5117" s="4">
        <v>1208.66336</v>
      </c>
      <c r="M5117" s="4" t="s">
        <v>29</v>
      </c>
      <c r="N5117" s="4" t="s">
        <v>29</v>
      </c>
      <c r="O5117" s="4">
        <v>4.6000000000000001E-4</v>
      </c>
      <c r="P5117" s="4">
        <v>7.071E-3</v>
      </c>
      <c r="Q5117" s="4">
        <v>1.57</v>
      </c>
    </row>
    <row r="5118" spans="1:29" hidden="1" outlineLevel="1" collapsed="1" x14ac:dyDescent="0.25">
      <c r="A5118" t="s">
        <v>34</v>
      </c>
      <c r="B5118" s="4" t="s">
        <v>29</v>
      </c>
      <c r="C5118" s="4" t="s">
        <v>5490</v>
      </c>
      <c r="D5118" s="4" t="s">
        <v>34</v>
      </c>
      <c r="E5118" s="4">
        <v>6.1926000000000002E-2</v>
      </c>
      <c r="F5118" s="4">
        <v>2.0709399999999998E-3</v>
      </c>
      <c r="G5118" s="4">
        <v>1</v>
      </c>
      <c r="H5118" s="4">
        <v>1</v>
      </c>
      <c r="I5118" s="4">
        <v>1</v>
      </c>
      <c r="J5118" s="4" t="s">
        <v>5483</v>
      </c>
      <c r="K5118" s="4">
        <v>1</v>
      </c>
      <c r="L5118" s="4">
        <v>3026.5125899999998</v>
      </c>
      <c r="M5118" s="4" t="s">
        <v>29</v>
      </c>
      <c r="N5118" s="4" t="s">
        <v>29</v>
      </c>
      <c r="O5118" s="4">
        <v>7.4290000000000001E-4</v>
      </c>
      <c r="P5118" s="4">
        <v>1.417E-2</v>
      </c>
      <c r="Q5118" s="4">
        <v>3.69</v>
      </c>
    </row>
    <row r="5119" spans="1:29" x14ac:dyDescent="0.25">
      <c r="A5119" s="3" t="s">
        <v>29</v>
      </c>
      <c r="B5119" s="3" t="s">
        <v>30</v>
      </c>
      <c r="C5119" s="3" t="s">
        <v>5497</v>
      </c>
      <c r="D5119" s="3" t="s">
        <v>5498</v>
      </c>
      <c r="E5119" s="3">
        <v>0</v>
      </c>
      <c r="F5119" s="3">
        <v>69.156999999999996</v>
      </c>
      <c r="G5119" s="3">
        <v>50</v>
      </c>
      <c r="H5119" s="3">
        <v>11</v>
      </c>
      <c r="I5119" s="3">
        <v>19</v>
      </c>
      <c r="J5119" s="3">
        <v>11</v>
      </c>
      <c r="K5119" s="3">
        <v>229</v>
      </c>
      <c r="L5119" s="3">
        <v>26.8</v>
      </c>
      <c r="M5119" s="3">
        <v>9.31</v>
      </c>
      <c r="N5119" s="3">
        <v>59.13</v>
      </c>
      <c r="O5119" s="3">
        <v>11</v>
      </c>
      <c r="P5119" s="3" t="s">
        <v>34</v>
      </c>
      <c r="Q5119" s="3" t="s">
        <v>2546</v>
      </c>
      <c r="R5119" s="3" t="s">
        <v>4821</v>
      </c>
      <c r="S5119" s="3" t="s">
        <v>5499</v>
      </c>
      <c r="T5119" s="3" t="s">
        <v>34</v>
      </c>
      <c r="U5119" s="3" t="s">
        <v>5500</v>
      </c>
      <c r="V5119" s="3" t="s">
        <v>34</v>
      </c>
      <c r="W5119" s="3" t="s">
        <v>810</v>
      </c>
      <c r="X5119" s="3" t="s">
        <v>34</v>
      </c>
      <c r="Y5119" s="3" t="s">
        <v>34</v>
      </c>
      <c r="Z5119" s="3" t="s">
        <v>34</v>
      </c>
      <c r="AA5119" s="3">
        <v>0</v>
      </c>
      <c r="AB5119" s="3" t="s">
        <v>29</v>
      </c>
      <c r="AC5119" s="3">
        <v>1</v>
      </c>
    </row>
    <row r="5120" spans="1:29" hidden="1" outlineLevel="1" collapsed="1" x14ac:dyDescent="0.25">
      <c r="A5120" t="s">
        <v>34</v>
      </c>
      <c r="B5120" s="2" t="s">
        <v>39</v>
      </c>
      <c r="C5120" s="2" t="s">
        <v>40</v>
      </c>
      <c r="D5120" s="2" t="s">
        <v>41</v>
      </c>
      <c r="E5120" s="2" t="s">
        <v>42</v>
      </c>
      <c r="F5120" s="2" t="s">
        <v>43</v>
      </c>
      <c r="G5120" s="2" t="s">
        <v>28</v>
      </c>
      <c r="H5120" s="2" t="s">
        <v>44</v>
      </c>
      <c r="I5120" s="2" t="s">
        <v>8</v>
      </c>
      <c r="J5120" s="2" t="s">
        <v>45</v>
      </c>
      <c r="K5120" s="2" t="s">
        <v>46</v>
      </c>
      <c r="L5120" s="2" t="s">
        <v>47</v>
      </c>
      <c r="M5120" s="2" t="s">
        <v>27</v>
      </c>
      <c r="N5120" s="2" t="s">
        <v>48</v>
      </c>
      <c r="O5120" s="2" t="s">
        <v>49</v>
      </c>
      <c r="P5120" s="2" t="s">
        <v>50</v>
      </c>
      <c r="Q5120" s="2" t="s">
        <v>51</v>
      </c>
    </row>
    <row r="5121" spans="1:29" hidden="1" outlineLevel="1" collapsed="1" x14ac:dyDescent="0.25">
      <c r="A5121" t="s">
        <v>34</v>
      </c>
      <c r="B5121" s="4" t="s">
        <v>29</v>
      </c>
      <c r="C5121" s="4" t="s">
        <v>5501</v>
      </c>
      <c r="D5121" s="4" t="s">
        <v>34</v>
      </c>
      <c r="E5121" s="4">
        <v>1.6442399999999999E-7</v>
      </c>
      <c r="F5121" s="4">
        <v>1.5434800000000001E-4</v>
      </c>
      <c r="G5121" s="4">
        <v>1</v>
      </c>
      <c r="H5121" s="4">
        <v>1</v>
      </c>
      <c r="I5121" s="4">
        <v>1</v>
      </c>
      <c r="J5121" s="4" t="s">
        <v>5497</v>
      </c>
      <c r="K5121" s="4">
        <v>0</v>
      </c>
      <c r="L5121" s="4">
        <v>1635.77214</v>
      </c>
      <c r="M5121" s="4" t="s">
        <v>29</v>
      </c>
      <c r="N5121" s="4" t="s">
        <v>29</v>
      </c>
      <c r="O5121" s="4">
        <v>6.5770000000000002E-5</v>
      </c>
      <c r="P5121" s="4">
        <v>2.4429999999999999E-9</v>
      </c>
      <c r="Q5121" s="4">
        <v>3.77</v>
      </c>
    </row>
    <row r="5122" spans="1:29" hidden="1" outlineLevel="1" collapsed="1" x14ac:dyDescent="0.25">
      <c r="A5122" t="s">
        <v>34</v>
      </c>
      <c r="B5122" s="4" t="s">
        <v>29</v>
      </c>
      <c r="C5122" s="4" t="s">
        <v>5502</v>
      </c>
      <c r="D5122" s="4" t="s">
        <v>34</v>
      </c>
      <c r="E5122" s="4">
        <v>2.9894600000000002E-4</v>
      </c>
      <c r="F5122" s="4">
        <v>1.5434800000000001E-4</v>
      </c>
      <c r="G5122" s="4">
        <v>1</v>
      </c>
      <c r="H5122" s="4">
        <v>1</v>
      </c>
      <c r="I5122" s="4">
        <v>1</v>
      </c>
      <c r="J5122" s="4" t="s">
        <v>5497</v>
      </c>
      <c r="K5122" s="4">
        <v>1</v>
      </c>
      <c r="L5122" s="4">
        <v>1409.75224</v>
      </c>
      <c r="M5122" s="4" t="s">
        <v>29</v>
      </c>
      <c r="N5122" s="4" t="s">
        <v>29</v>
      </c>
      <c r="O5122" s="4">
        <v>6.5770000000000002E-5</v>
      </c>
      <c r="P5122" s="4">
        <v>2.1509999999999999E-5</v>
      </c>
      <c r="Q5122" s="4">
        <v>2.39</v>
      </c>
    </row>
    <row r="5123" spans="1:29" hidden="1" outlineLevel="1" collapsed="1" x14ac:dyDescent="0.25">
      <c r="A5123" t="s">
        <v>34</v>
      </c>
      <c r="B5123" s="4" t="s">
        <v>29</v>
      </c>
      <c r="C5123" s="4" t="s">
        <v>5503</v>
      </c>
      <c r="D5123" s="4" t="s">
        <v>34</v>
      </c>
      <c r="E5123" s="4">
        <v>3.2303199999999999E-5</v>
      </c>
      <c r="F5123" s="4">
        <v>1.5434800000000001E-4</v>
      </c>
      <c r="G5123" s="4">
        <v>1</v>
      </c>
      <c r="H5123" s="4">
        <v>1</v>
      </c>
      <c r="I5123" s="4">
        <v>4</v>
      </c>
      <c r="J5123" s="4" t="s">
        <v>5497</v>
      </c>
      <c r="K5123" s="4">
        <v>0</v>
      </c>
      <c r="L5123" s="4">
        <v>1454.7525700000001</v>
      </c>
      <c r="M5123" s="4" t="s">
        <v>29</v>
      </c>
      <c r="N5123" s="4" t="s">
        <v>29</v>
      </c>
      <c r="O5123" s="4">
        <v>6.5770000000000002E-5</v>
      </c>
      <c r="P5123" s="4">
        <v>1.457E-6</v>
      </c>
      <c r="Q5123" s="4">
        <v>3.68</v>
      </c>
    </row>
    <row r="5124" spans="1:29" hidden="1" outlineLevel="1" collapsed="1" x14ac:dyDescent="0.25">
      <c r="A5124" t="s">
        <v>34</v>
      </c>
      <c r="B5124" s="4" t="s">
        <v>29</v>
      </c>
      <c r="C5124" s="4" t="s">
        <v>5504</v>
      </c>
      <c r="D5124" s="4" t="s">
        <v>34</v>
      </c>
      <c r="E5124" s="4">
        <v>1.3127900000000001E-6</v>
      </c>
      <c r="F5124" s="4">
        <v>1.5434800000000001E-4</v>
      </c>
      <c r="G5124" s="4">
        <v>1</v>
      </c>
      <c r="H5124" s="4">
        <v>1</v>
      </c>
      <c r="I5124" s="4">
        <v>2</v>
      </c>
      <c r="J5124" s="4" t="s">
        <v>5497</v>
      </c>
      <c r="K5124" s="4">
        <v>1</v>
      </c>
      <c r="L5124" s="4">
        <v>1460.8471400000001</v>
      </c>
      <c r="M5124" s="4" t="s">
        <v>29</v>
      </c>
      <c r="N5124" s="4" t="s">
        <v>29</v>
      </c>
      <c r="O5124" s="4">
        <v>6.5770000000000002E-5</v>
      </c>
      <c r="P5124" s="4">
        <v>3.0180000000000003E-8</v>
      </c>
      <c r="Q5124" s="4">
        <v>3.38</v>
      </c>
    </row>
    <row r="5125" spans="1:29" hidden="1" outlineLevel="1" collapsed="1" x14ac:dyDescent="0.25">
      <c r="A5125" t="s">
        <v>34</v>
      </c>
      <c r="B5125" s="4" t="s">
        <v>29</v>
      </c>
      <c r="C5125" s="4" t="s">
        <v>5505</v>
      </c>
      <c r="D5125" s="4" t="s">
        <v>34</v>
      </c>
      <c r="E5125" s="4">
        <v>4.42492E-4</v>
      </c>
      <c r="F5125" s="4">
        <v>1.5434800000000001E-4</v>
      </c>
      <c r="G5125" s="4">
        <v>1</v>
      </c>
      <c r="H5125" s="4">
        <v>1</v>
      </c>
      <c r="I5125" s="4">
        <v>1</v>
      </c>
      <c r="J5125" s="4" t="s">
        <v>5497</v>
      </c>
      <c r="K5125" s="4">
        <v>1</v>
      </c>
      <c r="L5125" s="4">
        <v>1696.80243</v>
      </c>
      <c r="M5125" s="4" t="s">
        <v>29</v>
      </c>
      <c r="N5125" s="4" t="s">
        <v>29</v>
      </c>
      <c r="O5125" s="4">
        <v>6.5770000000000002E-5</v>
      </c>
      <c r="P5125" s="4">
        <v>3.4629999999999999E-5</v>
      </c>
      <c r="Q5125" s="4">
        <v>3.14</v>
      </c>
    </row>
    <row r="5126" spans="1:29" hidden="1" outlineLevel="1" collapsed="1" x14ac:dyDescent="0.25">
      <c r="A5126" t="s">
        <v>34</v>
      </c>
      <c r="B5126" s="4" t="s">
        <v>29</v>
      </c>
      <c r="C5126" s="4" t="s">
        <v>5506</v>
      </c>
      <c r="D5126" s="4" t="s">
        <v>34</v>
      </c>
      <c r="E5126" s="4">
        <v>4.84413E-5</v>
      </c>
      <c r="F5126" s="4">
        <v>1.5434800000000001E-4</v>
      </c>
      <c r="G5126" s="4">
        <v>1</v>
      </c>
      <c r="H5126" s="4">
        <v>1</v>
      </c>
      <c r="I5126" s="4">
        <v>2</v>
      </c>
      <c r="J5126" s="4" t="s">
        <v>5497</v>
      </c>
      <c r="K5126" s="4">
        <v>0</v>
      </c>
      <c r="L5126" s="4">
        <v>1216.5916500000001</v>
      </c>
      <c r="M5126" s="4" t="s">
        <v>29</v>
      </c>
      <c r="N5126" s="4" t="s">
        <v>29</v>
      </c>
      <c r="O5126" s="4">
        <v>6.5770000000000002E-5</v>
      </c>
      <c r="P5126" s="4">
        <v>2.3740000000000001E-6</v>
      </c>
      <c r="Q5126" s="4">
        <v>2.5</v>
      </c>
    </row>
    <row r="5127" spans="1:29" hidden="1" outlineLevel="1" collapsed="1" x14ac:dyDescent="0.25">
      <c r="A5127" t="s">
        <v>34</v>
      </c>
      <c r="B5127" s="4" t="s">
        <v>29</v>
      </c>
      <c r="C5127" s="4" t="s">
        <v>5507</v>
      </c>
      <c r="D5127" s="4" t="s">
        <v>34</v>
      </c>
      <c r="E5127" s="4">
        <v>3.2722300000000002E-6</v>
      </c>
      <c r="F5127" s="4">
        <v>1.5434800000000001E-4</v>
      </c>
      <c r="G5127" s="4">
        <v>1</v>
      </c>
      <c r="H5127" s="4">
        <v>1</v>
      </c>
      <c r="I5127" s="4">
        <v>4</v>
      </c>
      <c r="J5127" s="4" t="s">
        <v>5497</v>
      </c>
      <c r="K5127" s="4">
        <v>1</v>
      </c>
      <c r="L5127" s="4">
        <v>1582.84753</v>
      </c>
      <c r="M5127" s="4" t="s">
        <v>29</v>
      </c>
      <c r="N5127" s="4" t="s">
        <v>29</v>
      </c>
      <c r="O5127" s="4">
        <v>6.5770000000000002E-5</v>
      </c>
      <c r="P5127" s="4">
        <v>9.1370000000000004E-8</v>
      </c>
      <c r="Q5127" s="4">
        <v>4.42</v>
      </c>
    </row>
    <row r="5128" spans="1:29" hidden="1" outlineLevel="1" collapsed="1" x14ac:dyDescent="0.25">
      <c r="A5128" t="s">
        <v>34</v>
      </c>
      <c r="B5128" s="4" t="s">
        <v>29</v>
      </c>
      <c r="C5128" s="4" t="s">
        <v>5508</v>
      </c>
      <c r="D5128" s="4" t="s">
        <v>34</v>
      </c>
      <c r="E5128" s="4">
        <v>3.7939499999999999E-7</v>
      </c>
      <c r="F5128" s="4">
        <v>1.5434800000000001E-4</v>
      </c>
      <c r="G5128" s="4">
        <v>1</v>
      </c>
      <c r="H5128" s="4">
        <v>1</v>
      </c>
      <c r="I5128" s="4">
        <v>1</v>
      </c>
      <c r="J5128" s="4" t="s">
        <v>5497</v>
      </c>
      <c r="K5128" s="4">
        <v>2</v>
      </c>
      <c r="L5128" s="4">
        <v>1710.9425000000001</v>
      </c>
      <c r="M5128" s="4" t="s">
        <v>29</v>
      </c>
      <c r="N5128" s="4" t="s">
        <v>29</v>
      </c>
      <c r="O5128" s="4">
        <v>6.5770000000000002E-5</v>
      </c>
      <c r="P5128" s="4">
        <v>6.7459999999999997E-9</v>
      </c>
      <c r="Q5128" s="4">
        <v>4.68</v>
      </c>
    </row>
    <row r="5129" spans="1:29" hidden="1" outlineLevel="1" collapsed="1" x14ac:dyDescent="0.25">
      <c r="A5129" t="s">
        <v>34</v>
      </c>
      <c r="B5129" s="4" t="s">
        <v>29</v>
      </c>
      <c r="C5129" s="4" t="s">
        <v>5509</v>
      </c>
      <c r="D5129" s="4" t="s">
        <v>34</v>
      </c>
      <c r="E5129" s="4">
        <v>2.6200099999999999E-3</v>
      </c>
      <c r="F5129" s="4">
        <v>3.0793500000000001E-4</v>
      </c>
      <c r="G5129" s="4">
        <v>1</v>
      </c>
      <c r="H5129" s="4">
        <v>1</v>
      </c>
      <c r="I5129" s="4">
        <v>1</v>
      </c>
      <c r="J5129" s="4" t="s">
        <v>5497</v>
      </c>
      <c r="K5129" s="4">
        <v>0</v>
      </c>
      <c r="L5129" s="4">
        <v>1069.5047999999999</v>
      </c>
      <c r="M5129" s="4" t="s">
        <v>29</v>
      </c>
      <c r="N5129" s="4" t="s">
        <v>29</v>
      </c>
      <c r="O5129" s="4">
        <v>1.192E-4</v>
      </c>
      <c r="P5129" s="4">
        <v>2.8939999999999999E-4</v>
      </c>
      <c r="Q5129" s="4">
        <v>2.5299999999999998</v>
      </c>
    </row>
    <row r="5130" spans="1:29" hidden="1" outlineLevel="1" collapsed="1" x14ac:dyDescent="0.25">
      <c r="A5130" t="s">
        <v>34</v>
      </c>
      <c r="B5130" s="4" t="s">
        <v>29</v>
      </c>
      <c r="C5130" s="4" t="s">
        <v>5510</v>
      </c>
      <c r="D5130" s="4" t="s">
        <v>2022</v>
      </c>
      <c r="E5130" s="4">
        <v>0.13403599999999999</v>
      </c>
      <c r="F5130" s="4">
        <v>4.3961599999999997E-3</v>
      </c>
      <c r="G5130" s="4">
        <v>1</v>
      </c>
      <c r="H5130" s="4">
        <v>1</v>
      </c>
      <c r="I5130" s="4">
        <v>1</v>
      </c>
      <c r="J5130" s="4" t="s">
        <v>5497</v>
      </c>
      <c r="K5130" s="4">
        <v>0</v>
      </c>
      <c r="L5130" s="4">
        <v>4225.8248899999999</v>
      </c>
      <c r="M5130" s="4" t="s">
        <v>29</v>
      </c>
      <c r="N5130" s="4" t="s">
        <v>29</v>
      </c>
      <c r="O5130" s="4">
        <v>1.573E-3</v>
      </c>
      <c r="P5130" s="4">
        <v>4.2279999999999998E-2</v>
      </c>
      <c r="Q5130" s="4">
        <v>2.13</v>
      </c>
    </row>
    <row r="5131" spans="1:29" hidden="1" outlineLevel="1" collapsed="1" x14ac:dyDescent="0.25">
      <c r="A5131" t="s">
        <v>34</v>
      </c>
      <c r="B5131" s="4" t="s">
        <v>29</v>
      </c>
      <c r="C5131" s="4" t="s">
        <v>5511</v>
      </c>
      <c r="D5131" s="4" t="s">
        <v>34</v>
      </c>
      <c r="E5131" s="4">
        <v>0.188806</v>
      </c>
      <c r="F5131" s="4">
        <v>5.3769400000000002E-3</v>
      </c>
      <c r="G5131" s="4">
        <v>1</v>
      </c>
      <c r="H5131" s="4">
        <v>1</v>
      </c>
      <c r="I5131" s="4">
        <v>1</v>
      </c>
      <c r="J5131" s="4" t="s">
        <v>5497</v>
      </c>
      <c r="K5131" s="4">
        <v>0</v>
      </c>
      <c r="L5131" s="4">
        <v>800.49886000000004</v>
      </c>
      <c r="M5131" s="4" t="s">
        <v>29</v>
      </c>
      <c r="N5131" s="4" t="s">
        <v>29</v>
      </c>
      <c r="O5131" s="4">
        <v>2.0179999999999998E-3</v>
      </c>
      <c r="P5131" s="4">
        <v>7.1690000000000004E-2</v>
      </c>
      <c r="Q5131" s="4">
        <v>2.21</v>
      </c>
    </row>
    <row r="5132" spans="1:29" x14ac:dyDescent="0.25">
      <c r="A5132" s="3" t="s">
        <v>29</v>
      </c>
      <c r="B5132" s="3" t="s">
        <v>30</v>
      </c>
      <c r="C5132" s="3" t="s">
        <v>5512</v>
      </c>
      <c r="D5132" s="3" t="s">
        <v>5513</v>
      </c>
      <c r="E5132" s="3">
        <v>0</v>
      </c>
      <c r="F5132" s="3">
        <v>68.006</v>
      </c>
      <c r="G5132" s="3">
        <v>62</v>
      </c>
      <c r="H5132" s="3">
        <v>10</v>
      </c>
      <c r="I5132" s="3">
        <v>23</v>
      </c>
      <c r="J5132" s="3">
        <v>10</v>
      </c>
      <c r="K5132" s="3">
        <v>121</v>
      </c>
      <c r="L5132" s="3">
        <v>13.9</v>
      </c>
      <c r="M5132" s="3">
        <v>9.52</v>
      </c>
      <c r="N5132" s="3">
        <v>70.25</v>
      </c>
      <c r="O5132" s="3">
        <v>10</v>
      </c>
      <c r="P5132" s="3" t="s">
        <v>315</v>
      </c>
      <c r="Q5132" s="3" t="s">
        <v>2919</v>
      </c>
      <c r="R5132" s="3" t="s">
        <v>2826</v>
      </c>
      <c r="S5132" s="3" t="s">
        <v>5514</v>
      </c>
      <c r="T5132" s="3" t="s">
        <v>34</v>
      </c>
      <c r="U5132" s="3" t="s">
        <v>5515</v>
      </c>
      <c r="V5132" s="3" t="s">
        <v>34</v>
      </c>
      <c r="W5132" s="3" t="s">
        <v>1758</v>
      </c>
      <c r="X5132" s="3" t="s">
        <v>34</v>
      </c>
      <c r="Y5132" s="3" t="s">
        <v>34</v>
      </c>
      <c r="Z5132" s="3" t="s">
        <v>34</v>
      </c>
      <c r="AA5132" s="3">
        <v>0</v>
      </c>
      <c r="AB5132" s="3" t="s">
        <v>29</v>
      </c>
      <c r="AC5132" s="3">
        <v>1</v>
      </c>
    </row>
    <row r="5133" spans="1:29" hidden="1" outlineLevel="1" collapsed="1" x14ac:dyDescent="0.25">
      <c r="A5133" t="s">
        <v>34</v>
      </c>
      <c r="B5133" s="2" t="s">
        <v>39</v>
      </c>
      <c r="C5133" s="2" t="s">
        <v>40</v>
      </c>
      <c r="D5133" s="2" t="s">
        <v>41</v>
      </c>
      <c r="E5133" s="2" t="s">
        <v>42</v>
      </c>
      <c r="F5133" s="2" t="s">
        <v>43</v>
      </c>
      <c r="G5133" s="2" t="s">
        <v>28</v>
      </c>
      <c r="H5133" s="2" t="s">
        <v>44</v>
      </c>
      <c r="I5133" s="2" t="s">
        <v>8</v>
      </c>
      <c r="J5133" s="2" t="s">
        <v>45</v>
      </c>
      <c r="K5133" s="2" t="s">
        <v>46</v>
      </c>
      <c r="L5133" s="2" t="s">
        <v>47</v>
      </c>
      <c r="M5133" s="2" t="s">
        <v>27</v>
      </c>
      <c r="N5133" s="2" t="s">
        <v>48</v>
      </c>
      <c r="O5133" s="2" t="s">
        <v>49</v>
      </c>
      <c r="P5133" s="2" t="s">
        <v>50</v>
      </c>
      <c r="Q5133" s="2" t="s">
        <v>51</v>
      </c>
    </row>
    <row r="5134" spans="1:29" hidden="1" outlineLevel="1" collapsed="1" x14ac:dyDescent="0.25">
      <c r="A5134" t="s">
        <v>34</v>
      </c>
      <c r="B5134" s="4" t="s">
        <v>29</v>
      </c>
      <c r="C5134" s="4" t="s">
        <v>5516</v>
      </c>
      <c r="D5134" s="4" t="s">
        <v>34</v>
      </c>
      <c r="E5134" s="4">
        <v>1.0809400000000001E-3</v>
      </c>
      <c r="F5134" s="4">
        <v>1.5434800000000001E-4</v>
      </c>
      <c r="G5134" s="4">
        <v>1</v>
      </c>
      <c r="H5134" s="4">
        <v>1</v>
      </c>
      <c r="I5134" s="4">
        <v>1</v>
      </c>
      <c r="J5134" s="4" t="s">
        <v>5512</v>
      </c>
      <c r="K5134" s="4">
        <v>1</v>
      </c>
      <c r="L5134" s="4">
        <v>1543.8842500000001</v>
      </c>
      <c r="M5134" s="4" t="s">
        <v>29</v>
      </c>
      <c r="N5134" s="4" t="s">
        <v>29</v>
      </c>
      <c r="O5134" s="4">
        <v>6.5770000000000002E-5</v>
      </c>
      <c r="P5134" s="4">
        <v>1.014E-4</v>
      </c>
      <c r="Q5134" s="4">
        <v>3.07</v>
      </c>
    </row>
    <row r="5135" spans="1:29" hidden="1" outlineLevel="1" collapsed="1" x14ac:dyDescent="0.25">
      <c r="A5135" t="s">
        <v>34</v>
      </c>
      <c r="B5135" s="4" t="s">
        <v>29</v>
      </c>
      <c r="C5135" s="4" t="s">
        <v>5517</v>
      </c>
      <c r="D5135" s="4" t="s">
        <v>34</v>
      </c>
      <c r="E5135" s="4">
        <v>2.7682699999999998E-5</v>
      </c>
      <c r="F5135" s="4">
        <v>1.5434800000000001E-4</v>
      </c>
      <c r="G5135" s="4">
        <v>1</v>
      </c>
      <c r="H5135" s="4">
        <v>1</v>
      </c>
      <c r="I5135" s="4">
        <v>2</v>
      </c>
      <c r="J5135" s="4" t="s">
        <v>5512</v>
      </c>
      <c r="K5135" s="4">
        <v>0</v>
      </c>
      <c r="L5135" s="4">
        <v>1230.66884</v>
      </c>
      <c r="M5135" s="4" t="s">
        <v>29</v>
      </c>
      <c r="N5135" s="4" t="s">
        <v>29</v>
      </c>
      <c r="O5135" s="4">
        <v>6.5770000000000002E-5</v>
      </c>
      <c r="P5135" s="4">
        <v>1.212E-6</v>
      </c>
      <c r="Q5135" s="4">
        <v>3.28</v>
      </c>
    </row>
    <row r="5136" spans="1:29" hidden="1" outlineLevel="1" collapsed="1" x14ac:dyDescent="0.25">
      <c r="A5136" t="s">
        <v>34</v>
      </c>
      <c r="B5136" s="4" t="s">
        <v>29</v>
      </c>
      <c r="C5136" s="4" t="s">
        <v>5518</v>
      </c>
      <c r="D5136" s="4" t="s">
        <v>34</v>
      </c>
      <c r="E5136" s="4">
        <v>1.11767E-4</v>
      </c>
      <c r="F5136" s="4">
        <v>1.5434800000000001E-4</v>
      </c>
      <c r="G5136" s="4">
        <v>1</v>
      </c>
      <c r="H5136" s="4">
        <v>1</v>
      </c>
      <c r="I5136" s="4">
        <v>2</v>
      </c>
      <c r="J5136" s="4" t="s">
        <v>5512</v>
      </c>
      <c r="K5136" s="4">
        <v>1</v>
      </c>
      <c r="L5136" s="4">
        <v>1457.83222</v>
      </c>
      <c r="M5136" s="4" t="s">
        <v>29</v>
      </c>
      <c r="N5136" s="4" t="s">
        <v>29</v>
      </c>
      <c r="O5136" s="4">
        <v>6.5770000000000002E-5</v>
      </c>
      <c r="P5136" s="4">
        <v>6.5390000000000004E-6</v>
      </c>
      <c r="Q5136" s="4">
        <v>3.79</v>
      </c>
    </row>
    <row r="5137" spans="1:29" hidden="1" outlineLevel="1" collapsed="1" x14ac:dyDescent="0.25">
      <c r="A5137" t="s">
        <v>34</v>
      </c>
      <c r="B5137" s="4" t="s">
        <v>29</v>
      </c>
      <c r="C5137" s="4" t="s">
        <v>5519</v>
      </c>
      <c r="D5137" s="4" t="s">
        <v>34</v>
      </c>
      <c r="E5137" s="4">
        <v>4.7515600000000003E-5</v>
      </c>
      <c r="F5137" s="4">
        <v>1.5434800000000001E-4</v>
      </c>
      <c r="G5137" s="4">
        <v>1</v>
      </c>
      <c r="H5137" s="4">
        <v>1</v>
      </c>
      <c r="I5137" s="4">
        <v>2</v>
      </c>
      <c r="J5137" s="4" t="s">
        <v>5512</v>
      </c>
      <c r="K5137" s="4">
        <v>0</v>
      </c>
      <c r="L5137" s="4">
        <v>1627.8285900000001</v>
      </c>
      <c r="M5137" s="4" t="s">
        <v>29</v>
      </c>
      <c r="N5137" s="4" t="s">
        <v>29</v>
      </c>
      <c r="O5137" s="4">
        <v>6.5770000000000002E-5</v>
      </c>
      <c r="P5137" s="4">
        <v>2.322E-6</v>
      </c>
      <c r="Q5137" s="4">
        <v>3.01</v>
      </c>
    </row>
    <row r="5138" spans="1:29" hidden="1" outlineLevel="1" collapsed="1" x14ac:dyDescent="0.25">
      <c r="A5138" t="s">
        <v>34</v>
      </c>
      <c r="B5138" s="4" t="s">
        <v>29</v>
      </c>
      <c r="C5138" s="4" t="s">
        <v>5520</v>
      </c>
      <c r="D5138" s="4" t="s">
        <v>34</v>
      </c>
      <c r="E5138" s="4">
        <v>6.1855499999999996E-6</v>
      </c>
      <c r="F5138" s="4">
        <v>1.5434800000000001E-4</v>
      </c>
      <c r="G5138" s="4">
        <v>1</v>
      </c>
      <c r="H5138" s="4">
        <v>1</v>
      </c>
      <c r="I5138" s="4">
        <v>3</v>
      </c>
      <c r="J5138" s="4" t="s">
        <v>5512</v>
      </c>
      <c r="K5138" s="4">
        <v>1</v>
      </c>
      <c r="L5138" s="4">
        <v>1543.8842500000001</v>
      </c>
      <c r="M5138" s="4" t="s">
        <v>29</v>
      </c>
      <c r="N5138" s="4" t="s">
        <v>29</v>
      </c>
      <c r="O5138" s="4">
        <v>6.5770000000000002E-5</v>
      </c>
      <c r="P5138" s="4">
        <v>1.976E-7</v>
      </c>
      <c r="Q5138" s="4">
        <v>3.58</v>
      </c>
    </row>
    <row r="5139" spans="1:29" hidden="1" outlineLevel="1" collapsed="1" x14ac:dyDescent="0.25">
      <c r="A5139" t="s">
        <v>34</v>
      </c>
      <c r="B5139" s="4" t="s">
        <v>29</v>
      </c>
      <c r="C5139" s="4" t="s">
        <v>5521</v>
      </c>
      <c r="D5139" s="4" t="s">
        <v>34</v>
      </c>
      <c r="E5139" s="4">
        <v>5.9129399999999997E-5</v>
      </c>
      <c r="F5139" s="4">
        <v>1.5434800000000001E-4</v>
      </c>
      <c r="G5139" s="4">
        <v>1</v>
      </c>
      <c r="H5139" s="4">
        <v>1</v>
      </c>
      <c r="I5139" s="4">
        <v>5</v>
      </c>
      <c r="J5139" s="4" t="s">
        <v>5512</v>
      </c>
      <c r="K5139" s="4">
        <v>0</v>
      </c>
      <c r="L5139" s="4">
        <v>1387.78314</v>
      </c>
      <c r="M5139" s="4" t="s">
        <v>29</v>
      </c>
      <c r="N5139" s="4" t="s">
        <v>29</v>
      </c>
      <c r="O5139" s="4">
        <v>6.5770000000000002E-5</v>
      </c>
      <c r="P5139" s="4">
        <v>3.0369999999999999E-6</v>
      </c>
      <c r="Q5139" s="4">
        <v>3.4</v>
      </c>
    </row>
    <row r="5140" spans="1:29" hidden="1" outlineLevel="1" collapsed="1" x14ac:dyDescent="0.25">
      <c r="A5140" t="s">
        <v>34</v>
      </c>
      <c r="B5140" s="4" t="s">
        <v>29</v>
      </c>
      <c r="C5140" s="4" t="s">
        <v>5522</v>
      </c>
      <c r="D5140" s="4" t="s">
        <v>34</v>
      </c>
      <c r="E5140" s="4">
        <v>8.2090100000000008E-9</v>
      </c>
      <c r="F5140" s="4">
        <v>1.5434800000000001E-4</v>
      </c>
      <c r="G5140" s="4">
        <v>1</v>
      </c>
      <c r="H5140" s="4">
        <v>1</v>
      </c>
      <c r="I5140" s="4">
        <v>4</v>
      </c>
      <c r="J5140" s="4" t="s">
        <v>5512</v>
      </c>
      <c r="K5140" s="4">
        <v>1</v>
      </c>
      <c r="L5140" s="4">
        <v>1884.96615</v>
      </c>
      <c r="M5140" s="4" t="s">
        <v>29</v>
      </c>
      <c r="N5140" s="4" t="s">
        <v>29</v>
      </c>
      <c r="O5140" s="4">
        <v>6.5770000000000002E-5</v>
      </c>
      <c r="P5140" s="4">
        <v>6.5239999999999999E-11</v>
      </c>
      <c r="Q5140" s="4">
        <v>4.5199999999999996</v>
      </c>
    </row>
    <row r="5141" spans="1:29" hidden="1" outlineLevel="1" collapsed="1" x14ac:dyDescent="0.25">
      <c r="A5141" t="s">
        <v>34</v>
      </c>
      <c r="B5141" s="4" t="s">
        <v>29</v>
      </c>
      <c r="C5141" s="4" t="s">
        <v>5523</v>
      </c>
      <c r="D5141" s="4" t="s">
        <v>128</v>
      </c>
      <c r="E5141" s="4">
        <v>9.8863500000000003E-3</v>
      </c>
      <c r="F5141" s="4">
        <v>4.3565599999999998E-4</v>
      </c>
      <c r="G5141" s="4">
        <v>1</v>
      </c>
      <c r="H5141" s="4">
        <v>1</v>
      </c>
      <c r="I5141" s="4">
        <v>2</v>
      </c>
      <c r="J5141" s="4" t="s">
        <v>5512</v>
      </c>
      <c r="K5141" s="4">
        <v>0</v>
      </c>
      <c r="L5141" s="4">
        <v>1131.4775400000001</v>
      </c>
      <c r="M5141" s="4" t="s">
        <v>29</v>
      </c>
      <c r="N5141" s="4" t="s">
        <v>29</v>
      </c>
      <c r="O5141" s="4">
        <v>1.639E-4</v>
      </c>
      <c r="P5141" s="4">
        <v>1.372E-3</v>
      </c>
      <c r="Q5141" s="4">
        <v>1.86</v>
      </c>
    </row>
    <row r="5142" spans="1:29" hidden="1" outlineLevel="1" collapsed="1" x14ac:dyDescent="0.25">
      <c r="A5142" t="s">
        <v>34</v>
      </c>
      <c r="B5142" s="4" t="s">
        <v>29</v>
      </c>
      <c r="C5142" s="4" t="s">
        <v>5524</v>
      </c>
      <c r="D5142" s="4" t="s">
        <v>72</v>
      </c>
      <c r="E5142" s="4">
        <v>0.113181</v>
      </c>
      <c r="F5142" s="4">
        <v>3.75158E-3</v>
      </c>
      <c r="G5142" s="4">
        <v>1</v>
      </c>
      <c r="H5142" s="4">
        <v>1</v>
      </c>
      <c r="I5142" s="4">
        <v>1</v>
      </c>
      <c r="J5142" s="4" t="s">
        <v>5512</v>
      </c>
      <c r="K5142" s="4">
        <v>2</v>
      </c>
      <c r="L5142" s="4">
        <v>2532.2576399999998</v>
      </c>
      <c r="M5142" s="4" t="s">
        <v>29</v>
      </c>
      <c r="N5142" s="4" t="s">
        <v>29</v>
      </c>
      <c r="O5142" s="4">
        <v>1.3439999999999999E-3</v>
      </c>
      <c r="P5142" s="4">
        <v>3.2660000000000002E-2</v>
      </c>
      <c r="Q5142" s="4">
        <v>3.41</v>
      </c>
    </row>
    <row r="5143" spans="1:29" hidden="1" outlineLevel="1" collapsed="1" x14ac:dyDescent="0.25">
      <c r="A5143" t="s">
        <v>34</v>
      </c>
      <c r="B5143" s="4" t="s">
        <v>29</v>
      </c>
      <c r="C5143" s="4" t="s">
        <v>5525</v>
      </c>
      <c r="D5143" s="4" t="s">
        <v>34</v>
      </c>
      <c r="E5143" s="4">
        <v>0.15815199999999999</v>
      </c>
      <c r="F5143" s="4">
        <v>5.1501400000000001E-3</v>
      </c>
      <c r="G5143" s="4">
        <v>1</v>
      </c>
      <c r="H5143" s="4">
        <v>1</v>
      </c>
      <c r="I5143" s="4">
        <v>1</v>
      </c>
      <c r="J5143" s="4" t="s">
        <v>5512</v>
      </c>
      <c r="K5143" s="4">
        <v>0</v>
      </c>
      <c r="L5143" s="4">
        <v>1983.0644600000001</v>
      </c>
      <c r="M5143" s="4" t="s">
        <v>29</v>
      </c>
      <c r="N5143" s="4" t="s">
        <v>29</v>
      </c>
      <c r="O5143" s="4">
        <v>1.89E-3</v>
      </c>
      <c r="P5143" s="4">
        <v>5.4239999999999997E-2</v>
      </c>
      <c r="Q5143" s="4">
        <v>2.02</v>
      </c>
    </row>
    <row r="5144" spans="1:29" x14ac:dyDescent="0.25">
      <c r="A5144" s="3" t="s">
        <v>29</v>
      </c>
      <c r="B5144" s="3" t="s">
        <v>30</v>
      </c>
      <c r="C5144" s="3" t="s">
        <v>5526</v>
      </c>
      <c r="D5144" s="3" t="s">
        <v>5527</v>
      </c>
      <c r="E5144" s="3">
        <v>0</v>
      </c>
      <c r="F5144" s="3">
        <v>67.888000000000005</v>
      </c>
      <c r="G5144" s="3">
        <v>46</v>
      </c>
      <c r="H5144" s="3">
        <v>9</v>
      </c>
      <c r="I5144" s="3">
        <v>17</v>
      </c>
      <c r="J5144" s="3">
        <v>8</v>
      </c>
      <c r="K5144" s="3">
        <v>339</v>
      </c>
      <c r="L5144" s="3">
        <v>38.299999999999997</v>
      </c>
      <c r="M5144" s="3">
        <v>4.63</v>
      </c>
      <c r="N5144" s="3">
        <v>59.4</v>
      </c>
      <c r="O5144" s="3">
        <v>9</v>
      </c>
      <c r="P5144" s="3" t="s">
        <v>34</v>
      </c>
      <c r="Q5144" s="3" t="s">
        <v>34</v>
      </c>
      <c r="R5144" s="3" t="s">
        <v>34</v>
      </c>
      <c r="S5144" s="3" t="s">
        <v>5528</v>
      </c>
      <c r="T5144" s="3" t="s">
        <v>34</v>
      </c>
      <c r="U5144" s="3" t="s">
        <v>5526</v>
      </c>
      <c r="V5144" s="3" t="s">
        <v>34</v>
      </c>
      <c r="W5144" s="3" t="s">
        <v>714</v>
      </c>
      <c r="X5144" s="3" t="s">
        <v>34</v>
      </c>
      <c r="Y5144" s="3" t="s">
        <v>34</v>
      </c>
      <c r="Z5144" s="3" t="s">
        <v>34</v>
      </c>
      <c r="AA5144" s="3">
        <v>0</v>
      </c>
      <c r="AB5144" s="3" t="s">
        <v>29</v>
      </c>
      <c r="AC5144" s="3">
        <v>1</v>
      </c>
    </row>
    <row r="5145" spans="1:29" hidden="1" outlineLevel="1" collapsed="1" x14ac:dyDescent="0.25">
      <c r="A5145" t="s">
        <v>34</v>
      </c>
      <c r="B5145" s="2" t="s">
        <v>39</v>
      </c>
      <c r="C5145" s="2" t="s">
        <v>40</v>
      </c>
      <c r="D5145" s="2" t="s">
        <v>41</v>
      </c>
      <c r="E5145" s="2" t="s">
        <v>42</v>
      </c>
      <c r="F5145" s="2" t="s">
        <v>43</v>
      </c>
      <c r="G5145" s="2" t="s">
        <v>28</v>
      </c>
      <c r="H5145" s="2" t="s">
        <v>44</v>
      </c>
      <c r="I5145" s="2" t="s">
        <v>8</v>
      </c>
      <c r="J5145" s="2" t="s">
        <v>45</v>
      </c>
      <c r="K5145" s="2" t="s">
        <v>46</v>
      </c>
      <c r="L5145" s="2" t="s">
        <v>47</v>
      </c>
      <c r="M5145" s="2" t="s">
        <v>27</v>
      </c>
      <c r="N5145" s="2" t="s">
        <v>48</v>
      </c>
      <c r="O5145" s="2" t="s">
        <v>49</v>
      </c>
      <c r="P5145" s="2" t="s">
        <v>50</v>
      </c>
      <c r="Q5145" s="2" t="s">
        <v>51</v>
      </c>
    </row>
    <row r="5146" spans="1:29" hidden="1" outlineLevel="1" collapsed="1" x14ac:dyDescent="0.25">
      <c r="A5146" t="s">
        <v>34</v>
      </c>
      <c r="B5146" s="4" t="s">
        <v>29</v>
      </c>
      <c r="C5146" s="4" t="s">
        <v>5529</v>
      </c>
      <c r="D5146" s="4" t="s">
        <v>34</v>
      </c>
      <c r="E5146" s="4">
        <v>9.0395400000000005E-5</v>
      </c>
      <c r="F5146" s="4">
        <v>1.5434800000000001E-4</v>
      </c>
      <c r="G5146" s="4">
        <v>1</v>
      </c>
      <c r="H5146" s="4">
        <v>1</v>
      </c>
      <c r="I5146" s="4">
        <v>1</v>
      </c>
      <c r="J5146" s="4" t="s">
        <v>5526</v>
      </c>
      <c r="K5146" s="4">
        <v>0</v>
      </c>
      <c r="L5146" s="4">
        <v>2163.0088000000001</v>
      </c>
      <c r="M5146" s="4" t="s">
        <v>29</v>
      </c>
      <c r="N5146" s="4" t="s">
        <v>29</v>
      </c>
      <c r="O5146" s="4">
        <v>6.5770000000000002E-5</v>
      </c>
      <c r="P5146" s="4">
        <v>5.0679999999999996E-6</v>
      </c>
      <c r="Q5146" s="4">
        <v>3</v>
      </c>
    </row>
    <row r="5147" spans="1:29" hidden="1" outlineLevel="1" collapsed="1" x14ac:dyDescent="0.25">
      <c r="A5147" t="s">
        <v>34</v>
      </c>
      <c r="B5147" s="4" t="s">
        <v>29</v>
      </c>
      <c r="C5147" s="4" t="s">
        <v>5530</v>
      </c>
      <c r="D5147" s="4" t="s">
        <v>34</v>
      </c>
      <c r="E5147" s="4">
        <v>2.02746E-3</v>
      </c>
      <c r="F5147" s="4">
        <v>1.5434800000000001E-4</v>
      </c>
      <c r="G5147" s="4">
        <v>1</v>
      </c>
      <c r="H5147" s="4">
        <v>1</v>
      </c>
      <c r="I5147" s="4">
        <v>1</v>
      </c>
      <c r="J5147" s="4" t="s">
        <v>5526</v>
      </c>
      <c r="K5147" s="4">
        <v>0</v>
      </c>
      <c r="L5147" s="4">
        <v>3017.5829899999999</v>
      </c>
      <c r="M5147" s="4" t="s">
        <v>29</v>
      </c>
      <c r="N5147" s="4" t="s">
        <v>29</v>
      </c>
      <c r="O5147" s="4">
        <v>6.5770000000000002E-5</v>
      </c>
      <c r="P5147" s="4">
        <v>2.1450000000000001E-4</v>
      </c>
      <c r="Q5147" s="4">
        <v>3.14</v>
      </c>
    </row>
    <row r="5148" spans="1:29" hidden="1" outlineLevel="1" collapsed="1" x14ac:dyDescent="0.25">
      <c r="A5148" t="s">
        <v>34</v>
      </c>
      <c r="B5148" s="4" t="s">
        <v>29</v>
      </c>
      <c r="C5148" s="4" t="s">
        <v>5531</v>
      </c>
      <c r="D5148" s="4" t="s">
        <v>34</v>
      </c>
      <c r="E5148" s="4">
        <v>4.99972E-4</v>
      </c>
      <c r="F5148" s="4">
        <v>1.5434800000000001E-4</v>
      </c>
      <c r="G5148" s="4">
        <v>1</v>
      </c>
      <c r="H5148" s="4">
        <v>1</v>
      </c>
      <c r="I5148" s="4">
        <v>2</v>
      </c>
      <c r="J5148" s="4" t="s">
        <v>5526</v>
      </c>
      <c r="K5148" s="4">
        <v>0</v>
      </c>
      <c r="L5148" s="4">
        <v>1162.58511</v>
      </c>
      <c r="M5148" s="4" t="s">
        <v>29</v>
      </c>
      <c r="N5148" s="4" t="s">
        <v>29</v>
      </c>
      <c r="O5148" s="4">
        <v>6.5770000000000002E-5</v>
      </c>
      <c r="P5148" s="4">
        <v>3.9870000000000003E-5</v>
      </c>
      <c r="Q5148" s="4">
        <v>3.24</v>
      </c>
    </row>
    <row r="5149" spans="1:29" hidden="1" outlineLevel="1" collapsed="1" x14ac:dyDescent="0.25">
      <c r="A5149" t="s">
        <v>34</v>
      </c>
      <c r="B5149" s="4" t="s">
        <v>29</v>
      </c>
      <c r="C5149" s="4" t="s">
        <v>5532</v>
      </c>
      <c r="D5149" s="4" t="s">
        <v>34</v>
      </c>
      <c r="E5149" s="4">
        <v>4.1781900000000002E-6</v>
      </c>
      <c r="F5149" s="4">
        <v>1.5434800000000001E-4</v>
      </c>
      <c r="G5149" s="4">
        <v>1</v>
      </c>
      <c r="H5149" s="4">
        <v>1</v>
      </c>
      <c r="I5149" s="4">
        <v>2</v>
      </c>
      <c r="J5149" s="4" t="s">
        <v>5526</v>
      </c>
      <c r="K5149" s="4">
        <v>0</v>
      </c>
      <c r="L5149" s="4">
        <v>2907.4258199999999</v>
      </c>
      <c r="M5149" s="4" t="s">
        <v>29</v>
      </c>
      <c r="N5149" s="4" t="s">
        <v>29</v>
      </c>
      <c r="O5149" s="4">
        <v>6.5770000000000002E-5</v>
      </c>
      <c r="P5149" s="4">
        <v>1.2310000000000001E-7</v>
      </c>
      <c r="Q5149" s="4">
        <v>3.63</v>
      </c>
    </row>
    <row r="5150" spans="1:29" hidden="1" outlineLevel="1" collapsed="1" x14ac:dyDescent="0.25">
      <c r="A5150" t="s">
        <v>34</v>
      </c>
      <c r="B5150" s="4" t="s">
        <v>29</v>
      </c>
      <c r="C5150" s="4" t="s">
        <v>5533</v>
      </c>
      <c r="D5150" s="4" t="s">
        <v>34</v>
      </c>
      <c r="E5150" s="4">
        <v>1.61281E-7</v>
      </c>
      <c r="F5150" s="4">
        <v>1.5434800000000001E-4</v>
      </c>
      <c r="G5150" s="4">
        <v>2</v>
      </c>
      <c r="H5150" s="4">
        <v>2</v>
      </c>
      <c r="I5150" s="4">
        <v>2</v>
      </c>
      <c r="J5150" s="4" t="s">
        <v>5534</v>
      </c>
      <c r="K5150" s="4">
        <v>0</v>
      </c>
      <c r="L5150" s="4">
        <v>1801.92903</v>
      </c>
      <c r="M5150" s="4" t="s">
        <v>29</v>
      </c>
      <c r="N5150" s="4" t="s">
        <v>29</v>
      </c>
      <c r="O5150" s="4">
        <v>6.5770000000000002E-5</v>
      </c>
      <c r="P5150" s="4">
        <v>2.3899999999999998E-9</v>
      </c>
      <c r="Q5150" s="4">
        <v>5.49</v>
      </c>
    </row>
    <row r="5151" spans="1:29" hidden="1" outlineLevel="1" collapsed="1" x14ac:dyDescent="0.25">
      <c r="A5151" t="s">
        <v>34</v>
      </c>
      <c r="B5151" s="4" t="s">
        <v>29</v>
      </c>
      <c r="C5151" s="4" t="s">
        <v>5535</v>
      </c>
      <c r="D5151" s="4" t="s">
        <v>34</v>
      </c>
      <c r="E5151" s="4">
        <v>3.8184099999999996E-6</v>
      </c>
      <c r="F5151" s="4">
        <v>1.5434800000000001E-4</v>
      </c>
      <c r="G5151" s="4">
        <v>1</v>
      </c>
      <c r="H5151" s="4">
        <v>1</v>
      </c>
      <c r="I5151" s="4">
        <v>1</v>
      </c>
      <c r="J5151" s="4" t="s">
        <v>5526</v>
      </c>
      <c r="K5151" s="4">
        <v>0</v>
      </c>
      <c r="L5151" s="4">
        <v>1898.89192</v>
      </c>
      <c r="M5151" s="4" t="s">
        <v>29</v>
      </c>
      <c r="N5151" s="4" t="s">
        <v>29</v>
      </c>
      <c r="O5151" s="4">
        <v>6.5770000000000002E-5</v>
      </c>
      <c r="P5151" s="4">
        <v>1.097E-7</v>
      </c>
      <c r="Q5151" s="4">
        <v>4.43</v>
      </c>
    </row>
    <row r="5152" spans="1:29" hidden="1" outlineLevel="1" collapsed="1" x14ac:dyDescent="0.25">
      <c r="A5152" t="s">
        <v>34</v>
      </c>
      <c r="B5152" s="4" t="s">
        <v>29</v>
      </c>
      <c r="C5152" s="4" t="s">
        <v>5536</v>
      </c>
      <c r="D5152" s="4" t="s">
        <v>34</v>
      </c>
      <c r="E5152" s="4">
        <v>7.3520400000000004E-4</v>
      </c>
      <c r="F5152" s="4">
        <v>1.5434800000000001E-4</v>
      </c>
      <c r="G5152" s="4">
        <v>1</v>
      </c>
      <c r="H5152" s="4">
        <v>1</v>
      </c>
      <c r="I5152" s="4">
        <v>1</v>
      </c>
      <c r="J5152" s="4" t="s">
        <v>5526</v>
      </c>
      <c r="K5152" s="4">
        <v>0</v>
      </c>
      <c r="L5152" s="4">
        <v>1227.69433</v>
      </c>
      <c r="M5152" s="4" t="s">
        <v>29</v>
      </c>
      <c r="N5152" s="4" t="s">
        <v>29</v>
      </c>
      <c r="O5152" s="4">
        <v>6.5770000000000002E-5</v>
      </c>
      <c r="P5152" s="4">
        <v>6.3670000000000005E-5</v>
      </c>
      <c r="Q5152" s="4">
        <v>3.05</v>
      </c>
    </row>
    <row r="5153" spans="1:29" hidden="1" outlineLevel="1" collapsed="1" x14ac:dyDescent="0.25">
      <c r="A5153" t="s">
        <v>34</v>
      </c>
      <c r="B5153" s="4" t="s">
        <v>29</v>
      </c>
      <c r="C5153" s="4" t="s">
        <v>5537</v>
      </c>
      <c r="D5153" s="4" t="s">
        <v>34</v>
      </c>
      <c r="E5153" s="4">
        <v>7.74734E-10</v>
      </c>
      <c r="F5153" s="4">
        <v>1.5434800000000001E-4</v>
      </c>
      <c r="G5153" s="4">
        <v>1</v>
      </c>
      <c r="H5153" s="4">
        <v>1</v>
      </c>
      <c r="I5153" s="4">
        <v>6</v>
      </c>
      <c r="J5153" s="4" t="s">
        <v>5526</v>
      </c>
      <c r="K5153" s="4">
        <v>0</v>
      </c>
      <c r="L5153" s="4">
        <v>1831.9548500000001</v>
      </c>
      <c r="M5153" s="4" t="s">
        <v>29</v>
      </c>
      <c r="N5153" s="4" t="s">
        <v>29</v>
      </c>
      <c r="O5153" s="4">
        <v>6.5770000000000002E-5</v>
      </c>
      <c r="P5153" s="4">
        <v>3.7479999999999998E-12</v>
      </c>
      <c r="Q5153" s="4">
        <v>4.2</v>
      </c>
    </row>
    <row r="5154" spans="1:29" hidden="1" outlineLevel="1" collapsed="1" x14ac:dyDescent="0.25">
      <c r="A5154" t="s">
        <v>34</v>
      </c>
      <c r="B5154" s="4" t="s">
        <v>29</v>
      </c>
      <c r="C5154" s="4" t="s">
        <v>5538</v>
      </c>
      <c r="D5154" s="4" t="s">
        <v>34</v>
      </c>
      <c r="E5154" s="4">
        <v>2.8842400000000002E-3</v>
      </c>
      <c r="F5154" s="4">
        <v>3.0793500000000001E-4</v>
      </c>
      <c r="G5154" s="4">
        <v>1</v>
      </c>
      <c r="H5154" s="4">
        <v>1</v>
      </c>
      <c r="I5154" s="4">
        <v>1</v>
      </c>
      <c r="J5154" s="4" t="s">
        <v>5526</v>
      </c>
      <c r="K5154" s="4">
        <v>0</v>
      </c>
      <c r="L5154" s="4">
        <v>1087.53783</v>
      </c>
      <c r="M5154" s="4" t="s">
        <v>29</v>
      </c>
      <c r="N5154" s="4" t="s">
        <v>29</v>
      </c>
      <c r="O5154" s="4">
        <v>1.192E-4</v>
      </c>
      <c r="P5154" s="4">
        <v>3.2430000000000002E-4</v>
      </c>
      <c r="Q5154" s="4">
        <v>1.68</v>
      </c>
    </row>
    <row r="5155" spans="1:29" x14ac:dyDescent="0.25">
      <c r="A5155" s="3" t="s">
        <v>29</v>
      </c>
      <c r="B5155" s="3" t="s">
        <v>30</v>
      </c>
      <c r="C5155" s="3" t="s">
        <v>5539</v>
      </c>
      <c r="D5155" s="3" t="s">
        <v>5540</v>
      </c>
      <c r="E5155" s="3">
        <v>0</v>
      </c>
      <c r="F5155" s="3">
        <v>67.850999999999999</v>
      </c>
      <c r="G5155" s="3">
        <v>23</v>
      </c>
      <c r="H5155" s="3">
        <v>13</v>
      </c>
      <c r="I5155" s="3">
        <v>16</v>
      </c>
      <c r="J5155" s="3">
        <v>13</v>
      </c>
      <c r="K5155" s="3">
        <v>1044</v>
      </c>
      <c r="L5155" s="3">
        <v>115.9</v>
      </c>
      <c r="M5155" s="3">
        <v>6.05</v>
      </c>
      <c r="N5155" s="3">
        <v>51.81</v>
      </c>
      <c r="O5155" s="3">
        <v>13</v>
      </c>
      <c r="P5155" s="3" t="s">
        <v>34</v>
      </c>
      <c r="Q5155" s="3" t="s">
        <v>34</v>
      </c>
      <c r="R5155" s="3" t="s">
        <v>35</v>
      </c>
      <c r="S5155" s="3" t="s">
        <v>5541</v>
      </c>
      <c r="T5155" s="3" t="s">
        <v>34</v>
      </c>
      <c r="U5155" s="3" t="s">
        <v>5539</v>
      </c>
      <c r="V5155" s="3" t="s">
        <v>34</v>
      </c>
      <c r="W5155" s="3" t="s">
        <v>976</v>
      </c>
      <c r="X5155" s="3" t="s">
        <v>34</v>
      </c>
      <c r="Y5155" s="3" t="s">
        <v>34</v>
      </c>
      <c r="Z5155" s="3" t="s">
        <v>34</v>
      </c>
      <c r="AA5155" s="3">
        <v>0</v>
      </c>
      <c r="AB5155" s="3" t="s">
        <v>29</v>
      </c>
      <c r="AC5155" s="3">
        <v>1</v>
      </c>
    </row>
    <row r="5156" spans="1:29" hidden="1" outlineLevel="1" collapsed="1" x14ac:dyDescent="0.25">
      <c r="A5156" t="s">
        <v>34</v>
      </c>
      <c r="B5156" s="2" t="s">
        <v>39</v>
      </c>
      <c r="C5156" s="2" t="s">
        <v>40</v>
      </c>
      <c r="D5156" s="2" t="s">
        <v>41</v>
      </c>
      <c r="E5156" s="2" t="s">
        <v>42</v>
      </c>
      <c r="F5156" s="2" t="s">
        <v>43</v>
      </c>
      <c r="G5156" s="2" t="s">
        <v>28</v>
      </c>
      <c r="H5156" s="2" t="s">
        <v>44</v>
      </c>
      <c r="I5156" s="2" t="s">
        <v>8</v>
      </c>
      <c r="J5156" s="2" t="s">
        <v>45</v>
      </c>
      <c r="K5156" s="2" t="s">
        <v>46</v>
      </c>
      <c r="L5156" s="2" t="s">
        <v>47</v>
      </c>
      <c r="M5156" s="2" t="s">
        <v>27</v>
      </c>
      <c r="N5156" s="2" t="s">
        <v>48</v>
      </c>
      <c r="O5156" s="2" t="s">
        <v>49</v>
      </c>
      <c r="P5156" s="2" t="s">
        <v>50</v>
      </c>
      <c r="Q5156" s="2" t="s">
        <v>51</v>
      </c>
    </row>
    <row r="5157" spans="1:29" hidden="1" outlineLevel="1" collapsed="1" x14ac:dyDescent="0.25">
      <c r="A5157" t="s">
        <v>34</v>
      </c>
      <c r="B5157" s="4" t="s">
        <v>29</v>
      </c>
      <c r="C5157" s="4" t="s">
        <v>5542</v>
      </c>
      <c r="D5157" s="4" t="s">
        <v>34</v>
      </c>
      <c r="E5157" s="4">
        <v>7.8904599999999995E-4</v>
      </c>
      <c r="F5157" s="4">
        <v>1.5434800000000001E-4</v>
      </c>
      <c r="G5157" s="4">
        <v>1</v>
      </c>
      <c r="H5157" s="4">
        <v>1</v>
      </c>
      <c r="I5157" s="4">
        <v>1</v>
      </c>
      <c r="J5157" s="4" t="s">
        <v>5539</v>
      </c>
      <c r="K5157" s="4">
        <v>1</v>
      </c>
      <c r="L5157" s="4">
        <v>1516.7754299999999</v>
      </c>
      <c r="M5157" s="4" t="s">
        <v>29</v>
      </c>
      <c r="N5157" s="4" t="s">
        <v>29</v>
      </c>
      <c r="O5157" s="4">
        <v>6.5770000000000002E-5</v>
      </c>
      <c r="P5157" s="4">
        <v>6.9339999999999997E-5</v>
      </c>
      <c r="Q5157" s="4">
        <v>2.87</v>
      </c>
    </row>
    <row r="5158" spans="1:29" hidden="1" outlineLevel="1" collapsed="1" x14ac:dyDescent="0.25">
      <c r="A5158" t="s">
        <v>34</v>
      </c>
      <c r="B5158" s="4" t="s">
        <v>29</v>
      </c>
      <c r="C5158" s="4" t="s">
        <v>5543</v>
      </c>
      <c r="D5158" s="4" t="s">
        <v>5544</v>
      </c>
      <c r="E5158" s="4">
        <v>1.1162100000000001E-3</v>
      </c>
      <c r="F5158" s="4">
        <v>1.5434800000000001E-4</v>
      </c>
      <c r="G5158" s="4">
        <v>1</v>
      </c>
      <c r="H5158" s="4">
        <v>2</v>
      </c>
      <c r="I5158" s="4">
        <v>1</v>
      </c>
      <c r="J5158" s="4" t="s">
        <v>5539</v>
      </c>
      <c r="K5158" s="4">
        <v>0</v>
      </c>
      <c r="L5158" s="4">
        <v>2183.9623799999999</v>
      </c>
      <c r="M5158" s="4" t="s">
        <v>29</v>
      </c>
      <c r="N5158" s="4" t="s">
        <v>29</v>
      </c>
      <c r="O5158" s="4">
        <v>6.5770000000000002E-5</v>
      </c>
      <c r="P5158" s="4">
        <v>1.048E-4</v>
      </c>
      <c r="Q5158" s="4">
        <v>3.79</v>
      </c>
    </row>
    <row r="5159" spans="1:29" hidden="1" outlineLevel="1" collapsed="1" x14ac:dyDescent="0.25">
      <c r="A5159" t="s">
        <v>34</v>
      </c>
      <c r="B5159" s="4" t="s">
        <v>29</v>
      </c>
      <c r="C5159" s="4" t="s">
        <v>5545</v>
      </c>
      <c r="D5159" s="4" t="s">
        <v>196</v>
      </c>
      <c r="E5159" s="4">
        <v>5.7261000000000001E-6</v>
      </c>
      <c r="F5159" s="4">
        <v>1.5434800000000001E-4</v>
      </c>
      <c r="G5159" s="4">
        <v>1</v>
      </c>
      <c r="H5159" s="4">
        <v>1</v>
      </c>
      <c r="I5159" s="4">
        <v>2</v>
      </c>
      <c r="J5159" s="4" t="s">
        <v>5539</v>
      </c>
      <c r="K5159" s="4">
        <v>0</v>
      </c>
      <c r="L5159" s="4">
        <v>1754.8027300000001</v>
      </c>
      <c r="M5159" s="4" t="s">
        <v>29</v>
      </c>
      <c r="N5159" s="4" t="s">
        <v>29</v>
      </c>
      <c r="O5159" s="4">
        <v>6.5770000000000002E-5</v>
      </c>
      <c r="P5159" s="4">
        <v>1.7959999999999999E-7</v>
      </c>
      <c r="Q5159" s="4">
        <v>4.1100000000000003</v>
      </c>
    </row>
    <row r="5160" spans="1:29" hidden="1" outlineLevel="1" collapsed="1" x14ac:dyDescent="0.25">
      <c r="A5160" t="s">
        <v>34</v>
      </c>
      <c r="B5160" s="4" t="s">
        <v>29</v>
      </c>
      <c r="C5160" s="4" t="s">
        <v>5546</v>
      </c>
      <c r="D5160" s="4" t="s">
        <v>34</v>
      </c>
      <c r="E5160" s="4">
        <v>6.0281300000000002E-5</v>
      </c>
      <c r="F5160" s="4">
        <v>1.5434800000000001E-4</v>
      </c>
      <c r="G5160" s="4">
        <v>1</v>
      </c>
      <c r="H5160" s="4">
        <v>2</v>
      </c>
      <c r="I5160" s="4">
        <v>1</v>
      </c>
      <c r="J5160" s="4" t="s">
        <v>5539</v>
      </c>
      <c r="K5160" s="4">
        <v>1</v>
      </c>
      <c r="L5160" s="4">
        <v>2693.3219100000001</v>
      </c>
      <c r="M5160" s="4" t="s">
        <v>29</v>
      </c>
      <c r="N5160" s="4" t="s">
        <v>29</v>
      </c>
      <c r="O5160" s="4">
        <v>6.5770000000000002E-5</v>
      </c>
      <c r="P5160" s="4">
        <v>3.1070000000000001E-6</v>
      </c>
      <c r="Q5160" s="4">
        <v>2.98</v>
      </c>
    </row>
    <row r="5161" spans="1:29" hidden="1" outlineLevel="1" collapsed="1" x14ac:dyDescent="0.25">
      <c r="A5161" t="s">
        <v>34</v>
      </c>
      <c r="B5161" s="4" t="s">
        <v>29</v>
      </c>
      <c r="C5161" s="4" t="s">
        <v>5547</v>
      </c>
      <c r="D5161" s="4" t="s">
        <v>1294</v>
      </c>
      <c r="E5161" s="4">
        <v>7.4056300000000004E-5</v>
      </c>
      <c r="F5161" s="4">
        <v>1.5434800000000001E-4</v>
      </c>
      <c r="G5161" s="4">
        <v>1</v>
      </c>
      <c r="H5161" s="4">
        <v>2</v>
      </c>
      <c r="I5161" s="4">
        <v>3</v>
      </c>
      <c r="J5161" s="4" t="s">
        <v>5539</v>
      </c>
      <c r="K5161" s="4">
        <v>0</v>
      </c>
      <c r="L5161" s="4">
        <v>1733.8138100000001</v>
      </c>
      <c r="M5161" s="4" t="s">
        <v>29</v>
      </c>
      <c r="N5161" s="4" t="s">
        <v>29</v>
      </c>
      <c r="O5161" s="4">
        <v>6.5770000000000002E-5</v>
      </c>
      <c r="P5161" s="4">
        <v>3.9770000000000002E-6</v>
      </c>
      <c r="Q5161" s="4">
        <v>3.02</v>
      </c>
    </row>
    <row r="5162" spans="1:29" hidden="1" outlineLevel="1" collapsed="1" x14ac:dyDescent="0.25">
      <c r="A5162" t="s">
        <v>34</v>
      </c>
      <c r="B5162" s="4" t="s">
        <v>29</v>
      </c>
      <c r="C5162" s="4" t="s">
        <v>5548</v>
      </c>
      <c r="D5162" s="4" t="s">
        <v>5549</v>
      </c>
      <c r="E5162" s="4">
        <v>3.6975900000000002E-7</v>
      </c>
      <c r="F5162" s="4">
        <v>1.5434800000000001E-4</v>
      </c>
      <c r="G5162" s="4">
        <v>1</v>
      </c>
      <c r="H5162" s="4">
        <v>1</v>
      </c>
      <c r="I5162" s="4">
        <v>1</v>
      </c>
      <c r="J5162" s="4" t="s">
        <v>5539</v>
      </c>
      <c r="K5162" s="4">
        <v>0</v>
      </c>
      <c r="L5162" s="4">
        <v>3264.52999</v>
      </c>
      <c r="M5162" s="4" t="s">
        <v>29</v>
      </c>
      <c r="N5162" s="4" t="s">
        <v>29</v>
      </c>
      <c r="O5162" s="4">
        <v>6.5770000000000002E-5</v>
      </c>
      <c r="P5162" s="4">
        <v>6.5130000000000002E-9</v>
      </c>
      <c r="Q5162" s="4">
        <v>4.08</v>
      </c>
    </row>
    <row r="5163" spans="1:29" hidden="1" outlineLevel="1" collapsed="1" x14ac:dyDescent="0.25">
      <c r="A5163" t="s">
        <v>34</v>
      </c>
      <c r="B5163" s="4" t="s">
        <v>29</v>
      </c>
      <c r="C5163" s="4" t="s">
        <v>5550</v>
      </c>
      <c r="D5163" s="4" t="s">
        <v>2532</v>
      </c>
      <c r="E5163" s="4">
        <v>3.0881099999999998E-5</v>
      </c>
      <c r="F5163" s="4">
        <v>1.5434800000000001E-4</v>
      </c>
      <c r="G5163" s="4">
        <v>1</v>
      </c>
      <c r="H5163" s="4">
        <v>2</v>
      </c>
      <c r="I5163" s="4">
        <v>2</v>
      </c>
      <c r="J5163" s="4" t="s">
        <v>5539</v>
      </c>
      <c r="K5163" s="4">
        <v>0</v>
      </c>
      <c r="L5163" s="4">
        <v>2803.3930799999998</v>
      </c>
      <c r="M5163" s="4" t="s">
        <v>29</v>
      </c>
      <c r="N5163" s="4" t="s">
        <v>29</v>
      </c>
      <c r="O5163" s="4">
        <v>6.5770000000000002E-5</v>
      </c>
      <c r="P5163" s="4">
        <v>1.381E-6</v>
      </c>
      <c r="Q5163" s="4">
        <v>3.83</v>
      </c>
    </row>
    <row r="5164" spans="1:29" hidden="1" outlineLevel="1" collapsed="1" x14ac:dyDescent="0.25">
      <c r="A5164" t="s">
        <v>34</v>
      </c>
      <c r="B5164" s="4" t="s">
        <v>29</v>
      </c>
      <c r="C5164" s="4" t="s">
        <v>5551</v>
      </c>
      <c r="D5164" s="4" t="s">
        <v>5552</v>
      </c>
      <c r="E5164" s="4">
        <v>1.3468200000000001E-4</v>
      </c>
      <c r="F5164" s="4">
        <v>1.5434800000000001E-4</v>
      </c>
      <c r="G5164" s="4">
        <v>1</v>
      </c>
      <c r="H5164" s="4">
        <v>1</v>
      </c>
      <c r="I5164" s="4">
        <v>1</v>
      </c>
      <c r="J5164" s="4" t="s">
        <v>5539</v>
      </c>
      <c r="K5164" s="4">
        <v>1</v>
      </c>
      <c r="L5164" s="4">
        <v>2482.1700799999999</v>
      </c>
      <c r="M5164" s="4" t="s">
        <v>29</v>
      </c>
      <c r="N5164" s="4" t="s">
        <v>29</v>
      </c>
      <c r="O5164" s="4">
        <v>6.5770000000000002E-5</v>
      </c>
      <c r="P5164" s="4">
        <v>8.2349999999999999E-6</v>
      </c>
      <c r="Q5164" s="4">
        <v>3.01</v>
      </c>
    </row>
    <row r="5165" spans="1:29" hidden="1" outlineLevel="1" collapsed="1" x14ac:dyDescent="0.25">
      <c r="A5165" t="s">
        <v>34</v>
      </c>
      <c r="B5165" s="4" t="s">
        <v>29</v>
      </c>
      <c r="C5165" s="4" t="s">
        <v>5553</v>
      </c>
      <c r="D5165" s="4" t="s">
        <v>5554</v>
      </c>
      <c r="E5165" s="4">
        <v>2.8772499999999999E-6</v>
      </c>
      <c r="F5165" s="4">
        <v>1.5434800000000001E-4</v>
      </c>
      <c r="G5165" s="4">
        <v>1</v>
      </c>
      <c r="H5165" s="4">
        <v>1</v>
      </c>
      <c r="I5165" s="4">
        <v>1</v>
      </c>
      <c r="J5165" s="4" t="s">
        <v>5539</v>
      </c>
      <c r="K5165" s="4">
        <v>0</v>
      </c>
      <c r="L5165" s="4">
        <v>3689.55303</v>
      </c>
      <c r="M5165" s="4" t="s">
        <v>29</v>
      </c>
      <c r="N5165" s="4" t="s">
        <v>29</v>
      </c>
      <c r="O5165" s="4">
        <v>6.5770000000000002E-5</v>
      </c>
      <c r="P5165" s="4">
        <v>7.8030000000000005E-8</v>
      </c>
      <c r="Q5165" s="4">
        <v>4.84</v>
      </c>
    </row>
    <row r="5166" spans="1:29" hidden="1" outlineLevel="1" collapsed="1" x14ac:dyDescent="0.25">
      <c r="A5166" t="s">
        <v>34</v>
      </c>
      <c r="B5166" s="4" t="s">
        <v>29</v>
      </c>
      <c r="C5166" s="4" t="s">
        <v>5555</v>
      </c>
      <c r="D5166" s="4" t="s">
        <v>34</v>
      </c>
      <c r="E5166" s="4">
        <v>3.12817E-6</v>
      </c>
      <c r="F5166" s="4">
        <v>1.5434800000000001E-4</v>
      </c>
      <c r="G5166" s="4">
        <v>1</v>
      </c>
      <c r="H5166" s="4">
        <v>1</v>
      </c>
      <c r="I5166" s="4">
        <v>2</v>
      </c>
      <c r="J5166" s="4" t="s">
        <v>5539</v>
      </c>
      <c r="K5166" s="4">
        <v>1</v>
      </c>
      <c r="L5166" s="4">
        <v>2775.33997</v>
      </c>
      <c r="M5166" s="4" t="s">
        <v>29</v>
      </c>
      <c r="N5166" s="4" t="s">
        <v>29</v>
      </c>
      <c r="O5166" s="4">
        <v>6.5770000000000002E-5</v>
      </c>
      <c r="P5166" s="4">
        <v>8.6680000000000006E-8</v>
      </c>
      <c r="Q5166" s="4">
        <v>4.63</v>
      </c>
    </row>
    <row r="5167" spans="1:29" hidden="1" outlineLevel="1" collapsed="1" x14ac:dyDescent="0.25">
      <c r="A5167" t="s">
        <v>34</v>
      </c>
      <c r="B5167" s="4" t="s">
        <v>29</v>
      </c>
      <c r="C5167" s="4" t="s">
        <v>5556</v>
      </c>
      <c r="D5167" s="4" t="s">
        <v>1450</v>
      </c>
      <c r="E5167" s="4">
        <v>3.6785400000000001E-3</v>
      </c>
      <c r="F5167" s="4">
        <v>3.0793500000000001E-4</v>
      </c>
      <c r="G5167" s="4">
        <v>1</v>
      </c>
      <c r="H5167" s="4">
        <v>1</v>
      </c>
      <c r="I5167" s="4">
        <v>1</v>
      </c>
      <c r="J5167" s="4" t="s">
        <v>5539</v>
      </c>
      <c r="K5167" s="4">
        <v>0</v>
      </c>
      <c r="L5167" s="4">
        <v>2354.07512</v>
      </c>
      <c r="M5167" s="4" t="s">
        <v>29</v>
      </c>
      <c r="N5167" s="4" t="s">
        <v>29</v>
      </c>
      <c r="O5167" s="4">
        <v>1.192E-4</v>
      </c>
      <c r="P5167" s="4">
        <v>4.2969999999999998E-4</v>
      </c>
      <c r="Q5167" s="4">
        <v>3.35</v>
      </c>
    </row>
    <row r="5168" spans="1:29" hidden="1" outlineLevel="1" collapsed="1" x14ac:dyDescent="0.25">
      <c r="A5168" t="s">
        <v>34</v>
      </c>
      <c r="B5168" s="4" t="s">
        <v>29</v>
      </c>
      <c r="C5168" s="4" t="s">
        <v>5557</v>
      </c>
      <c r="D5168" s="4" t="s">
        <v>34</v>
      </c>
      <c r="E5168" s="4">
        <v>5.9025700000000002E-3</v>
      </c>
      <c r="F5168" s="4">
        <v>4.3565599999999998E-4</v>
      </c>
      <c r="G5168" s="4">
        <v>1</v>
      </c>
      <c r="H5168" s="4">
        <v>1</v>
      </c>
      <c r="I5168" s="4">
        <v>1</v>
      </c>
      <c r="J5168" s="4" t="s">
        <v>5539</v>
      </c>
      <c r="K5168" s="4">
        <v>0</v>
      </c>
      <c r="L5168" s="4">
        <v>1445.78594</v>
      </c>
      <c r="M5168" s="4" t="s">
        <v>29</v>
      </c>
      <c r="N5168" s="4" t="s">
        <v>29</v>
      </c>
      <c r="O5168" s="4">
        <v>1.639E-4</v>
      </c>
      <c r="P5168" s="4">
        <v>7.4870000000000004E-4</v>
      </c>
      <c r="Q5168" s="4">
        <v>1.73</v>
      </c>
    </row>
    <row r="5169" spans="1:29" hidden="1" outlineLevel="1" collapsed="1" x14ac:dyDescent="0.25">
      <c r="A5169" t="s">
        <v>34</v>
      </c>
      <c r="B5169" s="4" t="s">
        <v>29</v>
      </c>
      <c r="C5169" s="4" t="s">
        <v>5558</v>
      </c>
      <c r="D5169" s="4" t="s">
        <v>34</v>
      </c>
      <c r="E5169" s="4">
        <v>2.9736499999999999E-2</v>
      </c>
      <c r="F5169" s="4">
        <v>1.14003E-3</v>
      </c>
      <c r="G5169" s="4">
        <v>1</v>
      </c>
      <c r="H5169" s="4">
        <v>2</v>
      </c>
      <c r="I5169" s="4">
        <v>1</v>
      </c>
      <c r="J5169" s="4" t="s">
        <v>5539</v>
      </c>
      <c r="K5169" s="4">
        <v>0</v>
      </c>
      <c r="L5169" s="4">
        <v>996.58366000000001</v>
      </c>
      <c r="M5169" s="4" t="s">
        <v>29</v>
      </c>
      <c r="N5169" s="4" t="s">
        <v>29</v>
      </c>
      <c r="O5169" s="4">
        <v>4.1320000000000001E-4</v>
      </c>
      <c r="P5169" s="4">
        <v>5.4180000000000001E-3</v>
      </c>
      <c r="Q5169" s="4">
        <v>2.2000000000000002</v>
      </c>
    </row>
    <row r="5170" spans="1:29" x14ac:dyDescent="0.25">
      <c r="A5170" s="3" t="s">
        <v>29</v>
      </c>
      <c r="B5170" s="3" t="s">
        <v>30</v>
      </c>
      <c r="C5170" s="3" t="s">
        <v>5559</v>
      </c>
      <c r="D5170" s="3" t="s">
        <v>5560</v>
      </c>
      <c r="E5170" s="3">
        <v>0</v>
      </c>
      <c r="F5170" s="3">
        <v>67.760000000000005</v>
      </c>
      <c r="G5170" s="3">
        <v>16</v>
      </c>
      <c r="H5170" s="3">
        <v>12</v>
      </c>
      <c r="I5170" s="3">
        <v>15</v>
      </c>
      <c r="J5170" s="3">
        <v>12</v>
      </c>
      <c r="K5170" s="3">
        <v>1433</v>
      </c>
      <c r="L5170" s="3">
        <v>160.4</v>
      </c>
      <c r="M5170" s="3">
        <v>9.0299999999999994</v>
      </c>
      <c r="N5170" s="3">
        <v>50.52</v>
      </c>
      <c r="O5170" s="3">
        <v>12</v>
      </c>
      <c r="P5170" s="3" t="s">
        <v>5561</v>
      </c>
      <c r="Q5170" s="3" t="s">
        <v>3464</v>
      </c>
      <c r="R5170" s="3" t="s">
        <v>5562</v>
      </c>
      <c r="S5170" s="3" t="s">
        <v>5563</v>
      </c>
      <c r="T5170" s="3" t="s">
        <v>5564</v>
      </c>
      <c r="U5170" s="3" t="s">
        <v>5559</v>
      </c>
      <c r="V5170" s="3" t="s">
        <v>5565</v>
      </c>
      <c r="W5170" s="3" t="s">
        <v>536</v>
      </c>
      <c r="X5170" s="3" t="s">
        <v>34</v>
      </c>
      <c r="Y5170" s="3" t="s">
        <v>34</v>
      </c>
      <c r="Z5170" s="3" t="s">
        <v>34</v>
      </c>
      <c r="AA5170" s="3">
        <v>0</v>
      </c>
      <c r="AB5170" s="3" t="s">
        <v>29</v>
      </c>
      <c r="AC5170" s="3">
        <v>1</v>
      </c>
    </row>
    <row r="5171" spans="1:29" hidden="1" outlineLevel="1" collapsed="1" x14ac:dyDescent="0.25">
      <c r="A5171" t="s">
        <v>34</v>
      </c>
      <c r="B5171" s="2" t="s">
        <v>39</v>
      </c>
      <c r="C5171" s="2" t="s">
        <v>40</v>
      </c>
      <c r="D5171" s="2" t="s">
        <v>41</v>
      </c>
      <c r="E5171" s="2" t="s">
        <v>42</v>
      </c>
      <c r="F5171" s="2" t="s">
        <v>43</v>
      </c>
      <c r="G5171" s="2" t="s">
        <v>28</v>
      </c>
      <c r="H5171" s="2" t="s">
        <v>44</v>
      </c>
      <c r="I5171" s="2" t="s">
        <v>8</v>
      </c>
      <c r="J5171" s="2" t="s">
        <v>45</v>
      </c>
      <c r="K5171" s="2" t="s">
        <v>46</v>
      </c>
      <c r="L5171" s="2" t="s">
        <v>47</v>
      </c>
      <c r="M5171" s="2" t="s">
        <v>27</v>
      </c>
      <c r="N5171" s="2" t="s">
        <v>48</v>
      </c>
      <c r="O5171" s="2" t="s">
        <v>49</v>
      </c>
      <c r="P5171" s="2" t="s">
        <v>50</v>
      </c>
      <c r="Q5171" s="2" t="s">
        <v>51</v>
      </c>
    </row>
    <row r="5172" spans="1:29" hidden="1" outlineLevel="1" collapsed="1" x14ac:dyDescent="0.25">
      <c r="A5172" t="s">
        <v>34</v>
      </c>
      <c r="B5172" s="4" t="s">
        <v>29</v>
      </c>
      <c r="C5172" s="4" t="s">
        <v>5566</v>
      </c>
      <c r="D5172" s="4" t="s">
        <v>34</v>
      </c>
      <c r="E5172" s="4">
        <v>5.5769800000000003E-4</v>
      </c>
      <c r="F5172" s="4">
        <v>1.5434800000000001E-4</v>
      </c>
      <c r="G5172" s="4">
        <v>1</v>
      </c>
      <c r="H5172" s="4">
        <v>1</v>
      </c>
      <c r="I5172" s="4">
        <v>1</v>
      </c>
      <c r="J5172" s="4" t="s">
        <v>5559</v>
      </c>
      <c r="K5172" s="4">
        <v>0</v>
      </c>
      <c r="L5172" s="4">
        <v>1751.8446300000001</v>
      </c>
      <c r="M5172" s="4" t="s">
        <v>29</v>
      </c>
      <c r="N5172" s="4" t="s">
        <v>29</v>
      </c>
      <c r="O5172" s="4">
        <v>6.5770000000000002E-5</v>
      </c>
      <c r="P5172" s="4">
        <v>4.5750000000000001E-5</v>
      </c>
      <c r="Q5172" s="4">
        <v>3.21</v>
      </c>
    </row>
    <row r="5173" spans="1:29" hidden="1" outlineLevel="1" collapsed="1" x14ac:dyDescent="0.25">
      <c r="A5173" t="s">
        <v>34</v>
      </c>
      <c r="B5173" s="4" t="s">
        <v>29</v>
      </c>
      <c r="C5173" s="4" t="s">
        <v>5567</v>
      </c>
      <c r="D5173" s="4" t="s">
        <v>34</v>
      </c>
      <c r="E5173" s="4">
        <v>1.15263E-3</v>
      </c>
      <c r="F5173" s="4">
        <v>1.5434800000000001E-4</v>
      </c>
      <c r="G5173" s="4">
        <v>1</v>
      </c>
      <c r="H5173" s="4">
        <v>1</v>
      </c>
      <c r="I5173" s="4">
        <v>1</v>
      </c>
      <c r="J5173" s="4" t="s">
        <v>5559</v>
      </c>
      <c r="K5173" s="4">
        <v>0</v>
      </c>
      <c r="L5173" s="4">
        <v>1966.99811</v>
      </c>
      <c r="M5173" s="4" t="s">
        <v>29</v>
      </c>
      <c r="N5173" s="4" t="s">
        <v>29</v>
      </c>
      <c r="O5173" s="4">
        <v>6.5770000000000002E-5</v>
      </c>
      <c r="P5173" s="4">
        <v>1.091E-4</v>
      </c>
      <c r="Q5173" s="4">
        <v>3.13</v>
      </c>
    </row>
    <row r="5174" spans="1:29" hidden="1" outlineLevel="1" collapsed="1" x14ac:dyDescent="0.25">
      <c r="A5174" t="s">
        <v>34</v>
      </c>
      <c r="B5174" s="4" t="s">
        <v>29</v>
      </c>
      <c r="C5174" s="4" t="s">
        <v>5568</v>
      </c>
      <c r="D5174" s="4" t="s">
        <v>259</v>
      </c>
      <c r="E5174" s="4">
        <v>3.7939300000000002E-6</v>
      </c>
      <c r="F5174" s="4">
        <v>1.5434800000000001E-4</v>
      </c>
      <c r="G5174" s="4">
        <v>1</v>
      </c>
      <c r="H5174" s="4">
        <v>1</v>
      </c>
      <c r="I5174" s="4">
        <v>3</v>
      </c>
      <c r="J5174" s="4" t="s">
        <v>5559</v>
      </c>
      <c r="K5174" s="4">
        <v>0</v>
      </c>
      <c r="L5174" s="4">
        <v>1882.89635</v>
      </c>
      <c r="M5174" s="4" t="s">
        <v>29</v>
      </c>
      <c r="N5174" s="4" t="s">
        <v>29</v>
      </c>
      <c r="O5174" s="4">
        <v>6.5770000000000002E-5</v>
      </c>
      <c r="P5174" s="4">
        <v>1.091E-7</v>
      </c>
      <c r="Q5174" s="4">
        <v>4.76</v>
      </c>
    </row>
    <row r="5175" spans="1:29" hidden="1" outlineLevel="1" collapsed="1" x14ac:dyDescent="0.25">
      <c r="A5175" t="s">
        <v>34</v>
      </c>
      <c r="B5175" s="4" t="s">
        <v>29</v>
      </c>
      <c r="C5175" s="4" t="s">
        <v>5569</v>
      </c>
      <c r="D5175" s="4" t="s">
        <v>34</v>
      </c>
      <c r="E5175" s="4">
        <v>8.6886999999999999E-4</v>
      </c>
      <c r="F5175" s="4">
        <v>1.5434800000000001E-4</v>
      </c>
      <c r="G5175" s="4">
        <v>1</v>
      </c>
      <c r="H5175" s="4">
        <v>1</v>
      </c>
      <c r="I5175" s="4">
        <v>1</v>
      </c>
      <c r="J5175" s="4" t="s">
        <v>5559</v>
      </c>
      <c r="K5175" s="4">
        <v>0</v>
      </c>
      <c r="L5175" s="4">
        <v>1403.7529099999999</v>
      </c>
      <c r="M5175" s="4" t="s">
        <v>29</v>
      </c>
      <c r="N5175" s="4" t="s">
        <v>29</v>
      </c>
      <c r="O5175" s="4">
        <v>6.5770000000000002E-5</v>
      </c>
      <c r="P5175" s="4">
        <v>7.7910000000000005E-5</v>
      </c>
      <c r="Q5175" s="4">
        <v>2.52</v>
      </c>
    </row>
    <row r="5176" spans="1:29" hidden="1" outlineLevel="1" collapsed="1" x14ac:dyDescent="0.25">
      <c r="A5176" t="s">
        <v>34</v>
      </c>
      <c r="B5176" s="4" t="s">
        <v>29</v>
      </c>
      <c r="C5176" s="4" t="s">
        <v>5570</v>
      </c>
      <c r="D5176" s="4" t="s">
        <v>34</v>
      </c>
      <c r="E5176" s="4">
        <v>6.9448200000000001E-7</v>
      </c>
      <c r="F5176" s="4">
        <v>1.5434800000000001E-4</v>
      </c>
      <c r="G5176" s="4">
        <v>1</v>
      </c>
      <c r="H5176" s="4">
        <v>1</v>
      </c>
      <c r="I5176" s="4">
        <v>1</v>
      </c>
      <c r="J5176" s="4" t="s">
        <v>5559</v>
      </c>
      <c r="K5176" s="4">
        <v>0</v>
      </c>
      <c r="L5176" s="4">
        <v>1487.78125</v>
      </c>
      <c r="M5176" s="4" t="s">
        <v>29</v>
      </c>
      <c r="N5176" s="4" t="s">
        <v>29</v>
      </c>
      <c r="O5176" s="4">
        <v>6.5770000000000002E-5</v>
      </c>
      <c r="P5176" s="4">
        <v>1.399E-8</v>
      </c>
      <c r="Q5176" s="4">
        <v>3.56</v>
      </c>
    </row>
    <row r="5177" spans="1:29" hidden="1" outlineLevel="1" collapsed="1" x14ac:dyDescent="0.25">
      <c r="A5177" t="s">
        <v>34</v>
      </c>
      <c r="B5177" s="4" t="s">
        <v>29</v>
      </c>
      <c r="C5177" s="4" t="s">
        <v>5571</v>
      </c>
      <c r="D5177" s="4" t="s">
        <v>34</v>
      </c>
      <c r="E5177" s="4">
        <v>1.20749E-6</v>
      </c>
      <c r="F5177" s="4">
        <v>1.5434800000000001E-4</v>
      </c>
      <c r="G5177" s="4">
        <v>1</v>
      </c>
      <c r="H5177" s="4">
        <v>1</v>
      </c>
      <c r="I5177" s="4">
        <v>1</v>
      </c>
      <c r="J5177" s="4" t="s">
        <v>5559</v>
      </c>
      <c r="K5177" s="4">
        <v>0</v>
      </c>
      <c r="L5177" s="4">
        <v>1485.8635200000001</v>
      </c>
      <c r="M5177" s="4" t="s">
        <v>29</v>
      </c>
      <c r="N5177" s="4" t="s">
        <v>29</v>
      </c>
      <c r="O5177" s="4">
        <v>6.5770000000000002E-5</v>
      </c>
      <c r="P5177" s="4">
        <v>2.7249999999999999E-8</v>
      </c>
      <c r="Q5177" s="4">
        <v>4.03</v>
      </c>
    </row>
    <row r="5178" spans="1:29" hidden="1" outlineLevel="1" collapsed="1" x14ac:dyDescent="0.25">
      <c r="A5178" t="s">
        <v>34</v>
      </c>
      <c r="B5178" s="4" t="s">
        <v>29</v>
      </c>
      <c r="C5178" s="4" t="s">
        <v>5572</v>
      </c>
      <c r="D5178" s="4" t="s">
        <v>34</v>
      </c>
      <c r="E5178" s="4">
        <v>5.0970599999999996E-4</v>
      </c>
      <c r="F5178" s="4">
        <v>1.5434800000000001E-4</v>
      </c>
      <c r="G5178" s="4">
        <v>1</v>
      </c>
      <c r="H5178" s="4">
        <v>1</v>
      </c>
      <c r="I5178" s="4">
        <v>1</v>
      </c>
      <c r="J5178" s="4" t="s">
        <v>5559</v>
      </c>
      <c r="K5178" s="4">
        <v>0</v>
      </c>
      <c r="L5178" s="4">
        <v>2299.02216</v>
      </c>
      <c r="M5178" s="4" t="s">
        <v>29</v>
      </c>
      <c r="N5178" s="4" t="s">
        <v>29</v>
      </c>
      <c r="O5178" s="4">
        <v>6.5770000000000002E-5</v>
      </c>
      <c r="P5178" s="4">
        <v>4.0970000000000002E-5</v>
      </c>
      <c r="Q5178" s="4">
        <v>2.61</v>
      </c>
    </row>
    <row r="5179" spans="1:29" hidden="1" outlineLevel="1" collapsed="1" x14ac:dyDescent="0.25">
      <c r="A5179" t="s">
        <v>34</v>
      </c>
      <c r="B5179" s="4" t="s">
        <v>29</v>
      </c>
      <c r="C5179" s="4" t="s">
        <v>5573</v>
      </c>
      <c r="D5179" s="4" t="s">
        <v>244</v>
      </c>
      <c r="E5179" s="4">
        <v>4.8133300000000001E-8</v>
      </c>
      <c r="F5179" s="4">
        <v>1.5434800000000001E-4</v>
      </c>
      <c r="G5179" s="4">
        <v>1</v>
      </c>
      <c r="H5179" s="4">
        <v>1</v>
      </c>
      <c r="I5179" s="4">
        <v>2</v>
      </c>
      <c r="J5179" s="4" t="s">
        <v>5559</v>
      </c>
      <c r="K5179" s="4">
        <v>0</v>
      </c>
      <c r="L5179" s="4">
        <v>2236.1125499999998</v>
      </c>
      <c r="M5179" s="4" t="s">
        <v>29</v>
      </c>
      <c r="N5179" s="4" t="s">
        <v>29</v>
      </c>
      <c r="O5179" s="4">
        <v>6.5770000000000002E-5</v>
      </c>
      <c r="P5179" s="4">
        <v>5.5509999999999998E-10</v>
      </c>
      <c r="Q5179" s="4">
        <v>4.09</v>
      </c>
    </row>
    <row r="5180" spans="1:29" hidden="1" outlineLevel="1" collapsed="1" x14ac:dyDescent="0.25">
      <c r="A5180" t="s">
        <v>34</v>
      </c>
      <c r="B5180" s="4" t="s">
        <v>29</v>
      </c>
      <c r="C5180" s="4" t="s">
        <v>5574</v>
      </c>
      <c r="D5180" s="4" t="s">
        <v>1488</v>
      </c>
      <c r="E5180" s="4">
        <v>5.0347099999999998E-5</v>
      </c>
      <c r="F5180" s="4">
        <v>1.5434800000000001E-4</v>
      </c>
      <c r="G5180" s="4">
        <v>1</v>
      </c>
      <c r="H5180" s="4">
        <v>1</v>
      </c>
      <c r="I5180" s="4">
        <v>1</v>
      </c>
      <c r="J5180" s="4" t="s">
        <v>5559</v>
      </c>
      <c r="K5180" s="4">
        <v>0</v>
      </c>
      <c r="L5180" s="4">
        <v>2217.0274399999998</v>
      </c>
      <c r="M5180" s="4" t="s">
        <v>29</v>
      </c>
      <c r="N5180" s="4" t="s">
        <v>29</v>
      </c>
      <c r="O5180" s="4">
        <v>6.5770000000000002E-5</v>
      </c>
      <c r="P5180" s="4">
        <v>2.491E-6</v>
      </c>
      <c r="Q5180" s="4">
        <v>3.92</v>
      </c>
    </row>
    <row r="5181" spans="1:29" hidden="1" outlineLevel="1" collapsed="1" x14ac:dyDescent="0.25">
      <c r="A5181" t="s">
        <v>34</v>
      </c>
      <c r="B5181" s="4" t="s">
        <v>29</v>
      </c>
      <c r="C5181" s="4" t="s">
        <v>5575</v>
      </c>
      <c r="D5181" s="4" t="s">
        <v>34</v>
      </c>
      <c r="E5181" s="4">
        <v>7.8981100000000005E-6</v>
      </c>
      <c r="F5181" s="4">
        <v>1.5434800000000001E-4</v>
      </c>
      <c r="G5181" s="4">
        <v>1</v>
      </c>
      <c r="H5181" s="4">
        <v>1</v>
      </c>
      <c r="I5181" s="4">
        <v>1</v>
      </c>
      <c r="J5181" s="4" t="s">
        <v>5559</v>
      </c>
      <c r="K5181" s="4">
        <v>0</v>
      </c>
      <c r="L5181" s="4">
        <v>2692.3536600000002</v>
      </c>
      <c r="M5181" s="4" t="s">
        <v>29</v>
      </c>
      <c r="N5181" s="4" t="s">
        <v>29</v>
      </c>
      <c r="O5181" s="4">
        <v>6.5770000000000002E-5</v>
      </c>
      <c r="P5181" s="4">
        <v>2.656E-7</v>
      </c>
      <c r="Q5181" s="4">
        <v>4.21</v>
      </c>
    </row>
    <row r="5182" spans="1:29" hidden="1" outlineLevel="1" collapsed="1" x14ac:dyDescent="0.25">
      <c r="A5182" t="s">
        <v>34</v>
      </c>
      <c r="B5182" s="4" t="s">
        <v>29</v>
      </c>
      <c r="C5182" s="4" t="s">
        <v>5576</v>
      </c>
      <c r="D5182" s="4" t="s">
        <v>376</v>
      </c>
      <c r="E5182" s="4">
        <v>1.9321700000000001E-2</v>
      </c>
      <c r="F5182" s="4">
        <v>7.2030900000000003E-4</v>
      </c>
      <c r="G5182" s="4">
        <v>1</v>
      </c>
      <c r="H5182" s="4">
        <v>1</v>
      </c>
      <c r="I5182" s="4">
        <v>1</v>
      </c>
      <c r="J5182" s="4" t="s">
        <v>5559</v>
      </c>
      <c r="K5182" s="4">
        <v>0</v>
      </c>
      <c r="L5182" s="4">
        <v>3885.0466500000002</v>
      </c>
      <c r="M5182" s="4" t="s">
        <v>29</v>
      </c>
      <c r="N5182" s="4" t="s">
        <v>29</v>
      </c>
      <c r="O5182" s="4">
        <v>2.6459999999999998E-4</v>
      </c>
      <c r="P5182" s="4">
        <v>3.1289999999999998E-3</v>
      </c>
      <c r="Q5182" s="4">
        <v>2.95</v>
      </c>
    </row>
    <row r="5183" spans="1:29" hidden="1" outlineLevel="1" collapsed="1" x14ac:dyDescent="0.25">
      <c r="A5183" t="s">
        <v>34</v>
      </c>
      <c r="B5183" s="4" t="s">
        <v>29</v>
      </c>
      <c r="C5183" s="4" t="s">
        <v>5577</v>
      </c>
      <c r="D5183" s="4" t="s">
        <v>528</v>
      </c>
      <c r="E5183" s="4">
        <v>2.7598999999999999E-2</v>
      </c>
      <c r="F5183" s="4">
        <v>1.14003E-3</v>
      </c>
      <c r="G5183" s="4">
        <v>1</v>
      </c>
      <c r="H5183" s="4">
        <v>1</v>
      </c>
      <c r="I5183" s="4">
        <v>1</v>
      </c>
      <c r="J5183" s="4" t="s">
        <v>5559</v>
      </c>
      <c r="K5183" s="4">
        <v>0</v>
      </c>
      <c r="L5183" s="4">
        <v>945.54376999999999</v>
      </c>
      <c r="M5183" s="4" t="s">
        <v>29</v>
      </c>
      <c r="N5183" s="4" t="s">
        <v>29</v>
      </c>
      <c r="O5183" s="4">
        <v>4.1320000000000001E-4</v>
      </c>
      <c r="P5183" s="4">
        <v>4.9170000000000004E-3</v>
      </c>
      <c r="Q5183" s="4">
        <v>1.58</v>
      </c>
    </row>
    <row r="5184" spans="1:29" x14ac:dyDescent="0.25">
      <c r="A5184" s="3" t="s">
        <v>29</v>
      </c>
      <c r="B5184" s="3" t="s">
        <v>30</v>
      </c>
      <c r="C5184" s="3" t="s">
        <v>5578</v>
      </c>
      <c r="D5184" s="3" t="s">
        <v>5579</v>
      </c>
      <c r="E5184" s="3">
        <v>0</v>
      </c>
      <c r="F5184" s="3">
        <v>67.484999999999999</v>
      </c>
      <c r="G5184" s="3">
        <v>45</v>
      </c>
      <c r="H5184" s="3">
        <v>9</v>
      </c>
      <c r="I5184" s="3">
        <v>22</v>
      </c>
      <c r="J5184" s="3">
        <v>1</v>
      </c>
      <c r="K5184" s="3">
        <v>191</v>
      </c>
      <c r="L5184" s="3">
        <v>21.6</v>
      </c>
      <c r="M5184" s="3">
        <v>9.66</v>
      </c>
      <c r="N5184" s="3">
        <v>73.97</v>
      </c>
      <c r="O5184" s="3">
        <v>9</v>
      </c>
      <c r="P5184" s="3" t="s">
        <v>315</v>
      </c>
      <c r="Q5184" s="3" t="s">
        <v>2919</v>
      </c>
      <c r="R5184" s="3" t="s">
        <v>2826</v>
      </c>
      <c r="S5184" s="3" t="s">
        <v>5339</v>
      </c>
      <c r="T5184" s="3" t="s">
        <v>34</v>
      </c>
      <c r="U5184" s="3" t="s">
        <v>5580</v>
      </c>
      <c r="V5184" s="3" t="s">
        <v>34</v>
      </c>
      <c r="W5184" s="3" t="s">
        <v>638</v>
      </c>
      <c r="X5184" s="3" t="s">
        <v>34</v>
      </c>
      <c r="Y5184" s="3" t="s">
        <v>34</v>
      </c>
      <c r="Z5184" s="3" t="s">
        <v>34</v>
      </c>
      <c r="AA5184" s="3">
        <v>0</v>
      </c>
      <c r="AB5184" s="3" t="s">
        <v>29</v>
      </c>
      <c r="AC5184" s="3">
        <v>1</v>
      </c>
    </row>
    <row r="5185" spans="1:29" hidden="1" outlineLevel="1" collapsed="1" x14ac:dyDescent="0.25">
      <c r="A5185" t="s">
        <v>34</v>
      </c>
      <c r="B5185" s="2" t="s">
        <v>39</v>
      </c>
      <c r="C5185" s="2" t="s">
        <v>40</v>
      </c>
      <c r="D5185" s="2" t="s">
        <v>41</v>
      </c>
      <c r="E5185" s="2" t="s">
        <v>42</v>
      </c>
      <c r="F5185" s="2" t="s">
        <v>43</v>
      </c>
      <c r="G5185" s="2" t="s">
        <v>28</v>
      </c>
      <c r="H5185" s="2" t="s">
        <v>44</v>
      </c>
      <c r="I5185" s="2" t="s">
        <v>8</v>
      </c>
      <c r="J5185" s="2" t="s">
        <v>45</v>
      </c>
      <c r="K5185" s="2" t="s">
        <v>46</v>
      </c>
      <c r="L5185" s="2" t="s">
        <v>47</v>
      </c>
      <c r="M5185" s="2" t="s">
        <v>27</v>
      </c>
      <c r="N5185" s="2" t="s">
        <v>48</v>
      </c>
      <c r="O5185" s="2" t="s">
        <v>49</v>
      </c>
      <c r="P5185" s="2" t="s">
        <v>50</v>
      </c>
      <c r="Q5185" s="2" t="s">
        <v>51</v>
      </c>
    </row>
    <row r="5186" spans="1:29" hidden="1" outlineLevel="1" collapsed="1" x14ac:dyDescent="0.25">
      <c r="A5186" t="s">
        <v>34</v>
      </c>
      <c r="B5186" s="4" t="s">
        <v>29</v>
      </c>
      <c r="C5186" s="4" t="s">
        <v>5340</v>
      </c>
      <c r="D5186" s="4" t="s">
        <v>196</v>
      </c>
      <c r="E5186" s="4">
        <v>1.14692E-5</v>
      </c>
      <c r="F5186" s="4">
        <v>1.5434800000000001E-4</v>
      </c>
      <c r="G5186" s="4">
        <v>2</v>
      </c>
      <c r="H5186" s="4">
        <v>2</v>
      </c>
      <c r="I5186" s="4">
        <v>2</v>
      </c>
      <c r="J5186" s="4" t="s">
        <v>5341</v>
      </c>
      <c r="K5186" s="4">
        <v>2</v>
      </c>
      <c r="L5186" s="4">
        <v>2480.2754799999998</v>
      </c>
      <c r="M5186" s="4" t="s">
        <v>29</v>
      </c>
      <c r="N5186" s="4" t="s">
        <v>29</v>
      </c>
      <c r="O5186" s="4">
        <v>6.5770000000000002E-5</v>
      </c>
      <c r="P5186" s="4">
        <v>4.1750000000000003E-7</v>
      </c>
      <c r="Q5186" s="4">
        <v>3.37</v>
      </c>
    </row>
    <row r="5187" spans="1:29" hidden="1" outlineLevel="1" collapsed="1" x14ac:dyDescent="0.25">
      <c r="A5187" t="s">
        <v>34</v>
      </c>
      <c r="B5187" s="4" t="s">
        <v>29</v>
      </c>
      <c r="C5187" s="4" t="s">
        <v>5343</v>
      </c>
      <c r="D5187" s="4" t="s">
        <v>34</v>
      </c>
      <c r="E5187" s="4">
        <v>2.5299800000000001E-8</v>
      </c>
      <c r="F5187" s="4">
        <v>1.5434800000000001E-4</v>
      </c>
      <c r="G5187" s="4">
        <v>2</v>
      </c>
      <c r="H5187" s="4">
        <v>2</v>
      </c>
      <c r="I5187" s="4">
        <v>4</v>
      </c>
      <c r="J5187" s="4" t="s">
        <v>5341</v>
      </c>
      <c r="K5187" s="4">
        <v>1</v>
      </c>
      <c r="L5187" s="4">
        <v>2177.13897</v>
      </c>
      <c r="M5187" s="4" t="s">
        <v>29</v>
      </c>
      <c r="N5187" s="4" t="s">
        <v>29</v>
      </c>
      <c r="O5187" s="4">
        <v>6.5770000000000002E-5</v>
      </c>
      <c r="P5187" s="4">
        <v>2.5309999999999998E-10</v>
      </c>
      <c r="Q5187" s="4">
        <v>6.01</v>
      </c>
    </row>
    <row r="5188" spans="1:29" hidden="1" outlineLevel="1" collapsed="1" x14ac:dyDescent="0.25">
      <c r="A5188" t="s">
        <v>34</v>
      </c>
      <c r="B5188" s="4" t="s">
        <v>29</v>
      </c>
      <c r="C5188" s="4" t="s">
        <v>5344</v>
      </c>
      <c r="D5188" s="4" t="s">
        <v>34</v>
      </c>
      <c r="E5188" s="4">
        <v>6.8560899999999996E-8</v>
      </c>
      <c r="F5188" s="4">
        <v>1.5434800000000001E-4</v>
      </c>
      <c r="G5188" s="4">
        <v>2</v>
      </c>
      <c r="H5188" s="4">
        <v>2</v>
      </c>
      <c r="I5188" s="4">
        <v>3</v>
      </c>
      <c r="J5188" s="4" t="s">
        <v>5341</v>
      </c>
      <c r="K5188" s="4">
        <v>0</v>
      </c>
      <c r="L5188" s="4">
        <v>1805.95848</v>
      </c>
      <c r="M5188" s="4" t="s">
        <v>29</v>
      </c>
      <c r="N5188" s="4" t="s">
        <v>29</v>
      </c>
      <c r="O5188" s="4">
        <v>6.5770000000000002E-5</v>
      </c>
      <c r="P5188" s="4">
        <v>8.461E-10</v>
      </c>
      <c r="Q5188" s="4">
        <v>3.37</v>
      </c>
    </row>
    <row r="5189" spans="1:29" hidden="1" outlineLevel="1" collapsed="1" x14ac:dyDescent="0.25">
      <c r="A5189" t="s">
        <v>34</v>
      </c>
      <c r="B5189" s="4" t="s">
        <v>29</v>
      </c>
      <c r="C5189" s="4" t="s">
        <v>5581</v>
      </c>
      <c r="D5189" s="4" t="s">
        <v>34</v>
      </c>
      <c r="E5189" s="4">
        <v>1.5026600000000001E-8</v>
      </c>
      <c r="F5189" s="4">
        <v>1.5434800000000001E-4</v>
      </c>
      <c r="G5189" s="4">
        <v>1</v>
      </c>
      <c r="H5189" s="4">
        <v>1</v>
      </c>
      <c r="I5189" s="4">
        <v>5</v>
      </c>
      <c r="J5189" s="4" t="s">
        <v>5578</v>
      </c>
      <c r="K5189" s="4">
        <v>0</v>
      </c>
      <c r="L5189" s="4">
        <v>2175.15434</v>
      </c>
      <c r="M5189" s="4" t="s">
        <v>29</v>
      </c>
      <c r="N5189" s="4" t="s">
        <v>29</v>
      </c>
      <c r="O5189" s="4">
        <v>6.5770000000000002E-5</v>
      </c>
      <c r="P5189" s="4">
        <v>1.3479999999999999E-10</v>
      </c>
      <c r="Q5189" s="4">
        <v>5.08</v>
      </c>
    </row>
    <row r="5190" spans="1:29" hidden="1" outlineLevel="1" collapsed="1" x14ac:dyDescent="0.25">
      <c r="A5190" t="s">
        <v>34</v>
      </c>
      <c r="B5190" s="4" t="s">
        <v>29</v>
      </c>
      <c r="C5190" s="4" t="s">
        <v>5346</v>
      </c>
      <c r="D5190" s="4" t="s">
        <v>66</v>
      </c>
      <c r="E5190" s="4">
        <v>4.1761800000000003E-4</v>
      </c>
      <c r="F5190" s="4">
        <v>1.5434800000000001E-4</v>
      </c>
      <c r="G5190" s="4">
        <v>2</v>
      </c>
      <c r="H5190" s="4">
        <v>2</v>
      </c>
      <c r="I5190" s="4">
        <v>1</v>
      </c>
      <c r="J5190" s="4" t="s">
        <v>5341</v>
      </c>
      <c r="K5190" s="4">
        <v>0</v>
      </c>
      <c r="L5190" s="4">
        <v>1293.6718800000001</v>
      </c>
      <c r="M5190" s="4" t="s">
        <v>29</v>
      </c>
      <c r="N5190" s="4" t="s">
        <v>29</v>
      </c>
      <c r="O5190" s="4">
        <v>6.5770000000000002E-5</v>
      </c>
      <c r="P5190" s="4">
        <v>3.2199999999999997E-5</v>
      </c>
      <c r="Q5190" s="4">
        <v>2.75</v>
      </c>
    </row>
    <row r="5191" spans="1:29" hidden="1" outlineLevel="1" collapsed="1" x14ac:dyDescent="0.25">
      <c r="A5191" t="s">
        <v>34</v>
      </c>
      <c r="B5191" s="4" t="s">
        <v>29</v>
      </c>
      <c r="C5191" s="4" t="s">
        <v>5347</v>
      </c>
      <c r="D5191" s="4" t="s">
        <v>34</v>
      </c>
      <c r="E5191" s="4">
        <v>1.1019599999999999E-3</v>
      </c>
      <c r="F5191" s="4">
        <v>1.5434800000000001E-4</v>
      </c>
      <c r="G5191" s="4">
        <v>2</v>
      </c>
      <c r="H5191" s="4">
        <v>2</v>
      </c>
      <c r="I5191" s="4">
        <v>3</v>
      </c>
      <c r="J5191" s="4" t="s">
        <v>5341</v>
      </c>
      <c r="K5191" s="4">
        <v>0</v>
      </c>
      <c r="L5191" s="4">
        <v>960.51490999999999</v>
      </c>
      <c r="M5191" s="4" t="s">
        <v>29</v>
      </c>
      <c r="N5191" s="4" t="s">
        <v>29</v>
      </c>
      <c r="O5191" s="4">
        <v>6.5770000000000002E-5</v>
      </c>
      <c r="P5191" s="4">
        <v>1.031E-4</v>
      </c>
      <c r="Q5191" s="4">
        <v>2.7</v>
      </c>
    </row>
    <row r="5192" spans="1:29" hidden="1" outlineLevel="1" collapsed="1" x14ac:dyDescent="0.25">
      <c r="A5192" t="s">
        <v>34</v>
      </c>
      <c r="B5192" s="4" t="s">
        <v>29</v>
      </c>
      <c r="C5192" s="4" t="s">
        <v>5348</v>
      </c>
      <c r="D5192" s="4" t="s">
        <v>34</v>
      </c>
      <c r="E5192" s="4">
        <v>3.5561600000000001E-4</v>
      </c>
      <c r="F5192" s="4">
        <v>1.5434800000000001E-4</v>
      </c>
      <c r="G5192" s="4">
        <v>2</v>
      </c>
      <c r="H5192" s="4">
        <v>2</v>
      </c>
      <c r="I5192" s="4">
        <v>1</v>
      </c>
      <c r="J5192" s="4" t="s">
        <v>5341</v>
      </c>
      <c r="K5192" s="4">
        <v>0</v>
      </c>
      <c r="L5192" s="4">
        <v>1178.6204399999999</v>
      </c>
      <c r="M5192" s="4" t="s">
        <v>29</v>
      </c>
      <c r="N5192" s="4" t="s">
        <v>29</v>
      </c>
      <c r="O5192" s="4">
        <v>6.5770000000000002E-5</v>
      </c>
      <c r="P5192" s="4">
        <v>2.652E-5</v>
      </c>
      <c r="Q5192" s="4">
        <v>2.86</v>
      </c>
    </row>
    <row r="5193" spans="1:29" hidden="1" outlineLevel="1" collapsed="1" x14ac:dyDescent="0.25">
      <c r="A5193" t="s">
        <v>34</v>
      </c>
      <c r="B5193" s="4" t="s">
        <v>29</v>
      </c>
      <c r="C5193" s="4" t="s">
        <v>5349</v>
      </c>
      <c r="D5193" s="4" t="s">
        <v>34</v>
      </c>
      <c r="E5193" s="4">
        <v>8.3801099999999996E-3</v>
      </c>
      <c r="F5193" s="4">
        <v>4.3565599999999998E-4</v>
      </c>
      <c r="G5193" s="4">
        <v>2</v>
      </c>
      <c r="H5193" s="4">
        <v>2</v>
      </c>
      <c r="I5193" s="4">
        <v>2</v>
      </c>
      <c r="J5193" s="4" t="s">
        <v>5341</v>
      </c>
      <c r="K5193" s="4">
        <v>0</v>
      </c>
      <c r="L5193" s="4">
        <v>828.49378000000002</v>
      </c>
      <c r="M5193" s="4" t="s">
        <v>29</v>
      </c>
      <c r="N5193" s="4" t="s">
        <v>29</v>
      </c>
      <c r="O5193" s="4">
        <v>1.639E-4</v>
      </c>
      <c r="P5193" s="4">
        <v>1.1310000000000001E-3</v>
      </c>
      <c r="Q5193" s="4">
        <v>2.06</v>
      </c>
    </row>
    <row r="5194" spans="1:29" hidden="1" outlineLevel="1" collapsed="1" x14ac:dyDescent="0.25">
      <c r="A5194" t="s">
        <v>34</v>
      </c>
      <c r="B5194" s="4" t="s">
        <v>29</v>
      </c>
      <c r="C5194" s="4" t="s">
        <v>5350</v>
      </c>
      <c r="D5194" s="4" t="s">
        <v>249</v>
      </c>
      <c r="E5194" s="4">
        <v>3.5803000000000001E-2</v>
      </c>
      <c r="F5194" s="4">
        <v>1.27169E-3</v>
      </c>
      <c r="G5194" s="4">
        <v>2</v>
      </c>
      <c r="H5194" s="4">
        <v>2</v>
      </c>
      <c r="I5194" s="4">
        <v>1</v>
      </c>
      <c r="J5194" s="4" t="s">
        <v>5341</v>
      </c>
      <c r="K5194" s="4">
        <v>2</v>
      </c>
      <c r="L5194" s="4">
        <v>2269.2696599999999</v>
      </c>
      <c r="M5194" s="4" t="s">
        <v>29</v>
      </c>
      <c r="N5194" s="4" t="s">
        <v>29</v>
      </c>
      <c r="O5194" s="4">
        <v>4.6000000000000001E-4</v>
      </c>
      <c r="P5194" s="4">
        <v>6.8339999999999998E-3</v>
      </c>
      <c r="Q5194" s="4">
        <v>2.65</v>
      </c>
    </row>
    <row r="5195" spans="1:29" x14ac:dyDescent="0.25">
      <c r="A5195" s="3" t="s">
        <v>29</v>
      </c>
      <c r="B5195" s="3" t="s">
        <v>30</v>
      </c>
      <c r="C5195" s="3" t="s">
        <v>5582</v>
      </c>
      <c r="D5195" s="3" t="s">
        <v>5583</v>
      </c>
      <c r="E5195" s="3">
        <v>0</v>
      </c>
      <c r="F5195" s="3">
        <v>66.787000000000006</v>
      </c>
      <c r="G5195" s="3">
        <v>43</v>
      </c>
      <c r="H5195" s="3">
        <v>12</v>
      </c>
      <c r="I5195" s="3">
        <v>35</v>
      </c>
      <c r="J5195" s="3">
        <v>9</v>
      </c>
      <c r="K5195" s="3">
        <v>198</v>
      </c>
      <c r="L5195" s="3">
        <v>22.2</v>
      </c>
      <c r="M5195" s="3">
        <v>10.55</v>
      </c>
      <c r="N5195" s="3">
        <v>100.78</v>
      </c>
      <c r="O5195" s="3">
        <v>12</v>
      </c>
      <c r="P5195" s="3" t="s">
        <v>315</v>
      </c>
      <c r="Q5195" s="3" t="s">
        <v>2919</v>
      </c>
      <c r="R5195" s="3" t="s">
        <v>2920</v>
      </c>
      <c r="S5195" s="3" t="s">
        <v>5584</v>
      </c>
      <c r="T5195" s="3" t="s">
        <v>34</v>
      </c>
      <c r="U5195" s="3" t="s">
        <v>5582</v>
      </c>
      <c r="V5195" s="3" t="s">
        <v>34</v>
      </c>
      <c r="W5195" s="3" t="s">
        <v>638</v>
      </c>
      <c r="X5195" s="3" t="s">
        <v>34</v>
      </c>
      <c r="Y5195" s="3" t="s">
        <v>34</v>
      </c>
      <c r="Z5195" s="3" t="s">
        <v>34</v>
      </c>
      <c r="AA5195" s="3">
        <v>0</v>
      </c>
      <c r="AB5195" s="3" t="s">
        <v>29</v>
      </c>
      <c r="AC5195" s="3">
        <v>1</v>
      </c>
    </row>
    <row r="5196" spans="1:29" hidden="1" outlineLevel="1" collapsed="1" x14ac:dyDescent="0.25">
      <c r="A5196" t="s">
        <v>34</v>
      </c>
      <c r="B5196" s="2" t="s">
        <v>39</v>
      </c>
      <c r="C5196" s="2" t="s">
        <v>40</v>
      </c>
      <c r="D5196" s="2" t="s">
        <v>41</v>
      </c>
      <c r="E5196" s="2" t="s">
        <v>42</v>
      </c>
      <c r="F5196" s="2" t="s">
        <v>43</v>
      </c>
      <c r="G5196" s="2" t="s">
        <v>28</v>
      </c>
      <c r="H5196" s="2" t="s">
        <v>44</v>
      </c>
      <c r="I5196" s="2" t="s">
        <v>8</v>
      </c>
      <c r="J5196" s="2" t="s">
        <v>45</v>
      </c>
      <c r="K5196" s="2" t="s">
        <v>46</v>
      </c>
      <c r="L5196" s="2" t="s">
        <v>47</v>
      </c>
      <c r="M5196" s="2" t="s">
        <v>27</v>
      </c>
      <c r="N5196" s="2" t="s">
        <v>48</v>
      </c>
      <c r="O5196" s="2" t="s">
        <v>49</v>
      </c>
      <c r="P5196" s="2" t="s">
        <v>50</v>
      </c>
      <c r="Q5196" s="2" t="s">
        <v>51</v>
      </c>
    </row>
    <row r="5197" spans="1:29" hidden="1" outlineLevel="1" collapsed="1" x14ac:dyDescent="0.25">
      <c r="A5197" t="s">
        <v>34</v>
      </c>
      <c r="B5197" s="4" t="s">
        <v>29</v>
      </c>
      <c r="C5197" s="4" t="s">
        <v>5585</v>
      </c>
      <c r="D5197" s="4" t="s">
        <v>72</v>
      </c>
      <c r="E5197" s="4">
        <v>3.3575099999999999E-6</v>
      </c>
      <c r="F5197" s="4">
        <v>1.5434800000000001E-4</v>
      </c>
      <c r="G5197" s="4">
        <v>1</v>
      </c>
      <c r="H5197" s="4">
        <v>1</v>
      </c>
      <c r="I5197" s="4">
        <v>2</v>
      </c>
      <c r="J5197" s="4" t="s">
        <v>5582</v>
      </c>
      <c r="K5197" s="4">
        <v>1</v>
      </c>
      <c r="L5197" s="4">
        <v>1788.99666</v>
      </c>
      <c r="M5197" s="4" t="s">
        <v>29</v>
      </c>
      <c r="N5197" s="4" t="s">
        <v>29</v>
      </c>
      <c r="O5197" s="4">
        <v>6.5770000000000002E-5</v>
      </c>
      <c r="P5197" s="4">
        <v>9.4119999999999998E-8</v>
      </c>
      <c r="Q5197" s="4">
        <v>3.61</v>
      </c>
    </row>
    <row r="5198" spans="1:29" hidden="1" outlineLevel="1" collapsed="1" x14ac:dyDescent="0.25">
      <c r="A5198" t="s">
        <v>34</v>
      </c>
      <c r="B5198" s="4" t="s">
        <v>29</v>
      </c>
      <c r="C5198" s="4" t="s">
        <v>5586</v>
      </c>
      <c r="D5198" s="4" t="s">
        <v>34</v>
      </c>
      <c r="E5198" s="4">
        <v>8.6330599999999999E-4</v>
      </c>
      <c r="F5198" s="4">
        <v>1.5434800000000001E-4</v>
      </c>
      <c r="G5198" s="4">
        <v>1</v>
      </c>
      <c r="H5198" s="4">
        <v>1</v>
      </c>
      <c r="I5198" s="4">
        <v>1</v>
      </c>
      <c r="J5198" s="4" t="s">
        <v>5582</v>
      </c>
      <c r="K5198" s="4">
        <v>1</v>
      </c>
      <c r="L5198" s="4">
        <v>1308.6681699999999</v>
      </c>
      <c r="M5198" s="4" t="s">
        <v>29</v>
      </c>
      <c r="N5198" s="4" t="s">
        <v>29</v>
      </c>
      <c r="O5198" s="4">
        <v>6.5770000000000002E-5</v>
      </c>
      <c r="P5198" s="4">
        <v>7.6940000000000005E-5</v>
      </c>
      <c r="Q5198" s="4">
        <v>2.98</v>
      </c>
    </row>
    <row r="5199" spans="1:29" hidden="1" outlineLevel="1" collapsed="1" x14ac:dyDescent="0.25">
      <c r="A5199" t="s">
        <v>34</v>
      </c>
      <c r="B5199" s="4" t="s">
        <v>29</v>
      </c>
      <c r="C5199" s="4" t="s">
        <v>5587</v>
      </c>
      <c r="D5199" s="4" t="s">
        <v>34</v>
      </c>
      <c r="E5199" s="4">
        <v>1.8460600000000001E-8</v>
      </c>
      <c r="F5199" s="4">
        <v>1.5434800000000001E-4</v>
      </c>
      <c r="G5199" s="4">
        <v>1</v>
      </c>
      <c r="H5199" s="4">
        <v>1</v>
      </c>
      <c r="I5199" s="4">
        <v>2</v>
      </c>
      <c r="J5199" s="4" t="s">
        <v>5582</v>
      </c>
      <c r="K5199" s="4">
        <v>0</v>
      </c>
      <c r="L5199" s="4">
        <v>1379.66488</v>
      </c>
      <c r="M5199" s="4" t="s">
        <v>29</v>
      </c>
      <c r="N5199" s="4" t="s">
        <v>29</v>
      </c>
      <c r="O5199" s="4">
        <v>6.5770000000000002E-5</v>
      </c>
      <c r="P5199" s="4">
        <v>1.7389999999999999E-10</v>
      </c>
      <c r="Q5199" s="4">
        <v>4.1900000000000004</v>
      </c>
    </row>
    <row r="5200" spans="1:29" hidden="1" outlineLevel="1" collapsed="1" x14ac:dyDescent="0.25">
      <c r="A5200" t="s">
        <v>34</v>
      </c>
      <c r="B5200" s="4" t="s">
        <v>29</v>
      </c>
      <c r="C5200" s="4" t="s">
        <v>5588</v>
      </c>
      <c r="D5200" s="4" t="s">
        <v>34</v>
      </c>
      <c r="E5200" s="4">
        <v>7.6969800000000003E-5</v>
      </c>
      <c r="F5200" s="4">
        <v>1.5434800000000001E-4</v>
      </c>
      <c r="G5200" s="4">
        <v>1</v>
      </c>
      <c r="H5200" s="4">
        <v>1</v>
      </c>
      <c r="I5200" s="4">
        <v>2</v>
      </c>
      <c r="J5200" s="4" t="s">
        <v>5582</v>
      </c>
      <c r="K5200" s="4">
        <v>0</v>
      </c>
      <c r="L5200" s="4">
        <v>1353.67974</v>
      </c>
      <c r="M5200" s="4" t="s">
        <v>29</v>
      </c>
      <c r="N5200" s="4" t="s">
        <v>29</v>
      </c>
      <c r="O5200" s="4">
        <v>6.5770000000000002E-5</v>
      </c>
      <c r="P5200" s="4">
        <v>4.1790000000000001E-6</v>
      </c>
      <c r="Q5200" s="4">
        <v>3.49</v>
      </c>
    </row>
    <row r="5201" spans="1:29" hidden="1" outlineLevel="1" collapsed="1" x14ac:dyDescent="0.25">
      <c r="A5201" t="s">
        <v>34</v>
      </c>
      <c r="B5201" s="4" t="s">
        <v>29</v>
      </c>
      <c r="C5201" s="4" t="s">
        <v>5589</v>
      </c>
      <c r="D5201" s="4" t="s">
        <v>34</v>
      </c>
      <c r="E5201" s="4">
        <v>2.9333100000000002E-6</v>
      </c>
      <c r="F5201" s="4">
        <v>1.5434800000000001E-4</v>
      </c>
      <c r="G5201" s="4">
        <v>1</v>
      </c>
      <c r="H5201" s="4">
        <v>1</v>
      </c>
      <c r="I5201" s="4">
        <v>6</v>
      </c>
      <c r="J5201" s="4" t="s">
        <v>5582</v>
      </c>
      <c r="K5201" s="4">
        <v>1</v>
      </c>
      <c r="L5201" s="4">
        <v>1403.75693</v>
      </c>
      <c r="M5201" s="4" t="s">
        <v>29</v>
      </c>
      <c r="N5201" s="4" t="s">
        <v>29</v>
      </c>
      <c r="O5201" s="4">
        <v>6.5770000000000002E-5</v>
      </c>
      <c r="P5201" s="4">
        <v>8.0210000000000002E-8</v>
      </c>
      <c r="Q5201" s="4">
        <v>3.79</v>
      </c>
    </row>
    <row r="5202" spans="1:29" hidden="1" outlineLevel="1" collapsed="1" x14ac:dyDescent="0.25">
      <c r="A5202" t="s">
        <v>34</v>
      </c>
      <c r="B5202" s="4" t="s">
        <v>29</v>
      </c>
      <c r="C5202" s="4" t="s">
        <v>5590</v>
      </c>
      <c r="D5202" s="4" t="s">
        <v>34</v>
      </c>
      <c r="E5202" s="4">
        <v>2.9512700000000001E-4</v>
      </c>
      <c r="F5202" s="4">
        <v>1.5434800000000001E-4</v>
      </c>
      <c r="G5202" s="4">
        <v>1</v>
      </c>
      <c r="H5202" s="4">
        <v>1</v>
      </c>
      <c r="I5202" s="4">
        <v>4</v>
      </c>
      <c r="J5202" s="4" t="s">
        <v>5582</v>
      </c>
      <c r="K5202" s="4">
        <v>0</v>
      </c>
      <c r="L5202" s="4">
        <v>1275.6619700000001</v>
      </c>
      <c r="M5202" s="4" t="s">
        <v>29</v>
      </c>
      <c r="N5202" s="4" t="s">
        <v>29</v>
      </c>
      <c r="O5202" s="4">
        <v>6.5770000000000002E-5</v>
      </c>
      <c r="P5202" s="4">
        <v>2.122E-5</v>
      </c>
      <c r="Q5202" s="4">
        <v>2.99</v>
      </c>
    </row>
    <row r="5203" spans="1:29" hidden="1" outlineLevel="1" collapsed="1" x14ac:dyDescent="0.25">
      <c r="A5203" t="s">
        <v>34</v>
      </c>
      <c r="B5203" s="4" t="s">
        <v>29</v>
      </c>
      <c r="C5203" s="4" t="s">
        <v>5591</v>
      </c>
      <c r="D5203" s="4" t="s">
        <v>34</v>
      </c>
      <c r="E5203" s="4">
        <v>5.9897999999999998E-6</v>
      </c>
      <c r="F5203" s="4">
        <v>1.5434800000000001E-4</v>
      </c>
      <c r="G5203" s="4">
        <v>1</v>
      </c>
      <c r="H5203" s="4">
        <v>1</v>
      </c>
      <c r="I5203" s="4">
        <v>3</v>
      </c>
      <c r="J5203" s="4" t="s">
        <v>5582</v>
      </c>
      <c r="K5203" s="4">
        <v>1</v>
      </c>
      <c r="L5203" s="4">
        <v>1507.7598399999999</v>
      </c>
      <c r="M5203" s="4" t="s">
        <v>29</v>
      </c>
      <c r="N5203" s="4" t="s">
        <v>29</v>
      </c>
      <c r="O5203" s="4">
        <v>6.5770000000000002E-5</v>
      </c>
      <c r="P5203" s="4">
        <v>1.8939999999999999E-7</v>
      </c>
      <c r="Q5203" s="4">
        <v>4.53</v>
      </c>
    </row>
    <row r="5204" spans="1:29" hidden="1" outlineLevel="1" collapsed="1" x14ac:dyDescent="0.25">
      <c r="A5204" t="s">
        <v>34</v>
      </c>
      <c r="B5204" s="4" t="s">
        <v>29</v>
      </c>
      <c r="C5204" s="4" t="s">
        <v>5592</v>
      </c>
      <c r="D5204" s="4" t="s">
        <v>34</v>
      </c>
      <c r="E5204" s="4">
        <v>3.4066399999999998E-3</v>
      </c>
      <c r="F5204" s="4">
        <v>3.0793500000000001E-4</v>
      </c>
      <c r="G5204" s="4">
        <v>1</v>
      </c>
      <c r="H5204" s="4">
        <v>1</v>
      </c>
      <c r="I5204" s="4">
        <v>4</v>
      </c>
      <c r="J5204" s="4" t="s">
        <v>5582</v>
      </c>
      <c r="K5204" s="4">
        <v>1</v>
      </c>
      <c r="L5204" s="4">
        <v>1516.8409899999999</v>
      </c>
      <c r="M5204" s="4" t="s">
        <v>29</v>
      </c>
      <c r="N5204" s="4" t="s">
        <v>29</v>
      </c>
      <c r="O5204" s="4">
        <v>1.192E-4</v>
      </c>
      <c r="P5204" s="4">
        <v>3.9360000000000003E-4</v>
      </c>
      <c r="Q5204" s="4">
        <v>2.33</v>
      </c>
    </row>
    <row r="5205" spans="1:29" hidden="1" outlineLevel="1" collapsed="1" x14ac:dyDescent="0.25">
      <c r="A5205" t="s">
        <v>34</v>
      </c>
      <c r="B5205" s="4" t="s">
        <v>29</v>
      </c>
      <c r="C5205" s="4" t="s">
        <v>5593</v>
      </c>
      <c r="D5205" s="4" t="s">
        <v>34</v>
      </c>
      <c r="E5205" s="4">
        <v>9.6382900000000007E-3</v>
      </c>
      <c r="F5205" s="4">
        <v>4.3565599999999998E-4</v>
      </c>
      <c r="G5205" s="4">
        <v>2</v>
      </c>
      <c r="H5205" s="4">
        <v>2</v>
      </c>
      <c r="I5205" s="4">
        <v>3</v>
      </c>
      <c r="J5205" s="4" t="s">
        <v>5594</v>
      </c>
      <c r="K5205" s="4">
        <v>0</v>
      </c>
      <c r="L5205" s="4">
        <v>881.55670999999995</v>
      </c>
      <c r="M5205" s="4" t="s">
        <v>29</v>
      </c>
      <c r="N5205" s="4" t="s">
        <v>29</v>
      </c>
      <c r="O5205" s="4">
        <v>1.639E-4</v>
      </c>
      <c r="P5205" s="4">
        <v>1.3370000000000001E-3</v>
      </c>
      <c r="Q5205" s="4">
        <v>1.83</v>
      </c>
    </row>
    <row r="5206" spans="1:29" hidden="1" outlineLevel="1" collapsed="1" x14ac:dyDescent="0.25">
      <c r="A5206" t="s">
        <v>34</v>
      </c>
      <c r="B5206" s="4" t="s">
        <v>29</v>
      </c>
      <c r="C5206" s="4" t="s">
        <v>5595</v>
      </c>
      <c r="D5206" s="4" t="s">
        <v>34</v>
      </c>
      <c r="E5206" s="4">
        <v>8.0661599999999993E-3</v>
      </c>
      <c r="F5206" s="4">
        <v>4.3565599999999998E-4</v>
      </c>
      <c r="G5206" s="4">
        <v>1</v>
      </c>
      <c r="H5206" s="4">
        <v>1</v>
      </c>
      <c r="I5206" s="4">
        <v>6</v>
      </c>
      <c r="J5206" s="4" t="s">
        <v>5582</v>
      </c>
      <c r="K5206" s="4">
        <v>2</v>
      </c>
      <c r="L5206" s="4">
        <v>1644.93596</v>
      </c>
      <c r="M5206" s="4" t="s">
        <v>29</v>
      </c>
      <c r="N5206" s="4" t="s">
        <v>29</v>
      </c>
      <c r="O5206" s="4">
        <v>1.639E-4</v>
      </c>
      <c r="P5206" s="4">
        <v>1.0820000000000001E-3</v>
      </c>
      <c r="Q5206" s="4">
        <v>3.36</v>
      </c>
    </row>
    <row r="5207" spans="1:29" hidden="1" outlineLevel="1" collapsed="1" x14ac:dyDescent="0.25">
      <c r="A5207" t="s">
        <v>34</v>
      </c>
      <c r="B5207" s="4" t="s">
        <v>29</v>
      </c>
      <c r="C5207" s="4" t="s">
        <v>5596</v>
      </c>
      <c r="D5207" s="4" t="s">
        <v>34</v>
      </c>
      <c r="E5207" s="4">
        <v>3.7611800000000001E-2</v>
      </c>
      <c r="F5207" s="4">
        <v>1.27169E-3</v>
      </c>
      <c r="G5207" s="4">
        <v>2</v>
      </c>
      <c r="H5207" s="4">
        <v>2</v>
      </c>
      <c r="I5207" s="4">
        <v>1</v>
      </c>
      <c r="J5207" s="4" t="s">
        <v>5594</v>
      </c>
      <c r="K5207" s="4">
        <v>1</v>
      </c>
      <c r="L5207" s="4">
        <v>1681.8795600000001</v>
      </c>
      <c r="M5207" s="4" t="s">
        <v>29</v>
      </c>
      <c r="N5207" s="4" t="s">
        <v>29</v>
      </c>
      <c r="O5207" s="4">
        <v>4.6000000000000001E-4</v>
      </c>
      <c r="P5207" s="4">
        <v>7.3090000000000004E-3</v>
      </c>
      <c r="Q5207" s="4">
        <v>3.45</v>
      </c>
    </row>
    <row r="5208" spans="1:29" hidden="1" outlineLevel="1" collapsed="1" x14ac:dyDescent="0.25">
      <c r="A5208" t="s">
        <v>34</v>
      </c>
      <c r="B5208" s="4" t="s">
        <v>29</v>
      </c>
      <c r="C5208" s="4" t="s">
        <v>5597</v>
      </c>
      <c r="D5208" s="4" t="s">
        <v>34</v>
      </c>
      <c r="E5208" s="4">
        <v>0.115129</v>
      </c>
      <c r="F5208" s="4">
        <v>3.75158E-3</v>
      </c>
      <c r="G5208" s="4">
        <v>2</v>
      </c>
      <c r="H5208" s="4">
        <v>2</v>
      </c>
      <c r="I5208" s="4">
        <v>1</v>
      </c>
      <c r="J5208" s="4" t="s">
        <v>5594</v>
      </c>
      <c r="K5208" s="4">
        <v>0</v>
      </c>
      <c r="L5208" s="4">
        <v>877.47779000000003</v>
      </c>
      <c r="M5208" s="4" t="s">
        <v>29</v>
      </c>
      <c r="N5208" s="4" t="s">
        <v>29</v>
      </c>
      <c r="O5208" s="4">
        <v>1.3439999999999999E-3</v>
      </c>
      <c r="P5208" s="4">
        <v>3.3610000000000001E-2</v>
      </c>
      <c r="Q5208" s="4">
        <v>1.93</v>
      </c>
    </row>
    <row r="5209" spans="1:29" x14ac:dyDescent="0.25">
      <c r="A5209" s="3" t="s">
        <v>29</v>
      </c>
      <c r="B5209" s="3" t="s">
        <v>30</v>
      </c>
      <c r="C5209" s="3" t="s">
        <v>5598</v>
      </c>
      <c r="D5209" s="3" t="s">
        <v>5599</v>
      </c>
      <c r="E5209" s="3">
        <v>0</v>
      </c>
      <c r="F5209" s="3">
        <v>66.584000000000003</v>
      </c>
      <c r="G5209" s="3">
        <v>36</v>
      </c>
      <c r="H5209" s="3">
        <v>13</v>
      </c>
      <c r="I5209" s="3">
        <v>19</v>
      </c>
      <c r="J5209" s="3">
        <v>13</v>
      </c>
      <c r="K5209" s="3">
        <v>458</v>
      </c>
      <c r="L5209" s="3">
        <v>52.6</v>
      </c>
      <c r="M5209" s="3">
        <v>8.81</v>
      </c>
      <c r="N5209" s="3">
        <v>59.97</v>
      </c>
      <c r="O5209" s="3">
        <v>13</v>
      </c>
      <c r="P5209" s="3" t="s">
        <v>1137</v>
      </c>
      <c r="Q5209" s="3" t="s">
        <v>34</v>
      </c>
      <c r="R5209" s="3" t="s">
        <v>34</v>
      </c>
      <c r="S5209" s="3" t="s">
        <v>5600</v>
      </c>
      <c r="T5209" s="3" t="s">
        <v>34</v>
      </c>
      <c r="U5209" s="3" t="s">
        <v>5598</v>
      </c>
      <c r="V5209" s="3" t="s">
        <v>34</v>
      </c>
      <c r="W5209" s="3" t="s">
        <v>38</v>
      </c>
      <c r="X5209" s="3" t="s">
        <v>34</v>
      </c>
      <c r="Y5209" s="3" t="s">
        <v>34</v>
      </c>
      <c r="Z5209" s="3" t="s">
        <v>34</v>
      </c>
      <c r="AA5209" s="3">
        <v>0</v>
      </c>
      <c r="AB5209" s="3" t="s">
        <v>29</v>
      </c>
      <c r="AC5209" s="3">
        <v>1</v>
      </c>
    </row>
    <row r="5210" spans="1:29" hidden="1" outlineLevel="1" collapsed="1" x14ac:dyDescent="0.25">
      <c r="A5210" t="s">
        <v>34</v>
      </c>
      <c r="B5210" s="2" t="s">
        <v>39</v>
      </c>
      <c r="C5210" s="2" t="s">
        <v>40</v>
      </c>
      <c r="D5210" s="2" t="s">
        <v>41</v>
      </c>
      <c r="E5210" s="2" t="s">
        <v>42</v>
      </c>
      <c r="F5210" s="2" t="s">
        <v>43</v>
      </c>
      <c r="G5210" s="2" t="s">
        <v>28</v>
      </c>
      <c r="H5210" s="2" t="s">
        <v>44</v>
      </c>
      <c r="I5210" s="2" t="s">
        <v>8</v>
      </c>
      <c r="J5210" s="2" t="s">
        <v>45</v>
      </c>
      <c r="K5210" s="2" t="s">
        <v>46</v>
      </c>
      <c r="L5210" s="2" t="s">
        <v>47</v>
      </c>
      <c r="M5210" s="2" t="s">
        <v>27</v>
      </c>
      <c r="N5210" s="2" t="s">
        <v>48</v>
      </c>
      <c r="O5210" s="2" t="s">
        <v>49</v>
      </c>
      <c r="P5210" s="2" t="s">
        <v>50</v>
      </c>
      <c r="Q5210" s="2" t="s">
        <v>51</v>
      </c>
    </row>
    <row r="5211" spans="1:29" hidden="1" outlineLevel="1" collapsed="1" x14ac:dyDescent="0.25">
      <c r="A5211" t="s">
        <v>34</v>
      </c>
      <c r="B5211" s="4" t="s">
        <v>29</v>
      </c>
      <c r="C5211" s="4" t="s">
        <v>5601</v>
      </c>
      <c r="D5211" s="4" t="s">
        <v>34</v>
      </c>
      <c r="E5211" s="4">
        <v>3.6739000000000002E-8</v>
      </c>
      <c r="F5211" s="4">
        <v>1.5434800000000001E-4</v>
      </c>
      <c r="G5211" s="4">
        <v>1</v>
      </c>
      <c r="H5211" s="4">
        <v>1</v>
      </c>
      <c r="I5211" s="4">
        <v>4</v>
      </c>
      <c r="J5211" s="4" t="s">
        <v>5598</v>
      </c>
      <c r="K5211" s="4">
        <v>1</v>
      </c>
      <c r="L5211" s="4">
        <v>2981.5672199999999</v>
      </c>
      <c r="M5211" s="4" t="s">
        <v>29</v>
      </c>
      <c r="N5211" s="4" t="s">
        <v>29</v>
      </c>
      <c r="O5211" s="4">
        <v>6.5770000000000002E-5</v>
      </c>
      <c r="P5211" s="4">
        <v>3.9769999999999998E-10</v>
      </c>
      <c r="Q5211" s="4">
        <v>4.9400000000000004</v>
      </c>
    </row>
    <row r="5212" spans="1:29" hidden="1" outlineLevel="1" collapsed="1" x14ac:dyDescent="0.25">
      <c r="A5212" t="s">
        <v>34</v>
      </c>
      <c r="B5212" s="4" t="s">
        <v>29</v>
      </c>
      <c r="C5212" s="4" t="s">
        <v>5602</v>
      </c>
      <c r="D5212" s="4" t="s">
        <v>34</v>
      </c>
      <c r="E5212" s="4">
        <v>1.296E-5</v>
      </c>
      <c r="F5212" s="4">
        <v>1.5434800000000001E-4</v>
      </c>
      <c r="G5212" s="4">
        <v>1</v>
      </c>
      <c r="H5212" s="4">
        <v>1</v>
      </c>
      <c r="I5212" s="4">
        <v>3</v>
      </c>
      <c r="J5212" s="4" t="s">
        <v>5598</v>
      </c>
      <c r="K5212" s="4">
        <v>1</v>
      </c>
      <c r="L5212" s="4">
        <v>1927.94093</v>
      </c>
      <c r="M5212" s="4" t="s">
        <v>29</v>
      </c>
      <c r="N5212" s="4" t="s">
        <v>29</v>
      </c>
      <c r="O5212" s="4">
        <v>6.5770000000000002E-5</v>
      </c>
      <c r="P5212" s="4">
        <v>4.8409999999999995E-7</v>
      </c>
      <c r="Q5212" s="4">
        <v>3.88</v>
      </c>
    </row>
    <row r="5213" spans="1:29" hidden="1" outlineLevel="1" collapsed="1" x14ac:dyDescent="0.25">
      <c r="A5213" t="s">
        <v>34</v>
      </c>
      <c r="B5213" s="4" t="s">
        <v>29</v>
      </c>
      <c r="C5213" s="4" t="s">
        <v>5603</v>
      </c>
      <c r="D5213" s="4" t="s">
        <v>66</v>
      </c>
      <c r="E5213" s="4">
        <v>1.1826199999999999E-3</v>
      </c>
      <c r="F5213" s="4">
        <v>1.5434800000000001E-4</v>
      </c>
      <c r="G5213" s="4">
        <v>1</v>
      </c>
      <c r="H5213" s="4">
        <v>1</v>
      </c>
      <c r="I5213" s="4">
        <v>1</v>
      </c>
      <c r="J5213" s="4" t="s">
        <v>5598</v>
      </c>
      <c r="K5213" s="4">
        <v>0</v>
      </c>
      <c r="L5213" s="4">
        <v>1454.7784099999999</v>
      </c>
      <c r="M5213" s="4" t="s">
        <v>29</v>
      </c>
      <c r="N5213" s="4" t="s">
        <v>29</v>
      </c>
      <c r="O5213" s="4">
        <v>6.5770000000000002E-5</v>
      </c>
      <c r="P5213" s="4">
        <v>1.121E-4</v>
      </c>
      <c r="Q5213" s="4">
        <v>3.06</v>
      </c>
    </row>
    <row r="5214" spans="1:29" hidden="1" outlineLevel="1" collapsed="1" x14ac:dyDescent="0.25">
      <c r="A5214" t="s">
        <v>34</v>
      </c>
      <c r="B5214" s="4" t="s">
        <v>29</v>
      </c>
      <c r="C5214" s="4" t="s">
        <v>5604</v>
      </c>
      <c r="D5214" s="4" t="s">
        <v>34</v>
      </c>
      <c r="E5214" s="4">
        <v>1.84601E-5</v>
      </c>
      <c r="F5214" s="4">
        <v>1.5434800000000001E-4</v>
      </c>
      <c r="G5214" s="4">
        <v>1</v>
      </c>
      <c r="H5214" s="4">
        <v>1</v>
      </c>
      <c r="I5214" s="4">
        <v>2</v>
      </c>
      <c r="J5214" s="4" t="s">
        <v>5598</v>
      </c>
      <c r="K5214" s="4">
        <v>1</v>
      </c>
      <c r="L5214" s="4">
        <v>2708.1634600000002</v>
      </c>
      <c r="M5214" s="4" t="s">
        <v>29</v>
      </c>
      <c r="N5214" s="4" t="s">
        <v>29</v>
      </c>
      <c r="O5214" s="4">
        <v>6.5770000000000002E-5</v>
      </c>
      <c r="P5214" s="4">
        <v>7.4280000000000001E-7</v>
      </c>
      <c r="Q5214" s="4">
        <v>4.2</v>
      </c>
    </row>
    <row r="5215" spans="1:29" hidden="1" outlineLevel="1" collapsed="1" x14ac:dyDescent="0.25">
      <c r="A5215" t="s">
        <v>34</v>
      </c>
      <c r="B5215" s="4" t="s">
        <v>29</v>
      </c>
      <c r="C5215" s="4" t="s">
        <v>5605</v>
      </c>
      <c r="D5215" s="4" t="s">
        <v>5606</v>
      </c>
      <c r="E5215" s="4">
        <v>7.1257500000000003E-6</v>
      </c>
      <c r="F5215" s="4">
        <v>1.5434800000000001E-4</v>
      </c>
      <c r="G5215" s="4">
        <v>1</v>
      </c>
      <c r="H5215" s="4">
        <v>1</v>
      </c>
      <c r="I5215" s="4">
        <v>1</v>
      </c>
      <c r="J5215" s="4" t="s">
        <v>5598</v>
      </c>
      <c r="K5215" s="4">
        <v>0</v>
      </c>
      <c r="L5215" s="4">
        <v>2167.8847999999998</v>
      </c>
      <c r="M5215" s="4" t="s">
        <v>29</v>
      </c>
      <c r="N5215" s="4" t="s">
        <v>29</v>
      </c>
      <c r="O5215" s="4">
        <v>6.5770000000000002E-5</v>
      </c>
      <c r="P5215" s="4">
        <v>2.339E-7</v>
      </c>
      <c r="Q5215" s="4">
        <v>3.71</v>
      </c>
    </row>
    <row r="5216" spans="1:29" hidden="1" outlineLevel="1" collapsed="1" x14ac:dyDescent="0.25">
      <c r="A5216" t="s">
        <v>34</v>
      </c>
      <c r="B5216" s="4" t="s">
        <v>29</v>
      </c>
      <c r="C5216" s="4" t="s">
        <v>5607</v>
      </c>
      <c r="D5216" s="4" t="s">
        <v>34</v>
      </c>
      <c r="E5216" s="4">
        <v>2.9401900000000001E-3</v>
      </c>
      <c r="F5216" s="4">
        <v>3.0793500000000001E-4</v>
      </c>
      <c r="G5216" s="4">
        <v>1</v>
      </c>
      <c r="H5216" s="4">
        <v>1</v>
      </c>
      <c r="I5216" s="4">
        <v>1</v>
      </c>
      <c r="J5216" s="4" t="s">
        <v>5598</v>
      </c>
      <c r="K5216" s="4">
        <v>0</v>
      </c>
      <c r="L5216" s="4">
        <v>1035.5720899999999</v>
      </c>
      <c r="M5216" s="4" t="s">
        <v>29</v>
      </c>
      <c r="N5216" s="4" t="s">
        <v>29</v>
      </c>
      <c r="O5216" s="4">
        <v>1.192E-4</v>
      </c>
      <c r="P5216" s="4">
        <v>3.3110000000000002E-4</v>
      </c>
      <c r="Q5216" s="4">
        <v>1.59</v>
      </c>
    </row>
    <row r="5217" spans="1:29" hidden="1" outlineLevel="1" collapsed="1" x14ac:dyDescent="0.25">
      <c r="A5217" t="s">
        <v>34</v>
      </c>
      <c r="B5217" s="4" t="s">
        <v>29</v>
      </c>
      <c r="C5217" s="4" t="s">
        <v>5608</v>
      </c>
      <c r="D5217" s="4" t="s">
        <v>34</v>
      </c>
      <c r="E5217" s="4">
        <v>2.5537099999999998E-3</v>
      </c>
      <c r="F5217" s="4">
        <v>3.0793500000000001E-4</v>
      </c>
      <c r="G5217" s="4">
        <v>1</v>
      </c>
      <c r="H5217" s="4">
        <v>1</v>
      </c>
      <c r="I5217" s="4">
        <v>1</v>
      </c>
      <c r="J5217" s="4" t="s">
        <v>5598</v>
      </c>
      <c r="K5217" s="4">
        <v>2</v>
      </c>
      <c r="L5217" s="4">
        <v>2864.2645699999998</v>
      </c>
      <c r="M5217" s="4" t="s">
        <v>29</v>
      </c>
      <c r="N5217" s="4" t="s">
        <v>29</v>
      </c>
      <c r="O5217" s="4">
        <v>1.192E-4</v>
      </c>
      <c r="P5217" s="4">
        <v>2.7940000000000002E-4</v>
      </c>
      <c r="Q5217" s="4">
        <v>2.79</v>
      </c>
    </row>
    <row r="5218" spans="1:29" hidden="1" outlineLevel="1" collapsed="1" x14ac:dyDescent="0.25">
      <c r="A5218" t="s">
        <v>34</v>
      </c>
      <c r="B5218" s="4" t="s">
        <v>29</v>
      </c>
      <c r="C5218" s="4" t="s">
        <v>5609</v>
      </c>
      <c r="D5218" s="4" t="s">
        <v>34</v>
      </c>
      <c r="E5218" s="4">
        <v>4.3999199999999999E-3</v>
      </c>
      <c r="F5218" s="4">
        <v>3.0793500000000001E-4</v>
      </c>
      <c r="G5218" s="4">
        <v>1</v>
      </c>
      <c r="H5218" s="4">
        <v>1</v>
      </c>
      <c r="I5218" s="4">
        <v>1</v>
      </c>
      <c r="J5218" s="4" t="s">
        <v>5598</v>
      </c>
      <c r="K5218" s="4">
        <v>1</v>
      </c>
      <c r="L5218" s="4">
        <v>1493.72306</v>
      </c>
      <c r="M5218" s="4" t="s">
        <v>29</v>
      </c>
      <c r="N5218" s="4" t="s">
        <v>29</v>
      </c>
      <c r="O5218" s="4">
        <v>1.192E-4</v>
      </c>
      <c r="P5218" s="4">
        <v>5.2820000000000005E-4</v>
      </c>
      <c r="Q5218" s="4">
        <v>2.58</v>
      </c>
    </row>
    <row r="5219" spans="1:29" hidden="1" outlineLevel="1" collapsed="1" x14ac:dyDescent="0.25">
      <c r="A5219" t="s">
        <v>34</v>
      </c>
      <c r="B5219" s="4" t="s">
        <v>29</v>
      </c>
      <c r="C5219" s="4" t="s">
        <v>5610</v>
      </c>
      <c r="D5219" s="4" t="s">
        <v>34</v>
      </c>
      <c r="E5219" s="4">
        <v>1.75821E-2</v>
      </c>
      <c r="F5219" s="4">
        <v>5.7957899999999999E-4</v>
      </c>
      <c r="G5219" s="4">
        <v>1</v>
      </c>
      <c r="H5219" s="4">
        <v>1</v>
      </c>
      <c r="I5219" s="4">
        <v>1</v>
      </c>
      <c r="J5219" s="4" t="s">
        <v>5598</v>
      </c>
      <c r="K5219" s="4">
        <v>1</v>
      </c>
      <c r="L5219" s="4">
        <v>1789.02181</v>
      </c>
      <c r="M5219" s="4" t="s">
        <v>29</v>
      </c>
      <c r="N5219" s="4" t="s">
        <v>29</v>
      </c>
      <c r="O5219" s="4">
        <v>2.1489999999999999E-4</v>
      </c>
      <c r="P5219" s="4">
        <v>2.794E-3</v>
      </c>
      <c r="Q5219" s="4">
        <v>2.56</v>
      </c>
    </row>
    <row r="5220" spans="1:29" hidden="1" outlineLevel="1" collapsed="1" x14ac:dyDescent="0.25">
      <c r="A5220" t="s">
        <v>34</v>
      </c>
      <c r="B5220" s="4" t="s">
        <v>29</v>
      </c>
      <c r="C5220" s="4" t="s">
        <v>5611</v>
      </c>
      <c r="D5220" s="4" t="s">
        <v>34</v>
      </c>
      <c r="E5220" s="4">
        <v>1.55976E-2</v>
      </c>
      <c r="F5220" s="4">
        <v>5.7957899999999999E-4</v>
      </c>
      <c r="G5220" s="4">
        <v>1</v>
      </c>
      <c r="H5220" s="4">
        <v>1</v>
      </c>
      <c r="I5220" s="4">
        <v>1</v>
      </c>
      <c r="J5220" s="4" t="s">
        <v>5598</v>
      </c>
      <c r="K5220" s="4">
        <v>1</v>
      </c>
      <c r="L5220" s="4">
        <v>1377.7484899999999</v>
      </c>
      <c r="M5220" s="4" t="s">
        <v>29</v>
      </c>
      <c r="N5220" s="4" t="s">
        <v>29</v>
      </c>
      <c r="O5220" s="4">
        <v>2.1489999999999999E-4</v>
      </c>
      <c r="P5220" s="4">
        <v>2.4020000000000001E-3</v>
      </c>
      <c r="Q5220" s="4">
        <v>2.36</v>
      </c>
    </row>
    <row r="5221" spans="1:29" hidden="1" outlineLevel="1" collapsed="1" x14ac:dyDescent="0.25">
      <c r="A5221" t="s">
        <v>34</v>
      </c>
      <c r="B5221" s="4" t="s">
        <v>29</v>
      </c>
      <c r="C5221" s="4" t="s">
        <v>5612</v>
      </c>
      <c r="D5221" s="4" t="s">
        <v>34</v>
      </c>
      <c r="E5221" s="4">
        <v>1.84899E-2</v>
      </c>
      <c r="F5221" s="4">
        <v>7.2030900000000003E-4</v>
      </c>
      <c r="G5221" s="4">
        <v>1</v>
      </c>
      <c r="H5221" s="4">
        <v>1</v>
      </c>
      <c r="I5221" s="4">
        <v>1</v>
      </c>
      <c r="J5221" s="4" t="s">
        <v>5598</v>
      </c>
      <c r="K5221" s="4">
        <v>0</v>
      </c>
      <c r="L5221" s="4">
        <v>1294.62871</v>
      </c>
      <c r="M5221" s="4" t="s">
        <v>29</v>
      </c>
      <c r="N5221" s="4" t="s">
        <v>29</v>
      </c>
      <c r="O5221" s="4">
        <v>2.1489999999999999E-4</v>
      </c>
      <c r="P5221" s="4">
        <v>2.9619999999999998E-3</v>
      </c>
      <c r="Q5221" s="4">
        <v>2.11</v>
      </c>
    </row>
    <row r="5222" spans="1:29" hidden="1" outlineLevel="1" collapsed="1" x14ac:dyDescent="0.25">
      <c r="A5222" t="s">
        <v>34</v>
      </c>
      <c r="B5222" s="4" t="s">
        <v>29</v>
      </c>
      <c r="C5222" s="4" t="s">
        <v>5613</v>
      </c>
      <c r="D5222" s="4" t="s">
        <v>34</v>
      </c>
      <c r="E5222" s="4">
        <v>2.4211300000000002E-2</v>
      </c>
      <c r="F5222" s="4">
        <v>1.0127300000000001E-3</v>
      </c>
      <c r="G5222" s="4">
        <v>1</v>
      </c>
      <c r="H5222" s="4">
        <v>1</v>
      </c>
      <c r="I5222" s="4">
        <v>1</v>
      </c>
      <c r="J5222" s="4" t="s">
        <v>5598</v>
      </c>
      <c r="K5222" s="4">
        <v>0</v>
      </c>
      <c r="L5222" s="4">
        <v>915.56218999999999</v>
      </c>
      <c r="M5222" s="4" t="s">
        <v>29</v>
      </c>
      <c r="N5222" s="4" t="s">
        <v>29</v>
      </c>
      <c r="O5222" s="4">
        <v>3.6830000000000001E-4</v>
      </c>
      <c r="P5222" s="4">
        <v>4.1539999999999997E-3</v>
      </c>
      <c r="Q5222" s="4">
        <v>1.88</v>
      </c>
    </row>
    <row r="5223" spans="1:29" hidden="1" outlineLevel="1" collapsed="1" x14ac:dyDescent="0.25">
      <c r="A5223" t="s">
        <v>34</v>
      </c>
      <c r="B5223" s="4" t="s">
        <v>29</v>
      </c>
      <c r="C5223" s="4" t="s">
        <v>5614</v>
      </c>
      <c r="D5223" s="4" t="s">
        <v>34</v>
      </c>
      <c r="E5223" s="4">
        <v>3.4077799999999998E-2</v>
      </c>
      <c r="F5223" s="4">
        <v>1.27169E-3</v>
      </c>
      <c r="G5223" s="4">
        <v>1</v>
      </c>
      <c r="H5223" s="4">
        <v>1</v>
      </c>
      <c r="I5223" s="4">
        <v>1</v>
      </c>
      <c r="J5223" s="4" t="s">
        <v>5598</v>
      </c>
      <c r="K5223" s="4">
        <v>1</v>
      </c>
      <c r="L5223" s="4">
        <v>1302.7528500000001</v>
      </c>
      <c r="M5223" s="4" t="s">
        <v>29</v>
      </c>
      <c r="N5223" s="4" t="s">
        <v>29</v>
      </c>
      <c r="O5223" s="4">
        <v>4.6000000000000001E-4</v>
      </c>
      <c r="P5223" s="4">
        <v>6.4510000000000001E-3</v>
      </c>
      <c r="Q5223" s="4">
        <v>2.33</v>
      </c>
    </row>
    <row r="5224" spans="1:29" x14ac:dyDescent="0.25">
      <c r="A5224" s="3" t="s">
        <v>29</v>
      </c>
      <c r="B5224" s="3" t="s">
        <v>30</v>
      </c>
      <c r="C5224" s="3" t="s">
        <v>5615</v>
      </c>
      <c r="D5224" s="3" t="s">
        <v>5616</v>
      </c>
      <c r="E5224" s="3">
        <v>0</v>
      </c>
      <c r="F5224" s="3">
        <v>66.5</v>
      </c>
      <c r="G5224" s="3">
        <v>14</v>
      </c>
      <c r="H5224" s="3">
        <v>14</v>
      </c>
      <c r="I5224" s="3">
        <v>17</v>
      </c>
      <c r="J5224" s="3">
        <v>14</v>
      </c>
      <c r="K5224" s="3">
        <v>1733</v>
      </c>
      <c r="L5224" s="3">
        <v>191.5</v>
      </c>
      <c r="M5224" s="3">
        <v>5.63</v>
      </c>
      <c r="N5224" s="3">
        <v>53.67</v>
      </c>
      <c r="O5224" s="3">
        <v>14</v>
      </c>
      <c r="P5224" s="3" t="s">
        <v>315</v>
      </c>
      <c r="Q5224" s="3" t="s">
        <v>34</v>
      </c>
      <c r="R5224" s="3" t="s">
        <v>3999</v>
      </c>
      <c r="S5224" s="3" t="s">
        <v>5617</v>
      </c>
      <c r="T5224" s="3" t="s">
        <v>34</v>
      </c>
      <c r="U5224" s="3" t="s">
        <v>5618</v>
      </c>
      <c r="V5224" s="3" t="s">
        <v>34</v>
      </c>
      <c r="W5224" s="3" t="s">
        <v>38</v>
      </c>
      <c r="X5224" s="3" t="s">
        <v>34</v>
      </c>
      <c r="Y5224" s="3" t="s">
        <v>34</v>
      </c>
      <c r="Z5224" s="3" t="s">
        <v>34</v>
      </c>
      <c r="AA5224" s="3">
        <v>0</v>
      </c>
      <c r="AB5224" s="3" t="s">
        <v>29</v>
      </c>
      <c r="AC5224" s="3">
        <v>1</v>
      </c>
    </row>
    <row r="5225" spans="1:29" hidden="1" outlineLevel="1" collapsed="1" x14ac:dyDescent="0.25">
      <c r="A5225" t="s">
        <v>34</v>
      </c>
      <c r="B5225" s="2" t="s">
        <v>39</v>
      </c>
      <c r="C5225" s="2" t="s">
        <v>40</v>
      </c>
      <c r="D5225" s="2" t="s">
        <v>41</v>
      </c>
      <c r="E5225" s="2" t="s">
        <v>42</v>
      </c>
      <c r="F5225" s="2" t="s">
        <v>43</v>
      </c>
      <c r="G5225" s="2" t="s">
        <v>28</v>
      </c>
      <c r="H5225" s="2" t="s">
        <v>44</v>
      </c>
      <c r="I5225" s="2" t="s">
        <v>8</v>
      </c>
      <c r="J5225" s="2" t="s">
        <v>45</v>
      </c>
      <c r="K5225" s="2" t="s">
        <v>46</v>
      </c>
      <c r="L5225" s="2" t="s">
        <v>47</v>
      </c>
      <c r="M5225" s="2" t="s">
        <v>27</v>
      </c>
      <c r="N5225" s="2" t="s">
        <v>48</v>
      </c>
      <c r="O5225" s="2" t="s">
        <v>49</v>
      </c>
      <c r="P5225" s="2" t="s">
        <v>50</v>
      </c>
      <c r="Q5225" s="2" t="s">
        <v>51</v>
      </c>
    </row>
    <row r="5226" spans="1:29" hidden="1" outlineLevel="1" collapsed="1" x14ac:dyDescent="0.25">
      <c r="A5226" t="s">
        <v>34</v>
      </c>
      <c r="B5226" s="4" t="s">
        <v>29</v>
      </c>
      <c r="C5226" s="4" t="s">
        <v>5619</v>
      </c>
      <c r="D5226" s="4" t="s">
        <v>259</v>
      </c>
      <c r="E5226" s="4">
        <v>4.3988300000000002E-7</v>
      </c>
      <c r="F5226" s="4">
        <v>1.5434800000000001E-4</v>
      </c>
      <c r="G5226" s="4">
        <v>1</v>
      </c>
      <c r="H5226" s="4">
        <v>1</v>
      </c>
      <c r="I5226" s="4">
        <v>1</v>
      </c>
      <c r="J5226" s="4" t="s">
        <v>5615</v>
      </c>
      <c r="K5226" s="4">
        <v>0</v>
      </c>
      <c r="L5226" s="4">
        <v>2537.1976800000002</v>
      </c>
      <c r="M5226" s="4" t="s">
        <v>29</v>
      </c>
      <c r="N5226" s="4" t="s">
        <v>29</v>
      </c>
      <c r="O5226" s="4">
        <v>6.5770000000000002E-5</v>
      </c>
      <c r="P5226" s="4">
        <v>8.0529999999999994E-9</v>
      </c>
      <c r="Q5226" s="4">
        <v>5.13</v>
      </c>
    </row>
    <row r="5227" spans="1:29" hidden="1" outlineLevel="1" collapsed="1" x14ac:dyDescent="0.25">
      <c r="A5227" t="s">
        <v>34</v>
      </c>
      <c r="B5227" s="4" t="s">
        <v>29</v>
      </c>
      <c r="C5227" s="4" t="s">
        <v>5620</v>
      </c>
      <c r="D5227" s="4" t="s">
        <v>197</v>
      </c>
      <c r="E5227" s="4">
        <v>5.2974700000000001E-4</v>
      </c>
      <c r="F5227" s="4">
        <v>1.5434800000000001E-4</v>
      </c>
      <c r="G5227" s="4">
        <v>1</v>
      </c>
      <c r="H5227" s="4">
        <v>1</v>
      </c>
      <c r="I5227" s="4">
        <v>1</v>
      </c>
      <c r="J5227" s="4" t="s">
        <v>5615</v>
      </c>
      <c r="K5227" s="4">
        <v>0</v>
      </c>
      <c r="L5227" s="4">
        <v>1205.6273100000001</v>
      </c>
      <c r="M5227" s="4" t="s">
        <v>29</v>
      </c>
      <c r="N5227" s="4" t="s">
        <v>29</v>
      </c>
      <c r="O5227" s="4">
        <v>6.5770000000000002E-5</v>
      </c>
      <c r="P5227" s="4">
        <v>4.295E-5</v>
      </c>
      <c r="Q5227" s="4">
        <v>2.37</v>
      </c>
    </row>
    <row r="5228" spans="1:29" hidden="1" outlineLevel="1" collapsed="1" x14ac:dyDescent="0.25">
      <c r="A5228" t="s">
        <v>34</v>
      </c>
      <c r="B5228" s="4" t="s">
        <v>29</v>
      </c>
      <c r="C5228" s="4" t="s">
        <v>5621</v>
      </c>
      <c r="D5228" s="4" t="s">
        <v>5622</v>
      </c>
      <c r="E5228" s="4">
        <v>2.2819800000000001E-4</v>
      </c>
      <c r="F5228" s="4">
        <v>1.5434800000000001E-4</v>
      </c>
      <c r="G5228" s="4">
        <v>1</v>
      </c>
      <c r="H5228" s="4">
        <v>1</v>
      </c>
      <c r="I5228" s="4">
        <v>2</v>
      </c>
      <c r="J5228" s="4" t="s">
        <v>5615</v>
      </c>
      <c r="K5228" s="4">
        <v>0</v>
      </c>
      <c r="L5228" s="4">
        <v>2193.9638399999999</v>
      </c>
      <c r="M5228" s="4" t="s">
        <v>29</v>
      </c>
      <c r="N5228" s="4" t="s">
        <v>29</v>
      </c>
      <c r="O5228" s="4">
        <v>6.5770000000000002E-5</v>
      </c>
      <c r="P5228" s="4">
        <v>1.5469999999999999E-5</v>
      </c>
      <c r="Q5228" s="4">
        <v>2.88</v>
      </c>
    </row>
    <row r="5229" spans="1:29" hidden="1" outlineLevel="1" collapsed="1" x14ac:dyDescent="0.25">
      <c r="A5229" t="s">
        <v>34</v>
      </c>
      <c r="B5229" s="4" t="s">
        <v>29</v>
      </c>
      <c r="C5229" s="4" t="s">
        <v>5623</v>
      </c>
      <c r="D5229" s="4" t="s">
        <v>34</v>
      </c>
      <c r="E5229" s="4">
        <v>1.36425E-4</v>
      </c>
      <c r="F5229" s="4">
        <v>1.5434800000000001E-4</v>
      </c>
      <c r="G5229" s="4">
        <v>1</v>
      </c>
      <c r="H5229" s="4">
        <v>1</v>
      </c>
      <c r="I5229" s="4">
        <v>1</v>
      </c>
      <c r="J5229" s="4" t="s">
        <v>5615</v>
      </c>
      <c r="K5229" s="4">
        <v>0</v>
      </c>
      <c r="L5229" s="4">
        <v>1658.9700499999999</v>
      </c>
      <c r="M5229" s="4" t="s">
        <v>29</v>
      </c>
      <c r="N5229" s="4" t="s">
        <v>29</v>
      </c>
      <c r="O5229" s="4">
        <v>6.5770000000000002E-5</v>
      </c>
      <c r="P5229" s="4">
        <v>8.337E-6</v>
      </c>
      <c r="Q5229" s="4">
        <v>2.82</v>
      </c>
    </row>
    <row r="5230" spans="1:29" hidden="1" outlineLevel="1" collapsed="1" x14ac:dyDescent="0.25">
      <c r="A5230" t="s">
        <v>34</v>
      </c>
      <c r="B5230" s="4" t="s">
        <v>29</v>
      </c>
      <c r="C5230" s="4" t="s">
        <v>5624</v>
      </c>
      <c r="D5230" s="4" t="s">
        <v>401</v>
      </c>
      <c r="E5230" s="4">
        <v>8.0440199999999996E-4</v>
      </c>
      <c r="F5230" s="4">
        <v>1.5434800000000001E-4</v>
      </c>
      <c r="G5230" s="4">
        <v>1</v>
      </c>
      <c r="H5230" s="4">
        <v>1</v>
      </c>
      <c r="I5230" s="4">
        <v>1</v>
      </c>
      <c r="J5230" s="4" t="s">
        <v>5615</v>
      </c>
      <c r="K5230" s="4">
        <v>0</v>
      </c>
      <c r="L5230" s="4">
        <v>3294.4855400000001</v>
      </c>
      <c r="M5230" s="4" t="s">
        <v>29</v>
      </c>
      <c r="N5230" s="4" t="s">
        <v>29</v>
      </c>
      <c r="O5230" s="4">
        <v>6.5770000000000002E-5</v>
      </c>
      <c r="P5230" s="4">
        <v>7.0790000000000005E-5</v>
      </c>
      <c r="Q5230" s="4">
        <v>3.88</v>
      </c>
    </row>
    <row r="5231" spans="1:29" hidden="1" outlineLevel="1" collapsed="1" x14ac:dyDescent="0.25">
      <c r="A5231" t="s">
        <v>34</v>
      </c>
      <c r="B5231" s="4" t="s">
        <v>29</v>
      </c>
      <c r="C5231" s="4" t="s">
        <v>5625</v>
      </c>
      <c r="D5231" s="4" t="s">
        <v>34</v>
      </c>
      <c r="E5231" s="4">
        <v>3.5121199999999999E-6</v>
      </c>
      <c r="F5231" s="4">
        <v>1.5434800000000001E-4</v>
      </c>
      <c r="G5231" s="4">
        <v>1</v>
      </c>
      <c r="H5231" s="4">
        <v>1</v>
      </c>
      <c r="I5231" s="4">
        <v>1</v>
      </c>
      <c r="J5231" s="4" t="s">
        <v>5615</v>
      </c>
      <c r="K5231" s="4">
        <v>0</v>
      </c>
      <c r="L5231" s="4">
        <v>2155.0665899999999</v>
      </c>
      <c r="M5231" s="4" t="s">
        <v>29</v>
      </c>
      <c r="N5231" s="4" t="s">
        <v>29</v>
      </c>
      <c r="O5231" s="4">
        <v>6.5770000000000002E-5</v>
      </c>
      <c r="P5231" s="4">
        <v>9.9480000000000001E-8</v>
      </c>
      <c r="Q5231" s="4">
        <v>3.99</v>
      </c>
    </row>
    <row r="5232" spans="1:29" hidden="1" outlineLevel="1" collapsed="1" x14ac:dyDescent="0.25">
      <c r="A5232" t="s">
        <v>34</v>
      </c>
      <c r="B5232" s="4" t="s">
        <v>29</v>
      </c>
      <c r="C5232" s="4" t="s">
        <v>5626</v>
      </c>
      <c r="D5232" s="4" t="s">
        <v>34</v>
      </c>
      <c r="E5232" s="4">
        <v>1.4900899999999999E-3</v>
      </c>
      <c r="F5232" s="4">
        <v>1.5434800000000001E-4</v>
      </c>
      <c r="G5232" s="4">
        <v>1</v>
      </c>
      <c r="H5232" s="4">
        <v>1</v>
      </c>
      <c r="I5232" s="4">
        <v>2</v>
      </c>
      <c r="J5232" s="4" t="s">
        <v>5615</v>
      </c>
      <c r="K5232" s="4">
        <v>1</v>
      </c>
      <c r="L5232" s="4">
        <v>3113.6001000000001</v>
      </c>
      <c r="M5232" s="4" t="s">
        <v>29</v>
      </c>
      <c r="N5232" s="4" t="s">
        <v>29</v>
      </c>
      <c r="O5232" s="4">
        <v>6.5770000000000002E-5</v>
      </c>
      <c r="P5232" s="4">
        <v>1.483E-4</v>
      </c>
      <c r="Q5232" s="4">
        <v>3.34</v>
      </c>
    </row>
    <row r="5233" spans="1:29" hidden="1" outlineLevel="1" collapsed="1" x14ac:dyDescent="0.25">
      <c r="A5233" t="s">
        <v>34</v>
      </c>
      <c r="B5233" s="4" t="s">
        <v>29</v>
      </c>
      <c r="C5233" s="4" t="s">
        <v>5627</v>
      </c>
      <c r="D5233" s="4" t="s">
        <v>34</v>
      </c>
      <c r="E5233" s="4">
        <v>7.2641199999999998E-5</v>
      </c>
      <c r="F5233" s="4">
        <v>1.5434800000000001E-4</v>
      </c>
      <c r="G5233" s="4">
        <v>1</v>
      </c>
      <c r="H5233" s="4">
        <v>1</v>
      </c>
      <c r="I5233" s="4">
        <v>1</v>
      </c>
      <c r="J5233" s="4" t="s">
        <v>5615</v>
      </c>
      <c r="K5233" s="4">
        <v>0</v>
      </c>
      <c r="L5233" s="4">
        <v>1725.8330100000001</v>
      </c>
      <c r="M5233" s="4" t="s">
        <v>29</v>
      </c>
      <c r="N5233" s="4" t="s">
        <v>29</v>
      </c>
      <c r="O5233" s="4">
        <v>6.5770000000000002E-5</v>
      </c>
      <c r="P5233" s="4">
        <v>3.8820000000000003E-6</v>
      </c>
      <c r="Q5233" s="4">
        <v>3.87</v>
      </c>
    </row>
    <row r="5234" spans="1:29" hidden="1" outlineLevel="1" collapsed="1" x14ac:dyDescent="0.25">
      <c r="A5234" t="s">
        <v>34</v>
      </c>
      <c r="B5234" s="4" t="s">
        <v>29</v>
      </c>
      <c r="C5234" s="4" t="s">
        <v>5628</v>
      </c>
      <c r="D5234" s="4" t="s">
        <v>317</v>
      </c>
      <c r="E5234" s="4">
        <v>8.6886999999999999E-4</v>
      </c>
      <c r="F5234" s="4">
        <v>1.5434800000000001E-4</v>
      </c>
      <c r="G5234" s="4">
        <v>1</v>
      </c>
      <c r="H5234" s="4">
        <v>1</v>
      </c>
      <c r="I5234" s="4">
        <v>1</v>
      </c>
      <c r="J5234" s="4" t="s">
        <v>5615</v>
      </c>
      <c r="K5234" s="4">
        <v>0</v>
      </c>
      <c r="L5234" s="4">
        <v>1710.8056899999999</v>
      </c>
      <c r="M5234" s="4" t="s">
        <v>29</v>
      </c>
      <c r="N5234" s="4" t="s">
        <v>29</v>
      </c>
      <c r="O5234" s="4">
        <v>6.5770000000000002E-5</v>
      </c>
      <c r="P5234" s="4">
        <v>7.7659999999999998E-5</v>
      </c>
      <c r="Q5234" s="4">
        <v>3.16</v>
      </c>
    </row>
    <row r="5235" spans="1:29" hidden="1" outlineLevel="1" collapsed="1" x14ac:dyDescent="0.25">
      <c r="A5235" t="s">
        <v>34</v>
      </c>
      <c r="B5235" s="4" t="s">
        <v>29</v>
      </c>
      <c r="C5235" s="4" t="s">
        <v>5629</v>
      </c>
      <c r="D5235" s="4" t="s">
        <v>74</v>
      </c>
      <c r="E5235" s="4">
        <v>5.0319600000000003E-4</v>
      </c>
      <c r="F5235" s="4">
        <v>1.5434800000000001E-4</v>
      </c>
      <c r="G5235" s="4">
        <v>1</v>
      </c>
      <c r="H5235" s="4">
        <v>1</v>
      </c>
      <c r="I5235" s="4">
        <v>1</v>
      </c>
      <c r="J5235" s="4" t="s">
        <v>5615</v>
      </c>
      <c r="K5235" s="4">
        <v>0</v>
      </c>
      <c r="L5235" s="4">
        <v>1486.71072</v>
      </c>
      <c r="M5235" s="4" t="s">
        <v>29</v>
      </c>
      <c r="N5235" s="4" t="s">
        <v>29</v>
      </c>
      <c r="O5235" s="4">
        <v>6.5770000000000002E-5</v>
      </c>
      <c r="P5235" s="4">
        <v>4.0439999999999999E-5</v>
      </c>
      <c r="Q5235" s="4">
        <v>3.48</v>
      </c>
    </row>
    <row r="5236" spans="1:29" hidden="1" outlineLevel="1" collapsed="1" x14ac:dyDescent="0.25">
      <c r="A5236" t="s">
        <v>34</v>
      </c>
      <c r="B5236" s="4" t="s">
        <v>29</v>
      </c>
      <c r="C5236" s="4" t="s">
        <v>5630</v>
      </c>
      <c r="D5236" s="4" t="s">
        <v>5631</v>
      </c>
      <c r="E5236" s="4">
        <v>8.7447000000000002E-4</v>
      </c>
      <c r="F5236" s="4">
        <v>1.5434800000000001E-4</v>
      </c>
      <c r="G5236" s="4">
        <v>1</v>
      </c>
      <c r="H5236" s="4">
        <v>1</v>
      </c>
      <c r="I5236" s="4">
        <v>2</v>
      </c>
      <c r="J5236" s="4" t="s">
        <v>5615</v>
      </c>
      <c r="K5236" s="4">
        <v>1</v>
      </c>
      <c r="L5236" s="4">
        <v>1767.8000099999999</v>
      </c>
      <c r="M5236" s="4" t="s">
        <v>29</v>
      </c>
      <c r="N5236" s="4" t="s">
        <v>29</v>
      </c>
      <c r="O5236" s="4">
        <v>6.5770000000000002E-5</v>
      </c>
      <c r="P5236" s="4">
        <v>7.8529999999999995E-5</v>
      </c>
      <c r="Q5236" s="4">
        <v>3.2</v>
      </c>
    </row>
    <row r="5237" spans="1:29" hidden="1" outlineLevel="1" collapsed="1" x14ac:dyDescent="0.25">
      <c r="A5237" t="s">
        <v>34</v>
      </c>
      <c r="B5237" s="4" t="s">
        <v>29</v>
      </c>
      <c r="C5237" s="4" t="s">
        <v>5632</v>
      </c>
      <c r="D5237" s="4" t="s">
        <v>211</v>
      </c>
      <c r="E5237" s="4">
        <v>4.7506500000000004E-3</v>
      </c>
      <c r="F5237" s="4">
        <v>3.0793500000000001E-4</v>
      </c>
      <c r="G5237" s="4">
        <v>1</v>
      </c>
      <c r="H5237" s="4">
        <v>1</v>
      </c>
      <c r="I5237" s="4">
        <v>1</v>
      </c>
      <c r="J5237" s="4" t="s">
        <v>5615</v>
      </c>
      <c r="K5237" s="4">
        <v>0</v>
      </c>
      <c r="L5237" s="4">
        <v>1109.5812100000001</v>
      </c>
      <c r="M5237" s="4" t="s">
        <v>29</v>
      </c>
      <c r="N5237" s="4" t="s">
        <v>29</v>
      </c>
      <c r="O5237" s="4">
        <v>1.192E-4</v>
      </c>
      <c r="P5237" s="4">
        <v>5.7899999999999998E-4</v>
      </c>
      <c r="Q5237" s="4">
        <v>2.0499999999999998</v>
      </c>
    </row>
    <row r="5238" spans="1:29" hidden="1" outlineLevel="1" collapsed="1" x14ac:dyDescent="0.25">
      <c r="A5238" t="s">
        <v>34</v>
      </c>
      <c r="B5238" s="4" t="s">
        <v>29</v>
      </c>
      <c r="C5238" s="4" t="s">
        <v>5633</v>
      </c>
      <c r="D5238" s="4" t="s">
        <v>34</v>
      </c>
      <c r="E5238" s="4">
        <v>4.9048599999999996E-3</v>
      </c>
      <c r="F5238" s="4">
        <v>3.0793500000000001E-4</v>
      </c>
      <c r="G5238" s="4">
        <v>1</v>
      </c>
      <c r="H5238" s="4">
        <v>1</v>
      </c>
      <c r="I5238" s="4">
        <v>1</v>
      </c>
      <c r="J5238" s="4" t="s">
        <v>5615</v>
      </c>
      <c r="K5238" s="4">
        <v>0</v>
      </c>
      <c r="L5238" s="4">
        <v>1536.76928</v>
      </c>
      <c r="M5238" s="4" t="s">
        <v>29</v>
      </c>
      <c r="N5238" s="4" t="s">
        <v>29</v>
      </c>
      <c r="O5238" s="4">
        <v>1.192E-4</v>
      </c>
      <c r="P5238" s="4">
        <v>6.0090000000000002E-4</v>
      </c>
      <c r="Q5238" s="4">
        <v>3.1</v>
      </c>
    </row>
    <row r="5239" spans="1:29" hidden="1" outlineLevel="1" collapsed="1" x14ac:dyDescent="0.25">
      <c r="A5239" t="s">
        <v>34</v>
      </c>
      <c r="B5239" s="4" t="s">
        <v>29</v>
      </c>
      <c r="C5239" s="4" t="s">
        <v>5634</v>
      </c>
      <c r="D5239" s="4" t="s">
        <v>34</v>
      </c>
      <c r="E5239" s="4">
        <v>3.5364E-2</v>
      </c>
      <c r="F5239" s="4">
        <v>1.27169E-3</v>
      </c>
      <c r="G5239" s="4">
        <v>1</v>
      </c>
      <c r="H5239" s="4">
        <v>1</v>
      </c>
      <c r="I5239" s="4">
        <v>1</v>
      </c>
      <c r="J5239" s="4" t="s">
        <v>5615</v>
      </c>
      <c r="K5239" s="4">
        <v>0</v>
      </c>
      <c r="L5239" s="4">
        <v>924.49378000000002</v>
      </c>
      <c r="M5239" s="4" t="s">
        <v>29</v>
      </c>
      <c r="N5239" s="4" t="s">
        <v>29</v>
      </c>
      <c r="O5239" s="4">
        <v>4.6000000000000001E-4</v>
      </c>
      <c r="P5239" s="4">
        <v>6.7609999999999996E-3</v>
      </c>
      <c r="Q5239" s="4">
        <v>1.8</v>
      </c>
    </row>
    <row r="5240" spans="1:29" x14ac:dyDescent="0.25">
      <c r="A5240" s="3" t="s">
        <v>29</v>
      </c>
      <c r="B5240" s="3" t="s">
        <v>30</v>
      </c>
      <c r="C5240" s="3" t="s">
        <v>5635</v>
      </c>
      <c r="D5240" s="3" t="s">
        <v>5636</v>
      </c>
      <c r="E5240" s="3">
        <v>0</v>
      </c>
      <c r="F5240" s="3">
        <v>66.247</v>
      </c>
      <c r="G5240" s="3">
        <v>37</v>
      </c>
      <c r="H5240" s="3">
        <v>10</v>
      </c>
      <c r="I5240" s="3">
        <v>15</v>
      </c>
      <c r="J5240" s="3">
        <v>10</v>
      </c>
      <c r="K5240" s="3">
        <v>425</v>
      </c>
      <c r="L5240" s="3">
        <v>47.4</v>
      </c>
      <c r="M5240" s="3">
        <v>8.7200000000000006</v>
      </c>
      <c r="N5240" s="3">
        <v>47.91</v>
      </c>
      <c r="O5240" s="3">
        <v>10</v>
      </c>
      <c r="P5240" s="3" t="s">
        <v>711</v>
      </c>
      <c r="Q5240" s="3" t="s">
        <v>34</v>
      </c>
      <c r="R5240" s="3" t="s">
        <v>34</v>
      </c>
      <c r="S5240" s="3" t="s">
        <v>34</v>
      </c>
      <c r="T5240" s="3" t="s">
        <v>34</v>
      </c>
      <c r="U5240" s="3" t="s">
        <v>5635</v>
      </c>
      <c r="V5240" s="3" t="s">
        <v>34</v>
      </c>
      <c r="W5240" s="3" t="s">
        <v>193</v>
      </c>
      <c r="X5240" s="3" t="s">
        <v>34</v>
      </c>
      <c r="Y5240" s="3" t="s">
        <v>34</v>
      </c>
      <c r="Z5240" s="3" t="s">
        <v>34</v>
      </c>
      <c r="AA5240" s="3">
        <v>0</v>
      </c>
      <c r="AB5240" s="3" t="s">
        <v>29</v>
      </c>
      <c r="AC5240" s="3">
        <v>1</v>
      </c>
    </row>
    <row r="5241" spans="1:29" hidden="1" outlineLevel="1" collapsed="1" x14ac:dyDescent="0.25">
      <c r="A5241" t="s">
        <v>34</v>
      </c>
      <c r="B5241" s="2" t="s">
        <v>39</v>
      </c>
      <c r="C5241" s="2" t="s">
        <v>40</v>
      </c>
      <c r="D5241" s="2" t="s">
        <v>41</v>
      </c>
      <c r="E5241" s="2" t="s">
        <v>42</v>
      </c>
      <c r="F5241" s="2" t="s">
        <v>43</v>
      </c>
      <c r="G5241" s="2" t="s">
        <v>28</v>
      </c>
      <c r="H5241" s="2" t="s">
        <v>44</v>
      </c>
      <c r="I5241" s="2" t="s">
        <v>8</v>
      </c>
      <c r="J5241" s="2" t="s">
        <v>45</v>
      </c>
      <c r="K5241" s="2" t="s">
        <v>46</v>
      </c>
      <c r="L5241" s="2" t="s">
        <v>47</v>
      </c>
      <c r="M5241" s="2" t="s">
        <v>27</v>
      </c>
      <c r="N5241" s="2" t="s">
        <v>48</v>
      </c>
      <c r="O5241" s="2" t="s">
        <v>49</v>
      </c>
      <c r="P5241" s="2" t="s">
        <v>50</v>
      </c>
      <c r="Q5241" s="2" t="s">
        <v>51</v>
      </c>
    </row>
    <row r="5242" spans="1:29" hidden="1" outlineLevel="1" collapsed="1" x14ac:dyDescent="0.25">
      <c r="A5242" t="s">
        <v>34</v>
      </c>
      <c r="B5242" s="4" t="s">
        <v>29</v>
      </c>
      <c r="C5242" s="4" t="s">
        <v>5637</v>
      </c>
      <c r="D5242" s="4" t="s">
        <v>108</v>
      </c>
      <c r="E5242" s="4">
        <v>1.62319E-5</v>
      </c>
      <c r="F5242" s="4">
        <v>1.5434800000000001E-4</v>
      </c>
      <c r="G5242" s="4">
        <v>1</v>
      </c>
      <c r="H5242" s="4">
        <v>1</v>
      </c>
      <c r="I5242" s="4">
        <v>2</v>
      </c>
      <c r="J5242" s="4" t="s">
        <v>5635</v>
      </c>
      <c r="K5242" s="4">
        <v>0</v>
      </c>
      <c r="L5242" s="4">
        <v>2817.33194</v>
      </c>
      <c r="M5242" s="4" t="s">
        <v>29</v>
      </c>
      <c r="N5242" s="4" t="s">
        <v>29</v>
      </c>
      <c r="O5242" s="4">
        <v>6.5770000000000002E-5</v>
      </c>
      <c r="P5242" s="4">
        <v>6.3430000000000001E-7</v>
      </c>
      <c r="Q5242" s="4">
        <v>4.93</v>
      </c>
    </row>
    <row r="5243" spans="1:29" hidden="1" outlineLevel="1" collapsed="1" x14ac:dyDescent="0.25">
      <c r="A5243" t="s">
        <v>34</v>
      </c>
      <c r="B5243" s="4" t="s">
        <v>29</v>
      </c>
      <c r="C5243" s="4" t="s">
        <v>5638</v>
      </c>
      <c r="D5243" s="4" t="s">
        <v>34</v>
      </c>
      <c r="E5243" s="4">
        <v>5.2330300000000001E-6</v>
      </c>
      <c r="F5243" s="4">
        <v>1.5434800000000001E-4</v>
      </c>
      <c r="G5243" s="4">
        <v>1</v>
      </c>
      <c r="H5243" s="4">
        <v>1</v>
      </c>
      <c r="I5243" s="4">
        <v>2</v>
      </c>
      <c r="J5243" s="4" t="s">
        <v>5635</v>
      </c>
      <c r="K5243" s="4">
        <v>1</v>
      </c>
      <c r="L5243" s="4">
        <v>2529.3307399999999</v>
      </c>
      <c r="M5243" s="4" t="s">
        <v>29</v>
      </c>
      <c r="N5243" s="4" t="s">
        <v>29</v>
      </c>
      <c r="O5243" s="4">
        <v>6.5770000000000002E-5</v>
      </c>
      <c r="P5243" s="4">
        <v>1.613E-7</v>
      </c>
      <c r="Q5243" s="4">
        <v>3.62</v>
      </c>
    </row>
    <row r="5244" spans="1:29" hidden="1" outlineLevel="1" collapsed="1" x14ac:dyDescent="0.25">
      <c r="A5244" t="s">
        <v>34</v>
      </c>
      <c r="B5244" s="4" t="s">
        <v>29</v>
      </c>
      <c r="C5244" s="4" t="s">
        <v>5639</v>
      </c>
      <c r="D5244" s="4" t="s">
        <v>34</v>
      </c>
      <c r="E5244" s="4">
        <v>5.2665599999999999E-5</v>
      </c>
      <c r="F5244" s="4">
        <v>1.5434800000000001E-4</v>
      </c>
      <c r="G5244" s="4">
        <v>1</v>
      </c>
      <c r="H5244" s="4">
        <v>1</v>
      </c>
      <c r="I5244" s="4">
        <v>1</v>
      </c>
      <c r="J5244" s="4" t="s">
        <v>5635</v>
      </c>
      <c r="K5244" s="4">
        <v>0</v>
      </c>
      <c r="L5244" s="4">
        <v>1069.66157</v>
      </c>
      <c r="M5244" s="4" t="s">
        <v>29</v>
      </c>
      <c r="N5244" s="4" t="s">
        <v>29</v>
      </c>
      <c r="O5244" s="4">
        <v>6.5770000000000002E-5</v>
      </c>
      <c r="P5244" s="4">
        <v>2.6390000000000001E-6</v>
      </c>
      <c r="Q5244" s="4">
        <v>2.41</v>
      </c>
    </row>
    <row r="5245" spans="1:29" hidden="1" outlineLevel="1" collapsed="1" x14ac:dyDescent="0.25">
      <c r="A5245" t="s">
        <v>34</v>
      </c>
      <c r="B5245" s="4" t="s">
        <v>29</v>
      </c>
      <c r="C5245" s="4" t="s">
        <v>5640</v>
      </c>
      <c r="D5245" s="4" t="s">
        <v>133</v>
      </c>
      <c r="E5245" s="4">
        <v>1.8338499999999999E-4</v>
      </c>
      <c r="F5245" s="4">
        <v>1.5434800000000001E-4</v>
      </c>
      <c r="G5245" s="4">
        <v>1</v>
      </c>
      <c r="H5245" s="4">
        <v>1</v>
      </c>
      <c r="I5245" s="4">
        <v>2</v>
      </c>
      <c r="J5245" s="4" t="s">
        <v>5635</v>
      </c>
      <c r="K5245" s="4">
        <v>0</v>
      </c>
      <c r="L5245" s="4">
        <v>1657.84655</v>
      </c>
      <c r="M5245" s="4" t="s">
        <v>29</v>
      </c>
      <c r="N5245" s="4" t="s">
        <v>29</v>
      </c>
      <c r="O5245" s="4">
        <v>6.5770000000000002E-5</v>
      </c>
      <c r="P5245" s="4">
        <v>1.187E-5</v>
      </c>
      <c r="Q5245" s="4">
        <v>2.68</v>
      </c>
    </row>
    <row r="5246" spans="1:29" hidden="1" outlineLevel="1" collapsed="1" x14ac:dyDescent="0.25">
      <c r="A5246" t="s">
        <v>34</v>
      </c>
      <c r="B5246" s="4" t="s">
        <v>29</v>
      </c>
      <c r="C5246" s="4" t="s">
        <v>5641</v>
      </c>
      <c r="D5246" s="4" t="s">
        <v>34</v>
      </c>
      <c r="E5246" s="4">
        <v>8.8099700000000006E-5</v>
      </c>
      <c r="F5246" s="4">
        <v>1.5434800000000001E-4</v>
      </c>
      <c r="G5246" s="4">
        <v>1</v>
      </c>
      <c r="H5246" s="4">
        <v>1</v>
      </c>
      <c r="I5246" s="4">
        <v>1</v>
      </c>
      <c r="J5246" s="4" t="s">
        <v>5635</v>
      </c>
      <c r="K5246" s="4">
        <v>1</v>
      </c>
      <c r="L5246" s="4">
        <v>2458.3511400000002</v>
      </c>
      <c r="M5246" s="4" t="s">
        <v>29</v>
      </c>
      <c r="N5246" s="4" t="s">
        <v>29</v>
      </c>
      <c r="O5246" s="4">
        <v>6.5770000000000002E-5</v>
      </c>
      <c r="P5246" s="4">
        <v>4.9139999999999999E-6</v>
      </c>
      <c r="Q5246" s="4">
        <v>3.63</v>
      </c>
    </row>
    <row r="5247" spans="1:29" hidden="1" outlineLevel="1" collapsed="1" x14ac:dyDescent="0.25">
      <c r="A5247" t="s">
        <v>34</v>
      </c>
      <c r="B5247" s="4" t="s">
        <v>29</v>
      </c>
      <c r="C5247" s="4" t="s">
        <v>5642</v>
      </c>
      <c r="D5247" s="4" t="s">
        <v>34</v>
      </c>
      <c r="E5247" s="4">
        <v>1.05493E-6</v>
      </c>
      <c r="F5247" s="4">
        <v>1.5434800000000001E-4</v>
      </c>
      <c r="G5247" s="4">
        <v>1</v>
      </c>
      <c r="H5247" s="4">
        <v>1</v>
      </c>
      <c r="I5247" s="4">
        <v>2</v>
      </c>
      <c r="J5247" s="4" t="s">
        <v>5635</v>
      </c>
      <c r="K5247" s="4">
        <v>0</v>
      </c>
      <c r="L5247" s="4">
        <v>1688.9177400000001</v>
      </c>
      <c r="M5247" s="4" t="s">
        <v>29</v>
      </c>
      <c r="N5247" s="4" t="s">
        <v>29</v>
      </c>
      <c r="O5247" s="4">
        <v>6.5770000000000002E-5</v>
      </c>
      <c r="P5247" s="4">
        <v>2.3129999999999999E-8</v>
      </c>
      <c r="Q5247" s="4">
        <v>3.42</v>
      </c>
    </row>
    <row r="5248" spans="1:29" hidden="1" outlineLevel="1" collapsed="1" x14ac:dyDescent="0.25">
      <c r="A5248" t="s">
        <v>34</v>
      </c>
      <c r="B5248" s="4" t="s">
        <v>29</v>
      </c>
      <c r="C5248" s="4" t="s">
        <v>5643</v>
      </c>
      <c r="D5248" s="4" t="s">
        <v>34</v>
      </c>
      <c r="E5248" s="4">
        <v>8.9823200000000001E-6</v>
      </c>
      <c r="F5248" s="4">
        <v>1.5434800000000001E-4</v>
      </c>
      <c r="G5248" s="4">
        <v>1</v>
      </c>
      <c r="H5248" s="4">
        <v>1</v>
      </c>
      <c r="I5248" s="4">
        <v>1</v>
      </c>
      <c r="J5248" s="4" t="s">
        <v>5635</v>
      </c>
      <c r="K5248" s="4">
        <v>0</v>
      </c>
      <c r="L5248" s="4">
        <v>1654.8686600000001</v>
      </c>
      <c r="M5248" s="4" t="s">
        <v>29</v>
      </c>
      <c r="N5248" s="4" t="s">
        <v>29</v>
      </c>
      <c r="O5248" s="4">
        <v>6.5770000000000002E-5</v>
      </c>
      <c r="P5248" s="4">
        <v>3.1059999999999999E-7</v>
      </c>
      <c r="Q5248" s="4">
        <v>3.1</v>
      </c>
    </row>
    <row r="5249" spans="1:29" hidden="1" outlineLevel="1" collapsed="1" x14ac:dyDescent="0.25">
      <c r="A5249" t="s">
        <v>34</v>
      </c>
      <c r="B5249" s="4" t="s">
        <v>29</v>
      </c>
      <c r="C5249" s="4" t="s">
        <v>5644</v>
      </c>
      <c r="D5249" s="4" t="s">
        <v>199</v>
      </c>
      <c r="E5249" s="4">
        <v>1.9306600000000001E-4</v>
      </c>
      <c r="F5249" s="4">
        <v>1.5434800000000001E-4</v>
      </c>
      <c r="G5249" s="4">
        <v>1</v>
      </c>
      <c r="H5249" s="4">
        <v>1</v>
      </c>
      <c r="I5249" s="4">
        <v>1</v>
      </c>
      <c r="J5249" s="4" t="s">
        <v>5635</v>
      </c>
      <c r="K5249" s="4">
        <v>1</v>
      </c>
      <c r="L5249" s="4">
        <v>2294.13463</v>
      </c>
      <c r="M5249" s="4" t="s">
        <v>29</v>
      </c>
      <c r="N5249" s="4" t="s">
        <v>29</v>
      </c>
      <c r="O5249" s="4">
        <v>6.5770000000000002E-5</v>
      </c>
      <c r="P5249" s="4">
        <v>1.273E-5</v>
      </c>
      <c r="Q5249" s="4">
        <v>3.47</v>
      </c>
    </row>
    <row r="5250" spans="1:29" hidden="1" outlineLevel="1" collapsed="1" x14ac:dyDescent="0.25">
      <c r="A5250" t="s">
        <v>34</v>
      </c>
      <c r="B5250" s="4" t="s">
        <v>29</v>
      </c>
      <c r="C5250" s="4" t="s">
        <v>5645</v>
      </c>
      <c r="D5250" s="4" t="s">
        <v>34</v>
      </c>
      <c r="E5250" s="4">
        <v>1.5718200000000001E-5</v>
      </c>
      <c r="F5250" s="4">
        <v>1.5434800000000001E-4</v>
      </c>
      <c r="G5250" s="4">
        <v>1</v>
      </c>
      <c r="H5250" s="4">
        <v>1</v>
      </c>
      <c r="I5250" s="4">
        <v>1</v>
      </c>
      <c r="J5250" s="4" t="s">
        <v>5635</v>
      </c>
      <c r="K5250" s="4">
        <v>2</v>
      </c>
      <c r="L5250" s="4">
        <v>1723.8860999999999</v>
      </c>
      <c r="M5250" s="4" t="s">
        <v>29</v>
      </c>
      <c r="N5250" s="4" t="s">
        <v>29</v>
      </c>
      <c r="O5250" s="4">
        <v>6.5770000000000002E-5</v>
      </c>
      <c r="P5250" s="4">
        <v>6.102E-7</v>
      </c>
      <c r="Q5250" s="4">
        <v>3.76</v>
      </c>
    </row>
    <row r="5251" spans="1:29" hidden="1" outlineLevel="1" collapsed="1" x14ac:dyDescent="0.25">
      <c r="A5251" t="s">
        <v>34</v>
      </c>
      <c r="B5251" s="4" t="s">
        <v>29</v>
      </c>
      <c r="C5251" s="4" t="s">
        <v>5646</v>
      </c>
      <c r="D5251" s="4" t="s">
        <v>34</v>
      </c>
      <c r="E5251" s="4">
        <v>5.6087699999999999E-3</v>
      </c>
      <c r="F5251" s="4">
        <v>4.3565599999999998E-4</v>
      </c>
      <c r="G5251" s="4">
        <v>1</v>
      </c>
      <c r="H5251" s="4">
        <v>1</v>
      </c>
      <c r="I5251" s="4">
        <v>1</v>
      </c>
      <c r="J5251" s="4" t="s">
        <v>5635</v>
      </c>
      <c r="K5251" s="4">
        <v>0</v>
      </c>
      <c r="L5251" s="4">
        <v>2391.1898900000001</v>
      </c>
      <c r="M5251" s="4" t="s">
        <v>29</v>
      </c>
      <c r="N5251" s="4" t="s">
        <v>29</v>
      </c>
      <c r="O5251" s="4">
        <v>1.639E-4</v>
      </c>
      <c r="P5251" s="4">
        <v>7.048E-4</v>
      </c>
      <c r="Q5251" s="4">
        <v>3.48</v>
      </c>
    </row>
    <row r="5252" spans="1:29" hidden="1" outlineLevel="1" collapsed="1" x14ac:dyDescent="0.25">
      <c r="A5252" t="s">
        <v>34</v>
      </c>
      <c r="B5252" s="4" t="s">
        <v>29</v>
      </c>
      <c r="C5252" s="4" t="s">
        <v>5644</v>
      </c>
      <c r="D5252" s="4" t="s">
        <v>5647</v>
      </c>
      <c r="E5252" s="4">
        <v>4.6322500000000003E-2</v>
      </c>
      <c r="F5252" s="4">
        <v>1.52893E-3</v>
      </c>
      <c r="G5252" s="4">
        <v>1</v>
      </c>
      <c r="H5252" s="4">
        <v>1</v>
      </c>
      <c r="I5252" s="4">
        <v>1</v>
      </c>
      <c r="J5252" s="4" t="s">
        <v>5635</v>
      </c>
      <c r="K5252" s="4">
        <v>1</v>
      </c>
      <c r="L5252" s="4">
        <v>2374.1009600000002</v>
      </c>
      <c r="M5252" s="4" t="s">
        <v>29</v>
      </c>
      <c r="N5252" s="4" t="s">
        <v>29</v>
      </c>
      <c r="O5252" s="4">
        <v>5.5110000000000001E-4</v>
      </c>
      <c r="P5252" s="4">
        <v>9.5739999999999992E-3</v>
      </c>
      <c r="Q5252" s="4">
        <v>3.6</v>
      </c>
    </row>
    <row r="5253" spans="1:29" x14ac:dyDescent="0.25">
      <c r="A5253" s="3" t="s">
        <v>29</v>
      </c>
      <c r="B5253" s="3" t="s">
        <v>30</v>
      </c>
      <c r="C5253" s="3" t="s">
        <v>5648</v>
      </c>
      <c r="D5253" s="3" t="s">
        <v>5649</v>
      </c>
      <c r="E5253" s="3">
        <v>0</v>
      </c>
      <c r="F5253" s="3">
        <v>65.801000000000002</v>
      </c>
      <c r="G5253" s="3">
        <v>82</v>
      </c>
      <c r="H5253" s="3">
        <v>9</v>
      </c>
      <c r="I5253" s="3">
        <v>27</v>
      </c>
      <c r="J5253" s="3">
        <v>9</v>
      </c>
      <c r="K5253" s="3">
        <v>130</v>
      </c>
      <c r="L5253" s="3">
        <v>14.6</v>
      </c>
      <c r="M5253" s="3">
        <v>9.94</v>
      </c>
      <c r="N5253" s="3">
        <v>104.24</v>
      </c>
      <c r="O5253" s="3">
        <v>9</v>
      </c>
      <c r="P5253" s="3" t="s">
        <v>315</v>
      </c>
      <c r="Q5253" s="3" t="s">
        <v>2919</v>
      </c>
      <c r="R5253" s="3" t="s">
        <v>2920</v>
      </c>
      <c r="S5253" s="3" t="s">
        <v>5650</v>
      </c>
      <c r="T5253" s="3" t="s">
        <v>34</v>
      </c>
      <c r="U5253" s="3" t="s">
        <v>5651</v>
      </c>
      <c r="V5253" s="3" t="s">
        <v>34</v>
      </c>
      <c r="W5253" s="3" t="s">
        <v>1213</v>
      </c>
      <c r="X5253" s="3" t="s">
        <v>34</v>
      </c>
      <c r="Y5253" s="3" t="s">
        <v>34</v>
      </c>
      <c r="Z5253" s="3" t="s">
        <v>34</v>
      </c>
      <c r="AA5253" s="3">
        <v>0</v>
      </c>
      <c r="AB5253" s="3" t="s">
        <v>29</v>
      </c>
      <c r="AC5253" s="3">
        <v>1</v>
      </c>
    </row>
    <row r="5254" spans="1:29" hidden="1" outlineLevel="1" collapsed="1" x14ac:dyDescent="0.25">
      <c r="A5254" t="s">
        <v>34</v>
      </c>
      <c r="B5254" s="2" t="s">
        <v>39</v>
      </c>
      <c r="C5254" s="2" t="s">
        <v>40</v>
      </c>
      <c r="D5254" s="2" t="s">
        <v>41</v>
      </c>
      <c r="E5254" s="2" t="s">
        <v>42</v>
      </c>
      <c r="F5254" s="2" t="s">
        <v>43</v>
      </c>
      <c r="G5254" s="2" t="s">
        <v>28</v>
      </c>
      <c r="H5254" s="2" t="s">
        <v>44</v>
      </c>
      <c r="I5254" s="2" t="s">
        <v>8</v>
      </c>
      <c r="J5254" s="2" t="s">
        <v>45</v>
      </c>
      <c r="K5254" s="2" t="s">
        <v>46</v>
      </c>
      <c r="L5254" s="2" t="s">
        <v>47</v>
      </c>
      <c r="M5254" s="2" t="s">
        <v>27</v>
      </c>
      <c r="N5254" s="2" t="s">
        <v>48</v>
      </c>
      <c r="O5254" s="2" t="s">
        <v>49</v>
      </c>
      <c r="P5254" s="2" t="s">
        <v>50</v>
      </c>
      <c r="Q5254" s="2" t="s">
        <v>51</v>
      </c>
    </row>
    <row r="5255" spans="1:29" hidden="1" outlineLevel="1" collapsed="1" x14ac:dyDescent="0.25">
      <c r="A5255" t="s">
        <v>34</v>
      </c>
      <c r="B5255" s="4" t="s">
        <v>29</v>
      </c>
      <c r="C5255" s="4" t="s">
        <v>5652</v>
      </c>
      <c r="D5255" s="4" t="s">
        <v>197</v>
      </c>
      <c r="E5255" s="4">
        <v>9.5177500000000006E-8</v>
      </c>
      <c r="F5255" s="4">
        <v>1.5434800000000001E-4</v>
      </c>
      <c r="G5255" s="4">
        <v>1</v>
      </c>
      <c r="H5255" s="4">
        <v>2</v>
      </c>
      <c r="I5255" s="4">
        <v>4</v>
      </c>
      <c r="J5255" s="4" t="s">
        <v>5648</v>
      </c>
      <c r="K5255" s="4">
        <v>1</v>
      </c>
      <c r="L5255" s="4">
        <v>1886.9930300000001</v>
      </c>
      <c r="M5255" s="4" t="s">
        <v>29</v>
      </c>
      <c r="N5255" s="4" t="s">
        <v>29</v>
      </c>
      <c r="O5255" s="4">
        <v>6.5770000000000002E-5</v>
      </c>
      <c r="P5255" s="4">
        <v>1.2630000000000001E-9</v>
      </c>
      <c r="Q5255" s="4">
        <v>4.96</v>
      </c>
    </row>
    <row r="5256" spans="1:29" hidden="1" outlineLevel="1" collapsed="1" x14ac:dyDescent="0.25">
      <c r="A5256" t="s">
        <v>34</v>
      </c>
      <c r="B5256" s="4" t="s">
        <v>29</v>
      </c>
      <c r="C5256" s="4" t="s">
        <v>5653</v>
      </c>
      <c r="D5256" s="4" t="s">
        <v>244</v>
      </c>
      <c r="E5256" s="4">
        <v>3.5805899999999998E-8</v>
      </c>
      <c r="F5256" s="4">
        <v>1.5434800000000001E-4</v>
      </c>
      <c r="G5256" s="4">
        <v>1</v>
      </c>
      <c r="H5256" s="4">
        <v>2</v>
      </c>
      <c r="I5256" s="4">
        <v>4</v>
      </c>
      <c r="J5256" s="4" t="s">
        <v>5648</v>
      </c>
      <c r="K5256" s="4">
        <v>0</v>
      </c>
      <c r="L5256" s="4">
        <v>2254.08086</v>
      </c>
      <c r="M5256" s="4" t="s">
        <v>29</v>
      </c>
      <c r="N5256" s="4" t="s">
        <v>29</v>
      </c>
      <c r="O5256" s="4">
        <v>6.5770000000000002E-5</v>
      </c>
      <c r="P5256" s="4">
        <v>3.8609999999999999E-10</v>
      </c>
      <c r="Q5256" s="4">
        <v>5.1100000000000003</v>
      </c>
    </row>
    <row r="5257" spans="1:29" hidden="1" outlineLevel="1" collapsed="1" x14ac:dyDescent="0.25">
      <c r="A5257" t="s">
        <v>34</v>
      </c>
      <c r="B5257" s="4" t="s">
        <v>29</v>
      </c>
      <c r="C5257" s="4" t="s">
        <v>5654</v>
      </c>
      <c r="D5257" s="4" t="s">
        <v>34</v>
      </c>
      <c r="E5257" s="4">
        <v>5.7261699999999997E-8</v>
      </c>
      <c r="F5257" s="4">
        <v>1.5434800000000001E-4</v>
      </c>
      <c r="G5257" s="4">
        <v>1</v>
      </c>
      <c r="H5257" s="4">
        <v>2</v>
      </c>
      <c r="I5257" s="4">
        <v>7</v>
      </c>
      <c r="J5257" s="4" t="s">
        <v>5648</v>
      </c>
      <c r="K5257" s="4">
        <v>0</v>
      </c>
      <c r="L5257" s="4">
        <v>1629.8442399999999</v>
      </c>
      <c r="M5257" s="4" t="s">
        <v>29</v>
      </c>
      <c r="N5257" s="4" t="s">
        <v>29</v>
      </c>
      <c r="O5257" s="4">
        <v>6.5770000000000002E-5</v>
      </c>
      <c r="P5257" s="4">
        <v>6.8440000000000004E-10</v>
      </c>
      <c r="Q5257" s="4">
        <v>5.09</v>
      </c>
    </row>
    <row r="5258" spans="1:29" hidden="1" outlineLevel="1" collapsed="1" x14ac:dyDescent="0.25">
      <c r="A5258" t="s">
        <v>34</v>
      </c>
      <c r="B5258" s="4" t="s">
        <v>29</v>
      </c>
      <c r="C5258" s="4" t="s">
        <v>5655</v>
      </c>
      <c r="D5258" s="4" t="s">
        <v>34</v>
      </c>
      <c r="E5258" s="4">
        <v>1.27928E-4</v>
      </c>
      <c r="F5258" s="4">
        <v>1.5434800000000001E-4</v>
      </c>
      <c r="G5258" s="4">
        <v>1</v>
      </c>
      <c r="H5258" s="4">
        <v>2</v>
      </c>
      <c r="I5258" s="4">
        <v>1</v>
      </c>
      <c r="J5258" s="4" t="s">
        <v>5648</v>
      </c>
      <c r="K5258" s="4">
        <v>0</v>
      </c>
      <c r="L5258" s="4">
        <v>1750.78197</v>
      </c>
      <c r="M5258" s="4" t="s">
        <v>29</v>
      </c>
      <c r="N5258" s="4" t="s">
        <v>29</v>
      </c>
      <c r="O5258" s="4">
        <v>6.5770000000000002E-5</v>
      </c>
      <c r="P5258" s="4">
        <v>7.7200000000000006E-6</v>
      </c>
      <c r="Q5258" s="4">
        <v>3.28</v>
      </c>
    </row>
    <row r="5259" spans="1:29" hidden="1" outlineLevel="1" collapsed="1" x14ac:dyDescent="0.25">
      <c r="A5259" t="s">
        <v>34</v>
      </c>
      <c r="B5259" s="4" t="s">
        <v>29</v>
      </c>
      <c r="C5259" s="4" t="s">
        <v>5656</v>
      </c>
      <c r="D5259" s="4" t="s">
        <v>34</v>
      </c>
      <c r="E5259" s="4">
        <v>1.19024E-3</v>
      </c>
      <c r="F5259" s="4">
        <v>1.5434800000000001E-4</v>
      </c>
      <c r="G5259" s="4">
        <v>1</v>
      </c>
      <c r="H5259" s="4">
        <v>2</v>
      </c>
      <c r="I5259" s="4">
        <v>3</v>
      </c>
      <c r="J5259" s="4" t="s">
        <v>5648</v>
      </c>
      <c r="K5259" s="4">
        <v>2</v>
      </c>
      <c r="L5259" s="4">
        <v>2185.2127999999998</v>
      </c>
      <c r="M5259" s="4" t="s">
        <v>29</v>
      </c>
      <c r="N5259" s="4" t="s">
        <v>29</v>
      </c>
      <c r="O5259" s="4">
        <v>6.5770000000000002E-5</v>
      </c>
      <c r="P5259" s="4">
        <v>1.132E-4</v>
      </c>
      <c r="Q5259" s="4">
        <v>4.16</v>
      </c>
    </row>
    <row r="5260" spans="1:29" hidden="1" outlineLevel="1" collapsed="1" x14ac:dyDescent="0.25">
      <c r="A5260" t="s">
        <v>34</v>
      </c>
      <c r="B5260" s="4" t="s">
        <v>29</v>
      </c>
      <c r="C5260" s="4" t="s">
        <v>5657</v>
      </c>
      <c r="D5260" s="4" t="s">
        <v>34</v>
      </c>
      <c r="E5260" s="4">
        <v>1.5718499999999999E-7</v>
      </c>
      <c r="F5260" s="4">
        <v>1.5434800000000001E-4</v>
      </c>
      <c r="G5260" s="4">
        <v>1</v>
      </c>
      <c r="H5260" s="4">
        <v>2</v>
      </c>
      <c r="I5260" s="4">
        <v>5</v>
      </c>
      <c r="J5260" s="4" t="s">
        <v>5648</v>
      </c>
      <c r="K5260" s="4">
        <v>1</v>
      </c>
      <c r="L5260" s="4">
        <v>1696.9380799999999</v>
      </c>
      <c r="M5260" s="4" t="s">
        <v>29</v>
      </c>
      <c r="N5260" s="4" t="s">
        <v>29</v>
      </c>
      <c r="O5260" s="4">
        <v>6.5770000000000002E-5</v>
      </c>
      <c r="P5260" s="4">
        <v>2.319E-9</v>
      </c>
      <c r="Q5260" s="4">
        <v>5.28</v>
      </c>
    </row>
    <row r="5261" spans="1:29" hidden="1" outlineLevel="1" collapsed="1" x14ac:dyDescent="0.25">
      <c r="A5261" t="s">
        <v>34</v>
      </c>
      <c r="B5261" s="4" t="s">
        <v>29</v>
      </c>
      <c r="C5261" s="4" t="s">
        <v>5658</v>
      </c>
      <c r="D5261" s="4" t="s">
        <v>34</v>
      </c>
      <c r="E5261" s="4">
        <v>2.34958E-3</v>
      </c>
      <c r="F5261" s="4">
        <v>3.0793500000000001E-4</v>
      </c>
      <c r="G5261" s="4">
        <v>1</v>
      </c>
      <c r="H5261" s="4">
        <v>2</v>
      </c>
      <c r="I5261" s="4">
        <v>1</v>
      </c>
      <c r="J5261" s="4" t="s">
        <v>5648</v>
      </c>
      <c r="K5261" s="4">
        <v>2</v>
      </c>
      <c r="L5261" s="4">
        <v>1525.9172900000001</v>
      </c>
      <c r="M5261" s="4" t="s">
        <v>29</v>
      </c>
      <c r="N5261" s="4" t="s">
        <v>29</v>
      </c>
      <c r="O5261" s="4">
        <v>1.192E-4</v>
      </c>
      <c r="P5261" s="4">
        <v>2.5450000000000001E-4</v>
      </c>
      <c r="Q5261" s="4">
        <v>3.88</v>
      </c>
    </row>
    <row r="5262" spans="1:29" hidden="1" outlineLevel="1" collapsed="1" x14ac:dyDescent="0.25">
      <c r="A5262" t="s">
        <v>34</v>
      </c>
      <c r="B5262" s="4" t="s">
        <v>29</v>
      </c>
      <c r="C5262" s="4" t="s">
        <v>5659</v>
      </c>
      <c r="D5262" s="4" t="s">
        <v>34</v>
      </c>
      <c r="E5262" s="4">
        <v>0.16696900000000001</v>
      </c>
      <c r="F5262" s="4">
        <v>5.2618600000000001E-3</v>
      </c>
      <c r="G5262" s="4">
        <v>1</v>
      </c>
      <c r="H5262" s="4">
        <v>2</v>
      </c>
      <c r="I5262" s="4">
        <v>1</v>
      </c>
      <c r="J5262" s="4" t="s">
        <v>5648</v>
      </c>
      <c r="K5262" s="4">
        <v>0</v>
      </c>
      <c r="L5262" s="4">
        <v>1041.5839900000001</v>
      </c>
      <c r="M5262" s="4" t="s">
        <v>29</v>
      </c>
      <c r="N5262" s="4" t="s">
        <v>29</v>
      </c>
      <c r="O5262" s="4">
        <v>1.936E-3</v>
      </c>
      <c r="P5262" s="4">
        <v>5.9380000000000002E-2</v>
      </c>
      <c r="Q5262" s="4">
        <v>2.02</v>
      </c>
    </row>
    <row r="5263" spans="1:29" hidden="1" outlineLevel="1" collapsed="1" x14ac:dyDescent="0.25">
      <c r="A5263" t="s">
        <v>34</v>
      </c>
      <c r="B5263" s="4" t="s">
        <v>29</v>
      </c>
      <c r="C5263" s="4" t="s">
        <v>5660</v>
      </c>
      <c r="D5263" s="4" t="s">
        <v>401</v>
      </c>
      <c r="E5263" s="4">
        <v>0.232186</v>
      </c>
      <c r="F5263" s="4">
        <v>8.7177799999999996E-3</v>
      </c>
      <c r="G5263" s="4">
        <v>1</v>
      </c>
      <c r="H5263" s="4">
        <v>1</v>
      </c>
      <c r="I5263" s="4">
        <v>1</v>
      </c>
      <c r="J5263" s="4" t="s">
        <v>5648</v>
      </c>
      <c r="K5263" s="4">
        <v>2</v>
      </c>
      <c r="L5263" s="4">
        <v>2371.4257699999998</v>
      </c>
      <c r="M5263" s="4" t="s">
        <v>29</v>
      </c>
      <c r="N5263" s="4" t="s">
        <v>29</v>
      </c>
      <c r="O5263" s="4">
        <v>3.3029999999999999E-3</v>
      </c>
      <c r="P5263" s="4">
        <v>9.9540000000000003E-2</v>
      </c>
      <c r="Q5263" s="4">
        <v>1.76</v>
      </c>
    </row>
    <row r="5264" spans="1:29" x14ac:dyDescent="0.25">
      <c r="A5264" s="3" t="s">
        <v>29</v>
      </c>
      <c r="B5264" s="3" t="s">
        <v>30</v>
      </c>
      <c r="C5264" s="3" t="s">
        <v>5661</v>
      </c>
      <c r="D5264" s="3" t="s">
        <v>5662</v>
      </c>
      <c r="E5264" s="3">
        <v>0</v>
      </c>
      <c r="F5264" s="3">
        <v>65.763000000000005</v>
      </c>
      <c r="G5264" s="3">
        <v>47</v>
      </c>
      <c r="H5264" s="3">
        <v>8</v>
      </c>
      <c r="I5264" s="3">
        <v>25</v>
      </c>
      <c r="J5264" s="3">
        <v>8</v>
      </c>
      <c r="K5264" s="3">
        <v>137</v>
      </c>
      <c r="L5264" s="3">
        <v>14.5</v>
      </c>
      <c r="M5264" s="3">
        <v>10.33</v>
      </c>
      <c r="N5264" s="3">
        <v>79.400000000000006</v>
      </c>
      <c r="O5264" s="3">
        <v>8</v>
      </c>
      <c r="P5264" s="3" t="s">
        <v>315</v>
      </c>
      <c r="Q5264" s="3" t="s">
        <v>2919</v>
      </c>
      <c r="R5264" s="3" t="s">
        <v>2920</v>
      </c>
      <c r="S5264" s="3" t="s">
        <v>5663</v>
      </c>
      <c r="T5264" s="3" t="s">
        <v>34</v>
      </c>
      <c r="U5264" s="3" t="s">
        <v>5664</v>
      </c>
      <c r="V5264" s="3" t="s">
        <v>34</v>
      </c>
      <c r="W5264" s="3" t="s">
        <v>4319</v>
      </c>
      <c r="X5264" s="3" t="s">
        <v>34</v>
      </c>
      <c r="Y5264" s="3" t="s">
        <v>34</v>
      </c>
      <c r="Z5264" s="3" t="s">
        <v>34</v>
      </c>
      <c r="AA5264" s="3">
        <v>0</v>
      </c>
      <c r="AB5264" s="3" t="s">
        <v>29</v>
      </c>
      <c r="AC5264" s="3">
        <v>1</v>
      </c>
    </row>
    <row r="5265" spans="1:29" hidden="1" outlineLevel="1" collapsed="1" x14ac:dyDescent="0.25">
      <c r="A5265" t="s">
        <v>34</v>
      </c>
      <c r="B5265" s="2" t="s">
        <v>39</v>
      </c>
      <c r="C5265" s="2" t="s">
        <v>40</v>
      </c>
      <c r="D5265" s="2" t="s">
        <v>41</v>
      </c>
      <c r="E5265" s="2" t="s">
        <v>42</v>
      </c>
      <c r="F5265" s="2" t="s">
        <v>43</v>
      </c>
      <c r="G5265" s="2" t="s">
        <v>28</v>
      </c>
      <c r="H5265" s="2" t="s">
        <v>44</v>
      </c>
      <c r="I5265" s="2" t="s">
        <v>8</v>
      </c>
      <c r="J5265" s="2" t="s">
        <v>45</v>
      </c>
      <c r="K5265" s="2" t="s">
        <v>46</v>
      </c>
      <c r="L5265" s="2" t="s">
        <v>47</v>
      </c>
      <c r="M5265" s="2" t="s">
        <v>27</v>
      </c>
      <c r="N5265" s="2" t="s">
        <v>48</v>
      </c>
      <c r="O5265" s="2" t="s">
        <v>49</v>
      </c>
      <c r="P5265" s="2" t="s">
        <v>50</v>
      </c>
      <c r="Q5265" s="2" t="s">
        <v>51</v>
      </c>
    </row>
    <row r="5266" spans="1:29" hidden="1" outlineLevel="1" collapsed="1" x14ac:dyDescent="0.25">
      <c r="A5266" t="s">
        <v>34</v>
      </c>
      <c r="B5266" s="4" t="s">
        <v>29</v>
      </c>
      <c r="C5266" s="4" t="s">
        <v>5665</v>
      </c>
      <c r="D5266" s="4" t="s">
        <v>34</v>
      </c>
      <c r="E5266" s="4">
        <v>1.6512199999999999E-3</v>
      </c>
      <c r="F5266" s="4">
        <v>1.5434800000000001E-4</v>
      </c>
      <c r="G5266" s="4">
        <v>1</v>
      </c>
      <c r="H5266" s="4">
        <v>1</v>
      </c>
      <c r="I5266" s="4">
        <v>2</v>
      </c>
      <c r="J5266" s="4" t="s">
        <v>5661</v>
      </c>
      <c r="K5266" s="4">
        <v>0</v>
      </c>
      <c r="L5266" s="4">
        <v>933.57677999999999</v>
      </c>
      <c r="M5266" s="4" t="s">
        <v>29</v>
      </c>
      <c r="N5266" s="4" t="s">
        <v>29</v>
      </c>
      <c r="O5266" s="4">
        <v>6.5770000000000002E-5</v>
      </c>
      <c r="P5266" s="4">
        <v>1.6809999999999999E-4</v>
      </c>
      <c r="Q5266" s="4">
        <v>1.49</v>
      </c>
    </row>
    <row r="5267" spans="1:29" hidden="1" outlineLevel="1" collapsed="1" x14ac:dyDescent="0.25">
      <c r="A5267" t="s">
        <v>34</v>
      </c>
      <c r="B5267" s="4" t="s">
        <v>29</v>
      </c>
      <c r="C5267" s="4" t="s">
        <v>5666</v>
      </c>
      <c r="D5267" s="4" t="s">
        <v>1117</v>
      </c>
      <c r="E5267" s="4">
        <v>5.3347399999999997E-5</v>
      </c>
      <c r="F5267" s="4">
        <v>1.5434800000000001E-4</v>
      </c>
      <c r="G5267" s="4">
        <v>1</v>
      </c>
      <c r="H5267" s="4">
        <v>1</v>
      </c>
      <c r="I5267" s="4">
        <v>1</v>
      </c>
      <c r="J5267" s="4" t="s">
        <v>5661</v>
      </c>
      <c r="K5267" s="4">
        <v>1</v>
      </c>
      <c r="L5267" s="4">
        <v>1663.87574</v>
      </c>
      <c r="M5267" s="4" t="s">
        <v>29</v>
      </c>
      <c r="N5267" s="4" t="s">
        <v>29</v>
      </c>
      <c r="O5267" s="4">
        <v>6.5770000000000002E-5</v>
      </c>
      <c r="P5267" s="4">
        <v>2.6740000000000001E-6</v>
      </c>
      <c r="Q5267" s="4">
        <v>3.94</v>
      </c>
    </row>
    <row r="5268" spans="1:29" hidden="1" outlineLevel="1" collapsed="1" x14ac:dyDescent="0.25">
      <c r="A5268" t="s">
        <v>34</v>
      </c>
      <c r="B5268" s="4" t="s">
        <v>29</v>
      </c>
      <c r="C5268" s="4" t="s">
        <v>5667</v>
      </c>
      <c r="D5268" s="4" t="s">
        <v>4237</v>
      </c>
      <c r="E5268" s="4">
        <v>8.8107900000000005E-8</v>
      </c>
      <c r="F5268" s="4">
        <v>1.5434800000000001E-4</v>
      </c>
      <c r="G5268" s="4">
        <v>1</v>
      </c>
      <c r="H5268" s="4">
        <v>1</v>
      </c>
      <c r="I5268" s="4">
        <v>6</v>
      </c>
      <c r="J5268" s="4" t="s">
        <v>5661</v>
      </c>
      <c r="K5268" s="4">
        <v>2</v>
      </c>
      <c r="L5268" s="4">
        <v>2047.10384</v>
      </c>
      <c r="M5268" s="4" t="s">
        <v>29</v>
      </c>
      <c r="N5268" s="4" t="s">
        <v>29</v>
      </c>
      <c r="O5268" s="4">
        <v>6.5770000000000002E-5</v>
      </c>
      <c r="P5268" s="4">
        <v>1.1530000000000001E-9</v>
      </c>
      <c r="Q5268" s="4">
        <v>5.0199999999999996</v>
      </c>
    </row>
    <row r="5269" spans="1:29" hidden="1" outlineLevel="1" collapsed="1" x14ac:dyDescent="0.25">
      <c r="A5269" t="s">
        <v>34</v>
      </c>
      <c r="B5269" s="4" t="s">
        <v>29</v>
      </c>
      <c r="C5269" s="4" t="s">
        <v>5668</v>
      </c>
      <c r="D5269" s="4" t="s">
        <v>4237</v>
      </c>
      <c r="E5269" s="4">
        <v>1.7422200000000001E-7</v>
      </c>
      <c r="F5269" s="4">
        <v>1.5434800000000001E-4</v>
      </c>
      <c r="G5269" s="4">
        <v>1</v>
      </c>
      <c r="H5269" s="4">
        <v>1</v>
      </c>
      <c r="I5269" s="4">
        <v>3</v>
      </c>
      <c r="J5269" s="4" t="s">
        <v>5661</v>
      </c>
      <c r="K5269" s="4">
        <v>1</v>
      </c>
      <c r="L5269" s="4">
        <v>1919.0088800000001</v>
      </c>
      <c r="M5269" s="4" t="s">
        <v>29</v>
      </c>
      <c r="N5269" s="4" t="s">
        <v>29</v>
      </c>
      <c r="O5269" s="4">
        <v>6.5770000000000002E-5</v>
      </c>
      <c r="P5269" s="4">
        <v>2.617E-9</v>
      </c>
      <c r="Q5269" s="4">
        <v>4.8899999999999997</v>
      </c>
    </row>
    <row r="5270" spans="1:29" hidden="1" outlineLevel="1" collapsed="1" x14ac:dyDescent="0.25">
      <c r="A5270" t="s">
        <v>34</v>
      </c>
      <c r="B5270" s="4" t="s">
        <v>29</v>
      </c>
      <c r="C5270" s="4" t="s">
        <v>5669</v>
      </c>
      <c r="D5270" s="4" t="s">
        <v>5279</v>
      </c>
      <c r="E5270" s="4">
        <v>1.24697E-8</v>
      </c>
      <c r="F5270" s="4">
        <v>1.5434800000000001E-4</v>
      </c>
      <c r="G5270" s="4">
        <v>1</v>
      </c>
      <c r="H5270" s="4">
        <v>1</v>
      </c>
      <c r="I5270" s="4">
        <v>6</v>
      </c>
      <c r="J5270" s="4" t="s">
        <v>5661</v>
      </c>
      <c r="K5270" s="4">
        <v>0</v>
      </c>
      <c r="L5270" s="4">
        <v>2031.9950200000001</v>
      </c>
      <c r="M5270" s="4" t="s">
        <v>29</v>
      </c>
      <c r="N5270" s="4" t="s">
        <v>29</v>
      </c>
      <c r="O5270" s="4">
        <v>6.5770000000000002E-5</v>
      </c>
      <c r="P5270" s="4">
        <v>1.079E-10</v>
      </c>
      <c r="Q5270" s="4">
        <v>4.3</v>
      </c>
    </row>
    <row r="5271" spans="1:29" hidden="1" outlineLevel="1" collapsed="1" x14ac:dyDescent="0.25">
      <c r="A5271" t="s">
        <v>34</v>
      </c>
      <c r="B5271" s="4" t="s">
        <v>29</v>
      </c>
      <c r="C5271" s="4" t="s">
        <v>5670</v>
      </c>
      <c r="D5271" s="4" t="s">
        <v>5671</v>
      </c>
      <c r="E5271" s="4">
        <v>6.1856299999999998E-8</v>
      </c>
      <c r="F5271" s="4">
        <v>1.5434800000000001E-4</v>
      </c>
      <c r="G5271" s="4">
        <v>1</v>
      </c>
      <c r="H5271" s="4">
        <v>1</v>
      </c>
      <c r="I5271" s="4">
        <v>2</v>
      </c>
      <c r="J5271" s="4" t="s">
        <v>5661</v>
      </c>
      <c r="K5271" s="4">
        <v>1</v>
      </c>
      <c r="L5271" s="4">
        <v>2335.16455</v>
      </c>
      <c r="M5271" s="4" t="s">
        <v>29</v>
      </c>
      <c r="N5271" s="4" t="s">
        <v>29</v>
      </c>
      <c r="O5271" s="4">
        <v>6.5770000000000002E-5</v>
      </c>
      <c r="P5271" s="4">
        <v>7.5099999999999999E-10</v>
      </c>
      <c r="Q5271" s="4">
        <v>4.95</v>
      </c>
    </row>
    <row r="5272" spans="1:29" hidden="1" outlineLevel="1" collapsed="1" x14ac:dyDescent="0.25">
      <c r="A5272" t="s">
        <v>34</v>
      </c>
      <c r="B5272" s="4" t="s">
        <v>29</v>
      </c>
      <c r="C5272" s="4" t="s">
        <v>5672</v>
      </c>
      <c r="D5272" s="4" t="s">
        <v>179</v>
      </c>
      <c r="E5272" s="4">
        <v>3.03586E-3</v>
      </c>
      <c r="F5272" s="4">
        <v>3.0793500000000001E-4</v>
      </c>
      <c r="G5272" s="4">
        <v>1</v>
      </c>
      <c r="H5272" s="4">
        <v>1</v>
      </c>
      <c r="I5272" s="4">
        <v>2</v>
      </c>
      <c r="J5272" s="4" t="s">
        <v>5661</v>
      </c>
      <c r="K5272" s="4">
        <v>0</v>
      </c>
      <c r="L5272" s="4">
        <v>1046.4723899999999</v>
      </c>
      <c r="M5272" s="4" t="s">
        <v>29</v>
      </c>
      <c r="N5272" s="4" t="s">
        <v>29</v>
      </c>
      <c r="O5272" s="4">
        <v>1.192E-4</v>
      </c>
      <c r="P5272" s="4">
        <v>3.4220000000000002E-4</v>
      </c>
      <c r="Q5272" s="4">
        <v>2.2599999999999998</v>
      </c>
    </row>
    <row r="5273" spans="1:29" hidden="1" outlineLevel="1" collapsed="1" x14ac:dyDescent="0.25">
      <c r="A5273" t="s">
        <v>34</v>
      </c>
      <c r="B5273" s="4" t="s">
        <v>29</v>
      </c>
      <c r="C5273" s="4" t="s">
        <v>5673</v>
      </c>
      <c r="D5273" s="4" t="s">
        <v>154</v>
      </c>
      <c r="E5273" s="4">
        <v>6.9670399999999999E-3</v>
      </c>
      <c r="F5273" s="4">
        <v>4.3565599999999998E-4</v>
      </c>
      <c r="G5273" s="4">
        <v>1</v>
      </c>
      <c r="H5273" s="4">
        <v>1</v>
      </c>
      <c r="I5273" s="4">
        <v>3</v>
      </c>
      <c r="J5273" s="4" t="s">
        <v>5661</v>
      </c>
      <c r="K5273" s="4">
        <v>0</v>
      </c>
      <c r="L5273" s="4">
        <v>900.53353000000004</v>
      </c>
      <c r="M5273" s="4" t="s">
        <v>29</v>
      </c>
      <c r="N5273" s="4" t="s">
        <v>29</v>
      </c>
      <c r="O5273" s="4">
        <v>1.639E-4</v>
      </c>
      <c r="P5273" s="4">
        <v>9.0970000000000005E-4</v>
      </c>
      <c r="Q5273" s="4">
        <v>1.34</v>
      </c>
    </row>
    <row r="5274" spans="1:29" x14ac:dyDescent="0.25">
      <c r="A5274" s="3" t="s">
        <v>29</v>
      </c>
      <c r="B5274" s="3" t="s">
        <v>30</v>
      </c>
      <c r="C5274" s="3" t="s">
        <v>5674</v>
      </c>
      <c r="D5274" s="3" t="s">
        <v>5675</v>
      </c>
      <c r="E5274" s="3">
        <v>0</v>
      </c>
      <c r="F5274" s="3">
        <v>65.406000000000006</v>
      </c>
      <c r="G5274" s="3">
        <v>26</v>
      </c>
      <c r="H5274" s="3">
        <v>11</v>
      </c>
      <c r="I5274" s="3">
        <v>23</v>
      </c>
      <c r="J5274" s="3">
        <v>11</v>
      </c>
      <c r="K5274" s="3">
        <v>683</v>
      </c>
      <c r="L5274" s="3">
        <v>75.400000000000006</v>
      </c>
      <c r="M5274" s="3">
        <v>6.68</v>
      </c>
      <c r="N5274" s="3">
        <v>71.92</v>
      </c>
      <c r="O5274" s="3">
        <v>11</v>
      </c>
      <c r="P5274" s="3" t="s">
        <v>315</v>
      </c>
      <c r="Q5274" s="3" t="s">
        <v>34</v>
      </c>
      <c r="R5274" s="3" t="s">
        <v>35</v>
      </c>
      <c r="S5274" s="3" t="s">
        <v>5117</v>
      </c>
      <c r="T5274" s="3" t="s">
        <v>34</v>
      </c>
      <c r="U5274" s="3" t="s">
        <v>5674</v>
      </c>
      <c r="V5274" s="3" t="s">
        <v>34</v>
      </c>
      <c r="W5274" s="3" t="s">
        <v>976</v>
      </c>
      <c r="X5274" s="3" t="s">
        <v>34</v>
      </c>
      <c r="Y5274" s="3" t="s">
        <v>34</v>
      </c>
      <c r="Z5274" s="3" t="s">
        <v>3032</v>
      </c>
      <c r="AA5274" s="3">
        <v>2</v>
      </c>
      <c r="AB5274" s="3" t="s">
        <v>29</v>
      </c>
      <c r="AC5274" s="3">
        <v>1</v>
      </c>
    </row>
    <row r="5275" spans="1:29" hidden="1" outlineLevel="1" collapsed="1" x14ac:dyDescent="0.25">
      <c r="A5275" t="s">
        <v>34</v>
      </c>
      <c r="B5275" s="2" t="s">
        <v>39</v>
      </c>
      <c r="C5275" s="2" t="s">
        <v>40</v>
      </c>
      <c r="D5275" s="2" t="s">
        <v>41</v>
      </c>
      <c r="E5275" s="2" t="s">
        <v>42</v>
      </c>
      <c r="F5275" s="2" t="s">
        <v>43</v>
      </c>
      <c r="G5275" s="2" t="s">
        <v>28</v>
      </c>
      <c r="H5275" s="2" t="s">
        <v>44</v>
      </c>
      <c r="I5275" s="2" t="s">
        <v>8</v>
      </c>
      <c r="J5275" s="2" t="s">
        <v>45</v>
      </c>
      <c r="K5275" s="2" t="s">
        <v>46</v>
      </c>
      <c r="L5275" s="2" t="s">
        <v>47</v>
      </c>
      <c r="M5275" s="2" t="s">
        <v>27</v>
      </c>
      <c r="N5275" s="2" t="s">
        <v>48</v>
      </c>
      <c r="O5275" s="2" t="s">
        <v>49</v>
      </c>
      <c r="P5275" s="2" t="s">
        <v>50</v>
      </c>
      <c r="Q5275" s="2" t="s">
        <v>51</v>
      </c>
    </row>
    <row r="5276" spans="1:29" hidden="1" outlineLevel="1" collapsed="1" x14ac:dyDescent="0.25">
      <c r="A5276" t="s">
        <v>34</v>
      </c>
      <c r="B5276" s="4" t="s">
        <v>29</v>
      </c>
      <c r="C5276" s="4" t="s">
        <v>5676</v>
      </c>
      <c r="D5276" s="4" t="s">
        <v>34</v>
      </c>
      <c r="E5276" s="4">
        <v>1.9813800000000001E-6</v>
      </c>
      <c r="F5276" s="4">
        <v>1.5434800000000001E-4</v>
      </c>
      <c r="G5276" s="4">
        <v>1</v>
      </c>
      <c r="H5276" s="4">
        <v>1</v>
      </c>
      <c r="I5276" s="4">
        <v>1</v>
      </c>
      <c r="J5276" s="4" t="s">
        <v>5674</v>
      </c>
      <c r="K5276" s="4">
        <v>0</v>
      </c>
      <c r="L5276" s="4">
        <v>3829.9494399999999</v>
      </c>
      <c r="M5276" s="4" t="s">
        <v>29</v>
      </c>
      <c r="N5276" s="4" t="s">
        <v>29</v>
      </c>
      <c r="O5276" s="4">
        <v>6.5770000000000002E-5</v>
      </c>
      <c r="P5276" s="4">
        <v>4.978E-8</v>
      </c>
      <c r="Q5276" s="4">
        <v>5.25</v>
      </c>
    </row>
    <row r="5277" spans="1:29" hidden="1" outlineLevel="1" collapsed="1" x14ac:dyDescent="0.25">
      <c r="A5277" t="s">
        <v>34</v>
      </c>
      <c r="B5277" s="4" t="s">
        <v>29</v>
      </c>
      <c r="C5277" s="4" t="s">
        <v>5677</v>
      </c>
      <c r="D5277" s="4" t="s">
        <v>34</v>
      </c>
      <c r="E5277" s="4">
        <v>4.5132700000000002E-5</v>
      </c>
      <c r="F5277" s="4">
        <v>1.5434800000000001E-4</v>
      </c>
      <c r="G5277" s="4">
        <v>1</v>
      </c>
      <c r="H5277" s="4">
        <v>1</v>
      </c>
      <c r="I5277" s="4">
        <v>1</v>
      </c>
      <c r="J5277" s="4" t="s">
        <v>5674</v>
      </c>
      <c r="K5277" s="4">
        <v>0</v>
      </c>
      <c r="L5277" s="4">
        <v>2341.1499199999998</v>
      </c>
      <c r="M5277" s="4" t="s">
        <v>29</v>
      </c>
      <c r="N5277" s="4" t="s">
        <v>29</v>
      </c>
      <c r="O5277" s="4">
        <v>6.5770000000000002E-5</v>
      </c>
      <c r="P5277" s="4">
        <v>2.1849999999999998E-6</v>
      </c>
      <c r="Q5277" s="4">
        <v>3.84</v>
      </c>
    </row>
    <row r="5278" spans="1:29" hidden="1" outlineLevel="1" collapsed="1" x14ac:dyDescent="0.25">
      <c r="A5278" t="s">
        <v>34</v>
      </c>
      <c r="B5278" s="4" t="s">
        <v>29</v>
      </c>
      <c r="C5278" s="4" t="s">
        <v>5678</v>
      </c>
      <c r="D5278" s="4" t="s">
        <v>34</v>
      </c>
      <c r="E5278" s="4">
        <v>1.9059799999999999E-4</v>
      </c>
      <c r="F5278" s="4">
        <v>1.5434800000000001E-4</v>
      </c>
      <c r="G5278" s="4">
        <v>1</v>
      </c>
      <c r="H5278" s="4">
        <v>1</v>
      </c>
      <c r="I5278" s="4">
        <v>1</v>
      </c>
      <c r="J5278" s="4" t="s">
        <v>5674</v>
      </c>
      <c r="K5278" s="4">
        <v>0</v>
      </c>
      <c r="L5278" s="4">
        <v>1786.98101</v>
      </c>
      <c r="M5278" s="4" t="s">
        <v>29</v>
      </c>
      <c r="N5278" s="4" t="s">
        <v>29</v>
      </c>
      <c r="O5278" s="4">
        <v>6.5770000000000002E-5</v>
      </c>
      <c r="P5278" s="4">
        <v>1.2510000000000001E-5</v>
      </c>
      <c r="Q5278" s="4">
        <v>3.82</v>
      </c>
    </row>
    <row r="5279" spans="1:29" hidden="1" outlineLevel="1" collapsed="1" x14ac:dyDescent="0.25">
      <c r="A5279" t="s">
        <v>34</v>
      </c>
      <c r="B5279" s="4" t="s">
        <v>29</v>
      </c>
      <c r="C5279" s="4" t="s">
        <v>5679</v>
      </c>
      <c r="D5279" s="4" t="s">
        <v>34</v>
      </c>
      <c r="E5279" s="4">
        <v>2.02746E-3</v>
      </c>
      <c r="F5279" s="4">
        <v>1.5434800000000001E-4</v>
      </c>
      <c r="G5279" s="4">
        <v>1</v>
      </c>
      <c r="H5279" s="4">
        <v>1</v>
      </c>
      <c r="I5279" s="4">
        <v>1</v>
      </c>
      <c r="J5279" s="4" t="s">
        <v>5674</v>
      </c>
      <c r="K5279" s="4">
        <v>1</v>
      </c>
      <c r="L5279" s="4">
        <v>1409.7244000000001</v>
      </c>
      <c r="M5279" s="4" t="s">
        <v>29</v>
      </c>
      <c r="N5279" s="4" t="s">
        <v>29</v>
      </c>
      <c r="O5279" s="4">
        <v>6.5770000000000002E-5</v>
      </c>
      <c r="P5279" s="4">
        <v>2.1330000000000001E-4</v>
      </c>
      <c r="Q5279" s="4">
        <v>2.33</v>
      </c>
    </row>
    <row r="5280" spans="1:29" hidden="1" outlineLevel="1" collapsed="1" x14ac:dyDescent="0.25">
      <c r="A5280" t="s">
        <v>34</v>
      </c>
      <c r="B5280" s="4" t="s">
        <v>29</v>
      </c>
      <c r="C5280" s="4" t="s">
        <v>5680</v>
      </c>
      <c r="D5280" s="4" t="s">
        <v>34</v>
      </c>
      <c r="E5280" s="4">
        <v>1.2469599999999999E-7</v>
      </c>
      <c r="F5280" s="4">
        <v>1.5434800000000001E-4</v>
      </c>
      <c r="G5280" s="4">
        <v>1</v>
      </c>
      <c r="H5280" s="4">
        <v>1</v>
      </c>
      <c r="I5280" s="4">
        <v>4</v>
      </c>
      <c r="J5280" s="4" t="s">
        <v>5674</v>
      </c>
      <c r="K5280" s="4">
        <v>0</v>
      </c>
      <c r="L5280" s="4">
        <v>2443.1120299999998</v>
      </c>
      <c r="M5280" s="4" t="s">
        <v>29</v>
      </c>
      <c r="N5280" s="4" t="s">
        <v>29</v>
      </c>
      <c r="O5280" s="4">
        <v>6.5770000000000002E-5</v>
      </c>
      <c r="P5280" s="4">
        <v>1.7510000000000001E-9</v>
      </c>
      <c r="Q5280" s="4">
        <v>4.83</v>
      </c>
    </row>
    <row r="5281" spans="1:29" hidden="1" outlineLevel="1" collapsed="1" x14ac:dyDescent="0.25">
      <c r="A5281" t="s">
        <v>34</v>
      </c>
      <c r="B5281" s="4" t="s">
        <v>29</v>
      </c>
      <c r="C5281" s="4" t="s">
        <v>5681</v>
      </c>
      <c r="D5281" s="4" t="s">
        <v>34</v>
      </c>
      <c r="E5281" s="4">
        <v>8.42215E-5</v>
      </c>
      <c r="F5281" s="4">
        <v>1.5434800000000001E-4</v>
      </c>
      <c r="G5281" s="4">
        <v>1</v>
      </c>
      <c r="H5281" s="4">
        <v>1</v>
      </c>
      <c r="I5281" s="4">
        <v>4</v>
      </c>
      <c r="J5281" s="4" t="s">
        <v>5674</v>
      </c>
      <c r="K5281" s="4">
        <v>1</v>
      </c>
      <c r="L5281" s="4">
        <v>2599.21315</v>
      </c>
      <c r="M5281" s="4" t="s">
        <v>29</v>
      </c>
      <c r="N5281" s="4" t="s">
        <v>29</v>
      </c>
      <c r="O5281" s="4">
        <v>6.5770000000000002E-5</v>
      </c>
      <c r="P5281" s="4">
        <v>4.651E-6</v>
      </c>
      <c r="Q5281" s="4">
        <v>3.21</v>
      </c>
    </row>
    <row r="5282" spans="1:29" hidden="1" outlineLevel="1" collapsed="1" x14ac:dyDescent="0.25">
      <c r="A5282" t="s">
        <v>34</v>
      </c>
      <c r="B5282" s="4" t="s">
        <v>29</v>
      </c>
      <c r="C5282" s="4" t="s">
        <v>5682</v>
      </c>
      <c r="D5282" s="4" t="s">
        <v>34</v>
      </c>
      <c r="E5282" s="4">
        <v>3.6254100000000002E-4</v>
      </c>
      <c r="F5282" s="4">
        <v>1.5434800000000001E-4</v>
      </c>
      <c r="G5282" s="4">
        <v>1</v>
      </c>
      <c r="H5282" s="4">
        <v>1</v>
      </c>
      <c r="I5282" s="4">
        <v>4</v>
      </c>
      <c r="J5282" s="4" t="s">
        <v>5674</v>
      </c>
      <c r="K5282" s="4">
        <v>0</v>
      </c>
      <c r="L5282" s="4">
        <v>1002.52547</v>
      </c>
      <c r="M5282" s="4" t="s">
        <v>29</v>
      </c>
      <c r="N5282" s="4" t="s">
        <v>29</v>
      </c>
      <c r="O5282" s="4">
        <v>6.5770000000000002E-5</v>
      </c>
      <c r="P5282" s="4">
        <v>2.7059999999999998E-5</v>
      </c>
      <c r="Q5282" s="4">
        <v>2.81</v>
      </c>
    </row>
    <row r="5283" spans="1:29" hidden="1" outlineLevel="1" collapsed="1" x14ac:dyDescent="0.25">
      <c r="A5283" t="s">
        <v>34</v>
      </c>
      <c r="B5283" s="4" t="s">
        <v>29</v>
      </c>
      <c r="C5283" s="4" t="s">
        <v>5683</v>
      </c>
      <c r="D5283" s="4" t="s">
        <v>34</v>
      </c>
      <c r="E5283" s="4">
        <v>1.41814E-7</v>
      </c>
      <c r="F5283" s="4">
        <v>1.5434800000000001E-4</v>
      </c>
      <c r="G5283" s="4">
        <v>1</v>
      </c>
      <c r="H5283" s="4">
        <v>1</v>
      </c>
      <c r="I5283" s="4">
        <v>1</v>
      </c>
      <c r="J5283" s="4" t="s">
        <v>5674</v>
      </c>
      <c r="K5283" s="4">
        <v>1</v>
      </c>
      <c r="L5283" s="4">
        <v>3958.0444000000002</v>
      </c>
      <c r="M5283" s="4" t="s">
        <v>29</v>
      </c>
      <c r="N5283" s="4" t="s">
        <v>29</v>
      </c>
      <c r="O5283" s="4">
        <v>6.5770000000000002E-5</v>
      </c>
      <c r="P5283" s="4">
        <v>2.0460000000000002E-9</v>
      </c>
      <c r="Q5283" s="4">
        <v>5.43</v>
      </c>
    </row>
    <row r="5284" spans="1:29" hidden="1" outlineLevel="1" collapsed="1" x14ac:dyDescent="0.25">
      <c r="A5284" t="s">
        <v>34</v>
      </c>
      <c r="B5284" s="4" t="s">
        <v>29</v>
      </c>
      <c r="C5284" s="4" t="s">
        <v>5684</v>
      </c>
      <c r="D5284" s="4" t="s">
        <v>211</v>
      </c>
      <c r="E5284" s="4">
        <v>2.36469E-3</v>
      </c>
      <c r="F5284" s="4">
        <v>3.0793500000000001E-4</v>
      </c>
      <c r="G5284" s="4">
        <v>1</v>
      </c>
      <c r="H5284" s="4">
        <v>1</v>
      </c>
      <c r="I5284" s="4">
        <v>2</v>
      </c>
      <c r="J5284" s="4" t="s">
        <v>5674</v>
      </c>
      <c r="K5284" s="4">
        <v>0</v>
      </c>
      <c r="L5284" s="4">
        <v>2915.4019199999998</v>
      </c>
      <c r="M5284" s="4" t="s">
        <v>29</v>
      </c>
      <c r="N5284" s="4" t="s">
        <v>29</v>
      </c>
      <c r="O5284" s="4">
        <v>1.192E-4</v>
      </c>
      <c r="P5284" s="4">
        <v>2.5680000000000001E-4</v>
      </c>
      <c r="Q5284" s="4">
        <v>4.18</v>
      </c>
    </row>
    <row r="5285" spans="1:29" hidden="1" outlineLevel="1" collapsed="1" x14ac:dyDescent="0.25">
      <c r="A5285" t="s">
        <v>34</v>
      </c>
      <c r="B5285" s="4" t="s">
        <v>29</v>
      </c>
      <c r="C5285" s="4" t="s">
        <v>5685</v>
      </c>
      <c r="D5285" s="4" t="s">
        <v>154</v>
      </c>
      <c r="E5285" s="4">
        <v>1.4009600000000001E-2</v>
      </c>
      <c r="F5285" s="4">
        <v>4.3565599999999998E-4</v>
      </c>
      <c r="G5285" s="4">
        <v>1</v>
      </c>
      <c r="H5285" s="4">
        <v>1</v>
      </c>
      <c r="I5285" s="4">
        <v>1</v>
      </c>
      <c r="J5285" s="4" t="s">
        <v>5674</v>
      </c>
      <c r="K5285" s="4">
        <v>0</v>
      </c>
      <c r="L5285" s="4">
        <v>2425.0917599999998</v>
      </c>
      <c r="M5285" s="4" t="s">
        <v>29</v>
      </c>
      <c r="N5285" s="4" t="s">
        <v>29</v>
      </c>
      <c r="O5285" s="4">
        <v>1.639E-4</v>
      </c>
      <c r="P5285" s="4">
        <v>2.1090000000000002E-3</v>
      </c>
      <c r="Q5285" s="4">
        <v>3.35</v>
      </c>
    </row>
    <row r="5286" spans="1:29" hidden="1" outlineLevel="1" collapsed="1" x14ac:dyDescent="0.25">
      <c r="A5286" t="s">
        <v>34</v>
      </c>
      <c r="B5286" s="4" t="s">
        <v>29</v>
      </c>
      <c r="C5286" s="4" t="s">
        <v>5686</v>
      </c>
      <c r="D5286" s="4" t="s">
        <v>34</v>
      </c>
      <c r="E5286" s="4">
        <v>1.4098400000000001E-2</v>
      </c>
      <c r="F5286" s="4">
        <v>4.3565599999999998E-4</v>
      </c>
      <c r="G5286" s="4">
        <v>1</v>
      </c>
      <c r="H5286" s="4">
        <v>1</v>
      </c>
      <c r="I5286" s="4">
        <v>3</v>
      </c>
      <c r="J5286" s="4" t="s">
        <v>5674</v>
      </c>
      <c r="K5286" s="4">
        <v>0</v>
      </c>
      <c r="L5286" s="4">
        <v>870.54073000000005</v>
      </c>
      <c r="M5286" s="4" t="s">
        <v>29</v>
      </c>
      <c r="N5286" s="4" t="s">
        <v>29</v>
      </c>
      <c r="O5286" s="4">
        <v>1.639E-4</v>
      </c>
      <c r="P5286" s="4">
        <v>2.1259999999999999E-3</v>
      </c>
      <c r="Q5286" s="4">
        <v>2.3199999999999998</v>
      </c>
    </row>
    <row r="5287" spans="1:29" x14ac:dyDescent="0.25">
      <c r="A5287" s="3" t="s">
        <v>29</v>
      </c>
      <c r="B5287" s="3" t="s">
        <v>30</v>
      </c>
      <c r="C5287" s="3" t="s">
        <v>5687</v>
      </c>
      <c r="D5287" s="3" t="s">
        <v>5688</v>
      </c>
      <c r="E5287" s="3">
        <v>0</v>
      </c>
      <c r="F5287" s="3">
        <v>65.150000000000006</v>
      </c>
      <c r="G5287" s="3">
        <v>58</v>
      </c>
      <c r="H5287" s="3">
        <v>10</v>
      </c>
      <c r="I5287" s="3">
        <v>22</v>
      </c>
      <c r="J5287" s="3">
        <v>10</v>
      </c>
      <c r="K5287" s="3">
        <v>247</v>
      </c>
      <c r="L5287" s="3">
        <v>27.5</v>
      </c>
      <c r="M5287" s="3">
        <v>9.9600000000000009</v>
      </c>
      <c r="N5287" s="3">
        <v>54.14</v>
      </c>
      <c r="O5287" s="3">
        <v>10</v>
      </c>
      <c r="P5287" s="3" t="s">
        <v>1137</v>
      </c>
      <c r="Q5287" s="3" t="s">
        <v>34</v>
      </c>
      <c r="R5287" s="3" t="s">
        <v>34</v>
      </c>
      <c r="S5287" s="3" t="s">
        <v>5689</v>
      </c>
      <c r="T5287" s="3" t="s">
        <v>34</v>
      </c>
      <c r="U5287" s="3" t="s">
        <v>5687</v>
      </c>
      <c r="V5287" s="3" t="s">
        <v>34</v>
      </c>
      <c r="W5287" s="3" t="s">
        <v>714</v>
      </c>
      <c r="X5287" s="3" t="s">
        <v>34</v>
      </c>
      <c r="Y5287" s="3" t="s">
        <v>34</v>
      </c>
      <c r="Z5287" s="3" t="s">
        <v>34</v>
      </c>
      <c r="AA5287" s="3">
        <v>0</v>
      </c>
      <c r="AB5287" s="3" t="s">
        <v>29</v>
      </c>
      <c r="AC5287" s="3">
        <v>1</v>
      </c>
    </row>
    <row r="5288" spans="1:29" hidden="1" outlineLevel="1" collapsed="1" x14ac:dyDescent="0.25">
      <c r="A5288" t="s">
        <v>34</v>
      </c>
      <c r="B5288" s="2" t="s">
        <v>39</v>
      </c>
      <c r="C5288" s="2" t="s">
        <v>40</v>
      </c>
      <c r="D5288" s="2" t="s">
        <v>41</v>
      </c>
      <c r="E5288" s="2" t="s">
        <v>42</v>
      </c>
      <c r="F5288" s="2" t="s">
        <v>43</v>
      </c>
      <c r="G5288" s="2" t="s">
        <v>28</v>
      </c>
      <c r="H5288" s="2" t="s">
        <v>44</v>
      </c>
      <c r="I5288" s="2" t="s">
        <v>8</v>
      </c>
      <c r="J5288" s="2" t="s">
        <v>45</v>
      </c>
      <c r="K5288" s="2" t="s">
        <v>46</v>
      </c>
      <c r="L5288" s="2" t="s">
        <v>47</v>
      </c>
      <c r="M5288" s="2" t="s">
        <v>27</v>
      </c>
      <c r="N5288" s="2" t="s">
        <v>48</v>
      </c>
      <c r="O5288" s="2" t="s">
        <v>49</v>
      </c>
      <c r="P5288" s="2" t="s">
        <v>50</v>
      </c>
      <c r="Q5288" s="2" t="s">
        <v>51</v>
      </c>
    </row>
    <row r="5289" spans="1:29" hidden="1" outlineLevel="1" collapsed="1" x14ac:dyDescent="0.25">
      <c r="A5289" t="s">
        <v>34</v>
      </c>
      <c r="B5289" s="4" t="s">
        <v>29</v>
      </c>
      <c r="C5289" s="4" t="s">
        <v>5690</v>
      </c>
      <c r="D5289" s="4" t="s">
        <v>5691</v>
      </c>
      <c r="E5289" s="4">
        <v>4.1514299999999997E-7</v>
      </c>
      <c r="F5289" s="4">
        <v>1.5434800000000001E-4</v>
      </c>
      <c r="G5289" s="4">
        <v>1</v>
      </c>
      <c r="H5289" s="4">
        <v>1</v>
      </c>
      <c r="I5289" s="4">
        <v>3</v>
      </c>
      <c r="J5289" s="4" t="s">
        <v>5687</v>
      </c>
      <c r="K5289" s="4">
        <v>1</v>
      </c>
      <c r="L5289" s="4">
        <v>2765.3298100000002</v>
      </c>
      <c r="M5289" s="4" t="s">
        <v>29</v>
      </c>
      <c r="N5289" s="4" t="s">
        <v>29</v>
      </c>
      <c r="O5289" s="4">
        <v>6.5770000000000002E-5</v>
      </c>
      <c r="P5289" s="4">
        <v>7.5040000000000006E-9</v>
      </c>
      <c r="Q5289" s="4">
        <v>5.24</v>
      </c>
    </row>
    <row r="5290" spans="1:29" hidden="1" outlineLevel="1" collapsed="1" x14ac:dyDescent="0.25">
      <c r="A5290" t="s">
        <v>34</v>
      </c>
      <c r="B5290" s="4" t="s">
        <v>29</v>
      </c>
      <c r="C5290" s="4" t="s">
        <v>5692</v>
      </c>
      <c r="D5290" s="4" t="s">
        <v>34</v>
      </c>
      <c r="E5290" s="4">
        <v>1.6197399999999999E-3</v>
      </c>
      <c r="F5290" s="4">
        <v>1.5434800000000001E-4</v>
      </c>
      <c r="G5290" s="4">
        <v>1</v>
      </c>
      <c r="H5290" s="4">
        <v>1</v>
      </c>
      <c r="I5290" s="4">
        <v>1</v>
      </c>
      <c r="J5290" s="4" t="s">
        <v>5687</v>
      </c>
      <c r="K5290" s="4">
        <v>0</v>
      </c>
      <c r="L5290" s="4">
        <v>1338.7263600000001</v>
      </c>
      <c r="M5290" s="4" t="s">
        <v>29</v>
      </c>
      <c r="N5290" s="4" t="s">
        <v>29</v>
      </c>
      <c r="O5290" s="4">
        <v>6.5770000000000002E-5</v>
      </c>
      <c r="P5290" s="4">
        <v>1.6359999999999999E-4</v>
      </c>
      <c r="Q5290" s="4">
        <v>2.48</v>
      </c>
    </row>
    <row r="5291" spans="1:29" hidden="1" outlineLevel="1" collapsed="1" x14ac:dyDescent="0.25">
      <c r="A5291" t="s">
        <v>34</v>
      </c>
      <c r="B5291" s="4" t="s">
        <v>29</v>
      </c>
      <c r="C5291" s="4" t="s">
        <v>5693</v>
      </c>
      <c r="D5291" s="4" t="s">
        <v>34</v>
      </c>
      <c r="E5291" s="4">
        <v>4.3706699999999998E-9</v>
      </c>
      <c r="F5291" s="4">
        <v>1.5434800000000001E-4</v>
      </c>
      <c r="G5291" s="4">
        <v>1</v>
      </c>
      <c r="H5291" s="4">
        <v>1</v>
      </c>
      <c r="I5291" s="4">
        <v>2</v>
      </c>
      <c r="J5291" s="4" t="s">
        <v>5687</v>
      </c>
      <c r="K5291" s="4">
        <v>0</v>
      </c>
      <c r="L5291" s="4">
        <v>1707.7892400000001</v>
      </c>
      <c r="M5291" s="4" t="s">
        <v>29</v>
      </c>
      <c r="N5291" s="4" t="s">
        <v>29</v>
      </c>
      <c r="O5291" s="4">
        <v>6.5770000000000002E-5</v>
      </c>
      <c r="P5291" s="4">
        <v>3.0389999999999998E-11</v>
      </c>
      <c r="Q5291" s="4">
        <v>3.71</v>
      </c>
    </row>
    <row r="5292" spans="1:29" hidden="1" outlineLevel="1" collapsed="1" x14ac:dyDescent="0.25">
      <c r="A5292" t="s">
        <v>34</v>
      </c>
      <c r="B5292" s="4" t="s">
        <v>29</v>
      </c>
      <c r="C5292" s="4" t="s">
        <v>5694</v>
      </c>
      <c r="D5292" s="4" t="s">
        <v>34</v>
      </c>
      <c r="E5292" s="4">
        <v>3.4449000000000002E-5</v>
      </c>
      <c r="F5292" s="4">
        <v>1.5434800000000001E-4</v>
      </c>
      <c r="G5292" s="4">
        <v>1</v>
      </c>
      <c r="H5292" s="4">
        <v>1</v>
      </c>
      <c r="I5292" s="4">
        <v>1</v>
      </c>
      <c r="J5292" s="4" t="s">
        <v>5687</v>
      </c>
      <c r="K5292" s="4">
        <v>0</v>
      </c>
      <c r="L5292" s="4">
        <v>2384.1993299999999</v>
      </c>
      <c r="M5292" s="4" t="s">
        <v>29</v>
      </c>
      <c r="N5292" s="4" t="s">
        <v>29</v>
      </c>
      <c r="O5292" s="4">
        <v>6.5770000000000002E-5</v>
      </c>
      <c r="P5292" s="4">
        <v>1.576E-6</v>
      </c>
      <c r="Q5292" s="4">
        <v>3.53</v>
      </c>
    </row>
    <row r="5293" spans="1:29" hidden="1" outlineLevel="1" collapsed="1" x14ac:dyDescent="0.25">
      <c r="A5293" t="s">
        <v>34</v>
      </c>
      <c r="B5293" s="4" t="s">
        <v>29</v>
      </c>
      <c r="C5293" s="4" t="s">
        <v>5695</v>
      </c>
      <c r="D5293" s="4" t="s">
        <v>34</v>
      </c>
      <c r="E5293" s="4">
        <v>5.9514000000000003E-6</v>
      </c>
      <c r="F5293" s="4">
        <v>1.5434800000000001E-4</v>
      </c>
      <c r="G5293" s="4">
        <v>1</v>
      </c>
      <c r="H5293" s="4">
        <v>1</v>
      </c>
      <c r="I5293" s="4">
        <v>4</v>
      </c>
      <c r="J5293" s="4" t="s">
        <v>5687</v>
      </c>
      <c r="K5293" s="4">
        <v>2</v>
      </c>
      <c r="L5293" s="4">
        <v>1988.0672</v>
      </c>
      <c r="M5293" s="4" t="s">
        <v>29</v>
      </c>
      <c r="N5293" s="4" t="s">
        <v>29</v>
      </c>
      <c r="O5293" s="4">
        <v>6.5770000000000002E-5</v>
      </c>
      <c r="P5293" s="4">
        <v>1.878E-7</v>
      </c>
      <c r="Q5293" s="4">
        <v>3.4</v>
      </c>
    </row>
    <row r="5294" spans="1:29" hidden="1" outlineLevel="1" collapsed="1" x14ac:dyDescent="0.25">
      <c r="A5294" t="s">
        <v>34</v>
      </c>
      <c r="B5294" s="4" t="s">
        <v>29</v>
      </c>
      <c r="C5294" s="4" t="s">
        <v>5696</v>
      </c>
      <c r="D5294" s="4" t="s">
        <v>159</v>
      </c>
      <c r="E5294" s="4">
        <v>9.8277900000000003E-5</v>
      </c>
      <c r="F5294" s="4">
        <v>1.5434800000000001E-4</v>
      </c>
      <c r="G5294" s="4">
        <v>1</v>
      </c>
      <c r="H5294" s="4">
        <v>1</v>
      </c>
      <c r="I5294" s="4">
        <v>1</v>
      </c>
      <c r="J5294" s="4" t="s">
        <v>5687</v>
      </c>
      <c r="K5294" s="4">
        <v>0</v>
      </c>
      <c r="L5294" s="4">
        <v>2627.2097100000001</v>
      </c>
      <c r="M5294" s="4" t="s">
        <v>29</v>
      </c>
      <c r="N5294" s="4" t="s">
        <v>29</v>
      </c>
      <c r="O5294" s="4">
        <v>6.5770000000000002E-5</v>
      </c>
      <c r="P5294" s="4">
        <v>5.5990000000000001E-6</v>
      </c>
      <c r="Q5294" s="4">
        <v>4.21</v>
      </c>
    </row>
    <row r="5295" spans="1:29" hidden="1" outlineLevel="1" collapsed="1" x14ac:dyDescent="0.25">
      <c r="A5295" t="s">
        <v>34</v>
      </c>
      <c r="B5295" s="4" t="s">
        <v>29</v>
      </c>
      <c r="C5295" s="4" t="s">
        <v>5696</v>
      </c>
      <c r="D5295" s="4" t="s">
        <v>34</v>
      </c>
      <c r="E5295" s="4">
        <v>2.9894600000000002E-4</v>
      </c>
      <c r="F5295" s="4">
        <v>1.5434800000000001E-4</v>
      </c>
      <c r="G5295" s="4">
        <v>1</v>
      </c>
      <c r="H5295" s="4">
        <v>1</v>
      </c>
      <c r="I5295" s="4">
        <v>1</v>
      </c>
      <c r="J5295" s="4" t="s">
        <v>5687</v>
      </c>
      <c r="K5295" s="4">
        <v>0</v>
      </c>
      <c r="L5295" s="4">
        <v>2547.2433799999999</v>
      </c>
      <c r="M5295" s="4" t="s">
        <v>29</v>
      </c>
      <c r="N5295" s="4" t="s">
        <v>29</v>
      </c>
      <c r="O5295" s="4">
        <v>6.5770000000000002E-5</v>
      </c>
      <c r="P5295" s="4">
        <v>2.1549999999999999E-5</v>
      </c>
      <c r="Q5295" s="4">
        <v>3.56</v>
      </c>
    </row>
    <row r="5296" spans="1:29" hidden="1" outlineLevel="1" collapsed="1" x14ac:dyDescent="0.25">
      <c r="A5296" t="s">
        <v>34</v>
      </c>
      <c r="B5296" s="4" t="s">
        <v>29</v>
      </c>
      <c r="C5296" s="4" t="s">
        <v>5697</v>
      </c>
      <c r="D5296" s="4" t="s">
        <v>34</v>
      </c>
      <c r="E5296" s="4">
        <v>2.43413E-5</v>
      </c>
      <c r="F5296" s="4">
        <v>1.5434800000000001E-4</v>
      </c>
      <c r="G5296" s="4">
        <v>1</v>
      </c>
      <c r="H5296" s="4">
        <v>1</v>
      </c>
      <c r="I5296" s="4">
        <v>3</v>
      </c>
      <c r="J5296" s="4" t="s">
        <v>5687</v>
      </c>
      <c r="K5296" s="4">
        <v>0</v>
      </c>
      <c r="L5296" s="4">
        <v>1545.81321</v>
      </c>
      <c r="M5296" s="4" t="s">
        <v>29</v>
      </c>
      <c r="N5296" s="4" t="s">
        <v>29</v>
      </c>
      <c r="O5296" s="4">
        <v>6.5770000000000002E-5</v>
      </c>
      <c r="P5296" s="4">
        <v>1.0359999999999999E-6</v>
      </c>
      <c r="Q5296" s="4">
        <v>2.2400000000000002</v>
      </c>
    </row>
    <row r="5297" spans="1:29" hidden="1" outlineLevel="1" collapsed="1" x14ac:dyDescent="0.25">
      <c r="A5297" t="s">
        <v>34</v>
      </c>
      <c r="B5297" s="4" t="s">
        <v>29</v>
      </c>
      <c r="C5297" s="4" t="s">
        <v>5698</v>
      </c>
      <c r="D5297" s="4" t="s">
        <v>34</v>
      </c>
      <c r="E5297" s="4">
        <v>2.9590799999999998E-3</v>
      </c>
      <c r="F5297" s="4">
        <v>3.0793500000000001E-4</v>
      </c>
      <c r="G5297" s="4">
        <v>1</v>
      </c>
      <c r="H5297" s="4">
        <v>1</v>
      </c>
      <c r="I5297" s="4">
        <v>3</v>
      </c>
      <c r="J5297" s="4" t="s">
        <v>5687</v>
      </c>
      <c r="K5297" s="4">
        <v>1</v>
      </c>
      <c r="L5297" s="4">
        <v>1377.7121</v>
      </c>
      <c r="M5297" s="4" t="s">
        <v>29</v>
      </c>
      <c r="N5297" s="4" t="s">
        <v>29</v>
      </c>
      <c r="O5297" s="4">
        <v>1.192E-4</v>
      </c>
      <c r="P5297" s="4">
        <v>3.3379999999999998E-4</v>
      </c>
      <c r="Q5297" s="4">
        <v>2.74</v>
      </c>
    </row>
    <row r="5298" spans="1:29" hidden="1" outlineLevel="1" collapsed="1" x14ac:dyDescent="0.25">
      <c r="A5298" t="s">
        <v>34</v>
      </c>
      <c r="B5298" s="4" t="s">
        <v>29</v>
      </c>
      <c r="C5298" s="4" t="s">
        <v>5699</v>
      </c>
      <c r="D5298" s="4" t="s">
        <v>34</v>
      </c>
      <c r="E5298" s="4">
        <v>6.21165E-3</v>
      </c>
      <c r="F5298" s="4">
        <v>4.3565599999999998E-4</v>
      </c>
      <c r="G5298" s="4">
        <v>1</v>
      </c>
      <c r="H5298" s="4">
        <v>1</v>
      </c>
      <c r="I5298" s="4">
        <v>1</v>
      </c>
      <c r="J5298" s="4" t="s">
        <v>5687</v>
      </c>
      <c r="K5298" s="4">
        <v>1</v>
      </c>
      <c r="L5298" s="4">
        <v>1590.8346799999999</v>
      </c>
      <c r="M5298" s="4" t="s">
        <v>29</v>
      </c>
      <c r="N5298" s="4" t="s">
        <v>29</v>
      </c>
      <c r="O5298" s="4">
        <v>1.639E-4</v>
      </c>
      <c r="P5298" s="4">
        <v>7.9370000000000005E-4</v>
      </c>
      <c r="Q5298" s="4">
        <v>2.48</v>
      </c>
    </row>
    <row r="5299" spans="1:29" hidden="1" outlineLevel="1" collapsed="1" x14ac:dyDescent="0.25">
      <c r="A5299" t="s">
        <v>34</v>
      </c>
      <c r="B5299" s="4" t="s">
        <v>29</v>
      </c>
      <c r="C5299" s="4" t="s">
        <v>5700</v>
      </c>
      <c r="D5299" s="4" t="s">
        <v>199</v>
      </c>
      <c r="E5299" s="4">
        <v>4.3048799999999998E-2</v>
      </c>
      <c r="F5299" s="4">
        <v>1.40211E-3</v>
      </c>
      <c r="G5299" s="4">
        <v>1</v>
      </c>
      <c r="H5299" s="4">
        <v>1</v>
      </c>
      <c r="I5299" s="4">
        <v>2</v>
      </c>
      <c r="J5299" s="4" t="s">
        <v>5687</v>
      </c>
      <c r="K5299" s="4">
        <v>0</v>
      </c>
      <c r="L5299" s="4">
        <v>1276.67182</v>
      </c>
      <c r="M5299" s="4" t="s">
        <v>29</v>
      </c>
      <c r="N5299" s="4" t="s">
        <v>29</v>
      </c>
      <c r="O5299" s="4">
        <v>5.0580000000000004E-4</v>
      </c>
      <c r="P5299" s="4">
        <v>8.7480000000000006E-3</v>
      </c>
      <c r="Q5299" s="4">
        <v>1.79</v>
      </c>
    </row>
    <row r="5300" spans="1:29" x14ac:dyDescent="0.25">
      <c r="A5300" s="3" t="s">
        <v>29</v>
      </c>
      <c r="B5300" s="3" t="s">
        <v>30</v>
      </c>
      <c r="C5300" s="3" t="s">
        <v>5701</v>
      </c>
      <c r="D5300" s="3" t="s">
        <v>5702</v>
      </c>
      <c r="E5300" s="3">
        <v>0</v>
      </c>
      <c r="F5300" s="3">
        <v>65.087000000000003</v>
      </c>
      <c r="G5300" s="3">
        <v>56</v>
      </c>
      <c r="H5300" s="3">
        <v>10</v>
      </c>
      <c r="I5300" s="3">
        <v>27</v>
      </c>
      <c r="J5300" s="3">
        <v>10</v>
      </c>
      <c r="K5300" s="3">
        <v>138</v>
      </c>
      <c r="L5300" s="3">
        <v>15.1</v>
      </c>
      <c r="M5300" s="3">
        <v>10.93</v>
      </c>
      <c r="N5300" s="3">
        <v>83.05</v>
      </c>
      <c r="O5300" s="3">
        <v>10</v>
      </c>
      <c r="P5300" s="3" t="s">
        <v>315</v>
      </c>
      <c r="Q5300" s="3" t="s">
        <v>2919</v>
      </c>
      <c r="R5300" s="3" t="s">
        <v>2920</v>
      </c>
      <c r="S5300" s="3" t="s">
        <v>5703</v>
      </c>
      <c r="T5300" s="3" t="s">
        <v>34</v>
      </c>
      <c r="U5300" s="3" t="s">
        <v>5704</v>
      </c>
      <c r="V5300" s="3" t="s">
        <v>34</v>
      </c>
      <c r="W5300" s="3" t="s">
        <v>5705</v>
      </c>
      <c r="X5300" s="3" t="s">
        <v>34</v>
      </c>
      <c r="Y5300" s="3" t="s">
        <v>34</v>
      </c>
      <c r="Z5300" s="3" t="s">
        <v>34</v>
      </c>
      <c r="AA5300" s="3">
        <v>0</v>
      </c>
      <c r="AB5300" s="3" t="s">
        <v>29</v>
      </c>
      <c r="AC5300" s="3">
        <v>1</v>
      </c>
    </row>
    <row r="5301" spans="1:29" hidden="1" outlineLevel="1" collapsed="1" x14ac:dyDescent="0.25">
      <c r="A5301" t="s">
        <v>34</v>
      </c>
      <c r="B5301" s="2" t="s">
        <v>39</v>
      </c>
      <c r="C5301" s="2" t="s">
        <v>40</v>
      </c>
      <c r="D5301" s="2" t="s">
        <v>41</v>
      </c>
      <c r="E5301" s="2" t="s">
        <v>42</v>
      </c>
      <c r="F5301" s="2" t="s">
        <v>43</v>
      </c>
      <c r="G5301" s="2" t="s">
        <v>28</v>
      </c>
      <c r="H5301" s="2" t="s">
        <v>44</v>
      </c>
      <c r="I5301" s="2" t="s">
        <v>8</v>
      </c>
      <c r="J5301" s="2" t="s">
        <v>45</v>
      </c>
      <c r="K5301" s="2" t="s">
        <v>46</v>
      </c>
      <c r="L5301" s="2" t="s">
        <v>47</v>
      </c>
      <c r="M5301" s="2" t="s">
        <v>27</v>
      </c>
      <c r="N5301" s="2" t="s">
        <v>48</v>
      </c>
      <c r="O5301" s="2" t="s">
        <v>49</v>
      </c>
      <c r="P5301" s="2" t="s">
        <v>50</v>
      </c>
      <c r="Q5301" s="2" t="s">
        <v>51</v>
      </c>
    </row>
    <row r="5302" spans="1:29" hidden="1" outlineLevel="1" collapsed="1" x14ac:dyDescent="0.25">
      <c r="A5302" t="s">
        <v>34</v>
      </c>
      <c r="B5302" s="4" t="s">
        <v>29</v>
      </c>
      <c r="C5302" s="4" t="s">
        <v>5706</v>
      </c>
      <c r="D5302" s="4" t="s">
        <v>34</v>
      </c>
      <c r="E5302" s="4">
        <v>2.0461500000000001E-8</v>
      </c>
      <c r="F5302" s="4">
        <v>1.5434800000000001E-4</v>
      </c>
      <c r="G5302" s="4">
        <v>1</v>
      </c>
      <c r="H5302" s="4">
        <v>2</v>
      </c>
      <c r="I5302" s="4">
        <v>4</v>
      </c>
      <c r="J5302" s="4" t="s">
        <v>5701</v>
      </c>
      <c r="K5302" s="4">
        <v>0</v>
      </c>
      <c r="L5302" s="4">
        <v>2051.2011699999998</v>
      </c>
      <c r="M5302" s="4" t="s">
        <v>29</v>
      </c>
      <c r="N5302" s="4" t="s">
        <v>29</v>
      </c>
      <c r="O5302" s="4">
        <v>6.5770000000000002E-5</v>
      </c>
      <c r="P5302" s="4">
        <v>1.966E-10</v>
      </c>
      <c r="Q5302" s="4">
        <v>5.49</v>
      </c>
    </row>
    <row r="5303" spans="1:29" hidden="1" outlineLevel="1" collapsed="1" x14ac:dyDescent="0.25">
      <c r="A5303" t="s">
        <v>34</v>
      </c>
      <c r="B5303" s="4" t="s">
        <v>29</v>
      </c>
      <c r="C5303" s="4" t="s">
        <v>5707</v>
      </c>
      <c r="D5303" s="4" t="s">
        <v>34</v>
      </c>
      <c r="E5303" s="4">
        <v>3.0882200000000002E-8</v>
      </c>
      <c r="F5303" s="4">
        <v>1.5434800000000001E-4</v>
      </c>
      <c r="G5303" s="4">
        <v>1</v>
      </c>
      <c r="H5303" s="4">
        <v>2</v>
      </c>
      <c r="I5303" s="4">
        <v>1</v>
      </c>
      <c r="J5303" s="4" t="s">
        <v>5701</v>
      </c>
      <c r="K5303" s="4">
        <v>2</v>
      </c>
      <c r="L5303" s="4">
        <v>1869.0803900000001</v>
      </c>
      <c r="M5303" s="4" t="s">
        <v>29</v>
      </c>
      <c r="N5303" s="4" t="s">
        <v>29</v>
      </c>
      <c r="O5303" s="4">
        <v>6.5770000000000002E-5</v>
      </c>
      <c r="P5303" s="4">
        <v>3.246E-10</v>
      </c>
      <c r="Q5303" s="4">
        <v>5.27</v>
      </c>
    </row>
    <row r="5304" spans="1:29" hidden="1" outlineLevel="1" collapsed="1" x14ac:dyDescent="0.25">
      <c r="A5304" t="s">
        <v>34</v>
      </c>
      <c r="B5304" s="4" t="s">
        <v>29</v>
      </c>
      <c r="C5304" s="4" t="s">
        <v>5708</v>
      </c>
      <c r="D5304" s="4" t="s">
        <v>34</v>
      </c>
      <c r="E5304" s="4">
        <v>1.8107299999999999E-5</v>
      </c>
      <c r="F5304" s="4">
        <v>1.5434800000000001E-4</v>
      </c>
      <c r="G5304" s="4">
        <v>1</v>
      </c>
      <c r="H5304" s="4">
        <v>2</v>
      </c>
      <c r="I5304" s="4">
        <v>3</v>
      </c>
      <c r="J5304" s="4" t="s">
        <v>5701</v>
      </c>
      <c r="K5304" s="4">
        <v>0</v>
      </c>
      <c r="L5304" s="4">
        <v>1212.7198100000001</v>
      </c>
      <c r="M5304" s="4" t="s">
        <v>29</v>
      </c>
      <c r="N5304" s="4" t="s">
        <v>29</v>
      </c>
      <c r="O5304" s="4">
        <v>6.5770000000000002E-5</v>
      </c>
      <c r="P5304" s="4">
        <v>7.2239999999999996E-7</v>
      </c>
      <c r="Q5304" s="4">
        <v>3.9</v>
      </c>
    </row>
    <row r="5305" spans="1:29" hidden="1" outlineLevel="1" collapsed="1" x14ac:dyDescent="0.25">
      <c r="A5305" t="s">
        <v>34</v>
      </c>
      <c r="B5305" s="4" t="s">
        <v>29</v>
      </c>
      <c r="C5305" s="4" t="s">
        <v>5709</v>
      </c>
      <c r="D5305" s="4" t="s">
        <v>34</v>
      </c>
      <c r="E5305" s="4">
        <v>1.5921899999999999E-6</v>
      </c>
      <c r="F5305" s="4">
        <v>1.5434800000000001E-4</v>
      </c>
      <c r="G5305" s="4">
        <v>1</v>
      </c>
      <c r="H5305" s="4">
        <v>2</v>
      </c>
      <c r="I5305" s="4">
        <v>5</v>
      </c>
      <c r="J5305" s="4" t="s">
        <v>5701</v>
      </c>
      <c r="K5305" s="4">
        <v>1</v>
      </c>
      <c r="L5305" s="4">
        <v>1340.8147799999999</v>
      </c>
      <c r="M5305" s="4" t="s">
        <v>29</v>
      </c>
      <c r="N5305" s="4" t="s">
        <v>29</v>
      </c>
      <c r="O5305" s="4">
        <v>6.5770000000000002E-5</v>
      </c>
      <c r="P5305" s="4">
        <v>3.8320000000000002E-8</v>
      </c>
      <c r="Q5305" s="4">
        <v>3.76</v>
      </c>
    </row>
    <row r="5306" spans="1:29" hidden="1" outlineLevel="1" collapsed="1" x14ac:dyDescent="0.25">
      <c r="A5306" t="s">
        <v>34</v>
      </c>
      <c r="B5306" s="4" t="s">
        <v>29</v>
      </c>
      <c r="C5306" s="4" t="s">
        <v>5710</v>
      </c>
      <c r="D5306" s="4" t="s">
        <v>34</v>
      </c>
      <c r="E5306" s="4">
        <v>5.1962999999999998E-4</v>
      </c>
      <c r="F5306" s="4">
        <v>1.5434800000000001E-4</v>
      </c>
      <c r="G5306" s="4">
        <v>1</v>
      </c>
      <c r="H5306" s="4">
        <v>2</v>
      </c>
      <c r="I5306" s="4">
        <v>2</v>
      </c>
      <c r="J5306" s="4" t="s">
        <v>5701</v>
      </c>
      <c r="K5306" s="4">
        <v>1</v>
      </c>
      <c r="L5306" s="4">
        <v>869.54548</v>
      </c>
      <c r="M5306" s="4" t="s">
        <v>29</v>
      </c>
      <c r="N5306" s="4" t="s">
        <v>29</v>
      </c>
      <c r="O5306" s="4">
        <v>6.5770000000000002E-5</v>
      </c>
      <c r="P5306" s="4">
        <v>4.1999999999999998E-5</v>
      </c>
      <c r="Q5306" s="4">
        <v>2.65</v>
      </c>
    </row>
    <row r="5307" spans="1:29" hidden="1" outlineLevel="1" collapsed="1" x14ac:dyDescent="0.25">
      <c r="A5307" t="s">
        <v>34</v>
      </c>
      <c r="B5307" s="4" t="s">
        <v>29</v>
      </c>
      <c r="C5307" s="4" t="s">
        <v>5711</v>
      </c>
      <c r="D5307" s="4" t="s">
        <v>34</v>
      </c>
      <c r="E5307" s="4">
        <v>1.3746299999999999E-2</v>
      </c>
      <c r="F5307" s="4">
        <v>4.3565599999999998E-4</v>
      </c>
      <c r="G5307" s="4">
        <v>1</v>
      </c>
      <c r="H5307" s="4">
        <v>2</v>
      </c>
      <c r="I5307" s="4">
        <v>2</v>
      </c>
      <c r="J5307" s="4" t="s">
        <v>5701</v>
      </c>
      <c r="K5307" s="4">
        <v>0</v>
      </c>
      <c r="L5307" s="4">
        <v>922.46286999999995</v>
      </c>
      <c r="M5307" s="4" t="s">
        <v>29</v>
      </c>
      <c r="N5307" s="4" t="s">
        <v>29</v>
      </c>
      <c r="O5307" s="4">
        <v>1.639E-4</v>
      </c>
      <c r="P5307" s="4">
        <v>2.0560000000000001E-3</v>
      </c>
      <c r="Q5307" s="4">
        <v>2.7</v>
      </c>
    </row>
    <row r="5308" spans="1:29" hidden="1" outlineLevel="1" collapsed="1" x14ac:dyDescent="0.25">
      <c r="A5308" t="s">
        <v>34</v>
      </c>
      <c r="B5308" s="4" t="s">
        <v>29</v>
      </c>
      <c r="C5308" s="4" t="s">
        <v>5712</v>
      </c>
      <c r="D5308" s="4" t="s">
        <v>34</v>
      </c>
      <c r="E5308" s="4">
        <v>8.6509599999999992E-3</v>
      </c>
      <c r="F5308" s="4">
        <v>4.3565599999999998E-4</v>
      </c>
      <c r="G5308" s="4">
        <v>1</v>
      </c>
      <c r="H5308" s="4">
        <v>2</v>
      </c>
      <c r="I5308" s="4">
        <v>2</v>
      </c>
      <c r="J5308" s="4" t="s">
        <v>5701</v>
      </c>
      <c r="K5308" s="4">
        <v>0</v>
      </c>
      <c r="L5308" s="4">
        <v>906.44682999999998</v>
      </c>
      <c r="M5308" s="4" t="s">
        <v>29</v>
      </c>
      <c r="N5308" s="4" t="s">
        <v>29</v>
      </c>
      <c r="O5308" s="4">
        <v>1.639E-4</v>
      </c>
      <c r="P5308" s="4">
        <v>1.1709999999999999E-3</v>
      </c>
      <c r="Q5308" s="4">
        <v>2.63</v>
      </c>
    </row>
    <row r="5309" spans="1:29" hidden="1" outlineLevel="1" collapsed="1" x14ac:dyDescent="0.25">
      <c r="A5309" t="s">
        <v>34</v>
      </c>
      <c r="B5309" s="4" t="s">
        <v>29</v>
      </c>
      <c r="C5309" s="4" t="s">
        <v>5713</v>
      </c>
      <c r="D5309" s="4" t="s">
        <v>388</v>
      </c>
      <c r="E5309" s="4">
        <v>1.9443499999999999E-2</v>
      </c>
      <c r="F5309" s="4">
        <v>7.2030900000000003E-4</v>
      </c>
      <c r="G5309" s="4">
        <v>1</v>
      </c>
      <c r="H5309" s="4">
        <v>2</v>
      </c>
      <c r="I5309" s="4">
        <v>5</v>
      </c>
      <c r="J5309" s="4" t="s">
        <v>5701</v>
      </c>
      <c r="K5309" s="4">
        <v>0</v>
      </c>
      <c r="L5309" s="4">
        <v>908.50223000000005</v>
      </c>
      <c r="M5309" s="4" t="s">
        <v>29</v>
      </c>
      <c r="N5309" s="4" t="s">
        <v>29</v>
      </c>
      <c r="O5309" s="4">
        <v>2.6459999999999998E-4</v>
      </c>
      <c r="P5309" s="4">
        <v>3.1580000000000002E-3</v>
      </c>
      <c r="Q5309" s="4">
        <v>1.8</v>
      </c>
    </row>
    <row r="5310" spans="1:29" hidden="1" outlineLevel="1" collapsed="1" x14ac:dyDescent="0.25">
      <c r="A5310" t="s">
        <v>34</v>
      </c>
      <c r="B5310" s="4" t="s">
        <v>29</v>
      </c>
      <c r="C5310" s="4" t="s">
        <v>5714</v>
      </c>
      <c r="D5310" s="4" t="s">
        <v>239</v>
      </c>
      <c r="E5310" s="4">
        <v>3.7380999999999998E-2</v>
      </c>
      <c r="F5310" s="4">
        <v>1.27169E-3</v>
      </c>
      <c r="G5310" s="4">
        <v>1</v>
      </c>
      <c r="H5310" s="4">
        <v>1</v>
      </c>
      <c r="I5310" s="4">
        <v>1</v>
      </c>
      <c r="J5310" s="4" t="s">
        <v>5701</v>
      </c>
      <c r="K5310" s="4">
        <v>0</v>
      </c>
      <c r="L5310" s="4">
        <v>991.46658000000002</v>
      </c>
      <c r="M5310" s="4" t="s">
        <v>29</v>
      </c>
      <c r="N5310" s="4" t="s">
        <v>29</v>
      </c>
      <c r="O5310" s="4">
        <v>4.6000000000000001E-4</v>
      </c>
      <c r="P5310" s="4">
        <v>7.2350000000000001E-3</v>
      </c>
      <c r="Q5310" s="4">
        <v>2.41</v>
      </c>
    </row>
    <row r="5311" spans="1:29" hidden="1" outlineLevel="1" collapsed="1" x14ac:dyDescent="0.25">
      <c r="A5311" t="s">
        <v>34</v>
      </c>
      <c r="B5311" s="4" t="s">
        <v>29</v>
      </c>
      <c r="C5311" s="4" t="s">
        <v>5715</v>
      </c>
      <c r="D5311" s="4" t="s">
        <v>317</v>
      </c>
      <c r="E5311" s="4">
        <v>3.36592E-2</v>
      </c>
      <c r="F5311" s="4">
        <v>1.27169E-3</v>
      </c>
      <c r="G5311" s="4">
        <v>1</v>
      </c>
      <c r="H5311" s="4">
        <v>2</v>
      </c>
      <c r="I5311" s="4">
        <v>2</v>
      </c>
      <c r="J5311" s="4" t="s">
        <v>5701</v>
      </c>
      <c r="K5311" s="4">
        <v>2</v>
      </c>
      <c r="L5311" s="4">
        <v>1940.04223</v>
      </c>
      <c r="M5311" s="4" t="s">
        <v>29</v>
      </c>
      <c r="N5311" s="4" t="s">
        <v>29</v>
      </c>
      <c r="O5311" s="4">
        <v>4.6000000000000001E-4</v>
      </c>
      <c r="P5311" s="4">
        <v>6.3049999999999998E-3</v>
      </c>
      <c r="Q5311" s="4">
        <v>2.61</v>
      </c>
    </row>
    <row r="5312" spans="1:29" x14ac:dyDescent="0.25">
      <c r="A5312" s="3" t="s">
        <v>29</v>
      </c>
      <c r="B5312" s="3" t="s">
        <v>30</v>
      </c>
      <c r="C5312" s="3" t="s">
        <v>5716</v>
      </c>
      <c r="D5312" s="3" t="s">
        <v>5717</v>
      </c>
      <c r="E5312" s="3">
        <v>0</v>
      </c>
      <c r="F5312" s="3">
        <v>64.733999999999995</v>
      </c>
      <c r="G5312" s="3">
        <v>36</v>
      </c>
      <c r="H5312" s="3">
        <v>6</v>
      </c>
      <c r="I5312" s="3">
        <v>59</v>
      </c>
      <c r="J5312" s="3">
        <v>5</v>
      </c>
      <c r="K5312" s="3">
        <v>132</v>
      </c>
      <c r="L5312" s="3">
        <v>14</v>
      </c>
      <c r="M5312" s="3">
        <v>10.67</v>
      </c>
      <c r="N5312" s="3">
        <v>198.29</v>
      </c>
      <c r="O5312" s="3">
        <v>6</v>
      </c>
      <c r="P5312" s="3" t="s">
        <v>34</v>
      </c>
      <c r="Q5312" s="3" t="s">
        <v>888</v>
      </c>
      <c r="R5312" s="3" t="s">
        <v>4821</v>
      </c>
      <c r="S5312" s="3" t="s">
        <v>5499</v>
      </c>
      <c r="T5312" s="3" t="s">
        <v>34</v>
      </c>
      <c r="U5312" s="3" t="s">
        <v>5718</v>
      </c>
      <c r="V5312" s="3" t="s">
        <v>34</v>
      </c>
      <c r="W5312" s="3" t="s">
        <v>193</v>
      </c>
      <c r="X5312" s="3" t="s">
        <v>34</v>
      </c>
      <c r="Y5312" s="3" t="s">
        <v>34</v>
      </c>
      <c r="Z5312" s="3" t="s">
        <v>34</v>
      </c>
      <c r="AA5312" s="3">
        <v>0</v>
      </c>
      <c r="AB5312" s="3" t="s">
        <v>29</v>
      </c>
      <c r="AC5312" s="3">
        <v>1</v>
      </c>
    </row>
    <row r="5313" spans="1:29" hidden="1" outlineLevel="1" collapsed="1" x14ac:dyDescent="0.25">
      <c r="A5313" t="s">
        <v>34</v>
      </c>
      <c r="B5313" s="2" t="s">
        <v>39</v>
      </c>
      <c r="C5313" s="2" t="s">
        <v>40</v>
      </c>
      <c r="D5313" s="2" t="s">
        <v>41</v>
      </c>
      <c r="E5313" s="2" t="s">
        <v>42</v>
      </c>
      <c r="F5313" s="2" t="s">
        <v>43</v>
      </c>
      <c r="G5313" s="2" t="s">
        <v>28</v>
      </c>
      <c r="H5313" s="2" t="s">
        <v>44</v>
      </c>
      <c r="I5313" s="2" t="s">
        <v>8</v>
      </c>
      <c r="J5313" s="2" t="s">
        <v>45</v>
      </c>
      <c r="K5313" s="2" t="s">
        <v>46</v>
      </c>
      <c r="L5313" s="2" t="s">
        <v>47</v>
      </c>
      <c r="M5313" s="2" t="s">
        <v>27</v>
      </c>
      <c r="N5313" s="2" t="s">
        <v>48</v>
      </c>
      <c r="O5313" s="2" t="s">
        <v>49</v>
      </c>
      <c r="P5313" s="2" t="s">
        <v>50</v>
      </c>
      <c r="Q5313" s="2" t="s">
        <v>51</v>
      </c>
    </row>
    <row r="5314" spans="1:29" hidden="1" outlineLevel="1" collapsed="1" x14ac:dyDescent="0.25">
      <c r="A5314" t="s">
        <v>34</v>
      </c>
      <c r="B5314" s="4" t="s">
        <v>29</v>
      </c>
      <c r="C5314" s="4" t="s">
        <v>5719</v>
      </c>
      <c r="D5314" s="4" t="s">
        <v>34</v>
      </c>
      <c r="E5314" s="4">
        <v>3.94324E-8</v>
      </c>
      <c r="F5314" s="4">
        <v>1.5434800000000001E-4</v>
      </c>
      <c r="G5314" s="4">
        <v>1</v>
      </c>
      <c r="H5314" s="4">
        <v>2</v>
      </c>
      <c r="I5314" s="4">
        <v>9</v>
      </c>
      <c r="J5314" s="4" t="s">
        <v>5716</v>
      </c>
      <c r="K5314" s="4">
        <v>1</v>
      </c>
      <c r="L5314" s="4">
        <v>3237.759</v>
      </c>
      <c r="M5314" s="4" t="s">
        <v>29</v>
      </c>
      <c r="N5314" s="4" t="s">
        <v>29</v>
      </c>
      <c r="O5314" s="4">
        <v>6.5770000000000002E-5</v>
      </c>
      <c r="P5314" s="4">
        <v>4.3390000000000002E-10</v>
      </c>
      <c r="Q5314" s="4">
        <v>5.34</v>
      </c>
    </row>
    <row r="5315" spans="1:29" hidden="1" outlineLevel="1" collapsed="1" x14ac:dyDescent="0.25">
      <c r="A5315" t="s">
        <v>34</v>
      </c>
      <c r="B5315" s="4" t="s">
        <v>29</v>
      </c>
      <c r="C5315" s="4" t="s">
        <v>5720</v>
      </c>
      <c r="D5315" s="4" t="s">
        <v>34</v>
      </c>
      <c r="E5315" s="4">
        <v>6.22557E-9</v>
      </c>
      <c r="F5315" s="4">
        <v>1.5434800000000001E-4</v>
      </c>
      <c r="G5315" s="4">
        <v>1</v>
      </c>
      <c r="H5315" s="4">
        <v>2</v>
      </c>
      <c r="I5315" s="4">
        <v>3</v>
      </c>
      <c r="J5315" s="4" t="s">
        <v>5716</v>
      </c>
      <c r="K5315" s="4">
        <v>0</v>
      </c>
      <c r="L5315" s="4">
        <v>2409.3976400000001</v>
      </c>
      <c r="M5315" s="4" t="s">
        <v>29</v>
      </c>
      <c r="N5315" s="4" t="s">
        <v>29</v>
      </c>
      <c r="O5315" s="4">
        <v>6.5770000000000002E-5</v>
      </c>
      <c r="P5315" s="4">
        <v>4.6549999999999997E-11</v>
      </c>
      <c r="Q5315" s="4">
        <v>5.64</v>
      </c>
    </row>
    <row r="5316" spans="1:29" hidden="1" outlineLevel="1" collapsed="1" x14ac:dyDescent="0.25">
      <c r="A5316" t="s">
        <v>34</v>
      </c>
      <c r="B5316" s="4" t="s">
        <v>29</v>
      </c>
      <c r="C5316" s="4" t="s">
        <v>5721</v>
      </c>
      <c r="D5316" s="4" t="s">
        <v>34</v>
      </c>
      <c r="E5316" s="4">
        <v>6.7685200000000001E-10</v>
      </c>
      <c r="F5316" s="4">
        <v>1.5434800000000001E-4</v>
      </c>
      <c r="G5316" s="4">
        <v>1</v>
      </c>
      <c r="H5316" s="4">
        <v>2</v>
      </c>
      <c r="I5316" s="4">
        <v>39</v>
      </c>
      <c r="J5316" s="4" t="s">
        <v>5716</v>
      </c>
      <c r="K5316" s="4">
        <v>2</v>
      </c>
      <c r="L5316" s="4">
        <v>4069.2669099999998</v>
      </c>
      <c r="M5316" s="4" t="s">
        <v>29</v>
      </c>
      <c r="N5316" s="4" t="s">
        <v>29</v>
      </c>
      <c r="O5316" s="4">
        <v>6.5770000000000002E-5</v>
      </c>
      <c r="P5316" s="4">
        <v>3.1689999999999999E-12</v>
      </c>
      <c r="Q5316" s="4">
        <v>5.44</v>
      </c>
    </row>
    <row r="5317" spans="1:29" hidden="1" outlineLevel="1" collapsed="1" x14ac:dyDescent="0.25">
      <c r="A5317" t="s">
        <v>34</v>
      </c>
      <c r="B5317" s="4" t="s">
        <v>29</v>
      </c>
      <c r="C5317" s="4" t="s">
        <v>5722</v>
      </c>
      <c r="D5317" s="4" t="s">
        <v>34</v>
      </c>
      <c r="E5317" s="4">
        <v>1.6406599999999999E-3</v>
      </c>
      <c r="F5317" s="4">
        <v>1.5434800000000001E-4</v>
      </c>
      <c r="G5317" s="4">
        <v>2</v>
      </c>
      <c r="H5317" s="4">
        <v>3</v>
      </c>
      <c r="I5317" s="4">
        <v>2</v>
      </c>
      <c r="J5317" s="4" t="s">
        <v>5723</v>
      </c>
      <c r="K5317" s="4">
        <v>0</v>
      </c>
      <c r="L5317" s="4">
        <v>850.52575000000002</v>
      </c>
      <c r="M5317" s="4" t="s">
        <v>29</v>
      </c>
      <c r="N5317" s="4" t="s">
        <v>29</v>
      </c>
      <c r="O5317" s="4">
        <v>6.5770000000000002E-5</v>
      </c>
      <c r="P5317" s="4">
        <v>1.6689999999999999E-4</v>
      </c>
      <c r="Q5317" s="4">
        <v>1.99</v>
      </c>
    </row>
    <row r="5318" spans="1:29" hidden="1" outlineLevel="1" collapsed="1" x14ac:dyDescent="0.25">
      <c r="A5318" t="s">
        <v>34</v>
      </c>
      <c r="B5318" s="4" t="s">
        <v>29</v>
      </c>
      <c r="C5318" s="4" t="s">
        <v>5724</v>
      </c>
      <c r="D5318" s="4" t="s">
        <v>34</v>
      </c>
      <c r="E5318" s="4">
        <v>4.12283E-4</v>
      </c>
      <c r="F5318" s="4">
        <v>1.5434800000000001E-4</v>
      </c>
      <c r="G5318" s="4">
        <v>1</v>
      </c>
      <c r="H5318" s="4">
        <v>2</v>
      </c>
      <c r="I5318" s="4">
        <v>5</v>
      </c>
      <c r="J5318" s="4" t="s">
        <v>5716</v>
      </c>
      <c r="K5318" s="4">
        <v>0</v>
      </c>
      <c r="L5318" s="4">
        <v>917.52032999999994</v>
      </c>
      <c r="M5318" s="4" t="s">
        <v>29</v>
      </c>
      <c r="N5318" s="4" t="s">
        <v>29</v>
      </c>
      <c r="O5318" s="4">
        <v>6.5770000000000002E-5</v>
      </c>
      <c r="P5318" s="4">
        <v>3.1640000000000002E-5</v>
      </c>
      <c r="Q5318" s="4">
        <v>3.38</v>
      </c>
    </row>
    <row r="5319" spans="1:29" hidden="1" outlineLevel="1" collapsed="1" x14ac:dyDescent="0.25">
      <c r="A5319" t="s">
        <v>34</v>
      </c>
      <c r="B5319" s="4" t="s">
        <v>29</v>
      </c>
      <c r="C5319" s="4" t="s">
        <v>5725</v>
      </c>
      <c r="D5319" s="4" t="s">
        <v>34</v>
      </c>
      <c r="E5319" s="4">
        <v>2.7088299999999999E-2</v>
      </c>
      <c r="F5319" s="4">
        <v>1.14003E-3</v>
      </c>
      <c r="G5319" s="4">
        <v>1</v>
      </c>
      <c r="H5319" s="4">
        <v>2</v>
      </c>
      <c r="I5319" s="4">
        <v>1</v>
      </c>
      <c r="J5319" s="4" t="s">
        <v>5716</v>
      </c>
      <c r="K5319" s="4">
        <v>2</v>
      </c>
      <c r="L5319" s="4">
        <v>3365.8539599999999</v>
      </c>
      <c r="M5319" s="4" t="s">
        <v>29</v>
      </c>
      <c r="N5319" s="4" t="s">
        <v>29</v>
      </c>
      <c r="O5319" s="4">
        <v>4.1320000000000001E-4</v>
      </c>
      <c r="P5319" s="4">
        <v>4.8129999999999996E-3</v>
      </c>
      <c r="Q5319" s="4">
        <v>3.87</v>
      </c>
    </row>
    <row r="5320" spans="1:29" x14ac:dyDescent="0.25">
      <c r="A5320" s="3" t="s">
        <v>29</v>
      </c>
      <c r="B5320" s="3" t="s">
        <v>30</v>
      </c>
      <c r="C5320" s="3" t="s">
        <v>5726</v>
      </c>
      <c r="D5320" s="3" t="s">
        <v>5727</v>
      </c>
      <c r="E5320" s="3">
        <v>0</v>
      </c>
      <c r="F5320" s="3">
        <v>64.284999999999997</v>
      </c>
      <c r="G5320" s="3">
        <v>57</v>
      </c>
      <c r="H5320" s="3">
        <v>15</v>
      </c>
      <c r="I5320" s="3">
        <v>27</v>
      </c>
      <c r="J5320" s="3">
        <v>1</v>
      </c>
      <c r="K5320" s="3">
        <v>197</v>
      </c>
      <c r="L5320" s="3">
        <v>22.4</v>
      </c>
      <c r="M5320" s="3">
        <v>9.98</v>
      </c>
      <c r="N5320" s="3">
        <v>70.849999999999994</v>
      </c>
      <c r="O5320" s="3">
        <v>15</v>
      </c>
      <c r="P5320" s="3" t="s">
        <v>315</v>
      </c>
      <c r="Q5320" s="3" t="s">
        <v>34</v>
      </c>
      <c r="R5320" s="3" t="s">
        <v>2826</v>
      </c>
      <c r="S5320" s="3" t="s">
        <v>5319</v>
      </c>
      <c r="T5320" s="3" t="s">
        <v>34</v>
      </c>
      <c r="U5320" s="3" t="s">
        <v>5728</v>
      </c>
      <c r="V5320" s="3" t="s">
        <v>34</v>
      </c>
      <c r="W5320" s="3" t="s">
        <v>2549</v>
      </c>
      <c r="X5320" s="3" t="s">
        <v>34</v>
      </c>
      <c r="Y5320" s="3" t="s">
        <v>34</v>
      </c>
      <c r="Z5320" s="3" t="s">
        <v>34</v>
      </c>
      <c r="AA5320" s="3">
        <v>0</v>
      </c>
      <c r="AB5320" s="3" t="s">
        <v>29</v>
      </c>
      <c r="AC5320" s="3">
        <v>1</v>
      </c>
    </row>
    <row r="5321" spans="1:29" hidden="1" outlineLevel="1" collapsed="1" x14ac:dyDescent="0.25">
      <c r="A5321" t="s">
        <v>34</v>
      </c>
      <c r="B5321" s="2" t="s">
        <v>39</v>
      </c>
      <c r="C5321" s="2" t="s">
        <v>40</v>
      </c>
      <c r="D5321" s="2" t="s">
        <v>41</v>
      </c>
      <c r="E5321" s="2" t="s">
        <v>42</v>
      </c>
      <c r="F5321" s="2" t="s">
        <v>43</v>
      </c>
      <c r="G5321" s="2" t="s">
        <v>28</v>
      </c>
      <c r="H5321" s="2" t="s">
        <v>44</v>
      </c>
      <c r="I5321" s="2" t="s">
        <v>8</v>
      </c>
      <c r="J5321" s="2" t="s">
        <v>45</v>
      </c>
      <c r="K5321" s="2" t="s">
        <v>46</v>
      </c>
      <c r="L5321" s="2" t="s">
        <v>47</v>
      </c>
      <c r="M5321" s="2" t="s">
        <v>27</v>
      </c>
      <c r="N5321" s="2" t="s">
        <v>48</v>
      </c>
      <c r="O5321" s="2" t="s">
        <v>49</v>
      </c>
      <c r="P5321" s="2" t="s">
        <v>50</v>
      </c>
      <c r="Q5321" s="2" t="s">
        <v>51</v>
      </c>
    </row>
    <row r="5322" spans="1:29" hidden="1" outlineLevel="1" collapsed="1" x14ac:dyDescent="0.25">
      <c r="A5322" t="s">
        <v>34</v>
      </c>
      <c r="B5322" s="4" t="s">
        <v>29</v>
      </c>
      <c r="C5322" s="4" t="s">
        <v>5321</v>
      </c>
      <c r="D5322" s="4" t="s">
        <v>199</v>
      </c>
      <c r="E5322" s="4">
        <v>2.1815499999999999E-4</v>
      </c>
      <c r="F5322" s="4">
        <v>1.5434800000000001E-4</v>
      </c>
      <c r="G5322" s="4">
        <v>2</v>
      </c>
      <c r="H5322" s="4">
        <v>2</v>
      </c>
      <c r="I5322" s="4">
        <v>4</v>
      </c>
      <c r="J5322" s="4" t="s">
        <v>5322</v>
      </c>
      <c r="K5322" s="4">
        <v>0</v>
      </c>
      <c r="L5322" s="4">
        <v>1319.7140199999999</v>
      </c>
      <c r="M5322" s="4" t="s">
        <v>29</v>
      </c>
      <c r="N5322" s="4" t="s">
        <v>29</v>
      </c>
      <c r="O5322" s="4">
        <v>6.5770000000000002E-5</v>
      </c>
      <c r="P5322" s="4">
        <v>1.47E-5</v>
      </c>
      <c r="Q5322" s="4">
        <v>2.84</v>
      </c>
    </row>
    <row r="5323" spans="1:29" hidden="1" outlineLevel="1" collapsed="1" x14ac:dyDescent="0.25">
      <c r="A5323" t="s">
        <v>34</v>
      </c>
      <c r="B5323" s="4" t="s">
        <v>29</v>
      </c>
      <c r="C5323" s="4" t="s">
        <v>5324</v>
      </c>
      <c r="D5323" s="4" t="s">
        <v>249</v>
      </c>
      <c r="E5323" s="4">
        <v>3.4436599999999998E-4</v>
      </c>
      <c r="F5323" s="4">
        <v>1.5434800000000001E-4</v>
      </c>
      <c r="G5323" s="4">
        <v>2</v>
      </c>
      <c r="H5323" s="4">
        <v>2</v>
      </c>
      <c r="I5323" s="4">
        <v>2</v>
      </c>
      <c r="J5323" s="4" t="s">
        <v>5322</v>
      </c>
      <c r="K5323" s="4">
        <v>1</v>
      </c>
      <c r="L5323" s="4">
        <v>1925.0789500000001</v>
      </c>
      <c r="M5323" s="4" t="s">
        <v>29</v>
      </c>
      <c r="N5323" s="4" t="s">
        <v>29</v>
      </c>
      <c r="O5323" s="4">
        <v>6.5770000000000002E-5</v>
      </c>
      <c r="P5323" s="4">
        <v>2.5510000000000001E-5</v>
      </c>
      <c r="Q5323" s="4">
        <v>2.86</v>
      </c>
    </row>
    <row r="5324" spans="1:29" hidden="1" outlineLevel="1" collapsed="1" x14ac:dyDescent="0.25">
      <c r="A5324" t="s">
        <v>34</v>
      </c>
      <c r="B5324" s="4" t="s">
        <v>29</v>
      </c>
      <c r="C5324" s="4" t="s">
        <v>5325</v>
      </c>
      <c r="D5324" s="4" t="s">
        <v>34</v>
      </c>
      <c r="E5324" s="4">
        <v>3.2511600000000002E-5</v>
      </c>
      <c r="F5324" s="4">
        <v>1.5434800000000001E-4</v>
      </c>
      <c r="G5324" s="4">
        <v>2</v>
      </c>
      <c r="H5324" s="4">
        <v>2</v>
      </c>
      <c r="I5324" s="4">
        <v>4</v>
      </c>
      <c r="J5324" s="4" t="s">
        <v>5322</v>
      </c>
      <c r="K5324" s="4">
        <v>0</v>
      </c>
      <c r="L5324" s="4">
        <v>1782.9034300000001</v>
      </c>
      <c r="M5324" s="4" t="s">
        <v>29</v>
      </c>
      <c r="N5324" s="4" t="s">
        <v>29</v>
      </c>
      <c r="O5324" s="4">
        <v>6.5770000000000002E-5</v>
      </c>
      <c r="P5324" s="4">
        <v>1.4729999999999999E-6</v>
      </c>
      <c r="Q5324" s="4">
        <v>4.4000000000000004</v>
      </c>
    </row>
    <row r="5325" spans="1:29" hidden="1" outlineLevel="1" collapsed="1" x14ac:dyDescent="0.25">
      <c r="A5325" t="s">
        <v>34</v>
      </c>
      <c r="B5325" s="4" t="s">
        <v>29</v>
      </c>
      <c r="C5325" s="4" t="s">
        <v>5326</v>
      </c>
      <c r="D5325" s="4" t="s">
        <v>34</v>
      </c>
      <c r="E5325" s="4">
        <v>8.8577700000000003E-4</v>
      </c>
      <c r="F5325" s="4">
        <v>1.5434800000000001E-4</v>
      </c>
      <c r="G5325" s="4">
        <v>2</v>
      </c>
      <c r="H5325" s="4">
        <v>2</v>
      </c>
      <c r="I5325" s="4">
        <v>1</v>
      </c>
      <c r="J5325" s="4" t="s">
        <v>5322</v>
      </c>
      <c r="K5325" s="4">
        <v>1</v>
      </c>
      <c r="L5325" s="4">
        <v>1062.6557600000001</v>
      </c>
      <c r="M5325" s="4" t="s">
        <v>29</v>
      </c>
      <c r="N5325" s="4" t="s">
        <v>29</v>
      </c>
      <c r="O5325" s="4">
        <v>6.5770000000000002E-5</v>
      </c>
      <c r="P5325" s="4">
        <v>7.9439999999999998E-5</v>
      </c>
      <c r="Q5325" s="4">
        <v>2.8</v>
      </c>
    </row>
    <row r="5326" spans="1:29" hidden="1" outlineLevel="1" collapsed="1" x14ac:dyDescent="0.25">
      <c r="A5326" t="s">
        <v>34</v>
      </c>
      <c r="B5326" s="4" t="s">
        <v>29</v>
      </c>
      <c r="C5326" s="4" t="s">
        <v>5327</v>
      </c>
      <c r="D5326" s="4" t="s">
        <v>34</v>
      </c>
      <c r="E5326" s="4">
        <v>3.0476800000000002E-4</v>
      </c>
      <c r="F5326" s="4">
        <v>1.5434800000000001E-4</v>
      </c>
      <c r="G5326" s="4">
        <v>2</v>
      </c>
      <c r="H5326" s="4">
        <v>2</v>
      </c>
      <c r="I5326" s="4">
        <v>2</v>
      </c>
      <c r="J5326" s="4" t="s">
        <v>5322</v>
      </c>
      <c r="K5326" s="4">
        <v>2</v>
      </c>
      <c r="L5326" s="4">
        <v>1951.08989</v>
      </c>
      <c r="M5326" s="4" t="s">
        <v>29</v>
      </c>
      <c r="N5326" s="4" t="s">
        <v>29</v>
      </c>
      <c r="O5326" s="4">
        <v>6.5770000000000002E-5</v>
      </c>
      <c r="P5326" s="4">
        <v>2.2039999999999999E-5</v>
      </c>
      <c r="Q5326" s="4">
        <v>3.41</v>
      </c>
    </row>
    <row r="5327" spans="1:29" hidden="1" outlineLevel="1" collapsed="1" x14ac:dyDescent="0.25">
      <c r="A5327" t="s">
        <v>34</v>
      </c>
      <c r="B5327" s="4" t="s">
        <v>29</v>
      </c>
      <c r="C5327" s="4" t="s">
        <v>5328</v>
      </c>
      <c r="D5327" s="4" t="s">
        <v>34</v>
      </c>
      <c r="E5327" s="4">
        <v>2.1069800000000001E-3</v>
      </c>
      <c r="F5327" s="4">
        <v>1.5434800000000001E-4</v>
      </c>
      <c r="G5327" s="4">
        <v>2</v>
      </c>
      <c r="H5327" s="4">
        <v>2</v>
      </c>
      <c r="I5327" s="4">
        <v>3</v>
      </c>
      <c r="J5327" s="4" t="s">
        <v>5322</v>
      </c>
      <c r="K5327" s="4">
        <v>0</v>
      </c>
      <c r="L5327" s="4">
        <v>834.47198000000003</v>
      </c>
      <c r="M5327" s="4" t="s">
        <v>29</v>
      </c>
      <c r="N5327" s="4" t="s">
        <v>29</v>
      </c>
      <c r="O5327" s="4">
        <v>6.5770000000000002E-5</v>
      </c>
      <c r="P5327" s="4">
        <v>2.2350000000000001E-4</v>
      </c>
      <c r="Q5327" s="4">
        <v>2.4500000000000002</v>
      </c>
    </row>
    <row r="5328" spans="1:29" hidden="1" outlineLevel="1" collapsed="1" x14ac:dyDescent="0.25">
      <c r="A5328" t="s">
        <v>34</v>
      </c>
      <c r="B5328" s="4" t="s">
        <v>29</v>
      </c>
      <c r="C5328" s="4" t="s">
        <v>5329</v>
      </c>
      <c r="D5328" s="4" t="s">
        <v>34</v>
      </c>
      <c r="E5328" s="4">
        <v>9.6997200000000002E-3</v>
      </c>
      <c r="F5328" s="4">
        <v>4.3565599999999998E-4</v>
      </c>
      <c r="G5328" s="4">
        <v>2</v>
      </c>
      <c r="H5328" s="4">
        <v>2</v>
      </c>
      <c r="I5328" s="4">
        <v>1</v>
      </c>
      <c r="J5328" s="4" t="s">
        <v>5322</v>
      </c>
      <c r="K5328" s="4">
        <v>0</v>
      </c>
      <c r="L5328" s="4">
        <v>934.56079999999997</v>
      </c>
      <c r="M5328" s="4" t="s">
        <v>29</v>
      </c>
      <c r="N5328" s="4" t="s">
        <v>29</v>
      </c>
      <c r="O5328" s="4">
        <v>1.639E-4</v>
      </c>
      <c r="P5328" s="4">
        <v>1.341E-3</v>
      </c>
      <c r="Q5328" s="4">
        <v>1.75</v>
      </c>
    </row>
    <row r="5329" spans="1:29" hidden="1" outlineLevel="1" collapsed="1" x14ac:dyDescent="0.25">
      <c r="A5329" t="s">
        <v>34</v>
      </c>
      <c r="B5329" s="4" t="s">
        <v>29</v>
      </c>
      <c r="C5329" s="4" t="s">
        <v>5330</v>
      </c>
      <c r="D5329" s="4" t="s">
        <v>34</v>
      </c>
      <c r="E5329" s="4">
        <v>1.2741199999999999E-2</v>
      </c>
      <c r="F5329" s="4">
        <v>4.3565599999999998E-4</v>
      </c>
      <c r="G5329" s="4">
        <v>2</v>
      </c>
      <c r="H5329" s="4">
        <v>2</v>
      </c>
      <c r="I5329" s="4">
        <v>2</v>
      </c>
      <c r="J5329" s="4" t="s">
        <v>5322</v>
      </c>
      <c r="K5329" s="4">
        <v>1</v>
      </c>
      <c r="L5329" s="4">
        <v>2355.1840200000001</v>
      </c>
      <c r="M5329" s="4" t="s">
        <v>29</v>
      </c>
      <c r="N5329" s="4" t="s">
        <v>29</v>
      </c>
      <c r="O5329" s="4">
        <v>1.639E-4</v>
      </c>
      <c r="P5329" s="4">
        <v>1.8730000000000001E-3</v>
      </c>
      <c r="Q5329" s="4">
        <v>3.17</v>
      </c>
    </row>
    <row r="5330" spans="1:29" hidden="1" outlineLevel="1" collapsed="1" x14ac:dyDescent="0.25">
      <c r="A5330" t="s">
        <v>34</v>
      </c>
      <c r="B5330" s="4" t="s">
        <v>29</v>
      </c>
      <c r="C5330" s="4" t="s">
        <v>5331</v>
      </c>
      <c r="D5330" s="4" t="s">
        <v>34</v>
      </c>
      <c r="E5330" s="4">
        <v>1.3487900000000001E-2</v>
      </c>
      <c r="F5330" s="4">
        <v>4.3565599999999998E-4</v>
      </c>
      <c r="G5330" s="4">
        <v>2</v>
      </c>
      <c r="H5330" s="4">
        <v>2</v>
      </c>
      <c r="I5330" s="4">
        <v>1</v>
      </c>
      <c r="J5330" s="4" t="s">
        <v>5322</v>
      </c>
      <c r="K5330" s="4">
        <v>0</v>
      </c>
      <c r="L5330" s="4">
        <v>846.45672000000002</v>
      </c>
      <c r="M5330" s="4" t="s">
        <v>29</v>
      </c>
      <c r="N5330" s="4" t="s">
        <v>29</v>
      </c>
      <c r="O5330" s="4">
        <v>1.639E-4</v>
      </c>
      <c r="P5330" s="4">
        <v>2.0119999999999999E-3</v>
      </c>
      <c r="Q5330" s="4">
        <v>1.27</v>
      </c>
    </row>
    <row r="5331" spans="1:29" hidden="1" outlineLevel="1" collapsed="1" x14ac:dyDescent="0.25">
      <c r="A5331" t="s">
        <v>34</v>
      </c>
      <c r="B5331" s="4" t="s">
        <v>29</v>
      </c>
      <c r="C5331" s="4" t="s">
        <v>5332</v>
      </c>
      <c r="D5331" s="4" t="s">
        <v>34</v>
      </c>
      <c r="E5331" s="4">
        <v>7.7146000000000003E-3</v>
      </c>
      <c r="F5331" s="4">
        <v>4.3565599999999998E-4</v>
      </c>
      <c r="G5331" s="4">
        <v>2</v>
      </c>
      <c r="H5331" s="4">
        <v>2</v>
      </c>
      <c r="I5331" s="4">
        <v>1</v>
      </c>
      <c r="J5331" s="4" t="s">
        <v>5322</v>
      </c>
      <c r="K5331" s="4">
        <v>2</v>
      </c>
      <c r="L5331" s="4">
        <v>1517.9162200000001</v>
      </c>
      <c r="M5331" s="4" t="s">
        <v>29</v>
      </c>
      <c r="N5331" s="4" t="s">
        <v>29</v>
      </c>
      <c r="O5331" s="4">
        <v>1.639E-4</v>
      </c>
      <c r="P5331" s="4">
        <v>1.024E-3</v>
      </c>
      <c r="Q5331" s="4">
        <v>3.29</v>
      </c>
    </row>
    <row r="5332" spans="1:29" hidden="1" outlineLevel="1" collapsed="1" x14ac:dyDescent="0.25">
      <c r="A5332" t="s">
        <v>34</v>
      </c>
      <c r="B5332" s="4" t="s">
        <v>29</v>
      </c>
      <c r="C5332" s="4" t="s">
        <v>5333</v>
      </c>
      <c r="D5332" s="4" t="s">
        <v>34</v>
      </c>
      <c r="E5332" s="4">
        <v>1.46432E-2</v>
      </c>
      <c r="F5332" s="4">
        <v>5.7957899999999999E-4</v>
      </c>
      <c r="G5332" s="4">
        <v>2</v>
      </c>
      <c r="H5332" s="4">
        <v>2</v>
      </c>
      <c r="I5332" s="4">
        <v>1</v>
      </c>
      <c r="J5332" s="4" t="s">
        <v>5322</v>
      </c>
      <c r="K5332" s="4">
        <v>2</v>
      </c>
      <c r="L5332" s="4">
        <v>1344.7858799999999</v>
      </c>
      <c r="M5332" s="4" t="s">
        <v>29</v>
      </c>
      <c r="N5332" s="4" t="s">
        <v>29</v>
      </c>
      <c r="O5332" s="4">
        <v>1.639E-4</v>
      </c>
      <c r="P5332" s="4">
        <v>2.2169999999999998E-3</v>
      </c>
      <c r="Q5332" s="4">
        <v>3.07</v>
      </c>
    </row>
    <row r="5333" spans="1:29" hidden="1" outlineLevel="1" collapsed="1" x14ac:dyDescent="0.25">
      <c r="A5333" t="s">
        <v>34</v>
      </c>
      <c r="B5333" s="4" t="s">
        <v>29</v>
      </c>
      <c r="C5333" s="4" t="s">
        <v>5334</v>
      </c>
      <c r="D5333" s="4" t="s">
        <v>34</v>
      </c>
      <c r="E5333" s="4">
        <v>1.52088E-2</v>
      </c>
      <c r="F5333" s="4">
        <v>5.7957899999999999E-4</v>
      </c>
      <c r="G5333" s="4">
        <v>2</v>
      </c>
      <c r="H5333" s="4">
        <v>2</v>
      </c>
      <c r="I5333" s="4">
        <v>2</v>
      </c>
      <c r="J5333" s="4" t="s">
        <v>5322</v>
      </c>
      <c r="K5333" s="4">
        <v>0</v>
      </c>
      <c r="L5333" s="4">
        <v>1032.58366</v>
      </c>
      <c r="M5333" s="4" t="s">
        <v>29</v>
      </c>
      <c r="N5333" s="4" t="s">
        <v>29</v>
      </c>
      <c r="O5333" s="4">
        <v>2.1489999999999999E-4</v>
      </c>
      <c r="P5333" s="4">
        <v>2.3310000000000002E-3</v>
      </c>
      <c r="Q5333" s="4">
        <v>1.9</v>
      </c>
    </row>
    <row r="5334" spans="1:29" hidden="1" outlineLevel="1" collapsed="1" x14ac:dyDescent="0.25">
      <c r="A5334" t="s">
        <v>34</v>
      </c>
      <c r="B5334" s="4" t="s">
        <v>29</v>
      </c>
      <c r="C5334" s="4" t="s">
        <v>5335</v>
      </c>
      <c r="D5334" s="4" t="s">
        <v>34</v>
      </c>
      <c r="E5334" s="4">
        <v>2.1905000000000001E-2</v>
      </c>
      <c r="F5334" s="4">
        <v>7.2030900000000003E-4</v>
      </c>
      <c r="G5334" s="4">
        <v>2</v>
      </c>
      <c r="H5334" s="4">
        <v>2</v>
      </c>
      <c r="I5334" s="4">
        <v>1</v>
      </c>
      <c r="J5334" s="4" t="s">
        <v>5322</v>
      </c>
      <c r="K5334" s="4">
        <v>0</v>
      </c>
      <c r="L5334" s="4">
        <v>907.45196999999996</v>
      </c>
      <c r="M5334" s="4" t="s">
        <v>29</v>
      </c>
      <c r="N5334" s="4" t="s">
        <v>29</v>
      </c>
      <c r="O5334" s="4">
        <v>2.6459999999999998E-4</v>
      </c>
      <c r="P5334" s="4">
        <v>3.6719999999999999E-3</v>
      </c>
      <c r="Q5334" s="4">
        <v>2.1800000000000002</v>
      </c>
    </row>
    <row r="5335" spans="1:29" hidden="1" outlineLevel="1" collapsed="1" x14ac:dyDescent="0.25">
      <c r="A5335" t="s">
        <v>34</v>
      </c>
      <c r="B5335" s="4" t="s">
        <v>29</v>
      </c>
      <c r="C5335" s="4" t="s">
        <v>5729</v>
      </c>
      <c r="D5335" s="4" t="s">
        <v>34</v>
      </c>
      <c r="E5335" s="4">
        <v>0.113827</v>
      </c>
      <c r="F5335" s="4">
        <v>3.75158E-3</v>
      </c>
      <c r="G5335" s="4">
        <v>1</v>
      </c>
      <c r="H5335" s="4">
        <v>1</v>
      </c>
      <c r="I5335" s="4">
        <v>1</v>
      </c>
      <c r="J5335" s="4" t="s">
        <v>5726</v>
      </c>
      <c r="K5335" s="4">
        <v>1</v>
      </c>
      <c r="L5335" s="4">
        <v>1836.7253700000001</v>
      </c>
      <c r="M5335" s="4" t="s">
        <v>29</v>
      </c>
      <c r="N5335" s="4" t="s">
        <v>29</v>
      </c>
      <c r="O5335" s="4">
        <v>1.3439999999999999E-3</v>
      </c>
      <c r="P5335" s="4">
        <v>3.3029999999999997E-2</v>
      </c>
      <c r="Q5335" s="4">
        <v>1.25</v>
      </c>
    </row>
    <row r="5336" spans="1:29" hidden="1" outlineLevel="1" collapsed="1" x14ac:dyDescent="0.25">
      <c r="A5336" t="s">
        <v>34</v>
      </c>
      <c r="B5336" s="4" t="s">
        <v>29</v>
      </c>
      <c r="C5336" s="4" t="s">
        <v>5336</v>
      </c>
      <c r="D5336" s="4" t="s">
        <v>34</v>
      </c>
      <c r="E5336" s="4">
        <v>0.189806</v>
      </c>
      <c r="F5336" s="4">
        <v>5.3769400000000002E-3</v>
      </c>
      <c r="G5336" s="4">
        <v>2</v>
      </c>
      <c r="H5336" s="4">
        <v>2</v>
      </c>
      <c r="I5336" s="4">
        <v>1</v>
      </c>
      <c r="J5336" s="4" t="s">
        <v>5322</v>
      </c>
      <c r="K5336" s="4">
        <v>1</v>
      </c>
      <c r="L5336" s="4">
        <v>1035.59455</v>
      </c>
      <c r="M5336" s="4" t="s">
        <v>29</v>
      </c>
      <c r="N5336" s="4" t="s">
        <v>29</v>
      </c>
      <c r="O5336" s="4">
        <v>2.0179999999999998E-3</v>
      </c>
      <c r="P5336" s="4">
        <v>7.2419999999999998E-2</v>
      </c>
      <c r="Q5336" s="4">
        <v>1.79</v>
      </c>
    </row>
    <row r="5337" spans="1:29" x14ac:dyDescent="0.25">
      <c r="A5337" s="3" t="s">
        <v>29</v>
      </c>
      <c r="B5337" s="3" t="s">
        <v>30</v>
      </c>
      <c r="C5337" s="3" t="s">
        <v>5730</v>
      </c>
      <c r="D5337" s="3" t="s">
        <v>5731</v>
      </c>
      <c r="E5337" s="3">
        <v>0</v>
      </c>
      <c r="F5337" s="3">
        <v>64.043000000000006</v>
      </c>
      <c r="G5337" s="3">
        <v>41</v>
      </c>
      <c r="H5337" s="3">
        <v>10</v>
      </c>
      <c r="I5337" s="3">
        <v>29</v>
      </c>
      <c r="J5337" s="3">
        <v>10</v>
      </c>
      <c r="K5337" s="3">
        <v>135</v>
      </c>
      <c r="L5337" s="3">
        <v>15.3</v>
      </c>
      <c r="M5337" s="3">
        <v>10.51</v>
      </c>
      <c r="N5337" s="3">
        <v>90.63</v>
      </c>
      <c r="O5337" s="3">
        <v>10</v>
      </c>
      <c r="P5337" s="3" t="s">
        <v>315</v>
      </c>
      <c r="Q5337" s="3" t="s">
        <v>2919</v>
      </c>
      <c r="R5337" s="3" t="s">
        <v>2920</v>
      </c>
      <c r="S5337" s="3" t="s">
        <v>5732</v>
      </c>
      <c r="T5337" s="3" t="s">
        <v>34</v>
      </c>
      <c r="U5337" s="3" t="s">
        <v>5733</v>
      </c>
      <c r="V5337" s="3" t="s">
        <v>34</v>
      </c>
      <c r="W5337" s="3" t="s">
        <v>5734</v>
      </c>
      <c r="X5337" s="3" t="s">
        <v>34</v>
      </c>
      <c r="Y5337" s="3" t="s">
        <v>34</v>
      </c>
      <c r="Z5337" s="3" t="s">
        <v>34</v>
      </c>
      <c r="AA5337" s="3">
        <v>0</v>
      </c>
      <c r="AB5337" s="3" t="s">
        <v>29</v>
      </c>
      <c r="AC5337" s="3">
        <v>1</v>
      </c>
    </row>
    <row r="5338" spans="1:29" hidden="1" outlineLevel="1" collapsed="1" x14ac:dyDescent="0.25">
      <c r="A5338" t="s">
        <v>34</v>
      </c>
      <c r="B5338" s="2" t="s">
        <v>39</v>
      </c>
      <c r="C5338" s="2" t="s">
        <v>40</v>
      </c>
      <c r="D5338" s="2" t="s">
        <v>41</v>
      </c>
      <c r="E5338" s="2" t="s">
        <v>42</v>
      </c>
      <c r="F5338" s="2" t="s">
        <v>43</v>
      </c>
      <c r="G5338" s="2" t="s">
        <v>28</v>
      </c>
      <c r="H5338" s="2" t="s">
        <v>44</v>
      </c>
      <c r="I5338" s="2" t="s">
        <v>8</v>
      </c>
      <c r="J5338" s="2" t="s">
        <v>45</v>
      </c>
      <c r="K5338" s="2" t="s">
        <v>46</v>
      </c>
      <c r="L5338" s="2" t="s">
        <v>47</v>
      </c>
      <c r="M5338" s="2" t="s">
        <v>27</v>
      </c>
      <c r="N5338" s="2" t="s">
        <v>48</v>
      </c>
      <c r="O5338" s="2" t="s">
        <v>49</v>
      </c>
      <c r="P5338" s="2" t="s">
        <v>50</v>
      </c>
      <c r="Q5338" s="2" t="s">
        <v>51</v>
      </c>
    </row>
    <row r="5339" spans="1:29" hidden="1" outlineLevel="1" collapsed="1" x14ac:dyDescent="0.25">
      <c r="A5339" t="s">
        <v>34</v>
      </c>
      <c r="B5339" s="4" t="s">
        <v>29</v>
      </c>
      <c r="C5339" s="4" t="s">
        <v>5735</v>
      </c>
      <c r="D5339" s="4" t="s">
        <v>34</v>
      </c>
      <c r="E5339" s="4">
        <v>5.4386699999999999E-5</v>
      </c>
      <c r="F5339" s="4">
        <v>1.5434800000000001E-4</v>
      </c>
      <c r="G5339" s="4">
        <v>1</v>
      </c>
      <c r="H5339" s="4">
        <v>1</v>
      </c>
      <c r="I5339" s="4">
        <v>1</v>
      </c>
      <c r="J5339" s="4" t="s">
        <v>5730</v>
      </c>
      <c r="K5339" s="4">
        <v>0</v>
      </c>
      <c r="L5339" s="4">
        <v>1323.7167999999999</v>
      </c>
      <c r="M5339" s="4" t="s">
        <v>29</v>
      </c>
      <c r="N5339" s="4" t="s">
        <v>29</v>
      </c>
      <c r="O5339" s="4">
        <v>6.5770000000000002E-5</v>
      </c>
      <c r="P5339" s="4">
        <v>2.7379999999999999E-6</v>
      </c>
      <c r="Q5339" s="4">
        <v>3</v>
      </c>
    </row>
    <row r="5340" spans="1:29" hidden="1" outlineLevel="1" collapsed="1" x14ac:dyDescent="0.25">
      <c r="A5340" t="s">
        <v>34</v>
      </c>
      <c r="B5340" s="4" t="s">
        <v>29</v>
      </c>
      <c r="C5340" s="4" t="s">
        <v>5736</v>
      </c>
      <c r="D5340" s="4" t="s">
        <v>34</v>
      </c>
      <c r="E5340" s="4">
        <v>1.07402E-3</v>
      </c>
      <c r="F5340" s="4">
        <v>1.5434800000000001E-4</v>
      </c>
      <c r="G5340" s="4">
        <v>1</v>
      </c>
      <c r="H5340" s="4">
        <v>1</v>
      </c>
      <c r="I5340" s="4">
        <v>3</v>
      </c>
      <c r="J5340" s="4" t="s">
        <v>5730</v>
      </c>
      <c r="K5340" s="4">
        <v>0</v>
      </c>
      <c r="L5340" s="4">
        <v>982.60438999999997</v>
      </c>
      <c r="M5340" s="4" t="s">
        <v>29</v>
      </c>
      <c r="N5340" s="4" t="s">
        <v>29</v>
      </c>
      <c r="O5340" s="4">
        <v>6.5770000000000002E-5</v>
      </c>
      <c r="P5340" s="4">
        <v>1.0060000000000001E-4</v>
      </c>
      <c r="Q5340" s="4">
        <v>2.2799999999999998</v>
      </c>
    </row>
    <row r="5341" spans="1:29" hidden="1" outlineLevel="1" collapsed="1" x14ac:dyDescent="0.25">
      <c r="A5341" t="s">
        <v>34</v>
      </c>
      <c r="B5341" s="4" t="s">
        <v>29</v>
      </c>
      <c r="C5341" s="4" t="s">
        <v>5737</v>
      </c>
      <c r="D5341" s="4" t="s">
        <v>34</v>
      </c>
      <c r="E5341" s="4">
        <v>3.6487899999999997E-4</v>
      </c>
      <c r="F5341" s="4">
        <v>1.5434800000000001E-4</v>
      </c>
      <c r="G5341" s="4">
        <v>1</v>
      </c>
      <c r="H5341" s="4">
        <v>1</v>
      </c>
      <c r="I5341" s="4">
        <v>1</v>
      </c>
      <c r="J5341" s="4" t="s">
        <v>5730</v>
      </c>
      <c r="K5341" s="4">
        <v>1</v>
      </c>
      <c r="L5341" s="4">
        <v>1668.89555</v>
      </c>
      <c r="M5341" s="4" t="s">
        <v>29</v>
      </c>
      <c r="N5341" s="4" t="s">
        <v>29</v>
      </c>
      <c r="O5341" s="4">
        <v>6.5770000000000002E-5</v>
      </c>
      <c r="P5341" s="4">
        <v>2.7310000000000001E-5</v>
      </c>
      <c r="Q5341" s="4">
        <v>3.08</v>
      </c>
    </row>
    <row r="5342" spans="1:29" hidden="1" outlineLevel="1" collapsed="1" x14ac:dyDescent="0.25">
      <c r="A5342" t="s">
        <v>34</v>
      </c>
      <c r="B5342" s="4" t="s">
        <v>29</v>
      </c>
      <c r="C5342" s="4" t="s">
        <v>5738</v>
      </c>
      <c r="D5342" s="4" t="s">
        <v>34</v>
      </c>
      <c r="E5342" s="4">
        <v>5.3349899999999999E-6</v>
      </c>
      <c r="F5342" s="4">
        <v>1.5434800000000001E-4</v>
      </c>
      <c r="G5342" s="4">
        <v>1</v>
      </c>
      <c r="H5342" s="4">
        <v>1</v>
      </c>
      <c r="I5342" s="4">
        <v>9</v>
      </c>
      <c r="J5342" s="4" t="s">
        <v>5730</v>
      </c>
      <c r="K5342" s="4">
        <v>0</v>
      </c>
      <c r="L5342" s="4">
        <v>1540.8005800000001</v>
      </c>
      <c r="M5342" s="4" t="s">
        <v>29</v>
      </c>
      <c r="N5342" s="4" t="s">
        <v>29</v>
      </c>
      <c r="O5342" s="4">
        <v>6.5770000000000002E-5</v>
      </c>
      <c r="P5342" s="4">
        <v>1.6509999999999999E-7</v>
      </c>
      <c r="Q5342" s="4">
        <v>3.89</v>
      </c>
    </row>
    <row r="5343" spans="1:29" hidden="1" outlineLevel="1" collapsed="1" x14ac:dyDescent="0.25">
      <c r="A5343" t="s">
        <v>34</v>
      </c>
      <c r="B5343" s="4" t="s">
        <v>29</v>
      </c>
      <c r="C5343" s="4" t="s">
        <v>5739</v>
      </c>
      <c r="D5343" s="4" t="s">
        <v>34</v>
      </c>
      <c r="E5343" s="4">
        <v>4.4843299999999998E-5</v>
      </c>
      <c r="F5343" s="4">
        <v>1.5434800000000001E-4</v>
      </c>
      <c r="G5343" s="4">
        <v>1</v>
      </c>
      <c r="H5343" s="4">
        <v>1</v>
      </c>
      <c r="I5343" s="4">
        <v>1</v>
      </c>
      <c r="J5343" s="4" t="s">
        <v>5730</v>
      </c>
      <c r="K5343" s="4">
        <v>1</v>
      </c>
      <c r="L5343" s="4">
        <v>1325.6848299999999</v>
      </c>
      <c r="M5343" s="4" t="s">
        <v>29</v>
      </c>
      <c r="N5343" s="4" t="s">
        <v>29</v>
      </c>
      <c r="O5343" s="4">
        <v>6.5770000000000002E-5</v>
      </c>
      <c r="P5343" s="4">
        <v>2.1660000000000001E-6</v>
      </c>
      <c r="Q5343" s="4">
        <v>3.73</v>
      </c>
    </row>
    <row r="5344" spans="1:29" hidden="1" outlineLevel="1" collapsed="1" x14ac:dyDescent="0.25">
      <c r="A5344" t="s">
        <v>34</v>
      </c>
      <c r="B5344" s="4" t="s">
        <v>29</v>
      </c>
      <c r="C5344" s="4" t="s">
        <v>5740</v>
      </c>
      <c r="D5344" s="4" t="s">
        <v>34</v>
      </c>
      <c r="E5344" s="4">
        <v>4.5134400000000001E-6</v>
      </c>
      <c r="F5344" s="4">
        <v>1.5434800000000001E-4</v>
      </c>
      <c r="G5344" s="4">
        <v>1</v>
      </c>
      <c r="H5344" s="4">
        <v>1</v>
      </c>
      <c r="I5344" s="4">
        <v>4</v>
      </c>
      <c r="J5344" s="4" t="s">
        <v>5730</v>
      </c>
      <c r="K5344" s="4">
        <v>1</v>
      </c>
      <c r="L5344" s="4">
        <v>1451.81176</v>
      </c>
      <c r="M5344" s="4" t="s">
        <v>29</v>
      </c>
      <c r="N5344" s="4" t="s">
        <v>29</v>
      </c>
      <c r="O5344" s="4">
        <v>6.5770000000000002E-5</v>
      </c>
      <c r="P5344" s="4">
        <v>1.3470000000000001E-7</v>
      </c>
      <c r="Q5344" s="4">
        <v>4.46</v>
      </c>
    </row>
    <row r="5345" spans="1:29" hidden="1" outlineLevel="1" collapsed="1" x14ac:dyDescent="0.25">
      <c r="A5345" t="s">
        <v>34</v>
      </c>
      <c r="B5345" s="4" t="s">
        <v>29</v>
      </c>
      <c r="C5345" s="4" t="s">
        <v>5741</v>
      </c>
      <c r="D5345" s="4" t="s">
        <v>34</v>
      </c>
      <c r="E5345" s="4">
        <v>6.4289799999999996E-7</v>
      </c>
      <c r="F5345" s="4">
        <v>1.5434800000000001E-4</v>
      </c>
      <c r="G5345" s="4">
        <v>1</v>
      </c>
      <c r="H5345" s="4">
        <v>1</v>
      </c>
      <c r="I5345" s="4">
        <v>3</v>
      </c>
      <c r="J5345" s="4" t="s">
        <v>5730</v>
      </c>
      <c r="K5345" s="4">
        <v>2</v>
      </c>
      <c r="L5345" s="4">
        <v>2029.0753</v>
      </c>
      <c r="M5345" s="4" t="s">
        <v>29</v>
      </c>
      <c r="N5345" s="4" t="s">
        <v>29</v>
      </c>
      <c r="O5345" s="4">
        <v>6.5770000000000002E-5</v>
      </c>
      <c r="P5345" s="4">
        <v>1.2779999999999999E-8</v>
      </c>
      <c r="Q5345" s="4">
        <v>4.05</v>
      </c>
    </row>
    <row r="5346" spans="1:29" hidden="1" outlineLevel="1" collapsed="1" x14ac:dyDescent="0.25">
      <c r="A5346" t="s">
        <v>34</v>
      </c>
      <c r="B5346" s="4" t="s">
        <v>29</v>
      </c>
      <c r="C5346" s="4" t="s">
        <v>5742</v>
      </c>
      <c r="D5346" s="4" t="s">
        <v>34</v>
      </c>
      <c r="E5346" s="4">
        <v>1.21338E-3</v>
      </c>
      <c r="F5346" s="4">
        <v>1.5434800000000001E-4</v>
      </c>
      <c r="G5346" s="4">
        <v>1</v>
      </c>
      <c r="H5346" s="4">
        <v>1</v>
      </c>
      <c r="I5346" s="4">
        <v>3</v>
      </c>
      <c r="J5346" s="4" t="s">
        <v>5730</v>
      </c>
      <c r="K5346" s="4">
        <v>1</v>
      </c>
      <c r="L5346" s="4">
        <v>1110.6993500000001</v>
      </c>
      <c r="M5346" s="4" t="s">
        <v>29</v>
      </c>
      <c r="N5346" s="4" t="s">
        <v>29</v>
      </c>
      <c r="O5346" s="4">
        <v>6.5770000000000002E-5</v>
      </c>
      <c r="P5346" s="4">
        <v>1.1569999999999999E-4</v>
      </c>
      <c r="Q5346" s="4">
        <v>2.65</v>
      </c>
    </row>
    <row r="5347" spans="1:29" hidden="1" outlineLevel="1" collapsed="1" x14ac:dyDescent="0.25">
      <c r="A5347" t="s">
        <v>34</v>
      </c>
      <c r="B5347" s="4" t="s">
        <v>29</v>
      </c>
      <c r="C5347" s="4" t="s">
        <v>5743</v>
      </c>
      <c r="D5347" s="4" t="s">
        <v>34</v>
      </c>
      <c r="E5347" s="4">
        <v>4.1538900000000004E-3</v>
      </c>
      <c r="F5347" s="4">
        <v>3.0793500000000001E-4</v>
      </c>
      <c r="G5347" s="4">
        <v>1</v>
      </c>
      <c r="H5347" s="4">
        <v>1</v>
      </c>
      <c r="I5347" s="4">
        <v>3</v>
      </c>
      <c r="J5347" s="4" t="s">
        <v>5730</v>
      </c>
      <c r="K5347" s="4">
        <v>0</v>
      </c>
      <c r="L5347" s="4">
        <v>997.51016000000004</v>
      </c>
      <c r="M5347" s="4" t="s">
        <v>29</v>
      </c>
      <c r="N5347" s="4" t="s">
        <v>29</v>
      </c>
      <c r="O5347" s="4">
        <v>1.192E-4</v>
      </c>
      <c r="P5347" s="4">
        <v>4.9470000000000004E-4</v>
      </c>
      <c r="Q5347" s="4">
        <v>2.63</v>
      </c>
    </row>
    <row r="5348" spans="1:29" hidden="1" outlineLevel="1" collapsed="1" x14ac:dyDescent="0.25">
      <c r="A5348" t="s">
        <v>34</v>
      </c>
      <c r="B5348" s="4" t="s">
        <v>29</v>
      </c>
      <c r="C5348" s="4" t="s">
        <v>5744</v>
      </c>
      <c r="D5348" s="4" t="s">
        <v>34</v>
      </c>
      <c r="E5348" s="4">
        <v>6.4952300000000003E-3</v>
      </c>
      <c r="F5348" s="4">
        <v>4.3565599999999998E-4</v>
      </c>
      <c r="G5348" s="4">
        <v>1</v>
      </c>
      <c r="H5348" s="4">
        <v>1</v>
      </c>
      <c r="I5348" s="4">
        <v>1</v>
      </c>
      <c r="J5348" s="4" t="s">
        <v>5730</v>
      </c>
      <c r="K5348" s="4">
        <v>1</v>
      </c>
      <c r="L5348" s="4">
        <v>1050.5829900000001</v>
      </c>
      <c r="M5348" s="4" t="s">
        <v>29</v>
      </c>
      <c r="N5348" s="4" t="s">
        <v>29</v>
      </c>
      <c r="O5348" s="4">
        <v>1.639E-4</v>
      </c>
      <c r="P5348" s="4">
        <v>8.3489999999999997E-4</v>
      </c>
      <c r="Q5348" s="4">
        <v>2.44</v>
      </c>
    </row>
    <row r="5349" spans="1:29" x14ac:dyDescent="0.25">
      <c r="A5349" s="3" t="s">
        <v>29</v>
      </c>
      <c r="B5349" s="3" t="s">
        <v>30</v>
      </c>
      <c r="C5349" s="3" t="s">
        <v>5745</v>
      </c>
      <c r="D5349" s="3" t="s">
        <v>5746</v>
      </c>
      <c r="E5349" s="3">
        <v>0</v>
      </c>
      <c r="F5349" s="3">
        <v>64.027000000000001</v>
      </c>
      <c r="G5349" s="3">
        <v>26</v>
      </c>
      <c r="H5349" s="3">
        <v>8</v>
      </c>
      <c r="I5349" s="3">
        <v>16</v>
      </c>
      <c r="J5349" s="3">
        <v>8</v>
      </c>
      <c r="K5349" s="3">
        <v>479</v>
      </c>
      <c r="L5349" s="3">
        <v>53.3</v>
      </c>
      <c r="M5349" s="3">
        <v>8.2899999999999991</v>
      </c>
      <c r="N5349" s="3">
        <v>54.55</v>
      </c>
      <c r="O5349" s="3">
        <v>8</v>
      </c>
      <c r="P5349" s="3" t="s">
        <v>315</v>
      </c>
      <c r="Q5349" s="3" t="s">
        <v>4646</v>
      </c>
      <c r="R5349" s="3" t="s">
        <v>1854</v>
      </c>
      <c r="S5349" s="3" t="s">
        <v>5747</v>
      </c>
      <c r="T5349" s="3" t="s">
        <v>5748</v>
      </c>
      <c r="U5349" s="3" t="s">
        <v>5745</v>
      </c>
      <c r="V5349" s="3" t="s">
        <v>5749</v>
      </c>
      <c r="W5349" s="3" t="s">
        <v>638</v>
      </c>
      <c r="X5349" s="3" t="s">
        <v>5750</v>
      </c>
      <c r="Y5349" s="3" t="s">
        <v>34</v>
      </c>
      <c r="Z5349" s="3" t="s">
        <v>4653</v>
      </c>
      <c r="AA5349" s="3">
        <v>11</v>
      </c>
      <c r="AB5349" s="3" t="s">
        <v>29</v>
      </c>
      <c r="AC5349" s="3">
        <v>1</v>
      </c>
    </row>
    <row r="5350" spans="1:29" hidden="1" outlineLevel="1" collapsed="1" x14ac:dyDescent="0.25">
      <c r="A5350" t="s">
        <v>34</v>
      </c>
      <c r="B5350" s="2" t="s">
        <v>39</v>
      </c>
      <c r="C5350" s="2" t="s">
        <v>40</v>
      </c>
      <c r="D5350" s="2" t="s">
        <v>41</v>
      </c>
      <c r="E5350" s="2" t="s">
        <v>42</v>
      </c>
      <c r="F5350" s="2" t="s">
        <v>43</v>
      </c>
      <c r="G5350" s="2" t="s">
        <v>28</v>
      </c>
      <c r="H5350" s="2" t="s">
        <v>44</v>
      </c>
      <c r="I5350" s="2" t="s">
        <v>8</v>
      </c>
      <c r="J5350" s="2" t="s">
        <v>45</v>
      </c>
      <c r="K5350" s="2" t="s">
        <v>46</v>
      </c>
      <c r="L5350" s="2" t="s">
        <v>47</v>
      </c>
      <c r="M5350" s="2" t="s">
        <v>27</v>
      </c>
      <c r="N5350" s="2" t="s">
        <v>48</v>
      </c>
      <c r="O5350" s="2" t="s">
        <v>49</v>
      </c>
      <c r="P5350" s="2" t="s">
        <v>50</v>
      </c>
      <c r="Q5350" s="2" t="s">
        <v>51</v>
      </c>
    </row>
    <row r="5351" spans="1:29" hidden="1" outlineLevel="1" collapsed="1" x14ac:dyDescent="0.25">
      <c r="A5351" t="s">
        <v>34</v>
      </c>
      <c r="B5351" s="4" t="s">
        <v>29</v>
      </c>
      <c r="C5351" s="4" t="s">
        <v>5751</v>
      </c>
      <c r="D5351" s="4" t="s">
        <v>249</v>
      </c>
      <c r="E5351" s="4">
        <v>2.03303E-8</v>
      </c>
      <c r="F5351" s="4">
        <v>1.5434800000000001E-4</v>
      </c>
      <c r="G5351" s="4">
        <v>1</v>
      </c>
      <c r="H5351" s="4">
        <v>1</v>
      </c>
      <c r="I5351" s="4">
        <v>4</v>
      </c>
      <c r="J5351" s="4" t="s">
        <v>5745</v>
      </c>
      <c r="K5351" s="4">
        <v>0</v>
      </c>
      <c r="L5351" s="4">
        <v>1751.8996500000001</v>
      </c>
      <c r="M5351" s="4" t="s">
        <v>29</v>
      </c>
      <c r="N5351" s="4" t="s">
        <v>29</v>
      </c>
      <c r="O5351" s="4">
        <v>6.5770000000000002E-5</v>
      </c>
      <c r="P5351" s="4">
        <v>1.955E-10</v>
      </c>
      <c r="Q5351" s="4">
        <v>4.1100000000000003</v>
      </c>
    </row>
    <row r="5352" spans="1:29" hidden="1" outlineLevel="1" collapsed="1" x14ac:dyDescent="0.25">
      <c r="A5352" t="s">
        <v>34</v>
      </c>
      <c r="B5352" s="4" t="s">
        <v>29</v>
      </c>
      <c r="C5352" s="4" t="s">
        <v>5752</v>
      </c>
      <c r="D5352" s="4" t="s">
        <v>34</v>
      </c>
      <c r="E5352" s="4">
        <v>8.4228700000000003E-7</v>
      </c>
      <c r="F5352" s="4">
        <v>1.5434800000000001E-4</v>
      </c>
      <c r="G5352" s="4">
        <v>1</v>
      </c>
      <c r="H5352" s="4">
        <v>1</v>
      </c>
      <c r="I5352" s="4">
        <v>5</v>
      </c>
      <c r="J5352" s="4" t="s">
        <v>5745</v>
      </c>
      <c r="K5352" s="4">
        <v>0</v>
      </c>
      <c r="L5352" s="4">
        <v>1818.00074</v>
      </c>
      <c r="M5352" s="4" t="s">
        <v>29</v>
      </c>
      <c r="N5352" s="4" t="s">
        <v>29</v>
      </c>
      <c r="O5352" s="4">
        <v>6.5770000000000002E-5</v>
      </c>
      <c r="P5352" s="4">
        <v>1.7730000000000001E-8</v>
      </c>
      <c r="Q5352" s="4">
        <v>2.78</v>
      </c>
    </row>
    <row r="5353" spans="1:29" hidden="1" outlineLevel="1" collapsed="1" x14ac:dyDescent="0.25">
      <c r="A5353" t="s">
        <v>34</v>
      </c>
      <c r="B5353" s="4" t="s">
        <v>29</v>
      </c>
      <c r="C5353" s="4" t="s">
        <v>5753</v>
      </c>
      <c r="D5353" s="4" t="s">
        <v>34</v>
      </c>
      <c r="E5353" s="4">
        <v>4.2870800000000003E-6</v>
      </c>
      <c r="F5353" s="4">
        <v>1.5434800000000001E-4</v>
      </c>
      <c r="G5353" s="4">
        <v>1</v>
      </c>
      <c r="H5353" s="4">
        <v>1</v>
      </c>
      <c r="I5353" s="4">
        <v>2</v>
      </c>
      <c r="J5353" s="4" t="s">
        <v>5745</v>
      </c>
      <c r="K5353" s="4">
        <v>0</v>
      </c>
      <c r="L5353" s="4">
        <v>1755.8911900000001</v>
      </c>
      <c r="M5353" s="4" t="s">
        <v>29</v>
      </c>
      <c r="N5353" s="4" t="s">
        <v>29</v>
      </c>
      <c r="O5353" s="4">
        <v>6.5770000000000002E-5</v>
      </c>
      <c r="P5353" s="4">
        <v>1.2630000000000001E-7</v>
      </c>
      <c r="Q5353" s="4">
        <v>4.26</v>
      </c>
    </row>
    <row r="5354" spans="1:29" hidden="1" outlineLevel="1" collapsed="1" x14ac:dyDescent="0.25">
      <c r="A5354" t="s">
        <v>34</v>
      </c>
      <c r="B5354" s="4" t="s">
        <v>29</v>
      </c>
      <c r="C5354" s="4" t="s">
        <v>5754</v>
      </c>
      <c r="D5354" s="4" t="s">
        <v>94</v>
      </c>
      <c r="E5354" s="4">
        <v>2.4976300000000001E-7</v>
      </c>
      <c r="F5354" s="4">
        <v>1.5434800000000001E-4</v>
      </c>
      <c r="G5354" s="4">
        <v>1</v>
      </c>
      <c r="H5354" s="4">
        <v>2</v>
      </c>
      <c r="I5354" s="4">
        <v>1</v>
      </c>
      <c r="J5354" s="4" t="s">
        <v>5745</v>
      </c>
      <c r="K5354" s="4">
        <v>0</v>
      </c>
      <c r="L5354" s="4">
        <v>2190.0747099999999</v>
      </c>
      <c r="M5354" s="4" t="s">
        <v>29</v>
      </c>
      <c r="N5354" s="4" t="s">
        <v>29</v>
      </c>
      <c r="O5354" s="4">
        <v>6.5770000000000002E-5</v>
      </c>
      <c r="P5354" s="4">
        <v>4.0460000000000003E-9</v>
      </c>
      <c r="Q5354" s="4">
        <v>4.76</v>
      </c>
    </row>
    <row r="5355" spans="1:29" hidden="1" outlineLevel="1" collapsed="1" x14ac:dyDescent="0.25">
      <c r="A5355" t="s">
        <v>34</v>
      </c>
      <c r="B5355" s="4" t="s">
        <v>29</v>
      </c>
      <c r="C5355" s="4" t="s">
        <v>5755</v>
      </c>
      <c r="D5355" s="4" t="s">
        <v>34</v>
      </c>
      <c r="E5355" s="4">
        <v>1.62294E-4</v>
      </c>
      <c r="F5355" s="4">
        <v>1.5434800000000001E-4</v>
      </c>
      <c r="G5355" s="4">
        <v>1</v>
      </c>
      <c r="H5355" s="4">
        <v>1</v>
      </c>
      <c r="I5355" s="4">
        <v>1</v>
      </c>
      <c r="J5355" s="4" t="s">
        <v>5745</v>
      </c>
      <c r="K5355" s="4">
        <v>1</v>
      </c>
      <c r="L5355" s="4">
        <v>3492.8512300000002</v>
      </c>
      <c r="M5355" s="4" t="s">
        <v>29</v>
      </c>
      <c r="N5355" s="4" t="s">
        <v>29</v>
      </c>
      <c r="O5355" s="4">
        <v>6.5770000000000002E-5</v>
      </c>
      <c r="P5355" s="4">
        <v>1.031E-5</v>
      </c>
      <c r="Q5355" s="4">
        <v>3.44</v>
      </c>
    </row>
    <row r="5356" spans="1:29" hidden="1" outlineLevel="1" collapsed="1" x14ac:dyDescent="0.25">
      <c r="A5356" t="s">
        <v>34</v>
      </c>
      <c r="B5356" s="4" t="s">
        <v>29</v>
      </c>
      <c r="C5356" s="4" t="s">
        <v>5756</v>
      </c>
      <c r="D5356" s="4" t="s">
        <v>34</v>
      </c>
      <c r="E5356" s="4">
        <v>1.5888600000000001E-3</v>
      </c>
      <c r="F5356" s="4">
        <v>1.5434800000000001E-4</v>
      </c>
      <c r="G5356" s="4">
        <v>1</v>
      </c>
      <c r="H5356" s="4">
        <v>1</v>
      </c>
      <c r="I5356" s="4">
        <v>1</v>
      </c>
      <c r="J5356" s="4" t="s">
        <v>5745</v>
      </c>
      <c r="K5356" s="4">
        <v>0</v>
      </c>
      <c r="L5356" s="4">
        <v>1307.8045500000001</v>
      </c>
      <c r="M5356" s="4" t="s">
        <v>29</v>
      </c>
      <c r="N5356" s="4" t="s">
        <v>29</v>
      </c>
      <c r="O5356" s="4">
        <v>6.5770000000000002E-5</v>
      </c>
      <c r="P5356" s="4">
        <v>1.605E-4</v>
      </c>
      <c r="Q5356" s="4">
        <v>2.59</v>
      </c>
    </row>
    <row r="5357" spans="1:29" hidden="1" outlineLevel="1" collapsed="1" x14ac:dyDescent="0.25">
      <c r="A5357" t="s">
        <v>34</v>
      </c>
      <c r="B5357" s="4" t="s">
        <v>29</v>
      </c>
      <c r="C5357" s="4" t="s">
        <v>5757</v>
      </c>
      <c r="D5357" s="4" t="s">
        <v>34</v>
      </c>
      <c r="E5357" s="4">
        <v>5.5412500000000004E-4</v>
      </c>
      <c r="F5357" s="4">
        <v>1.5434800000000001E-4</v>
      </c>
      <c r="G5357" s="4">
        <v>1</v>
      </c>
      <c r="H5357" s="4">
        <v>1</v>
      </c>
      <c r="I5357" s="4">
        <v>1</v>
      </c>
      <c r="J5357" s="4" t="s">
        <v>5745</v>
      </c>
      <c r="K5357" s="4">
        <v>0</v>
      </c>
      <c r="L5357" s="4">
        <v>3025.5768400000002</v>
      </c>
      <c r="M5357" s="4" t="s">
        <v>29</v>
      </c>
      <c r="N5357" s="4" t="s">
        <v>29</v>
      </c>
      <c r="O5357" s="4">
        <v>6.5770000000000002E-5</v>
      </c>
      <c r="P5357" s="4">
        <v>4.5170000000000003E-5</v>
      </c>
      <c r="Q5357" s="4">
        <v>3.61</v>
      </c>
    </row>
    <row r="5358" spans="1:29" hidden="1" outlineLevel="1" collapsed="1" x14ac:dyDescent="0.25">
      <c r="A5358" t="s">
        <v>34</v>
      </c>
      <c r="B5358" s="4" t="s">
        <v>29</v>
      </c>
      <c r="C5358" s="4" t="s">
        <v>5758</v>
      </c>
      <c r="D5358" s="4" t="s">
        <v>34</v>
      </c>
      <c r="E5358" s="4">
        <v>9.4563000000000008E-3</v>
      </c>
      <c r="F5358" s="4">
        <v>4.3565599999999998E-4</v>
      </c>
      <c r="G5358" s="4">
        <v>1</v>
      </c>
      <c r="H5358" s="4">
        <v>1</v>
      </c>
      <c r="I5358" s="4">
        <v>1</v>
      </c>
      <c r="J5358" s="4" t="s">
        <v>5745</v>
      </c>
      <c r="K5358" s="4">
        <v>2</v>
      </c>
      <c r="L5358" s="4">
        <v>1586.9152200000001</v>
      </c>
      <c r="M5358" s="4" t="s">
        <v>29</v>
      </c>
      <c r="N5358" s="4" t="s">
        <v>29</v>
      </c>
      <c r="O5358" s="4">
        <v>1.639E-4</v>
      </c>
      <c r="P5358" s="4">
        <v>1.302E-3</v>
      </c>
      <c r="Q5358" s="4">
        <v>2.4</v>
      </c>
    </row>
    <row r="5359" spans="1:29" x14ac:dyDescent="0.25">
      <c r="A5359" s="3" t="s">
        <v>29</v>
      </c>
      <c r="B5359" s="3" t="s">
        <v>30</v>
      </c>
      <c r="C5359" s="3" t="s">
        <v>5759</v>
      </c>
      <c r="D5359" s="3" t="s">
        <v>5760</v>
      </c>
      <c r="E5359" s="3">
        <v>0</v>
      </c>
      <c r="F5359" s="3">
        <v>63.914999999999999</v>
      </c>
      <c r="G5359" s="3">
        <v>24</v>
      </c>
      <c r="H5359" s="3">
        <v>14</v>
      </c>
      <c r="I5359" s="3">
        <v>22</v>
      </c>
      <c r="J5359" s="3">
        <v>14</v>
      </c>
      <c r="K5359" s="3">
        <v>760</v>
      </c>
      <c r="L5359" s="3">
        <v>86</v>
      </c>
      <c r="M5359" s="3">
        <v>9.6</v>
      </c>
      <c r="N5359" s="3">
        <v>55.96</v>
      </c>
      <c r="O5359" s="3">
        <v>14</v>
      </c>
      <c r="P5359" s="3" t="s">
        <v>315</v>
      </c>
      <c r="Q5359" s="3" t="s">
        <v>34</v>
      </c>
      <c r="R5359" s="3" t="s">
        <v>35</v>
      </c>
      <c r="S5359" s="3" t="s">
        <v>5761</v>
      </c>
      <c r="T5359" s="3" t="s">
        <v>34</v>
      </c>
      <c r="U5359" s="3" t="s">
        <v>5759</v>
      </c>
      <c r="V5359" s="3" t="s">
        <v>34</v>
      </c>
      <c r="W5359" s="3" t="s">
        <v>714</v>
      </c>
      <c r="X5359" s="3" t="s">
        <v>34</v>
      </c>
      <c r="Y5359" s="3" t="s">
        <v>34</v>
      </c>
      <c r="Z5359" s="3" t="s">
        <v>34</v>
      </c>
      <c r="AA5359" s="3">
        <v>0</v>
      </c>
      <c r="AB5359" s="3" t="s">
        <v>29</v>
      </c>
      <c r="AC5359" s="3">
        <v>1</v>
      </c>
    </row>
    <row r="5360" spans="1:29" hidden="1" outlineLevel="1" collapsed="1" x14ac:dyDescent="0.25">
      <c r="A5360" t="s">
        <v>34</v>
      </c>
      <c r="B5360" s="2" t="s">
        <v>39</v>
      </c>
      <c r="C5360" s="2" t="s">
        <v>40</v>
      </c>
      <c r="D5360" s="2" t="s">
        <v>41</v>
      </c>
      <c r="E5360" s="2" t="s">
        <v>42</v>
      </c>
      <c r="F5360" s="2" t="s">
        <v>43</v>
      </c>
      <c r="G5360" s="2" t="s">
        <v>28</v>
      </c>
      <c r="H5360" s="2" t="s">
        <v>44</v>
      </c>
      <c r="I5360" s="2" t="s">
        <v>8</v>
      </c>
      <c r="J5360" s="2" t="s">
        <v>45</v>
      </c>
      <c r="K5360" s="2" t="s">
        <v>46</v>
      </c>
      <c r="L5360" s="2" t="s">
        <v>47</v>
      </c>
      <c r="M5360" s="2" t="s">
        <v>27</v>
      </c>
      <c r="N5360" s="2" t="s">
        <v>48</v>
      </c>
      <c r="O5360" s="2" t="s">
        <v>49</v>
      </c>
      <c r="P5360" s="2" t="s">
        <v>50</v>
      </c>
      <c r="Q5360" s="2" t="s">
        <v>51</v>
      </c>
    </row>
    <row r="5361" spans="1:29" hidden="1" outlineLevel="1" collapsed="1" x14ac:dyDescent="0.25">
      <c r="A5361" t="s">
        <v>34</v>
      </c>
      <c r="B5361" s="4" t="s">
        <v>29</v>
      </c>
      <c r="C5361" s="4" t="s">
        <v>5762</v>
      </c>
      <c r="D5361" s="4" t="s">
        <v>34</v>
      </c>
      <c r="E5361" s="4">
        <v>5.72582E-5</v>
      </c>
      <c r="F5361" s="4">
        <v>1.5434800000000001E-4</v>
      </c>
      <c r="G5361" s="4">
        <v>1</v>
      </c>
      <c r="H5361" s="4">
        <v>1</v>
      </c>
      <c r="I5361" s="4">
        <v>2</v>
      </c>
      <c r="J5361" s="4" t="s">
        <v>5759</v>
      </c>
      <c r="K5361" s="4">
        <v>2</v>
      </c>
      <c r="L5361" s="4">
        <v>1744.9439500000001</v>
      </c>
      <c r="M5361" s="4" t="s">
        <v>29</v>
      </c>
      <c r="N5361" s="4" t="s">
        <v>29</v>
      </c>
      <c r="O5361" s="4">
        <v>6.5770000000000002E-5</v>
      </c>
      <c r="P5361" s="4">
        <v>2.9110000000000002E-6</v>
      </c>
      <c r="Q5361" s="4">
        <v>3.93</v>
      </c>
    </row>
    <row r="5362" spans="1:29" hidden="1" outlineLevel="1" collapsed="1" x14ac:dyDescent="0.25">
      <c r="A5362" t="s">
        <v>34</v>
      </c>
      <c r="B5362" s="4" t="s">
        <v>29</v>
      </c>
      <c r="C5362" s="4" t="s">
        <v>5763</v>
      </c>
      <c r="D5362" s="4" t="s">
        <v>34</v>
      </c>
      <c r="E5362" s="4">
        <v>2.3270299999999999E-7</v>
      </c>
      <c r="F5362" s="4">
        <v>1.5434800000000001E-4</v>
      </c>
      <c r="G5362" s="4">
        <v>1</v>
      </c>
      <c r="H5362" s="4">
        <v>1</v>
      </c>
      <c r="I5362" s="4">
        <v>2</v>
      </c>
      <c r="J5362" s="4" t="s">
        <v>5759</v>
      </c>
      <c r="K5362" s="4">
        <v>0</v>
      </c>
      <c r="L5362" s="4">
        <v>2286.1585300000002</v>
      </c>
      <c r="M5362" s="4" t="s">
        <v>29</v>
      </c>
      <c r="N5362" s="4" t="s">
        <v>29</v>
      </c>
      <c r="O5362" s="4">
        <v>6.5770000000000002E-5</v>
      </c>
      <c r="P5362" s="4">
        <v>3.716E-9</v>
      </c>
      <c r="Q5362" s="4">
        <v>4.4800000000000004</v>
      </c>
    </row>
    <row r="5363" spans="1:29" hidden="1" outlineLevel="1" collapsed="1" x14ac:dyDescent="0.25">
      <c r="A5363" t="s">
        <v>34</v>
      </c>
      <c r="B5363" s="4" t="s">
        <v>29</v>
      </c>
      <c r="C5363" s="4" t="s">
        <v>5764</v>
      </c>
      <c r="D5363" s="4" t="s">
        <v>418</v>
      </c>
      <c r="E5363" s="4">
        <v>8.6330599999999999E-4</v>
      </c>
      <c r="F5363" s="4">
        <v>1.5434800000000001E-4</v>
      </c>
      <c r="G5363" s="4">
        <v>1</v>
      </c>
      <c r="H5363" s="4">
        <v>1</v>
      </c>
      <c r="I5363" s="4">
        <v>1</v>
      </c>
      <c r="J5363" s="4" t="s">
        <v>5759</v>
      </c>
      <c r="K5363" s="4">
        <v>1</v>
      </c>
      <c r="L5363" s="4">
        <v>1272.7092700000001</v>
      </c>
      <c r="M5363" s="4" t="s">
        <v>29</v>
      </c>
      <c r="N5363" s="4" t="s">
        <v>29</v>
      </c>
      <c r="O5363" s="4">
        <v>6.5770000000000002E-5</v>
      </c>
      <c r="P5363" s="4">
        <v>7.7150000000000005E-5</v>
      </c>
      <c r="Q5363" s="4">
        <v>3.14</v>
      </c>
    </row>
    <row r="5364" spans="1:29" hidden="1" outlineLevel="1" collapsed="1" x14ac:dyDescent="0.25">
      <c r="A5364" t="s">
        <v>34</v>
      </c>
      <c r="B5364" s="4" t="s">
        <v>29</v>
      </c>
      <c r="C5364" s="4" t="s">
        <v>5765</v>
      </c>
      <c r="D5364" s="4" t="s">
        <v>34</v>
      </c>
      <c r="E5364" s="4">
        <v>9.6292299999999997E-4</v>
      </c>
      <c r="F5364" s="4">
        <v>1.5434800000000001E-4</v>
      </c>
      <c r="G5364" s="4">
        <v>1</v>
      </c>
      <c r="H5364" s="4">
        <v>1</v>
      </c>
      <c r="I5364" s="4">
        <v>1</v>
      </c>
      <c r="J5364" s="4" t="s">
        <v>5759</v>
      </c>
      <c r="K5364" s="4">
        <v>0</v>
      </c>
      <c r="L5364" s="4">
        <v>1460.7743700000001</v>
      </c>
      <c r="M5364" s="4" t="s">
        <v>29</v>
      </c>
      <c r="N5364" s="4" t="s">
        <v>29</v>
      </c>
      <c r="O5364" s="4">
        <v>6.5770000000000002E-5</v>
      </c>
      <c r="P5364" s="4">
        <v>8.7960000000000005E-5</v>
      </c>
      <c r="Q5364" s="4">
        <v>2.2200000000000002</v>
      </c>
    </row>
    <row r="5365" spans="1:29" hidden="1" outlineLevel="1" collapsed="1" x14ac:dyDescent="0.25">
      <c r="A5365" t="s">
        <v>34</v>
      </c>
      <c r="B5365" s="4" t="s">
        <v>29</v>
      </c>
      <c r="C5365" s="4" t="s">
        <v>5766</v>
      </c>
      <c r="D5365" s="4" t="s">
        <v>128</v>
      </c>
      <c r="E5365" s="4">
        <v>1.16753E-3</v>
      </c>
      <c r="F5365" s="4">
        <v>1.5434800000000001E-4</v>
      </c>
      <c r="G5365" s="4">
        <v>1</v>
      </c>
      <c r="H5365" s="4">
        <v>1</v>
      </c>
      <c r="I5365" s="4">
        <v>2</v>
      </c>
      <c r="J5365" s="4" t="s">
        <v>5759</v>
      </c>
      <c r="K5365" s="4">
        <v>1</v>
      </c>
      <c r="L5365" s="4">
        <v>1689.9217200000001</v>
      </c>
      <c r="M5365" s="4" t="s">
        <v>29</v>
      </c>
      <c r="N5365" s="4" t="s">
        <v>29</v>
      </c>
      <c r="O5365" s="4">
        <v>6.5770000000000002E-5</v>
      </c>
      <c r="P5365" s="4">
        <v>1.109E-4</v>
      </c>
      <c r="Q5365" s="4">
        <v>2.35</v>
      </c>
    </row>
    <row r="5366" spans="1:29" hidden="1" outlineLevel="1" collapsed="1" x14ac:dyDescent="0.25">
      <c r="A5366" t="s">
        <v>34</v>
      </c>
      <c r="B5366" s="4" t="s">
        <v>29</v>
      </c>
      <c r="C5366" s="4" t="s">
        <v>5767</v>
      </c>
      <c r="D5366" s="4" t="s">
        <v>34</v>
      </c>
      <c r="E5366" s="4">
        <v>7.9413200000000002E-4</v>
      </c>
      <c r="F5366" s="4">
        <v>1.5434800000000001E-4</v>
      </c>
      <c r="G5366" s="4">
        <v>1</v>
      </c>
      <c r="H5366" s="4">
        <v>1</v>
      </c>
      <c r="I5366" s="4">
        <v>2</v>
      </c>
      <c r="J5366" s="4" t="s">
        <v>5759</v>
      </c>
      <c r="K5366" s="4">
        <v>1</v>
      </c>
      <c r="L5366" s="4">
        <v>1852.8824199999999</v>
      </c>
      <c r="M5366" s="4" t="s">
        <v>29</v>
      </c>
      <c r="N5366" s="4" t="s">
        <v>29</v>
      </c>
      <c r="O5366" s="4">
        <v>6.5770000000000002E-5</v>
      </c>
      <c r="P5366" s="4">
        <v>6.9800000000000003E-5</v>
      </c>
      <c r="Q5366" s="4">
        <v>2.59</v>
      </c>
    </row>
    <row r="5367" spans="1:29" hidden="1" outlineLevel="1" collapsed="1" x14ac:dyDescent="0.25">
      <c r="A5367" t="s">
        <v>34</v>
      </c>
      <c r="B5367" s="4" t="s">
        <v>29</v>
      </c>
      <c r="C5367" s="4" t="s">
        <v>5768</v>
      </c>
      <c r="D5367" s="4" t="s">
        <v>34</v>
      </c>
      <c r="E5367" s="4">
        <v>2.6980500000000001E-8</v>
      </c>
      <c r="F5367" s="4">
        <v>1.5434800000000001E-4</v>
      </c>
      <c r="G5367" s="4">
        <v>1</v>
      </c>
      <c r="H5367" s="4">
        <v>1</v>
      </c>
      <c r="I5367" s="4">
        <v>3</v>
      </c>
      <c r="J5367" s="4" t="s">
        <v>5759</v>
      </c>
      <c r="K5367" s="4">
        <v>0</v>
      </c>
      <c r="L5367" s="4">
        <v>1821.9704999999999</v>
      </c>
      <c r="M5367" s="4" t="s">
        <v>29</v>
      </c>
      <c r="N5367" s="4" t="s">
        <v>29</v>
      </c>
      <c r="O5367" s="4">
        <v>6.5770000000000002E-5</v>
      </c>
      <c r="P5367" s="4">
        <v>2.7469999999999999E-10</v>
      </c>
      <c r="Q5367" s="4">
        <v>4.42</v>
      </c>
    </row>
    <row r="5368" spans="1:29" hidden="1" outlineLevel="1" collapsed="1" x14ac:dyDescent="0.25">
      <c r="A5368" t="s">
        <v>34</v>
      </c>
      <c r="B5368" s="4" t="s">
        <v>29</v>
      </c>
      <c r="C5368" s="4" t="s">
        <v>5769</v>
      </c>
      <c r="D5368" s="4" t="s">
        <v>34</v>
      </c>
      <c r="E5368" s="4">
        <v>2.6537900000000001E-3</v>
      </c>
      <c r="F5368" s="4">
        <v>3.0793500000000001E-4</v>
      </c>
      <c r="G5368" s="4">
        <v>1</v>
      </c>
      <c r="H5368" s="4">
        <v>1</v>
      </c>
      <c r="I5368" s="4">
        <v>2</v>
      </c>
      <c r="J5368" s="4" t="s">
        <v>5759</v>
      </c>
      <c r="K5368" s="4">
        <v>0</v>
      </c>
      <c r="L5368" s="4">
        <v>1210.6790100000001</v>
      </c>
      <c r="M5368" s="4" t="s">
        <v>29</v>
      </c>
      <c r="N5368" s="4" t="s">
        <v>29</v>
      </c>
      <c r="O5368" s="4">
        <v>1.192E-4</v>
      </c>
      <c r="P5368" s="4">
        <v>2.943E-4</v>
      </c>
      <c r="Q5368" s="4">
        <v>2.39</v>
      </c>
    </row>
    <row r="5369" spans="1:29" hidden="1" outlineLevel="1" collapsed="1" x14ac:dyDescent="0.25">
      <c r="A5369" t="s">
        <v>34</v>
      </c>
      <c r="B5369" s="4" t="s">
        <v>29</v>
      </c>
      <c r="C5369" s="4" t="s">
        <v>5770</v>
      </c>
      <c r="D5369" s="4" t="s">
        <v>34</v>
      </c>
      <c r="E5369" s="4">
        <v>7.7638799999999999E-3</v>
      </c>
      <c r="F5369" s="4">
        <v>4.3565599999999998E-4</v>
      </c>
      <c r="G5369" s="4">
        <v>1</v>
      </c>
      <c r="H5369" s="4">
        <v>1</v>
      </c>
      <c r="I5369" s="4">
        <v>2</v>
      </c>
      <c r="J5369" s="4" t="s">
        <v>5759</v>
      </c>
      <c r="K5369" s="4">
        <v>0</v>
      </c>
      <c r="L5369" s="4">
        <v>1233.7313799999999</v>
      </c>
      <c r="M5369" s="4" t="s">
        <v>29</v>
      </c>
      <c r="N5369" s="4" t="s">
        <v>29</v>
      </c>
      <c r="O5369" s="4">
        <v>1.639E-4</v>
      </c>
      <c r="P5369" s="4">
        <v>1.0269999999999999E-3</v>
      </c>
      <c r="Q5369" s="4">
        <v>1.9</v>
      </c>
    </row>
    <row r="5370" spans="1:29" hidden="1" outlineLevel="1" collapsed="1" x14ac:dyDescent="0.25">
      <c r="A5370" t="s">
        <v>34</v>
      </c>
      <c r="B5370" s="4" t="s">
        <v>29</v>
      </c>
      <c r="C5370" s="4" t="s">
        <v>5771</v>
      </c>
      <c r="D5370" s="4" t="s">
        <v>34</v>
      </c>
      <c r="E5370" s="4">
        <v>1.48294E-2</v>
      </c>
      <c r="F5370" s="4">
        <v>5.7957899999999999E-4</v>
      </c>
      <c r="G5370" s="4">
        <v>1</v>
      </c>
      <c r="H5370" s="4">
        <v>1</v>
      </c>
      <c r="I5370" s="4">
        <v>1</v>
      </c>
      <c r="J5370" s="4" t="s">
        <v>5759</v>
      </c>
      <c r="K5370" s="4">
        <v>0</v>
      </c>
      <c r="L5370" s="4">
        <v>2316.2445499999999</v>
      </c>
      <c r="M5370" s="4" t="s">
        <v>29</v>
      </c>
      <c r="N5370" s="4" t="s">
        <v>29</v>
      </c>
      <c r="O5370" s="4">
        <v>2.1489999999999999E-4</v>
      </c>
      <c r="P5370" s="4">
        <v>2.264E-3</v>
      </c>
      <c r="Q5370" s="4">
        <v>3.39</v>
      </c>
    </row>
    <row r="5371" spans="1:29" hidden="1" outlineLevel="1" collapsed="1" x14ac:dyDescent="0.25">
      <c r="A5371" t="s">
        <v>34</v>
      </c>
      <c r="B5371" s="4" t="s">
        <v>29</v>
      </c>
      <c r="C5371" s="4" t="s">
        <v>5772</v>
      </c>
      <c r="D5371" s="4" t="s">
        <v>34</v>
      </c>
      <c r="E5371" s="4">
        <v>3.22326E-2</v>
      </c>
      <c r="F5371" s="4">
        <v>1.27169E-3</v>
      </c>
      <c r="G5371" s="4">
        <v>1</v>
      </c>
      <c r="H5371" s="4">
        <v>1</v>
      </c>
      <c r="I5371" s="4">
        <v>1</v>
      </c>
      <c r="J5371" s="4" t="s">
        <v>5759</v>
      </c>
      <c r="K5371" s="4">
        <v>0</v>
      </c>
      <c r="L5371" s="4">
        <v>1698.89219</v>
      </c>
      <c r="M5371" s="4" t="s">
        <v>29</v>
      </c>
      <c r="N5371" s="4" t="s">
        <v>29</v>
      </c>
      <c r="O5371" s="4">
        <v>4.6000000000000001E-4</v>
      </c>
      <c r="P5371" s="4">
        <v>5.9950000000000003E-3</v>
      </c>
      <c r="Q5371" s="4">
        <v>2.79</v>
      </c>
    </row>
    <row r="5372" spans="1:29" hidden="1" outlineLevel="1" collapsed="1" x14ac:dyDescent="0.25">
      <c r="A5372" t="s">
        <v>34</v>
      </c>
      <c r="B5372" s="4" t="s">
        <v>29</v>
      </c>
      <c r="C5372" s="4" t="s">
        <v>5773</v>
      </c>
      <c r="D5372" s="4" t="s">
        <v>74</v>
      </c>
      <c r="E5372" s="4">
        <v>4.8339899999999998E-2</v>
      </c>
      <c r="F5372" s="4">
        <v>1.52893E-3</v>
      </c>
      <c r="G5372" s="4">
        <v>1</v>
      </c>
      <c r="H5372" s="4">
        <v>1</v>
      </c>
      <c r="I5372" s="4">
        <v>1</v>
      </c>
      <c r="J5372" s="4" t="s">
        <v>5759</v>
      </c>
      <c r="K5372" s="4">
        <v>0</v>
      </c>
      <c r="L5372" s="4">
        <v>1047.4775400000001</v>
      </c>
      <c r="M5372" s="4" t="s">
        <v>29</v>
      </c>
      <c r="N5372" s="4" t="s">
        <v>29</v>
      </c>
      <c r="O5372" s="4">
        <v>5.5110000000000001E-4</v>
      </c>
      <c r="P5372" s="4">
        <v>1.0160000000000001E-2</v>
      </c>
      <c r="Q5372" s="4">
        <v>1.62</v>
      </c>
    </row>
    <row r="5373" spans="1:29" hidden="1" outlineLevel="1" collapsed="1" x14ac:dyDescent="0.25">
      <c r="A5373" t="s">
        <v>34</v>
      </c>
      <c r="B5373" s="4" t="s">
        <v>29</v>
      </c>
      <c r="C5373" s="4" t="s">
        <v>5774</v>
      </c>
      <c r="D5373" s="4" t="s">
        <v>34</v>
      </c>
      <c r="E5373" s="4">
        <v>0.13034299999999999</v>
      </c>
      <c r="F5373" s="4">
        <v>4.3961599999999997E-3</v>
      </c>
      <c r="G5373" s="4">
        <v>1</v>
      </c>
      <c r="H5373" s="4">
        <v>1</v>
      </c>
      <c r="I5373" s="4">
        <v>1</v>
      </c>
      <c r="J5373" s="4" t="s">
        <v>5759</v>
      </c>
      <c r="K5373" s="4">
        <v>0</v>
      </c>
      <c r="L5373" s="4">
        <v>1300.7048299999999</v>
      </c>
      <c r="M5373" s="4" t="s">
        <v>29</v>
      </c>
      <c r="N5373" s="4" t="s">
        <v>29</v>
      </c>
      <c r="O5373" s="4">
        <v>1.573E-3</v>
      </c>
      <c r="P5373" s="4">
        <v>4.0599999999999997E-2</v>
      </c>
      <c r="Q5373" s="4">
        <v>3.23</v>
      </c>
    </row>
    <row r="5374" spans="1:29" hidden="1" outlineLevel="1" collapsed="1" x14ac:dyDescent="0.25">
      <c r="A5374" t="s">
        <v>34</v>
      </c>
      <c r="B5374" s="4" t="s">
        <v>29</v>
      </c>
      <c r="C5374" s="4" t="s">
        <v>5775</v>
      </c>
      <c r="D5374" s="4" t="s">
        <v>34</v>
      </c>
      <c r="E5374" s="4">
        <v>0.172453</v>
      </c>
      <c r="F5374" s="4">
        <v>5.2618600000000001E-3</v>
      </c>
      <c r="G5374" s="4">
        <v>1</v>
      </c>
      <c r="H5374" s="4">
        <v>1</v>
      </c>
      <c r="I5374" s="4">
        <v>1</v>
      </c>
      <c r="J5374" s="4" t="s">
        <v>5759</v>
      </c>
      <c r="K5374" s="4">
        <v>1</v>
      </c>
      <c r="L5374" s="4">
        <v>1941.03008</v>
      </c>
      <c r="M5374" s="4" t="s">
        <v>29</v>
      </c>
      <c r="N5374" s="4" t="s">
        <v>29</v>
      </c>
      <c r="O5374" s="4">
        <v>1.9750000000000002E-3</v>
      </c>
      <c r="P5374" s="4">
        <v>6.2509999999999996E-2</v>
      </c>
      <c r="Q5374" s="4">
        <v>1.76</v>
      </c>
    </row>
    <row r="5375" spans="1:29" x14ac:dyDescent="0.25">
      <c r="A5375" s="3" t="s">
        <v>29</v>
      </c>
      <c r="B5375" s="3" t="s">
        <v>30</v>
      </c>
      <c r="C5375" s="3" t="s">
        <v>5776</v>
      </c>
      <c r="D5375" s="3" t="s">
        <v>5777</v>
      </c>
      <c r="E5375" s="3">
        <v>0</v>
      </c>
      <c r="F5375" s="3">
        <v>63.761000000000003</v>
      </c>
      <c r="G5375" s="3">
        <v>30</v>
      </c>
      <c r="H5375" s="3">
        <v>8</v>
      </c>
      <c r="I5375" s="3">
        <v>16</v>
      </c>
      <c r="J5375" s="3">
        <v>8</v>
      </c>
      <c r="K5375" s="3">
        <v>546</v>
      </c>
      <c r="L5375" s="3">
        <v>59.9</v>
      </c>
      <c r="M5375" s="3">
        <v>5.86</v>
      </c>
      <c r="N5375" s="3">
        <v>53.01</v>
      </c>
      <c r="O5375" s="3">
        <v>8</v>
      </c>
      <c r="P5375" s="3" t="s">
        <v>315</v>
      </c>
      <c r="Q5375" s="3" t="s">
        <v>34</v>
      </c>
      <c r="R5375" s="3" t="s">
        <v>2218</v>
      </c>
      <c r="S5375" s="3" t="s">
        <v>5778</v>
      </c>
      <c r="T5375" s="3" t="s">
        <v>34</v>
      </c>
      <c r="U5375" s="3" t="s">
        <v>5779</v>
      </c>
      <c r="V5375" s="3" t="s">
        <v>34</v>
      </c>
      <c r="W5375" s="3" t="s">
        <v>38</v>
      </c>
      <c r="X5375" s="3" t="s">
        <v>34</v>
      </c>
      <c r="Y5375" s="3" t="s">
        <v>34</v>
      </c>
      <c r="Z5375" s="3" t="s">
        <v>34</v>
      </c>
      <c r="AA5375" s="3">
        <v>0</v>
      </c>
      <c r="AB5375" s="3" t="s">
        <v>29</v>
      </c>
      <c r="AC5375" s="3">
        <v>1</v>
      </c>
    </row>
    <row r="5376" spans="1:29" hidden="1" outlineLevel="1" collapsed="1" x14ac:dyDescent="0.25">
      <c r="A5376" t="s">
        <v>34</v>
      </c>
      <c r="B5376" s="2" t="s">
        <v>39</v>
      </c>
      <c r="C5376" s="2" t="s">
        <v>40</v>
      </c>
      <c r="D5376" s="2" t="s">
        <v>41</v>
      </c>
      <c r="E5376" s="2" t="s">
        <v>42</v>
      </c>
      <c r="F5376" s="2" t="s">
        <v>43</v>
      </c>
      <c r="G5376" s="2" t="s">
        <v>28</v>
      </c>
      <c r="H5376" s="2" t="s">
        <v>44</v>
      </c>
      <c r="I5376" s="2" t="s">
        <v>8</v>
      </c>
      <c r="J5376" s="2" t="s">
        <v>45</v>
      </c>
      <c r="K5376" s="2" t="s">
        <v>46</v>
      </c>
      <c r="L5376" s="2" t="s">
        <v>47</v>
      </c>
      <c r="M5376" s="2" t="s">
        <v>27</v>
      </c>
      <c r="N5376" s="2" t="s">
        <v>48</v>
      </c>
      <c r="O5376" s="2" t="s">
        <v>49</v>
      </c>
      <c r="P5376" s="2" t="s">
        <v>50</v>
      </c>
      <c r="Q5376" s="2" t="s">
        <v>51</v>
      </c>
    </row>
    <row r="5377" spans="1:29" hidden="1" outlineLevel="1" collapsed="1" x14ac:dyDescent="0.25">
      <c r="A5377" t="s">
        <v>34</v>
      </c>
      <c r="B5377" s="4" t="s">
        <v>29</v>
      </c>
      <c r="C5377" s="4" t="s">
        <v>5780</v>
      </c>
      <c r="D5377" s="4" t="s">
        <v>2864</v>
      </c>
      <c r="E5377" s="4">
        <v>2.0461699999999999E-10</v>
      </c>
      <c r="F5377" s="4">
        <v>1.5434800000000001E-4</v>
      </c>
      <c r="G5377" s="4">
        <v>1</v>
      </c>
      <c r="H5377" s="4">
        <v>1</v>
      </c>
      <c r="I5377" s="4">
        <v>4</v>
      </c>
      <c r="J5377" s="4" t="s">
        <v>5776</v>
      </c>
      <c r="K5377" s="4">
        <v>0</v>
      </c>
      <c r="L5377" s="4">
        <v>2215.1750900000002</v>
      </c>
      <c r="M5377" s="4" t="s">
        <v>29</v>
      </c>
      <c r="N5377" s="4" t="s">
        <v>29</v>
      </c>
      <c r="O5377" s="4">
        <v>6.5770000000000002E-5</v>
      </c>
      <c r="P5377" s="4">
        <v>7.4559999999999997E-13</v>
      </c>
      <c r="Q5377" s="4">
        <v>5.71</v>
      </c>
    </row>
    <row r="5378" spans="1:29" hidden="1" outlineLevel="1" collapsed="1" x14ac:dyDescent="0.25">
      <c r="A5378" t="s">
        <v>34</v>
      </c>
      <c r="B5378" s="4" t="s">
        <v>29</v>
      </c>
      <c r="C5378" s="4" t="s">
        <v>5781</v>
      </c>
      <c r="D5378" s="4" t="s">
        <v>66</v>
      </c>
      <c r="E5378" s="4">
        <v>1.14693E-6</v>
      </c>
      <c r="F5378" s="4">
        <v>1.5434800000000001E-4</v>
      </c>
      <c r="G5378" s="4">
        <v>1</v>
      </c>
      <c r="H5378" s="4">
        <v>1</v>
      </c>
      <c r="I5378" s="4">
        <v>3</v>
      </c>
      <c r="J5378" s="4" t="s">
        <v>5776</v>
      </c>
      <c r="K5378" s="4">
        <v>0</v>
      </c>
      <c r="L5378" s="4">
        <v>1999.12562</v>
      </c>
      <c r="M5378" s="4" t="s">
        <v>29</v>
      </c>
      <c r="N5378" s="4" t="s">
        <v>29</v>
      </c>
      <c r="O5378" s="4">
        <v>6.5770000000000002E-5</v>
      </c>
      <c r="P5378" s="4">
        <v>2.5720000000000001E-8</v>
      </c>
      <c r="Q5378" s="4">
        <v>3.96</v>
      </c>
    </row>
    <row r="5379" spans="1:29" hidden="1" outlineLevel="1" collapsed="1" x14ac:dyDescent="0.25">
      <c r="A5379" t="s">
        <v>34</v>
      </c>
      <c r="B5379" s="4" t="s">
        <v>29</v>
      </c>
      <c r="C5379" s="4" t="s">
        <v>5782</v>
      </c>
      <c r="D5379" s="4" t="s">
        <v>34</v>
      </c>
      <c r="E5379" s="4">
        <v>3.3146100000000001E-7</v>
      </c>
      <c r="F5379" s="4">
        <v>1.5434800000000001E-4</v>
      </c>
      <c r="G5379" s="4">
        <v>1</v>
      </c>
      <c r="H5379" s="4">
        <v>1</v>
      </c>
      <c r="I5379" s="4">
        <v>2</v>
      </c>
      <c r="J5379" s="4" t="s">
        <v>5776</v>
      </c>
      <c r="K5379" s="4">
        <v>0</v>
      </c>
      <c r="L5379" s="4">
        <v>2056.0920700000001</v>
      </c>
      <c r="M5379" s="4" t="s">
        <v>29</v>
      </c>
      <c r="N5379" s="4" t="s">
        <v>29</v>
      </c>
      <c r="O5379" s="4">
        <v>6.5770000000000002E-5</v>
      </c>
      <c r="P5379" s="4">
        <v>5.7020000000000004E-9</v>
      </c>
      <c r="Q5379" s="4">
        <v>3.68</v>
      </c>
    </row>
    <row r="5380" spans="1:29" hidden="1" outlineLevel="1" collapsed="1" x14ac:dyDescent="0.25">
      <c r="A5380" t="s">
        <v>34</v>
      </c>
      <c r="B5380" s="4" t="s">
        <v>29</v>
      </c>
      <c r="C5380" s="4" t="s">
        <v>5783</v>
      </c>
      <c r="D5380" s="4" t="s">
        <v>94</v>
      </c>
      <c r="E5380" s="4">
        <v>4.7186899999999998E-4</v>
      </c>
      <c r="F5380" s="4">
        <v>1.5434800000000001E-4</v>
      </c>
      <c r="G5380" s="4">
        <v>1</v>
      </c>
      <c r="H5380" s="4">
        <v>1</v>
      </c>
      <c r="I5380" s="4">
        <v>2</v>
      </c>
      <c r="J5380" s="4" t="s">
        <v>5776</v>
      </c>
      <c r="K5380" s="4">
        <v>0</v>
      </c>
      <c r="L5380" s="4">
        <v>1308.65041</v>
      </c>
      <c r="M5380" s="4" t="s">
        <v>29</v>
      </c>
      <c r="N5380" s="4" t="s">
        <v>29</v>
      </c>
      <c r="O5380" s="4">
        <v>6.5770000000000002E-5</v>
      </c>
      <c r="P5380" s="4">
        <v>3.7280000000000002E-5</v>
      </c>
      <c r="Q5380" s="4">
        <v>2.56</v>
      </c>
    </row>
    <row r="5381" spans="1:29" hidden="1" outlineLevel="1" collapsed="1" x14ac:dyDescent="0.25">
      <c r="A5381" t="s">
        <v>34</v>
      </c>
      <c r="B5381" s="4" t="s">
        <v>29</v>
      </c>
      <c r="C5381" s="4" t="s">
        <v>5784</v>
      </c>
      <c r="D5381" s="4" t="s">
        <v>72</v>
      </c>
      <c r="E5381" s="4">
        <v>9.8863500000000003E-3</v>
      </c>
      <c r="F5381" s="4">
        <v>4.3565599999999998E-4</v>
      </c>
      <c r="G5381" s="4">
        <v>1</v>
      </c>
      <c r="H5381" s="4">
        <v>1</v>
      </c>
      <c r="I5381" s="4">
        <v>1</v>
      </c>
      <c r="J5381" s="4" t="s">
        <v>5776</v>
      </c>
      <c r="K5381" s="4">
        <v>0</v>
      </c>
      <c r="L5381" s="4">
        <v>954.56186000000002</v>
      </c>
      <c r="M5381" s="4" t="s">
        <v>29</v>
      </c>
      <c r="N5381" s="4" t="s">
        <v>29</v>
      </c>
      <c r="O5381" s="4">
        <v>1.639E-4</v>
      </c>
      <c r="P5381" s="4">
        <v>1.3780000000000001E-3</v>
      </c>
      <c r="Q5381" s="4">
        <v>2.96</v>
      </c>
    </row>
    <row r="5382" spans="1:29" hidden="1" outlineLevel="1" collapsed="1" x14ac:dyDescent="0.25">
      <c r="A5382" t="s">
        <v>34</v>
      </c>
      <c r="B5382" s="4" t="s">
        <v>29</v>
      </c>
      <c r="C5382" s="4" t="s">
        <v>5785</v>
      </c>
      <c r="D5382" s="4" t="s">
        <v>317</v>
      </c>
      <c r="E5382" s="4">
        <v>2.332E-2</v>
      </c>
      <c r="F5382" s="4">
        <v>8.6581600000000005E-4</v>
      </c>
      <c r="G5382" s="4">
        <v>1</v>
      </c>
      <c r="H5382" s="4">
        <v>1</v>
      </c>
      <c r="I5382" s="4">
        <v>1</v>
      </c>
      <c r="J5382" s="4" t="s">
        <v>5776</v>
      </c>
      <c r="K5382" s="4">
        <v>0</v>
      </c>
      <c r="L5382" s="4">
        <v>3012.2898599999999</v>
      </c>
      <c r="M5382" s="4" t="s">
        <v>29</v>
      </c>
      <c r="N5382" s="4" t="s">
        <v>29</v>
      </c>
      <c r="O5382" s="4">
        <v>3.1629999999999999E-4</v>
      </c>
      <c r="P5382" s="4">
        <v>3.9839999999999997E-3</v>
      </c>
      <c r="Q5382" s="4">
        <v>2.77</v>
      </c>
    </row>
    <row r="5383" spans="1:29" hidden="1" outlineLevel="1" collapsed="1" x14ac:dyDescent="0.25">
      <c r="A5383" t="s">
        <v>34</v>
      </c>
      <c r="B5383" s="4" t="s">
        <v>29</v>
      </c>
      <c r="C5383" s="4" t="s">
        <v>5786</v>
      </c>
      <c r="D5383" s="4" t="s">
        <v>34</v>
      </c>
      <c r="E5383" s="4">
        <v>3.4077799999999998E-2</v>
      </c>
      <c r="F5383" s="4">
        <v>1.27169E-3</v>
      </c>
      <c r="G5383" s="4">
        <v>1</v>
      </c>
      <c r="H5383" s="4">
        <v>1</v>
      </c>
      <c r="I5383" s="4">
        <v>2</v>
      </c>
      <c r="J5383" s="4" t="s">
        <v>5776</v>
      </c>
      <c r="K5383" s="4">
        <v>1</v>
      </c>
      <c r="L5383" s="4">
        <v>1775.9398699999999</v>
      </c>
      <c r="M5383" s="4" t="s">
        <v>29</v>
      </c>
      <c r="N5383" s="4" t="s">
        <v>29</v>
      </c>
      <c r="O5383" s="4">
        <v>4.6000000000000001E-4</v>
      </c>
      <c r="P5383" s="4">
        <v>6.4440000000000001E-3</v>
      </c>
      <c r="Q5383" s="4">
        <v>2.5499999999999998</v>
      </c>
    </row>
    <row r="5384" spans="1:29" hidden="1" outlineLevel="1" collapsed="1" x14ac:dyDescent="0.25">
      <c r="A5384" t="s">
        <v>34</v>
      </c>
      <c r="B5384" s="4" t="s">
        <v>29</v>
      </c>
      <c r="C5384" s="4" t="s">
        <v>5787</v>
      </c>
      <c r="D5384" s="4" t="s">
        <v>5788</v>
      </c>
      <c r="E5384" s="4">
        <v>9.0939300000000001E-2</v>
      </c>
      <c r="F5384" s="4">
        <v>3.3951200000000002E-3</v>
      </c>
      <c r="G5384" s="4">
        <v>1</v>
      </c>
      <c r="H5384" s="4">
        <v>1</v>
      </c>
      <c r="I5384" s="4">
        <v>1</v>
      </c>
      <c r="J5384" s="4" t="s">
        <v>5776</v>
      </c>
      <c r="K5384" s="4">
        <v>0</v>
      </c>
      <c r="L5384" s="4">
        <v>4926.4097300000003</v>
      </c>
      <c r="M5384" s="4" t="s">
        <v>29</v>
      </c>
      <c r="N5384" s="4" t="s">
        <v>29</v>
      </c>
      <c r="O5384" s="4">
        <v>1.2149999999999999E-3</v>
      </c>
      <c r="P5384" s="4">
        <v>2.401E-2</v>
      </c>
      <c r="Q5384" s="4">
        <v>3.67</v>
      </c>
    </row>
    <row r="5385" spans="1:29" x14ac:dyDescent="0.25">
      <c r="A5385" s="3" t="s">
        <v>29</v>
      </c>
      <c r="B5385" s="3" t="s">
        <v>30</v>
      </c>
      <c r="C5385" s="3" t="s">
        <v>5789</v>
      </c>
      <c r="D5385" s="3" t="s">
        <v>5790</v>
      </c>
      <c r="E5385" s="3">
        <v>0</v>
      </c>
      <c r="F5385" s="3">
        <v>63.689</v>
      </c>
      <c r="G5385" s="3">
        <v>20</v>
      </c>
      <c r="H5385" s="3">
        <v>12</v>
      </c>
      <c r="I5385" s="3">
        <v>15</v>
      </c>
      <c r="J5385" s="3">
        <v>12</v>
      </c>
      <c r="K5385" s="3">
        <v>2748</v>
      </c>
      <c r="L5385" s="3">
        <v>312.8</v>
      </c>
      <c r="M5385" s="3">
        <v>5.4</v>
      </c>
      <c r="N5385" s="3">
        <v>50.33</v>
      </c>
      <c r="O5385" s="3">
        <v>12</v>
      </c>
      <c r="P5385" s="3" t="s">
        <v>5791</v>
      </c>
      <c r="Q5385" s="3" t="s">
        <v>34</v>
      </c>
      <c r="R5385" s="3" t="s">
        <v>5792</v>
      </c>
      <c r="S5385" s="3" t="s">
        <v>5793</v>
      </c>
      <c r="T5385" s="3" t="s">
        <v>34</v>
      </c>
      <c r="U5385" s="3" t="s">
        <v>5789</v>
      </c>
      <c r="V5385" s="3" t="s">
        <v>34</v>
      </c>
      <c r="W5385" s="3" t="s">
        <v>38</v>
      </c>
      <c r="X5385" s="3" t="s">
        <v>34</v>
      </c>
      <c r="Y5385" s="3" t="s">
        <v>34</v>
      </c>
      <c r="Z5385" s="3" t="s">
        <v>34</v>
      </c>
      <c r="AA5385" s="3">
        <v>0</v>
      </c>
      <c r="AB5385" s="3" t="s">
        <v>29</v>
      </c>
      <c r="AC5385" s="3">
        <v>1</v>
      </c>
    </row>
    <row r="5386" spans="1:29" hidden="1" outlineLevel="1" collapsed="1" x14ac:dyDescent="0.25">
      <c r="A5386" t="s">
        <v>34</v>
      </c>
      <c r="B5386" s="2" t="s">
        <v>39</v>
      </c>
      <c r="C5386" s="2" t="s">
        <v>40</v>
      </c>
      <c r="D5386" s="2" t="s">
        <v>41</v>
      </c>
      <c r="E5386" s="2" t="s">
        <v>42</v>
      </c>
      <c r="F5386" s="2" t="s">
        <v>43</v>
      </c>
      <c r="G5386" s="2" t="s">
        <v>28</v>
      </c>
      <c r="H5386" s="2" t="s">
        <v>44</v>
      </c>
      <c r="I5386" s="2" t="s">
        <v>8</v>
      </c>
      <c r="J5386" s="2" t="s">
        <v>45</v>
      </c>
      <c r="K5386" s="2" t="s">
        <v>46</v>
      </c>
      <c r="L5386" s="2" t="s">
        <v>47</v>
      </c>
      <c r="M5386" s="2" t="s">
        <v>27</v>
      </c>
      <c r="N5386" s="2" t="s">
        <v>48</v>
      </c>
      <c r="O5386" s="2" t="s">
        <v>49</v>
      </c>
      <c r="P5386" s="2" t="s">
        <v>50</v>
      </c>
      <c r="Q5386" s="2" t="s">
        <v>51</v>
      </c>
    </row>
    <row r="5387" spans="1:29" hidden="1" outlineLevel="1" collapsed="1" x14ac:dyDescent="0.25">
      <c r="A5387" t="s">
        <v>34</v>
      </c>
      <c r="B5387" s="4" t="s">
        <v>29</v>
      </c>
      <c r="C5387" s="4" t="s">
        <v>5794</v>
      </c>
      <c r="D5387" s="4" t="s">
        <v>34</v>
      </c>
      <c r="E5387" s="4">
        <v>9.2156400000000004E-5</v>
      </c>
      <c r="F5387" s="4">
        <v>1.5434800000000001E-4</v>
      </c>
      <c r="G5387" s="4">
        <v>1</v>
      </c>
      <c r="H5387" s="4">
        <v>1</v>
      </c>
      <c r="I5387" s="4">
        <v>1</v>
      </c>
      <c r="J5387" s="4" t="s">
        <v>5789</v>
      </c>
      <c r="K5387" s="4">
        <v>0</v>
      </c>
      <c r="L5387" s="4">
        <v>2427.2554500000001</v>
      </c>
      <c r="M5387" s="4" t="s">
        <v>29</v>
      </c>
      <c r="N5387" s="4" t="s">
        <v>29</v>
      </c>
      <c r="O5387" s="4">
        <v>6.5770000000000002E-5</v>
      </c>
      <c r="P5387" s="4">
        <v>5.1839999999999998E-6</v>
      </c>
      <c r="Q5387" s="4">
        <v>4.54</v>
      </c>
    </row>
    <row r="5388" spans="1:29" hidden="1" outlineLevel="1" collapsed="1" x14ac:dyDescent="0.25">
      <c r="A5388" t="s">
        <v>34</v>
      </c>
      <c r="B5388" s="4" t="s">
        <v>29</v>
      </c>
      <c r="C5388" s="4" t="s">
        <v>5795</v>
      </c>
      <c r="D5388" s="4" t="s">
        <v>34</v>
      </c>
      <c r="E5388" s="4">
        <v>1.1162100000000001E-3</v>
      </c>
      <c r="F5388" s="4">
        <v>1.5434800000000001E-4</v>
      </c>
      <c r="G5388" s="4">
        <v>1</v>
      </c>
      <c r="H5388" s="4">
        <v>1</v>
      </c>
      <c r="I5388" s="4">
        <v>1</v>
      </c>
      <c r="J5388" s="4" t="s">
        <v>5789</v>
      </c>
      <c r="K5388" s="4">
        <v>1</v>
      </c>
      <c r="L5388" s="4">
        <v>1586.8900699999999</v>
      </c>
      <c r="M5388" s="4" t="s">
        <v>29</v>
      </c>
      <c r="N5388" s="4" t="s">
        <v>29</v>
      </c>
      <c r="O5388" s="4">
        <v>6.5770000000000002E-5</v>
      </c>
      <c r="P5388" s="4">
        <v>1.053E-4</v>
      </c>
      <c r="Q5388" s="4">
        <v>2.95</v>
      </c>
    </row>
    <row r="5389" spans="1:29" hidden="1" outlineLevel="1" collapsed="1" x14ac:dyDescent="0.25">
      <c r="A5389" t="s">
        <v>34</v>
      </c>
      <c r="B5389" s="4" t="s">
        <v>29</v>
      </c>
      <c r="C5389" s="4" t="s">
        <v>5796</v>
      </c>
      <c r="D5389" s="4" t="s">
        <v>34</v>
      </c>
      <c r="E5389" s="4">
        <v>1.34465E-3</v>
      </c>
      <c r="F5389" s="4">
        <v>1.5434800000000001E-4</v>
      </c>
      <c r="G5389" s="4">
        <v>1</v>
      </c>
      <c r="H5389" s="4">
        <v>1</v>
      </c>
      <c r="I5389" s="4">
        <v>1</v>
      </c>
      <c r="J5389" s="4" t="s">
        <v>5789</v>
      </c>
      <c r="K5389" s="4">
        <v>0</v>
      </c>
      <c r="L5389" s="4">
        <v>1802.9031500000001</v>
      </c>
      <c r="M5389" s="4" t="s">
        <v>29</v>
      </c>
      <c r="N5389" s="4" t="s">
        <v>29</v>
      </c>
      <c r="O5389" s="4">
        <v>6.5770000000000002E-5</v>
      </c>
      <c r="P5389" s="4">
        <v>1.3129999999999999E-4</v>
      </c>
      <c r="Q5389" s="4">
        <v>2.87</v>
      </c>
    </row>
    <row r="5390" spans="1:29" hidden="1" outlineLevel="1" collapsed="1" x14ac:dyDescent="0.25">
      <c r="A5390" t="s">
        <v>34</v>
      </c>
      <c r="B5390" s="4" t="s">
        <v>29</v>
      </c>
      <c r="C5390" s="4" t="s">
        <v>5797</v>
      </c>
      <c r="D5390" s="4" t="s">
        <v>34</v>
      </c>
      <c r="E5390" s="4">
        <v>2.5619899999999998E-4</v>
      </c>
      <c r="F5390" s="4">
        <v>1.5434800000000001E-4</v>
      </c>
      <c r="G5390" s="4">
        <v>1</v>
      </c>
      <c r="H5390" s="4">
        <v>1</v>
      </c>
      <c r="I5390" s="4">
        <v>2</v>
      </c>
      <c r="J5390" s="4" t="s">
        <v>5789</v>
      </c>
      <c r="K5390" s="4">
        <v>0</v>
      </c>
      <c r="L5390" s="4">
        <v>1775.88102</v>
      </c>
      <c r="M5390" s="4" t="s">
        <v>29</v>
      </c>
      <c r="N5390" s="4" t="s">
        <v>29</v>
      </c>
      <c r="O5390" s="4">
        <v>6.5770000000000002E-5</v>
      </c>
      <c r="P5390" s="4">
        <v>1.787E-5</v>
      </c>
      <c r="Q5390" s="4">
        <v>2.83</v>
      </c>
    </row>
    <row r="5391" spans="1:29" hidden="1" outlineLevel="1" collapsed="1" x14ac:dyDescent="0.25">
      <c r="A5391" t="s">
        <v>34</v>
      </c>
      <c r="B5391" s="4" t="s">
        <v>29</v>
      </c>
      <c r="C5391" s="4" t="s">
        <v>5798</v>
      </c>
      <c r="D5391" s="4" t="s">
        <v>34</v>
      </c>
      <c r="E5391" s="4">
        <v>7.7472799999999997E-8</v>
      </c>
      <c r="F5391" s="4">
        <v>1.5434800000000001E-4</v>
      </c>
      <c r="G5391" s="4">
        <v>1</v>
      </c>
      <c r="H5391" s="4">
        <v>1</v>
      </c>
      <c r="I5391" s="4">
        <v>2</v>
      </c>
      <c r="J5391" s="4" t="s">
        <v>5789</v>
      </c>
      <c r="K5391" s="4">
        <v>0</v>
      </c>
      <c r="L5391" s="4">
        <v>1913.9239500000001</v>
      </c>
      <c r="M5391" s="4" t="s">
        <v>29</v>
      </c>
      <c r="N5391" s="4" t="s">
        <v>29</v>
      </c>
      <c r="O5391" s="4">
        <v>6.5770000000000002E-5</v>
      </c>
      <c r="P5391" s="4">
        <v>9.879999999999999E-10</v>
      </c>
      <c r="Q5391" s="4">
        <v>5.58</v>
      </c>
    </row>
    <row r="5392" spans="1:29" hidden="1" outlineLevel="1" collapsed="1" x14ac:dyDescent="0.25">
      <c r="A5392" t="s">
        <v>34</v>
      </c>
      <c r="B5392" s="4" t="s">
        <v>29</v>
      </c>
      <c r="C5392" s="4" t="s">
        <v>5799</v>
      </c>
      <c r="D5392" s="4" t="s">
        <v>34</v>
      </c>
      <c r="E5392" s="4">
        <v>3.0097700000000001E-7</v>
      </c>
      <c r="F5392" s="4">
        <v>1.5434800000000001E-4</v>
      </c>
      <c r="G5392" s="4">
        <v>1</v>
      </c>
      <c r="H5392" s="4">
        <v>1</v>
      </c>
      <c r="I5392" s="4">
        <v>2</v>
      </c>
      <c r="J5392" s="4" t="s">
        <v>5789</v>
      </c>
      <c r="K5392" s="4">
        <v>1</v>
      </c>
      <c r="L5392" s="4">
        <v>1783.9588799999999</v>
      </c>
      <c r="M5392" s="4" t="s">
        <v>29</v>
      </c>
      <c r="N5392" s="4" t="s">
        <v>29</v>
      </c>
      <c r="O5392" s="4">
        <v>6.5770000000000002E-5</v>
      </c>
      <c r="P5392" s="4">
        <v>5.0909999999999999E-9</v>
      </c>
      <c r="Q5392" s="4">
        <v>5.05</v>
      </c>
    </row>
    <row r="5393" spans="1:29" hidden="1" outlineLevel="1" collapsed="1" x14ac:dyDescent="0.25">
      <c r="A5393" t="s">
        <v>34</v>
      </c>
      <c r="B5393" s="4" t="s">
        <v>29</v>
      </c>
      <c r="C5393" s="4" t="s">
        <v>5800</v>
      </c>
      <c r="D5393" s="4" t="s">
        <v>34</v>
      </c>
      <c r="E5393" s="4">
        <v>3.3790700000000002E-5</v>
      </c>
      <c r="F5393" s="4">
        <v>1.5434800000000001E-4</v>
      </c>
      <c r="G5393" s="4">
        <v>1</v>
      </c>
      <c r="H5393" s="4">
        <v>1</v>
      </c>
      <c r="I5393" s="4">
        <v>1</v>
      </c>
      <c r="J5393" s="4" t="s">
        <v>5789</v>
      </c>
      <c r="K5393" s="4">
        <v>1</v>
      </c>
      <c r="L5393" s="4">
        <v>1725.9534000000001</v>
      </c>
      <c r="M5393" s="4" t="s">
        <v>29</v>
      </c>
      <c r="N5393" s="4" t="s">
        <v>29</v>
      </c>
      <c r="O5393" s="4">
        <v>6.5770000000000002E-5</v>
      </c>
      <c r="P5393" s="4">
        <v>1.539E-6</v>
      </c>
      <c r="Q5393" s="4">
        <v>4.91</v>
      </c>
    </row>
    <row r="5394" spans="1:29" hidden="1" outlineLevel="1" collapsed="1" x14ac:dyDescent="0.25">
      <c r="A5394" t="s">
        <v>34</v>
      </c>
      <c r="B5394" s="4" t="s">
        <v>29</v>
      </c>
      <c r="C5394" s="4" t="s">
        <v>5801</v>
      </c>
      <c r="D5394" s="4" t="s">
        <v>1639</v>
      </c>
      <c r="E5394" s="4">
        <v>3.84702E-3</v>
      </c>
      <c r="F5394" s="4">
        <v>3.0793500000000001E-4</v>
      </c>
      <c r="G5394" s="4">
        <v>1</v>
      </c>
      <c r="H5394" s="4">
        <v>1</v>
      </c>
      <c r="I5394" s="4">
        <v>1</v>
      </c>
      <c r="J5394" s="4" t="s">
        <v>5789</v>
      </c>
      <c r="K5394" s="4">
        <v>0</v>
      </c>
      <c r="L5394" s="4">
        <v>1744.7404300000001</v>
      </c>
      <c r="M5394" s="4" t="s">
        <v>29</v>
      </c>
      <c r="N5394" s="4" t="s">
        <v>29</v>
      </c>
      <c r="O5394" s="4">
        <v>1.192E-4</v>
      </c>
      <c r="P5394" s="4">
        <v>4.5189999999999998E-4</v>
      </c>
      <c r="Q5394" s="4">
        <v>2.38</v>
      </c>
    </row>
    <row r="5395" spans="1:29" hidden="1" outlineLevel="1" collapsed="1" x14ac:dyDescent="0.25">
      <c r="A5395" t="s">
        <v>34</v>
      </c>
      <c r="B5395" s="4" t="s">
        <v>29</v>
      </c>
      <c r="C5395" s="4" t="s">
        <v>5802</v>
      </c>
      <c r="D5395" s="4" t="s">
        <v>5803</v>
      </c>
      <c r="E5395" s="4">
        <v>1.41878E-2</v>
      </c>
      <c r="F5395" s="4">
        <v>4.3565599999999998E-4</v>
      </c>
      <c r="G5395" s="4">
        <v>1</v>
      </c>
      <c r="H5395" s="4">
        <v>1</v>
      </c>
      <c r="I5395" s="4">
        <v>1</v>
      </c>
      <c r="J5395" s="4" t="s">
        <v>5789</v>
      </c>
      <c r="K5395" s="4">
        <v>0</v>
      </c>
      <c r="L5395" s="4">
        <v>2446.0384600000002</v>
      </c>
      <c r="M5395" s="4" t="s">
        <v>29</v>
      </c>
      <c r="N5395" s="4" t="s">
        <v>29</v>
      </c>
      <c r="O5395" s="4">
        <v>1.639E-4</v>
      </c>
      <c r="P5395" s="4">
        <v>2.1429999999999999E-3</v>
      </c>
      <c r="Q5395" s="4">
        <v>3.18</v>
      </c>
    </row>
    <row r="5396" spans="1:29" hidden="1" outlineLevel="1" collapsed="1" x14ac:dyDescent="0.25">
      <c r="A5396" t="s">
        <v>34</v>
      </c>
      <c r="B5396" s="4" t="s">
        <v>29</v>
      </c>
      <c r="C5396" s="4" t="s">
        <v>5804</v>
      </c>
      <c r="D5396" s="4" t="s">
        <v>34</v>
      </c>
      <c r="E5396" s="4">
        <v>5.7906399999999997E-3</v>
      </c>
      <c r="F5396" s="4">
        <v>4.3565599999999998E-4</v>
      </c>
      <c r="G5396" s="4">
        <v>1</v>
      </c>
      <c r="H5396" s="4">
        <v>1</v>
      </c>
      <c r="I5396" s="4">
        <v>1</v>
      </c>
      <c r="J5396" s="4" t="s">
        <v>5789</v>
      </c>
      <c r="K5396" s="4">
        <v>0</v>
      </c>
      <c r="L5396" s="4">
        <v>1912.93993</v>
      </c>
      <c r="M5396" s="4" t="s">
        <v>29</v>
      </c>
      <c r="N5396" s="4" t="s">
        <v>29</v>
      </c>
      <c r="O5396" s="4">
        <v>1.639E-4</v>
      </c>
      <c r="P5396" s="4">
        <v>7.2820000000000003E-4</v>
      </c>
      <c r="Q5396" s="4">
        <v>2.56</v>
      </c>
    </row>
    <row r="5397" spans="1:29" hidden="1" outlineLevel="1" collapsed="1" x14ac:dyDescent="0.25">
      <c r="A5397" t="s">
        <v>34</v>
      </c>
      <c r="B5397" s="4" t="s">
        <v>29</v>
      </c>
      <c r="C5397" s="4" t="s">
        <v>5805</v>
      </c>
      <c r="D5397" s="4" t="s">
        <v>34</v>
      </c>
      <c r="E5397" s="4">
        <v>2.2042599999999999E-2</v>
      </c>
      <c r="F5397" s="4">
        <v>7.2030900000000003E-4</v>
      </c>
      <c r="G5397" s="4">
        <v>1</v>
      </c>
      <c r="H5397" s="4">
        <v>1</v>
      </c>
      <c r="I5397" s="4">
        <v>1</v>
      </c>
      <c r="J5397" s="4" t="s">
        <v>5789</v>
      </c>
      <c r="K5397" s="4">
        <v>0</v>
      </c>
      <c r="L5397" s="4">
        <v>1927.9395999999999</v>
      </c>
      <c r="M5397" s="4" t="s">
        <v>29</v>
      </c>
      <c r="N5397" s="4" t="s">
        <v>29</v>
      </c>
      <c r="O5397" s="4">
        <v>2.6459999999999998E-4</v>
      </c>
      <c r="P5397" s="4">
        <v>3.699E-3</v>
      </c>
      <c r="Q5397" s="4">
        <v>3.46</v>
      </c>
    </row>
    <row r="5398" spans="1:29" hidden="1" outlineLevel="1" collapsed="1" x14ac:dyDescent="0.25">
      <c r="A5398" t="s">
        <v>34</v>
      </c>
      <c r="B5398" s="4" t="s">
        <v>29</v>
      </c>
      <c r="C5398" s="4" t="s">
        <v>5806</v>
      </c>
      <c r="D5398" s="4" t="s">
        <v>34</v>
      </c>
      <c r="E5398" s="4">
        <v>0.22523199999999999</v>
      </c>
      <c r="F5398" s="4">
        <v>8.2162899999999994E-3</v>
      </c>
      <c r="G5398" s="4">
        <v>1</v>
      </c>
      <c r="H5398" s="4">
        <v>1</v>
      </c>
      <c r="I5398" s="4">
        <v>1</v>
      </c>
      <c r="J5398" s="4" t="s">
        <v>5789</v>
      </c>
      <c r="K5398" s="4">
        <v>0</v>
      </c>
      <c r="L5398" s="4">
        <v>1115.6095399999999</v>
      </c>
      <c r="M5398" s="4" t="s">
        <v>29</v>
      </c>
      <c r="N5398" s="4" t="s">
        <v>29</v>
      </c>
      <c r="O5398" s="4">
        <v>2.9359999999999998E-3</v>
      </c>
      <c r="P5398" s="4">
        <v>9.4420000000000004E-2</v>
      </c>
      <c r="Q5398" s="4">
        <v>1.5</v>
      </c>
    </row>
    <row r="5399" spans="1:29" x14ac:dyDescent="0.25">
      <c r="A5399" s="3" t="s">
        <v>29</v>
      </c>
      <c r="B5399" s="3" t="s">
        <v>30</v>
      </c>
      <c r="C5399" s="3" t="s">
        <v>5807</v>
      </c>
      <c r="D5399" s="3" t="s">
        <v>5808</v>
      </c>
      <c r="E5399" s="3">
        <v>0</v>
      </c>
      <c r="F5399" s="3">
        <v>63.344999999999999</v>
      </c>
      <c r="G5399" s="3">
        <v>36</v>
      </c>
      <c r="H5399" s="3">
        <v>9</v>
      </c>
      <c r="I5399" s="3">
        <v>16</v>
      </c>
      <c r="J5399" s="3">
        <v>9</v>
      </c>
      <c r="K5399" s="3">
        <v>359</v>
      </c>
      <c r="L5399" s="3">
        <v>39.6</v>
      </c>
      <c r="M5399" s="3">
        <v>5.78</v>
      </c>
      <c r="N5399" s="3">
        <v>55.98</v>
      </c>
      <c r="O5399" s="3">
        <v>9</v>
      </c>
      <c r="P5399" s="3" t="s">
        <v>315</v>
      </c>
      <c r="Q5399" s="3" t="s">
        <v>34</v>
      </c>
      <c r="R5399" s="3" t="s">
        <v>3364</v>
      </c>
      <c r="S5399" s="3" t="s">
        <v>5809</v>
      </c>
      <c r="T5399" s="3" t="s">
        <v>34</v>
      </c>
      <c r="U5399" s="3" t="s">
        <v>5807</v>
      </c>
      <c r="V5399" s="3" t="s">
        <v>34</v>
      </c>
      <c r="W5399" s="3" t="s">
        <v>810</v>
      </c>
      <c r="X5399" s="3" t="s">
        <v>34</v>
      </c>
      <c r="Y5399" s="3" t="s">
        <v>34</v>
      </c>
      <c r="Z5399" s="3" t="s">
        <v>3032</v>
      </c>
      <c r="AA5399" s="3">
        <v>2</v>
      </c>
      <c r="AB5399" s="3" t="s">
        <v>29</v>
      </c>
      <c r="AC5399" s="3">
        <v>1</v>
      </c>
    </row>
    <row r="5400" spans="1:29" hidden="1" outlineLevel="1" collapsed="1" x14ac:dyDescent="0.25">
      <c r="A5400" t="s">
        <v>34</v>
      </c>
      <c r="B5400" s="2" t="s">
        <v>39</v>
      </c>
      <c r="C5400" s="2" t="s">
        <v>40</v>
      </c>
      <c r="D5400" s="2" t="s">
        <v>41</v>
      </c>
      <c r="E5400" s="2" t="s">
        <v>42</v>
      </c>
      <c r="F5400" s="2" t="s">
        <v>43</v>
      </c>
      <c r="G5400" s="2" t="s">
        <v>28</v>
      </c>
      <c r="H5400" s="2" t="s">
        <v>44</v>
      </c>
      <c r="I5400" s="2" t="s">
        <v>8</v>
      </c>
      <c r="J5400" s="2" t="s">
        <v>45</v>
      </c>
      <c r="K5400" s="2" t="s">
        <v>46</v>
      </c>
      <c r="L5400" s="2" t="s">
        <v>47</v>
      </c>
      <c r="M5400" s="2" t="s">
        <v>27</v>
      </c>
      <c r="N5400" s="2" t="s">
        <v>48</v>
      </c>
      <c r="O5400" s="2" t="s">
        <v>49</v>
      </c>
      <c r="P5400" s="2" t="s">
        <v>50</v>
      </c>
      <c r="Q5400" s="2" t="s">
        <v>51</v>
      </c>
    </row>
    <row r="5401" spans="1:29" hidden="1" outlineLevel="1" collapsed="1" x14ac:dyDescent="0.25">
      <c r="A5401" t="s">
        <v>34</v>
      </c>
      <c r="B5401" s="4" t="s">
        <v>29</v>
      </c>
      <c r="C5401" s="4" t="s">
        <v>5810</v>
      </c>
      <c r="D5401" s="4" t="s">
        <v>34</v>
      </c>
      <c r="E5401" s="4">
        <v>1.3557E-6</v>
      </c>
      <c r="F5401" s="4">
        <v>1.5434800000000001E-4</v>
      </c>
      <c r="G5401" s="4">
        <v>1</v>
      </c>
      <c r="H5401" s="4">
        <v>1</v>
      </c>
      <c r="I5401" s="4">
        <v>1</v>
      </c>
      <c r="J5401" s="4" t="s">
        <v>5807</v>
      </c>
      <c r="K5401" s="4">
        <v>0</v>
      </c>
      <c r="L5401" s="4">
        <v>1794.9384700000001</v>
      </c>
      <c r="M5401" s="4" t="s">
        <v>29</v>
      </c>
      <c r="N5401" s="4" t="s">
        <v>29</v>
      </c>
      <c r="O5401" s="4">
        <v>6.5770000000000002E-5</v>
      </c>
      <c r="P5401" s="4">
        <v>3.1410000000000001E-8</v>
      </c>
      <c r="Q5401" s="4">
        <v>4.01</v>
      </c>
    </row>
    <row r="5402" spans="1:29" hidden="1" outlineLevel="1" collapsed="1" x14ac:dyDescent="0.25">
      <c r="A5402" t="s">
        <v>34</v>
      </c>
      <c r="B5402" s="4" t="s">
        <v>29</v>
      </c>
      <c r="C5402" s="4" t="s">
        <v>5811</v>
      </c>
      <c r="D5402" s="4" t="s">
        <v>766</v>
      </c>
      <c r="E5402" s="4">
        <v>1.3383800000000001E-7</v>
      </c>
      <c r="F5402" s="4">
        <v>1.5434800000000001E-4</v>
      </c>
      <c r="G5402" s="4">
        <v>1</v>
      </c>
      <c r="H5402" s="4">
        <v>1</v>
      </c>
      <c r="I5402" s="4">
        <v>3</v>
      </c>
      <c r="J5402" s="4" t="s">
        <v>5807</v>
      </c>
      <c r="K5402" s="4">
        <v>0</v>
      </c>
      <c r="L5402" s="4">
        <v>2035.04296</v>
      </c>
      <c r="M5402" s="4" t="s">
        <v>29</v>
      </c>
      <c r="N5402" s="4" t="s">
        <v>29</v>
      </c>
      <c r="O5402" s="4">
        <v>6.5770000000000002E-5</v>
      </c>
      <c r="P5402" s="4">
        <v>1.9030000000000001E-9</v>
      </c>
      <c r="Q5402" s="4">
        <v>3.38</v>
      </c>
    </row>
    <row r="5403" spans="1:29" hidden="1" outlineLevel="1" collapsed="1" x14ac:dyDescent="0.25">
      <c r="A5403" t="s">
        <v>34</v>
      </c>
      <c r="B5403" s="4" t="s">
        <v>29</v>
      </c>
      <c r="C5403" s="4" t="s">
        <v>5812</v>
      </c>
      <c r="D5403" s="4" t="s">
        <v>34</v>
      </c>
      <c r="E5403" s="4">
        <v>2.0330100000000001E-6</v>
      </c>
      <c r="F5403" s="4">
        <v>1.5434800000000001E-4</v>
      </c>
      <c r="G5403" s="4">
        <v>1</v>
      </c>
      <c r="H5403" s="4">
        <v>1</v>
      </c>
      <c r="I5403" s="4">
        <v>2</v>
      </c>
      <c r="J5403" s="4" t="s">
        <v>5807</v>
      </c>
      <c r="K5403" s="4">
        <v>0</v>
      </c>
      <c r="L5403" s="4">
        <v>1862.96469</v>
      </c>
      <c r="M5403" s="4" t="s">
        <v>29</v>
      </c>
      <c r="N5403" s="4" t="s">
        <v>29</v>
      </c>
      <c r="O5403" s="4">
        <v>6.5770000000000002E-5</v>
      </c>
      <c r="P5403" s="4">
        <v>5.1450000000000001E-8</v>
      </c>
      <c r="Q5403" s="4">
        <v>3.54</v>
      </c>
    </row>
    <row r="5404" spans="1:29" hidden="1" outlineLevel="1" collapsed="1" x14ac:dyDescent="0.25">
      <c r="A5404" t="s">
        <v>34</v>
      </c>
      <c r="B5404" s="4" t="s">
        <v>29</v>
      </c>
      <c r="C5404" s="4" t="s">
        <v>5813</v>
      </c>
      <c r="D5404" s="4" t="s">
        <v>34</v>
      </c>
      <c r="E5404" s="4">
        <v>3.7198500000000002E-4</v>
      </c>
      <c r="F5404" s="4">
        <v>1.5434800000000001E-4</v>
      </c>
      <c r="G5404" s="4">
        <v>1</v>
      </c>
      <c r="H5404" s="4">
        <v>1</v>
      </c>
      <c r="I5404" s="4">
        <v>1</v>
      </c>
      <c r="J5404" s="4" t="s">
        <v>5807</v>
      </c>
      <c r="K5404" s="4">
        <v>1</v>
      </c>
      <c r="L5404" s="4">
        <v>2125.0924100000002</v>
      </c>
      <c r="M5404" s="4" t="s">
        <v>29</v>
      </c>
      <c r="N5404" s="4" t="s">
        <v>29</v>
      </c>
      <c r="O5404" s="4">
        <v>6.5770000000000002E-5</v>
      </c>
      <c r="P5404" s="4">
        <v>2.811E-5</v>
      </c>
      <c r="Q5404" s="4">
        <v>2.86</v>
      </c>
    </row>
    <row r="5405" spans="1:29" hidden="1" outlineLevel="1" collapsed="1" x14ac:dyDescent="0.25">
      <c r="A5405" t="s">
        <v>34</v>
      </c>
      <c r="B5405" s="4" t="s">
        <v>29</v>
      </c>
      <c r="C5405" s="4" t="s">
        <v>5814</v>
      </c>
      <c r="D5405" s="4" t="s">
        <v>34</v>
      </c>
      <c r="E5405" s="4">
        <v>2.2825900000000001E-10</v>
      </c>
      <c r="F5405" s="4">
        <v>1.5434800000000001E-4</v>
      </c>
      <c r="G5405" s="4">
        <v>1</v>
      </c>
      <c r="H5405" s="4">
        <v>1</v>
      </c>
      <c r="I5405" s="4">
        <v>5</v>
      </c>
      <c r="J5405" s="4" t="s">
        <v>5807</v>
      </c>
      <c r="K5405" s="4">
        <v>0</v>
      </c>
      <c r="L5405" s="4">
        <v>2160.1659100000002</v>
      </c>
      <c r="M5405" s="4" t="s">
        <v>29</v>
      </c>
      <c r="N5405" s="4" t="s">
        <v>29</v>
      </c>
      <c r="O5405" s="4">
        <v>6.5770000000000002E-5</v>
      </c>
      <c r="P5405" s="4">
        <v>8.5260000000000002E-13</v>
      </c>
      <c r="Q5405" s="4">
        <v>4.8899999999999997</v>
      </c>
    </row>
    <row r="5406" spans="1:29" hidden="1" outlineLevel="1" collapsed="1" x14ac:dyDescent="0.25">
      <c r="A5406" t="s">
        <v>34</v>
      </c>
      <c r="B5406" s="4" t="s">
        <v>29</v>
      </c>
      <c r="C5406" s="4" t="s">
        <v>5815</v>
      </c>
      <c r="D5406" s="4" t="s">
        <v>34</v>
      </c>
      <c r="E5406" s="4">
        <v>2.1069800000000001E-3</v>
      </c>
      <c r="F5406" s="4">
        <v>1.5434800000000001E-4</v>
      </c>
      <c r="G5406" s="4">
        <v>1</v>
      </c>
      <c r="H5406" s="4">
        <v>1</v>
      </c>
      <c r="I5406" s="4">
        <v>1</v>
      </c>
      <c r="J5406" s="4" t="s">
        <v>5807</v>
      </c>
      <c r="K5406" s="4">
        <v>0</v>
      </c>
      <c r="L5406" s="4">
        <v>1042.57924</v>
      </c>
      <c r="M5406" s="4" t="s">
        <v>29</v>
      </c>
      <c r="N5406" s="4" t="s">
        <v>29</v>
      </c>
      <c r="O5406" s="4">
        <v>6.5770000000000002E-5</v>
      </c>
      <c r="P5406" s="4">
        <v>2.229E-4</v>
      </c>
      <c r="Q5406" s="4">
        <v>2.4300000000000002</v>
      </c>
    </row>
    <row r="5407" spans="1:29" hidden="1" outlineLevel="1" collapsed="1" x14ac:dyDescent="0.25">
      <c r="A5407" t="s">
        <v>34</v>
      </c>
      <c r="B5407" s="4" t="s">
        <v>29</v>
      </c>
      <c r="C5407" s="4" t="s">
        <v>5816</v>
      </c>
      <c r="D5407" s="4" t="s">
        <v>34</v>
      </c>
      <c r="E5407" s="4">
        <v>7.5020999999999994E-8</v>
      </c>
      <c r="F5407" s="4">
        <v>1.5434800000000001E-4</v>
      </c>
      <c r="G5407" s="4">
        <v>1</v>
      </c>
      <c r="H5407" s="4">
        <v>1</v>
      </c>
      <c r="I5407" s="4">
        <v>1</v>
      </c>
      <c r="J5407" s="4" t="s">
        <v>5807</v>
      </c>
      <c r="K5407" s="4">
        <v>1</v>
      </c>
      <c r="L5407" s="4">
        <v>1991.0596499999999</v>
      </c>
      <c r="M5407" s="4" t="s">
        <v>29</v>
      </c>
      <c r="N5407" s="4" t="s">
        <v>29</v>
      </c>
      <c r="O5407" s="4">
        <v>6.5770000000000002E-5</v>
      </c>
      <c r="P5407" s="4">
        <v>9.435000000000001E-10</v>
      </c>
      <c r="Q5407" s="4">
        <v>4.6500000000000004</v>
      </c>
    </row>
    <row r="5408" spans="1:29" hidden="1" outlineLevel="1" collapsed="1" x14ac:dyDescent="0.25">
      <c r="A5408" t="s">
        <v>34</v>
      </c>
      <c r="B5408" s="4" t="s">
        <v>29</v>
      </c>
      <c r="C5408" s="4" t="s">
        <v>5817</v>
      </c>
      <c r="D5408" s="4" t="s">
        <v>34</v>
      </c>
      <c r="E5408" s="4">
        <v>1.36597E-2</v>
      </c>
      <c r="F5408" s="4">
        <v>4.3565599999999998E-4</v>
      </c>
      <c r="G5408" s="4">
        <v>1</v>
      </c>
      <c r="H5408" s="4">
        <v>1</v>
      </c>
      <c r="I5408" s="4">
        <v>1</v>
      </c>
      <c r="J5408" s="4" t="s">
        <v>5807</v>
      </c>
      <c r="K5408" s="4">
        <v>0</v>
      </c>
      <c r="L5408" s="4">
        <v>1217.6120599999999</v>
      </c>
      <c r="M5408" s="4" t="s">
        <v>29</v>
      </c>
      <c r="N5408" s="4" t="s">
        <v>29</v>
      </c>
      <c r="O5408" s="4">
        <v>1.639E-4</v>
      </c>
      <c r="P5408" s="4">
        <v>2.0379999999999999E-3</v>
      </c>
      <c r="Q5408" s="4">
        <v>2.06</v>
      </c>
    </row>
    <row r="5409" spans="1:29" hidden="1" outlineLevel="1" collapsed="1" x14ac:dyDescent="0.25">
      <c r="A5409" t="s">
        <v>34</v>
      </c>
      <c r="B5409" s="4" t="s">
        <v>29</v>
      </c>
      <c r="C5409" s="4" t="s">
        <v>5818</v>
      </c>
      <c r="D5409" s="4" t="s">
        <v>5819</v>
      </c>
      <c r="E5409" s="4">
        <v>0.24170700000000001</v>
      </c>
      <c r="F5409" s="4">
        <v>9.3639799999999992E-3</v>
      </c>
      <c r="G5409" s="4">
        <v>1</v>
      </c>
      <c r="H5409" s="4">
        <v>1</v>
      </c>
      <c r="I5409" s="4">
        <v>1</v>
      </c>
      <c r="J5409" s="4" t="s">
        <v>5807</v>
      </c>
      <c r="K5409" s="4">
        <v>0</v>
      </c>
      <c r="L5409" s="4">
        <v>3249.4198299999998</v>
      </c>
      <c r="M5409" s="4" t="s">
        <v>29</v>
      </c>
      <c r="N5409" s="4" t="s">
        <v>29</v>
      </c>
      <c r="O5409" s="4">
        <v>3.5330000000000001E-3</v>
      </c>
      <c r="P5409" s="4">
        <v>0.10580000000000001</v>
      </c>
      <c r="Q5409" s="4">
        <v>3.7</v>
      </c>
    </row>
    <row r="5410" spans="1:29" x14ac:dyDescent="0.25">
      <c r="A5410" s="3" t="s">
        <v>29</v>
      </c>
      <c r="B5410" s="3" t="s">
        <v>30</v>
      </c>
      <c r="C5410" s="3" t="s">
        <v>5820</v>
      </c>
      <c r="D5410" s="3" t="s">
        <v>5821</v>
      </c>
      <c r="E5410" s="3">
        <v>0</v>
      </c>
      <c r="F5410" s="3">
        <v>63.113</v>
      </c>
      <c r="G5410" s="3">
        <v>70</v>
      </c>
      <c r="H5410" s="3">
        <v>7</v>
      </c>
      <c r="I5410" s="3">
        <v>18</v>
      </c>
      <c r="J5410" s="3">
        <v>7</v>
      </c>
      <c r="K5410" s="3">
        <v>171</v>
      </c>
      <c r="L5410" s="3">
        <v>19.899999999999999</v>
      </c>
      <c r="M5410" s="3">
        <v>5.4</v>
      </c>
      <c r="N5410" s="3">
        <v>63.27</v>
      </c>
      <c r="O5410" s="3">
        <v>7</v>
      </c>
      <c r="P5410" s="3" t="s">
        <v>1209</v>
      </c>
      <c r="Q5410" s="3" t="s">
        <v>972</v>
      </c>
      <c r="R5410" s="3" t="s">
        <v>712</v>
      </c>
      <c r="S5410" s="3" t="s">
        <v>5822</v>
      </c>
      <c r="T5410" s="3" t="s">
        <v>5823</v>
      </c>
      <c r="U5410" s="3" t="s">
        <v>5820</v>
      </c>
      <c r="V5410" s="3" t="s">
        <v>5824</v>
      </c>
      <c r="W5410" s="3" t="s">
        <v>810</v>
      </c>
      <c r="X5410" s="3" t="s">
        <v>977</v>
      </c>
      <c r="Y5410" s="3" t="s">
        <v>5140</v>
      </c>
      <c r="Z5410" s="3" t="s">
        <v>34</v>
      </c>
      <c r="AA5410" s="3">
        <v>9</v>
      </c>
      <c r="AB5410" s="3" t="s">
        <v>29</v>
      </c>
      <c r="AC5410" s="3">
        <v>1</v>
      </c>
    </row>
    <row r="5411" spans="1:29" hidden="1" outlineLevel="1" collapsed="1" x14ac:dyDescent="0.25">
      <c r="A5411" t="s">
        <v>34</v>
      </c>
      <c r="B5411" s="2" t="s">
        <v>39</v>
      </c>
      <c r="C5411" s="2" t="s">
        <v>40</v>
      </c>
      <c r="D5411" s="2" t="s">
        <v>41</v>
      </c>
      <c r="E5411" s="2" t="s">
        <v>42</v>
      </c>
      <c r="F5411" s="2" t="s">
        <v>43</v>
      </c>
      <c r="G5411" s="2" t="s">
        <v>28</v>
      </c>
      <c r="H5411" s="2" t="s">
        <v>44</v>
      </c>
      <c r="I5411" s="2" t="s">
        <v>8</v>
      </c>
      <c r="J5411" s="2" t="s">
        <v>45</v>
      </c>
      <c r="K5411" s="2" t="s">
        <v>46</v>
      </c>
      <c r="L5411" s="2" t="s">
        <v>47</v>
      </c>
      <c r="M5411" s="2" t="s">
        <v>27</v>
      </c>
      <c r="N5411" s="2" t="s">
        <v>48</v>
      </c>
      <c r="O5411" s="2" t="s">
        <v>49</v>
      </c>
      <c r="P5411" s="2" t="s">
        <v>50</v>
      </c>
      <c r="Q5411" s="2" t="s">
        <v>51</v>
      </c>
    </row>
    <row r="5412" spans="1:29" hidden="1" outlineLevel="1" collapsed="1" x14ac:dyDescent="0.25">
      <c r="A5412" t="s">
        <v>34</v>
      </c>
      <c r="B5412" s="4" t="s">
        <v>29</v>
      </c>
      <c r="C5412" s="4" t="s">
        <v>5825</v>
      </c>
      <c r="D5412" s="4" t="s">
        <v>72</v>
      </c>
      <c r="E5412" s="4">
        <v>8.42215E-5</v>
      </c>
      <c r="F5412" s="4">
        <v>1.5434800000000001E-4</v>
      </c>
      <c r="G5412" s="4">
        <v>1</v>
      </c>
      <c r="H5412" s="4">
        <v>1</v>
      </c>
      <c r="I5412" s="4">
        <v>1</v>
      </c>
      <c r="J5412" s="4" t="s">
        <v>5820</v>
      </c>
      <c r="K5412" s="4">
        <v>1</v>
      </c>
      <c r="L5412" s="4">
        <v>3557.8234499999999</v>
      </c>
      <c r="M5412" s="4" t="s">
        <v>29</v>
      </c>
      <c r="N5412" s="4" t="s">
        <v>29</v>
      </c>
      <c r="O5412" s="4">
        <v>6.5770000000000002E-5</v>
      </c>
      <c r="P5412" s="4">
        <v>4.6480000000000002E-6</v>
      </c>
      <c r="Q5412" s="4">
        <v>3.74</v>
      </c>
    </row>
    <row r="5413" spans="1:29" hidden="1" outlineLevel="1" collapsed="1" x14ac:dyDescent="0.25">
      <c r="A5413" t="s">
        <v>34</v>
      </c>
      <c r="B5413" s="4" t="s">
        <v>29</v>
      </c>
      <c r="C5413" s="4" t="s">
        <v>5826</v>
      </c>
      <c r="D5413" s="4" t="s">
        <v>34</v>
      </c>
      <c r="E5413" s="4">
        <v>8.9248599999999999E-8</v>
      </c>
      <c r="F5413" s="4">
        <v>1.5434800000000001E-4</v>
      </c>
      <c r="G5413" s="4">
        <v>1</v>
      </c>
      <c r="H5413" s="4">
        <v>1</v>
      </c>
      <c r="I5413" s="4">
        <v>2</v>
      </c>
      <c r="J5413" s="4" t="s">
        <v>5820</v>
      </c>
      <c r="K5413" s="4">
        <v>0</v>
      </c>
      <c r="L5413" s="4">
        <v>1826.92428</v>
      </c>
      <c r="M5413" s="4" t="s">
        <v>29</v>
      </c>
      <c r="N5413" s="4" t="s">
        <v>29</v>
      </c>
      <c r="O5413" s="4">
        <v>6.5770000000000002E-5</v>
      </c>
      <c r="P5413" s="4">
        <v>1.1659999999999999E-9</v>
      </c>
      <c r="Q5413" s="4">
        <v>4.63</v>
      </c>
    </row>
    <row r="5414" spans="1:29" hidden="1" outlineLevel="1" collapsed="1" x14ac:dyDescent="0.25">
      <c r="A5414" t="s">
        <v>34</v>
      </c>
      <c r="B5414" s="4" t="s">
        <v>29</v>
      </c>
      <c r="C5414" s="4" t="s">
        <v>5827</v>
      </c>
      <c r="D5414" s="4" t="s">
        <v>34</v>
      </c>
      <c r="E5414" s="4">
        <v>2.1266399999999999E-6</v>
      </c>
      <c r="F5414" s="4">
        <v>1.5434800000000001E-4</v>
      </c>
      <c r="G5414" s="4">
        <v>1</v>
      </c>
      <c r="H5414" s="4">
        <v>1</v>
      </c>
      <c r="I5414" s="4">
        <v>1</v>
      </c>
      <c r="J5414" s="4" t="s">
        <v>5820</v>
      </c>
      <c r="K5414" s="4">
        <v>1</v>
      </c>
      <c r="L5414" s="4">
        <v>1805.03198</v>
      </c>
      <c r="M5414" s="4" t="s">
        <v>29</v>
      </c>
      <c r="N5414" s="4" t="s">
        <v>29</v>
      </c>
      <c r="O5414" s="4">
        <v>6.5770000000000002E-5</v>
      </c>
      <c r="P5414" s="4">
        <v>5.4020000000000003E-8</v>
      </c>
      <c r="Q5414" s="4">
        <v>4.62</v>
      </c>
    </row>
    <row r="5415" spans="1:29" hidden="1" outlineLevel="1" collapsed="1" x14ac:dyDescent="0.25">
      <c r="A5415" t="s">
        <v>34</v>
      </c>
      <c r="B5415" s="4" t="s">
        <v>29</v>
      </c>
      <c r="C5415" s="4" t="s">
        <v>5828</v>
      </c>
      <c r="D5415" s="4" t="s">
        <v>34</v>
      </c>
      <c r="E5415" s="4">
        <v>1.3297900000000001E-6</v>
      </c>
      <c r="F5415" s="4">
        <v>1.5434800000000001E-4</v>
      </c>
      <c r="G5415" s="4">
        <v>1</v>
      </c>
      <c r="H5415" s="4">
        <v>1</v>
      </c>
      <c r="I5415" s="4">
        <v>2</v>
      </c>
      <c r="J5415" s="4" t="s">
        <v>5820</v>
      </c>
      <c r="K5415" s="4">
        <v>0</v>
      </c>
      <c r="L5415" s="4">
        <v>1422.75872</v>
      </c>
      <c r="M5415" s="4" t="s">
        <v>29</v>
      </c>
      <c r="N5415" s="4" t="s">
        <v>29</v>
      </c>
      <c r="O5415" s="4">
        <v>6.5770000000000002E-5</v>
      </c>
      <c r="P5415" s="4">
        <v>3.0600000000000003E-8</v>
      </c>
      <c r="Q5415" s="4">
        <v>2.94</v>
      </c>
    </row>
    <row r="5416" spans="1:29" hidden="1" outlineLevel="1" collapsed="1" x14ac:dyDescent="0.25">
      <c r="A5416" t="s">
        <v>34</v>
      </c>
      <c r="B5416" s="4" t="s">
        <v>29</v>
      </c>
      <c r="C5416" s="4" t="s">
        <v>5829</v>
      </c>
      <c r="D5416" s="4" t="s">
        <v>619</v>
      </c>
      <c r="E5416" s="4">
        <v>4.0200900000000003E-9</v>
      </c>
      <c r="F5416" s="4">
        <v>1.5434800000000001E-4</v>
      </c>
      <c r="G5416" s="4">
        <v>1</v>
      </c>
      <c r="H5416" s="4">
        <v>1</v>
      </c>
      <c r="I5416" s="4">
        <v>6</v>
      </c>
      <c r="J5416" s="4" t="s">
        <v>5820</v>
      </c>
      <c r="K5416" s="4">
        <v>0</v>
      </c>
      <c r="L5416" s="4">
        <v>2783.4257200000002</v>
      </c>
      <c r="M5416" s="4" t="s">
        <v>29</v>
      </c>
      <c r="N5416" s="4" t="s">
        <v>29</v>
      </c>
      <c r="O5416" s="4">
        <v>6.5770000000000002E-5</v>
      </c>
      <c r="P5416" s="4">
        <v>2.736E-11</v>
      </c>
      <c r="Q5416" s="4">
        <v>4.9000000000000004</v>
      </c>
    </row>
    <row r="5417" spans="1:29" hidden="1" outlineLevel="1" collapsed="1" x14ac:dyDescent="0.25">
      <c r="A5417" t="s">
        <v>34</v>
      </c>
      <c r="B5417" s="4" t="s">
        <v>29</v>
      </c>
      <c r="C5417" s="4" t="s">
        <v>5830</v>
      </c>
      <c r="D5417" s="4" t="s">
        <v>34</v>
      </c>
      <c r="E5417" s="4">
        <v>1.25808E-2</v>
      </c>
      <c r="F5417" s="4">
        <v>4.3565599999999998E-4</v>
      </c>
      <c r="G5417" s="4">
        <v>1</v>
      </c>
      <c r="H5417" s="4">
        <v>1</v>
      </c>
      <c r="I5417" s="4">
        <v>2</v>
      </c>
      <c r="J5417" s="4" t="s">
        <v>5820</v>
      </c>
      <c r="K5417" s="4">
        <v>0</v>
      </c>
      <c r="L5417" s="4">
        <v>982.53563999999994</v>
      </c>
      <c r="M5417" s="4" t="s">
        <v>29</v>
      </c>
      <c r="N5417" s="4" t="s">
        <v>29</v>
      </c>
      <c r="O5417" s="4">
        <v>1.639E-4</v>
      </c>
      <c r="P5417" s="4">
        <v>1.8489999999999999E-3</v>
      </c>
      <c r="Q5417" s="4">
        <v>1.97</v>
      </c>
    </row>
    <row r="5418" spans="1:29" hidden="1" outlineLevel="1" collapsed="1" x14ac:dyDescent="0.25">
      <c r="A5418" t="s">
        <v>34</v>
      </c>
      <c r="B5418" s="4" t="s">
        <v>29</v>
      </c>
      <c r="C5418" s="4" t="s">
        <v>5831</v>
      </c>
      <c r="D5418" s="4" t="s">
        <v>34</v>
      </c>
      <c r="E5418" s="4">
        <v>1.52088E-2</v>
      </c>
      <c r="F5418" s="4">
        <v>5.7957899999999999E-4</v>
      </c>
      <c r="G5418" s="4">
        <v>1</v>
      </c>
      <c r="H5418" s="4">
        <v>1</v>
      </c>
      <c r="I5418" s="4">
        <v>4</v>
      </c>
      <c r="J5418" s="4" t="s">
        <v>5820</v>
      </c>
      <c r="K5418" s="4">
        <v>0</v>
      </c>
      <c r="L5418" s="4">
        <v>1465.68857</v>
      </c>
      <c r="M5418" s="4" t="s">
        <v>29</v>
      </c>
      <c r="N5418" s="4" t="s">
        <v>29</v>
      </c>
      <c r="O5418" s="4">
        <v>2.1489999999999999E-4</v>
      </c>
      <c r="P5418" s="4">
        <v>2.3340000000000001E-3</v>
      </c>
      <c r="Q5418" s="4">
        <v>3.18</v>
      </c>
    </row>
    <row r="5419" spans="1:29" x14ac:dyDescent="0.25">
      <c r="A5419" s="3" t="s">
        <v>29</v>
      </c>
      <c r="B5419" s="3" t="s">
        <v>30</v>
      </c>
      <c r="C5419" s="3" t="s">
        <v>5832</v>
      </c>
      <c r="D5419" s="3" t="s">
        <v>5833</v>
      </c>
      <c r="E5419" s="3">
        <v>0</v>
      </c>
      <c r="F5419" s="3">
        <v>62.957000000000001</v>
      </c>
      <c r="G5419" s="3">
        <v>35</v>
      </c>
      <c r="H5419" s="3">
        <v>9</v>
      </c>
      <c r="I5419" s="3">
        <v>15</v>
      </c>
      <c r="J5419" s="3">
        <v>4</v>
      </c>
      <c r="K5419" s="3">
        <v>382</v>
      </c>
      <c r="L5419" s="3">
        <v>41.8</v>
      </c>
      <c r="M5419" s="3">
        <v>5.22</v>
      </c>
      <c r="N5419" s="3">
        <v>48.2</v>
      </c>
      <c r="O5419" s="3">
        <v>9</v>
      </c>
      <c r="P5419" s="3" t="s">
        <v>315</v>
      </c>
      <c r="Q5419" s="3" t="s">
        <v>34</v>
      </c>
      <c r="R5419" s="3" t="s">
        <v>35</v>
      </c>
      <c r="S5419" s="3" t="s">
        <v>5834</v>
      </c>
      <c r="T5419" s="3" t="s">
        <v>34</v>
      </c>
      <c r="U5419" s="3" t="s">
        <v>5835</v>
      </c>
      <c r="V5419" s="3" t="s">
        <v>34</v>
      </c>
      <c r="W5419" s="3" t="s">
        <v>976</v>
      </c>
      <c r="X5419" s="3" t="s">
        <v>34</v>
      </c>
      <c r="Y5419" s="3" t="s">
        <v>34</v>
      </c>
      <c r="Z5419" s="3" t="s">
        <v>34</v>
      </c>
      <c r="AA5419" s="3">
        <v>0</v>
      </c>
      <c r="AB5419" s="3" t="s">
        <v>29</v>
      </c>
      <c r="AC5419" s="3">
        <v>1</v>
      </c>
    </row>
    <row r="5420" spans="1:29" hidden="1" outlineLevel="1" collapsed="1" x14ac:dyDescent="0.25">
      <c r="A5420" t="s">
        <v>34</v>
      </c>
      <c r="B5420" s="2" t="s">
        <v>39</v>
      </c>
      <c r="C5420" s="2" t="s">
        <v>40</v>
      </c>
      <c r="D5420" s="2" t="s">
        <v>41</v>
      </c>
      <c r="E5420" s="2" t="s">
        <v>42</v>
      </c>
      <c r="F5420" s="2" t="s">
        <v>43</v>
      </c>
      <c r="G5420" s="2" t="s">
        <v>28</v>
      </c>
      <c r="H5420" s="2" t="s">
        <v>44</v>
      </c>
      <c r="I5420" s="2" t="s">
        <v>8</v>
      </c>
      <c r="J5420" s="2" t="s">
        <v>45</v>
      </c>
      <c r="K5420" s="2" t="s">
        <v>46</v>
      </c>
      <c r="L5420" s="2" t="s">
        <v>47</v>
      </c>
      <c r="M5420" s="2" t="s">
        <v>27</v>
      </c>
      <c r="N5420" s="2" t="s">
        <v>48</v>
      </c>
      <c r="O5420" s="2" t="s">
        <v>49</v>
      </c>
      <c r="P5420" s="2" t="s">
        <v>50</v>
      </c>
      <c r="Q5420" s="2" t="s">
        <v>51</v>
      </c>
    </row>
    <row r="5421" spans="1:29" hidden="1" outlineLevel="1" collapsed="1" x14ac:dyDescent="0.25">
      <c r="A5421" t="s">
        <v>34</v>
      </c>
      <c r="B5421" s="4" t="s">
        <v>29</v>
      </c>
      <c r="C5421" s="4" t="s">
        <v>5836</v>
      </c>
      <c r="D5421" s="4" t="s">
        <v>34</v>
      </c>
      <c r="E5421" s="4">
        <v>6.1020400000000004E-4</v>
      </c>
      <c r="F5421" s="4">
        <v>1.5434800000000001E-4</v>
      </c>
      <c r="G5421" s="4">
        <v>2</v>
      </c>
      <c r="H5421" s="4">
        <v>2</v>
      </c>
      <c r="I5421" s="4">
        <v>3</v>
      </c>
      <c r="J5421" s="4" t="s">
        <v>5837</v>
      </c>
      <c r="K5421" s="4">
        <v>0</v>
      </c>
      <c r="L5421" s="4">
        <v>1257.7313799999999</v>
      </c>
      <c r="M5421" s="4" t="s">
        <v>29</v>
      </c>
      <c r="N5421" s="4" t="s">
        <v>29</v>
      </c>
      <c r="O5421" s="4">
        <v>6.5770000000000002E-5</v>
      </c>
      <c r="P5421" s="4">
        <v>5.0850000000000003E-5</v>
      </c>
      <c r="Q5421" s="4">
        <v>2.92</v>
      </c>
    </row>
    <row r="5422" spans="1:29" hidden="1" outlineLevel="1" collapsed="1" x14ac:dyDescent="0.25">
      <c r="A5422" t="s">
        <v>34</v>
      </c>
      <c r="B5422" s="4" t="s">
        <v>29</v>
      </c>
      <c r="C5422" s="4" t="s">
        <v>5838</v>
      </c>
      <c r="D5422" s="4" t="s">
        <v>34</v>
      </c>
      <c r="E5422" s="4">
        <v>8.8107499999999997E-7</v>
      </c>
      <c r="F5422" s="4">
        <v>1.5434800000000001E-4</v>
      </c>
      <c r="G5422" s="4">
        <v>2</v>
      </c>
      <c r="H5422" s="4">
        <v>2</v>
      </c>
      <c r="I5422" s="4">
        <v>1</v>
      </c>
      <c r="J5422" s="4" t="s">
        <v>5837</v>
      </c>
      <c r="K5422" s="4">
        <v>0</v>
      </c>
      <c r="L5422" s="4">
        <v>1812.91265</v>
      </c>
      <c r="M5422" s="4" t="s">
        <v>29</v>
      </c>
      <c r="N5422" s="4" t="s">
        <v>29</v>
      </c>
      <c r="O5422" s="4">
        <v>6.5770000000000002E-5</v>
      </c>
      <c r="P5422" s="4">
        <v>1.873E-8</v>
      </c>
      <c r="Q5422" s="4">
        <v>4.1399999999999997</v>
      </c>
    </row>
    <row r="5423" spans="1:29" hidden="1" outlineLevel="1" collapsed="1" x14ac:dyDescent="0.25">
      <c r="A5423" t="s">
        <v>34</v>
      </c>
      <c r="B5423" s="4" t="s">
        <v>29</v>
      </c>
      <c r="C5423" s="4" t="s">
        <v>5839</v>
      </c>
      <c r="D5423" s="4" t="s">
        <v>2649</v>
      </c>
      <c r="E5423" s="4">
        <v>2.5299E-5</v>
      </c>
      <c r="F5423" s="4">
        <v>1.5434800000000001E-4</v>
      </c>
      <c r="G5423" s="4">
        <v>2</v>
      </c>
      <c r="H5423" s="4">
        <v>2</v>
      </c>
      <c r="I5423" s="4">
        <v>2</v>
      </c>
      <c r="J5423" s="4" t="s">
        <v>5837</v>
      </c>
      <c r="K5423" s="4">
        <v>0</v>
      </c>
      <c r="L5423" s="4">
        <v>1459.71711</v>
      </c>
      <c r="M5423" s="4" t="s">
        <v>29</v>
      </c>
      <c r="N5423" s="4" t="s">
        <v>29</v>
      </c>
      <c r="O5423" s="4">
        <v>6.5770000000000002E-5</v>
      </c>
      <c r="P5423" s="4">
        <v>1.0860000000000001E-6</v>
      </c>
      <c r="Q5423" s="4">
        <v>2.76</v>
      </c>
    </row>
    <row r="5424" spans="1:29" hidden="1" outlineLevel="1" collapsed="1" x14ac:dyDescent="0.25">
      <c r="A5424" t="s">
        <v>34</v>
      </c>
      <c r="B5424" s="4" t="s">
        <v>29</v>
      </c>
      <c r="C5424" s="4" t="s">
        <v>5840</v>
      </c>
      <c r="D5424" s="4" t="s">
        <v>34</v>
      </c>
      <c r="E5424" s="4">
        <v>7.5986099999999994E-5</v>
      </c>
      <c r="F5424" s="4">
        <v>1.5434800000000001E-4</v>
      </c>
      <c r="G5424" s="4">
        <v>1</v>
      </c>
      <c r="H5424" s="4">
        <v>1</v>
      </c>
      <c r="I5424" s="4">
        <v>1</v>
      </c>
      <c r="J5424" s="4" t="s">
        <v>5832</v>
      </c>
      <c r="K5424" s="4">
        <v>0</v>
      </c>
      <c r="L5424" s="4">
        <v>1358.7062900000001</v>
      </c>
      <c r="M5424" s="4" t="s">
        <v>29</v>
      </c>
      <c r="N5424" s="4" t="s">
        <v>29</v>
      </c>
      <c r="O5424" s="4">
        <v>6.5770000000000002E-5</v>
      </c>
      <c r="P5424" s="4">
        <v>4.104E-6</v>
      </c>
      <c r="Q5424" s="4">
        <v>2.83</v>
      </c>
    </row>
    <row r="5425" spans="1:29" hidden="1" outlineLevel="1" collapsed="1" x14ac:dyDescent="0.25">
      <c r="A5425" t="s">
        <v>34</v>
      </c>
      <c r="B5425" s="4" t="s">
        <v>29</v>
      </c>
      <c r="C5425" s="4" t="s">
        <v>5841</v>
      </c>
      <c r="D5425" s="4" t="s">
        <v>34</v>
      </c>
      <c r="E5425" s="4">
        <v>2.8041700000000002E-6</v>
      </c>
      <c r="F5425" s="4">
        <v>1.5434800000000001E-4</v>
      </c>
      <c r="G5425" s="4">
        <v>2</v>
      </c>
      <c r="H5425" s="4">
        <v>2</v>
      </c>
      <c r="I5425" s="4">
        <v>2</v>
      </c>
      <c r="J5425" s="4" t="s">
        <v>5837</v>
      </c>
      <c r="K5425" s="4">
        <v>0</v>
      </c>
      <c r="L5425" s="4">
        <v>1444.7543000000001</v>
      </c>
      <c r="M5425" s="4" t="s">
        <v>29</v>
      </c>
      <c r="N5425" s="4" t="s">
        <v>29</v>
      </c>
      <c r="O5425" s="4">
        <v>6.5770000000000002E-5</v>
      </c>
      <c r="P5425" s="4">
        <v>7.5660000000000004E-8</v>
      </c>
      <c r="Q5425" s="4">
        <v>3.42</v>
      </c>
    </row>
    <row r="5426" spans="1:29" hidden="1" outlineLevel="1" collapsed="1" x14ac:dyDescent="0.25">
      <c r="A5426" t="s">
        <v>34</v>
      </c>
      <c r="B5426" s="4" t="s">
        <v>29</v>
      </c>
      <c r="C5426" s="4" t="s">
        <v>5842</v>
      </c>
      <c r="D5426" s="4" t="s">
        <v>34</v>
      </c>
      <c r="E5426" s="4">
        <v>4.2871100000000001E-7</v>
      </c>
      <c r="F5426" s="4">
        <v>1.5434800000000001E-4</v>
      </c>
      <c r="G5426" s="4">
        <v>1</v>
      </c>
      <c r="H5426" s="4">
        <v>1</v>
      </c>
      <c r="I5426" s="4">
        <v>2</v>
      </c>
      <c r="J5426" s="4" t="s">
        <v>5832</v>
      </c>
      <c r="K5426" s="4">
        <v>0</v>
      </c>
      <c r="L5426" s="4">
        <v>3463.7321200000001</v>
      </c>
      <c r="M5426" s="4" t="s">
        <v>29</v>
      </c>
      <c r="N5426" s="4" t="s">
        <v>29</v>
      </c>
      <c r="O5426" s="4">
        <v>6.5770000000000002E-5</v>
      </c>
      <c r="P5426" s="4">
        <v>7.8139999999999997E-9</v>
      </c>
      <c r="Q5426" s="4">
        <v>3.54</v>
      </c>
    </row>
    <row r="5427" spans="1:29" hidden="1" outlineLevel="1" collapsed="1" x14ac:dyDescent="0.25">
      <c r="A5427" t="s">
        <v>34</v>
      </c>
      <c r="B5427" s="4" t="s">
        <v>29</v>
      </c>
      <c r="C5427" s="4" t="s">
        <v>5843</v>
      </c>
      <c r="D5427" s="4" t="s">
        <v>34</v>
      </c>
      <c r="E5427" s="4">
        <v>2.1266399999999999E-6</v>
      </c>
      <c r="F5427" s="4">
        <v>1.5434800000000001E-4</v>
      </c>
      <c r="G5427" s="4">
        <v>1</v>
      </c>
      <c r="H5427" s="4">
        <v>1</v>
      </c>
      <c r="I5427" s="4">
        <v>2</v>
      </c>
      <c r="J5427" s="4" t="s">
        <v>5832</v>
      </c>
      <c r="K5427" s="4">
        <v>0</v>
      </c>
      <c r="L5427" s="4">
        <v>2212.1091799999999</v>
      </c>
      <c r="M5427" s="4" t="s">
        <v>29</v>
      </c>
      <c r="N5427" s="4" t="s">
        <v>29</v>
      </c>
      <c r="O5427" s="4">
        <v>6.5770000000000002E-5</v>
      </c>
      <c r="P5427" s="4">
        <v>5.4049999999999998E-8</v>
      </c>
      <c r="Q5427" s="4">
        <v>4.25</v>
      </c>
    </row>
    <row r="5428" spans="1:29" hidden="1" outlineLevel="1" collapsed="1" x14ac:dyDescent="0.25">
      <c r="A5428" t="s">
        <v>34</v>
      </c>
      <c r="B5428" s="4" t="s">
        <v>29</v>
      </c>
      <c r="C5428" s="4" t="s">
        <v>5844</v>
      </c>
      <c r="D5428" s="4" t="s">
        <v>34</v>
      </c>
      <c r="E5428" s="4">
        <v>1.6979399999999999E-5</v>
      </c>
      <c r="F5428" s="4">
        <v>1.5434800000000001E-4</v>
      </c>
      <c r="G5428" s="4">
        <v>2</v>
      </c>
      <c r="H5428" s="4">
        <v>2</v>
      </c>
      <c r="I5428" s="4">
        <v>1</v>
      </c>
      <c r="J5428" s="4" t="s">
        <v>5837</v>
      </c>
      <c r="K5428" s="4">
        <v>1</v>
      </c>
      <c r="L5428" s="4">
        <v>1941.0076200000001</v>
      </c>
      <c r="M5428" s="4" t="s">
        <v>29</v>
      </c>
      <c r="N5428" s="4" t="s">
        <v>29</v>
      </c>
      <c r="O5428" s="4">
        <v>6.5770000000000002E-5</v>
      </c>
      <c r="P5428" s="4">
        <v>6.6950000000000001E-7</v>
      </c>
      <c r="Q5428" s="4">
        <v>4.8600000000000003</v>
      </c>
    </row>
    <row r="5429" spans="1:29" hidden="1" outlineLevel="1" collapsed="1" x14ac:dyDescent="0.25">
      <c r="A5429" t="s">
        <v>34</v>
      </c>
      <c r="B5429" s="4" t="s">
        <v>29</v>
      </c>
      <c r="C5429" s="4" t="s">
        <v>5845</v>
      </c>
      <c r="D5429" s="4" t="s">
        <v>34</v>
      </c>
      <c r="E5429" s="4">
        <v>1.46432E-2</v>
      </c>
      <c r="F5429" s="4">
        <v>5.7957899999999999E-4</v>
      </c>
      <c r="G5429" s="4">
        <v>1</v>
      </c>
      <c r="H5429" s="4">
        <v>1</v>
      </c>
      <c r="I5429" s="4">
        <v>1</v>
      </c>
      <c r="J5429" s="4" t="s">
        <v>5832</v>
      </c>
      <c r="K5429" s="4">
        <v>1</v>
      </c>
      <c r="L5429" s="4">
        <v>1547.74486</v>
      </c>
      <c r="M5429" s="4" t="s">
        <v>29</v>
      </c>
      <c r="N5429" s="4" t="s">
        <v>29</v>
      </c>
      <c r="O5429" s="4">
        <v>1.639E-4</v>
      </c>
      <c r="P5429" s="4">
        <v>2.2209999999999999E-3</v>
      </c>
      <c r="Q5429" s="4">
        <v>1.96</v>
      </c>
    </row>
    <row r="5430" spans="1:29" x14ac:dyDescent="0.25">
      <c r="A5430" s="3" t="s">
        <v>29</v>
      </c>
      <c r="B5430" s="3" t="s">
        <v>30</v>
      </c>
      <c r="C5430" s="3" t="s">
        <v>1809</v>
      </c>
      <c r="D5430" s="3" t="s">
        <v>5846</v>
      </c>
      <c r="E5430" s="3">
        <v>0</v>
      </c>
      <c r="F5430" s="3">
        <v>62.734000000000002</v>
      </c>
      <c r="G5430" s="3">
        <v>24</v>
      </c>
      <c r="H5430" s="3">
        <v>13</v>
      </c>
      <c r="I5430" s="3">
        <v>15</v>
      </c>
      <c r="J5430" s="3">
        <v>12</v>
      </c>
      <c r="K5430" s="3">
        <v>645</v>
      </c>
      <c r="L5430" s="3">
        <v>65.8</v>
      </c>
      <c r="M5430" s="3">
        <v>8</v>
      </c>
      <c r="N5430" s="3">
        <v>45.9</v>
      </c>
      <c r="O5430" s="3">
        <v>13</v>
      </c>
      <c r="P5430" s="3" t="s">
        <v>34</v>
      </c>
      <c r="Q5430" s="3" t="s">
        <v>34</v>
      </c>
      <c r="R5430" s="3" t="s">
        <v>34</v>
      </c>
      <c r="S5430" s="3" t="s">
        <v>34</v>
      </c>
      <c r="T5430" s="3" t="s">
        <v>34</v>
      </c>
      <c r="U5430" s="3" t="s">
        <v>34</v>
      </c>
      <c r="V5430" s="3" t="s">
        <v>34</v>
      </c>
      <c r="W5430" s="3" t="s">
        <v>34</v>
      </c>
      <c r="X5430" s="3" t="s">
        <v>34</v>
      </c>
      <c r="Y5430" s="3" t="s">
        <v>34</v>
      </c>
      <c r="Z5430" s="3" t="s">
        <v>34</v>
      </c>
      <c r="AA5430" s="3">
        <v>0</v>
      </c>
      <c r="AB5430" s="3" t="s">
        <v>29</v>
      </c>
      <c r="AC5430" s="3">
        <v>1</v>
      </c>
    </row>
    <row r="5431" spans="1:29" hidden="1" outlineLevel="1" collapsed="1" x14ac:dyDescent="0.25">
      <c r="A5431" t="s">
        <v>34</v>
      </c>
      <c r="B5431" s="2" t="s">
        <v>39</v>
      </c>
      <c r="C5431" s="2" t="s">
        <v>40</v>
      </c>
      <c r="D5431" s="2" t="s">
        <v>41</v>
      </c>
      <c r="E5431" s="2" t="s">
        <v>42</v>
      </c>
      <c r="F5431" s="2" t="s">
        <v>43</v>
      </c>
      <c r="G5431" s="2" t="s">
        <v>28</v>
      </c>
      <c r="H5431" s="2" t="s">
        <v>44</v>
      </c>
      <c r="I5431" s="2" t="s">
        <v>8</v>
      </c>
      <c r="J5431" s="2" t="s">
        <v>45</v>
      </c>
      <c r="K5431" s="2" t="s">
        <v>46</v>
      </c>
      <c r="L5431" s="2" t="s">
        <v>47</v>
      </c>
      <c r="M5431" s="2" t="s">
        <v>27</v>
      </c>
      <c r="N5431" s="2" t="s">
        <v>48</v>
      </c>
      <c r="O5431" s="2" t="s">
        <v>49</v>
      </c>
      <c r="P5431" s="2" t="s">
        <v>50</v>
      </c>
      <c r="Q5431" s="2" t="s">
        <v>51</v>
      </c>
    </row>
    <row r="5432" spans="1:29" hidden="1" outlineLevel="1" collapsed="1" x14ac:dyDescent="0.25">
      <c r="A5432" t="s">
        <v>34</v>
      </c>
      <c r="B5432" s="4" t="s">
        <v>29</v>
      </c>
      <c r="C5432" s="4" t="s">
        <v>5847</v>
      </c>
      <c r="D5432" s="4" t="s">
        <v>34</v>
      </c>
      <c r="E5432" s="4">
        <v>4.6014100000000002E-7</v>
      </c>
      <c r="F5432" s="4">
        <v>1.5434800000000001E-4</v>
      </c>
      <c r="G5432" s="4">
        <v>1</v>
      </c>
      <c r="H5432" s="4">
        <v>1</v>
      </c>
      <c r="I5432" s="4">
        <v>2</v>
      </c>
      <c r="J5432" s="4" t="s">
        <v>1809</v>
      </c>
      <c r="K5432" s="4">
        <v>0</v>
      </c>
      <c r="L5432" s="4">
        <v>1329.7260200000001</v>
      </c>
      <c r="M5432" s="4" t="s">
        <v>29</v>
      </c>
      <c r="N5432" s="4" t="s">
        <v>29</v>
      </c>
      <c r="O5432" s="4">
        <v>6.5770000000000002E-5</v>
      </c>
      <c r="P5432" s="4">
        <v>8.4759999999999993E-9</v>
      </c>
      <c r="Q5432" s="4">
        <v>3.82</v>
      </c>
    </row>
    <row r="5433" spans="1:29" hidden="1" outlineLevel="1" collapsed="1" x14ac:dyDescent="0.25">
      <c r="A5433" t="s">
        <v>34</v>
      </c>
      <c r="B5433" s="4" t="s">
        <v>29</v>
      </c>
      <c r="C5433" s="4" t="s">
        <v>5848</v>
      </c>
      <c r="D5433" s="4" t="s">
        <v>34</v>
      </c>
      <c r="E5433" s="4">
        <v>3.2710299999999997E-4</v>
      </c>
      <c r="F5433" s="4">
        <v>1.5434800000000001E-4</v>
      </c>
      <c r="G5433" s="4">
        <v>1</v>
      </c>
      <c r="H5433" s="4">
        <v>1</v>
      </c>
      <c r="I5433" s="4">
        <v>1</v>
      </c>
      <c r="J5433" s="4" t="s">
        <v>1809</v>
      </c>
      <c r="K5433" s="4">
        <v>2</v>
      </c>
      <c r="L5433" s="4">
        <v>2198.1411499999999</v>
      </c>
      <c r="M5433" s="4" t="s">
        <v>29</v>
      </c>
      <c r="N5433" s="4" t="s">
        <v>29</v>
      </c>
      <c r="O5433" s="4">
        <v>6.5770000000000002E-5</v>
      </c>
      <c r="P5433" s="4">
        <v>2.3920000000000001E-5</v>
      </c>
      <c r="Q5433" s="4">
        <v>4.03</v>
      </c>
    </row>
    <row r="5434" spans="1:29" hidden="1" outlineLevel="1" collapsed="1" x14ac:dyDescent="0.25">
      <c r="A5434" t="s">
        <v>34</v>
      </c>
      <c r="B5434" s="4" t="s">
        <v>29</v>
      </c>
      <c r="C5434" s="4" t="s">
        <v>5849</v>
      </c>
      <c r="D5434" s="4" t="s">
        <v>34</v>
      </c>
      <c r="E5434" s="4">
        <v>1.11779E-5</v>
      </c>
      <c r="F5434" s="4">
        <v>1.5434800000000001E-4</v>
      </c>
      <c r="G5434" s="4">
        <v>1</v>
      </c>
      <c r="H5434" s="4">
        <v>1</v>
      </c>
      <c r="I5434" s="4">
        <v>2</v>
      </c>
      <c r="J5434" s="4" t="s">
        <v>1809</v>
      </c>
      <c r="K5434" s="4">
        <v>0</v>
      </c>
      <c r="L5434" s="4">
        <v>1460.79952</v>
      </c>
      <c r="M5434" s="4" t="s">
        <v>29</v>
      </c>
      <c r="N5434" s="4" t="s">
        <v>29</v>
      </c>
      <c r="O5434" s="4">
        <v>6.5770000000000002E-5</v>
      </c>
      <c r="P5434" s="4">
        <v>4.0349999999999998E-7</v>
      </c>
      <c r="Q5434" s="4">
        <v>3.5</v>
      </c>
    </row>
    <row r="5435" spans="1:29" hidden="1" outlineLevel="1" collapsed="1" x14ac:dyDescent="0.25">
      <c r="A5435" t="s">
        <v>34</v>
      </c>
      <c r="B5435" s="4" t="s">
        <v>29</v>
      </c>
      <c r="C5435" s="4" t="s">
        <v>5850</v>
      </c>
      <c r="D5435" s="4" t="s">
        <v>34</v>
      </c>
      <c r="E5435" s="4">
        <v>5.1962999999999998E-4</v>
      </c>
      <c r="F5435" s="4">
        <v>1.5434800000000001E-4</v>
      </c>
      <c r="G5435" s="4">
        <v>1</v>
      </c>
      <c r="H5435" s="4">
        <v>1</v>
      </c>
      <c r="I5435" s="4">
        <v>1</v>
      </c>
      <c r="J5435" s="4" t="s">
        <v>1809</v>
      </c>
      <c r="K5435" s="4">
        <v>0</v>
      </c>
      <c r="L5435" s="4">
        <v>1193.61608</v>
      </c>
      <c r="M5435" s="4" t="s">
        <v>29</v>
      </c>
      <c r="N5435" s="4" t="s">
        <v>29</v>
      </c>
      <c r="O5435" s="4">
        <v>6.5770000000000002E-5</v>
      </c>
      <c r="P5435" s="4">
        <v>4.1839999999999999E-5</v>
      </c>
      <c r="Q5435" s="4">
        <v>2.78</v>
      </c>
    </row>
    <row r="5436" spans="1:29" hidden="1" outlineLevel="1" collapsed="1" x14ac:dyDescent="0.25">
      <c r="A5436" t="s">
        <v>34</v>
      </c>
      <c r="B5436" s="4" t="s">
        <v>29</v>
      </c>
      <c r="C5436" s="4" t="s">
        <v>5851</v>
      </c>
      <c r="D5436" s="4" t="s">
        <v>34</v>
      </c>
      <c r="E5436" s="4">
        <v>1.5316700000000001E-4</v>
      </c>
      <c r="F5436" s="4">
        <v>1.5434800000000001E-4</v>
      </c>
      <c r="G5436" s="4">
        <v>1</v>
      </c>
      <c r="H5436" s="4">
        <v>1</v>
      </c>
      <c r="I5436" s="4">
        <v>1</v>
      </c>
      <c r="J5436" s="4" t="s">
        <v>1809</v>
      </c>
      <c r="K5436" s="4">
        <v>0</v>
      </c>
      <c r="L5436" s="4">
        <v>1838.9143799999999</v>
      </c>
      <c r="M5436" s="4" t="s">
        <v>29</v>
      </c>
      <c r="N5436" s="4" t="s">
        <v>29</v>
      </c>
      <c r="O5436" s="4">
        <v>6.5770000000000002E-5</v>
      </c>
      <c r="P5436" s="4">
        <v>9.5529999999999998E-6</v>
      </c>
      <c r="Q5436" s="4">
        <v>4.13</v>
      </c>
    </row>
    <row r="5437" spans="1:29" hidden="1" outlineLevel="1" collapsed="1" x14ac:dyDescent="0.25">
      <c r="A5437" t="s">
        <v>34</v>
      </c>
      <c r="B5437" s="4" t="s">
        <v>29</v>
      </c>
      <c r="C5437" s="4" t="s">
        <v>5852</v>
      </c>
      <c r="D5437" s="4" t="s">
        <v>34</v>
      </c>
      <c r="E5437" s="4">
        <v>4.3965600000000002E-4</v>
      </c>
      <c r="F5437" s="4">
        <v>1.5434800000000001E-4</v>
      </c>
      <c r="G5437" s="4">
        <v>1</v>
      </c>
      <c r="H5437" s="4">
        <v>1</v>
      </c>
      <c r="I5437" s="4">
        <v>1</v>
      </c>
      <c r="J5437" s="4" t="s">
        <v>1809</v>
      </c>
      <c r="K5437" s="4">
        <v>0</v>
      </c>
      <c r="L5437" s="4">
        <v>1320.5828200000001</v>
      </c>
      <c r="M5437" s="4" t="s">
        <v>29</v>
      </c>
      <c r="N5437" s="4" t="s">
        <v>29</v>
      </c>
      <c r="O5437" s="4">
        <v>6.5770000000000002E-5</v>
      </c>
      <c r="P5437" s="4">
        <v>3.4260000000000001E-5</v>
      </c>
      <c r="Q5437" s="4">
        <v>2.19</v>
      </c>
    </row>
    <row r="5438" spans="1:29" hidden="1" outlineLevel="1" collapsed="1" x14ac:dyDescent="0.25">
      <c r="A5438" t="s">
        <v>34</v>
      </c>
      <c r="B5438" s="4" t="s">
        <v>29</v>
      </c>
      <c r="C5438" s="4" t="s">
        <v>5262</v>
      </c>
      <c r="D5438" s="4" t="s">
        <v>34</v>
      </c>
      <c r="E5438" s="4">
        <v>3.7694799999999997E-5</v>
      </c>
      <c r="F5438" s="4">
        <v>1.5434800000000001E-4</v>
      </c>
      <c r="G5438" s="4">
        <v>2</v>
      </c>
      <c r="H5438" s="4">
        <v>2</v>
      </c>
      <c r="I5438" s="4">
        <v>1</v>
      </c>
      <c r="J5438" s="4" t="s">
        <v>5263</v>
      </c>
      <c r="K5438" s="4">
        <v>0</v>
      </c>
      <c r="L5438" s="4">
        <v>1475.7852700000001</v>
      </c>
      <c r="M5438" s="4" t="s">
        <v>29</v>
      </c>
      <c r="N5438" s="4" t="s">
        <v>29</v>
      </c>
      <c r="O5438" s="4">
        <v>6.5770000000000002E-5</v>
      </c>
      <c r="P5438" s="4">
        <v>1.761E-6</v>
      </c>
      <c r="Q5438" s="4">
        <v>2.77</v>
      </c>
    </row>
    <row r="5439" spans="1:29" hidden="1" outlineLevel="1" collapsed="1" x14ac:dyDescent="0.25">
      <c r="A5439" t="s">
        <v>34</v>
      </c>
      <c r="B5439" s="4" t="s">
        <v>29</v>
      </c>
      <c r="C5439" s="4" t="s">
        <v>5853</v>
      </c>
      <c r="D5439" s="4" t="s">
        <v>34</v>
      </c>
      <c r="E5439" s="4">
        <v>1.00839E-4</v>
      </c>
      <c r="F5439" s="4">
        <v>1.5434800000000001E-4</v>
      </c>
      <c r="G5439" s="4">
        <v>1</v>
      </c>
      <c r="H5439" s="4">
        <v>1</v>
      </c>
      <c r="I5439" s="4">
        <v>1</v>
      </c>
      <c r="J5439" s="4" t="s">
        <v>1809</v>
      </c>
      <c r="K5439" s="4">
        <v>0</v>
      </c>
      <c r="L5439" s="4">
        <v>1254.6072999999999</v>
      </c>
      <c r="M5439" s="4" t="s">
        <v>29</v>
      </c>
      <c r="N5439" s="4" t="s">
        <v>29</v>
      </c>
      <c r="O5439" s="4">
        <v>6.5770000000000002E-5</v>
      </c>
      <c r="P5439" s="4">
        <v>5.7910000000000001E-6</v>
      </c>
      <c r="Q5439" s="4">
        <v>2.81</v>
      </c>
    </row>
    <row r="5440" spans="1:29" hidden="1" outlineLevel="1" collapsed="1" x14ac:dyDescent="0.25">
      <c r="A5440" t="s">
        <v>34</v>
      </c>
      <c r="B5440" s="4" t="s">
        <v>29</v>
      </c>
      <c r="C5440" s="4" t="s">
        <v>5854</v>
      </c>
      <c r="D5440" s="4" t="s">
        <v>34</v>
      </c>
      <c r="E5440" s="4">
        <v>3.2500600000000003E-4</v>
      </c>
      <c r="F5440" s="4">
        <v>1.5434800000000001E-4</v>
      </c>
      <c r="G5440" s="4">
        <v>1</v>
      </c>
      <c r="H5440" s="4">
        <v>1</v>
      </c>
      <c r="I5440" s="4">
        <v>1</v>
      </c>
      <c r="J5440" s="4" t="s">
        <v>1809</v>
      </c>
      <c r="K5440" s="4">
        <v>1</v>
      </c>
      <c r="L5440" s="4">
        <v>1391.7892899999999</v>
      </c>
      <c r="M5440" s="4" t="s">
        <v>29</v>
      </c>
      <c r="N5440" s="4" t="s">
        <v>29</v>
      </c>
      <c r="O5440" s="4">
        <v>6.5770000000000002E-5</v>
      </c>
      <c r="P5440" s="4">
        <v>2.3859999999999999E-5</v>
      </c>
      <c r="Q5440" s="4">
        <v>3.45</v>
      </c>
    </row>
    <row r="5441" spans="1:29" hidden="1" outlineLevel="1" collapsed="1" x14ac:dyDescent="0.25">
      <c r="A5441" t="s">
        <v>34</v>
      </c>
      <c r="B5441" s="4" t="s">
        <v>29</v>
      </c>
      <c r="C5441" s="4" t="s">
        <v>5855</v>
      </c>
      <c r="D5441" s="4" t="s">
        <v>34</v>
      </c>
      <c r="E5441" s="4">
        <v>6.2251300000000005E-5</v>
      </c>
      <c r="F5441" s="4">
        <v>1.5434800000000001E-4</v>
      </c>
      <c r="G5441" s="4">
        <v>1</v>
      </c>
      <c r="H5441" s="4">
        <v>1</v>
      </c>
      <c r="I5441" s="4">
        <v>1</v>
      </c>
      <c r="J5441" s="4" t="s">
        <v>1809</v>
      </c>
      <c r="K5441" s="4">
        <v>0</v>
      </c>
      <c r="L5441" s="4">
        <v>1263.69433</v>
      </c>
      <c r="M5441" s="4" t="s">
        <v>29</v>
      </c>
      <c r="N5441" s="4" t="s">
        <v>29</v>
      </c>
      <c r="O5441" s="4">
        <v>6.5770000000000002E-5</v>
      </c>
      <c r="P5441" s="4">
        <v>3.2179999999999999E-6</v>
      </c>
      <c r="Q5441" s="4">
        <v>3.32</v>
      </c>
    </row>
    <row r="5442" spans="1:29" hidden="1" outlineLevel="1" collapsed="1" x14ac:dyDescent="0.25">
      <c r="A5442" t="s">
        <v>34</v>
      </c>
      <c r="B5442" s="4" t="s">
        <v>29</v>
      </c>
      <c r="C5442" s="4" t="s">
        <v>5856</v>
      </c>
      <c r="D5442" s="4" t="s">
        <v>34</v>
      </c>
      <c r="E5442" s="4">
        <v>5.2283700000000004E-3</v>
      </c>
      <c r="F5442" s="4">
        <v>3.0793500000000001E-4</v>
      </c>
      <c r="G5442" s="4">
        <v>1</v>
      </c>
      <c r="H5442" s="4">
        <v>1</v>
      </c>
      <c r="I5442" s="4">
        <v>1</v>
      </c>
      <c r="J5442" s="4" t="s">
        <v>1809</v>
      </c>
      <c r="K5442" s="4">
        <v>0</v>
      </c>
      <c r="L5442" s="4">
        <v>1107.5429099999999</v>
      </c>
      <c r="M5442" s="4" t="s">
        <v>29</v>
      </c>
      <c r="N5442" s="4" t="s">
        <v>29</v>
      </c>
      <c r="O5442" s="4">
        <v>1.192E-4</v>
      </c>
      <c r="P5442" s="4">
        <v>6.4820000000000003E-4</v>
      </c>
      <c r="Q5442" s="4">
        <v>1.72</v>
      </c>
    </row>
    <row r="5443" spans="1:29" hidden="1" outlineLevel="1" collapsed="1" x14ac:dyDescent="0.25">
      <c r="A5443" t="s">
        <v>34</v>
      </c>
      <c r="B5443" s="4" t="s">
        <v>29</v>
      </c>
      <c r="C5443" s="4" t="s">
        <v>5857</v>
      </c>
      <c r="D5443" s="4" t="s">
        <v>34</v>
      </c>
      <c r="E5443" s="4">
        <v>1.24225E-2</v>
      </c>
      <c r="F5443" s="4">
        <v>4.3565599999999998E-4</v>
      </c>
      <c r="G5443" s="4">
        <v>1</v>
      </c>
      <c r="H5443" s="4">
        <v>1</v>
      </c>
      <c r="I5443" s="4">
        <v>1</v>
      </c>
      <c r="J5443" s="4" t="s">
        <v>1809</v>
      </c>
      <c r="K5443" s="4">
        <v>0</v>
      </c>
      <c r="L5443" s="4">
        <v>1041.5574999999999</v>
      </c>
      <c r="M5443" s="4" t="s">
        <v>29</v>
      </c>
      <c r="N5443" s="4" t="s">
        <v>29</v>
      </c>
      <c r="O5443" s="4">
        <v>1.639E-4</v>
      </c>
      <c r="P5443" s="4">
        <v>1.8109999999999999E-3</v>
      </c>
      <c r="Q5443" s="4">
        <v>1.71</v>
      </c>
    </row>
    <row r="5444" spans="1:29" hidden="1" outlineLevel="1" collapsed="1" x14ac:dyDescent="0.25">
      <c r="A5444" t="s">
        <v>34</v>
      </c>
      <c r="B5444" s="4" t="s">
        <v>29</v>
      </c>
      <c r="C5444" s="4" t="s">
        <v>5858</v>
      </c>
      <c r="D5444" s="4" t="s">
        <v>34</v>
      </c>
      <c r="E5444" s="4">
        <v>1.22661E-2</v>
      </c>
      <c r="F5444" s="4">
        <v>4.3565599999999998E-4</v>
      </c>
      <c r="G5444" s="4">
        <v>1</v>
      </c>
      <c r="H5444" s="4">
        <v>1</v>
      </c>
      <c r="I5444" s="4">
        <v>1</v>
      </c>
      <c r="J5444" s="4" t="s">
        <v>1809</v>
      </c>
      <c r="K5444" s="4">
        <v>0</v>
      </c>
      <c r="L5444" s="4">
        <v>831.49343999999996</v>
      </c>
      <c r="M5444" s="4" t="s">
        <v>29</v>
      </c>
      <c r="N5444" s="4" t="s">
        <v>29</v>
      </c>
      <c r="O5444" s="4">
        <v>1.639E-4</v>
      </c>
      <c r="P5444" s="4">
        <v>1.7910000000000001E-3</v>
      </c>
      <c r="Q5444" s="4">
        <v>2.21</v>
      </c>
    </row>
    <row r="5445" spans="1:29" x14ac:dyDescent="0.25">
      <c r="A5445" s="3" t="s">
        <v>29</v>
      </c>
      <c r="B5445" s="3" t="s">
        <v>30</v>
      </c>
      <c r="C5445" s="3" t="s">
        <v>5859</v>
      </c>
      <c r="D5445" s="3" t="s">
        <v>5860</v>
      </c>
      <c r="E5445" s="3">
        <v>0</v>
      </c>
      <c r="F5445" s="3">
        <v>62.121000000000002</v>
      </c>
      <c r="G5445" s="3">
        <v>17</v>
      </c>
      <c r="H5445" s="3">
        <v>12</v>
      </c>
      <c r="I5445" s="3">
        <v>16</v>
      </c>
      <c r="J5445" s="3">
        <v>12</v>
      </c>
      <c r="K5445" s="3">
        <v>1021</v>
      </c>
      <c r="L5445" s="3">
        <v>117.8</v>
      </c>
      <c r="M5445" s="3">
        <v>6.71</v>
      </c>
      <c r="N5445" s="3">
        <v>47.46</v>
      </c>
      <c r="O5445" s="3">
        <v>12</v>
      </c>
      <c r="P5445" s="3" t="s">
        <v>5861</v>
      </c>
      <c r="Q5445" s="3" t="s">
        <v>34</v>
      </c>
      <c r="R5445" s="3" t="s">
        <v>35</v>
      </c>
      <c r="S5445" s="3" t="s">
        <v>5862</v>
      </c>
      <c r="T5445" s="3" t="s">
        <v>34</v>
      </c>
      <c r="U5445" s="3" t="s">
        <v>5859</v>
      </c>
      <c r="V5445" s="3" t="s">
        <v>34</v>
      </c>
      <c r="W5445" s="3" t="s">
        <v>714</v>
      </c>
      <c r="X5445" s="3" t="s">
        <v>34</v>
      </c>
      <c r="Y5445" s="3" t="s">
        <v>34</v>
      </c>
      <c r="Z5445" s="3" t="s">
        <v>34</v>
      </c>
      <c r="AA5445" s="3">
        <v>0</v>
      </c>
      <c r="AB5445" s="3" t="s">
        <v>29</v>
      </c>
      <c r="AC5445" s="3">
        <v>1</v>
      </c>
    </row>
    <row r="5446" spans="1:29" hidden="1" outlineLevel="1" collapsed="1" x14ac:dyDescent="0.25">
      <c r="A5446" t="s">
        <v>34</v>
      </c>
      <c r="B5446" s="2" t="s">
        <v>39</v>
      </c>
      <c r="C5446" s="2" t="s">
        <v>40</v>
      </c>
      <c r="D5446" s="2" t="s">
        <v>41</v>
      </c>
      <c r="E5446" s="2" t="s">
        <v>42</v>
      </c>
      <c r="F5446" s="2" t="s">
        <v>43</v>
      </c>
      <c r="G5446" s="2" t="s">
        <v>28</v>
      </c>
      <c r="H5446" s="2" t="s">
        <v>44</v>
      </c>
      <c r="I5446" s="2" t="s">
        <v>8</v>
      </c>
      <c r="J5446" s="2" t="s">
        <v>45</v>
      </c>
      <c r="K5446" s="2" t="s">
        <v>46</v>
      </c>
      <c r="L5446" s="2" t="s">
        <v>47</v>
      </c>
      <c r="M5446" s="2" t="s">
        <v>27</v>
      </c>
      <c r="N5446" s="2" t="s">
        <v>48</v>
      </c>
      <c r="O5446" s="2" t="s">
        <v>49</v>
      </c>
      <c r="P5446" s="2" t="s">
        <v>50</v>
      </c>
      <c r="Q5446" s="2" t="s">
        <v>51</v>
      </c>
    </row>
    <row r="5447" spans="1:29" hidden="1" outlineLevel="1" collapsed="1" x14ac:dyDescent="0.25">
      <c r="A5447" t="s">
        <v>34</v>
      </c>
      <c r="B5447" s="4" t="s">
        <v>29</v>
      </c>
      <c r="C5447" s="4" t="s">
        <v>5863</v>
      </c>
      <c r="D5447" s="4" t="s">
        <v>34</v>
      </c>
      <c r="E5447" s="4">
        <v>4.3424199999999997E-5</v>
      </c>
      <c r="F5447" s="4">
        <v>1.5434800000000001E-4</v>
      </c>
      <c r="G5447" s="4">
        <v>1</v>
      </c>
      <c r="H5447" s="4">
        <v>1</v>
      </c>
      <c r="I5447" s="4">
        <v>2</v>
      </c>
      <c r="J5447" s="4" t="s">
        <v>5859</v>
      </c>
      <c r="K5447" s="4">
        <v>1</v>
      </c>
      <c r="L5447" s="4">
        <v>1547.85402</v>
      </c>
      <c r="M5447" s="4" t="s">
        <v>29</v>
      </c>
      <c r="N5447" s="4" t="s">
        <v>29</v>
      </c>
      <c r="O5447" s="4">
        <v>6.5770000000000002E-5</v>
      </c>
      <c r="P5447" s="4">
        <v>2.0810000000000001E-6</v>
      </c>
      <c r="Q5447" s="4">
        <v>4.4000000000000004</v>
      </c>
    </row>
    <row r="5448" spans="1:29" hidden="1" outlineLevel="1" collapsed="1" x14ac:dyDescent="0.25">
      <c r="A5448" t="s">
        <v>34</v>
      </c>
      <c r="B5448" s="4" t="s">
        <v>29</v>
      </c>
      <c r="C5448" s="4" t="s">
        <v>5864</v>
      </c>
      <c r="D5448" s="4" t="s">
        <v>388</v>
      </c>
      <c r="E5448" s="4">
        <v>1.3885099999999999E-3</v>
      </c>
      <c r="F5448" s="4">
        <v>1.5434800000000001E-4</v>
      </c>
      <c r="G5448" s="4">
        <v>1</v>
      </c>
      <c r="H5448" s="4">
        <v>1</v>
      </c>
      <c r="I5448" s="4">
        <v>1</v>
      </c>
      <c r="J5448" s="4" t="s">
        <v>5859</v>
      </c>
      <c r="K5448" s="4">
        <v>1</v>
      </c>
      <c r="L5448" s="4">
        <v>2016.9767300000001</v>
      </c>
      <c r="M5448" s="4" t="s">
        <v>29</v>
      </c>
      <c r="N5448" s="4" t="s">
        <v>29</v>
      </c>
      <c r="O5448" s="4">
        <v>6.5770000000000002E-5</v>
      </c>
      <c r="P5448" s="4">
        <v>1.3679999999999999E-4</v>
      </c>
      <c r="Q5448" s="4">
        <v>2.34</v>
      </c>
    </row>
    <row r="5449" spans="1:29" hidden="1" outlineLevel="1" collapsed="1" x14ac:dyDescent="0.25">
      <c r="A5449" t="s">
        <v>34</v>
      </c>
      <c r="B5449" s="4" t="s">
        <v>29</v>
      </c>
      <c r="C5449" s="4" t="s">
        <v>5865</v>
      </c>
      <c r="D5449" s="4" t="s">
        <v>34</v>
      </c>
      <c r="E5449" s="4">
        <v>9.8911899999999997E-5</v>
      </c>
      <c r="F5449" s="4">
        <v>1.5434800000000001E-4</v>
      </c>
      <c r="G5449" s="4">
        <v>1</v>
      </c>
      <c r="H5449" s="4">
        <v>1</v>
      </c>
      <c r="I5449" s="4">
        <v>1</v>
      </c>
      <c r="J5449" s="4" t="s">
        <v>5859</v>
      </c>
      <c r="K5449" s="4">
        <v>1</v>
      </c>
      <c r="L5449" s="4">
        <v>2059.1658499999999</v>
      </c>
      <c r="M5449" s="4" t="s">
        <v>29</v>
      </c>
      <c r="N5449" s="4" t="s">
        <v>29</v>
      </c>
      <c r="O5449" s="4">
        <v>6.5770000000000002E-5</v>
      </c>
      <c r="P5449" s="4">
        <v>5.6389999999999997E-6</v>
      </c>
      <c r="Q5449" s="4">
        <v>3.63</v>
      </c>
    </row>
    <row r="5450" spans="1:29" hidden="1" outlineLevel="1" collapsed="1" x14ac:dyDescent="0.25">
      <c r="A5450" t="s">
        <v>34</v>
      </c>
      <c r="B5450" s="4" t="s">
        <v>29</v>
      </c>
      <c r="C5450" s="4" t="s">
        <v>5866</v>
      </c>
      <c r="D5450" s="4" t="s">
        <v>34</v>
      </c>
      <c r="E5450" s="4">
        <v>5.2974700000000001E-4</v>
      </c>
      <c r="F5450" s="4">
        <v>1.5434800000000001E-4</v>
      </c>
      <c r="G5450" s="4">
        <v>1</v>
      </c>
      <c r="H5450" s="4">
        <v>1</v>
      </c>
      <c r="I5450" s="4">
        <v>1</v>
      </c>
      <c r="J5450" s="4" t="s">
        <v>5859</v>
      </c>
      <c r="K5450" s="4">
        <v>0</v>
      </c>
      <c r="L5450" s="4">
        <v>1752.8802900000001</v>
      </c>
      <c r="M5450" s="4" t="s">
        <v>29</v>
      </c>
      <c r="N5450" s="4" t="s">
        <v>29</v>
      </c>
      <c r="O5450" s="4">
        <v>6.5770000000000002E-5</v>
      </c>
      <c r="P5450" s="4">
        <v>4.2939999999999999E-5</v>
      </c>
      <c r="Q5450" s="4">
        <v>3.33</v>
      </c>
    </row>
    <row r="5451" spans="1:29" hidden="1" outlineLevel="1" collapsed="1" x14ac:dyDescent="0.25">
      <c r="A5451" t="s">
        <v>34</v>
      </c>
      <c r="B5451" s="4" t="s">
        <v>29</v>
      </c>
      <c r="C5451" s="4" t="s">
        <v>5867</v>
      </c>
      <c r="D5451" s="4" t="s">
        <v>34</v>
      </c>
      <c r="E5451" s="4">
        <v>2.9702999999999999E-4</v>
      </c>
      <c r="F5451" s="4">
        <v>1.5434800000000001E-4</v>
      </c>
      <c r="G5451" s="4">
        <v>1</v>
      </c>
      <c r="H5451" s="4">
        <v>1</v>
      </c>
      <c r="I5451" s="4">
        <v>1</v>
      </c>
      <c r="J5451" s="4" t="s">
        <v>5859</v>
      </c>
      <c r="K5451" s="4">
        <v>1</v>
      </c>
      <c r="L5451" s="4">
        <v>1657.89482</v>
      </c>
      <c r="M5451" s="4" t="s">
        <v>29</v>
      </c>
      <c r="N5451" s="4" t="s">
        <v>29</v>
      </c>
      <c r="O5451" s="4">
        <v>6.5770000000000002E-5</v>
      </c>
      <c r="P5451" s="4">
        <v>2.128E-5</v>
      </c>
      <c r="Q5451" s="4">
        <v>2.96</v>
      </c>
    </row>
    <row r="5452" spans="1:29" hidden="1" outlineLevel="1" collapsed="1" x14ac:dyDescent="0.25">
      <c r="A5452" t="s">
        <v>34</v>
      </c>
      <c r="B5452" s="4" t="s">
        <v>29</v>
      </c>
      <c r="C5452" s="4" t="s">
        <v>5868</v>
      </c>
      <c r="D5452" s="4" t="s">
        <v>154</v>
      </c>
      <c r="E5452" s="4">
        <v>3.6036700000000001E-7</v>
      </c>
      <c r="F5452" s="4">
        <v>1.5434800000000001E-4</v>
      </c>
      <c r="G5452" s="4">
        <v>1</v>
      </c>
      <c r="H5452" s="4">
        <v>1</v>
      </c>
      <c r="I5452" s="4">
        <v>2</v>
      </c>
      <c r="J5452" s="4" t="s">
        <v>5859</v>
      </c>
      <c r="K5452" s="4">
        <v>0</v>
      </c>
      <c r="L5452" s="4">
        <v>1747.7915499999999</v>
      </c>
      <c r="M5452" s="4" t="s">
        <v>29</v>
      </c>
      <c r="N5452" s="4" t="s">
        <v>29</v>
      </c>
      <c r="O5452" s="4">
        <v>6.5770000000000002E-5</v>
      </c>
      <c r="P5452" s="4">
        <v>6.3279999999999997E-9</v>
      </c>
      <c r="Q5452" s="4">
        <v>3.76</v>
      </c>
    </row>
    <row r="5453" spans="1:29" hidden="1" outlineLevel="1" collapsed="1" x14ac:dyDescent="0.25">
      <c r="A5453" t="s">
        <v>34</v>
      </c>
      <c r="B5453" s="4" t="s">
        <v>29</v>
      </c>
      <c r="C5453" s="4" t="s">
        <v>5869</v>
      </c>
      <c r="D5453" s="4" t="s">
        <v>34</v>
      </c>
      <c r="E5453" s="4">
        <v>4.2323099999999999E-7</v>
      </c>
      <c r="F5453" s="4">
        <v>1.5434800000000001E-4</v>
      </c>
      <c r="G5453" s="4">
        <v>1</v>
      </c>
      <c r="H5453" s="4">
        <v>1</v>
      </c>
      <c r="I5453" s="4">
        <v>1</v>
      </c>
      <c r="J5453" s="4" t="s">
        <v>5859</v>
      </c>
      <c r="K5453" s="4">
        <v>0</v>
      </c>
      <c r="L5453" s="4">
        <v>2294.1047600000002</v>
      </c>
      <c r="M5453" s="4" t="s">
        <v>29</v>
      </c>
      <c r="N5453" s="4" t="s">
        <v>29</v>
      </c>
      <c r="O5453" s="4">
        <v>6.5770000000000002E-5</v>
      </c>
      <c r="P5453" s="4">
        <v>7.6700000000000002E-9</v>
      </c>
      <c r="Q5453" s="4">
        <v>4.51</v>
      </c>
    </row>
    <row r="5454" spans="1:29" hidden="1" outlineLevel="1" collapsed="1" x14ac:dyDescent="0.25">
      <c r="A5454" t="s">
        <v>34</v>
      </c>
      <c r="B5454" s="4" t="s">
        <v>29</v>
      </c>
      <c r="C5454" s="4" t="s">
        <v>5870</v>
      </c>
      <c r="D5454" s="4" t="s">
        <v>241</v>
      </c>
      <c r="E5454" s="4">
        <v>8.2082600000000006E-5</v>
      </c>
      <c r="F5454" s="4">
        <v>1.5434800000000001E-4</v>
      </c>
      <c r="G5454" s="4">
        <v>1</v>
      </c>
      <c r="H5454" s="4">
        <v>1</v>
      </c>
      <c r="I5454" s="4">
        <v>2</v>
      </c>
      <c r="J5454" s="4" t="s">
        <v>5859</v>
      </c>
      <c r="K5454" s="4">
        <v>0</v>
      </c>
      <c r="L5454" s="4">
        <v>1613.81044</v>
      </c>
      <c r="M5454" s="4" t="s">
        <v>29</v>
      </c>
      <c r="N5454" s="4" t="s">
        <v>29</v>
      </c>
      <c r="O5454" s="4">
        <v>6.5770000000000002E-5</v>
      </c>
      <c r="P5454" s="4">
        <v>4.5129999999999998E-6</v>
      </c>
      <c r="Q5454" s="4">
        <v>3.31</v>
      </c>
    </row>
    <row r="5455" spans="1:29" hidden="1" outlineLevel="1" collapsed="1" x14ac:dyDescent="0.25">
      <c r="A5455" t="s">
        <v>34</v>
      </c>
      <c r="B5455" s="4" t="s">
        <v>29</v>
      </c>
      <c r="C5455" s="4" t="s">
        <v>5871</v>
      </c>
      <c r="D5455" s="4" t="s">
        <v>34</v>
      </c>
      <c r="E5455" s="4">
        <v>1.5485900000000001E-3</v>
      </c>
      <c r="F5455" s="4">
        <v>1.5434800000000001E-4</v>
      </c>
      <c r="G5455" s="4">
        <v>1</v>
      </c>
      <c r="H5455" s="4">
        <v>1</v>
      </c>
      <c r="I5455" s="4">
        <v>1</v>
      </c>
      <c r="J5455" s="4" t="s">
        <v>5859</v>
      </c>
      <c r="K5455" s="4">
        <v>1</v>
      </c>
      <c r="L5455" s="4">
        <v>1996.9359099999999</v>
      </c>
      <c r="M5455" s="4" t="s">
        <v>29</v>
      </c>
      <c r="N5455" s="4" t="s">
        <v>29</v>
      </c>
      <c r="O5455" s="4">
        <v>6.5770000000000002E-5</v>
      </c>
      <c r="P5455" s="4">
        <v>1.5579999999999999E-4</v>
      </c>
      <c r="Q5455" s="4">
        <v>2.5299999999999998</v>
      </c>
    </row>
    <row r="5456" spans="1:29" hidden="1" outlineLevel="1" collapsed="1" x14ac:dyDescent="0.25">
      <c r="A5456" t="s">
        <v>34</v>
      </c>
      <c r="B5456" s="4" t="s">
        <v>29</v>
      </c>
      <c r="C5456" s="4" t="s">
        <v>5872</v>
      </c>
      <c r="D5456" s="4" t="s">
        <v>34</v>
      </c>
      <c r="E5456" s="4">
        <v>3.6785400000000001E-3</v>
      </c>
      <c r="F5456" s="4">
        <v>3.0793500000000001E-4</v>
      </c>
      <c r="G5456" s="4">
        <v>1</v>
      </c>
      <c r="H5456" s="4">
        <v>1</v>
      </c>
      <c r="I5456" s="4">
        <v>2</v>
      </c>
      <c r="J5456" s="4" t="s">
        <v>5859</v>
      </c>
      <c r="K5456" s="4">
        <v>0</v>
      </c>
      <c r="L5456" s="4">
        <v>1053.57276</v>
      </c>
      <c r="M5456" s="4" t="s">
        <v>29</v>
      </c>
      <c r="N5456" s="4" t="s">
        <v>29</v>
      </c>
      <c r="O5456" s="4">
        <v>1.192E-4</v>
      </c>
      <c r="P5456" s="4">
        <v>4.305E-4</v>
      </c>
      <c r="Q5456" s="4">
        <v>2.0499999999999998</v>
      </c>
    </row>
    <row r="5457" spans="1:29" hidden="1" outlineLevel="1" collapsed="1" x14ac:dyDescent="0.25">
      <c r="A5457" t="s">
        <v>34</v>
      </c>
      <c r="B5457" s="4" t="s">
        <v>29</v>
      </c>
      <c r="C5457" s="4" t="s">
        <v>5873</v>
      </c>
      <c r="D5457" s="4" t="s">
        <v>34</v>
      </c>
      <c r="E5457" s="4">
        <v>0.14486599999999999</v>
      </c>
      <c r="F5457" s="4">
        <v>4.7864400000000003E-3</v>
      </c>
      <c r="G5457" s="4">
        <v>1</v>
      </c>
      <c r="H5457" s="4">
        <v>1</v>
      </c>
      <c r="I5457" s="4">
        <v>1</v>
      </c>
      <c r="J5457" s="4" t="s">
        <v>5859</v>
      </c>
      <c r="K5457" s="4">
        <v>0</v>
      </c>
      <c r="L5457" s="4">
        <v>2855.3926700000002</v>
      </c>
      <c r="M5457" s="4" t="s">
        <v>29</v>
      </c>
      <c r="N5457" s="4" t="s">
        <v>29</v>
      </c>
      <c r="O5457" s="4">
        <v>1.758E-3</v>
      </c>
      <c r="P5457" s="4">
        <v>4.7469999999999998E-2</v>
      </c>
      <c r="Q5457" s="4">
        <v>3.06</v>
      </c>
    </row>
    <row r="5458" spans="1:29" hidden="1" outlineLevel="1" collapsed="1" x14ac:dyDescent="0.25">
      <c r="A5458" t="s">
        <v>34</v>
      </c>
      <c r="B5458" s="4" t="s">
        <v>29</v>
      </c>
      <c r="C5458" s="4" t="s">
        <v>5874</v>
      </c>
      <c r="D5458" s="4" t="s">
        <v>34</v>
      </c>
      <c r="E5458" s="4">
        <v>0.155585</v>
      </c>
      <c r="F5458" s="4">
        <v>5.0375300000000001E-3</v>
      </c>
      <c r="G5458" s="4">
        <v>1</v>
      </c>
      <c r="H5458" s="4">
        <v>1</v>
      </c>
      <c r="I5458" s="4">
        <v>1</v>
      </c>
      <c r="J5458" s="4" t="s">
        <v>5859</v>
      </c>
      <c r="K5458" s="4">
        <v>1</v>
      </c>
      <c r="L5458" s="4">
        <v>971.58840999999995</v>
      </c>
      <c r="M5458" s="4" t="s">
        <v>29</v>
      </c>
      <c r="N5458" s="4" t="s">
        <v>29</v>
      </c>
      <c r="O5458" s="4">
        <v>1.8489999999999999E-3</v>
      </c>
      <c r="P5458" s="4">
        <v>5.3190000000000001E-2</v>
      </c>
      <c r="Q5458" s="4">
        <v>2.13</v>
      </c>
    </row>
    <row r="5459" spans="1:29" x14ac:dyDescent="0.25">
      <c r="A5459" s="3" t="s">
        <v>29</v>
      </c>
      <c r="B5459" s="3" t="s">
        <v>30</v>
      </c>
      <c r="C5459" s="3" t="s">
        <v>5875</v>
      </c>
      <c r="D5459" s="3" t="s">
        <v>5876</v>
      </c>
      <c r="E5459" s="3">
        <v>0</v>
      </c>
      <c r="F5459" s="3">
        <v>61.835999999999999</v>
      </c>
      <c r="G5459" s="3">
        <v>35</v>
      </c>
      <c r="H5459" s="3">
        <v>12</v>
      </c>
      <c r="I5459" s="3">
        <v>15</v>
      </c>
      <c r="J5459" s="3">
        <v>12</v>
      </c>
      <c r="K5459" s="3">
        <v>568</v>
      </c>
      <c r="L5459" s="3">
        <v>61.6</v>
      </c>
      <c r="M5459" s="3">
        <v>5.72</v>
      </c>
      <c r="N5459" s="3">
        <v>51.01</v>
      </c>
      <c r="O5459" s="3">
        <v>12</v>
      </c>
      <c r="P5459" s="3" t="s">
        <v>315</v>
      </c>
      <c r="Q5459" s="3" t="s">
        <v>34</v>
      </c>
      <c r="R5459" s="3" t="s">
        <v>2218</v>
      </c>
      <c r="S5459" s="3" t="s">
        <v>5877</v>
      </c>
      <c r="T5459" s="3" t="s">
        <v>34</v>
      </c>
      <c r="U5459" s="3" t="s">
        <v>5878</v>
      </c>
      <c r="V5459" s="3" t="s">
        <v>34</v>
      </c>
      <c r="W5459" s="3" t="s">
        <v>1213</v>
      </c>
      <c r="X5459" s="3" t="s">
        <v>34</v>
      </c>
      <c r="Y5459" s="3" t="s">
        <v>34</v>
      </c>
      <c r="Z5459" s="3" t="s">
        <v>34</v>
      </c>
      <c r="AA5459" s="3">
        <v>0</v>
      </c>
      <c r="AB5459" s="3" t="s">
        <v>29</v>
      </c>
      <c r="AC5459" s="3">
        <v>1</v>
      </c>
    </row>
    <row r="5460" spans="1:29" hidden="1" outlineLevel="1" collapsed="1" x14ac:dyDescent="0.25">
      <c r="A5460" t="s">
        <v>34</v>
      </c>
      <c r="B5460" s="2" t="s">
        <v>39</v>
      </c>
      <c r="C5460" s="2" t="s">
        <v>40</v>
      </c>
      <c r="D5460" s="2" t="s">
        <v>41</v>
      </c>
      <c r="E5460" s="2" t="s">
        <v>42</v>
      </c>
      <c r="F5460" s="2" t="s">
        <v>43</v>
      </c>
      <c r="G5460" s="2" t="s">
        <v>28</v>
      </c>
      <c r="H5460" s="2" t="s">
        <v>44</v>
      </c>
      <c r="I5460" s="2" t="s">
        <v>8</v>
      </c>
      <c r="J5460" s="2" t="s">
        <v>45</v>
      </c>
      <c r="K5460" s="2" t="s">
        <v>46</v>
      </c>
      <c r="L5460" s="2" t="s">
        <v>47</v>
      </c>
      <c r="M5460" s="2" t="s">
        <v>27</v>
      </c>
      <c r="N5460" s="2" t="s">
        <v>48</v>
      </c>
      <c r="O5460" s="2" t="s">
        <v>49</v>
      </c>
      <c r="P5460" s="2" t="s">
        <v>50</v>
      </c>
      <c r="Q5460" s="2" t="s">
        <v>51</v>
      </c>
    </row>
    <row r="5461" spans="1:29" hidden="1" outlineLevel="1" collapsed="1" x14ac:dyDescent="0.25">
      <c r="A5461" t="s">
        <v>34</v>
      </c>
      <c r="B5461" s="4" t="s">
        <v>29</v>
      </c>
      <c r="C5461" s="4" t="s">
        <v>5879</v>
      </c>
      <c r="D5461" s="4" t="s">
        <v>34</v>
      </c>
      <c r="E5461" s="4">
        <v>2.0859599999999999E-5</v>
      </c>
      <c r="F5461" s="4">
        <v>1.5434800000000001E-4</v>
      </c>
      <c r="G5461" s="4">
        <v>1</v>
      </c>
      <c r="H5461" s="4">
        <v>1</v>
      </c>
      <c r="I5461" s="4">
        <v>2</v>
      </c>
      <c r="J5461" s="4" t="s">
        <v>5875</v>
      </c>
      <c r="K5461" s="4">
        <v>0</v>
      </c>
      <c r="L5461" s="4">
        <v>1539.87408</v>
      </c>
      <c r="M5461" s="4" t="s">
        <v>29</v>
      </c>
      <c r="N5461" s="4" t="s">
        <v>29</v>
      </c>
      <c r="O5461" s="4">
        <v>6.5770000000000002E-5</v>
      </c>
      <c r="P5461" s="4">
        <v>8.6020000000000004E-7</v>
      </c>
      <c r="Q5461" s="4">
        <v>2.5499999999999998</v>
      </c>
    </row>
    <row r="5462" spans="1:29" hidden="1" outlineLevel="1" collapsed="1" x14ac:dyDescent="0.25">
      <c r="A5462" t="s">
        <v>34</v>
      </c>
      <c r="B5462" s="4" t="s">
        <v>29</v>
      </c>
      <c r="C5462" s="4" t="s">
        <v>5880</v>
      </c>
      <c r="D5462" s="4" t="s">
        <v>34</v>
      </c>
      <c r="E5462" s="4">
        <v>3.2512799999999997E-8</v>
      </c>
      <c r="F5462" s="4">
        <v>1.5434800000000001E-4</v>
      </c>
      <c r="G5462" s="4">
        <v>1</v>
      </c>
      <c r="H5462" s="4">
        <v>1</v>
      </c>
      <c r="I5462" s="4">
        <v>1</v>
      </c>
      <c r="J5462" s="4" t="s">
        <v>5875</v>
      </c>
      <c r="K5462" s="4">
        <v>1</v>
      </c>
      <c r="L5462" s="4">
        <v>2297.3380000000002</v>
      </c>
      <c r="M5462" s="4" t="s">
        <v>29</v>
      </c>
      <c r="N5462" s="4" t="s">
        <v>29</v>
      </c>
      <c r="O5462" s="4">
        <v>6.5770000000000002E-5</v>
      </c>
      <c r="P5462" s="4">
        <v>3.4459999999999998E-10</v>
      </c>
      <c r="Q5462" s="4">
        <v>4.33</v>
      </c>
    </row>
    <row r="5463" spans="1:29" hidden="1" outlineLevel="1" collapsed="1" x14ac:dyDescent="0.25">
      <c r="A5463" t="s">
        <v>34</v>
      </c>
      <c r="B5463" s="4" t="s">
        <v>29</v>
      </c>
      <c r="C5463" s="4" t="s">
        <v>5881</v>
      </c>
      <c r="D5463" s="4" t="s">
        <v>34</v>
      </c>
      <c r="E5463" s="4">
        <v>4.7210999999999999E-5</v>
      </c>
      <c r="F5463" s="4">
        <v>1.5434800000000001E-4</v>
      </c>
      <c r="G5463" s="4">
        <v>1</v>
      </c>
      <c r="H5463" s="4">
        <v>1</v>
      </c>
      <c r="I5463" s="4">
        <v>1</v>
      </c>
      <c r="J5463" s="4" t="s">
        <v>5875</v>
      </c>
      <c r="K5463" s="4">
        <v>1</v>
      </c>
      <c r="L5463" s="4">
        <v>1520.80673</v>
      </c>
      <c r="M5463" s="4" t="s">
        <v>29</v>
      </c>
      <c r="N5463" s="4" t="s">
        <v>29</v>
      </c>
      <c r="O5463" s="4">
        <v>6.5770000000000002E-5</v>
      </c>
      <c r="P5463" s="4">
        <v>2.3020000000000002E-6</v>
      </c>
      <c r="Q5463" s="4">
        <v>3.14</v>
      </c>
    </row>
    <row r="5464" spans="1:29" hidden="1" outlineLevel="1" collapsed="1" x14ac:dyDescent="0.25">
      <c r="A5464" t="s">
        <v>34</v>
      </c>
      <c r="B5464" s="4" t="s">
        <v>29</v>
      </c>
      <c r="C5464" s="4" t="s">
        <v>5882</v>
      </c>
      <c r="D5464" s="4" t="s">
        <v>34</v>
      </c>
      <c r="E5464" s="4">
        <v>1.04817E-6</v>
      </c>
      <c r="F5464" s="4">
        <v>1.5434800000000001E-4</v>
      </c>
      <c r="G5464" s="4">
        <v>1</v>
      </c>
      <c r="H5464" s="4">
        <v>1</v>
      </c>
      <c r="I5464" s="4">
        <v>2</v>
      </c>
      <c r="J5464" s="4" t="s">
        <v>5875</v>
      </c>
      <c r="K5464" s="4">
        <v>0</v>
      </c>
      <c r="L5464" s="4">
        <v>3106.6055200000001</v>
      </c>
      <c r="M5464" s="4" t="s">
        <v>29</v>
      </c>
      <c r="N5464" s="4" t="s">
        <v>29</v>
      </c>
      <c r="O5464" s="4">
        <v>6.5770000000000002E-5</v>
      </c>
      <c r="P5464" s="4">
        <v>2.3000000000000001E-8</v>
      </c>
      <c r="Q5464" s="4">
        <v>6.16</v>
      </c>
    </row>
    <row r="5465" spans="1:29" hidden="1" outlineLevel="1" collapsed="1" x14ac:dyDescent="0.25">
      <c r="A5465" t="s">
        <v>34</v>
      </c>
      <c r="B5465" s="4" t="s">
        <v>29</v>
      </c>
      <c r="C5465" s="4" t="s">
        <v>5883</v>
      </c>
      <c r="D5465" s="4" t="s">
        <v>175</v>
      </c>
      <c r="E5465" s="4">
        <v>1.19206E-7</v>
      </c>
      <c r="F5465" s="4">
        <v>1.5434800000000001E-4</v>
      </c>
      <c r="G5465" s="4">
        <v>1</v>
      </c>
      <c r="H5465" s="4">
        <v>1</v>
      </c>
      <c r="I5465" s="4">
        <v>1</v>
      </c>
      <c r="J5465" s="4" t="s">
        <v>5875</v>
      </c>
      <c r="K5465" s="4">
        <v>0</v>
      </c>
      <c r="L5465" s="4">
        <v>2436.3054400000001</v>
      </c>
      <c r="M5465" s="4" t="s">
        <v>29</v>
      </c>
      <c r="N5465" s="4" t="s">
        <v>29</v>
      </c>
      <c r="O5465" s="4">
        <v>6.5770000000000002E-5</v>
      </c>
      <c r="P5465" s="4">
        <v>1.657E-9</v>
      </c>
      <c r="Q5465" s="4">
        <v>4.2300000000000004</v>
      </c>
    </row>
    <row r="5466" spans="1:29" hidden="1" outlineLevel="1" collapsed="1" x14ac:dyDescent="0.25">
      <c r="A5466" t="s">
        <v>34</v>
      </c>
      <c r="B5466" s="4" t="s">
        <v>29</v>
      </c>
      <c r="C5466" s="4" t="s">
        <v>5884</v>
      </c>
      <c r="D5466" s="4" t="s">
        <v>94</v>
      </c>
      <c r="E5466" s="4">
        <v>8.8668100000000006E-5</v>
      </c>
      <c r="F5466" s="4">
        <v>1.5434800000000001E-4</v>
      </c>
      <c r="G5466" s="4">
        <v>1</v>
      </c>
      <c r="H5466" s="4">
        <v>1</v>
      </c>
      <c r="I5466" s="4">
        <v>1</v>
      </c>
      <c r="J5466" s="4" t="s">
        <v>5875</v>
      </c>
      <c r="K5466" s="4">
        <v>2</v>
      </c>
      <c r="L5466" s="4">
        <v>2448.2174100000002</v>
      </c>
      <c r="M5466" s="4" t="s">
        <v>29</v>
      </c>
      <c r="N5466" s="4" t="s">
        <v>29</v>
      </c>
      <c r="O5466" s="4">
        <v>6.5770000000000002E-5</v>
      </c>
      <c r="P5466" s="4">
        <v>4.9439999999999996E-6</v>
      </c>
      <c r="Q5466" s="4">
        <v>3.07</v>
      </c>
    </row>
    <row r="5467" spans="1:29" hidden="1" outlineLevel="1" collapsed="1" x14ac:dyDescent="0.25">
      <c r="A5467" t="s">
        <v>34</v>
      </c>
      <c r="B5467" s="4" t="s">
        <v>29</v>
      </c>
      <c r="C5467" s="4" t="s">
        <v>5885</v>
      </c>
      <c r="D5467" s="4" t="s">
        <v>34</v>
      </c>
      <c r="E5467" s="4">
        <v>1.43628E-4</v>
      </c>
      <c r="F5467" s="4">
        <v>1.5434800000000001E-4</v>
      </c>
      <c r="G5467" s="4">
        <v>1</v>
      </c>
      <c r="H5467" s="4">
        <v>1</v>
      </c>
      <c r="I5467" s="4">
        <v>1</v>
      </c>
      <c r="J5467" s="4" t="s">
        <v>5875</v>
      </c>
      <c r="K5467" s="4">
        <v>0</v>
      </c>
      <c r="L5467" s="4">
        <v>1345.6342500000001</v>
      </c>
      <c r="M5467" s="4" t="s">
        <v>29</v>
      </c>
      <c r="N5467" s="4" t="s">
        <v>29</v>
      </c>
      <c r="O5467" s="4">
        <v>6.5770000000000002E-5</v>
      </c>
      <c r="P5467" s="4">
        <v>8.8459999999999997E-6</v>
      </c>
      <c r="Q5467" s="4">
        <v>2.96</v>
      </c>
    </row>
    <row r="5468" spans="1:29" hidden="1" outlineLevel="1" collapsed="1" x14ac:dyDescent="0.25">
      <c r="A5468" t="s">
        <v>34</v>
      </c>
      <c r="B5468" s="4" t="s">
        <v>29</v>
      </c>
      <c r="C5468" s="4" t="s">
        <v>5886</v>
      </c>
      <c r="D5468" s="4" t="s">
        <v>34</v>
      </c>
      <c r="E5468" s="4">
        <v>1.38209E-5</v>
      </c>
      <c r="F5468" s="4">
        <v>1.5434800000000001E-4</v>
      </c>
      <c r="G5468" s="4">
        <v>1</v>
      </c>
      <c r="H5468" s="4">
        <v>1</v>
      </c>
      <c r="I5468" s="4">
        <v>2</v>
      </c>
      <c r="J5468" s="4" t="s">
        <v>5875</v>
      </c>
      <c r="K5468" s="4">
        <v>0</v>
      </c>
      <c r="L5468" s="4">
        <v>1652.9105300000001</v>
      </c>
      <c r="M5468" s="4" t="s">
        <v>29</v>
      </c>
      <c r="N5468" s="4" t="s">
        <v>29</v>
      </c>
      <c r="O5468" s="4">
        <v>6.5770000000000002E-5</v>
      </c>
      <c r="P5468" s="4">
        <v>5.2399999999999998E-7</v>
      </c>
      <c r="Q5468" s="4">
        <v>3.72</v>
      </c>
    </row>
    <row r="5469" spans="1:29" hidden="1" outlineLevel="1" collapsed="1" x14ac:dyDescent="0.25">
      <c r="A5469" t="s">
        <v>34</v>
      </c>
      <c r="B5469" s="4" t="s">
        <v>29</v>
      </c>
      <c r="C5469" s="4" t="s">
        <v>5887</v>
      </c>
      <c r="D5469" s="4" t="s">
        <v>179</v>
      </c>
      <c r="E5469" s="4">
        <v>7.7146000000000003E-3</v>
      </c>
      <c r="F5469" s="4">
        <v>4.3565599999999998E-4</v>
      </c>
      <c r="G5469" s="4">
        <v>1</v>
      </c>
      <c r="H5469" s="4">
        <v>1</v>
      </c>
      <c r="I5469" s="4">
        <v>1</v>
      </c>
      <c r="J5469" s="4" t="s">
        <v>5875</v>
      </c>
      <c r="K5469" s="4">
        <v>0</v>
      </c>
      <c r="L5469" s="4">
        <v>970.51386000000002</v>
      </c>
      <c r="M5469" s="4" t="s">
        <v>29</v>
      </c>
      <c r="N5469" s="4" t="s">
        <v>29</v>
      </c>
      <c r="O5469" s="4">
        <v>1.639E-4</v>
      </c>
      <c r="P5469" s="4">
        <v>1.0219999999999999E-3</v>
      </c>
      <c r="Q5469" s="4">
        <v>2.0499999999999998</v>
      </c>
    </row>
    <row r="5470" spans="1:29" hidden="1" outlineLevel="1" collapsed="1" x14ac:dyDescent="0.25">
      <c r="A5470" t="s">
        <v>34</v>
      </c>
      <c r="B5470" s="4" t="s">
        <v>29</v>
      </c>
      <c r="C5470" s="4" t="s">
        <v>5888</v>
      </c>
      <c r="D5470" s="4" t="s">
        <v>34</v>
      </c>
      <c r="E5470" s="4">
        <v>7.2742899999999999E-2</v>
      </c>
      <c r="F5470" s="4">
        <v>2.86959E-3</v>
      </c>
      <c r="G5470" s="4">
        <v>1</v>
      </c>
      <c r="H5470" s="4">
        <v>1</v>
      </c>
      <c r="I5470" s="4">
        <v>1</v>
      </c>
      <c r="J5470" s="4" t="s">
        <v>5875</v>
      </c>
      <c r="K5470" s="4">
        <v>0</v>
      </c>
      <c r="L5470" s="4">
        <v>958.52039000000002</v>
      </c>
      <c r="M5470" s="4" t="s">
        <v>29</v>
      </c>
      <c r="N5470" s="4" t="s">
        <v>29</v>
      </c>
      <c r="O5470" s="4">
        <v>1.0269999999999999E-3</v>
      </c>
      <c r="P5470" s="4">
        <v>1.7579999999999998E-2</v>
      </c>
      <c r="Q5470" s="4">
        <v>1.79</v>
      </c>
    </row>
    <row r="5471" spans="1:29" hidden="1" outlineLevel="1" collapsed="1" x14ac:dyDescent="0.25">
      <c r="A5471" t="s">
        <v>34</v>
      </c>
      <c r="B5471" s="4" t="s">
        <v>29</v>
      </c>
      <c r="C5471" s="4" t="s">
        <v>5889</v>
      </c>
      <c r="D5471" s="4" t="s">
        <v>34</v>
      </c>
      <c r="E5471" s="4">
        <v>0.112538</v>
      </c>
      <c r="F5471" s="4">
        <v>3.75158E-3</v>
      </c>
      <c r="G5471" s="4">
        <v>1</v>
      </c>
      <c r="H5471" s="4">
        <v>1</v>
      </c>
      <c r="I5471" s="4">
        <v>1</v>
      </c>
      <c r="J5471" s="4" t="s">
        <v>5875</v>
      </c>
      <c r="K5471" s="4">
        <v>0</v>
      </c>
      <c r="L5471" s="4">
        <v>1566.69316</v>
      </c>
      <c r="M5471" s="4" t="s">
        <v>29</v>
      </c>
      <c r="N5471" s="4" t="s">
        <v>29</v>
      </c>
      <c r="O5471" s="4">
        <v>1.3439999999999999E-3</v>
      </c>
      <c r="P5471" s="4">
        <v>3.261E-2</v>
      </c>
      <c r="Q5471" s="4">
        <v>2.17</v>
      </c>
    </row>
    <row r="5472" spans="1:29" hidden="1" outlineLevel="1" collapsed="1" x14ac:dyDescent="0.25">
      <c r="A5472" t="s">
        <v>34</v>
      </c>
      <c r="B5472" s="4" t="s">
        <v>29</v>
      </c>
      <c r="C5472" s="4" t="s">
        <v>5890</v>
      </c>
      <c r="D5472" s="4" t="s">
        <v>5891</v>
      </c>
      <c r="E5472" s="4">
        <v>0.13328999999999999</v>
      </c>
      <c r="F5472" s="4">
        <v>4.3961599999999997E-3</v>
      </c>
      <c r="G5472" s="4">
        <v>1</v>
      </c>
      <c r="H5472" s="4">
        <v>1</v>
      </c>
      <c r="I5472" s="4">
        <v>1</v>
      </c>
      <c r="J5472" s="4" t="s">
        <v>5875</v>
      </c>
      <c r="K5472" s="4">
        <v>0</v>
      </c>
      <c r="L5472" s="4">
        <v>1808.7546600000001</v>
      </c>
      <c r="M5472" s="4" t="s">
        <v>29</v>
      </c>
      <c r="N5472" s="4" t="s">
        <v>29</v>
      </c>
      <c r="O5472" s="4">
        <v>1.573E-3</v>
      </c>
      <c r="P5472" s="4">
        <v>4.1739999999999999E-2</v>
      </c>
      <c r="Q5472" s="4">
        <v>2.36</v>
      </c>
    </row>
    <row r="5473" spans="1:29" x14ac:dyDescent="0.25">
      <c r="A5473" s="3" t="s">
        <v>29</v>
      </c>
      <c r="B5473" s="3" t="s">
        <v>30</v>
      </c>
      <c r="C5473" s="3" t="s">
        <v>5892</v>
      </c>
      <c r="D5473" s="3" t="s">
        <v>5893</v>
      </c>
      <c r="E5473" s="3">
        <v>0</v>
      </c>
      <c r="F5473" s="3">
        <v>61.783000000000001</v>
      </c>
      <c r="G5473" s="3">
        <v>9</v>
      </c>
      <c r="H5473" s="3">
        <v>13</v>
      </c>
      <c r="I5473" s="3">
        <v>15</v>
      </c>
      <c r="J5473" s="3">
        <v>13</v>
      </c>
      <c r="K5473" s="3">
        <v>2051</v>
      </c>
      <c r="L5473" s="3">
        <v>228.5</v>
      </c>
      <c r="M5473" s="3">
        <v>5.92</v>
      </c>
      <c r="N5473" s="3">
        <v>42.42</v>
      </c>
      <c r="O5473" s="3">
        <v>13</v>
      </c>
      <c r="P5473" s="3" t="s">
        <v>315</v>
      </c>
      <c r="Q5473" s="3" t="s">
        <v>5894</v>
      </c>
      <c r="R5473" s="3" t="s">
        <v>5895</v>
      </c>
      <c r="S5473" s="3" t="s">
        <v>5896</v>
      </c>
      <c r="T5473" s="3" t="s">
        <v>5897</v>
      </c>
      <c r="U5473" s="3" t="s">
        <v>5892</v>
      </c>
      <c r="V5473" s="3" t="s">
        <v>5898</v>
      </c>
      <c r="W5473" s="3" t="s">
        <v>810</v>
      </c>
      <c r="X5473" s="3" t="s">
        <v>5899</v>
      </c>
      <c r="Y5473" s="3" t="s">
        <v>34</v>
      </c>
      <c r="Z5473" s="3" t="s">
        <v>5900</v>
      </c>
      <c r="AA5473" s="3">
        <v>5</v>
      </c>
      <c r="AB5473" s="3" t="s">
        <v>29</v>
      </c>
      <c r="AC5473" s="3">
        <v>1</v>
      </c>
    </row>
    <row r="5474" spans="1:29" hidden="1" outlineLevel="1" collapsed="1" x14ac:dyDescent="0.25">
      <c r="A5474" t="s">
        <v>34</v>
      </c>
      <c r="B5474" s="2" t="s">
        <v>39</v>
      </c>
      <c r="C5474" s="2" t="s">
        <v>40</v>
      </c>
      <c r="D5474" s="2" t="s">
        <v>41</v>
      </c>
      <c r="E5474" s="2" t="s">
        <v>42</v>
      </c>
      <c r="F5474" s="2" t="s">
        <v>43</v>
      </c>
      <c r="G5474" s="2" t="s">
        <v>28</v>
      </c>
      <c r="H5474" s="2" t="s">
        <v>44</v>
      </c>
      <c r="I5474" s="2" t="s">
        <v>8</v>
      </c>
      <c r="J5474" s="2" t="s">
        <v>45</v>
      </c>
      <c r="K5474" s="2" t="s">
        <v>46</v>
      </c>
      <c r="L5474" s="2" t="s">
        <v>47</v>
      </c>
      <c r="M5474" s="2" t="s">
        <v>27</v>
      </c>
      <c r="N5474" s="2" t="s">
        <v>48</v>
      </c>
      <c r="O5474" s="2" t="s">
        <v>49</v>
      </c>
      <c r="P5474" s="2" t="s">
        <v>50</v>
      </c>
      <c r="Q5474" s="2" t="s">
        <v>51</v>
      </c>
    </row>
    <row r="5475" spans="1:29" hidden="1" outlineLevel="1" collapsed="1" x14ac:dyDescent="0.25">
      <c r="A5475" t="s">
        <v>34</v>
      </c>
      <c r="B5475" s="4" t="s">
        <v>29</v>
      </c>
      <c r="C5475" s="4" t="s">
        <v>5901</v>
      </c>
      <c r="D5475" s="4" t="s">
        <v>34</v>
      </c>
      <c r="E5475" s="4">
        <v>4.7491200000000002E-4</v>
      </c>
      <c r="F5475" s="4">
        <v>1.5434800000000001E-4</v>
      </c>
      <c r="G5475" s="4">
        <v>1</v>
      </c>
      <c r="H5475" s="4">
        <v>1</v>
      </c>
      <c r="I5475" s="4">
        <v>1</v>
      </c>
      <c r="J5475" s="4" t="s">
        <v>5892</v>
      </c>
      <c r="K5475" s="4">
        <v>1</v>
      </c>
      <c r="L5475" s="4">
        <v>2169.2390099999998</v>
      </c>
      <c r="M5475" s="4" t="s">
        <v>29</v>
      </c>
      <c r="N5475" s="4" t="s">
        <v>29</v>
      </c>
      <c r="O5475" s="4">
        <v>6.5770000000000002E-5</v>
      </c>
      <c r="P5475" s="4">
        <v>3.748E-5</v>
      </c>
      <c r="Q5475" s="4">
        <v>3.5</v>
      </c>
    </row>
    <row r="5476" spans="1:29" hidden="1" outlineLevel="1" collapsed="1" x14ac:dyDescent="0.25">
      <c r="A5476" t="s">
        <v>34</v>
      </c>
      <c r="B5476" s="4" t="s">
        <v>29</v>
      </c>
      <c r="C5476" s="4" t="s">
        <v>5902</v>
      </c>
      <c r="D5476" s="4" t="s">
        <v>1117</v>
      </c>
      <c r="E5476" s="4">
        <v>2.49693E-4</v>
      </c>
      <c r="F5476" s="4">
        <v>1.5434800000000001E-4</v>
      </c>
      <c r="G5476" s="4">
        <v>1</v>
      </c>
      <c r="H5476" s="4">
        <v>1</v>
      </c>
      <c r="I5476" s="4">
        <v>1</v>
      </c>
      <c r="J5476" s="4" t="s">
        <v>5892</v>
      </c>
      <c r="K5476" s="4">
        <v>1</v>
      </c>
      <c r="L5476" s="4">
        <v>1905.9772499999999</v>
      </c>
      <c r="M5476" s="4" t="s">
        <v>29</v>
      </c>
      <c r="N5476" s="4" t="s">
        <v>29</v>
      </c>
      <c r="O5476" s="4">
        <v>6.5770000000000002E-5</v>
      </c>
      <c r="P5476" s="4">
        <v>1.7329999999999998E-5</v>
      </c>
      <c r="Q5476" s="4">
        <v>2.62</v>
      </c>
    </row>
    <row r="5477" spans="1:29" hidden="1" outlineLevel="1" collapsed="1" x14ac:dyDescent="0.25">
      <c r="A5477" t="s">
        <v>34</v>
      </c>
      <c r="B5477" s="4" t="s">
        <v>29</v>
      </c>
      <c r="C5477" s="4" t="s">
        <v>5903</v>
      </c>
      <c r="D5477" s="4" t="s">
        <v>34</v>
      </c>
      <c r="E5477" s="4">
        <v>1.04134E-4</v>
      </c>
      <c r="F5477" s="4">
        <v>1.5434800000000001E-4</v>
      </c>
      <c r="G5477" s="4">
        <v>1</v>
      </c>
      <c r="H5477" s="4">
        <v>1</v>
      </c>
      <c r="I5477" s="4">
        <v>2</v>
      </c>
      <c r="J5477" s="4" t="s">
        <v>5892</v>
      </c>
      <c r="K5477" s="4">
        <v>0</v>
      </c>
      <c r="L5477" s="4">
        <v>1776.85916</v>
      </c>
      <c r="M5477" s="4" t="s">
        <v>29</v>
      </c>
      <c r="N5477" s="4" t="s">
        <v>29</v>
      </c>
      <c r="O5477" s="4">
        <v>6.5770000000000002E-5</v>
      </c>
      <c r="P5477" s="4">
        <v>6.0279999999999997E-6</v>
      </c>
      <c r="Q5477" s="4">
        <v>3.37</v>
      </c>
    </row>
    <row r="5478" spans="1:29" hidden="1" outlineLevel="1" collapsed="1" x14ac:dyDescent="0.25">
      <c r="A5478" t="s">
        <v>34</v>
      </c>
      <c r="B5478" s="4" t="s">
        <v>29</v>
      </c>
      <c r="C5478" s="4" t="s">
        <v>5904</v>
      </c>
      <c r="D5478" s="4" t="s">
        <v>34</v>
      </c>
      <c r="E5478" s="4">
        <v>1.5121000000000001E-4</v>
      </c>
      <c r="F5478" s="4">
        <v>1.5434800000000001E-4</v>
      </c>
      <c r="G5478" s="4">
        <v>1</v>
      </c>
      <c r="H5478" s="4">
        <v>1</v>
      </c>
      <c r="I5478" s="4">
        <v>2</v>
      </c>
      <c r="J5478" s="4" t="s">
        <v>5892</v>
      </c>
      <c r="K5478" s="4">
        <v>0</v>
      </c>
      <c r="L5478" s="4">
        <v>1058.6204399999999</v>
      </c>
      <c r="M5478" s="4" t="s">
        <v>29</v>
      </c>
      <c r="N5478" s="4" t="s">
        <v>29</v>
      </c>
      <c r="O5478" s="4">
        <v>6.5770000000000002E-5</v>
      </c>
      <c r="P5478" s="4">
        <v>9.4339999999999998E-6</v>
      </c>
      <c r="Q5478" s="4">
        <v>2.61</v>
      </c>
    </row>
    <row r="5479" spans="1:29" hidden="1" outlineLevel="1" collapsed="1" x14ac:dyDescent="0.25">
      <c r="A5479" t="s">
        <v>34</v>
      </c>
      <c r="B5479" s="4" t="s">
        <v>29</v>
      </c>
      <c r="C5479" s="4" t="s">
        <v>5905</v>
      </c>
      <c r="D5479" s="4" t="s">
        <v>166</v>
      </c>
      <c r="E5479" s="4">
        <v>1.6093800000000001E-3</v>
      </c>
      <c r="F5479" s="4">
        <v>1.5434800000000001E-4</v>
      </c>
      <c r="G5479" s="4">
        <v>1</v>
      </c>
      <c r="H5479" s="4">
        <v>1</v>
      </c>
      <c r="I5479" s="4">
        <v>1</v>
      </c>
      <c r="J5479" s="4" t="s">
        <v>5892</v>
      </c>
      <c r="K5479" s="4">
        <v>0</v>
      </c>
      <c r="L5479" s="4">
        <v>1360.6929500000001</v>
      </c>
      <c r="M5479" s="4" t="s">
        <v>29</v>
      </c>
      <c r="N5479" s="4" t="s">
        <v>29</v>
      </c>
      <c r="O5479" s="4">
        <v>6.5770000000000002E-5</v>
      </c>
      <c r="P5479" s="4">
        <v>1.63E-4</v>
      </c>
      <c r="Q5479" s="4">
        <v>2.33</v>
      </c>
    </row>
    <row r="5480" spans="1:29" hidden="1" outlineLevel="1" collapsed="1" x14ac:dyDescent="0.25">
      <c r="A5480" t="s">
        <v>34</v>
      </c>
      <c r="B5480" s="4" t="s">
        <v>29</v>
      </c>
      <c r="C5480" s="4" t="s">
        <v>5906</v>
      </c>
      <c r="D5480" s="4" t="s">
        <v>34</v>
      </c>
      <c r="E5480" s="4">
        <v>7.6969800000000003E-5</v>
      </c>
      <c r="F5480" s="4">
        <v>1.5434800000000001E-4</v>
      </c>
      <c r="G5480" s="4">
        <v>1</v>
      </c>
      <c r="H5480" s="4">
        <v>1</v>
      </c>
      <c r="I5480" s="4">
        <v>1</v>
      </c>
      <c r="J5480" s="4" t="s">
        <v>5892</v>
      </c>
      <c r="K5480" s="4">
        <v>0</v>
      </c>
      <c r="L5480" s="4">
        <v>1293.6909700000001</v>
      </c>
      <c r="M5480" s="4" t="s">
        <v>29</v>
      </c>
      <c r="N5480" s="4" t="s">
        <v>29</v>
      </c>
      <c r="O5480" s="4">
        <v>6.5770000000000002E-5</v>
      </c>
      <c r="P5480" s="4">
        <v>4.16E-6</v>
      </c>
      <c r="Q5480" s="4">
        <v>3.26</v>
      </c>
    </row>
    <row r="5481" spans="1:29" hidden="1" outlineLevel="1" collapsed="1" x14ac:dyDescent="0.25">
      <c r="A5481" t="s">
        <v>34</v>
      </c>
      <c r="B5481" s="4" t="s">
        <v>29</v>
      </c>
      <c r="C5481" s="4" t="s">
        <v>5907</v>
      </c>
      <c r="D5481" s="4" t="s">
        <v>34</v>
      </c>
      <c r="E5481" s="4">
        <v>6.8560000000000001E-6</v>
      </c>
      <c r="F5481" s="4">
        <v>1.5434800000000001E-4</v>
      </c>
      <c r="G5481" s="4">
        <v>1</v>
      </c>
      <c r="H5481" s="4">
        <v>1</v>
      </c>
      <c r="I5481" s="4">
        <v>1</v>
      </c>
      <c r="J5481" s="4" t="s">
        <v>5892</v>
      </c>
      <c r="K5481" s="4">
        <v>1</v>
      </c>
      <c r="L5481" s="4">
        <v>2142.0025900000001</v>
      </c>
      <c r="M5481" s="4" t="s">
        <v>29</v>
      </c>
      <c r="N5481" s="4" t="s">
        <v>29</v>
      </c>
      <c r="O5481" s="4">
        <v>6.5770000000000002E-5</v>
      </c>
      <c r="P5481" s="4">
        <v>2.2420000000000001E-7</v>
      </c>
      <c r="Q5481" s="4">
        <v>4.5599999999999996</v>
      </c>
    </row>
    <row r="5482" spans="1:29" hidden="1" outlineLevel="1" collapsed="1" x14ac:dyDescent="0.25">
      <c r="A5482" t="s">
        <v>34</v>
      </c>
      <c r="B5482" s="4" t="s">
        <v>29</v>
      </c>
      <c r="C5482" s="4" t="s">
        <v>5908</v>
      </c>
      <c r="D5482" s="4" t="s">
        <v>179</v>
      </c>
      <c r="E5482" s="4">
        <v>3.3574100000000001E-5</v>
      </c>
      <c r="F5482" s="4">
        <v>1.5434800000000001E-4</v>
      </c>
      <c r="G5482" s="4">
        <v>1</v>
      </c>
      <c r="H5482" s="4">
        <v>1</v>
      </c>
      <c r="I5482" s="4">
        <v>1</v>
      </c>
      <c r="J5482" s="4" t="s">
        <v>5892</v>
      </c>
      <c r="K5482" s="4">
        <v>0</v>
      </c>
      <c r="L5482" s="4">
        <v>1542.80971</v>
      </c>
      <c r="M5482" s="4" t="s">
        <v>29</v>
      </c>
      <c r="N5482" s="4" t="s">
        <v>29</v>
      </c>
      <c r="O5482" s="4">
        <v>6.5770000000000002E-5</v>
      </c>
      <c r="P5482" s="4">
        <v>1.5340000000000001E-6</v>
      </c>
      <c r="Q5482" s="4">
        <v>2.97</v>
      </c>
    </row>
    <row r="5483" spans="1:29" hidden="1" outlineLevel="1" collapsed="1" x14ac:dyDescent="0.25">
      <c r="A5483" t="s">
        <v>34</v>
      </c>
      <c r="B5483" s="4" t="s">
        <v>29</v>
      </c>
      <c r="C5483" s="4" t="s">
        <v>5909</v>
      </c>
      <c r="D5483" s="4" t="s">
        <v>34</v>
      </c>
      <c r="E5483" s="4">
        <v>2.9702999999999999E-4</v>
      </c>
      <c r="F5483" s="4">
        <v>1.5434800000000001E-4</v>
      </c>
      <c r="G5483" s="4">
        <v>1</v>
      </c>
      <c r="H5483" s="4">
        <v>1</v>
      </c>
      <c r="I5483" s="4">
        <v>1</v>
      </c>
      <c r="J5483" s="4" t="s">
        <v>5892</v>
      </c>
      <c r="K5483" s="4">
        <v>0</v>
      </c>
      <c r="L5483" s="4">
        <v>1352.67326</v>
      </c>
      <c r="M5483" s="4" t="s">
        <v>29</v>
      </c>
      <c r="N5483" s="4" t="s">
        <v>29</v>
      </c>
      <c r="O5483" s="4">
        <v>6.5770000000000002E-5</v>
      </c>
      <c r="P5483" s="4">
        <v>2.141E-5</v>
      </c>
      <c r="Q5483" s="4">
        <v>3.08</v>
      </c>
    </row>
    <row r="5484" spans="1:29" hidden="1" outlineLevel="1" collapsed="1" x14ac:dyDescent="0.25">
      <c r="A5484" t="s">
        <v>34</v>
      </c>
      <c r="B5484" s="4" t="s">
        <v>29</v>
      </c>
      <c r="C5484" s="4" t="s">
        <v>5910</v>
      </c>
      <c r="D5484" s="4" t="s">
        <v>34</v>
      </c>
      <c r="E5484" s="4">
        <v>9.8287599999999991E-7</v>
      </c>
      <c r="F5484" s="4">
        <v>1.5434800000000001E-4</v>
      </c>
      <c r="G5484" s="4">
        <v>1</v>
      </c>
      <c r="H5484" s="4">
        <v>1</v>
      </c>
      <c r="I5484" s="4">
        <v>1</v>
      </c>
      <c r="J5484" s="4" t="s">
        <v>5892</v>
      </c>
      <c r="K5484" s="4">
        <v>0</v>
      </c>
      <c r="L5484" s="4">
        <v>2076.0985000000001</v>
      </c>
      <c r="M5484" s="4" t="s">
        <v>29</v>
      </c>
      <c r="N5484" s="4" t="s">
        <v>29</v>
      </c>
      <c r="O5484" s="4">
        <v>6.5770000000000002E-5</v>
      </c>
      <c r="P5484" s="4">
        <v>2.1229999999999999E-8</v>
      </c>
      <c r="Q5484" s="4">
        <v>3.7</v>
      </c>
    </row>
    <row r="5485" spans="1:29" hidden="1" outlineLevel="1" collapsed="1" x14ac:dyDescent="0.25">
      <c r="A5485" t="s">
        <v>34</v>
      </c>
      <c r="B5485" s="4" t="s">
        <v>29</v>
      </c>
      <c r="C5485" s="4" t="s">
        <v>5911</v>
      </c>
      <c r="D5485" s="4" t="s">
        <v>34</v>
      </c>
      <c r="E5485" s="4">
        <v>2.34958E-3</v>
      </c>
      <c r="F5485" s="4">
        <v>3.0793500000000001E-4</v>
      </c>
      <c r="G5485" s="4">
        <v>1</v>
      </c>
      <c r="H5485" s="4">
        <v>1</v>
      </c>
      <c r="I5485" s="4">
        <v>1</v>
      </c>
      <c r="J5485" s="4" t="s">
        <v>5892</v>
      </c>
      <c r="K5485" s="4">
        <v>0</v>
      </c>
      <c r="L5485" s="4">
        <v>1518.7547</v>
      </c>
      <c r="M5485" s="4" t="s">
        <v>29</v>
      </c>
      <c r="N5485" s="4" t="s">
        <v>29</v>
      </c>
      <c r="O5485" s="4">
        <v>1.192E-4</v>
      </c>
      <c r="P5485" s="4">
        <v>2.544E-4</v>
      </c>
      <c r="Q5485" s="4">
        <v>2.7</v>
      </c>
    </row>
    <row r="5486" spans="1:29" hidden="1" outlineLevel="1" collapsed="1" x14ac:dyDescent="0.25">
      <c r="A5486" t="s">
        <v>34</v>
      </c>
      <c r="B5486" s="4" t="s">
        <v>29</v>
      </c>
      <c r="C5486" s="4" t="s">
        <v>5912</v>
      </c>
      <c r="D5486" s="4" t="s">
        <v>34</v>
      </c>
      <c r="E5486" s="4">
        <v>1.02703E-2</v>
      </c>
      <c r="F5486" s="4">
        <v>4.3565599999999998E-4</v>
      </c>
      <c r="G5486" s="4">
        <v>1</v>
      </c>
      <c r="H5486" s="4">
        <v>1</v>
      </c>
      <c r="I5486" s="4">
        <v>1</v>
      </c>
      <c r="J5486" s="4" t="s">
        <v>5892</v>
      </c>
      <c r="K5486" s="4">
        <v>0</v>
      </c>
      <c r="L5486" s="4">
        <v>1619.9155499999999</v>
      </c>
      <c r="M5486" s="4" t="s">
        <v>29</v>
      </c>
      <c r="N5486" s="4" t="s">
        <v>29</v>
      </c>
      <c r="O5486" s="4">
        <v>1.639E-4</v>
      </c>
      <c r="P5486" s="4">
        <v>1.4430000000000001E-3</v>
      </c>
      <c r="Q5486" s="4">
        <v>1.7</v>
      </c>
    </row>
    <row r="5487" spans="1:29" hidden="1" outlineLevel="1" collapsed="1" x14ac:dyDescent="0.25">
      <c r="A5487" t="s">
        <v>34</v>
      </c>
      <c r="B5487" s="4" t="s">
        <v>29</v>
      </c>
      <c r="C5487" s="4" t="s">
        <v>5913</v>
      </c>
      <c r="D5487" s="4" t="s">
        <v>34</v>
      </c>
      <c r="E5487" s="4">
        <v>5.2946699999999999E-2</v>
      </c>
      <c r="F5487" s="4">
        <v>1.80792E-3</v>
      </c>
      <c r="G5487" s="4">
        <v>1</v>
      </c>
      <c r="H5487" s="4">
        <v>1</v>
      </c>
      <c r="I5487" s="4">
        <v>1</v>
      </c>
      <c r="J5487" s="4" t="s">
        <v>5892</v>
      </c>
      <c r="K5487" s="4">
        <v>0</v>
      </c>
      <c r="L5487" s="4">
        <v>1853.89158</v>
      </c>
      <c r="M5487" s="4" t="s">
        <v>29</v>
      </c>
      <c r="N5487" s="4" t="s">
        <v>29</v>
      </c>
      <c r="O5487" s="4">
        <v>6.4939999999999996E-4</v>
      </c>
      <c r="P5487" s="4">
        <v>1.1469999999999999E-2</v>
      </c>
      <c r="Q5487" s="4">
        <v>2.89</v>
      </c>
    </row>
    <row r="5488" spans="1:29" x14ac:dyDescent="0.25">
      <c r="A5488" s="3" t="s">
        <v>29</v>
      </c>
      <c r="B5488" s="3" t="s">
        <v>30</v>
      </c>
      <c r="C5488" s="3" t="s">
        <v>5914</v>
      </c>
      <c r="D5488" s="3" t="s">
        <v>5915</v>
      </c>
      <c r="E5488" s="3">
        <v>0</v>
      </c>
      <c r="F5488" s="3">
        <v>61.747</v>
      </c>
      <c r="G5488" s="3">
        <v>50</v>
      </c>
      <c r="H5488" s="3">
        <v>10</v>
      </c>
      <c r="I5488" s="3">
        <v>24</v>
      </c>
      <c r="J5488" s="3">
        <v>3</v>
      </c>
      <c r="K5488" s="3">
        <v>160</v>
      </c>
      <c r="L5488" s="3">
        <v>18.2</v>
      </c>
      <c r="M5488" s="3">
        <v>10.39</v>
      </c>
      <c r="N5488" s="3">
        <v>79.05</v>
      </c>
      <c r="O5488" s="3">
        <v>10</v>
      </c>
      <c r="P5488" s="3" t="s">
        <v>315</v>
      </c>
      <c r="Q5488" s="3" t="s">
        <v>2919</v>
      </c>
      <c r="R5488" s="3" t="s">
        <v>2920</v>
      </c>
      <c r="S5488" s="3" t="s">
        <v>5916</v>
      </c>
      <c r="T5488" s="3" t="s">
        <v>34</v>
      </c>
      <c r="U5488" s="3" t="s">
        <v>5917</v>
      </c>
      <c r="V5488" s="3" t="s">
        <v>34</v>
      </c>
      <c r="W5488" s="3" t="s">
        <v>193</v>
      </c>
      <c r="X5488" s="3" t="s">
        <v>34</v>
      </c>
      <c r="Y5488" s="3" t="s">
        <v>34</v>
      </c>
      <c r="Z5488" s="3" t="s">
        <v>34</v>
      </c>
      <c r="AA5488" s="3">
        <v>0</v>
      </c>
      <c r="AB5488" s="3" t="s">
        <v>29</v>
      </c>
      <c r="AC5488" s="3">
        <v>1</v>
      </c>
    </row>
    <row r="5489" spans="1:29" hidden="1" outlineLevel="1" collapsed="1" x14ac:dyDescent="0.25">
      <c r="A5489" t="s">
        <v>34</v>
      </c>
      <c r="B5489" s="2" t="s">
        <v>39</v>
      </c>
      <c r="C5489" s="2" t="s">
        <v>40</v>
      </c>
      <c r="D5489" s="2" t="s">
        <v>41</v>
      </c>
      <c r="E5489" s="2" t="s">
        <v>42</v>
      </c>
      <c r="F5489" s="2" t="s">
        <v>43</v>
      </c>
      <c r="G5489" s="2" t="s">
        <v>28</v>
      </c>
      <c r="H5489" s="2" t="s">
        <v>44</v>
      </c>
      <c r="I5489" s="2" t="s">
        <v>8</v>
      </c>
      <c r="J5489" s="2" t="s">
        <v>45</v>
      </c>
      <c r="K5489" s="2" t="s">
        <v>46</v>
      </c>
      <c r="L5489" s="2" t="s">
        <v>47</v>
      </c>
      <c r="M5489" s="2" t="s">
        <v>27</v>
      </c>
      <c r="N5489" s="2" t="s">
        <v>48</v>
      </c>
      <c r="O5489" s="2" t="s">
        <v>49</v>
      </c>
      <c r="P5489" s="2" t="s">
        <v>50</v>
      </c>
      <c r="Q5489" s="2" t="s">
        <v>51</v>
      </c>
    </row>
    <row r="5490" spans="1:29" hidden="1" outlineLevel="1" collapsed="1" x14ac:dyDescent="0.25">
      <c r="A5490" t="s">
        <v>34</v>
      </c>
      <c r="B5490" s="4" t="s">
        <v>29</v>
      </c>
      <c r="C5490" s="4" t="s">
        <v>5918</v>
      </c>
      <c r="D5490" s="4" t="s">
        <v>34</v>
      </c>
      <c r="E5490" s="4">
        <v>2.2102700000000001E-5</v>
      </c>
      <c r="F5490" s="4">
        <v>1.5434800000000001E-4</v>
      </c>
      <c r="G5490" s="4">
        <v>2</v>
      </c>
      <c r="H5490" s="4">
        <v>2</v>
      </c>
      <c r="I5490" s="4">
        <v>6</v>
      </c>
      <c r="J5490" s="4" t="s">
        <v>5919</v>
      </c>
      <c r="K5490" s="4">
        <v>0</v>
      </c>
      <c r="L5490" s="4">
        <v>2275.1856400000001</v>
      </c>
      <c r="M5490" s="4" t="s">
        <v>29</v>
      </c>
      <c r="N5490" s="4" t="s">
        <v>29</v>
      </c>
      <c r="O5490" s="4">
        <v>6.5770000000000002E-5</v>
      </c>
      <c r="P5490" s="4">
        <v>9.2350000000000003E-7</v>
      </c>
      <c r="Q5490" s="4">
        <v>4.8099999999999996</v>
      </c>
    </row>
    <row r="5491" spans="1:29" hidden="1" outlineLevel="1" collapsed="1" x14ac:dyDescent="0.25">
      <c r="A5491" t="s">
        <v>34</v>
      </c>
      <c r="B5491" s="4" t="s">
        <v>29</v>
      </c>
      <c r="C5491" s="4" t="s">
        <v>5920</v>
      </c>
      <c r="D5491" s="4" t="s">
        <v>34</v>
      </c>
      <c r="E5491" s="4">
        <v>2.1341799999999998E-3</v>
      </c>
      <c r="F5491" s="4">
        <v>1.5434800000000001E-4</v>
      </c>
      <c r="G5491" s="4">
        <v>2</v>
      </c>
      <c r="H5491" s="4">
        <v>2</v>
      </c>
      <c r="I5491" s="4">
        <v>2</v>
      </c>
      <c r="J5491" s="4" t="s">
        <v>5919</v>
      </c>
      <c r="K5491" s="4">
        <v>0</v>
      </c>
      <c r="L5491" s="4">
        <v>858.49311</v>
      </c>
      <c r="M5491" s="4" t="s">
        <v>29</v>
      </c>
      <c r="N5491" s="4" t="s">
        <v>29</v>
      </c>
      <c r="O5491" s="4">
        <v>6.5770000000000002E-5</v>
      </c>
      <c r="P5491" s="4">
        <v>2.265E-4</v>
      </c>
      <c r="Q5491" s="4">
        <v>2.38</v>
      </c>
    </row>
    <row r="5492" spans="1:29" hidden="1" outlineLevel="1" collapsed="1" x14ac:dyDescent="0.25">
      <c r="A5492" t="s">
        <v>34</v>
      </c>
      <c r="B5492" s="4" t="s">
        <v>29</v>
      </c>
      <c r="C5492" s="4" t="s">
        <v>5921</v>
      </c>
      <c r="D5492" s="4" t="s">
        <v>34</v>
      </c>
      <c r="E5492" s="4">
        <v>3.16755E-4</v>
      </c>
      <c r="F5492" s="4">
        <v>1.5434800000000001E-4</v>
      </c>
      <c r="G5492" s="4">
        <v>1</v>
      </c>
      <c r="H5492" s="4">
        <v>1</v>
      </c>
      <c r="I5492" s="4">
        <v>1</v>
      </c>
      <c r="J5492" s="4" t="s">
        <v>5914</v>
      </c>
      <c r="K5492" s="4">
        <v>1</v>
      </c>
      <c r="L5492" s="4">
        <v>1248.7198100000001</v>
      </c>
      <c r="M5492" s="4" t="s">
        <v>29</v>
      </c>
      <c r="N5492" s="4" t="s">
        <v>29</v>
      </c>
      <c r="O5492" s="4">
        <v>6.5770000000000002E-5</v>
      </c>
      <c r="P5492" s="4">
        <v>2.3110000000000001E-5</v>
      </c>
      <c r="Q5492" s="4">
        <v>3.25</v>
      </c>
    </row>
    <row r="5493" spans="1:29" hidden="1" outlineLevel="1" collapsed="1" x14ac:dyDescent="0.25">
      <c r="A5493" t="s">
        <v>34</v>
      </c>
      <c r="B5493" s="4" t="s">
        <v>29</v>
      </c>
      <c r="C5493" s="4" t="s">
        <v>5922</v>
      </c>
      <c r="D5493" s="4" t="s">
        <v>320</v>
      </c>
      <c r="E5493" s="4">
        <v>1.5123399999999999E-6</v>
      </c>
      <c r="F5493" s="4">
        <v>1.5434800000000001E-4</v>
      </c>
      <c r="G5493" s="4">
        <v>2</v>
      </c>
      <c r="H5493" s="4">
        <v>2</v>
      </c>
      <c r="I5493" s="4">
        <v>4</v>
      </c>
      <c r="J5493" s="4" t="s">
        <v>5919</v>
      </c>
      <c r="K5493" s="4">
        <v>2</v>
      </c>
      <c r="L5493" s="4">
        <v>2451.3388</v>
      </c>
      <c r="M5493" s="4" t="s">
        <v>29</v>
      </c>
      <c r="N5493" s="4" t="s">
        <v>29</v>
      </c>
      <c r="O5493" s="4">
        <v>6.5770000000000002E-5</v>
      </c>
      <c r="P5493" s="4">
        <v>3.5829999999999997E-8</v>
      </c>
      <c r="Q5493" s="4">
        <v>3.44</v>
      </c>
    </row>
    <row r="5494" spans="1:29" hidden="1" outlineLevel="1" collapsed="1" x14ac:dyDescent="0.25">
      <c r="A5494" t="s">
        <v>34</v>
      </c>
      <c r="B5494" s="4" t="s">
        <v>29</v>
      </c>
      <c r="C5494" s="4" t="s">
        <v>5923</v>
      </c>
      <c r="D5494" s="4" t="s">
        <v>34</v>
      </c>
      <c r="E5494" s="4">
        <v>6.3828099999999998E-4</v>
      </c>
      <c r="F5494" s="4">
        <v>1.5434800000000001E-4</v>
      </c>
      <c r="G5494" s="4">
        <v>2</v>
      </c>
      <c r="H5494" s="4">
        <v>2</v>
      </c>
      <c r="I5494" s="4">
        <v>1</v>
      </c>
      <c r="J5494" s="4" t="s">
        <v>5919</v>
      </c>
      <c r="K5494" s="4">
        <v>0</v>
      </c>
      <c r="L5494" s="4">
        <v>980.54111999999998</v>
      </c>
      <c r="M5494" s="4" t="s">
        <v>29</v>
      </c>
      <c r="N5494" s="4" t="s">
        <v>29</v>
      </c>
      <c r="O5494" s="4">
        <v>6.5770000000000002E-5</v>
      </c>
      <c r="P5494" s="4">
        <v>5.3739999999999997E-5</v>
      </c>
      <c r="Q5494" s="4">
        <v>2.61</v>
      </c>
    </row>
    <row r="5495" spans="1:29" hidden="1" outlineLevel="1" collapsed="1" x14ac:dyDescent="0.25">
      <c r="A5495" t="s">
        <v>34</v>
      </c>
      <c r="B5495" s="4" t="s">
        <v>29</v>
      </c>
      <c r="C5495" s="4" t="s">
        <v>5924</v>
      </c>
      <c r="D5495" s="4" t="s">
        <v>34</v>
      </c>
      <c r="E5495" s="4">
        <v>8.4140400000000002E-4</v>
      </c>
      <c r="F5495" s="4">
        <v>1.5434800000000001E-4</v>
      </c>
      <c r="G5495" s="4">
        <v>2</v>
      </c>
      <c r="H5495" s="4">
        <v>2</v>
      </c>
      <c r="I5495" s="4">
        <v>1</v>
      </c>
      <c r="J5495" s="4" t="s">
        <v>5919</v>
      </c>
      <c r="K5495" s="4">
        <v>0</v>
      </c>
      <c r="L5495" s="4">
        <v>916.54620999999997</v>
      </c>
      <c r="M5495" s="4" t="s">
        <v>29</v>
      </c>
      <c r="N5495" s="4" t="s">
        <v>29</v>
      </c>
      <c r="O5495" s="4">
        <v>6.5770000000000002E-5</v>
      </c>
      <c r="P5495" s="4">
        <v>7.5069999999999998E-5</v>
      </c>
      <c r="Q5495" s="4">
        <v>2.25</v>
      </c>
    </row>
    <row r="5496" spans="1:29" hidden="1" outlineLevel="1" collapsed="1" x14ac:dyDescent="0.25">
      <c r="A5496" t="s">
        <v>34</v>
      </c>
      <c r="B5496" s="4" t="s">
        <v>29</v>
      </c>
      <c r="C5496" s="4" t="s">
        <v>5925</v>
      </c>
      <c r="D5496" s="4" t="s">
        <v>34</v>
      </c>
      <c r="E5496" s="4">
        <v>1.85792E-5</v>
      </c>
      <c r="F5496" s="4">
        <v>1.5434800000000001E-4</v>
      </c>
      <c r="G5496" s="4">
        <v>1</v>
      </c>
      <c r="H5496" s="4">
        <v>1</v>
      </c>
      <c r="I5496" s="4">
        <v>5</v>
      </c>
      <c r="J5496" s="4" t="s">
        <v>5914</v>
      </c>
      <c r="K5496" s="4">
        <v>0</v>
      </c>
      <c r="L5496" s="4">
        <v>1225.66878</v>
      </c>
      <c r="M5496" s="4" t="s">
        <v>29</v>
      </c>
      <c r="N5496" s="4" t="s">
        <v>29</v>
      </c>
      <c r="O5496" s="4">
        <v>6.5770000000000002E-5</v>
      </c>
      <c r="P5496" s="4">
        <v>7.4519999999999998E-7</v>
      </c>
      <c r="Q5496" s="4">
        <v>4.1399999999999997</v>
      </c>
    </row>
    <row r="5497" spans="1:29" hidden="1" outlineLevel="1" collapsed="1" x14ac:dyDescent="0.25">
      <c r="A5497" t="s">
        <v>34</v>
      </c>
      <c r="B5497" s="4" t="s">
        <v>29</v>
      </c>
      <c r="C5497" s="4" t="s">
        <v>5926</v>
      </c>
      <c r="D5497" s="4" t="s">
        <v>34</v>
      </c>
      <c r="E5497" s="4">
        <v>7.8904599999999995E-4</v>
      </c>
      <c r="F5497" s="4">
        <v>1.5434800000000001E-4</v>
      </c>
      <c r="G5497" s="4">
        <v>1</v>
      </c>
      <c r="H5497" s="4">
        <v>1</v>
      </c>
      <c r="I5497" s="4">
        <v>2</v>
      </c>
      <c r="J5497" s="4" t="s">
        <v>5914</v>
      </c>
      <c r="K5497" s="4">
        <v>1</v>
      </c>
      <c r="L5497" s="4">
        <v>1353.7637500000001</v>
      </c>
      <c r="M5497" s="4" t="s">
        <v>29</v>
      </c>
      <c r="N5497" s="4" t="s">
        <v>29</v>
      </c>
      <c r="O5497" s="4">
        <v>6.5770000000000002E-5</v>
      </c>
      <c r="P5497" s="4">
        <v>6.9109999999999994E-5</v>
      </c>
      <c r="Q5497" s="4">
        <v>3.1</v>
      </c>
    </row>
    <row r="5498" spans="1:29" hidden="1" outlineLevel="1" collapsed="1" x14ac:dyDescent="0.25">
      <c r="A5498" t="s">
        <v>34</v>
      </c>
      <c r="B5498" s="4" t="s">
        <v>29</v>
      </c>
      <c r="C5498" s="4" t="s">
        <v>5927</v>
      </c>
      <c r="D5498" s="4" t="s">
        <v>34</v>
      </c>
      <c r="E5498" s="4">
        <v>9.6292299999999997E-4</v>
      </c>
      <c r="F5498" s="4">
        <v>1.5434800000000001E-4</v>
      </c>
      <c r="G5498" s="4">
        <v>2</v>
      </c>
      <c r="H5498" s="4">
        <v>2</v>
      </c>
      <c r="I5498" s="4">
        <v>1</v>
      </c>
      <c r="J5498" s="4" t="s">
        <v>5919</v>
      </c>
      <c r="K5498" s="4">
        <v>0</v>
      </c>
      <c r="L5498" s="4">
        <v>913.54654000000005</v>
      </c>
      <c r="M5498" s="4" t="s">
        <v>29</v>
      </c>
      <c r="N5498" s="4" t="s">
        <v>29</v>
      </c>
      <c r="O5498" s="4">
        <v>6.5770000000000002E-5</v>
      </c>
      <c r="P5498" s="4">
        <v>8.831E-5</v>
      </c>
      <c r="Q5498" s="4">
        <v>2.48</v>
      </c>
    </row>
    <row r="5499" spans="1:29" hidden="1" outlineLevel="1" collapsed="1" x14ac:dyDescent="0.25">
      <c r="A5499" t="s">
        <v>34</v>
      </c>
      <c r="B5499" s="4" t="s">
        <v>29</v>
      </c>
      <c r="C5499" s="4" t="s">
        <v>5928</v>
      </c>
      <c r="D5499" s="4" t="s">
        <v>58</v>
      </c>
      <c r="E5499" s="4">
        <v>7.80912E-2</v>
      </c>
      <c r="F5499" s="4">
        <v>2.86959E-3</v>
      </c>
      <c r="G5499" s="4">
        <v>2</v>
      </c>
      <c r="H5499" s="4">
        <v>2</v>
      </c>
      <c r="I5499" s="4">
        <v>1</v>
      </c>
      <c r="J5499" s="4" t="s">
        <v>5919</v>
      </c>
      <c r="K5499" s="4">
        <v>2</v>
      </c>
      <c r="L5499" s="4">
        <v>2023.1004700000001</v>
      </c>
      <c r="M5499" s="4" t="s">
        <v>29</v>
      </c>
      <c r="N5499" s="4" t="s">
        <v>29</v>
      </c>
      <c r="O5499" s="4">
        <v>1.0269999999999999E-3</v>
      </c>
      <c r="P5499" s="4">
        <v>1.9429999999999999E-2</v>
      </c>
      <c r="Q5499" s="4">
        <v>1.95</v>
      </c>
    </row>
    <row r="5500" spans="1:29" x14ac:dyDescent="0.25">
      <c r="A5500" s="3" t="s">
        <v>29</v>
      </c>
      <c r="B5500" s="3" t="s">
        <v>30</v>
      </c>
      <c r="C5500" s="3" t="s">
        <v>5929</v>
      </c>
      <c r="D5500" s="3" t="s">
        <v>5930</v>
      </c>
      <c r="E5500" s="3">
        <v>0</v>
      </c>
      <c r="F5500" s="3">
        <v>61.718000000000004</v>
      </c>
      <c r="G5500" s="3">
        <v>26</v>
      </c>
      <c r="H5500" s="3">
        <v>9</v>
      </c>
      <c r="I5500" s="3">
        <v>15</v>
      </c>
      <c r="J5500" s="3">
        <v>9</v>
      </c>
      <c r="K5500" s="3">
        <v>454</v>
      </c>
      <c r="L5500" s="3">
        <v>52.3</v>
      </c>
      <c r="M5500" s="3">
        <v>5.87</v>
      </c>
      <c r="N5500" s="3">
        <v>53.07</v>
      </c>
      <c r="O5500" s="3">
        <v>9</v>
      </c>
      <c r="P5500" s="3" t="s">
        <v>711</v>
      </c>
      <c r="Q5500" s="3" t="s">
        <v>5931</v>
      </c>
      <c r="R5500" s="3" t="s">
        <v>189</v>
      </c>
      <c r="S5500" s="3" t="s">
        <v>3751</v>
      </c>
      <c r="T5500" s="3" t="s">
        <v>5932</v>
      </c>
      <c r="U5500" s="3" t="s">
        <v>5929</v>
      </c>
      <c r="V5500" s="3" t="s">
        <v>5933</v>
      </c>
      <c r="W5500" s="3" t="s">
        <v>38</v>
      </c>
      <c r="X5500" s="3" t="s">
        <v>977</v>
      </c>
      <c r="Y5500" s="3" t="s">
        <v>34</v>
      </c>
      <c r="Z5500" s="3" t="s">
        <v>34</v>
      </c>
      <c r="AA5500" s="3">
        <v>1</v>
      </c>
      <c r="AB5500" s="3" t="s">
        <v>29</v>
      </c>
      <c r="AC5500" s="3">
        <v>1</v>
      </c>
    </row>
    <row r="5501" spans="1:29" hidden="1" outlineLevel="1" collapsed="1" x14ac:dyDescent="0.25">
      <c r="A5501" t="s">
        <v>34</v>
      </c>
      <c r="B5501" s="2" t="s">
        <v>39</v>
      </c>
      <c r="C5501" s="2" t="s">
        <v>40</v>
      </c>
      <c r="D5501" s="2" t="s">
        <v>41</v>
      </c>
      <c r="E5501" s="2" t="s">
        <v>42</v>
      </c>
      <c r="F5501" s="2" t="s">
        <v>43</v>
      </c>
      <c r="G5501" s="2" t="s">
        <v>28</v>
      </c>
      <c r="H5501" s="2" t="s">
        <v>44</v>
      </c>
      <c r="I5501" s="2" t="s">
        <v>8</v>
      </c>
      <c r="J5501" s="2" t="s">
        <v>45</v>
      </c>
      <c r="K5501" s="2" t="s">
        <v>46</v>
      </c>
      <c r="L5501" s="2" t="s">
        <v>47</v>
      </c>
      <c r="M5501" s="2" t="s">
        <v>27</v>
      </c>
      <c r="N5501" s="2" t="s">
        <v>48</v>
      </c>
      <c r="O5501" s="2" t="s">
        <v>49</v>
      </c>
      <c r="P5501" s="2" t="s">
        <v>50</v>
      </c>
      <c r="Q5501" s="2" t="s">
        <v>51</v>
      </c>
    </row>
    <row r="5502" spans="1:29" hidden="1" outlineLevel="1" collapsed="1" x14ac:dyDescent="0.25">
      <c r="A5502" t="s">
        <v>34</v>
      </c>
      <c r="B5502" s="4" t="s">
        <v>29</v>
      </c>
      <c r="C5502" s="4" t="s">
        <v>5934</v>
      </c>
      <c r="D5502" s="4" t="s">
        <v>34</v>
      </c>
      <c r="E5502" s="4">
        <v>2.26793E-8</v>
      </c>
      <c r="F5502" s="4">
        <v>1.5434800000000001E-4</v>
      </c>
      <c r="G5502" s="4">
        <v>1</v>
      </c>
      <c r="H5502" s="4">
        <v>1</v>
      </c>
      <c r="I5502" s="4">
        <v>1</v>
      </c>
      <c r="J5502" s="4" t="s">
        <v>5929</v>
      </c>
      <c r="K5502" s="4">
        <v>0</v>
      </c>
      <c r="L5502" s="4">
        <v>1767.93479</v>
      </c>
      <c r="M5502" s="4" t="s">
        <v>29</v>
      </c>
      <c r="N5502" s="4" t="s">
        <v>29</v>
      </c>
      <c r="O5502" s="4">
        <v>6.5770000000000002E-5</v>
      </c>
      <c r="P5502" s="4">
        <v>2.224E-10</v>
      </c>
      <c r="Q5502" s="4">
        <v>4.58</v>
      </c>
    </row>
    <row r="5503" spans="1:29" hidden="1" outlineLevel="1" collapsed="1" x14ac:dyDescent="0.25">
      <c r="A5503" t="s">
        <v>34</v>
      </c>
      <c r="B5503" s="4" t="s">
        <v>29</v>
      </c>
      <c r="C5503" s="4" t="s">
        <v>5935</v>
      </c>
      <c r="D5503" s="4" t="s">
        <v>34</v>
      </c>
      <c r="E5503" s="4">
        <v>2.5455699999999998E-4</v>
      </c>
      <c r="F5503" s="4">
        <v>1.5434800000000001E-4</v>
      </c>
      <c r="G5503" s="4">
        <v>1</v>
      </c>
      <c r="H5503" s="4">
        <v>1</v>
      </c>
      <c r="I5503" s="4">
        <v>2</v>
      </c>
      <c r="J5503" s="4" t="s">
        <v>5929</v>
      </c>
      <c r="K5503" s="4">
        <v>1</v>
      </c>
      <c r="L5503" s="4">
        <v>2313.1317100000001</v>
      </c>
      <c r="M5503" s="4" t="s">
        <v>29</v>
      </c>
      <c r="N5503" s="4" t="s">
        <v>29</v>
      </c>
      <c r="O5503" s="4">
        <v>6.5770000000000002E-5</v>
      </c>
      <c r="P5503" s="4">
        <v>1.768E-5</v>
      </c>
      <c r="Q5503" s="4">
        <v>3.47</v>
      </c>
    </row>
    <row r="5504" spans="1:29" hidden="1" outlineLevel="1" collapsed="1" x14ac:dyDescent="0.25">
      <c r="A5504" t="s">
        <v>34</v>
      </c>
      <c r="B5504" s="4" t="s">
        <v>29</v>
      </c>
      <c r="C5504" s="4" t="s">
        <v>5936</v>
      </c>
      <c r="D5504" s="4" t="s">
        <v>34</v>
      </c>
      <c r="E5504" s="4">
        <v>1.3821199999999999E-8</v>
      </c>
      <c r="F5504" s="4">
        <v>1.5434800000000001E-4</v>
      </c>
      <c r="G5504" s="4">
        <v>1</v>
      </c>
      <c r="H5504" s="4">
        <v>1</v>
      </c>
      <c r="I5504" s="4">
        <v>4</v>
      </c>
      <c r="J5504" s="4" t="s">
        <v>5929</v>
      </c>
      <c r="K5504" s="4">
        <v>0</v>
      </c>
      <c r="L5504" s="4">
        <v>2148.0931399999999</v>
      </c>
      <c r="M5504" s="4" t="s">
        <v>29</v>
      </c>
      <c r="N5504" s="4" t="s">
        <v>29</v>
      </c>
      <c r="O5504" s="4">
        <v>6.5770000000000002E-5</v>
      </c>
      <c r="P5504" s="4">
        <v>1.2180000000000001E-10</v>
      </c>
      <c r="Q5504" s="4">
        <v>6.24</v>
      </c>
    </row>
    <row r="5505" spans="1:29" hidden="1" outlineLevel="1" collapsed="1" x14ac:dyDescent="0.25">
      <c r="A5505" t="s">
        <v>34</v>
      </c>
      <c r="B5505" s="4" t="s">
        <v>29</v>
      </c>
      <c r="C5505" s="4" t="s">
        <v>5937</v>
      </c>
      <c r="D5505" s="4" t="s">
        <v>34</v>
      </c>
      <c r="E5505" s="4">
        <v>4.5989099999999998E-4</v>
      </c>
      <c r="F5505" s="4">
        <v>1.5434800000000001E-4</v>
      </c>
      <c r="G5505" s="4">
        <v>1</v>
      </c>
      <c r="H5505" s="4">
        <v>1</v>
      </c>
      <c r="I5505" s="4">
        <v>1</v>
      </c>
      <c r="J5505" s="4" t="s">
        <v>5929</v>
      </c>
      <c r="K5505" s="4">
        <v>0</v>
      </c>
      <c r="L5505" s="4">
        <v>1401.67572</v>
      </c>
      <c r="M5505" s="4" t="s">
        <v>29</v>
      </c>
      <c r="N5505" s="4" t="s">
        <v>29</v>
      </c>
      <c r="O5505" s="4">
        <v>6.5770000000000002E-5</v>
      </c>
      <c r="P5505" s="4">
        <v>3.6140000000000003E-5</v>
      </c>
      <c r="Q5505" s="4">
        <v>3.11</v>
      </c>
    </row>
    <row r="5506" spans="1:29" hidden="1" outlineLevel="1" collapsed="1" x14ac:dyDescent="0.25">
      <c r="A5506" t="s">
        <v>34</v>
      </c>
      <c r="B5506" s="4" t="s">
        <v>29</v>
      </c>
      <c r="C5506" s="4" t="s">
        <v>5938</v>
      </c>
      <c r="D5506" s="4" t="s">
        <v>34</v>
      </c>
      <c r="E5506" s="4">
        <v>5.6855499999999999E-4</v>
      </c>
      <c r="F5506" s="4">
        <v>1.5434800000000001E-4</v>
      </c>
      <c r="G5506" s="4">
        <v>1</v>
      </c>
      <c r="H5506" s="4">
        <v>1</v>
      </c>
      <c r="I5506" s="4">
        <v>2</v>
      </c>
      <c r="J5506" s="4" t="s">
        <v>5929</v>
      </c>
      <c r="K5506" s="4">
        <v>2</v>
      </c>
      <c r="L5506" s="4">
        <v>2385.1793299999999</v>
      </c>
      <c r="M5506" s="4" t="s">
        <v>29</v>
      </c>
      <c r="N5506" s="4" t="s">
        <v>29</v>
      </c>
      <c r="O5506" s="4">
        <v>6.5770000000000002E-5</v>
      </c>
      <c r="P5506" s="4">
        <v>4.668E-5</v>
      </c>
      <c r="Q5506" s="4">
        <v>4.38</v>
      </c>
    </row>
    <row r="5507" spans="1:29" hidden="1" outlineLevel="1" collapsed="1" x14ac:dyDescent="0.25">
      <c r="A5507" t="s">
        <v>34</v>
      </c>
      <c r="B5507" s="4" t="s">
        <v>29</v>
      </c>
      <c r="C5507" s="4" t="s">
        <v>5939</v>
      </c>
      <c r="D5507" s="4" t="s">
        <v>34</v>
      </c>
      <c r="E5507" s="4">
        <v>3.7438400000000001E-4</v>
      </c>
      <c r="F5507" s="4">
        <v>1.5434800000000001E-4</v>
      </c>
      <c r="G5507" s="4">
        <v>1</v>
      </c>
      <c r="H5507" s="4">
        <v>1</v>
      </c>
      <c r="I5507" s="4">
        <v>1</v>
      </c>
      <c r="J5507" s="4" t="s">
        <v>5929</v>
      </c>
      <c r="K5507" s="4">
        <v>0</v>
      </c>
      <c r="L5507" s="4">
        <v>1610.7405000000001</v>
      </c>
      <c r="M5507" s="4" t="s">
        <v>29</v>
      </c>
      <c r="N5507" s="4" t="s">
        <v>29</v>
      </c>
      <c r="O5507" s="4">
        <v>6.5770000000000002E-5</v>
      </c>
      <c r="P5507" s="4">
        <v>2.8220000000000001E-5</v>
      </c>
      <c r="Q5507" s="4">
        <v>2.31</v>
      </c>
    </row>
    <row r="5508" spans="1:29" hidden="1" outlineLevel="1" collapsed="1" x14ac:dyDescent="0.25">
      <c r="A5508" t="s">
        <v>34</v>
      </c>
      <c r="B5508" s="4" t="s">
        <v>29</v>
      </c>
      <c r="C5508" s="4" t="s">
        <v>5940</v>
      </c>
      <c r="D5508" s="4" t="s">
        <v>34</v>
      </c>
      <c r="E5508" s="4">
        <v>5.5057499999999998E-4</v>
      </c>
      <c r="F5508" s="4">
        <v>1.5434800000000001E-4</v>
      </c>
      <c r="G5508" s="4">
        <v>1</v>
      </c>
      <c r="H5508" s="4">
        <v>1</v>
      </c>
      <c r="I5508" s="4">
        <v>1</v>
      </c>
      <c r="J5508" s="4" t="s">
        <v>5929</v>
      </c>
      <c r="K5508" s="4">
        <v>1</v>
      </c>
      <c r="L5508" s="4">
        <v>1902.9403199999999</v>
      </c>
      <c r="M5508" s="4" t="s">
        <v>29</v>
      </c>
      <c r="N5508" s="4" t="s">
        <v>29</v>
      </c>
      <c r="O5508" s="4">
        <v>6.5770000000000002E-5</v>
      </c>
      <c r="P5508" s="4">
        <v>4.4860000000000001E-5</v>
      </c>
      <c r="Q5508" s="4">
        <v>2.81</v>
      </c>
    </row>
    <row r="5509" spans="1:29" hidden="1" outlineLevel="1" collapsed="1" x14ac:dyDescent="0.25">
      <c r="A5509" t="s">
        <v>34</v>
      </c>
      <c r="B5509" s="4" t="s">
        <v>29</v>
      </c>
      <c r="C5509" s="4" t="s">
        <v>5941</v>
      </c>
      <c r="D5509" s="4" t="s">
        <v>34</v>
      </c>
      <c r="E5509" s="4">
        <v>4.1011099999999998E-3</v>
      </c>
      <c r="F5509" s="4">
        <v>3.0793500000000001E-4</v>
      </c>
      <c r="G5509" s="4">
        <v>1</v>
      </c>
      <c r="H5509" s="4">
        <v>1</v>
      </c>
      <c r="I5509" s="4">
        <v>2</v>
      </c>
      <c r="J5509" s="4" t="s">
        <v>5929</v>
      </c>
      <c r="K5509" s="4">
        <v>2</v>
      </c>
      <c r="L5509" s="4">
        <v>2102.0724</v>
      </c>
      <c r="M5509" s="4" t="s">
        <v>29</v>
      </c>
      <c r="N5509" s="4" t="s">
        <v>29</v>
      </c>
      <c r="O5509" s="4">
        <v>1.192E-4</v>
      </c>
      <c r="P5509" s="4">
        <v>4.8759999999999998E-4</v>
      </c>
      <c r="Q5509" s="4">
        <v>2.71</v>
      </c>
    </row>
    <row r="5510" spans="1:29" hidden="1" outlineLevel="1" collapsed="1" x14ac:dyDescent="0.25">
      <c r="A5510" t="s">
        <v>34</v>
      </c>
      <c r="B5510" s="4" t="s">
        <v>29</v>
      </c>
      <c r="C5510" s="4" t="s">
        <v>5942</v>
      </c>
      <c r="D5510" s="4" t="s">
        <v>462</v>
      </c>
      <c r="E5510" s="4">
        <v>2.4416899999999998E-3</v>
      </c>
      <c r="F5510" s="4">
        <v>3.0793500000000001E-4</v>
      </c>
      <c r="G5510" s="4">
        <v>1</v>
      </c>
      <c r="H5510" s="4">
        <v>1</v>
      </c>
      <c r="I5510" s="4">
        <v>1</v>
      </c>
      <c r="J5510" s="4" t="s">
        <v>5929</v>
      </c>
      <c r="K5510" s="4">
        <v>2</v>
      </c>
      <c r="L5510" s="4">
        <v>2921.4112700000001</v>
      </c>
      <c r="M5510" s="4" t="s">
        <v>29</v>
      </c>
      <c r="N5510" s="4" t="s">
        <v>29</v>
      </c>
      <c r="O5510" s="4">
        <v>1.192E-4</v>
      </c>
      <c r="P5510" s="4">
        <v>2.656E-4</v>
      </c>
      <c r="Q5510" s="4">
        <v>3.62</v>
      </c>
    </row>
    <row r="5511" spans="1:29" x14ac:dyDescent="0.25">
      <c r="A5511" s="3" t="s">
        <v>29</v>
      </c>
      <c r="B5511" s="3" t="s">
        <v>30</v>
      </c>
      <c r="C5511" s="3" t="s">
        <v>5943</v>
      </c>
      <c r="D5511" s="3" t="s">
        <v>5944</v>
      </c>
      <c r="E5511" s="3">
        <v>0</v>
      </c>
      <c r="F5511" s="3">
        <v>61.191000000000003</v>
      </c>
      <c r="G5511" s="3">
        <v>42</v>
      </c>
      <c r="H5511" s="3">
        <v>9</v>
      </c>
      <c r="I5511" s="3">
        <v>18</v>
      </c>
      <c r="J5511" s="3">
        <v>9</v>
      </c>
      <c r="K5511" s="3">
        <v>391</v>
      </c>
      <c r="L5511" s="3">
        <v>44</v>
      </c>
      <c r="M5511" s="3">
        <v>5.78</v>
      </c>
      <c r="N5511" s="3">
        <v>63.8</v>
      </c>
      <c r="O5511" s="3">
        <v>9</v>
      </c>
      <c r="P5511" s="3" t="s">
        <v>1209</v>
      </c>
      <c r="Q5511" s="3" t="s">
        <v>5945</v>
      </c>
      <c r="R5511" s="3" t="s">
        <v>1501</v>
      </c>
      <c r="S5511" s="3" t="s">
        <v>1464</v>
      </c>
      <c r="T5511" s="3" t="s">
        <v>34</v>
      </c>
      <c r="U5511" s="3" t="s">
        <v>5946</v>
      </c>
      <c r="V5511" s="3" t="s">
        <v>34</v>
      </c>
      <c r="W5511" s="3" t="s">
        <v>38</v>
      </c>
      <c r="X5511" s="3" t="s">
        <v>34</v>
      </c>
      <c r="Y5511" s="3" t="s">
        <v>34</v>
      </c>
      <c r="Z5511" s="3" t="s">
        <v>34</v>
      </c>
      <c r="AA5511" s="3">
        <v>0</v>
      </c>
      <c r="AB5511" s="3" t="s">
        <v>29</v>
      </c>
      <c r="AC5511" s="3">
        <v>1</v>
      </c>
    </row>
    <row r="5512" spans="1:29" hidden="1" outlineLevel="1" collapsed="1" x14ac:dyDescent="0.25">
      <c r="A5512" t="s">
        <v>34</v>
      </c>
      <c r="B5512" s="2" t="s">
        <v>39</v>
      </c>
      <c r="C5512" s="2" t="s">
        <v>40</v>
      </c>
      <c r="D5512" s="2" t="s">
        <v>41</v>
      </c>
      <c r="E5512" s="2" t="s">
        <v>42</v>
      </c>
      <c r="F5512" s="2" t="s">
        <v>43</v>
      </c>
      <c r="G5512" s="2" t="s">
        <v>28</v>
      </c>
      <c r="H5512" s="2" t="s">
        <v>44</v>
      </c>
      <c r="I5512" s="2" t="s">
        <v>8</v>
      </c>
      <c r="J5512" s="2" t="s">
        <v>45</v>
      </c>
      <c r="K5512" s="2" t="s">
        <v>46</v>
      </c>
      <c r="L5512" s="2" t="s">
        <v>47</v>
      </c>
      <c r="M5512" s="2" t="s">
        <v>27</v>
      </c>
      <c r="N5512" s="2" t="s">
        <v>48</v>
      </c>
      <c r="O5512" s="2" t="s">
        <v>49</v>
      </c>
      <c r="P5512" s="2" t="s">
        <v>50</v>
      </c>
      <c r="Q5512" s="2" t="s">
        <v>51</v>
      </c>
    </row>
    <row r="5513" spans="1:29" hidden="1" outlineLevel="1" collapsed="1" x14ac:dyDescent="0.25">
      <c r="A5513" t="s">
        <v>34</v>
      </c>
      <c r="B5513" s="4" t="s">
        <v>29</v>
      </c>
      <c r="C5513" s="4" t="s">
        <v>5947</v>
      </c>
      <c r="D5513" s="4" t="s">
        <v>133</v>
      </c>
      <c r="E5513" s="4">
        <v>3.3996699999999999E-4</v>
      </c>
      <c r="F5513" s="4">
        <v>1.5434800000000001E-4</v>
      </c>
      <c r="G5513" s="4">
        <v>1</v>
      </c>
      <c r="H5513" s="4">
        <v>1</v>
      </c>
      <c r="I5513" s="4">
        <v>1</v>
      </c>
      <c r="J5513" s="4" t="s">
        <v>5943</v>
      </c>
      <c r="K5513" s="4">
        <v>0</v>
      </c>
      <c r="L5513" s="4">
        <v>1494.65293</v>
      </c>
      <c r="M5513" s="4" t="s">
        <v>29</v>
      </c>
      <c r="N5513" s="4" t="s">
        <v>29</v>
      </c>
      <c r="O5513" s="4">
        <v>6.5770000000000002E-5</v>
      </c>
      <c r="P5513" s="4">
        <v>2.5069999999999999E-5</v>
      </c>
      <c r="Q5513" s="4">
        <v>3.12</v>
      </c>
    </row>
    <row r="5514" spans="1:29" hidden="1" outlineLevel="1" collapsed="1" x14ac:dyDescent="0.25">
      <c r="A5514" t="s">
        <v>34</v>
      </c>
      <c r="B5514" s="4" t="s">
        <v>29</v>
      </c>
      <c r="C5514" s="4" t="s">
        <v>5948</v>
      </c>
      <c r="D5514" s="4" t="s">
        <v>166</v>
      </c>
      <c r="E5514" s="4">
        <v>1.29584E-4</v>
      </c>
      <c r="F5514" s="4">
        <v>1.5434800000000001E-4</v>
      </c>
      <c r="G5514" s="4">
        <v>1</v>
      </c>
      <c r="H5514" s="4">
        <v>1</v>
      </c>
      <c r="I5514" s="4">
        <v>1</v>
      </c>
      <c r="J5514" s="4" t="s">
        <v>5943</v>
      </c>
      <c r="K5514" s="4">
        <v>0</v>
      </c>
      <c r="L5514" s="4">
        <v>1381.77595</v>
      </c>
      <c r="M5514" s="4" t="s">
        <v>29</v>
      </c>
      <c r="N5514" s="4" t="s">
        <v>29</v>
      </c>
      <c r="O5514" s="4">
        <v>6.5770000000000002E-5</v>
      </c>
      <c r="P5514" s="4">
        <v>7.8569999999999995E-6</v>
      </c>
      <c r="Q5514" s="4">
        <v>3.03</v>
      </c>
    </row>
    <row r="5515" spans="1:29" hidden="1" outlineLevel="1" collapsed="1" x14ac:dyDescent="0.25">
      <c r="A5515" t="s">
        <v>34</v>
      </c>
      <c r="B5515" s="4" t="s">
        <v>29</v>
      </c>
      <c r="C5515" s="4" t="s">
        <v>5949</v>
      </c>
      <c r="D5515" s="4" t="s">
        <v>34</v>
      </c>
      <c r="E5515" s="4">
        <v>3.2512799999999997E-8</v>
      </c>
      <c r="F5515" s="4">
        <v>1.5434800000000001E-4</v>
      </c>
      <c r="G5515" s="4">
        <v>1</v>
      </c>
      <c r="H5515" s="4">
        <v>1</v>
      </c>
      <c r="I5515" s="4">
        <v>3</v>
      </c>
      <c r="J5515" s="4" t="s">
        <v>5943</v>
      </c>
      <c r="K5515" s="4">
        <v>0</v>
      </c>
      <c r="L5515" s="4">
        <v>1679.8122699999999</v>
      </c>
      <c r="M5515" s="4" t="s">
        <v>29</v>
      </c>
      <c r="N5515" s="4" t="s">
        <v>29</v>
      </c>
      <c r="O5515" s="4">
        <v>6.5770000000000002E-5</v>
      </c>
      <c r="P5515" s="4">
        <v>3.4320000000000001E-10</v>
      </c>
      <c r="Q5515" s="4">
        <v>4.63</v>
      </c>
    </row>
    <row r="5516" spans="1:29" hidden="1" outlineLevel="1" collapsed="1" x14ac:dyDescent="0.25">
      <c r="A5516" t="s">
        <v>34</v>
      </c>
      <c r="B5516" s="4" t="s">
        <v>29</v>
      </c>
      <c r="C5516" s="4" t="s">
        <v>5950</v>
      </c>
      <c r="D5516" s="4" t="s">
        <v>418</v>
      </c>
      <c r="E5516" s="4">
        <v>5.6526400000000001E-5</v>
      </c>
      <c r="F5516" s="4">
        <v>1.5434800000000001E-4</v>
      </c>
      <c r="G5516" s="4">
        <v>1</v>
      </c>
      <c r="H5516" s="4">
        <v>1</v>
      </c>
      <c r="I5516" s="4">
        <v>2</v>
      </c>
      <c r="J5516" s="4" t="s">
        <v>5943</v>
      </c>
      <c r="K5516" s="4">
        <v>0</v>
      </c>
      <c r="L5516" s="4">
        <v>3988.96371</v>
      </c>
      <c r="M5516" s="4" t="s">
        <v>29</v>
      </c>
      <c r="N5516" s="4" t="s">
        <v>29</v>
      </c>
      <c r="O5516" s="4">
        <v>6.5770000000000002E-5</v>
      </c>
      <c r="P5516" s="4">
        <v>2.8629999999999999E-6</v>
      </c>
      <c r="Q5516" s="4">
        <v>4.9400000000000004</v>
      </c>
    </row>
    <row r="5517" spans="1:29" hidden="1" outlineLevel="1" collapsed="1" x14ac:dyDescent="0.25">
      <c r="A5517" t="s">
        <v>34</v>
      </c>
      <c r="B5517" s="4" t="s">
        <v>29</v>
      </c>
      <c r="C5517" s="4" t="s">
        <v>5951</v>
      </c>
      <c r="D5517" s="4" t="s">
        <v>58</v>
      </c>
      <c r="E5517" s="4">
        <v>2.9135599999999999E-4</v>
      </c>
      <c r="F5517" s="4">
        <v>1.5434800000000001E-4</v>
      </c>
      <c r="G5517" s="4">
        <v>1</v>
      </c>
      <c r="H5517" s="4">
        <v>1</v>
      </c>
      <c r="I5517" s="4">
        <v>1</v>
      </c>
      <c r="J5517" s="4" t="s">
        <v>5943</v>
      </c>
      <c r="K5517" s="4">
        <v>1</v>
      </c>
      <c r="L5517" s="4">
        <v>2078.0950499999999</v>
      </c>
      <c r="M5517" s="4" t="s">
        <v>29</v>
      </c>
      <c r="N5517" s="4" t="s">
        <v>29</v>
      </c>
      <c r="O5517" s="4">
        <v>6.5770000000000002E-5</v>
      </c>
      <c r="P5517" s="4">
        <v>2.09E-5</v>
      </c>
      <c r="Q5517" s="4">
        <v>3.29</v>
      </c>
    </row>
    <row r="5518" spans="1:29" hidden="1" outlineLevel="1" collapsed="1" x14ac:dyDescent="0.25">
      <c r="A5518" t="s">
        <v>34</v>
      </c>
      <c r="B5518" s="4" t="s">
        <v>29</v>
      </c>
      <c r="C5518" s="4" t="s">
        <v>5952</v>
      </c>
      <c r="D5518" s="4" t="s">
        <v>179</v>
      </c>
      <c r="E5518" s="4">
        <v>2.38761E-5</v>
      </c>
      <c r="F5518" s="4">
        <v>1.5434800000000001E-4</v>
      </c>
      <c r="G5518" s="4">
        <v>1</v>
      </c>
      <c r="H5518" s="4">
        <v>1</v>
      </c>
      <c r="I5518" s="4">
        <v>2</v>
      </c>
      <c r="J5518" s="4" t="s">
        <v>5943</v>
      </c>
      <c r="K5518" s="4">
        <v>0</v>
      </c>
      <c r="L5518" s="4">
        <v>1604.75125</v>
      </c>
      <c r="M5518" s="4" t="s">
        <v>29</v>
      </c>
      <c r="N5518" s="4" t="s">
        <v>29</v>
      </c>
      <c r="O5518" s="4">
        <v>6.5770000000000002E-5</v>
      </c>
      <c r="P5518" s="4">
        <v>1.015E-6</v>
      </c>
      <c r="Q5518" s="4">
        <v>3.54</v>
      </c>
    </row>
    <row r="5519" spans="1:29" hidden="1" outlineLevel="1" collapsed="1" x14ac:dyDescent="0.25">
      <c r="A5519" t="s">
        <v>34</v>
      </c>
      <c r="B5519" s="4" t="s">
        <v>29</v>
      </c>
      <c r="C5519" s="4" t="s">
        <v>5953</v>
      </c>
      <c r="D5519" s="4" t="s">
        <v>34</v>
      </c>
      <c r="E5519" s="4">
        <v>1.74189E-4</v>
      </c>
      <c r="F5519" s="4">
        <v>1.5434800000000001E-4</v>
      </c>
      <c r="G5519" s="4">
        <v>1</v>
      </c>
      <c r="H5519" s="4">
        <v>1</v>
      </c>
      <c r="I5519" s="4">
        <v>3</v>
      </c>
      <c r="J5519" s="4" t="s">
        <v>5943</v>
      </c>
      <c r="K5519" s="4">
        <v>0</v>
      </c>
      <c r="L5519" s="4">
        <v>2249.1713300000001</v>
      </c>
      <c r="M5519" s="4" t="s">
        <v>29</v>
      </c>
      <c r="N5519" s="4" t="s">
        <v>29</v>
      </c>
      <c r="O5519" s="4">
        <v>6.5770000000000002E-5</v>
      </c>
      <c r="P5519" s="4">
        <v>1.116E-5</v>
      </c>
      <c r="Q5519" s="4">
        <v>3</v>
      </c>
    </row>
    <row r="5520" spans="1:29" hidden="1" outlineLevel="1" collapsed="1" x14ac:dyDescent="0.25">
      <c r="A5520" t="s">
        <v>34</v>
      </c>
      <c r="B5520" s="4" t="s">
        <v>29</v>
      </c>
      <c r="C5520" s="4" t="s">
        <v>5954</v>
      </c>
      <c r="D5520" s="4" t="s">
        <v>133</v>
      </c>
      <c r="E5520" s="4">
        <v>1.16179E-7</v>
      </c>
      <c r="F5520" s="4">
        <v>1.5434800000000001E-4</v>
      </c>
      <c r="G5520" s="4">
        <v>1</v>
      </c>
      <c r="H5520" s="4">
        <v>1</v>
      </c>
      <c r="I5520" s="4">
        <v>4</v>
      </c>
      <c r="J5520" s="4" t="s">
        <v>5943</v>
      </c>
      <c r="K5520" s="4">
        <v>1</v>
      </c>
      <c r="L5520" s="4">
        <v>2118.0747099999999</v>
      </c>
      <c r="M5520" s="4" t="s">
        <v>29</v>
      </c>
      <c r="N5520" s="4" t="s">
        <v>29</v>
      </c>
      <c r="O5520" s="4">
        <v>6.5770000000000002E-5</v>
      </c>
      <c r="P5520" s="4">
        <v>1.6049999999999999E-9</v>
      </c>
      <c r="Q5520" s="4">
        <v>4.99</v>
      </c>
    </row>
    <row r="5521" spans="1:29" hidden="1" outlineLevel="1" collapsed="1" x14ac:dyDescent="0.25">
      <c r="A5521" t="s">
        <v>34</v>
      </c>
      <c r="B5521" s="4" t="s">
        <v>29</v>
      </c>
      <c r="C5521" s="4" t="s">
        <v>5955</v>
      </c>
      <c r="D5521" s="4" t="s">
        <v>199</v>
      </c>
      <c r="E5521" s="4">
        <v>3.5399899999999998E-3</v>
      </c>
      <c r="F5521" s="4">
        <v>3.0793500000000001E-4</v>
      </c>
      <c r="G5521" s="4">
        <v>1</v>
      </c>
      <c r="H5521" s="4">
        <v>1</v>
      </c>
      <c r="I5521" s="4">
        <v>1</v>
      </c>
      <c r="J5521" s="4" t="s">
        <v>5943</v>
      </c>
      <c r="K5521" s="4">
        <v>0</v>
      </c>
      <c r="L5521" s="4">
        <v>1771.8934999999999</v>
      </c>
      <c r="M5521" s="4" t="s">
        <v>29</v>
      </c>
      <c r="N5521" s="4" t="s">
        <v>29</v>
      </c>
      <c r="O5521" s="4">
        <v>1.192E-4</v>
      </c>
      <c r="P5521" s="4">
        <v>4.1219999999999999E-4</v>
      </c>
      <c r="Q5521" s="4">
        <v>2.81</v>
      </c>
    </row>
    <row r="5522" spans="1:29" x14ac:dyDescent="0.25">
      <c r="A5522" s="3" t="s">
        <v>29</v>
      </c>
      <c r="B5522" s="3" t="s">
        <v>30</v>
      </c>
      <c r="C5522" s="3" t="s">
        <v>5956</v>
      </c>
      <c r="D5522" s="3" t="s">
        <v>5957</v>
      </c>
      <c r="E5522" s="3">
        <v>0</v>
      </c>
      <c r="F5522" s="3">
        <v>61.093000000000004</v>
      </c>
      <c r="G5522" s="3">
        <v>61</v>
      </c>
      <c r="H5522" s="3">
        <v>10</v>
      </c>
      <c r="I5522" s="3">
        <v>24</v>
      </c>
      <c r="J5522" s="3">
        <v>10</v>
      </c>
      <c r="K5522" s="3">
        <v>146</v>
      </c>
      <c r="L5522" s="3">
        <v>17</v>
      </c>
      <c r="M5522" s="3">
        <v>10.27</v>
      </c>
      <c r="N5522" s="3">
        <v>70.959999999999994</v>
      </c>
      <c r="O5522" s="3">
        <v>10</v>
      </c>
      <c r="P5522" s="3" t="s">
        <v>2146</v>
      </c>
      <c r="Q5522" s="3" t="s">
        <v>5958</v>
      </c>
      <c r="R5522" s="3" t="s">
        <v>4464</v>
      </c>
      <c r="S5522" s="3" t="s">
        <v>5959</v>
      </c>
      <c r="T5522" s="3" t="s">
        <v>5960</v>
      </c>
      <c r="U5522" s="3" t="s">
        <v>5961</v>
      </c>
      <c r="V5522" s="3" t="s">
        <v>5962</v>
      </c>
      <c r="W5522" s="3" t="s">
        <v>5963</v>
      </c>
      <c r="X5522" s="3" t="s">
        <v>2830</v>
      </c>
      <c r="Y5522" s="3" t="s">
        <v>2862</v>
      </c>
      <c r="Z5522" s="3" t="s">
        <v>2832</v>
      </c>
      <c r="AA5522" s="3">
        <v>16</v>
      </c>
      <c r="AB5522" s="3" t="s">
        <v>29</v>
      </c>
      <c r="AC5522" s="3">
        <v>1</v>
      </c>
    </row>
    <row r="5523" spans="1:29" hidden="1" outlineLevel="1" collapsed="1" x14ac:dyDescent="0.25">
      <c r="A5523" t="s">
        <v>34</v>
      </c>
      <c r="B5523" s="2" t="s">
        <v>39</v>
      </c>
      <c r="C5523" s="2" t="s">
        <v>40</v>
      </c>
      <c r="D5523" s="2" t="s">
        <v>41</v>
      </c>
      <c r="E5523" s="2" t="s">
        <v>42</v>
      </c>
      <c r="F5523" s="2" t="s">
        <v>43</v>
      </c>
      <c r="G5523" s="2" t="s">
        <v>28</v>
      </c>
      <c r="H5523" s="2" t="s">
        <v>44</v>
      </c>
      <c r="I5523" s="2" t="s">
        <v>8</v>
      </c>
      <c r="J5523" s="2" t="s">
        <v>45</v>
      </c>
      <c r="K5523" s="2" t="s">
        <v>46</v>
      </c>
      <c r="L5523" s="2" t="s">
        <v>47</v>
      </c>
      <c r="M5523" s="2" t="s">
        <v>27</v>
      </c>
      <c r="N5523" s="2" t="s">
        <v>48</v>
      </c>
      <c r="O5523" s="2" t="s">
        <v>49</v>
      </c>
      <c r="P5523" s="2" t="s">
        <v>50</v>
      </c>
      <c r="Q5523" s="2" t="s">
        <v>51</v>
      </c>
    </row>
    <row r="5524" spans="1:29" hidden="1" outlineLevel="1" collapsed="1" x14ac:dyDescent="0.25">
      <c r="A5524" t="s">
        <v>34</v>
      </c>
      <c r="B5524" s="4" t="s">
        <v>29</v>
      </c>
      <c r="C5524" s="4" t="s">
        <v>5964</v>
      </c>
      <c r="D5524" s="4" t="s">
        <v>72</v>
      </c>
      <c r="E5524" s="4">
        <v>2.6126300000000002E-6</v>
      </c>
      <c r="F5524" s="4">
        <v>1.5434800000000001E-4</v>
      </c>
      <c r="G5524" s="4">
        <v>1</v>
      </c>
      <c r="H5524" s="4">
        <v>1</v>
      </c>
      <c r="I5524" s="4">
        <v>3</v>
      </c>
      <c r="J5524" s="4" t="s">
        <v>5956</v>
      </c>
      <c r="K5524" s="4">
        <v>0</v>
      </c>
      <c r="L5524" s="4">
        <v>1782.9497100000001</v>
      </c>
      <c r="M5524" s="4" t="s">
        <v>29</v>
      </c>
      <c r="N5524" s="4" t="s">
        <v>29</v>
      </c>
      <c r="O5524" s="4">
        <v>6.5770000000000002E-5</v>
      </c>
      <c r="P5524" s="4">
        <v>6.9650000000000005E-8</v>
      </c>
      <c r="Q5524" s="4">
        <v>3.61</v>
      </c>
    </row>
    <row r="5525" spans="1:29" hidden="1" outlineLevel="1" collapsed="1" x14ac:dyDescent="0.25">
      <c r="A5525" t="s">
        <v>34</v>
      </c>
      <c r="B5525" s="4" t="s">
        <v>29</v>
      </c>
      <c r="C5525" s="4" t="s">
        <v>5965</v>
      </c>
      <c r="D5525" s="4" t="s">
        <v>34</v>
      </c>
      <c r="E5525" s="4">
        <v>9.8277900000000003E-5</v>
      </c>
      <c r="F5525" s="4">
        <v>1.5434800000000001E-4</v>
      </c>
      <c r="G5525" s="4">
        <v>1</v>
      </c>
      <c r="H5525" s="4">
        <v>1</v>
      </c>
      <c r="I5525" s="4">
        <v>2</v>
      </c>
      <c r="J5525" s="4" t="s">
        <v>5956</v>
      </c>
      <c r="K5525" s="4">
        <v>1</v>
      </c>
      <c r="L5525" s="4">
        <v>2262.0632900000001</v>
      </c>
      <c r="M5525" s="4" t="s">
        <v>29</v>
      </c>
      <c r="N5525" s="4" t="s">
        <v>29</v>
      </c>
      <c r="O5525" s="4">
        <v>6.5770000000000002E-5</v>
      </c>
      <c r="P5525" s="4">
        <v>5.6130000000000003E-6</v>
      </c>
      <c r="Q5525" s="4">
        <v>3.7</v>
      </c>
    </row>
    <row r="5526" spans="1:29" hidden="1" outlineLevel="1" collapsed="1" x14ac:dyDescent="0.25">
      <c r="A5526" t="s">
        <v>34</v>
      </c>
      <c r="B5526" s="4" t="s">
        <v>29</v>
      </c>
      <c r="C5526" s="4" t="s">
        <v>5966</v>
      </c>
      <c r="D5526" s="4" t="s">
        <v>94</v>
      </c>
      <c r="E5526" s="4">
        <v>2.0593000000000001E-5</v>
      </c>
      <c r="F5526" s="4">
        <v>1.5434800000000001E-4</v>
      </c>
      <c r="G5526" s="4">
        <v>1</v>
      </c>
      <c r="H5526" s="4">
        <v>1</v>
      </c>
      <c r="I5526" s="4">
        <v>3</v>
      </c>
      <c r="J5526" s="4" t="s">
        <v>5956</v>
      </c>
      <c r="K5526" s="4">
        <v>1</v>
      </c>
      <c r="L5526" s="4">
        <v>2485.3172800000002</v>
      </c>
      <c r="M5526" s="4" t="s">
        <v>29</v>
      </c>
      <c r="N5526" s="4" t="s">
        <v>29</v>
      </c>
      <c r="O5526" s="4">
        <v>6.5770000000000002E-5</v>
      </c>
      <c r="P5526" s="4">
        <v>8.442E-7</v>
      </c>
      <c r="Q5526" s="4">
        <v>3.32</v>
      </c>
    </row>
    <row r="5527" spans="1:29" hidden="1" outlineLevel="1" collapsed="1" x14ac:dyDescent="0.25">
      <c r="A5527" t="s">
        <v>34</v>
      </c>
      <c r="B5527" s="4" t="s">
        <v>29</v>
      </c>
      <c r="C5527" s="4" t="s">
        <v>5967</v>
      </c>
      <c r="D5527" s="4" t="s">
        <v>94</v>
      </c>
      <c r="E5527" s="4">
        <v>3.2500600000000003E-4</v>
      </c>
      <c r="F5527" s="4">
        <v>1.5434800000000001E-4</v>
      </c>
      <c r="G5527" s="4">
        <v>1</v>
      </c>
      <c r="H5527" s="4">
        <v>1</v>
      </c>
      <c r="I5527" s="4">
        <v>3</v>
      </c>
      <c r="J5527" s="4" t="s">
        <v>5956</v>
      </c>
      <c r="K5527" s="4">
        <v>0</v>
      </c>
      <c r="L5527" s="4">
        <v>1487.7675099999999</v>
      </c>
      <c r="M5527" s="4" t="s">
        <v>29</v>
      </c>
      <c r="N5527" s="4" t="s">
        <v>29</v>
      </c>
      <c r="O5527" s="4">
        <v>6.5770000000000002E-5</v>
      </c>
      <c r="P5527" s="4">
        <v>2.3779999999999999E-5</v>
      </c>
      <c r="Q5527" s="4">
        <v>2.76</v>
      </c>
    </row>
    <row r="5528" spans="1:29" hidden="1" outlineLevel="1" collapsed="1" x14ac:dyDescent="0.25">
      <c r="A5528" t="s">
        <v>34</v>
      </c>
      <c r="B5528" s="4" t="s">
        <v>29</v>
      </c>
      <c r="C5528" s="4" t="s">
        <v>5968</v>
      </c>
      <c r="D5528" s="4" t="s">
        <v>34</v>
      </c>
      <c r="E5528" s="4">
        <v>1.5288400000000001E-3</v>
      </c>
      <c r="F5528" s="4">
        <v>1.5434800000000001E-4</v>
      </c>
      <c r="G5528" s="4">
        <v>1</v>
      </c>
      <c r="H5528" s="4">
        <v>1</v>
      </c>
      <c r="I5528" s="4">
        <v>1</v>
      </c>
      <c r="J5528" s="4" t="s">
        <v>5956</v>
      </c>
      <c r="K5528" s="4">
        <v>2</v>
      </c>
      <c r="L5528" s="4">
        <v>1396.80728</v>
      </c>
      <c r="M5528" s="4" t="s">
        <v>29</v>
      </c>
      <c r="N5528" s="4" t="s">
        <v>29</v>
      </c>
      <c r="O5528" s="4">
        <v>6.5770000000000002E-5</v>
      </c>
      <c r="P5528" s="4">
        <v>1.5349999999999999E-4</v>
      </c>
      <c r="Q5528" s="4">
        <v>2.0299999999999998</v>
      </c>
    </row>
    <row r="5529" spans="1:29" hidden="1" outlineLevel="1" collapsed="1" x14ac:dyDescent="0.25">
      <c r="A5529" t="s">
        <v>34</v>
      </c>
      <c r="B5529" s="4" t="s">
        <v>29</v>
      </c>
      <c r="C5529" s="4" t="s">
        <v>5969</v>
      </c>
      <c r="D5529" s="4" t="s">
        <v>34</v>
      </c>
      <c r="E5529" s="4">
        <v>4.4845099999999999E-6</v>
      </c>
      <c r="F5529" s="4">
        <v>1.5434800000000001E-4</v>
      </c>
      <c r="G5529" s="4">
        <v>1</v>
      </c>
      <c r="H5529" s="4">
        <v>1</v>
      </c>
      <c r="I5529" s="4">
        <v>1</v>
      </c>
      <c r="J5529" s="4" t="s">
        <v>5956</v>
      </c>
      <c r="K5529" s="4">
        <v>0</v>
      </c>
      <c r="L5529" s="4">
        <v>1274.62229</v>
      </c>
      <c r="M5529" s="4" t="s">
        <v>29</v>
      </c>
      <c r="N5529" s="4" t="s">
        <v>29</v>
      </c>
      <c r="O5529" s="4">
        <v>6.5770000000000002E-5</v>
      </c>
      <c r="P5529" s="4">
        <v>1.342E-7</v>
      </c>
      <c r="Q5529" s="4">
        <v>3.76</v>
      </c>
    </row>
    <row r="5530" spans="1:29" hidden="1" outlineLevel="1" collapsed="1" x14ac:dyDescent="0.25">
      <c r="A5530" t="s">
        <v>34</v>
      </c>
      <c r="B5530" s="4" t="s">
        <v>29</v>
      </c>
      <c r="C5530" s="4" t="s">
        <v>5970</v>
      </c>
      <c r="D5530" s="4" t="s">
        <v>259</v>
      </c>
      <c r="E5530" s="4">
        <v>4.0964099999999998E-4</v>
      </c>
      <c r="F5530" s="4">
        <v>1.5434800000000001E-4</v>
      </c>
      <c r="G5530" s="4">
        <v>1</v>
      </c>
      <c r="H5530" s="4">
        <v>1</v>
      </c>
      <c r="I5530" s="4">
        <v>5</v>
      </c>
      <c r="J5530" s="4" t="s">
        <v>5956</v>
      </c>
      <c r="K5530" s="4">
        <v>2</v>
      </c>
      <c r="L5530" s="4">
        <v>3740.9217199999998</v>
      </c>
      <c r="M5530" s="4" t="s">
        <v>29</v>
      </c>
      <c r="N5530" s="4" t="s">
        <v>29</v>
      </c>
      <c r="O5530" s="4">
        <v>6.5770000000000002E-5</v>
      </c>
      <c r="P5530" s="4">
        <v>3.1399999999999998E-5</v>
      </c>
      <c r="Q5530" s="4">
        <v>4.45</v>
      </c>
    </row>
    <row r="5531" spans="1:29" hidden="1" outlineLevel="1" collapsed="1" x14ac:dyDescent="0.25">
      <c r="A5531" t="s">
        <v>34</v>
      </c>
      <c r="B5531" s="4" t="s">
        <v>29</v>
      </c>
      <c r="C5531" s="4" t="s">
        <v>5971</v>
      </c>
      <c r="D5531" s="4" t="s">
        <v>34</v>
      </c>
      <c r="E5531" s="4">
        <v>3.58559E-3</v>
      </c>
      <c r="F5531" s="4">
        <v>3.0793500000000001E-4</v>
      </c>
      <c r="G5531" s="4">
        <v>1</v>
      </c>
      <c r="H5531" s="4">
        <v>1</v>
      </c>
      <c r="I5531" s="4">
        <v>2</v>
      </c>
      <c r="J5531" s="4" t="s">
        <v>5956</v>
      </c>
      <c r="K5531" s="4">
        <v>0</v>
      </c>
      <c r="L5531" s="4">
        <v>1016.5676099999999</v>
      </c>
      <c r="M5531" s="4" t="s">
        <v>29</v>
      </c>
      <c r="N5531" s="4" t="s">
        <v>29</v>
      </c>
      <c r="O5531" s="4">
        <v>1.192E-4</v>
      </c>
      <c r="P5531" s="4">
        <v>4.1580000000000002E-4</v>
      </c>
      <c r="Q5531" s="4">
        <v>2.4900000000000002</v>
      </c>
    </row>
    <row r="5532" spans="1:29" hidden="1" outlineLevel="1" collapsed="1" x14ac:dyDescent="0.25">
      <c r="A5532" t="s">
        <v>34</v>
      </c>
      <c r="B5532" s="4" t="s">
        <v>29</v>
      </c>
      <c r="C5532" s="4" t="s">
        <v>5972</v>
      </c>
      <c r="D5532" s="4" t="s">
        <v>34</v>
      </c>
      <c r="E5532" s="4">
        <v>2.36469E-3</v>
      </c>
      <c r="F5532" s="4">
        <v>3.0793500000000001E-4</v>
      </c>
      <c r="G5532" s="4">
        <v>1</v>
      </c>
      <c r="H5532" s="4">
        <v>1</v>
      </c>
      <c r="I5532" s="4">
        <v>1</v>
      </c>
      <c r="J5532" s="4" t="s">
        <v>5956</v>
      </c>
      <c r="K5532" s="4">
        <v>0</v>
      </c>
      <c r="L5532" s="4">
        <v>1200.6582800000001</v>
      </c>
      <c r="M5532" s="4" t="s">
        <v>29</v>
      </c>
      <c r="N5532" s="4" t="s">
        <v>29</v>
      </c>
      <c r="O5532" s="4">
        <v>1.192E-4</v>
      </c>
      <c r="P5532" s="4">
        <v>2.5539999999999997E-4</v>
      </c>
      <c r="Q5532" s="4">
        <v>3.16</v>
      </c>
    </row>
    <row r="5533" spans="1:29" hidden="1" outlineLevel="1" collapsed="1" x14ac:dyDescent="0.25">
      <c r="A5533" t="s">
        <v>34</v>
      </c>
      <c r="B5533" s="4" t="s">
        <v>29</v>
      </c>
      <c r="C5533" s="4" t="s">
        <v>5973</v>
      </c>
      <c r="D5533" s="4" t="s">
        <v>34</v>
      </c>
      <c r="E5533" s="4">
        <v>9.3368600000000006E-3</v>
      </c>
      <c r="F5533" s="4">
        <v>4.3565599999999998E-4</v>
      </c>
      <c r="G5533" s="4">
        <v>1</v>
      </c>
      <c r="H5533" s="4">
        <v>1</v>
      </c>
      <c r="I5533" s="4">
        <v>3</v>
      </c>
      <c r="J5533" s="4" t="s">
        <v>5956</v>
      </c>
      <c r="K5533" s="4">
        <v>0</v>
      </c>
      <c r="L5533" s="4">
        <v>815.43111999999996</v>
      </c>
      <c r="M5533" s="4" t="s">
        <v>29</v>
      </c>
      <c r="N5533" s="4" t="s">
        <v>29</v>
      </c>
      <c r="O5533" s="4">
        <v>1.639E-4</v>
      </c>
      <c r="P5533" s="4">
        <v>1.2869999999999999E-3</v>
      </c>
      <c r="Q5533" s="4">
        <v>2.0499999999999998</v>
      </c>
    </row>
    <row r="5534" spans="1:29" x14ac:dyDescent="0.25">
      <c r="A5534" s="3" t="s">
        <v>29</v>
      </c>
      <c r="B5534" s="3" t="s">
        <v>30</v>
      </c>
      <c r="C5534" s="3" t="s">
        <v>5974</v>
      </c>
      <c r="D5534" s="3" t="s">
        <v>5975</v>
      </c>
      <c r="E5534" s="3">
        <v>0</v>
      </c>
      <c r="F5534" s="3">
        <v>61.003999999999998</v>
      </c>
      <c r="G5534" s="3">
        <v>25</v>
      </c>
      <c r="H5534" s="3">
        <v>11</v>
      </c>
      <c r="I5534" s="3">
        <v>13</v>
      </c>
      <c r="J5534" s="3">
        <v>11</v>
      </c>
      <c r="K5534" s="3">
        <v>959</v>
      </c>
      <c r="L5534" s="3">
        <v>104.6</v>
      </c>
      <c r="M5534" s="3">
        <v>6.67</v>
      </c>
      <c r="N5534" s="3">
        <v>43.66</v>
      </c>
      <c r="O5534" s="3">
        <v>11</v>
      </c>
      <c r="P5534" s="3" t="s">
        <v>5976</v>
      </c>
      <c r="Q5534" s="3" t="s">
        <v>5977</v>
      </c>
      <c r="R5534" s="3" t="s">
        <v>5978</v>
      </c>
      <c r="S5534" s="3" t="s">
        <v>5979</v>
      </c>
      <c r="T5534" s="3" t="s">
        <v>5980</v>
      </c>
      <c r="U5534" s="3" t="s">
        <v>5974</v>
      </c>
      <c r="V5534" s="3" t="s">
        <v>5981</v>
      </c>
      <c r="W5534" s="3" t="s">
        <v>536</v>
      </c>
      <c r="X5534" s="3" t="s">
        <v>5982</v>
      </c>
      <c r="Y5534" s="3" t="s">
        <v>5983</v>
      </c>
      <c r="Z5534" s="3" t="s">
        <v>5984</v>
      </c>
      <c r="AA5534" s="3">
        <v>21</v>
      </c>
      <c r="AB5534" s="3" t="s">
        <v>29</v>
      </c>
      <c r="AC5534" s="3">
        <v>1</v>
      </c>
    </row>
    <row r="5535" spans="1:29" hidden="1" outlineLevel="1" collapsed="1" x14ac:dyDescent="0.25">
      <c r="A5535" t="s">
        <v>34</v>
      </c>
      <c r="B5535" s="2" t="s">
        <v>39</v>
      </c>
      <c r="C5535" s="2" t="s">
        <v>40</v>
      </c>
      <c r="D5535" s="2" t="s">
        <v>41</v>
      </c>
      <c r="E5535" s="2" t="s">
        <v>42</v>
      </c>
      <c r="F5535" s="2" t="s">
        <v>43</v>
      </c>
      <c r="G5535" s="2" t="s">
        <v>28</v>
      </c>
      <c r="H5535" s="2" t="s">
        <v>44</v>
      </c>
      <c r="I5535" s="2" t="s">
        <v>8</v>
      </c>
      <c r="J5535" s="2" t="s">
        <v>45</v>
      </c>
      <c r="K5535" s="2" t="s">
        <v>46</v>
      </c>
      <c r="L5535" s="2" t="s">
        <v>47</v>
      </c>
      <c r="M5535" s="2" t="s">
        <v>27</v>
      </c>
      <c r="N5535" s="2" t="s">
        <v>48</v>
      </c>
      <c r="O5535" s="2" t="s">
        <v>49</v>
      </c>
      <c r="P5535" s="2" t="s">
        <v>50</v>
      </c>
      <c r="Q5535" s="2" t="s">
        <v>51</v>
      </c>
    </row>
    <row r="5536" spans="1:29" hidden="1" outlineLevel="1" collapsed="1" x14ac:dyDescent="0.25">
      <c r="A5536" t="s">
        <v>34</v>
      </c>
      <c r="B5536" s="4" t="s">
        <v>29</v>
      </c>
      <c r="C5536" s="4" t="s">
        <v>5985</v>
      </c>
      <c r="D5536" s="4" t="s">
        <v>34</v>
      </c>
      <c r="E5536" s="4">
        <v>9.9550100000000001E-5</v>
      </c>
      <c r="F5536" s="4">
        <v>1.5434800000000001E-4</v>
      </c>
      <c r="G5536" s="4">
        <v>1</v>
      </c>
      <c r="H5536" s="4">
        <v>1</v>
      </c>
      <c r="I5536" s="4">
        <v>1</v>
      </c>
      <c r="J5536" s="4" t="s">
        <v>5974</v>
      </c>
      <c r="K5536" s="4">
        <v>0</v>
      </c>
      <c r="L5536" s="4">
        <v>2323.1775899999998</v>
      </c>
      <c r="M5536" s="4" t="s">
        <v>29</v>
      </c>
      <c r="N5536" s="4" t="s">
        <v>29</v>
      </c>
      <c r="O5536" s="4">
        <v>6.5770000000000002E-5</v>
      </c>
      <c r="P5536" s="4">
        <v>5.6949999999999997E-6</v>
      </c>
      <c r="Q5536" s="4">
        <v>3.85</v>
      </c>
    </row>
    <row r="5537" spans="1:29" hidden="1" outlineLevel="1" collapsed="1" x14ac:dyDescent="0.25">
      <c r="A5537" t="s">
        <v>34</v>
      </c>
      <c r="B5537" s="4" t="s">
        <v>29</v>
      </c>
      <c r="C5537" s="4" t="s">
        <v>5986</v>
      </c>
      <c r="D5537" s="4" t="s">
        <v>34</v>
      </c>
      <c r="E5537" s="4">
        <v>3.2511600000000002E-5</v>
      </c>
      <c r="F5537" s="4">
        <v>1.5434800000000001E-4</v>
      </c>
      <c r="G5537" s="4">
        <v>1</v>
      </c>
      <c r="H5537" s="4">
        <v>1</v>
      </c>
      <c r="I5537" s="4">
        <v>2</v>
      </c>
      <c r="J5537" s="4" t="s">
        <v>5974</v>
      </c>
      <c r="K5537" s="4">
        <v>0</v>
      </c>
      <c r="L5537" s="4">
        <v>3317.78388</v>
      </c>
      <c r="M5537" s="4" t="s">
        <v>29</v>
      </c>
      <c r="N5537" s="4" t="s">
        <v>29</v>
      </c>
      <c r="O5537" s="4">
        <v>6.5770000000000002E-5</v>
      </c>
      <c r="P5537" s="4">
        <v>1.466E-6</v>
      </c>
      <c r="Q5537" s="4">
        <v>4.45</v>
      </c>
    </row>
    <row r="5538" spans="1:29" hidden="1" outlineLevel="1" collapsed="1" x14ac:dyDescent="0.25">
      <c r="A5538" t="s">
        <v>34</v>
      </c>
      <c r="B5538" s="4" t="s">
        <v>29</v>
      </c>
      <c r="C5538" s="4" t="s">
        <v>5987</v>
      </c>
      <c r="D5538" s="4" t="s">
        <v>34</v>
      </c>
      <c r="E5538" s="4">
        <v>1.03342E-3</v>
      </c>
      <c r="F5538" s="4">
        <v>1.5434800000000001E-4</v>
      </c>
      <c r="G5538" s="4">
        <v>1</v>
      </c>
      <c r="H5538" s="4">
        <v>1</v>
      </c>
      <c r="I5538" s="4">
        <v>1</v>
      </c>
      <c r="J5538" s="4" t="s">
        <v>5974</v>
      </c>
      <c r="K5538" s="4">
        <v>0</v>
      </c>
      <c r="L5538" s="4">
        <v>1956.0549000000001</v>
      </c>
      <c r="M5538" s="4" t="s">
        <v>29</v>
      </c>
      <c r="N5538" s="4" t="s">
        <v>29</v>
      </c>
      <c r="O5538" s="4">
        <v>6.5770000000000002E-5</v>
      </c>
      <c r="P5538" s="4">
        <v>9.5429999999999999E-5</v>
      </c>
      <c r="Q5538" s="4">
        <v>1.74</v>
      </c>
    </row>
    <row r="5539" spans="1:29" hidden="1" outlineLevel="1" collapsed="1" x14ac:dyDescent="0.25">
      <c r="A5539" t="s">
        <v>34</v>
      </c>
      <c r="B5539" s="4" t="s">
        <v>29</v>
      </c>
      <c r="C5539" s="4" t="s">
        <v>5988</v>
      </c>
      <c r="D5539" s="4" t="s">
        <v>34</v>
      </c>
      <c r="E5539" s="4">
        <v>1.20734E-4</v>
      </c>
      <c r="F5539" s="4">
        <v>1.5434800000000001E-4</v>
      </c>
      <c r="G5539" s="4">
        <v>1</v>
      </c>
      <c r="H5539" s="4">
        <v>1</v>
      </c>
      <c r="I5539" s="4">
        <v>1</v>
      </c>
      <c r="J5539" s="4" t="s">
        <v>5974</v>
      </c>
      <c r="K5539" s="4">
        <v>0</v>
      </c>
      <c r="L5539" s="4">
        <v>1906.92401</v>
      </c>
      <c r="M5539" s="4" t="s">
        <v>29</v>
      </c>
      <c r="N5539" s="4" t="s">
        <v>29</v>
      </c>
      <c r="O5539" s="4">
        <v>6.5770000000000002E-5</v>
      </c>
      <c r="P5539" s="4">
        <v>7.1790000000000002E-6</v>
      </c>
      <c r="Q5539" s="4">
        <v>3.55</v>
      </c>
    </row>
    <row r="5540" spans="1:29" hidden="1" outlineLevel="1" collapsed="1" x14ac:dyDescent="0.25">
      <c r="A5540" t="s">
        <v>34</v>
      </c>
      <c r="B5540" s="4" t="s">
        <v>29</v>
      </c>
      <c r="C5540" s="4" t="s">
        <v>5989</v>
      </c>
      <c r="D5540" s="4" t="s">
        <v>34</v>
      </c>
      <c r="E5540" s="4">
        <v>1.2773400000000001E-3</v>
      </c>
      <c r="F5540" s="4">
        <v>1.5434800000000001E-4</v>
      </c>
      <c r="G5540" s="4">
        <v>1</v>
      </c>
      <c r="H5540" s="4">
        <v>1</v>
      </c>
      <c r="I5540" s="4">
        <v>1</v>
      </c>
      <c r="J5540" s="4" t="s">
        <v>5974</v>
      </c>
      <c r="K5540" s="4">
        <v>0</v>
      </c>
      <c r="L5540" s="4">
        <v>1376.6553200000001</v>
      </c>
      <c r="M5540" s="4" t="s">
        <v>29</v>
      </c>
      <c r="N5540" s="4" t="s">
        <v>29</v>
      </c>
      <c r="O5540" s="4">
        <v>6.5770000000000002E-5</v>
      </c>
      <c r="P5540" s="4">
        <v>1.2349999999999999E-4</v>
      </c>
      <c r="Q5540" s="4">
        <v>1.81</v>
      </c>
    </row>
    <row r="5541" spans="1:29" hidden="1" outlineLevel="1" collapsed="1" x14ac:dyDescent="0.25">
      <c r="A5541" t="s">
        <v>34</v>
      </c>
      <c r="B5541" s="4" t="s">
        <v>29</v>
      </c>
      <c r="C5541" s="4" t="s">
        <v>5990</v>
      </c>
      <c r="D5541" s="4" t="s">
        <v>317</v>
      </c>
      <c r="E5541" s="4">
        <v>9.6292299999999997E-4</v>
      </c>
      <c r="F5541" s="4">
        <v>1.5434800000000001E-4</v>
      </c>
      <c r="G5541" s="4">
        <v>1</v>
      </c>
      <c r="H5541" s="4">
        <v>1</v>
      </c>
      <c r="I5541" s="4">
        <v>1</v>
      </c>
      <c r="J5541" s="4" t="s">
        <v>5974</v>
      </c>
      <c r="K5541" s="4">
        <v>0</v>
      </c>
      <c r="L5541" s="4">
        <v>2702.2151199999998</v>
      </c>
      <c r="M5541" s="4" t="s">
        <v>29</v>
      </c>
      <c r="N5541" s="4" t="s">
        <v>29</v>
      </c>
      <c r="O5541" s="4">
        <v>6.5770000000000002E-5</v>
      </c>
      <c r="P5541" s="4">
        <v>8.81E-5</v>
      </c>
      <c r="Q5541" s="4">
        <v>3.28</v>
      </c>
    </row>
    <row r="5542" spans="1:29" hidden="1" outlineLevel="1" collapsed="1" x14ac:dyDescent="0.25">
      <c r="A5542" t="s">
        <v>34</v>
      </c>
      <c r="B5542" s="4" t="s">
        <v>29</v>
      </c>
      <c r="C5542" s="4" t="s">
        <v>5991</v>
      </c>
      <c r="D5542" s="4" t="s">
        <v>5992</v>
      </c>
      <c r="E5542" s="4">
        <v>1.7534599999999999E-7</v>
      </c>
      <c r="F5542" s="4">
        <v>1.5434800000000001E-4</v>
      </c>
      <c r="G5542" s="4">
        <v>1</v>
      </c>
      <c r="H5542" s="4">
        <v>1</v>
      </c>
      <c r="I5542" s="4">
        <v>1</v>
      </c>
      <c r="J5542" s="4" t="s">
        <v>5974</v>
      </c>
      <c r="K5542" s="4">
        <v>0</v>
      </c>
      <c r="L5542" s="4">
        <v>3184.4521300000001</v>
      </c>
      <c r="M5542" s="4" t="s">
        <v>29</v>
      </c>
      <c r="N5542" s="4" t="s">
        <v>29</v>
      </c>
      <c r="O5542" s="4">
        <v>6.5770000000000002E-5</v>
      </c>
      <c r="P5542" s="4">
        <v>2.644E-9</v>
      </c>
      <c r="Q5542" s="4">
        <v>4.78</v>
      </c>
    </row>
    <row r="5543" spans="1:29" hidden="1" outlineLevel="1" collapsed="1" x14ac:dyDescent="0.25">
      <c r="A5543" t="s">
        <v>34</v>
      </c>
      <c r="B5543" s="4" t="s">
        <v>29</v>
      </c>
      <c r="C5543" s="4" t="s">
        <v>5993</v>
      </c>
      <c r="D5543" s="4" t="s">
        <v>5994</v>
      </c>
      <c r="E5543" s="4">
        <v>5.8377299999999997E-8</v>
      </c>
      <c r="F5543" s="4">
        <v>1.5434800000000001E-4</v>
      </c>
      <c r="G5543" s="4">
        <v>1</v>
      </c>
      <c r="H5543" s="4">
        <v>1</v>
      </c>
      <c r="I5543" s="4">
        <v>2</v>
      </c>
      <c r="J5543" s="4" t="s">
        <v>5974</v>
      </c>
      <c r="K5543" s="4">
        <v>0</v>
      </c>
      <c r="L5543" s="4">
        <v>1879.86367</v>
      </c>
      <c r="M5543" s="4" t="s">
        <v>29</v>
      </c>
      <c r="N5543" s="4" t="s">
        <v>29</v>
      </c>
      <c r="O5543" s="4">
        <v>6.5770000000000002E-5</v>
      </c>
      <c r="P5543" s="4">
        <v>7.0150000000000001E-10</v>
      </c>
      <c r="Q5543" s="4">
        <v>3.91</v>
      </c>
    </row>
    <row r="5544" spans="1:29" hidden="1" outlineLevel="1" collapsed="1" x14ac:dyDescent="0.25">
      <c r="A5544" t="s">
        <v>34</v>
      </c>
      <c r="B5544" s="4" t="s">
        <v>29</v>
      </c>
      <c r="C5544" s="4" t="s">
        <v>5995</v>
      </c>
      <c r="D5544" s="4" t="s">
        <v>94</v>
      </c>
      <c r="E5544" s="4">
        <v>1.45487E-4</v>
      </c>
      <c r="F5544" s="4">
        <v>1.5434800000000001E-4</v>
      </c>
      <c r="G5544" s="4">
        <v>1</v>
      </c>
      <c r="H5544" s="4">
        <v>1</v>
      </c>
      <c r="I5544" s="4">
        <v>1</v>
      </c>
      <c r="J5544" s="4" t="s">
        <v>5974</v>
      </c>
      <c r="K5544" s="4">
        <v>0</v>
      </c>
      <c r="L5544" s="4">
        <v>1485.74063</v>
      </c>
      <c r="M5544" s="4" t="s">
        <v>29</v>
      </c>
      <c r="N5544" s="4" t="s">
        <v>29</v>
      </c>
      <c r="O5544" s="4">
        <v>6.5770000000000002E-5</v>
      </c>
      <c r="P5544" s="4">
        <v>8.9879999999999993E-6</v>
      </c>
      <c r="Q5544" s="4">
        <v>3.09</v>
      </c>
    </row>
    <row r="5545" spans="1:29" hidden="1" outlineLevel="1" collapsed="1" x14ac:dyDescent="0.25">
      <c r="A5545" t="s">
        <v>34</v>
      </c>
      <c r="B5545" s="4" t="s">
        <v>29</v>
      </c>
      <c r="C5545" s="4" t="s">
        <v>5996</v>
      </c>
      <c r="D5545" s="4" t="s">
        <v>34</v>
      </c>
      <c r="E5545" s="4">
        <v>8.6416199999999994E-5</v>
      </c>
      <c r="F5545" s="4">
        <v>1.5434800000000001E-4</v>
      </c>
      <c r="G5545" s="4">
        <v>1</v>
      </c>
      <c r="H5545" s="4">
        <v>1</v>
      </c>
      <c r="I5545" s="4">
        <v>1</v>
      </c>
      <c r="J5545" s="4" t="s">
        <v>5974</v>
      </c>
      <c r="K5545" s="4">
        <v>1</v>
      </c>
      <c r="L5545" s="4">
        <v>3575.8241200000002</v>
      </c>
      <c r="M5545" s="4" t="s">
        <v>29</v>
      </c>
      <c r="N5545" s="4" t="s">
        <v>29</v>
      </c>
      <c r="O5545" s="4">
        <v>6.5770000000000002E-5</v>
      </c>
      <c r="P5545" s="4">
        <v>4.8119999999999998E-6</v>
      </c>
      <c r="Q5545" s="4">
        <v>4.01</v>
      </c>
    </row>
    <row r="5546" spans="1:29" hidden="1" outlineLevel="1" collapsed="1" x14ac:dyDescent="0.25">
      <c r="A5546" t="s">
        <v>34</v>
      </c>
      <c r="B5546" s="4" t="s">
        <v>29</v>
      </c>
      <c r="C5546" s="4" t="s">
        <v>5997</v>
      </c>
      <c r="D5546" s="4" t="s">
        <v>34</v>
      </c>
      <c r="E5546" s="4">
        <v>6.0095299999999997E-2</v>
      </c>
      <c r="F5546" s="4">
        <v>2.0709399999999998E-3</v>
      </c>
      <c r="G5546" s="4">
        <v>1</v>
      </c>
      <c r="H5546" s="4">
        <v>1</v>
      </c>
      <c r="I5546" s="4">
        <v>1</v>
      </c>
      <c r="J5546" s="4" t="s">
        <v>5974</v>
      </c>
      <c r="K5546" s="4">
        <v>0</v>
      </c>
      <c r="L5546" s="4">
        <v>1931.0232699999999</v>
      </c>
      <c r="M5546" s="4" t="s">
        <v>29</v>
      </c>
      <c r="N5546" s="4" t="s">
        <v>29</v>
      </c>
      <c r="O5546" s="4">
        <v>7.4290000000000001E-4</v>
      </c>
      <c r="P5546" s="4">
        <v>1.362E-2</v>
      </c>
      <c r="Q5546" s="4">
        <v>3.33</v>
      </c>
    </row>
    <row r="5547" spans="1:29" x14ac:dyDescent="0.25">
      <c r="A5547" s="3" t="s">
        <v>29</v>
      </c>
      <c r="B5547" s="3" t="s">
        <v>30</v>
      </c>
      <c r="C5547" s="3" t="s">
        <v>5998</v>
      </c>
      <c r="D5547" s="3" t="s">
        <v>5999</v>
      </c>
      <c r="E5547" s="3">
        <v>0</v>
      </c>
      <c r="F5547" s="3">
        <v>60.45</v>
      </c>
      <c r="G5547" s="3">
        <v>44</v>
      </c>
      <c r="H5547" s="3">
        <v>13</v>
      </c>
      <c r="I5547" s="3">
        <v>25</v>
      </c>
      <c r="J5547" s="3">
        <v>10</v>
      </c>
      <c r="K5547" s="3">
        <v>199</v>
      </c>
      <c r="L5547" s="3">
        <v>22.2</v>
      </c>
      <c r="M5547" s="3">
        <v>10.48</v>
      </c>
      <c r="N5547" s="3">
        <v>67.52</v>
      </c>
      <c r="O5547" s="3">
        <v>13</v>
      </c>
      <c r="P5547" s="3" t="s">
        <v>315</v>
      </c>
      <c r="Q5547" s="3" t="s">
        <v>2919</v>
      </c>
      <c r="R5547" s="3" t="s">
        <v>2920</v>
      </c>
      <c r="S5547" s="3" t="s">
        <v>5584</v>
      </c>
      <c r="T5547" s="3" t="s">
        <v>34</v>
      </c>
      <c r="U5547" s="3" t="s">
        <v>6000</v>
      </c>
      <c r="V5547" s="3" t="s">
        <v>34</v>
      </c>
      <c r="W5547" s="3" t="s">
        <v>449</v>
      </c>
      <c r="X5547" s="3" t="s">
        <v>34</v>
      </c>
      <c r="Y5547" s="3" t="s">
        <v>34</v>
      </c>
      <c r="Z5547" s="3" t="s">
        <v>34</v>
      </c>
      <c r="AA5547" s="3">
        <v>0</v>
      </c>
      <c r="AB5547" s="3" t="s">
        <v>29</v>
      </c>
      <c r="AC5547" s="3">
        <v>1</v>
      </c>
    </row>
    <row r="5548" spans="1:29" hidden="1" outlineLevel="1" collapsed="1" x14ac:dyDescent="0.25">
      <c r="A5548" t="s">
        <v>34</v>
      </c>
      <c r="B5548" s="2" t="s">
        <v>39</v>
      </c>
      <c r="C5548" s="2" t="s">
        <v>40</v>
      </c>
      <c r="D5548" s="2" t="s">
        <v>41</v>
      </c>
      <c r="E5548" s="2" t="s">
        <v>42</v>
      </c>
      <c r="F5548" s="2" t="s">
        <v>43</v>
      </c>
      <c r="G5548" s="2" t="s">
        <v>28</v>
      </c>
      <c r="H5548" s="2" t="s">
        <v>44</v>
      </c>
      <c r="I5548" s="2" t="s">
        <v>8</v>
      </c>
      <c r="J5548" s="2" t="s">
        <v>45</v>
      </c>
      <c r="K5548" s="2" t="s">
        <v>46</v>
      </c>
      <c r="L5548" s="2" t="s">
        <v>47</v>
      </c>
      <c r="M5548" s="2" t="s">
        <v>27</v>
      </c>
      <c r="N5548" s="2" t="s">
        <v>48</v>
      </c>
      <c r="O5548" s="2" t="s">
        <v>49</v>
      </c>
      <c r="P5548" s="2" t="s">
        <v>50</v>
      </c>
      <c r="Q5548" s="2" t="s">
        <v>51</v>
      </c>
    </row>
    <row r="5549" spans="1:29" hidden="1" outlineLevel="1" collapsed="1" x14ac:dyDescent="0.25">
      <c r="A5549" t="s">
        <v>34</v>
      </c>
      <c r="B5549" s="4" t="s">
        <v>29</v>
      </c>
      <c r="C5549" s="4" t="s">
        <v>6001</v>
      </c>
      <c r="D5549" s="4" t="s">
        <v>72</v>
      </c>
      <c r="E5549" s="4">
        <v>2.02746E-3</v>
      </c>
      <c r="F5549" s="4">
        <v>1.5434800000000001E-4</v>
      </c>
      <c r="G5549" s="4">
        <v>1</v>
      </c>
      <c r="H5549" s="4">
        <v>1</v>
      </c>
      <c r="I5549" s="4">
        <v>1</v>
      </c>
      <c r="J5549" s="4" t="s">
        <v>5998</v>
      </c>
      <c r="K5549" s="4">
        <v>1</v>
      </c>
      <c r="L5549" s="4">
        <v>1803.0123100000001</v>
      </c>
      <c r="M5549" s="4" t="s">
        <v>29</v>
      </c>
      <c r="N5549" s="4" t="s">
        <v>29</v>
      </c>
      <c r="O5549" s="4">
        <v>6.5770000000000002E-5</v>
      </c>
      <c r="P5549" s="4">
        <v>2.13E-4</v>
      </c>
      <c r="Q5549" s="4">
        <v>2.0299999999999998</v>
      </c>
    </row>
    <row r="5550" spans="1:29" hidden="1" outlineLevel="1" collapsed="1" x14ac:dyDescent="0.25">
      <c r="A5550" t="s">
        <v>34</v>
      </c>
      <c r="B5550" s="4" t="s">
        <v>29</v>
      </c>
      <c r="C5550" s="4" t="s">
        <v>6002</v>
      </c>
      <c r="D5550" s="4" t="s">
        <v>72</v>
      </c>
      <c r="E5550" s="4">
        <v>6.7245900000000006E-5</v>
      </c>
      <c r="F5550" s="4">
        <v>1.5434800000000001E-4</v>
      </c>
      <c r="G5550" s="4">
        <v>1</v>
      </c>
      <c r="H5550" s="4">
        <v>1</v>
      </c>
      <c r="I5550" s="4">
        <v>1</v>
      </c>
      <c r="J5550" s="4" t="s">
        <v>5998</v>
      </c>
      <c r="K5550" s="4">
        <v>0</v>
      </c>
      <c r="L5550" s="4">
        <v>1183.65688</v>
      </c>
      <c r="M5550" s="4" t="s">
        <v>29</v>
      </c>
      <c r="N5550" s="4" t="s">
        <v>29</v>
      </c>
      <c r="O5550" s="4">
        <v>6.5770000000000002E-5</v>
      </c>
      <c r="P5550" s="4">
        <v>3.552E-6</v>
      </c>
      <c r="Q5550" s="4">
        <v>2.4300000000000002</v>
      </c>
    </row>
    <row r="5551" spans="1:29" hidden="1" outlineLevel="1" collapsed="1" x14ac:dyDescent="0.25">
      <c r="A5551" t="s">
        <v>34</v>
      </c>
      <c r="B5551" s="4" t="s">
        <v>29</v>
      </c>
      <c r="C5551" s="4" t="s">
        <v>6003</v>
      </c>
      <c r="D5551" s="4" t="s">
        <v>34</v>
      </c>
      <c r="E5551" s="4">
        <v>3.1070400000000003E-4</v>
      </c>
      <c r="F5551" s="4">
        <v>1.5434800000000001E-4</v>
      </c>
      <c r="G5551" s="4">
        <v>1</v>
      </c>
      <c r="H5551" s="4">
        <v>1</v>
      </c>
      <c r="I5551" s="4">
        <v>1</v>
      </c>
      <c r="J5551" s="4" t="s">
        <v>5998</v>
      </c>
      <c r="K5551" s="4">
        <v>2</v>
      </c>
      <c r="L5551" s="4">
        <v>2123.1383000000001</v>
      </c>
      <c r="M5551" s="4" t="s">
        <v>29</v>
      </c>
      <c r="N5551" s="4" t="s">
        <v>29</v>
      </c>
      <c r="O5551" s="4">
        <v>6.5770000000000002E-5</v>
      </c>
      <c r="P5551" s="4">
        <v>2.2529999999999999E-5</v>
      </c>
      <c r="Q5551" s="4">
        <v>2.36</v>
      </c>
    </row>
    <row r="5552" spans="1:29" hidden="1" outlineLevel="1" collapsed="1" x14ac:dyDescent="0.25">
      <c r="A5552" t="s">
        <v>34</v>
      </c>
      <c r="B5552" s="4" t="s">
        <v>29</v>
      </c>
      <c r="C5552" s="4" t="s">
        <v>6004</v>
      </c>
      <c r="D5552" s="4" t="s">
        <v>34</v>
      </c>
      <c r="E5552" s="4">
        <v>5.5057499999999998E-4</v>
      </c>
      <c r="F5552" s="4">
        <v>1.5434800000000001E-4</v>
      </c>
      <c r="G5552" s="4">
        <v>1</v>
      </c>
      <c r="H5552" s="4">
        <v>1</v>
      </c>
      <c r="I5552" s="4">
        <v>2</v>
      </c>
      <c r="J5552" s="4" t="s">
        <v>5998</v>
      </c>
      <c r="K5552" s="4">
        <v>1</v>
      </c>
      <c r="L5552" s="4">
        <v>1389.74128</v>
      </c>
      <c r="M5552" s="4" t="s">
        <v>29</v>
      </c>
      <c r="N5552" s="4" t="s">
        <v>29</v>
      </c>
      <c r="O5552" s="4">
        <v>6.5770000000000002E-5</v>
      </c>
      <c r="P5552" s="4">
        <v>4.4870000000000002E-5</v>
      </c>
      <c r="Q5552" s="4">
        <v>3.44</v>
      </c>
    </row>
    <row r="5553" spans="1:29" hidden="1" outlineLevel="1" collapsed="1" x14ac:dyDescent="0.25">
      <c r="A5553" t="s">
        <v>34</v>
      </c>
      <c r="B5553" s="4" t="s">
        <v>29</v>
      </c>
      <c r="C5553" s="4" t="s">
        <v>6005</v>
      </c>
      <c r="D5553" s="4" t="s">
        <v>34</v>
      </c>
      <c r="E5553" s="4">
        <v>6.7684600000000005E-8</v>
      </c>
      <c r="F5553" s="4">
        <v>1.5434800000000001E-4</v>
      </c>
      <c r="G5553" s="4">
        <v>1</v>
      </c>
      <c r="H5553" s="4">
        <v>1</v>
      </c>
      <c r="I5553" s="4">
        <v>2</v>
      </c>
      <c r="J5553" s="4" t="s">
        <v>5998</v>
      </c>
      <c r="K5553" s="4">
        <v>0</v>
      </c>
      <c r="L5553" s="4">
        <v>1404.69651</v>
      </c>
      <c r="M5553" s="4" t="s">
        <v>29</v>
      </c>
      <c r="N5553" s="4" t="s">
        <v>29</v>
      </c>
      <c r="O5553" s="4">
        <v>6.5770000000000002E-5</v>
      </c>
      <c r="P5553" s="4">
        <v>8.3810000000000003E-10</v>
      </c>
      <c r="Q5553" s="4">
        <v>4</v>
      </c>
    </row>
    <row r="5554" spans="1:29" hidden="1" outlineLevel="1" collapsed="1" x14ac:dyDescent="0.25">
      <c r="A5554" t="s">
        <v>34</v>
      </c>
      <c r="B5554" s="4" t="s">
        <v>29</v>
      </c>
      <c r="C5554" s="4" t="s">
        <v>6006</v>
      </c>
      <c r="D5554" s="4" t="s">
        <v>34</v>
      </c>
      <c r="E5554" s="4">
        <v>8.3145200000000005E-5</v>
      </c>
      <c r="F5554" s="4">
        <v>1.5434800000000001E-4</v>
      </c>
      <c r="G5554" s="4">
        <v>1</v>
      </c>
      <c r="H5554" s="4">
        <v>1</v>
      </c>
      <c r="I5554" s="4">
        <v>2</v>
      </c>
      <c r="J5554" s="4" t="s">
        <v>5998</v>
      </c>
      <c r="K5554" s="4">
        <v>0</v>
      </c>
      <c r="L5554" s="4">
        <v>1411.6852200000001</v>
      </c>
      <c r="M5554" s="4" t="s">
        <v>29</v>
      </c>
      <c r="N5554" s="4" t="s">
        <v>29</v>
      </c>
      <c r="O5554" s="4">
        <v>6.5770000000000002E-5</v>
      </c>
      <c r="P5554" s="4">
        <v>4.5959999999999997E-6</v>
      </c>
      <c r="Q5554" s="4">
        <v>3.19</v>
      </c>
    </row>
    <row r="5555" spans="1:29" hidden="1" outlineLevel="1" collapsed="1" x14ac:dyDescent="0.25">
      <c r="A5555" t="s">
        <v>34</v>
      </c>
      <c r="B5555" s="4" t="s">
        <v>29</v>
      </c>
      <c r="C5555" s="4" t="s">
        <v>6007</v>
      </c>
      <c r="D5555" s="4" t="s">
        <v>34</v>
      </c>
      <c r="E5555" s="4">
        <v>8.5318399999999996E-6</v>
      </c>
      <c r="F5555" s="4">
        <v>1.5434800000000001E-4</v>
      </c>
      <c r="G5555" s="4">
        <v>1</v>
      </c>
      <c r="H5555" s="4">
        <v>1</v>
      </c>
      <c r="I5555" s="4">
        <v>2</v>
      </c>
      <c r="J5555" s="4" t="s">
        <v>5998</v>
      </c>
      <c r="K5555" s="4">
        <v>1</v>
      </c>
      <c r="L5555" s="4">
        <v>1532.7914800000001</v>
      </c>
      <c r="M5555" s="4" t="s">
        <v>29</v>
      </c>
      <c r="N5555" s="4" t="s">
        <v>29</v>
      </c>
      <c r="O5555" s="4">
        <v>6.5770000000000002E-5</v>
      </c>
      <c r="P5555" s="4">
        <v>2.9079999999999998E-7</v>
      </c>
      <c r="Q5555" s="4">
        <v>4.8499999999999996</v>
      </c>
    </row>
    <row r="5556" spans="1:29" hidden="1" outlineLevel="1" collapsed="1" x14ac:dyDescent="0.25">
      <c r="A5556" t="s">
        <v>34</v>
      </c>
      <c r="B5556" s="4" t="s">
        <v>29</v>
      </c>
      <c r="C5556" s="4" t="s">
        <v>6008</v>
      </c>
      <c r="D5556" s="4" t="s">
        <v>34</v>
      </c>
      <c r="E5556" s="4">
        <v>3.5399899999999998E-3</v>
      </c>
      <c r="F5556" s="4">
        <v>3.0793500000000001E-4</v>
      </c>
      <c r="G5556" s="4">
        <v>1</v>
      </c>
      <c r="H5556" s="4">
        <v>1</v>
      </c>
      <c r="I5556" s="4">
        <v>4</v>
      </c>
      <c r="J5556" s="4" t="s">
        <v>5998</v>
      </c>
      <c r="K5556" s="4">
        <v>2</v>
      </c>
      <c r="L5556" s="4">
        <v>1630.92031</v>
      </c>
      <c r="M5556" s="4" t="s">
        <v>29</v>
      </c>
      <c r="N5556" s="4" t="s">
        <v>29</v>
      </c>
      <c r="O5556" s="4">
        <v>1.192E-4</v>
      </c>
      <c r="P5556" s="4">
        <v>4.105E-4</v>
      </c>
      <c r="Q5556" s="4">
        <v>3.46</v>
      </c>
    </row>
    <row r="5557" spans="1:29" hidden="1" outlineLevel="1" collapsed="1" x14ac:dyDescent="0.25">
      <c r="A5557" t="s">
        <v>34</v>
      </c>
      <c r="B5557" s="4" t="s">
        <v>29</v>
      </c>
      <c r="C5557" s="4" t="s">
        <v>5593</v>
      </c>
      <c r="D5557" s="4" t="s">
        <v>34</v>
      </c>
      <c r="E5557" s="4">
        <v>9.6382900000000007E-3</v>
      </c>
      <c r="F5557" s="4">
        <v>4.3565599999999998E-4</v>
      </c>
      <c r="G5557" s="4">
        <v>2</v>
      </c>
      <c r="H5557" s="4">
        <v>2</v>
      </c>
      <c r="I5557" s="4">
        <v>3</v>
      </c>
      <c r="J5557" s="4" t="s">
        <v>5594</v>
      </c>
      <c r="K5557" s="4">
        <v>0</v>
      </c>
      <c r="L5557" s="4">
        <v>881.55670999999995</v>
      </c>
      <c r="M5557" s="4" t="s">
        <v>29</v>
      </c>
      <c r="N5557" s="4" t="s">
        <v>29</v>
      </c>
      <c r="O5557" s="4">
        <v>1.639E-4</v>
      </c>
      <c r="P5557" s="4">
        <v>1.3370000000000001E-3</v>
      </c>
      <c r="Q5557" s="4">
        <v>1.83</v>
      </c>
    </row>
    <row r="5558" spans="1:29" hidden="1" outlineLevel="1" collapsed="1" x14ac:dyDescent="0.25">
      <c r="A5558" t="s">
        <v>34</v>
      </c>
      <c r="B5558" s="4" t="s">
        <v>29</v>
      </c>
      <c r="C5558" s="4" t="s">
        <v>6009</v>
      </c>
      <c r="D5558" s="4" t="s">
        <v>34</v>
      </c>
      <c r="E5558" s="4">
        <v>8.0661599999999993E-3</v>
      </c>
      <c r="F5558" s="4">
        <v>4.3565599999999998E-4</v>
      </c>
      <c r="G5558" s="4">
        <v>1</v>
      </c>
      <c r="H5558" s="4">
        <v>1</v>
      </c>
      <c r="I5558" s="4">
        <v>4</v>
      </c>
      <c r="J5558" s="4" t="s">
        <v>5998</v>
      </c>
      <c r="K5558" s="4">
        <v>1</v>
      </c>
      <c r="L5558" s="4">
        <v>1502.8253400000001</v>
      </c>
      <c r="M5558" s="4" t="s">
        <v>29</v>
      </c>
      <c r="N5558" s="4" t="s">
        <v>29</v>
      </c>
      <c r="O5558" s="4">
        <v>1.639E-4</v>
      </c>
      <c r="P5558" s="4">
        <v>1.075E-3</v>
      </c>
      <c r="Q5558" s="4">
        <v>2.31</v>
      </c>
    </row>
    <row r="5559" spans="1:29" hidden="1" outlineLevel="1" collapsed="1" x14ac:dyDescent="0.25">
      <c r="A5559" t="s">
        <v>34</v>
      </c>
      <c r="B5559" s="4" t="s">
        <v>29</v>
      </c>
      <c r="C5559" s="4" t="s">
        <v>6010</v>
      </c>
      <c r="D5559" s="4" t="s">
        <v>34</v>
      </c>
      <c r="E5559" s="4">
        <v>8.4335999999999994E-3</v>
      </c>
      <c r="F5559" s="4">
        <v>4.3565599999999998E-4</v>
      </c>
      <c r="G5559" s="4">
        <v>1</v>
      </c>
      <c r="H5559" s="4">
        <v>1</v>
      </c>
      <c r="I5559" s="4">
        <v>1</v>
      </c>
      <c r="J5559" s="4" t="s">
        <v>5998</v>
      </c>
      <c r="K5559" s="4">
        <v>0</v>
      </c>
      <c r="L5559" s="4">
        <v>1261.6463200000001</v>
      </c>
      <c r="M5559" s="4" t="s">
        <v>29</v>
      </c>
      <c r="N5559" s="4" t="s">
        <v>29</v>
      </c>
      <c r="O5559" s="4">
        <v>1.639E-4</v>
      </c>
      <c r="P5559" s="4">
        <v>1.1349999999999999E-3</v>
      </c>
      <c r="Q5559" s="4">
        <v>2.44</v>
      </c>
    </row>
    <row r="5560" spans="1:29" hidden="1" outlineLevel="1" collapsed="1" x14ac:dyDescent="0.25">
      <c r="A5560" t="s">
        <v>34</v>
      </c>
      <c r="B5560" s="4" t="s">
        <v>29</v>
      </c>
      <c r="C5560" s="4" t="s">
        <v>5596</v>
      </c>
      <c r="D5560" s="4" t="s">
        <v>34</v>
      </c>
      <c r="E5560" s="4">
        <v>3.7611800000000001E-2</v>
      </c>
      <c r="F5560" s="4">
        <v>1.27169E-3</v>
      </c>
      <c r="G5560" s="4">
        <v>2</v>
      </c>
      <c r="H5560" s="4">
        <v>2</v>
      </c>
      <c r="I5560" s="4">
        <v>1</v>
      </c>
      <c r="J5560" s="4" t="s">
        <v>5594</v>
      </c>
      <c r="K5560" s="4">
        <v>1</v>
      </c>
      <c r="L5560" s="4">
        <v>1681.8795600000001</v>
      </c>
      <c r="M5560" s="4" t="s">
        <v>29</v>
      </c>
      <c r="N5560" s="4" t="s">
        <v>29</v>
      </c>
      <c r="O5560" s="4">
        <v>4.6000000000000001E-4</v>
      </c>
      <c r="P5560" s="4">
        <v>7.3090000000000004E-3</v>
      </c>
      <c r="Q5560" s="4">
        <v>3.45</v>
      </c>
    </row>
    <row r="5561" spans="1:29" hidden="1" outlineLevel="1" collapsed="1" x14ac:dyDescent="0.25">
      <c r="A5561" t="s">
        <v>34</v>
      </c>
      <c r="B5561" s="4" t="s">
        <v>29</v>
      </c>
      <c r="C5561" s="4" t="s">
        <v>5597</v>
      </c>
      <c r="D5561" s="4" t="s">
        <v>34</v>
      </c>
      <c r="E5561" s="4">
        <v>0.115129</v>
      </c>
      <c r="F5561" s="4">
        <v>3.75158E-3</v>
      </c>
      <c r="G5561" s="4">
        <v>2</v>
      </c>
      <c r="H5561" s="4">
        <v>2</v>
      </c>
      <c r="I5561" s="4">
        <v>1</v>
      </c>
      <c r="J5561" s="4" t="s">
        <v>5594</v>
      </c>
      <c r="K5561" s="4">
        <v>0</v>
      </c>
      <c r="L5561" s="4">
        <v>877.47779000000003</v>
      </c>
      <c r="M5561" s="4" t="s">
        <v>29</v>
      </c>
      <c r="N5561" s="4" t="s">
        <v>29</v>
      </c>
      <c r="O5561" s="4">
        <v>1.3439999999999999E-3</v>
      </c>
      <c r="P5561" s="4">
        <v>3.3610000000000001E-2</v>
      </c>
      <c r="Q5561" s="4">
        <v>1.93</v>
      </c>
    </row>
    <row r="5562" spans="1:29" x14ac:dyDescent="0.25">
      <c r="A5562" s="3" t="s">
        <v>29</v>
      </c>
      <c r="B5562" s="3" t="s">
        <v>30</v>
      </c>
      <c r="C5562" s="3" t="s">
        <v>6011</v>
      </c>
      <c r="D5562" s="3" t="s">
        <v>6012</v>
      </c>
      <c r="E5562" s="3">
        <v>0</v>
      </c>
      <c r="F5562" s="3">
        <v>60.317</v>
      </c>
      <c r="G5562" s="3">
        <v>29</v>
      </c>
      <c r="H5562" s="3">
        <v>10</v>
      </c>
      <c r="I5562" s="3">
        <v>16</v>
      </c>
      <c r="J5562" s="3">
        <v>10</v>
      </c>
      <c r="K5562" s="3">
        <v>620</v>
      </c>
      <c r="L5562" s="3">
        <v>72.2</v>
      </c>
      <c r="M5562" s="3">
        <v>6.89</v>
      </c>
      <c r="N5562" s="3">
        <v>49.73</v>
      </c>
      <c r="O5562" s="3">
        <v>10</v>
      </c>
      <c r="P5562" s="3" t="s">
        <v>34</v>
      </c>
      <c r="Q5562" s="3" t="s">
        <v>34</v>
      </c>
      <c r="R5562" s="3" t="s">
        <v>34</v>
      </c>
      <c r="S5562" s="3" t="s">
        <v>6013</v>
      </c>
      <c r="T5562" s="3" t="s">
        <v>34</v>
      </c>
      <c r="U5562" s="3" t="s">
        <v>6011</v>
      </c>
      <c r="V5562" s="3" t="s">
        <v>34</v>
      </c>
      <c r="W5562" s="3" t="s">
        <v>536</v>
      </c>
      <c r="X5562" s="3" t="s">
        <v>34</v>
      </c>
      <c r="Y5562" s="3" t="s">
        <v>34</v>
      </c>
      <c r="Z5562" s="3" t="s">
        <v>34</v>
      </c>
      <c r="AA5562" s="3">
        <v>0</v>
      </c>
      <c r="AB5562" s="3" t="s">
        <v>29</v>
      </c>
      <c r="AC5562" s="3">
        <v>1</v>
      </c>
    </row>
    <row r="5563" spans="1:29" hidden="1" outlineLevel="1" collapsed="1" x14ac:dyDescent="0.25">
      <c r="A5563" t="s">
        <v>34</v>
      </c>
      <c r="B5563" s="2" t="s">
        <v>39</v>
      </c>
      <c r="C5563" s="2" t="s">
        <v>40</v>
      </c>
      <c r="D5563" s="2" t="s">
        <v>41</v>
      </c>
      <c r="E5563" s="2" t="s">
        <v>42</v>
      </c>
      <c r="F5563" s="2" t="s">
        <v>43</v>
      </c>
      <c r="G5563" s="2" t="s">
        <v>28</v>
      </c>
      <c r="H5563" s="2" t="s">
        <v>44</v>
      </c>
      <c r="I5563" s="2" t="s">
        <v>8</v>
      </c>
      <c r="J5563" s="2" t="s">
        <v>45</v>
      </c>
      <c r="K5563" s="2" t="s">
        <v>46</v>
      </c>
      <c r="L5563" s="2" t="s">
        <v>47</v>
      </c>
      <c r="M5563" s="2" t="s">
        <v>27</v>
      </c>
      <c r="N5563" s="2" t="s">
        <v>48</v>
      </c>
      <c r="O5563" s="2" t="s">
        <v>49</v>
      </c>
      <c r="P5563" s="2" t="s">
        <v>50</v>
      </c>
      <c r="Q5563" s="2" t="s">
        <v>51</v>
      </c>
    </row>
    <row r="5564" spans="1:29" hidden="1" outlineLevel="1" collapsed="1" x14ac:dyDescent="0.25">
      <c r="A5564" t="s">
        <v>34</v>
      </c>
      <c r="B5564" s="4" t="s">
        <v>29</v>
      </c>
      <c r="C5564" s="4" t="s">
        <v>6014</v>
      </c>
      <c r="D5564" s="4" t="s">
        <v>196</v>
      </c>
      <c r="E5564" s="4">
        <v>8.9247400000000005E-6</v>
      </c>
      <c r="F5564" s="4">
        <v>1.5434800000000001E-4</v>
      </c>
      <c r="G5564" s="4">
        <v>1</v>
      </c>
      <c r="H5564" s="4">
        <v>1</v>
      </c>
      <c r="I5564" s="4">
        <v>2</v>
      </c>
      <c r="J5564" s="4" t="s">
        <v>6011</v>
      </c>
      <c r="K5564" s="4">
        <v>1</v>
      </c>
      <c r="L5564" s="4">
        <v>1770.83671</v>
      </c>
      <c r="M5564" s="4" t="s">
        <v>29</v>
      </c>
      <c r="N5564" s="4" t="s">
        <v>29</v>
      </c>
      <c r="O5564" s="4">
        <v>6.5770000000000002E-5</v>
      </c>
      <c r="P5564" s="4">
        <v>3.0639999999999999E-7</v>
      </c>
      <c r="Q5564" s="4">
        <v>4.3099999999999996</v>
      </c>
    </row>
    <row r="5565" spans="1:29" hidden="1" outlineLevel="1" collapsed="1" x14ac:dyDescent="0.25">
      <c r="A5565" t="s">
        <v>34</v>
      </c>
      <c r="B5565" s="4" t="s">
        <v>29</v>
      </c>
      <c r="C5565" s="4" t="s">
        <v>6015</v>
      </c>
      <c r="D5565" s="4" t="s">
        <v>34</v>
      </c>
      <c r="E5565" s="4">
        <v>6.5070500000000001E-4</v>
      </c>
      <c r="F5565" s="4">
        <v>1.5434800000000001E-4</v>
      </c>
      <c r="G5565" s="4">
        <v>1</v>
      </c>
      <c r="H5565" s="4">
        <v>1</v>
      </c>
      <c r="I5565" s="4">
        <v>1</v>
      </c>
      <c r="J5565" s="4" t="s">
        <v>6011</v>
      </c>
      <c r="K5565" s="4">
        <v>0</v>
      </c>
      <c r="L5565" s="4">
        <v>1170.6405</v>
      </c>
      <c r="M5565" s="4" t="s">
        <v>29</v>
      </c>
      <c r="N5565" s="4" t="s">
        <v>29</v>
      </c>
      <c r="O5565" s="4">
        <v>6.5770000000000002E-5</v>
      </c>
      <c r="P5565" s="4">
        <v>5.4849999999999998E-5</v>
      </c>
      <c r="Q5565" s="4">
        <v>2.98</v>
      </c>
    </row>
    <row r="5566" spans="1:29" hidden="1" outlineLevel="1" collapsed="1" x14ac:dyDescent="0.25">
      <c r="A5566" t="s">
        <v>34</v>
      </c>
      <c r="B5566" s="4" t="s">
        <v>29</v>
      </c>
      <c r="C5566" s="4" t="s">
        <v>6016</v>
      </c>
      <c r="D5566" s="4" t="s">
        <v>66</v>
      </c>
      <c r="E5566" s="4">
        <v>8.6981399999999998E-7</v>
      </c>
      <c r="F5566" s="4">
        <v>1.5434800000000001E-4</v>
      </c>
      <c r="G5566" s="4">
        <v>1</v>
      </c>
      <c r="H5566" s="4">
        <v>1</v>
      </c>
      <c r="I5566" s="4">
        <v>3</v>
      </c>
      <c r="J5566" s="4" t="s">
        <v>6011</v>
      </c>
      <c r="K5566" s="4">
        <v>0</v>
      </c>
      <c r="L5566" s="4">
        <v>2022.00009</v>
      </c>
      <c r="M5566" s="4" t="s">
        <v>29</v>
      </c>
      <c r="N5566" s="4" t="s">
        <v>29</v>
      </c>
      <c r="O5566" s="4">
        <v>6.5770000000000002E-5</v>
      </c>
      <c r="P5566" s="4">
        <v>1.836E-8</v>
      </c>
      <c r="Q5566" s="4">
        <v>4.22</v>
      </c>
    </row>
    <row r="5567" spans="1:29" hidden="1" outlineLevel="1" collapsed="1" x14ac:dyDescent="0.25">
      <c r="A5567" t="s">
        <v>34</v>
      </c>
      <c r="B5567" s="4" t="s">
        <v>29</v>
      </c>
      <c r="C5567" s="4" t="s">
        <v>6017</v>
      </c>
      <c r="D5567" s="4" t="s">
        <v>34</v>
      </c>
      <c r="E5567" s="4">
        <v>3.7213099999999998E-5</v>
      </c>
      <c r="F5567" s="4">
        <v>1.5434800000000001E-4</v>
      </c>
      <c r="G5567" s="4">
        <v>1</v>
      </c>
      <c r="H5567" s="4">
        <v>1</v>
      </c>
      <c r="I5567" s="4">
        <v>3</v>
      </c>
      <c r="J5567" s="4" t="s">
        <v>6011</v>
      </c>
      <c r="K5567" s="4">
        <v>1</v>
      </c>
      <c r="L5567" s="4">
        <v>2151.1768099999999</v>
      </c>
      <c r="M5567" s="4" t="s">
        <v>29</v>
      </c>
      <c r="N5567" s="4" t="s">
        <v>29</v>
      </c>
      <c r="O5567" s="4">
        <v>6.5770000000000002E-5</v>
      </c>
      <c r="P5567" s="4">
        <v>1.73E-6</v>
      </c>
      <c r="Q5567" s="4">
        <v>2.4500000000000002</v>
      </c>
    </row>
    <row r="5568" spans="1:29" hidden="1" outlineLevel="1" collapsed="1" x14ac:dyDescent="0.25">
      <c r="A5568" t="s">
        <v>34</v>
      </c>
      <c r="B5568" s="4" t="s">
        <v>29</v>
      </c>
      <c r="C5568" s="4" t="s">
        <v>6018</v>
      </c>
      <c r="D5568" s="4" t="s">
        <v>34</v>
      </c>
      <c r="E5568" s="4">
        <v>2.41852E-5</v>
      </c>
      <c r="F5568" s="4">
        <v>1.5434800000000001E-4</v>
      </c>
      <c r="G5568" s="4">
        <v>1</v>
      </c>
      <c r="H5568" s="4">
        <v>1</v>
      </c>
      <c r="I5568" s="4">
        <v>1</v>
      </c>
      <c r="J5568" s="4" t="s">
        <v>6011</v>
      </c>
      <c r="K5568" s="4">
        <v>0</v>
      </c>
      <c r="L5568" s="4">
        <v>1721.9068400000001</v>
      </c>
      <c r="M5568" s="4" t="s">
        <v>29</v>
      </c>
      <c r="N5568" s="4" t="s">
        <v>29</v>
      </c>
      <c r="O5568" s="4">
        <v>6.5770000000000002E-5</v>
      </c>
      <c r="P5568" s="4">
        <v>1.026E-6</v>
      </c>
      <c r="Q5568" s="4">
        <v>2.5499999999999998</v>
      </c>
    </row>
    <row r="5569" spans="1:29" hidden="1" outlineLevel="1" collapsed="1" x14ac:dyDescent="0.25">
      <c r="A5569" t="s">
        <v>34</v>
      </c>
      <c r="B5569" s="4" t="s">
        <v>29</v>
      </c>
      <c r="C5569" s="4" t="s">
        <v>6019</v>
      </c>
      <c r="D5569" s="4" t="s">
        <v>34</v>
      </c>
      <c r="E5569" s="4">
        <v>1.28771E-6</v>
      </c>
      <c r="F5569" s="4">
        <v>1.5434800000000001E-4</v>
      </c>
      <c r="G5569" s="4">
        <v>1</v>
      </c>
      <c r="H5569" s="4">
        <v>1</v>
      </c>
      <c r="I5569" s="4">
        <v>2</v>
      </c>
      <c r="J5569" s="4" t="s">
        <v>6011</v>
      </c>
      <c r="K5569" s="4">
        <v>2</v>
      </c>
      <c r="L5569" s="4">
        <v>2590.2671399999999</v>
      </c>
      <c r="M5569" s="4" t="s">
        <v>29</v>
      </c>
      <c r="N5569" s="4" t="s">
        <v>29</v>
      </c>
      <c r="O5569" s="4">
        <v>6.5770000000000002E-5</v>
      </c>
      <c r="P5569" s="4">
        <v>2.9639999999999999E-8</v>
      </c>
      <c r="Q5569" s="4">
        <v>5.34</v>
      </c>
    </row>
    <row r="5570" spans="1:29" hidden="1" outlineLevel="1" collapsed="1" x14ac:dyDescent="0.25">
      <c r="A5570" t="s">
        <v>34</v>
      </c>
      <c r="B5570" s="4" t="s">
        <v>29</v>
      </c>
      <c r="C5570" s="4" t="s">
        <v>6020</v>
      </c>
      <c r="D5570" s="4" t="s">
        <v>34</v>
      </c>
      <c r="E5570" s="4">
        <v>3.2096099999999999E-5</v>
      </c>
      <c r="F5570" s="4">
        <v>1.5434800000000001E-4</v>
      </c>
      <c r="G5570" s="4">
        <v>1</v>
      </c>
      <c r="H5570" s="4">
        <v>1</v>
      </c>
      <c r="I5570" s="4">
        <v>1</v>
      </c>
      <c r="J5570" s="4" t="s">
        <v>6011</v>
      </c>
      <c r="K5570" s="4">
        <v>1</v>
      </c>
      <c r="L5570" s="4">
        <v>3949.6907200000001</v>
      </c>
      <c r="M5570" s="4" t="s">
        <v>29</v>
      </c>
      <c r="N5570" s="4" t="s">
        <v>29</v>
      </c>
      <c r="O5570" s="4">
        <v>6.5770000000000002E-5</v>
      </c>
      <c r="P5570" s="4">
        <v>1.4500000000000001E-6</v>
      </c>
      <c r="Q5570" s="4">
        <v>4.53</v>
      </c>
    </row>
    <row r="5571" spans="1:29" hidden="1" outlineLevel="1" collapsed="1" x14ac:dyDescent="0.25">
      <c r="A5571" t="s">
        <v>34</v>
      </c>
      <c r="B5571" s="4" t="s">
        <v>29</v>
      </c>
      <c r="C5571" s="4" t="s">
        <v>6021</v>
      </c>
      <c r="D5571" s="4" t="s">
        <v>34</v>
      </c>
      <c r="E5571" s="4">
        <v>4.7203899999999997E-3</v>
      </c>
      <c r="F5571" s="4">
        <v>3.0793500000000001E-4</v>
      </c>
      <c r="G5571" s="4">
        <v>1</v>
      </c>
      <c r="H5571" s="4">
        <v>1</v>
      </c>
      <c r="I5571" s="4">
        <v>1</v>
      </c>
      <c r="J5571" s="4" t="s">
        <v>6011</v>
      </c>
      <c r="K5571" s="4">
        <v>0</v>
      </c>
      <c r="L5571" s="4">
        <v>2841.48803</v>
      </c>
      <c r="M5571" s="4" t="s">
        <v>29</v>
      </c>
      <c r="N5571" s="4" t="s">
        <v>29</v>
      </c>
      <c r="O5571" s="4">
        <v>1.192E-4</v>
      </c>
      <c r="P5571" s="4">
        <v>5.7379999999999996E-4</v>
      </c>
      <c r="Q5571" s="4">
        <v>2.83</v>
      </c>
    </row>
    <row r="5572" spans="1:29" hidden="1" outlineLevel="1" collapsed="1" x14ac:dyDescent="0.25">
      <c r="A5572" t="s">
        <v>34</v>
      </c>
      <c r="B5572" s="4" t="s">
        <v>29</v>
      </c>
      <c r="C5572" s="4" t="s">
        <v>6022</v>
      </c>
      <c r="D5572" s="4" t="s">
        <v>34</v>
      </c>
      <c r="E5572" s="4">
        <v>8.1694999999999997E-3</v>
      </c>
      <c r="F5572" s="4">
        <v>4.3565599999999998E-4</v>
      </c>
      <c r="G5572" s="4">
        <v>1</v>
      </c>
      <c r="H5572" s="4">
        <v>1</v>
      </c>
      <c r="I5572" s="4">
        <v>1</v>
      </c>
      <c r="J5572" s="4" t="s">
        <v>6011</v>
      </c>
      <c r="K5572" s="4">
        <v>0</v>
      </c>
      <c r="L5572" s="4">
        <v>1990.0141000000001</v>
      </c>
      <c r="M5572" s="4" t="s">
        <v>29</v>
      </c>
      <c r="N5572" s="4" t="s">
        <v>29</v>
      </c>
      <c r="O5572" s="4">
        <v>1.639E-4</v>
      </c>
      <c r="P5572" s="4">
        <v>1.0989999999999999E-3</v>
      </c>
      <c r="Q5572" s="4">
        <v>1.82</v>
      </c>
    </row>
    <row r="5573" spans="1:29" hidden="1" outlineLevel="1" collapsed="1" x14ac:dyDescent="0.25">
      <c r="A5573" t="s">
        <v>34</v>
      </c>
      <c r="B5573" s="4" t="s">
        <v>29</v>
      </c>
      <c r="C5573" s="4" t="s">
        <v>6023</v>
      </c>
      <c r="D5573" s="4" t="s">
        <v>34</v>
      </c>
      <c r="E5573" s="4">
        <v>3.1056400000000001E-2</v>
      </c>
      <c r="F5573" s="4">
        <v>1.14003E-3</v>
      </c>
      <c r="G5573" s="4">
        <v>1</v>
      </c>
      <c r="H5573" s="4">
        <v>1</v>
      </c>
      <c r="I5573" s="4">
        <v>1</v>
      </c>
      <c r="J5573" s="4" t="s">
        <v>6011</v>
      </c>
      <c r="K5573" s="4">
        <v>1</v>
      </c>
      <c r="L5573" s="4">
        <v>928.55744000000004</v>
      </c>
      <c r="M5573" s="4" t="s">
        <v>29</v>
      </c>
      <c r="N5573" s="4" t="s">
        <v>29</v>
      </c>
      <c r="O5573" s="4">
        <v>4.1320000000000001E-4</v>
      </c>
      <c r="P5573" s="4">
        <v>5.7169999999999999E-3</v>
      </c>
      <c r="Q5573" s="4">
        <v>1.72</v>
      </c>
    </row>
    <row r="5574" spans="1:29" x14ac:dyDescent="0.25">
      <c r="A5574" s="3" t="s">
        <v>29</v>
      </c>
      <c r="B5574" s="3" t="s">
        <v>30</v>
      </c>
      <c r="C5574" s="3" t="s">
        <v>1809</v>
      </c>
      <c r="D5574" s="3" t="s">
        <v>6024</v>
      </c>
      <c r="E5574" s="3">
        <v>0</v>
      </c>
      <c r="F5574" s="3">
        <v>59.802</v>
      </c>
      <c r="G5574" s="3">
        <v>41</v>
      </c>
      <c r="H5574" s="3">
        <v>11</v>
      </c>
      <c r="I5574" s="3">
        <v>19</v>
      </c>
      <c r="J5574" s="3">
        <v>7</v>
      </c>
      <c r="K5574" s="3">
        <v>348</v>
      </c>
      <c r="L5574" s="3">
        <v>36.799999999999997</v>
      </c>
      <c r="M5574" s="3">
        <v>6.74</v>
      </c>
      <c r="N5574" s="3">
        <v>61.35</v>
      </c>
      <c r="O5574" s="3">
        <v>11</v>
      </c>
      <c r="P5574" s="3" t="s">
        <v>34</v>
      </c>
      <c r="Q5574" s="3" t="s">
        <v>34</v>
      </c>
      <c r="R5574" s="3" t="s">
        <v>34</v>
      </c>
      <c r="S5574" s="3" t="s">
        <v>34</v>
      </c>
      <c r="T5574" s="3" t="s">
        <v>34</v>
      </c>
      <c r="U5574" s="3" t="s">
        <v>34</v>
      </c>
      <c r="V5574" s="3" t="s">
        <v>34</v>
      </c>
      <c r="W5574" s="3" t="s">
        <v>34</v>
      </c>
      <c r="X5574" s="3" t="s">
        <v>34</v>
      </c>
      <c r="Y5574" s="3" t="s">
        <v>34</v>
      </c>
      <c r="Z5574" s="3" t="s">
        <v>34</v>
      </c>
      <c r="AA5574" s="3">
        <v>0</v>
      </c>
      <c r="AB5574" s="3" t="s">
        <v>29</v>
      </c>
      <c r="AC5574" s="3">
        <v>1</v>
      </c>
    </row>
    <row r="5575" spans="1:29" hidden="1" outlineLevel="1" collapsed="1" x14ac:dyDescent="0.25">
      <c r="A5575" t="s">
        <v>34</v>
      </c>
      <c r="B5575" s="2" t="s">
        <v>39</v>
      </c>
      <c r="C5575" s="2" t="s">
        <v>40</v>
      </c>
      <c r="D5575" s="2" t="s">
        <v>41</v>
      </c>
      <c r="E5575" s="2" t="s">
        <v>42</v>
      </c>
      <c r="F5575" s="2" t="s">
        <v>43</v>
      </c>
      <c r="G5575" s="2" t="s">
        <v>28</v>
      </c>
      <c r="H5575" s="2" t="s">
        <v>44</v>
      </c>
      <c r="I5575" s="2" t="s">
        <v>8</v>
      </c>
      <c r="J5575" s="2" t="s">
        <v>45</v>
      </c>
      <c r="K5575" s="2" t="s">
        <v>46</v>
      </c>
      <c r="L5575" s="2" t="s">
        <v>47</v>
      </c>
      <c r="M5575" s="2" t="s">
        <v>27</v>
      </c>
      <c r="N5575" s="2" t="s">
        <v>48</v>
      </c>
      <c r="O5575" s="2" t="s">
        <v>49</v>
      </c>
      <c r="P5575" s="2" t="s">
        <v>50</v>
      </c>
      <c r="Q5575" s="2" t="s">
        <v>51</v>
      </c>
    </row>
    <row r="5576" spans="1:29" hidden="1" outlineLevel="1" collapsed="1" x14ac:dyDescent="0.25">
      <c r="A5576" t="s">
        <v>34</v>
      </c>
      <c r="B5576" s="4" t="s">
        <v>29</v>
      </c>
      <c r="C5576" s="4" t="s">
        <v>5081</v>
      </c>
      <c r="D5576" s="4" t="s">
        <v>259</v>
      </c>
      <c r="E5576" s="4">
        <v>1.48346E-10</v>
      </c>
      <c r="F5576" s="4">
        <v>1.5434800000000001E-4</v>
      </c>
      <c r="G5576" s="4">
        <v>2</v>
      </c>
      <c r="H5576" s="4">
        <v>3</v>
      </c>
      <c r="I5576" s="4">
        <v>3</v>
      </c>
      <c r="J5576" s="4" t="s">
        <v>5082</v>
      </c>
      <c r="K5576" s="4">
        <v>0</v>
      </c>
      <c r="L5576" s="4">
        <v>2035.0640900000001</v>
      </c>
      <c r="M5576" s="4" t="s">
        <v>29</v>
      </c>
      <c r="N5576" s="4" t="s">
        <v>29</v>
      </c>
      <c r="O5576" s="4">
        <v>6.5770000000000002E-5</v>
      </c>
      <c r="P5576" s="4">
        <v>5.0680000000000002E-13</v>
      </c>
      <c r="Q5576" s="4">
        <v>6.14</v>
      </c>
    </row>
    <row r="5577" spans="1:29" hidden="1" outlineLevel="1" collapsed="1" x14ac:dyDescent="0.25">
      <c r="A5577" t="s">
        <v>34</v>
      </c>
      <c r="B5577" s="4" t="s">
        <v>29</v>
      </c>
      <c r="C5577" s="4" t="s">
        <v>6025</v>
      </c>
      <c r="D5577" s="4" t="s">
        <v>34</v>
      </c>
      <c r="E5577" s="4">
        <v>3.7438400000000001E-4</v>
      </c>
      <c r="F5577" s="4">
        <v>1.5434800000000001E-4</v>
      </c>
      <c r="G5577" s="4">
        <v>1</v>
      </c>
      <c r="H5577" s="4">
        <v>2</v>
      </c>
      <c r="I5577" s="4">
        <v>2</v>
      </c>
      <c r="J5577" s="4" t="s">
        <v>1809</v>
      </c>
      <c r="K5577" s="4">
        <v>1</v>
      </c>
      <c r="L5577" s="4">
        <v>1618.8435099999999</v>
      </c>
      <c r="M5577" s="4" t="s">
        <v>29</v>
      </c>
      <c r="N5577" s="4" t="s">
        <v>29</v>
      </c>
      <c r="O5577" s="4">
        <v>6.5770000000000002E-5</v>
      </c>
      <c r="P5577" s="4">
        <v>2.8229999999999999E-5</v>
      </c>
      <c r="Q5577" s="4">
        <v>2.56</v>
      </c>
    </row>
    <row r="5578" spans="1:29" hidden="1" outlineLevel="1" collapsed="1" x14ac:dyDescent="0.25">
      <c r="A5578" t="s">
        <v>34</v>
      </c>
      <c r="B5578" s="4" t="s">
        <v>29</v>
      </c>
      <c r="C5578" s="4" t="s">
        <v>6026</v>
      </c>
      <c r="D5578" s="4" t="s">
        <v>34</v>
      </c>
      <c r="E5578" s="4">
        <v>8.58689E-6</v>
      </c>
      <c r="F5578" s="4">
        <v>1.5434800000000001E-4</v>
      </c>
      <c r="G5578" s="4">
        <v>1</v>
      </c>
      <c r="H5578" s="4">
        <v>2</v>
      </c>
      <c r="I5578" s="4">
        <v>1</v>
      </c>
      <c r="J5578" s="4" t="s">
        <v>1809</v>
      </c>
      <c r="K5578" s="4">
        <v>0</v>
      </c>
      <c r="L5578" s="4">
        <v>1447.8042700000001</v>
      </c>
      <c r="M5578" s="4" t="s">
        <v>29</v>
      </c>
      <c r="N5578" s="4" t="s">
        <v>29</v>
      </c>
      <c r="O5578" s="4">
        <v>6.5770000000000002E-5</v>
      </c>
      <c r="P5578" s="4">
        <v>2.939E-7</v>
      </c>
      <c r="Q5578" s="4">
        <v>3.89</v>
      </c>
    </row>
    <row r="5579" spans="1:29" hidden="1" outlineLevel="1" collapsed="1" x14ac:dyDescent="0.25">
      <c r="A5579" t="s">
        <v>34</v>
      </c>
      <c r="B5579" s="4" t="s">
        <v>29</v>
      </c>
      <c r="C5579" s="4" t="s">
        <v>5085</v>
      </c>
      <c r="D5579" s="4" t="s">
        <v>34</v>
      </c>
      <c r="E5579" s="4">
        <v>4.9068399999999999E-5</v>
      </c>
      <c r="F5579" s="4">
        <v>1.5434800000000001E-4</v>
      </c>
      <c r="G5579" s="4">
        <v>2</v>
      </c>
      <c r="H5579" s="4">
        <v>3</v>
      </c>
      <c r="I5579" s="4">
        <v>2</v>
      </c>
      <c r="J5579" s="4" t="s">
        <v>5082</v>
      </c>
      <c r="K5579" s="4">
        <v>0</v>
      </c>
      <c r="L5579" s="4">
        <v>1251.6691800000001</v>
      </c>
      <c r="M5579" s="4" t="s">
        <v>29</v>
      </c>
      <c r="N5579" s="4" t="s">
        <v>29</v>
      </c>
      <c r="O5579" s="4">
        <v>6.5770000000000002E-5</v>
      </c>
      <c r="P5579" s="4">
        <v>2.419E-6</v>
      </c>
      <c r="Q5579" s="4">
        <v>3.15</v>
      </c>
    </row>
    <row r="5580" spans="1:29" hidden="1" outlineLevel="1" collapsed="1" x14ac:dyDescent="0.25">
      <c r="A5580" t="s">
        <v>34</v>
      </c>
      <c r="B5580" s="4" t="s">
        <v>29</v>
      </c>
      <c r="C5580" s="4" t="s">
        <v>6027</v>
      </c>
      <c r="D5580" s="4" t="s">
        <v>34</v>
      </c>
      <c r="E5580" s="4">
        <v>2.8033000000000002E-4</v>
      </c>
      <c r="F5580" s="4">
        <v>1.5434800000000001E-4</v>
      </c>
      <c r="G5580" s="4">
        <v>1</v>
      </c>
      <c r="H5580" s="4">
        <v>2</v>
      </c>
      <c r="I5580" s="4">
        <v>2</v>
      </c>
      <c r="J5580" s="4" t="s">
        <v>1809</v>
      </c>
      <c r="K5580" s="4">
        <v>0</v>
      </c>
      <c r="L5580" s="4">
        <v>1312.6783399999999</v>
      </c>
      <c r="M5580" s="4" t="s">
        <v>29</v>
      </c>
      <c r="N5580" s="4" t="s">
        <v>29</v>
      </c>
      <c r="O5580" s="4">
        <v>6.5770000000000002E-5</v>
      </c>
      <c r="P5580" s="4">
        <v>1.9890000000000001E-5</v>
      </c>
      <c r="Q5580" s="4">
        <v>2.64</v>
      </c>
    </row>
    <row r="5581" spans="1:29" hidden="1" outlineLevel="1" collapsed="1" x14ac:dyDescent="0.25">
      <c r="A5581" t="s">
        <v>34</v>
      </c>
      <c r="B5581" s="4" t="s">
        <v>29</v>
      </c>
      <c r="C5581" s="4" t="s">
        <v>6028</v>
      </c>
      <c r="D5581" s="4" t="s">
        <v>58</v>
      </c>
      <c r="E5581" s="4">
        <v>1.9260600000000001E-3</v>
      </c>
      <c r="F5581" s="4">
        <v>1.5434800000000001E-4</v>
      </c>
      <c r="G5581" s="4">
        <v>1</v>
      </c>
      <c r="H5581" s="4">
        <v>2</v>
      </c>
      <c r="I5581" s="4">
        <v>1</v>
      </c>
      <c r="J5581" s="4" t="s">
        <v>1809</v>
      </c>
      <c r="K5581" s="4">
        <v>0</v>
      </c>
      <c r="L5581" s="4">
        <v>1402.73588</v>
      </c>
      <c r="M5581" s="4" t="s">
        <v>29</v>
      </c>
      <c r="N5581" s="4" t="s">
        <v>29</v>
      </c>
      <c r="O5581" s="4">
        <v>6.5770000000000002E-5</v>
      </c>
      <c r="P5581" s="4">
        <v>2.008E-4</v>
      </c>
      <c r="Q5581" s="4">
        <v>3.12</v>
      </c>
    </row>
    <row r="5582" spans="1:29" hidden="1" outlineLevel="1" collapsed="1" x14ac:dyDescent="0.25">
      <c r="A5582" t="s">
        <v>34</v>
      </c>
      <c r="B5582" s="4" t="s">
        <v>29</v>
      </c>
      <c r="C5582" s="4" t="s">
        <v>6029</v>
      </c>
      <c r="D5582" s="4" t="s">
        <v>34</v>
      </c>
      <c r="E5582" s="4">
        <v>3.0087400000000002E-4</v>
      </c>
      <c r="F5582" s="4">
        <v>1.5434800000000001E-4</v>
      </c>
      <c r="G5582" s="4">
        <v>1</v>
      </c>
      <c r="H5582" s="4">
        <v>2</v>
      </c>
      <c r="I5582" s="4">
        <v>2</v>
      </c>
      <c r="J5582" s="4" t="s">
        <v>1809</v>
      </c>
      <c r="K5582" s="4">
        <v>0</v>
      </c>
      <c r="L5582" s="4">
        <v>1013.59897</v>
      </c>
      <c r="M5582" s="4" t="s">
        <v>29</v>
      </c>
      <c r="N5582" s="4" t="s">
        <v>29</v>
      </c>
      <c r="O5582" s="4">
        <v>6.5770000000000002E-5</v>
      </c>
      <c r="P5582" s="4">
        <v>2.1650000000000001E-5</v>
      </c>
      <c r="Q5582" s="4">
        <v>2.68</v>
      </c>
    </row>
    <row r="5583" spans="1:29" hidden="1" outlineLevel="1" collapsed="1" x14ac:dyDescent="0.25">
      <c r="A5583" t="s">
        <v>34</v>
      </c>
      <c r="B5583" s="4" t="s">
        <v>29</v>
      </c>
      <c r="C5583" s="4" t="s">
        <v>5090</v>
      </c>
      <c r="D5583" s="4" t="s">
        <v>34</v>
      </c>
      <c r="E5583" s="4">
        <v>1.19024E-3</v>
      </c>
      <c r="F5583" s="4">
        <v>1.5434800000000001E-4</v>
      </c>
      <c r="G5583" s="4">
        <v>2</v>
      </c>
      <c r="H5583" s="4">
        <v>3</v>
      </c>
      <c r="I5583" s="4">
        <v>2</v>
      </c>
      <c r="J5583" s="4" t="s">
        <v>5082</v>
      </c>
      <c r="K5583" s="4">
        <v>0</v>
      </c>
      <c r="L5583" s="4">
        <v>836.45123999999998</v>
      </c>
      <c r="M5583" s="4" t="s">
        <v>29</v>
      </c>
      <c r="N5583" s="4" t="s">
        <v>29</v>
      </c>
      <c r="O5583" s="4">
        <v>6.5770000000000002E-5</v>
      </c>
      <c r="P5583" s="4">
        <v>1.138E-4</v>
      </c>
      <c r="Q5583" s="4">
        <v>2.0699999999999998</v>
      </c>
    </row>
    <row r="5584" spans="1:29" hidden="1" outlineLevel="1" collapsed="1" x14ac:dyDescent="0.25">
      <c r="A5584" t="s">
        <v>34</v>
      </c>
      <c r="B5584" s="4" t="s">
        <v>29</v>
      </c>
      <c r="C5584" s="4" t="s">
        <v>6030</v>
      </c>
      <c r="D5584" s="4" t="s">
        <v>34</v>
      </c>
      <c r="E5584" s="4">
        <v>7.3587000000000004E-7</v>
      </c>
      <c r="F5584" s="4">
        <v>1.5434800000000001E-4</v>
      </c>
      <c r="G5584" s="4">
        <v>1</v>
      </c>
      <c r="H5584" s="4">
        <v>2</v>
      </c>
      <c r="I5584" s="4">
        <v>1</v>
      </c>
      <c r="J5584" s="4" t="s">
        <v>1809</v>
      </c>
      <c r="K5584" s="4">
        <v>0</v>
      </c>
      <c r="L5584" s="4">
        <v>2312.1476899999998</v>
      </c>
      <c r="M5584" s="4" t="s">
        <v>29</v>
      </c>
      <c r="N5584" s="4" t="s">
        <v>29</v>
      </c>
      <c r="O5584" s="4">
        <v>6.5770000000000002E-5</v>
      </c>
      <c r="P5584" s="4">
        <v>1.496E-8</v>
      </c>
      <c r="Q5584" s="4">
        <v>5.08</v>
      </c>
    </row>
    <row r="5585" spans="1:29" hidden="1" outlineLevel="1" collapsed="1" x14ac:dyDescent="0.25">
      <c r="A5585" t="s">
        <v>34</v>
      </c>
      <c r="B5585" s="4" t="s">
        <v>29</v>
      </c>
      <c r="C5585" s="4" t="s">
        <v>6031</v>
      </c>
      <c r="D5585" s="4" t="s">
        <v>34</v>
      </c>
      <c r="E5585" s="4">
        <v>4.2888400000000004E-3</v>
      </c>
      <c r="F5585" s="4">
        <v>3.0793500000000001E-4</v>
      </c>
      <c r="G5585" s="4">
        <v>1</v>
      </c>
      <c r="H5585" s="4">
        <v>2</v>
      </c>
      <c r="I5585" s="4">
        <v>1</v>
      </c>
      <c r="J5585" s="4" t="s">
        <v>1809</v>
      </c>
      <c r="K5585" s="4">
        <v>1</v>
      </c>
      <c r="L5585" s="4">
        <v>1873.06809</v>
      </c>
      <c r="M5585" s="4" t="s">
        <v>29</v>
      </c>
      <c r="N5585" s="4" t="s">
        <v>29</v>
      </c>
      <c r="O5585" s="4">
        <v>1.192E-4</v>
      </c>
      <c r="P5585" s="4">
        <v>5.1270000000000005E-4</v>
      </c>
      <c r="Q5585" s="4">
        <v>3.1</v>
      </c>
    </row>
    <row r="5586" spans="1:29" hidden="1" outlineLevel="1" collapsed="1" x14ac:dyDescent="0.25">
      <c r="A5586" t="s">
        <v>34</v>
      </c>
      <c r="B5586" s="4" t="s">
        <v>29</v>
      </c>
      <c r="C5586" s="4" t="s">
        <v>5093</v>
      </c>
      <c r="D5586" s="4" t="s">
        <v>34</v>
      </c>
      <c r="E5586" s="4">
        <v>1.3746299999999999E-2</v>
      </c>
      <c r="F5586" s="4">
        <v>4.3565599999999998E-4</v>
      </c>
      <c r="G5586" s="4">
        <v>3</v>
      </c>
      <c r="H5586" s="4">
        <v>4</v>
      </c>
      <c r="I5586" s="4">
        <v>2</v>
      </c>
      <c r="J5586" s="4" t="s">
        <v>5094</v>
      </c>
      <c r="K5586" s="4">
        <v>0</v>
      </c>
      <c r="L5586" s="4">
        <v>968.48361</v>
      </c>
      <c r="M5586" s="4" t="s">
        <v>29</v>
      </c>
      <c r="N5586" s="4" t="s">
        <v>29</v>
      </c>
      <c r="O5586" s="4">
        <v>1.639E-4</v>
      </c>
      <c r="P5586" s="4">
        <v>2.0569999999999998E-3</v>
      </c>
      <c r="Q5586" s="4">
        <v>2.5099999999999998</v>
      </c>
    </row>
    <row r="5587" spans="1:29" x14ac:dyDescent="0.25">
      <c r="A5587" s="3" t="s">
        <v>29</v>
      </c>
      <c r="B5587" s="3" t="s">
        <v>30</v>
      </c>
      <c r="C5587" s="3" t="s">
        <v>6032</v>
      </c>
      <c r="D5587" s="3" t="s">
        <v>6033</v>
      </c>
      <c r="E5587" s="3">
        <v>0</v>
      </c>
      <c r="F5587" s="3">
        <v>59.393999999999998</v>
      </c>
      <c r="G5587" s="3">
        <v>53</v>
      </c>
      <c r="H5587" s="3">
        <v>6</v>
      </c>
      <c r="I5587" s="3">
        <v>20</v>
      </c>
      <c r="J5587" s="3">
        <v>6</v>
      </c>
      <c r="K5587" s="3">
        <v>165</v>
      </c>
      <c r="L5587" s="3">
        <v>17.8</v>
      </c>
      <c r="M5587" s="3">
        <v>9.41</v>
      </c>
      <c r="N5587" s="3">
        <v>72.91</v>
      </c>
      <c r="O5587" s="3">
        <v>6</v>
      </c>
      <c r="P5587" s="3" t="s">
        <v>2217</v>
      </c>
      <c r="Q5587" s="3" t="s">
        <v>2856</v>
      </c>
      <c r="R5587" s="3" t="s">
        <v>2826</v>
      </c>
      <c r="S5587" s="3" t="s">
        <v>6034</v>
      </c>
      <c r="T5587" s="3" t="s">
        <v>6035</v>
      </c>
      <c r="U5587" s="3" t="s">
        <v>6036</v>
      </c>
      <c r="V5587" s="3" t="s">
        <v>6037</v>
      </c>
      <c r="W5587" s="3" t="s">
        <v>6038</v>
      </c>
      <c r="X5587" s="3" t="s">
        <v>2830</v>
      </c>
      <c r="Y5587" s="3" t="s">
        <v>2831</v>
      </c>
      <c r="Z5587" s="3" t="s">
        <v>2832</v>
      </c>
      <c r="AA5587" s="3">
        <v>14</v>
      </c>
      <c r="AB5587" s="3" t="s">
        <v>29</v>
      </c>
      <c r="AC5587" s="3">
        <v>1</v>
      </c>
    </row>
    <row r="5588" spans="1:29" hidden="1" outlineLevel="1" collapsed="1" x14ac:dyDescent="0.25">
      <c r="A5588" t="s">
        <v>34</v>
      </c>
      <c r="B5588" s="2" t="s">
        <v>39</v>
      </c>
      <c r="C5588" s="2" t="s">
        <v>40</v>
      </c>
      <c r="D5588" s="2" t="s">
        <v>41</v>
      </c>
      <c r="E5588" s="2" t="s">
        <v>42</v>
      </c>
      <c r="F5588" s="2" t="s">
        <v>43</v>
      </c>
      <c r="G5588" s="2" t="s">
        <v>28</v>
      </c>
      <c r="H5588" s="2" t="s">
        <v>44</v>
      </c>
      <c r="I5588" s="2" t="s">
        <v>8</v>
      </c>
      <c r="J5588" s="2" t="s">
        <v>45</v>
      </c>
      <c r="K5588" s="2" t="s">
        <v>46</v>
      </c>
      <c r="L5588" s="2" t="s">
        <v>47</v>
      </c>
      <c r="M5588" s="2" t="s">
        <v>27</v>
      </c>
      <c r="N5588" s="2" t="s">
        <v>48</v>
      </c>
      <c r="O5588" s="2" t="s">
        <v>49</v>
      </c>
      <c r="P5588" s="2" t="s">
        <v>50</v>
      </c>
      <c r="Q5588" s="2" t="s">
        <v>51</v>
      </c>
    </row>
    <row r="5589" spans="1:29" hidden="1" outlineLevel="1" collapsed="1" x14ac:dyDescent="0.25">
      <c r="A5589" t="s">
        <v>34</v>
      </c>
      <c r="B5589" s="4" t="s">
        <v>29</v>
      </c>
      <c r="C5589" s="4" t="s">
        <v>6039</v>
      </c>
      <c r="D5589" s="4" t="s">
        <v>34</v>
      </c>
      <c r="E5589" s="4">
        <v>2.5626499999999999E-5</v>
      </c>
      <c r="F5589" s="4">
        <v>1.5434800000000001E-4</v>
      </c>
      <c r="G5589" s="4">
        <v>1</v>
      </c>
      <c r="H5589" s="4">
        <v>1</v>
      </c>
      <c r="I5589" s="4">
        <v>4</v>
      </c>
      <c r="J5589" s="4" t="s">
        <v>6032</v>
      </c>
      <c r="K5589" s="4">
        <v>0</v>
      </c>
      <c r="L5589" s="4">
        <v>2074.0087400000002</v>
      </c>
      <c r="M5589" s="4" t="s">
        <v>29</v>
      </c>
      <c r="N5589" s="4" t="s">
        <v>29</v>
      </c>
      <c r="O5589" s="4">
        <v>6.5770000000000002E-5</v>
      </c>
      <c r="P5589" s="4">
        <v>1.105E-6</v>
      </c>
      <c r="Q5589" s="4">
        <v>4.53</v>
      </c>
    </row>
    <row r="5590" spans="1:29" hidden="1" outlineLevel="1" collapsed="1" x14ac:dyDescent="0.25">
      <c r="A5590" t="s">
        <v>34</v>
      </c>
      <c r="B5590" s="4" t="s">
        <v>29</v>
      </c>
      <c r="C5590" s="4" t="s">
        <v>6040</v>
      </c>
      <c r="D5590" s="4" t="s">
        <v>34</v>
      </c>
      <c r="E5590" s="4">
        <v>3.9686399999999998E-6</v>
      </c>
      <c r="F5590" s="4">
        <v>1.5434800000000001E-4</v>
      </c>
      <c r="G5590" s="4">
        <v>1</v>
      </c>
      <c r="H5590" s="4">
        <v>1</v>
      </c>
      <c r="I5590" s="4">
        <v>2</v>
      </c>
      <c r="J5590" s="4" t="s">
        <v>6032</v>
      </c>
      <c r="K5590" s="4">
        <v>2</v>
      </c>
      <c r="L5590" s="4">
        <v>2563.42022</v>
      </c>
      <c r="M5590" s="4" t="s">
        <v>29</v>
      </c>
      <c r="N5590" s="4" t="s">
        <v>29</v>
      </c>
      <c r="O5590" s="4">
        <v>6.5770000000000002E-5</v>
      </c>
      <c r="P5590" s="4">
        <v>1.15E-7</v>
      </c>
      <c r="Q5590" s="4">
        <v>4.26</v>
      </c>
    </row>
    <row r="5591" spans="1:29" hidden="1" outlineLevel="1" collapsed="1" x14ac:dyDescent="0.25">
      <c r="A5591" t="s">
        <v>34</v>
      </c>
      <c r="B5591" s="4" t="s">
        <v>29</v>
      </c>
      <c r="C5591" s="4" t="s">
        <v>6041</v>
      </c>
      <c r="D5591" s="4" t="s">
        <v>34</v>
      </c>
      <c r="E5591" s="4">
        <v>8.6330599999999999E-4</v>
      </c>
      <c r="F5591" s="4">
        <v>1.5434800000000001E-4</v>
      </c>
      <c r="G5591" s="4">
        <v>1</v>
      </c>
      <c r="H5591" s="4">
        <v>1</v>
      </c>
      <c r="I5591" s="4">
        <v>3</v>
      </c>
      <c r="J5591" s="4" t="s">
        <v>6032</v>
      </c>
      <c r="K5591" s="4">
        <v>1</v>
      </c>
      <c r="L5591" s="4">
        <v>2563.2674699999998</v>
      </c>
      <c r="M5591" s="4" t="s">
        <v>29</v>
      </c>
      <c r="N5591" s="4" t="s">
        <v>29</v>
      </c>
      <c r="O5591" s="4">
        <v>6.5770000000000002E-5</v>
      </c>
      <c r="P5591" s="4">
        <v>7.7000000000000001E-5</v>
      </c>
      <c r="Q5591" s="4">
        <v>4.1500000000000004</v>
      </c>
    </row>
    <row r="5592" spans="1:29" hidden="1" outlineLevel="1" collapsed="1" x14ac:dyDescent="0.25">
      <c r="A5592" t="s">
        <v>34</v>
      </c>
      <c r="B5592" s="4" t="s">
        <v>29</v>
      </c>
      <c r="C5592" s="4" t="s">
        <v>6042</v>
      </c>
      <c r="D5592" s="4" t="s">
        <v>34</v>
      </c>
      <c r="E5592" s="4">
        <v>5.4041199999999998E-8</v>
      </c>
      <c r="F5592" s="4">
        <v>1.5434800000000001E-4</v>
      </c>
      <c r="G5592" s="4">
        <v>1</v>
      </c>
      <c r="H5592" s="4">
        <v>1</v>
      </c>
      <c r="I5592" s="4">
        <v>4</v>
      </c>
      <c r="J5592" s="4" t="s">
        <v>6032</v>
      </c>
      <c r="K5592" s="4">
        <v>0</v>
      </c>
      <c r="L5592" s="4">
        <v>1707.9024199999999</v>
      </c>
      <c r="M5592" s="4" t="s">
        <v>29</v>
      </c>
      <c r="N5592" s="4" t="s">
        <v>29</v>
      </c>
      <c r="O5592" s="4">
        <v>6.5770000000000002E-5</v>
      </c>
      <c r="P5592" s="4">
        <v>6.3820000000000003E-10</v>
      </c>
      <c r="Q5592" s="4">
        <v>5.83</v>
      </c>
    </row>
    <row r="5593" spans="1:29" hidden="1" outlineLevel="1" collapsed="1" x14ac:dyDescent="0.25">
      <c r="A5593" t="s">
        <v>34</v>
      </c>
      <c r="B5593" s="4" t="s">
        <v>29</v>
      </c>
      <c r="C5593" s="4" t="s">
        <v>6043</v>
      </c>
      <c r="D5593" s="4" t="s">
        <v>34</v>
      </c>
      <c r="E5593" s="4">
        <v>1.9306600000000001E-4</v>
      </c>
      <c r="F5593" s="4">
        <v>1.5434800000000001E-4</v>
      </c>
      <c r="G5593" s="4">
        <v>1</v>
      </c>
      <c r="H5593" s="4">
        <v>1</v>
      </c>
      <c r="I5593" s="4">
        <v>3</v>
      </c>
      <c r="J5593" s="4" t="s">
        <v>6032</v>
      </c>
      <c r="K5593" s="4">
        <v>0</v>
      </c>
      <c r="L5593" s="4">
        <v>881.54548</v>
      </c>
      <c r="M5593" s="4" t="s">
        <v>29</v>
      </c>
      <c r="N5593" s="4" t="s">
        <v>29</v>
      </c>
      <c r="O5593" s="4">
        <v>6.5770000000000002E-5</v>
      </c>
      <c r="P5593" s="4">
        <v>1.2680000000000001E-5</v>
      </c>
      <c r="Q5593" s="4">
        <v>2.2599999999999998</v>
      </c>
    </row>
    <row r="5594" spans="1:29" hidden="1" outlineLevel="1" collapsed="1" x14ac:dyDescent="0.25">
      <c r="A5594" t="s">
        <v>34</v>
      </c>
      <c r="B5594" s="4" t="s">
        <v>29</v>
      </c>
      <c r="C5594" s="4" t="s">
        <v>6044</v>
      </c>
      <c r="D5594" s="4" t="s">
        <v>34</v>
      </c>
      <c r="E5594" s="4">
        <v>1.33839E-9</v>
      </c>
      <c r="F5594" s="4">
        <v>1.5434800000000001E-4</v>
      </c>
      <c r="G5594" s="4">
        <v>1</v>
      </c>
      <c r="H5594" s="4">
        <v>1</v>
      </c>
      <c r="I5594" s="4">
        <v>4</v>
      </c>
      <c r="J5594" s="4" t="s">
        <v>6032</v>
      </c>
      <c r="K5594" s="4">
        <v>0</v>
      </c>
      <c r="L5594" s="4">
        <v>1297.7110399999999</v>
      </c>
      <c r="M5594" s="4" t="s">
        <v>29</v>
      </c>
      <c r="N5594" s="4" t="s">
        <v>29</v>
      </c>
      <c r="O5594" s="4">
        <v>6.5770000000000002E-5</v>
      </c>
      <c r="P5594" s="4">
        <v>7.2490000000000003E-12</v>
      </c>
      <c r="Q5594" s="4">
        <v>3.92</v>
      </c>
    </row>
    <row r="5595" spans="1:29" x14ac:dyDescent="0.25">
      <c r="A5595" s="3" t="s">
        <v>29</v>
      </c>
      <c r="B5595" s="3" t="s">
        <v>30</v>
      </c>
      <c r="C5595" s="3" t="s">
        <v>6045</v>
      </c>
      <c r="D5595" s="3" t="s">
        <v>6046</v>
      </c>
      <c r="E5595" s="3">
        <v>0</v>
      </c>
      <c r="F5595" s="3">
        <v>59.344000000000001</v>
      </c>
      <c r="G5595" s="3">
        <v>16</v>
      </c>
      <c r="H5595" s="3">
        <v>10</v>
      </c>
      <c r="I5595" s="3">
        <v>18</v>
      </c>
      <c r="J5595" s="3">
        <v>10</v>
      </c>
      <c r="K5595" s="3">
        <v>835</v>
      </c>
      <c r="L5595" s="3">
        <v>91.9</v>
      </c>
      <c r="M5595" s="3">
        <v>4.9400000000000004</v>
      </c>
      <c r="N5595" s="3">
        <v>59.17</v>
      </c>
      <c r="O5595" s="3">
        <v>10</v>
      </c>
      <c r="P5595" s="3" t="s">
        <v>6047</v>
      </c>
      <c r="Q5595" s="3" t="s">
        <v>6048</v>
      </c>
      <c r="R5595" s="3" t="s">
        <v>6049</v>
      </c>
      <c r="S5595" s="3" t="s">
        <v>6050</v>
      </c>
      <c r="T5595" s="3" t="s">
        <v>6051</v>
      </c>
      <c r="U5595" s="3" t="s">
        <v>6045</v>
      </c>
      <c r="V5595" s="3" t="s">
        <v>6052</v>
      </c>
      <c r="W5595" s="3" t="s">
        <v>38</v>
      </c>
      <c r="X5595" s="3" t="s">
        <v>5371</v>
      </c>
      <c r="Y5595" s="3" t="s">
        <v>6053</v>
      </c>
      <c r="Z5595" s="3" t="s">
        <v>34</v>
      </c>
      <c r="AA5595" s="3">
        <v>17</v>
      </c>
      <c r="AB5595" s="3" t="s">
        <v>29</v>
      </c>
      <c r="AC5595" s="3">
        <v>1</v>
      </c>
    </row>
    <row r="5596" spans="1:29" hidden="1" outlineLevel="1" collapsed="1" x14ac:dyDescent="0.25">
      <c r="A5596" t="s">
        <v>34</v>
      </c>
      <c r="B5596" s="2" t="s">
        <v>39</v>
      </c>
      <c r="C5596" s="2" t="s">
        <v>40</v>
      </c>
      <c r="D5596" s="2" t="s">
        <v>41</v>
      </c>
      <c r="E5596" s="2" t="s">
        <v>42</v>
      </c>
      <c r="F5596" s="2" t="s">
        <v>43</v>
      </c>
      <c r="G5596" s="2" t="s">
        <v>28</v>
      </c>
      <c r="H5596" s="2" t="s">
        <v>44</v>
      </c>
      <c r="I5596" s="2" t="s">
        <v>8</v>
      </c>
      <c r="J5596" s="2" t="s">
        <v>45</v>
      </c>
      <c r="K5596" s="2" t="s">
        <v>46</v>
      </c>
      <c r="L5596" s="2" t="s">
        <v>47</v>
      </c>
      <c r="M5596" s="2" t="s">
        <v>27</v>
      </c>
      <c r="N5596" s="2" t="s">
        <v>48</v>
      </c>
      <c r="O5596" s="2" t="s">
        <v>49</v>
      </c>
      <c r="P5596" s="2" t="s">
        <v>50</v>
      </c>
      <c r="Q5596" s="2" t="s">
        <v>51</v>
      </c>
    </row>
    <row r="5597" spans="1:29" hidden="1" outlineLevel="1" collapsed="1" x14ac:dyDescent="0.25">
      <c r="A5597" t="s">
        <v>34</v>
      </c>
      <c r="B5597" s="4" t="s">
        <v>29</v>
      </c>
      <c r="C5597" s="4" t="s">
        <v>6054</v>
      </c>
      <c r="D5597" s="4" t="s">
        <v>34</v>
      </c>
      <c r="E5597" s="4">
        <v>5.2668000000000001E-6</v>
      </c>
      <c r="F5597" s="4">
        <v>1.5434800000000001E-4</v>
      </c>
      <c r="G5597" s="4">
        <v>1</v>
      </c>
      <c r="H5597" s="4">
        <v>1</v>
      </c>
      <c r="I5597" s="4">
        <v>2</v>
      </c>
      <c r="J5597" s="4" t="s">
        <v>6045</v>
      </c>
      <c r="K5597" s="4">
        <v>0</v>
      </c>
      <c r="L5597" s="4">
        <v>1826.98984</v>
      </c>
      <c r="M5597" s="4" t="s">
        <v>29</v>
      </c>
      <c r="N5597" s="4" t="s">
        <v>29</v>
      </c>
      <c r="O5597" s="4">
        <v>6.5770000000000002E-5</v>
      </c>
      <c r="P5597" s="4">
        <v>1.6299999999999999E-7</v>
      </c>
      <c r="Q5597" s="4">
        <v>5.22</v>
      </c>
    </row>
    <row r="5598" spans="1:29" hidden="1" outlineLevel="1" collapsed="1" x14ac:dyDescent="0.25">
      <c r="A5598" t="s">
        <v>34</v>
      </c>
      <c r="B5598" s="4" t="s">
        <v>29</v>
      </c>
      <c r="C5598" s="4" t="s">
        <v>6055</v>
      </c>
      <c r="D5598" s="4" t="s">
        <v>6056</v>
      </c>
      <c r="E5598" s="4">
        <v>3.6503099999999999E-6</v>
      </c>
      <c r="F5598" s="4">
        <v>1.5434800000000001E-4</v>
      </c>
      <c r="G5598" s="4">
        <v>1</v>
      </c>
      <c r="H5598" s="4">
        <v>1</v>
      </c>
      <c r="I5598" s="4">
        <v>4</v>
      </c>
      <c r="J5598" s="4" t="s">
        <v>6045</v>
      </c>
      <c r="K5598" s="4">
        <v>0</v>
      </c>
      <c r="L5598" s="4">
        <v>1694.8087800000001</v>
      </c>
      <c r="M5598" s="4" t="s">
        <v>29</v>
      </c>
      <c r="N5598" s="4" t="s">
        <v>29</v>
      </c>
      <c r="O5598" s="4">
        <v>6.5770000000000002E-5</v>
      </c>
      <c r="P5598" s="4">
        <v>1.044E-7</v>
      </c>
      <c r="Q5598" s="4">
        <v>3.23</v>
      </c>
    </row>
    <row r="5599" spans="1:29" hidden="1" outlineLevel="1" collapsed="1" x14ac:dyDescent="0.25">
      <c r="A5599" t="s">
        <v>34</v>
      </c>
      <c r="B5599" s="4" t="s">
        <v>29</v>
      </c>
      <c r="C5599" s="4" t="s">
        <v>6057</v>
      </c>
      <c r="D5599" s="4" t="s">
        <v>34</v>
      </c>
      <c r="E5599" s="4">
        <v>9.87983E-4</v>
      </c>
      <c r="F5599" s="4">
        <v>1.5434800000000001E-4</v>
      </c>
      <c r="G5599" s="4">
        <v>1</v>
      </c>
      <c r="H5599" s="4">
        <v>1</v>
      </c>
      <c r="I5599" s="4">
        <v>1</v>
      </c>
      <c r="J5599" s="4" t="s">
        <v>6045</v>
      </c>
      <c r="K5599" s="4">
        <v>0</v>
      </c>
      <c r="L5599" s="4">
        <v>2107.16183</v>
      </c>
      <c r="M5599" s="4" t="s">
        <v>29</v>
      </c>
      <c r="N5599" s="4" t="s">
        <v>29</v>
      </c>
      <c r="O5599" s="4">
        <v>6.5770000000000002E-5</v>
      </c>
      <c r="P5599" s="4">
        <v>9.0840000000000004E-5</v>
      </c>
      <c r="Q5599" s="4">
        <v>2.35</v>
      </c>
    </row>
    <row r="5600" spans="1:29" hidden="1" outlineLevel="1" collapsed="1" x14ac:dyDescent="0.25">
      <c r="A5600" t="s">
        <v>34</v>
      </c>
      <c r="B5600" s="4" t="s">
        <v>29</v>
      </c>
      <c r="C5600" s="4" t="s">
        <v>6058</v>
      </c>
      <c r="D5600" s="4" t="s">
        <v>34</v>
      </c>
      <c r="E5600" s="4">
        <v>6.4239600000000005E-4</v>
      </c>
      <c r="F5600" s="4">
        <v>1.5434800000000001E-4</v>
      </c>
      <c r="G5600" s="4">
        <v>1</v>
      </c>
      <c r="H5600" s="4">
        <v>1</v>
      </c>
      <c r="I5600" s="4">
        <v>1</v>
      </c>
      <c r="J5600" s="4" t="s">
        <v>6045</v>
      </c>
      <c r="K5600" s="4">
        <v>0</v>
      </c>
      <c r="L5600" s="4">
        <v>1242.63246</v>
      </c>
      <c r="M5600" s="4" t="s">
        <v>29</v>
      </c>
      <c r="N5600" s="4" t="s">
        <v>29</v>
      </c>
      <c r="O5600" s="4">
        <v>6.5770000000000002E-5</v>
      </c>
      <c r="P5600" s="4">
        <v>5.393E-5</v>
      </c>
      <c r="Q5600" s="4">
        <v>2.57</v>
      </c>
    </row>
    <row r="5601" spans="1:29" hidden="1" outlineLevel="1" collapsed="1" x14ac:dyDescent="0.25">
      <c r="A5601" t="s">
        <v>34</v>
      </c>
      <c r="B5601" s="4" t="s">
        <v>29</v>
      </c>
      <c r="C5601" s="4" t="s">
        <v>6059</v>
      </c>
      <c r="D5601" s="4" t="s">
        <v>34</v>
      </c>
      <c r="E5601" s="4">
        <v>2.51368E-5</v>
      </c>
      <c r="F5601" s="4">
        <v>1.5434800000000001E-4</v>
      </c>
      <c r="G5601" s="4">
        <v>1</v>
      </c>
      <c r="H5601" s="4">
        <v>1</v>
      </c>
      <c r="I5601" s="4">
        <v>1</v>
      </c>
      <c r="J5601" s="4" t="s">
        <v>6045</v>
      </c>
      <c r="K5601" s="4">
        <v>0</v>
      </c>
      <c r="L5601" s="4">
        <v>1246.6538599999999</v>
      </c>
      <c r="M5601" s="4" t="s">
        <v>29</v>
      </c>
      <c r="N5601" s="4" t="s">
        <v>29</v>
      </c>
      <c r="O5601" s="4">
        <v>6.5770000000000002E-5</v>
      </c>
      <c r="P5601" s="4">
        <v>1.0729999999999999E-6</v>
      </c>
      <c r="Q5601" s="4">
        <v>2.82</v>
      </c>
    </row>
    <row r="5602" spans="1:29" hidden="1" outlineLevel="1" collapsed="1" x14ac:dyDescent="0.25">
      <c r="A5602" t="s">
        <v>34</v>
      </c>
      <c r="B5602" s="4" t="s">
        <v>29</v>
      </c>
      <c r="C5602" s="4" t="s">
        <v>6060</v>
      </c>
      <c r="D5602" s="4" t="s">
        <v>34</v>
      </c>
      <c r="E5602" s="4">
        <v>2.9333300000000002E-7</v>
      </c>
      <c r="F5602" s="4">
        <v>1.5434800000000001E-4</v>
      </c>
      <c r="G5602" s="4">
        <v>1</v>
      </c>
      <c r="H5602" s="4">
        <v>1</v>
      </c>
      <c r="I5602" s="4">
        <v>4</v>
      </c>
      <c r="J5602" s="4" t="s">
        <v>6045</v>
      </c>
      <c r="K5602" s="4">
        <v>0</v>
      </c>
      <c r="L5602" s="4">
        <v>1759.9476400000001</v>
      </c>
      <c r="M5602" s="4" t="s">
        <v>29</v>
      </c>
      <c r="N5602" s="4" t="s">
        <v>29</v>
      </c>
      <c r="O5602" s="4">
        <v>6.5770000000000002E-5</v>
      </c>
      <c r="P5602" s="4">
        <v>4.9360000000000003E-9</v>
      </c>
      <c r="Q5602" s="4">
        <v>4.18</v>
      </c>
    </row>
    <row r="5603" spans="1:29" hidden="1" outlineLevel="1" collapsed="1" x14ac:dyDescent="0.25">
      <c r="A5603" t="s">
        <v>34</v>
      </c>
      <c r="B5603" s="4" t="s">
        <v>29</v>
      </c>
      <c r="C5603" s="4" t="s">
        <v>6061</v>
      </c>
      <c r="D5603" s="4" t="s">
        <v>421</v>
      </c>
      <c r="E5603" s="4">
        <v>3.2511600000000002E-5</v>
      </c>
      <c r="F5603" s="4">
        <v>1.5434800000000001E-4</v>
      </c>
      <c r="G5603" s="4">
        <v>1</v>
      </c>
      <c r="H5603" s="4">
        <v>1</v>
      </c>
      <c r="I5603" s="4">
        <v>1</v>
      </c>
      <c r="J5603" s="4" t="s">
        <v>6045</v>
      </c>
      <c r="K5603" s="4">
        <v>0</v>
      </c>
      <c r="L5603" s="4">
        <v>1577.8355899999999</v>
      </c>
      <c r="M5603" s="4" t="s">
        <v>29</v>
      </c>
      <c r="N5603" s="4" t="s">
        <v>29</v>
      </c>
      <c r="O5603" s="4">
        <v>6.5770000000000002E-5</v>
      </c>
      <c r="P5603" s="4">
        <v>1.4729999999999999E-6</v>
      </c>
      <c r="Q5603" s="4">
        <v>3.19</v>
      </c>
    </row>
    <row r="5604" spans="1:29" hidden="1" outlineLevel="1" collapsed="1" x14ac:dyDescent="0.25">
      <c r="A5604" t="s">
        <v>34</v>
      </c>
      <c r="B5604" s="4" t="s">
        <v>29</v>
      </c>
      <c r="C5604" s="4" t="s">
        <v>6062</v>
      </c>
      <c r="D5604" s="4" t="s">
        <v>34</v>
      </c>
      <c r="E5604" s="4">
        <v>8.42215E-5</v>
      </c>
      <c r="F5604" s="4">
        <v>1.5434800000000001E-4</v>
      </c>
      <c r="G5604" s="4">
        <v>1</v>
      </c>
      <c r="H5604" s="4">
        <v>1</v>
      </c>
      <c r="I5604" s="4">
        <v>2</v>
      </c>
      <c r="J5604" s="4" t="s">
        <v>6045</v>
      </c>
      <c r="K5604" s="4">
        <v>1</v>
      </c>
      <c r="L5604" s="4">
        <v>1580.92578</v>
      </c>
      <c r="M5604" s="4" t="s">
        <v>29</v>
      </c>
      <c r="N5604" s="4" t="s">
        <v>29</v>
      </c>
      <c r="O5604" s="4">
        <v>6.5770000000000002E-5</v>
      </c>
      <c r="P5604" s="4">
        <v>4.6330000000000004E-6</v>
      </c>
      <c r="Q5604" s="4">
        <v>3.85</v>
      </c>
    </row>
    <row r="5605" spans="1:29" hidden="1" outlineLevel="1" collapsed="1" x14ac:dyDescent="0.25">
      <c r="A5605" t="s">
        <v>34</v>
      </c>
      <c r="B5605" s="4" t="s">
        <v>29</v>
      </c>
      <c r="C5605" s="4" t="s">
        <v>6063</v>
      </c>
      <c r="D5605" s="4" t="s">
        <v>34</v>
      </c>
      <c r="E5605" s="4">
        <v>5.0319600000000003E-4</v>
      </c>
      <c r="F5605" s="4">
        <v>1.5434800000000001E-4</v>
      </c>
      <c r="G5605" s="4">
        <v>1</v>
      </c>
      <c r="H5605" s="4">
        <v>1</v>
      </c>
      <c r="I5605" s="4">
        <v>1</v>
      </c>
      <c r="J5605" s="4" t="s">
        <v>6045</v>
      </c>
      <c r="K5605" s="4">
        <v>0</v>
      </c>
      <c r="L5605" s="4">
        <v>1435.7791199999999</v>
      </c>
      <c r="M5605" s="4" t="s">
        <v>29</v>
      </c>
      <c r="N5605" s="4" t="s">
        <v>29</v>
      </c>
      <c r="O5605" s="4">
        <v>6.5770000000000002E-5</v>
      </c>
      <c r="P5605" s="4">
        <v>4.0469999999999997E-5</v>
      </c>
      <c r="Q5605" s="4">
        <v>3.12</v>
      </c>
    </row>
    <row r="5606" spans="1:29" hidden="1" outlineLevel="1" collapsed="1" x14ac:dyDescent="0.25">
      <c r="A5606" t="s">
        <v>34</v>
      </c>
      <c r="B5606" s="4" t="s">
        <v>29</v>
      </c>
      <c r="C5606" s="4" t="s">
        <v>6064</v>
      </c>
      <c r="D5606" s="4" t="s">
        <v>34</v>
      </c>
      <c r="E5606" s="4">
        <v>8.0661599999999993E-3</v>
      </c>
      <c r="F5606" s="4">
        <v>4.3565599999999998E-4</v>
      </c>
      <c r="G5606" s="4">
        <v>1</v>
      </c>
      <c r="H5606" s="4">
        <v>1</v>
      </c>
      <c r="I5606" s="4">
        <v>1</v>
      </c>
      <c r="J5606" s="4" t="s">
        <v>6045</v>
      </c>
      <c r="K5606" s="4">
        <v>1</v>
      </c>
      <c r="L5606" s="4">
        <v>2263.2629400000001</v>
      </c>
      <c r="M5606" s="4" t="s">
        <v>29</v>
      </c>
      <c r="N5606" s="4" t="s">
        <v>29</v>
      </c>
      <c r="O5606" s="4">
        <v>1.639E-4</v>
      </c>
      <c r="P5606" s="4">
        <v>1.077E-3</v>
      </c>
      <c r="Q5606" s="4">
        <v>2.63</v>
      </c>
    </row>
    <row r="5607" spans="1:29" x14ac:dyDescent="0.25">
      <c r="A5607" s="3" t="s">
        <v>29</v>
      </c>
      <c r="B5607" s="3" t="s">
        <v>30</v>
      </c>
      <c r="C5607" s="3" t="s">
        <v>6065</v>
      </c>
      <c r="D5607" s="3" t="s">
        <v>6066</v>
      </c>
      <c r="E5607" s="3">
        <v>0</v>
      </c>
      <c r="F5607" s="3">
        <v>59.223999999999997</v>
      </c>
      <c r="G5607" s="3">
        <v>24</v>
      </c>
      <c r="H5607" s="3">
        <v>12</v>
      </c>
      <c r="I5607" s="3">
        <v>20</v>
      </c>
      <c r="J5607" s="3">
        <v>12</v>
      </c>
      <c r="K5607" s="3">
        <v>685</v>
      </c>
      <c r="L5607" s="3">
        <v>77.8</v>
      </c>
      <c r="M5607" s="3">
        <v>9.06</v>
      </c>
      <c r="N5607" s="3">
        <v>56.42</v>
      </c>
      <c r="O5607" s="3">
        <v>12</v>
      </c>
      <c r="P5607" s="3" t="s">
        <v>315</v>
      </c>
      <c r="Q5607" s="3" t="s">
        <v>2310</v>
      </c>
      <c r="R5607" s="3" t="s">
        <v>2311</v>
      </c>
      <c r="S5607" s="3" t="s">
        <v>3501</v>
      </c>
      <c r="T5607" s="3" t="s">
        <v>6067</v>
      </c>
      <c r="U5607" s="3" t="s">
        <v>6065</v>
      </c>
      <c r="V5607" s="3" t="s">
        <v>6068</v>
      </c>
      <c r="W5607" s="3" t="s">
        <v>2549</v>
      </c>
      <c r="X5607" s="3" t="s">
        <v>2315</v>
      </c>
      <c r="Y5607" s="3" t="s">
        <v>34</v>
      </c>
      <c r="Z5607" s="3" t="s">
        <v>34</v>
      </c>
      <c r="AA5607" s="3">
        <v>1</v>
      </c>
      <c r="AB5607" s="3" t="s">
        <v>29</v>
      </c>
      <c r="AC5607" s="3">
        <v>1</v>
      </c>
    </row>
    <row r="5608" spans="1:29" hidden="1" outlineLevel="1" collapsed="1" x14ac:dyDescent="0.25">
      <c r="A5608" t="s">
        <v>34</v>
      </c>
      <c r="B5608" s="2" t="s">
        <v>39</v>
      </c>
      <c r="C5608" s="2" t="s">
        <v>40</v>
      </c>
      <c r="D5608" s="2" t="s">
        <v>41</v>
      </c>
      <c r="E5608" s="2" t="s">
        <v>42</v>
      </c>
      <c r="F5608" s="2" t="s">
        <v>43</v>
      </c>
      <c r="G5608" s="2" t="s">
        <v>28</v>
      </c>
      <c r="H5608" s="2" t="s">
        <v>44</v>
      </c>
      <c r="I5608" s="2" t="s">
        <v>8</v>
      </c>
      <c r="J5608" s="2" t="s">
        <v>45</v>
      </c>
      <c r="K5608" s="2" t="s">
        <v>46</v>
      </c>
      <c r="L5608" s="2" t="s">
        <v>47</v>
      </c>
      <c r="M5608" s="2" t="s">
        <v>27</v>
      </c>
      <c r="N5608" s="2" t="s">
        <v>48</v>
      </c>
      <c r="O5608" s="2" t="s">
        <v>49</v>
      </c>
      <c r="P5608" s="2" t="s">
        <v>50</v>
      </c>
      <c r="Q5608" s="2" t="s">
        <v>51</v>
      </c>
    </row>
    <row r="5609" spans="1:29" hidden="1" outlineLevel="1" collapsed="1" x14ac:dyDescent="0.25">
      <c r="A5609" t="s">
        <v>34</v>
      </c>
      <c r="B5609" s="4" t="s">
        <v>29</v>
      </c>
      <c r="C5609" s="4" t="s">
        <v>6069</v>
      </c>
      <c r="D5609" s="4" t="s">
        <v>1012</v>
      </c>
      <c r="E5609" s="4">
        <v>4.4821699999999999E-4</v>
      </c>
      <c r="F5609" s="4">
        <v>1.5434800000000001E-4</v>
      </c>
      <c r="G5609" s="4">
        <v>1</v>
      </c>
      <c r="H5609" s="4">
        <v>1</v>
      </c>
      <c r="I5609" s="4">
        <v>2</v>
      </c>
      <c r="J5609" s="4" t="s">
        <v>6065</v>
      </c>
      <c r="K5609" s="4">
        <v>0</v>
      </c>
      <c r="L5609" s="4">
        <v>2641.2450199999998</v>
      </c>
      <c r="M5609" s="4" t="s">
        <v>29</v>
      </c>
      <c r="N5609" s="4" t="s">
        <v>29</v>
      </c>
      <c r="O5609" s="4">
        <v>6.5770000000000002E-5</v>
      </c>
      <c r="P5609" s="4">
        <v>3.5120000000000003E-5</v>
      </c>
      <c r="Q5609" s="4">
        <v>4.04</v>
      </c>
    </row>
    <row r="5610" spans="1:29" hidden="1" outlineLevel="1" collapsed="1" x14ac:dyDescent="0.25">
      <c r="A5610" t="s">
        <v>34</v>
      </c>
      <c r="B5610" s="4" t="s">
        <v>29</v>
      </c>
      <c r="C5610" s="4" t="s">
        <v>6070</v>
      </c>
      <c r="D5610" s="4" t="s">
        <v>34</v>
      </c>
      <c r="E5610" s="4">
        <v>2.2388800000000002E-5</v>
      </c>
      <c r="F5610" s="4">
        <v>1.5434800000000001E-4</v>
      </c>
      <c r="G5610" s="4">
        <v>1</v>
      </c>
      <c r="H5610" s="4">
        <v>1</v>
      </c>
      <c r="I5610" s="4">
        <v>2</v>
      </c>
      <c r="J5610" s="4" t="s">
        <v>6065</v>
      </c>
      <c r="K5610" s="4">
        <v>0</v>
      </c>
      <c r="L5610" s="4">
        <v>1904.90248</v>
      </c>
      <c r="M5610" s="4" t="s">
        <v>29</v>
      </c>
      <c r="N5610" s="4" t="s">
        <v>29</v>
      </c>
      <c r="O5610" s="4">
        <v>6.5770000000000002E-5</v>
      </c>
      <c r="P5610" s="4">
        <v>9.3929999999999995E-7</v>
      </c>
      <c r="Q5610" s="4">
        <v>3.75</v>
      </c>
    </row>
    <row r="5611" spans="1:29" hidden="1" outlineLevel="1" collapsed="1" x14ac:dyDescent="0.25">
      <c r="A5611" t="s">
        <v>34</v>
      </c>
      <c r="B5611" s="4" t="s">
        <v>29</v>
      </c>
      <c r="C5611" s="4" t="s">
        <v>6071</v>
      </c>
      <c r="D5611" s="4" t="s">
        <v>6072</v>
      </c>
      <c r="E5611" s="4">
        <v>1.7196299999999999E-4</v>
      </c>
      <c r="F5611" s="4">
        <v>1.5434800000000001E-4</v>
      </c>
      <c r="G5611" s="4">
        <v>1</v>
      </c>
      <c r="H5611" s="4">
        <v>1</v>
      </c>
      <c r="I5611" s="4">
        <v>2</v>
      </c>
      <c r="J5611" s="4" t="s">
        <v>6065</v>
      </c>
      <c r="K5611" s="4">
        <v>0</v>
      </c>
      <c r="L5611" s="4">
        <v>1554.7138199999999</v>
      </c>
      <c r="M5611" s="4" t="s">
        <v>29</v>
      </c>
      <c r="N5611" s="4" t="s">
        <v>29</v>
      </c>
      <c r="O5611" s="4">
        <v>6.5770000000000002E-5</v>
      </c>
      <c r="P5611" s="4">
        <v>1.102E-5</v>
      </c>
      <c r="Q5611" s="4">
        <v>3.88</v>
      </c>
    </row>
    <row r="5612" spans="1:29" hidden="1" outlineLevel="1" collapsed="1" x14ac:dyDescent="0.25">
      <c r="A5612" t="s">
        <v>34</v>
      </c>
      <c r="B5612" s="4" t="s">
        <v>29</v>
      </c>
      <c r="C5612" s="4" t="s">
        <v>6073</v>
      </c>
      <c r="D5612" s="4" t="s">
        <v>34</v>
      </c>
      <c r="E5612" s="4">
        <v>3.4215999999999999E-4</v>
      </c>
      <c r="F5612" s="4">
        <v>1.5434800000000001E-4</v>
      </c>
      <c r="G5612" s="4">
        <v>1</v>
      </c>
      <c r="H5612" s="4">
        <v>1</v>
      </c>
      <c r="I5612" s="4">
        <v>2</v>
      </c>
      <c r="J5612" s="4" t="s">
        <v>6065</v>
      </c>
      <c r="K5612" s="4">
        <v>0</v>
      </c>
      <c r="L5612" s="4">
        <v>2482.2136500000001</v>
      </c>
      <c r="M5612" s="4" t="s">
        <v>29</v>
      </c>
      <c r="N5612" s="4" t="s">
        <v>29</v>
      </c>
      <c r="O5612" s="4">
        <v>6.5770000000000002E-5</v>
      </c>
      <c r="P5612" s="4">
        <v>2.5409999999999999E-5</v>
      </c>
      <c r="Q5612" s="4">
        <v>3.66</v>
      </c>
    </row>
    <row r="5613" spans="1:29" hidden="1" outlineLevel="1" collapsed="1" x14ac:dyDescent="0.25">
      <c r="A5613" t="s">
        <v>34</v>
      </c>
      <c r="B5613" s="4" t="s">
        <v>29</v>
      </c>
      <c r="C5613" s="4" t="s">
        <v>6074</v>
      </c>
      <c r="D5613" s="4" t="s">
        <v>154</v>
      </c>
      <c r="E5613" s="4">
        <v>1.95565E-4</v>
      </c>
      <c r="F5613" s="4">
        <v>1.5434800000000001E-4</v>
      </c>
      <c r="G5613" s="4">
        <v>1</v>
      </c>
      <c r="H5613" s="4">
        <v>1</v>
      </c>
      <c r="I5613" s="4">
        <v>2</v>
      </c>
      <c r="J5613" s="4" t="s">
        <v>6065</v>
      </c>
      <c r="K5613" s="4">
        <v>0</v>
      </c>
      <c r="L5613" s="4">
        <v>1280.5827300000001</v>
      </c>
      <c r="M5613" s="4" t="s">
        <v>29</v>
      </c>
      <c r="N5613" s="4" t="s">
        <v>29</v>
      </c>
      <c r="O5613" s="4">
        <v>6.5770000000000002E-5</v>
      </c>
      <c r="P5613" s="4">
        <v>1.2840000000000001E-5</v>
      </c>
      <c r="Q5613" s="4">
        <v>2.42</v>
      </c>
    </row>
    <row r="5614" spans="1:29" hidden="1" outlineLevel="1" collapsed="1" x14ac:dyDescent="0.25">
      <c r="A5614" t="s">
        <v>34</v>
      </c>
      <c r="B5614" s="4" t="s">
        <v>29</v>
      </c>
      <c r="C5614" s="4" t="s">
        <v>6075</v>
      </c>
      <c r="D5614" s="4" t="s">
        <v>34</v>
      </c>
      <c r="E5614" s="4">
        <v>2.3571400000000001E-6</v>
      </c>
      <c r="F5614" s="4">
        <v>1.5434800000000001E-4</v>
      </c>
      <c r="G5614" s="4">
        <v>1</v>
      </c>
      <c r="H5614" s="4">
        <v>1</v>
      </c>
      <c r="I5614" s="4">
        <v>1</v>
      </c>
      <c r="J5614" s="4" t="s">
        <v>6065</v>
      </c>
      <c r="K5614" s="4">
        <v>1</v>
      </c>
      <c r="L5614" s="4">
        <v>2031.00695</v>
      </c>
      <c r="M5614" s="4" t="s">
        <v>29</v>
      </c>
      <c r="N5614" s="4" t="s">
        <v>29</v>
      </c>
      <c r="O5614" s="4">
        <v>6.5770000000000002E-5</v>
      </c>
      <c r="P5614" s="4">
        <v>6.1550000000000005E-8</v>
      </c>
      <c r="Q5614" s="4">
        <v>4.3</v>
      </c>
    </row>
    <row r="5615" spans="1:29" hidden="1" outlineLevel="1" collapsed="1" x14ac:dyDescent="0.25">
      <c r="A5615" t="s">
        <v>34</v>
      </c>
      <c r="B5615" s="4" t="s">
        <v>29</v>
      </c>
      <c r="C5615" s="4" t="s">
        <v>6076</v>
      </c>
      <c r="D5615" s="4" t="s">
        <v>34</v>
      </c>
      <c r="E5615" s="4">
        <v>2.5050900000000002E-3</v>
      </c>
      <c r="F5615" s="4">
        <v>3.0793500000000001E-4</v>
      </c>
      <c r="G5615" s="4">
        <v>1</v>
      </c>
      <c r="H5615" s="4">
        <v>1</v>
      </c>
      <c r="I5615" s="4">
        <v>2</v>
      </c>
      <c r="J5615" s="4" t="s">
        <v>6065</v>
      </c>
      <c r="K5615" s="4">
        <v>0</v>
      </c>
      <c r="L5615" s="4">
        <v>1098.68812</v>
      </c>
      <c r="M5615" s="4" t="s">
        <v>29</v>
      </c>
      <c r="N5615" s="4" t="s">
        <v>29</v>
      </c>
      <c r="O5615" s="4">
        <v>1.192E-4</v>
      </c>
      <c r="P5615" s="4">
        <v>2.7320000000000003E-4</v>
      </c>
      <c r="Q5615" s="4">
        <v>2.58</v>
      </c>
    </row>
    <row r="5616" spans="1:29" hidden="1" outlineLevel="1" collapsed="1" x14ac:dyDescent="0.25">
      <c r="A5616" t="s">
        <v>34</v>
      </c>
      <c r="B5616" s="4" t="s">
        <v>29</v>
      </c>
      <c r="C5616" s="4" t="s">
        <v>6077</v>
      </c>
      <c r="D5616" s="4" t="s">
        <v>34</v>
      </c>
      <c r="E5616" s="4">
        <v>4.8736200000000004E-3</v>
      </c>
      <c r="F5616" s="4">
        <v>3.0793500000000001E-4</v>
      </c>
      <c r="G5616" s="4">
        <v>1</v>
      </c>
      <c r="H5616" s="4">
        <v>1</v>
      </c>
      <c r="I5616" s="4">
        <v>1</v>
      </c>
      <c r="J5616" s="4" t="s">
        <v>6065</v>
      </c>
      <c r="K5616" s="4">
        <v>0</v>
      </c>
      <c r="L5616" s="4">
        <v>974.47303999999997</v>
      </c>
      <c r="M5616" s="4" t="s">
        <v>29</v>
      </c>
      <c r="N5616" s="4" t="s">
        <v>29</v>
      </c>
      <c r="O5616" s="4">
        <v>1.192E-4</v>
      </c>
      <c r="P5616" s="4">
        <v>5.9659999999999997E-4</v>
      </c>
      <c r="Q5616" s="4">
        <v>2.11</v>
      </c>
    </row>
    <row r="5617" spans="1:29" hidden="1" outlineLevel="1" collapsed="1" x14ac:dyDescent="0.25">
      <c r="A5617" t="s">
        <v>34</v>
      </c>
      <c r="B5617" s="4" t="s">
        <v>29</v>
      </c>
      <c r="C5617" s="4" t="s">
        <v>6078</v>
      </c>
      <c r="D5617" s="4" t="s">
        <v>34</v>
      </c>
      <c r="E5617" s="4">
        <v>8.5961000000000006E-3</v>
      </c>
      <c r="F5617" s="4">
        <v>4.3565599999999998E-4</v>
      </c>
      <c r="G5617" s="4">
        <v>1</v>
      </c>
      <c r="H5617" s="4">
        <v>1</v>
      </c>
      <c r="I5617" s="4">
        <v>1</v>
      </c>
      <c r="J5617" s="4" t="s">
        <v>6065</v>
      </c>
      <c r="K5617" s="4">
        <v>0</v>
      </c>
      <c r="L5617" s="4">
        <v>998.49417000000005</v>
      </c>
      <c r="M5617" s="4" t="s">
        <v>29</v>
      </c>
      <c r="N5617" s="4" t="s">
        <v>29</v>
      </c>
      <c r="O5617" s="4">
        <v>1.639E-4</v>
      </c>
      <c r="P5617" s="4">
        <v>1.1640000000000001E-3</v>
      </c>
      <c r="Q5617" s="4">
        <v>2.2799999999999998</v>
      </c>
    </row>
    <row r="5618" spans="1:29" hidden="1" outlineLevel="1" collapsed="1" x14ac:dyDescent="0.25">
      <c r="A5618" t="s">
        <v>34</v>
      </c>
      <c r="B5618" s="4" t="s">
        <v>29</v>
      </c>
      <c r="C5618" s="4" t="s">
        <v>6079</v>
      </c>
      <c r="D5618" s="4" t="s">
        <v>179</v>
      </c>
      <c r="E5618" s="4">
        <v>1.2501399999999999E-2</v>
      </c>
      <c r="F5618" s="4">
        <v>4.3565599999999998E-4</v>
      </c>
      <c r="G5618" s="4">
        <v>1</v>
      </c>
      <c r="H5618" s="4">
        <v>1</v>
      </c>
      <c r="I5618" s="4">
        <v>1</v>
      </c>
      <c r="J5618" s="4" t="s">
        <v>6065</v>
      </c>
      <c r="K5618" s="4">
        <v>0</v>
      </c>
      <c r="L5618" s="4">
        <v>1621.8254199999999</v>
      </c>
      <c r="M5618" s="4" t="s">
        <v>29</v>
      </c>
      <c r="N5618" s="4" t="s">
        <v>29</v>
      </c>
      <c r="O5618" s="4">
        <v>1.639E-4</v>
      </c>
      <c r="P5618" s="4">
        <v>1.8259999999999999E-3</v>
      </c>
      <c r="Q5618" s="4">
        <v>2.82</v>
      </c>
    </row>
    <row r="5619" spans="1:29" hidden="1" outlineLevel="1" collapsed="1" x14ac:dyDescent="0.25">
      <c r="A5619" t="s">
        <v>34</v>
      </c>
      <c r="B5619" s="4" t="s">
        <v>29</v>
      </c>
      <c r="C5619" s="4" t="s">
        <v>6080</v>
      </c>
      <c r="D5619" s="4" t="s">
        <v>166</v>
      </c>
      <c r="E5619" s="4">
        <v>1.5996300000000001E-2</v>
      </c>
      <c r="F5619" s="4">
        <v>5.7957899999999999E-4</v>
      </c>
      <c r="G5619" s="4">
        <v>1</v>
      </c>
      <c r="H5619" s="4">
        <v>1</v>
      </c>
      <c r="I5619" s="4">
        <v>2</v>
      </c>
      <c r="J5619" s="4" t="s">
        <v>6065</v>
      </c>
      <c r="K5619" s="4">
        <v>0</v>
      </c>
      <c r="L5619" s="4">
        <v>1171.5888199999999</v>
      </c>
      <c r="M5619" s="4" t="s">
        <v>29</v>
      </c>
      <c r="N5619" s="4" t="s">
        <v>29</v>
      </c>
      <c r="O5619" s="4">
        <v>2.1489999999999999E-4</v>
      </c>
      <c r="P5619" s="4">
        <v>2.4759999999999999E-3</v>
      </c>
      <c r="Q5619" s="4">
        <v>2.09</v>
      </c>
    </row>
    <row r="5620" spans="1:29" hidden="1" outlineLevel="1" collapsed="1" x14ac:dyDescent="0.25">
      <c r="A5620" t="s">
        <v>34</v>
      </c>
      <c r="B5620" s="4" t="s">
        <v>29</v>
      </c>
      <c r="C5620" s="4" t="s">
        <v>6081</v>
      </c>
      <c r="D5620" s="4" t="s">
        <v>34</v>
      </c>
      <c r="E5620" s="4">
        <v>2.5135600000000001E-2</v>
      </c>
      <c r="F5620" s="4">
        <v>1.14003E-3</v>
      </c>
      <c r="G5620" s="4">
        <v>1</v>
      </c>
      <c r="H5620" s="4">
        <v>1</v>
      </c>
      <c r="I5620" s="4">
        <v>2</v>
      </c>
      <c r="J5620" s="4" t="s">
        <v>6065</v>
      </c>
      <c r="K5620" s="4">
        <v>0</v>
      </c>
      <c r="L5620" s="4">
        <v>918.52949000000001</v>
      </c>
      <c r="M5620" s="4" t="s">
        <v>29</v>
      </c>
      <c r="N5620" s="4" t="s">
        <v>29</v>
      </c>
      <c r="O5620" s="4">
        <v>4.1320000000000001E-4</v>
      </c>
      <c r="P5620" s="4">
        <v>4.3629999999999997E-3</v>
      </c>
      <c r="Q5620" s="4">
        <v>1.61</v>
      </c>
    </row>
    <row r="5621" spans="1:29" x14ac:dyDescent="0.25">
      <c r="A5621" s="3" t="s">
        <v>29</v>
      </c>
      <c r="B5621" s="3" t="s">
        <v>30</v>
      </c>
      <c r="C5621" s="3" t="s">
        <v>6082</v>
      </c>
      <c r="D5621" s="3" t="s">
        <v>6083</v>
      </c>
      <c r="E5621" s="3">
        <v>0</v>
      </c>
      <c r="F5621" s="3">
        <v>59.014000000000003</v>
      </c>
      <c r="G5621" s="3">
        <v>43</v>
      </c>
      <c r="H5621" s="3">
        <v>9</v>
      </c>
      <c r="I5621" s="3">
        <v>14</v>
      </c>
      <c r="J5621" s="3">
        <v>9</v>
      </c>
      <c r="K5621" s="3">
        <v>369</v>
      </c>
      <c r="L5621" s="3">
        <v>39.700000000000003</v>
      </c>
      <c r="M5621" s="3">
        <v>8.69</v>
      </c>
      <c r="N5621" s="3">
        <v>45.27</v>
      </c>
      <c r="O5621" s="3">
        <v>9</v>
      </c>
      <c r="P5621" s="3" t="s">
        <v>315</v>
      </c>
      <c r="Q5621" s="3" t="s">
        <v>6084</v>
      </c>
      <c r="R5621" s="3" t="s">
        <v>4647</v>
      </c>
      <c r="S5621" s="3" t="s">
        <v>4648</v>
      </c>
      <c r="T5621" s="3" t="s">
        <v>6085</v>
      </c>
      <c r="U5621" s="3" t="s">
        <v>6082</v>
      </c>
      <c r="V5621" s="3" t="s">
        <v>6086</v>
      </c>
      <c r="W5621" s="3" t="s">
        <v>1139</v>
      </c>
      <c r="X5621" s="3" t="s">
        <v>6087</v>
      </c>
      <c r="Y5621" s="3" t="s">
        <v>4652</v>
      </c>
      <c r="Z5621" s="3" t="s">
        <v>4653</v>
      </c>
      <c r="AA5621" s="3">
        <v>14</v>
      </c>
      <c r="AB5621" s="3" t="s">
        <v>29</v>
      </c>
      <c r="AC5621" s="3">
        <v>1</v>
      </c>
    </row>
    <row r="5622" spans="1:29" hidden="1" outlineLevel="1" collapsed="1" x14ac:dyDescent="0.25">
      <c r="A5622" t="s">
        <v>34</v>
      </c>
      <c r="B5622" s="2" t="s">
        <v>39</v>
      </c>
      <c r="C5622" s="2" t="s">
        <v>40</v>
      </c>
      <c r="D5622" s="2" t="s">
        <v>41</v>
      </c>
      <c r="E5622" s="2" t="s">
        <v>42</v>
      </c>
      <c r="F5622" s="2" t="s">
        <v>43</v>
      </c>
      <c r="G5622" s="2" t="s">
        <v>28</v>
      </c>
      <c r="H5622" s="2" t="s">
        <v>44</v>
      </c>
      <c r="I5622" s="2" t="s">
        <v>8</v>
      </c>
      <c r="J5622" s="2" t="s">
        <v>45</v>
      </c>
      <c r="K5622" s="2" t="s">
        <v>46</v>
      </c>
      <c r="L5622" s="2" t="s">
        <v>47</v>
      </c>
      <c r="M5622" s="2" t="s">
        <v>27</v>
      </c>
      <c r="N5622" s="2" t="s">
        <v>48</v>
      </c>
      <c r="O5622" s="2" t="s">
        <v>49</v>
      </c>
      <c r="P5622" s="2" t="s">
        <v>50</v>
      </c>
      <c r="Q5622" s="2" t="s">
        <v>51</v>
      </c>
    </row>
    <row r="5623" spans="1:29" hidden="1" outlineLevel="1" collapsed="1" x14ac:dyDescent="0.25">
      <c r="A5623" t="s">
        <v>34</v>
      </c>
      <c r="B5623" s="4" t="s">
        <v>29</v>
      </c>
      <c r="C5623" s="4" t="s">
        <v>6088</v>
      </c>
      <c r="D5623" s="4" t="s">
        <v>34</v>
      </c>
      <c r="E5623" s="4">
        <v>8.1556400000000004E-5</v>
      </c>
      <c r="F5623" s="4">
        <v>1.5434800000000001E-4</v>
      </c>
      <c r="G5623" s="4">
        <v>1</v>
      </c>
      <c r="H5623" s="4">
        <v>1</v>
      </c>
      <c r="I5623" s="4">
        <v>2</v>
      </c>
      <c r="J5623" s="4" t="s">
        <v>6082</v>
      </c>
      <c r="K5623" s="4">
        <v>1</v>
      </c>
      <c r="L5623" s="4">
        <v>1491.9257299999999</v>
      </c>
      <c r="M5623" s="4" t="s">
        <v>29</v>
      </c>
      <c r="N5623" s="4" t="s">
        <v>29</v>
      </c>
      <c r="O5623" s="4">
        <v>6.5770000000000002E-5</v>
      </c>
      <c r="P5623" s="4">
        <v>4.4700000000000004E-6</v>
      </c>
      <c r="Q5623" s="4">
        <v>2.6</v>
      </c>
    </row>
    <row r="5624" spans="1:29" hidden="1" outlineLevel="1" collapsed="1" x14ac:dyDescent="0.25">
      <c r="A5624" t="s">
        <v>34</v>
      </c>
      <c r="B5624" s="4" t="s">
        <v>29</v>
      </c>
      <c r="C5624" s="4" t="s">
        <v>6089</v>
      </c>
      <c r="D5624" s="4" t="s">
        <v>34</v>
      </c>
      <c r="E5624" s="4">
        <v>9.8277900000000003E-5</v>
      </c>
      <c r="F5624" s="4">
        <v>1.5434800000000001E-4</v>
      </c>
      <c r="G5624" s="4">
        <v>1</v>
      </c>
      <c r="H5624" s="4">
        <v>1</v>
      </c>
      <c r="I5624" s="4">
        <v>1</v>
      </c>
      <c r="J5624" s="4" t="s">
        <v>6082</v>
      </c>
      <c r="K5624" s="4">
        <v>0</v>
      </c>
      <c r="L5624" s="4">
        <v>1435.7791199999999</v>
      </c>
      <c r="M5624" s="4" t="s">
        <v>29</v>
      </c>
      <c r="N5624" s="4" t="s">
        <v>29</v>
      </c>
      <c r="O5624" s="4">
        <v>6.5770000000000002E-5</v>
      </c>
      <c r="P5624" s="4">
        <v>5.6210000000000001E-6</v>
      </c>
      <c r="Q5624" s="4">
        <v>2.7</v>
      </c>
    </row>
    <row r="5625" spans="1:29" hidden="1" outlineLevel="1" collapsed="1" x14ac:dyDescent="0.25">
      <c r="A5625" t="s">
        <v>34</v>
      </c>
      <c r="B5625" s="4" t="s">
        <v>29</v>
      </c>
      <c r="C5625" s="4" t="s">
        <v>6090</v>
      </c>
      <c r="D5625" s="4" t="s">
        <v>34</v>
      </c>
      <c r="E5625" s="4">
        <v>1.6024399999999999E-5</v>
      </c>
      <c r="F5625" s="4">
        <v>1.5434800000000001E-4</v>
      </c>
      <c r="G5625" s="4">
        <v>1</v>
      </c>
      <c r="H5625" s="4">
        <v>1</v>
      </c>
      <c r="I5625" s="4">
        <v>1</v>
      </c>
      <c r="J5625" s="4" t="s">
        <v>6082</v>
      </c>
      <c r="K5625" s="4">
        <v>0</v>
      </c>
      <c r="L5625" s="4">
        <v>1811.90617</v>
      </c>
      <c r="M5625" s="4" t="s">
        <v>29</v>
      </c>
      <c r="N5625" s="4" t="s">
        <v>29</v>
      </c>
      <c r="O5625" s="4">
        <v>6.5770000000000002E-5</v>
      </c>
      <c r="P5625" s="4">
        <v>6.229E-7</v>
      </c>
      <c r="Q5625" s="4">
        <v>3.88</v>
      </c>
    </row>
    <row r="5626" spans="1:29" hidden="1" outlineLevel="1" collapsed="1" x14ac:dyDescent="0.25">
      <c r="A5626" t="s">
        <v>34</v>
      </c>
      <c r="B5626" s="4" t="s">
        <v>29</v>
      </c>
      <c r="C5626" s="4" t="s">
        <v>6091</v>
      </c>
      <c r="D5626" s="4" t="s">
        <v>406</v>
      </c>
      <c r="E5626" s="4">
        <v>4.0721200000000002E-8</v>
      </c>
      <c r="F5626" s="4">
        <v>1.5434800000000001E-4</v>
      </c>
      <c r="G5626" s="4">
        <v>1</v>
      </c>
      <c r="H5626" s="4">
        <v>1</v>
      </c>
      <c r="I5626" s="4">
        <v>1</v>
      </c>
      <c r="J5626" s="4" t="s">
        <v>6082</v>
      </c>
      <c r="K5626" s="4">
        <v>0</v>
      </c>
      <c r="L5626" s="4">
        <v>4645.3090300000003</v>
      </c>
      <c r="M5626" s="4" t="s">
        <v>29</v>
      </c>
      <c r="N5626" s="4" t="s">
        <v>29</v>
      </c>
      <c r="O5626" s="4">
        <v>6.5770000000000002E-5</v>
      </c>
      <c r="P5626" s="4">
        <v>4.5240000000000001E-10</v>
      </c>
      <c r="Q5626" s="4">
        <v>5.31</v>
      </c>
    </row>
    <row r="5627" spans="1:29" hidden="1" outlineLevel="1" collapsed="1" x14ac:dyDescent="0.25">
      <c r="A5627" t="s">
        <v>34</v>
      </c>
      <c r="B5627" s="4" t="s">
        <v>29</v>
      </c>
      <c r="C5627" s="4" t="s">
        <v>6092</v>
      </c>
      <c r="D5627" s="4" t="s">
        <v>34</v>
      </c>
      <c r="E5627" s="4">
        <v>1.4064500000000001E-3</v>
      </c>
      <c r="F5627" s="4">
        <v>1.5434800000000001E-4</v>
      </c>
      <c r="G5627" s="4">
        <v>1</v>
      </c>
      <c r="H5627" s="4">
        <v>1</v>
      </c>
      <c r="I5627" s="4">
        <v>2</v>
      </c>
      <c r="J5627" s="4" t="s">
        <v>6082</v>
      </c>
      <c r="K5627" s="4">
        <v>0</v>
      </c>
      <c r="L5627" s="4">
        <v>1869.9440099999999</v>
      </c>
      <c r="M5627" s="4" t="s">
        <v>29</v>
      </c>
      <c r="N5627" s="4" t="s">
        <v>29</v>
      </c>
      <c r="O5627" s="4">
        <v>6.5770000000000002E-5</v>
      </c>
      <c r="P5627" s="4">
        <v>1.3850000000000001E-4</v>
      </c>
      <c r="Q5627" s="4">
        <v>3.14</v>
      </c>
    </row>
    <row r="5628" spans="1:29" hidden="1" outlineLevel="1" collapsed="1" x14ac:dyDescent="0.25">
      <c r="A5628" t="s">
        <v>34</v>
      </c>
      <c r="B5628" s="4" t="s">
        <v>29</v>
      </c>
      <c r="C5628" s="4" t="s">
        <v>6093</v>
      </c>
      <c r="D5628" s="4" t="s">
        <v>34</v>
      </c>
      <c r="E5628" s="4">
        <v>9.6409800000000003E-8</v>
      </c>
      <c r="F5628" s="4">
        <v>1.5434800000000001E-4</v>
      </c>
      <c r="G5628" s="4">
        <v>1</v>
      </c>
      <c r="H5628" s="4">
        <v>1</v>
      </c>
      <c r="I5628" s="4">
        <v>3</v>
      </c>
      <c r="J5628" s="4" t="s">
        <v>6082</v>
      </c>
      <c r="K5628" s="4">
        <v>0</v>
      </c>
      <c r="L5628" s="4">
        <v>2092.06961</v>
      </c>
      <c r="M5628" s="4" t="s">
        <v>29</v>
      </c>
      <c r="N5628" s="4" t="s">
        <v>29</v>
      </c>
      <c r="O5628" s="4">
        <v>6.5770000000000002E-5</v>
      </c>
      <c r="P5628" s="4">
        <v>1.285E-9</v>
      </c>
      <c r="Q5628" s="4">
        <v>4.79</v>
      </c>
    </row>
    <row r="5629" spans="1:29" hidden="1" outlineLevel="1" collapsed="1" x14ac:dyDescent="0.25">
      <c r="A5629" t="s">
        <v>34</v>
      </c>
      <c r="B5629" s="4" t="s">
        <v>29</v>
      </c>
      <c r="C5629" s="4" t="s">
        <v>6094</v>
      </c>
      <c r="D5629" s="4" t="s">
        <v>34</v>
      </c>
      <c r="E5629" s="4">
        <v>3.2085399999999997E-4</v>
      </c>
      <c r="F5629" s="4">
        <v>1.5434800000000001E-4</v>
      </c>
      <c r="G5629" s="4">
        <v>1</v>
      </c>
      <c r="H5629" s="4">
        <v>1</v>
      </c>
      <c r="I5629" s="4">
        <v>1</v>
      </c>
      <c r="J5629" s="4" t="s">
        <v>6082</v>
      </c>
      <c r="K5629" s="4">
        <v>1</v>
      </c>
      <c r="L5629" s="4">
        <v>1448.8372400000001</v>
      </c>
      <c r="M5629" s="4" t="s">
        <v>29</v>
      </c>
      <c r="N5629" s="4" t="s">
        <v>29</v>
      </c>
      <c r="O5629" s="4">
        <v>6.5770000000000002E-5</v>
      </c>
      <c r="P5629" s="4">
        <v>2.3410000000000001E-5</v>
      </c>
      <c r="Q5629" s="4">
        <v>3.3</v>
      </c>
    </row>
    <row r="5630" spans="1:29" hidden="1" outlineLevel="1" collapsed="1" x14ac:dyDescent="0.25">
      <c r="A5630" t="s">
        <v>34</v>
      </c>
      <c r="B5630" s="4" t="s">
        <v>29</v>
      </c>
      <c r="C5630" s="4" t="s">
        <v>6095</v>
      </c>
      <c r="D5630" s="4" t="s">
        <v>34</v>
      </c>
      <c r="E5630" s="4">
        <v>2.31205E-5</v>
      </c>
      <c r="F5630" s="4">
        <v>1.5434800000000001E-4</v>
      </c>
      <c r="G5630" s="4">
        <v>1</v>
      </c>
      <c r="H5630" s="4">
        <v>1</v>
      </c>
      <c r="I5630" s="4">
        <v>2</v>
      </c>
      <c r="J5630" s="4" t="s">
        <v>6082</v>
      </c>
      <c r="K5630" s="4">
        <v>0</v>
      </c>
      <c r="L5630" s="4">
        <v>1146.65174</v>
      </c>
      <c r="M5630" s="4" t="s">
        <v>29</v>
      </c>
      <c r="N5630" s="4" t="s">
        <v>29</v>
      </c>
      <c r="O5630" s="4">
        <v>6.5770000000000002E-5</v>
      </c>
      <c r="P5630" s="4">
        <v>9.7560000000000003E-7</v>
      </c>
      <c r="Q5630" s="4">
        <v>3.32</v>
      </c>
    </row>
    <row r="5631" spans="1:29" hidden="1" outlineLevel="1" collapsed="1" x14ac:dyDescent="0.25">
      <c r="A5631" t="s">
        <v>34</v>
      </c>
      <c r="B5631" s="4" t="s">
        <v>29</v>
      </c>
      <c r="C5631" s="4" t="s">
        <v>6096</v>
      </c>
      <c r="D5631" s="4" t="s">
        <v>34</v>
      </c>
      <c r="E5631" s="4">
        <v>0.18681900000000001</v>
      </c>
      <c r="F5631" s="4">
        <v>5.3769400000000002E-3</v>
      </c>
      <c r="G5631" s="4">
        <v>1</v>
      </c>
      <c r="H5631" s="4">
        <v>1</v>
      </c>
      <c r="I5631" s="4">
        <v>1</v>
      </c>
      <c r="J5631" s="4" t="s">
        <v>6082</v>
      </c>
      <c r="K5631" s="4">
        <v>2</v>
      </c>
      <c r="L5631" s="4">
        <v>2246.3131800000001</v>
      </c>
      <c r="M5631" s="4" t="s">
        <v>29</v>
      </c>
      <c r="N5631" s="4" t="s">
        <v>29</v>
      </c>
      <c r="O5631" s="4">
        <v>2.0179999999999998E-3</v>
      </c>
      <c r="P5631" s="4">
        <v>7.059E-2</v>
      </c>
      <c r="Q5631" s="4">
        <v>1.23</v>
      </c>
    </row>
    <row r="5632" spans="1:29" x14ac:dyDescent="0.25">
      <c r="A5632" s="3" t="s">
        <v>29</v>
      </c>
      <c r="B5632" s="3" t="s">
        <v>30</v>
      </c>
      <c r="C5632" s="3" t="s">
        <v>6097</v>
      </c>
      <c r="D5632" s="3" t="s">
        <v>6098</v>
      </c>
      <c r="E5632" s="3">
        <v>0</v>
      </c>
      <c r="F5632" s="3">
        <v>58.975000000000001</v>
      </c>
      <c r="G5632" s="3">
        <v>52</v>
      </c>
      <c r="H5632" s="3">
        <v>12</v>
      </c>
      <c r="I5632" s="3">
        <v>16</v>
      </c>
      <c r="J5632" s="3">
        <v>12</v>
      </c>
      <c r="K5632" s="3">
        <v>366</v>
      </c>
      <c r="L5632" s="3">
        <v>40</v>
      </c>
      <c r="M5632" s="3">
        <v>5.3</v>
      </c>
      <c r="N5632" s="3">
        <v>53.17</v>
      </c>
      <c r="O5632" s="3">
        <v>12</v>
      </c>
      <c r="P5632" s="3" t="s">
        <v>315</v>
      </c>
      <c r="Q5632" s="3" t="s">
        <v>34</v>
      </c>
      <c r="R5632" s="3" t="s">
        <v>1854</v>
      </c>
      <c r="S5632" s="3" t="s">
        <v>6099</v>
      </c>
      <c r="T5632" s="3" t="s">
        <v>34</v>
      </c>
      <c r="U5632" s="3" t="s">
        <v>6097</v>
      </c>
      <c r="V5632" s="3" t="s">
        <v>34</v>
      </c>
      <c r="W5632" s="3" t="s">
        <v>193</v>
      </c>
      <c r="X5632" s="3" t="s">
        <v>34</v>
      </c>
      <c r="Y5632" s="3" t="s">
        <v>34</v>
      </c>
      <c r="Z5632" s="3" t="s">
        <v>6100</v>
      </c>
      <c r="AA5632" s="3">
        <v>3</v>
      </c>
      <c r="AB5632" s="3" t="s">
        <v>29</v>
      </c>
      <c r="AC5632" s="3">
        <v>1</v>
      </c>
    </row>
    <row r="5633" spans="1:29" hidden="1" outlineLevel="1" collapsed="1" x14ac:dyDescent="0.25">
      <c r="A5633" t="s">
        <v>34</v>
      </c>
      <c r="B5633" s="2" t="s">
        <v>39</v>
      </c>
      <c r="C5633" s="2" t="s">
        <v>40</v>
      </c>
      <c r="D5633" s="2" t="s">
        <v>41</v>
      </c>
      <c r="E5633" s="2" t="s">
        <v>42</v>
      </c>
      <c r="F5633" s="2" t="s">
        <v>43</v>
      </c>
      <c r="G5633" s="2" t="s">
        <v>28</v>
      </c>
      <c r="H5633" s="2" t="s">
        <v>44</v>
      </c>
      <c r="I5633" s="2" t="s">
        <v>8</v>
      </c>
      <c r="J5633" s="2" t="s">
        <v>45</v>
      </c>
      <c r="K5633" s="2" t="s">
        <v>46</v>
      </c>
      <c r="L5633" s="2" t="s">
        <v>47</v>
      </c>
      <c r="M5633" s="2" t="s">
        <v>27</v>
      </c>
      <c r="N5633" s="2" t="s">
        <v>48</v>
      </c>
      <c r="O5633" s="2" t="s">
        <v>49</v>
      </c>
      <c r="P5633" s="2" t="s">
        <v>50</v>
      </c>
      <c r="Q5633" s="2" t="s">
        <v>51</v>
      </c>
    </row>
    <row r="5634" spans="1:29" hidden="1" outlineLevel="1" collapsed="1" x14ac:dyDescent="0.25">
      <c r="A5634" t="s">
        <v>34</v>
      </c>
      <c r="B5634" s="4" t="s">
        <v>29</v>
      </c>
      <c r="C5634" s="4" t="s">
        <v>6101</v>
      </c>
      <c r="D5634" s="4" t="s">
        <v>34</v>
      </c>
      <c r="E5634" s="4">
        <v>1.8941200000000001E-5</v>
      </c>
      <c r="F5634" s="4">
        <v>1.5434800000000001E-4</v>
      </c>
      <c r="G5634" s="4">
        <v>1</v>
      </c>
      <c r="H5634" s="4">
        <v>1</v>
      </c>
      <c r="I5634" s="4">
        <v>2</v>
      </c>
      <c r="J5634" s="4" t="s">
        <v>6097</v>
      </c>
      <c r="K5634" s="4">
        <v>1</v>
      </c>
      <c r="L5634" s="4">
        <v>1717.94831</v>
      </c>
      <c r="M5634" s="4" t="s">
        <v>29</v>
      </c>
      <c r="N5634" s="4" t="s">
        <v>29</v>
      </c>
      <c r="O5634" s="4">
        <v>6.5770000000000002E-5</v>
      </c>
      <c r="P5634" s="4">
        <v>7.666E-7</v>
      </c>
      <c r="Q5634" s="4">
        <v>3.31</v>
      </c>
    </row>
    <row r="5635" spans="1:29" hidden="1" outlineLevel="1" collapsed="1" x14ac:dyDescent="0.25">
      <c r="A5635" t="s">
        <v>34</v>
      </c>
      <c r="B5635" s="4" t="s">
        <v>29</v>
      </c>
      <c r="C5635" s="4" t="s">
        <v>6102</v>
      </c>
      <c r="D5635" s="4" t="s">
        <v>34</v>
      </c>
      <c r="E5635" s="4">
        <v>1.6093800000000001E-3</v>
      </c>
      <c r="F5635" s="4">
        <v>1.5434800000000001E-4</v>
      </c>
      <c r="G5635" s="4">
        <v>1</v>
      </c>
      <c r="H5635" s="4">
        <v>1</v>
      </c>
      <c r="I5635" s="4">
        <v>1</v>
      </c>
      <c r="J5635" s="4" t="s">
        <v>6097</v>
      </c>
      <c r="K5635" s="4">
        <v>0</v>
      </c>
      <c r="L5635" s="4">
        <v>1219.6317300000001</v>
      </c>
      <c r="M5635" s="4" t="s">
        <v>29</v>
      </c>
      <c r="N5635" s="4" t="s">
        <v>29</v>
      </c>
      <c r="O5635" s="4">
        <v>6.5770000000000002E-5</v>
      </c>
      <c r="P5635" s="4">
        <v>1.6310000000000001E-4</v>
      </c>
      <c r="Q5635" s="4">
        <v>2.4500000000000002</v>
      </c>
    </row>
    <row r="5636" spans="1:29" hidden="1" outlineLevel="1" collapsed="1" x14ac:dyDescent="0.25">
      <c r="A5636" t="s">
        <v>34</v>
      </c>
      <c r="B5636" s="4" t="s">
        <v>29</v>
      </c>
      <c r="C5636" s="4" t="s">
        <v>6103</v>
      </c>
      <c r="D5636" s="4" t="s">
        <v>34</v>
      </c>
      <c r="E5636" s="4">
        <v>3.4228199999999999E-5</v>
      </c>
      <c r="F5636" s="4">
        <v>1.5434800000000001E-4</v>
      </c>
      <c r="G5636" s="4">
        <v>1</v>
      </c>
      <c r="H5636" s="4">
        <v>1</v>
      </c>
      <c r="I5636" s="4">
        <v>2</v>
      </c>
      <c r="J5636" s="4" t="s">
        <v>6097</v>
      </c>
      <c r="K5636" s="4">
        <v>0</v>
      </c>
      <c r="L5636" s="4">
        <v>1220.66336</v>
      </c>
      <c r="M5636" s="4" t="s">
        <v>29</v>
      </c>
      <c r="N5636" s="4" t="s">
        <v>29</v>
      </c>
      <c r="O5636" s="4">
        <v>6.5770000000000002E-5</v>
      </c>
      <c r="P5636" s="4">
        <v>1.559E-6</v>
      </c>
      <c r="Q5636" s="4">
        <v>3.38</v>
      </c>
    </row>
    <row r="5637" spans="1:29" hidden="1" outlineLevel="1" collapsed="1" x14ac:dyDescent="0.25">
      <c r="A5637" t="s">
        <v>34</v>
      </c>
      <c r="B5637" s="4" t="s">
        <v>29</v>
      </c>
      <c r="C5637" s="4" t="s">
        <v>6104</v>
      </c>
      <c r="D5637" s="4" t="s">
        <v>34</v>
      </c>
      <c r="E5637" s="4">
        <v>3.8167399999999998E-4</v>
      </c>
      <c r="F5637" s="4">
        <v>1.5434800000000001E-4</v>
      </c>
      <c r="G5637" s="4">
        <v>1</v>
      </c>
      <c r="H5637" s="4">
        <v>1</v>
      </c>
      <c r="I5637" s="4">
        <v>1</v>
      </c>
      <c r="J5637" s="4" t="s">
        <v>6097</v>
      </c>
      <c r="K5637" s="4">
        <v>0</v>
      </c>
      <c r="L5637" s="4">
        <v>1218.6364799999999</v>
      </c>
      <c r="M5637" s="4" t="s">
        <v>29</v>
      </c>
      <c r="N5637" s="4" t="s">
        <v>29</v>
      </c>
      <c r="O5637" s="4">
        <v>6.5770000000000002E-5</v>
      </c>
      <c r="P5637" s="4">
        <v>2.889E-5</v>
      </c>
      <c r="Q5637" s="4">
        <v>3.15</v>
      </c>
    </row>
    <row r="5638" spans="1:29" hidden="1" outlineLevel="1" collapsed="1" x14ac:dyDescent="0.25">
      <c r="A5638" t="s">
        <v>34</v>
      </c>
      <c r="B5638" s="4" t="s">
        <v>29</v>
      </c>
      <c r="C5638" s="4" t="s">
        <v>6105</v>
      </c>
      <c r="D5638" s="4" t="s">
        <v>34</v>
      </c>
      <c r="E5638" s="4">
        <v>4.2322900000000003E-6</v>
      </c>
      <c r="F5638" s="4">
        <v>1.5434800000000001E-4</v>
      </c>
      <c r="G5638" s="4">
        <v>1</v>
      </c>
      <c r="H5638" s="4">
        <v>1</v>
      </c>
      <c r="I5638" s="4">
        <v>2</v>
      </c>
      <c r="J5638" s="4" t="s">
        <v>6097</v>
      </c>
      <c r="K5638" s="4">
        <v>0</v>
      </c>
      <c r="L5638" s="4">
        <v>1355.7892899999999</v>
      </c>
      <c r="M5638" s="4" t="s">
        <v>29</v>
      </c>
      <c r="N5638" s="4" t="s">
        <v>29</v>
      </c>
      <c r="O5638" s="4">
        <v>6.5770000000000002E-5</v>
      </c>
      <c r="P5638" s="4">
        <v>1.2480000000000001E-7</v>
      </c>
      <c r="Q5638" s="4">
        <v>4.25</v>
      </c>
    </row>
    <row r="5639" spans="1:29" hidden="1" outlineLevel="1" collapsed="1" x14ac:dyDescent="0.25">
      <c r="A5639" t="s">
        <v>34</v>
      </c>
      <c r="B5639" s="4" t="s">
        <v>29</v>
      </c>
      <c r="C5639" s="4" t="s">
        <v>6106</v>
      </c>
      <c r="D5639" s="4" t="s">
        <v>34</v>
      </c>
      <c r="E5639" s="4">
        <v>1.17505E-3</v>
      </c>
      <c r="F5639" s="4">
        <v>1.5434800000000001E-4</v>
      </c>
      <c r="G5639" s="4">
        <v>1</v>
      </c>
      <c r="H5639" s="4">
        <v>1</v>
      </c>
      <c r="I5639" s="4">
        <v>1</v>
      </c>
      <c r="J5639" s="4" t="s">
        <v>6097</v>
      </c>
      <c r="K5639" s="4">
        <v>0</v>
      </c>
      <c r="L5639" s="4">
        <v>2797.3692500000002</v>
      </c>
      <c r="M5639" s="4" t="s">
        <v>29</v>
      </c>
      <c r="N5639" s="4" t="s">
        <v>29</v>
      </c>
      <c r="O5639" s="4">
        <v>6.5770000000000002E-5</v>
      </c>
      <c r="P5639" s="4">
        <v>1.114E-4</v>
      </c>
      <c r="Q5639" s="4">
        <v>4.87</v>
      </c>
    </row>
    <row r="5640" spans="1:29" hidden="1" outlineLevel="1" collapsed="1" x14ac:dyDescent="0.25">
      <c r="A5640" t="s">
        <v>34</v>
      </c>
      <c r="B5640" s="4" t="s">
        <v>29</v>
      </c>
      <c r="C5640" s="4" t="s">
        <v>6107</v>
      </c>
      <c r="D5640" s="4" t="s">
        <v>34</v>
      </c>
      <c r="E5640" s="4">
        <v>1.1250000000000001E-5</v>
      </c>
      <c r="F5640" s="4">
        <v>1.5434800000000001E-4</v>
      </c>
      <c r="G5640" s="4">
        <v>1</v>
      </c>
      <c r="H5640" s="4">
        <v>1</v>
      </c>
      <c r="I5640" s="4">
        <v>1</v>
      </c>
      <c r="J5640" s="4" t="s">
        <v>6097</v>
      </c>
      <c r="K5640" s="4">
        <v>0</v>
      </c>
      <c r="L5640" s="4">
        <v>1721.8632399999999</v>
      </c>
      <c r="M5640" s="4" t="s">
        <v>29</v>
      </c>
      <c r="N5640" s="4" t="s">
        <v>29</v>
      </c>
      <c r="O5640" s="4">
        <v>6.5770000000000002E-5</v>
      </c>
      <c r="P5640" s="4">
        <v>4.08E-7</v>
      </c>
      <c r="Q5640" s="4">
        <v>4.53</v>
      </c>
    </row>
    <row r="5641" spans="1:29" hidden="1" outlineLevel="1" collapsed="1" x14ac:dyDescent="0.25">
      <c r="A5641" t="s">
        <v>34</v>
      </c>
      <c r="B5641" s="4" t="s">
        <v>29</v>
      </c>
      <c r="C5641" s="4" t="s">
        <v>6108</v>
      </c>
      <c r="D5641" s="4" t="s">
        <v>34</v>
      </c>
      <c r="E5641" s="4">
        <v>7.5014999999999999E-5</v>
      </c>
      <c r="F5641" s="4">
        <v>1.5434800000000001E-4</v>
      </c>
      <c r="G5641" s="4">
        <v>1</v>
      </c>
      <c r="H5641" s="4">
        <v>1</v>
      </c>
      <c r="I5641" s="4">
        <v>1</v>
      </c>
      <c r="J5641" s="4" t="s">
        <v>6097</v>
      </c>
      <c r="K5641" s="4">
        <v>0</v>
      </c>
      <c r="L5641" s="4">
        <v>1354.68489</v>
      </c>
      <c r="M5641" s="4" t="s">
        <v>29</v>
      </c>
      <c r="N5641" s="4" t="s">
        <v>29</v>
      </c>
      <c r="O5641" s="4">
        <v>6.5770000000000002E-5</v>
      </c>
      <c r="P5641" s="4">
        <v>4.0579999999999999E-6</v>
      </c>
      <c r="Q5641" s="4">
        <v>3.29</v>
      </c>
    </row>
    <row r="5642" spans="1:29" hidden="1" outlineLevel="1" collapsed="1" x14ac:dyDescent="0.25">
      <c r="A5642" t="s">
        <v>34</v>
      </c>
      <c r="B5642" s="4" t="s">
        <v>29</v>
      </c>
      <c r="C5642" s="4" t="s">
        <v>6109</v>
      </c>
      <c r="D5642" s="4" t="s">
        <v>34</v>
      </c>
      <c r="E5642" s="4">
        <v>1.69415E-3</v>
      </c>
      <c r="F5642" s="4">
        <v>1.5434800000000001E-4</v>
      </c>
      <c r="G5642" s="4">
        <v>1</v>
      </c>
      <c r="H5642" s="4">
        <v>1</v>
      </c>
      <c r="I5642" s="4">
        <v>1</v>
      </c>
      <c r="J5642" s="4" t="s">
        <v>6097</v>
      </c>
      <c r="K5642" s="4">
        <v>1</v>
      </c>
      <c r="L5642" s="4">
        <v>1752.91265</v>
      </c>
      <c r="M5642" s="4" t="s">
        <v>29</v>
      </c>
      <c r="N5642" s="4" t="s">
        <v>29</v>
      </c>
      <c r="O5642" s="4">
        <v>6.5770000000000002E-5</v>
      </c>
      <c r="P5642" s="4">
        <v>1.7330000000000001E-4</v>
      </c>
      <c r="Q5642" s="4">
        <v>3.92</v>
      </c>
    </row>
    <row r="5643" spans="1:29" hidden="1" outlineLevel="1" collapsed="1" x14ac:dyDescent="0.25">
      <c r="A5643" t="s">
        <v>34</v>
      </c>
      <c r="B5643" s="4" t="s">
        <v>29</v>
      </c>
      <c r="C5643" s="4" t="s">
        <v>6110</v>
      </c>
      <c r="D5643" s="4" t="s">
        <v>34</v>
      </c>
      <c r="E5643" s="4">
        <v>2.2097800000000001E-4</v>
      </c>
      <c r="F5643" s="4">
        <v>1.5434800000000001E-4</v>
      </c>
      <c r="G5643" s="4">
        <v>1</v>
      </c>
      <c r="H5643" s="4">
        <v>1</v>
      </c>
      <c r="I5643" s="4">
        <v>2</v>
      </c>
      <c r="J5643" s="4" t="s">
        <v>6097</v>
      </c>
      <c r="K5643" s="4">
        <v>1</v>
      </c>
      <c r="L5643" s="4">
        <v>1348.7583299999999</v>
      </c>
      <c r="M5643" s="4" t="s">
        <v>29</v>
      </c>
      <c r="N5643" s="4" t="s">
        <v>29</v>
      </c>
      <c r="O5643" s="4">
        <v>6.5770000000000002E-5</v>
      </c>
      <c r="P5643" s="4">
        <v>1.487E-5</v>
      </c>
      <c r="Q5643" s="4">
        <v>2.52</v>
      </c>
    </row>
    <row r="5644" spans="1:29" hidden="1" outlineLevel="1" collapsed="1" x14ac:dyDescent="0.25">
      <c r="A5644" t="s">
        <v>34</v>
      </c>
      <c r="B5644" s="4" t="s">
        <v>29</v>
      </c>
      <c r="C5644" s="4" t="s">
        <v>6111</v>
      </c>
      <c r="D5644" s="4" t="s">
        <v>128</v>
      </c>
      <c r="E5644" s="4">
        <v>5.4903E-2</v>
      </c>
      <c r="F5644" s="4">
        <v>1.9469999999999999E-3</v>
      </c>
      <c r="G5644" s="4">
        <v>1</v>
      </c>
      <c r="H5644" s="4">
        <v>1</v>
      </c>
      <c r="I5644" s="4">
        <v>1</v>
      </c>
      <c r="J5644" s="4" t="s">
        <v>6097</v>
      </c>
      <c r="K5644" s="4">
        <v>1</v>
      </c>
      <c r="L5644" s="4">
        <v>3591.6431600000001</v>
      </c>
      <c r="M5644" s="4" t="s">
        <v>29</v>
      </c>
      <c r="N5644" s="4" t="s">
        <v>29</v>
      </c>
      <c r="O5644" s="4">
        <v>6.9839999999999995E-4</v>
      </c>
      <c r="P5644" s="4">
        <v>1.201E-2</v>
      </c>
      <c r="Q5644" s="4">
        <v>3.28</v>
      </c>
    </row>
    <row r="5645" spans="1:29" hidden="1" outlineLevel="1" collapsed="1" x14ac:dyDescent="0.25">
      <c r="A5645" t="s">
        <v>34</v>
      </c>
      <c r="B5645" s="4" t="s">
        <v>29</v>
      </c>
      <c r="C5645" s="4" t="s">
        <v>6112</v>
      </c>
      <c r="D5645" s="4" t="s">
        <v>34</v>
      </c>
      <c r="E5645" s="4">
        <v>6.9781499999999996E-2</v>
      </c>
      <c r="F5645" s="4">
        <v>2.6094199999999999E-3</v>
      </c>
      <c r="G5645" s="4">
        <v>1</v>
      </c>
      <c r="H5645" s="4">
        <v>1</v>
      </c>
      <c r="I5645" s="4">
        <v>1</v>
      </c>
      <c r="J5645" s="4" t="s">
        <v>6097</v>
      </c>
      <c r="K5645" s="4">
        <v>1</v>
      </c>
      <c r="L5645" s="4">
        <v>4327.1696599999996</v>
      </c>
      <c r="M5645" s="4" t="s">
        <v>29</v>
      </c>
      <c r="N5645" s="4" t="s">
        <v>29</v>
      </c>
      <c r="O5645" s="4">
        <v>9.3420000000000005E-4</v>
      </c>
      <c r="P5645" s="4">
        <v>1.6660000000000001E-2</v>
      </c>
      <c r="Q5645" s="4">
        <v>2.94</v>
      </c>
    </row>
    <row r="5646" spans="1:29" x14ac:dyDescent="0.25">
      <c r="A5646" s="3" t="s">
        <v>29</v>
      </c>
      <c r="B5646" s="3" t="s">
        <v>30</v>
      </c>
      <c r="C5646" s="3" t="s">
        <v>6113</v>
      </c>
      <c r="D5646" s="3" t="s">
        <v>6114</v>
      </c>
      <c r="E5646" s="3">
        <v>0</v>
      </c>
      <c r="F5646" s="3">
        <v>58.795000000000002</v>
      </c>
      <c r="G5646" s="3">
        <v>59</v>
      </c>
      <c r="H5646" s="3">
        <v>9</v>
      </c>
      <c r="I5646" s="3">
        <v>22</v>
      </c>
      <c r="J5646" s="3">
        <v>4</v>
      </c>
      <c r="K5646" s="3">
        <v>107</v>
      </c>
      <c r="L5646" s="3">
        <v>12.1</v>
      </c>
      <c r="M5646" s="3">
        <v>11.08</v>
      </c>
      <c r="N5646" s="3">
        <v>66.900000000000006</v>
      </c>
      <c r="O5646" s="3">
        <v>9</v>
      </c>
      <c r="P5646" s="3" t="s">
        <v>315</v>
      </c>
      <c r="Q5646" s="3" t="s">
        <v>2919</v>
      </c>
      <c r="R5646" s="3" t="s">
        <v>2920</v>
      </c>
      <c r="S5646" s="3" t="s">
        <v>6115</v>
      </c>
      <c r="T5646" s="3" t="s">
        <v>34</v>
      </c>
      <c r="U5646" s="3" t="s">
        <v>6116</v>
      </c>
      <c r="V5646" s="3" t="s">
        <v>34</v>
      </c>
      <c r="W5646" s="3" t="s">
        <v>2549</v>
      </c>
      <c r="X5646" s="3" t="s">
        <v>34</v>
      </c>
      <c r="Y5646" s="3" t="s">
        <v>34</v>
      </c>
      <c r="Z5646" s="3" t="s">
        <v>34</v>
      </c>
      <c r="AA5646" s="3">
        <v>0</v>
      </c>
      <c r="AB5646" s="3" t="s">
        <v>29</v>
      </c>
      <c r="AC5646" s="3">
        <v>1</v>
      </c>
    </row>
    <row r="5647" spans="1:29" hidden="1" outlineLevel="1" collapsed="1" x14ac:dyDescent="0.25">
      <c r="A5647" t="s">
        <v>34</v>
      </c>
      <c r="B5647" s="2" t="s">
        <v>39</v>
      </c>
      <c r="C5647" s="2" t="s">
        <v>40</v>
      </c>
      <c r="D5647" s="2" t="s">
        <v>41</v>
      </c>
      <c r="E5647" s="2" t="s">
        <v>42</v>
      </c>
      <c r="F5647" s="2" t="s">
        <v>43</v>
      </c>
      <c r="G5647" s="2" t="s">
        <v>28</v>
      </c>
      <c r="H5647" s="2" t="s">
        <v>44</v>
      </c>
      <c r="I5647" s="2" t="s">
        <v>8</v>
      </c>
      <c r="J5647" s="2" t="s">
        <v>45</v>
      </c>
      <c r="K5647" s="2" t="s">
        <v>46</v>
      </c>
      <c r="L5647" s="2" t="s">
        <v>47</v>
      </c>
      <c r="M5647" s="2" t="s">
        <v>27</v>
      </c>
      <c r="N5647" s="2" t="s">
        <v>48</v>
      </c>
      <c r="O5647" s="2" t="s">
        <v>49</v>
      </c>
      <c r="P5647" s="2" t="s">
        <v>50</v>
      </c>
      <c r="Q5647" s="2" t="s">
        <v>51</v>
      </c>
    </row>
    <row r="5648" spans="1:29" hidden="1" outlineLevel="1" collapsed="1" x14ac:dyDescent="0.25">
      <c r="A5648" t="s">
        <v>34</v>
      </c>
      <c r="B5648" s="4" t="s">
        <v>29</v>
      </c>
      <c r="C5648" s="4" t="s">
        <v>6117</v>
      </c>
      <c r="D5648" s="4" t="s">
        <v>34</v>
      </c>
      <c r="E5648" s="4">
        <v>1.91864E-5</v>
      </c>
      <c r="F5648" s="4">
        <v>1.5434800000000001E-4</v>
      </c>
      <c r="G5648" s="4">
        <v>1</v>
      </c>
      <c r="H5648" s="4">
        <v>1</v>
      </c>
      <c r="I5648" s="4">
        <v>1</v>
      </c>
      <c r="J5648" s="4" t="s">
        <v>6113</v>
      </c>
      <c r="K5648" s="4">
        <v>2</v>
      </c>
      <c r="L5648" s="4">
        <v>2971.59998</v>
      </c>
      <c r="M5648" s="4" t="s">
        <v>29</v>
      </c>
      <c r="N5648" s="4" t="s">
        <v>29</v>
      </c>
      <c r="O5648" s="4">
        <v>6.5770000000000002E-5</v>
      </c>
      <c r="P5648" s="4">
        <v>7.7909999999999998E-7</v>
      </c>
      <c r="Q5648" s="4">
        <v>4.1500000000000004</v>
      </c>
    </row>
    <row r="5649" spans="1:29" hidden="1" outlineLevel="1" collapsed="1" x14ac:dyDescent="0.25">
      <c r="A5649" t="s">
        <v>34</v>
      </c>
      <c r="B5649" s="4" t="s">
        <v>29</v>
      </c>
      <c r="C5649" s="4" t="s">
        <v>6118</v>
      </c>
      <c r="D5649" s="4" t="s">
        <v>34</v>
      </c>
      <c r="E5649" s="4">
        <v>1.0072099999999999E-3</v>
      </c>
      <c r="F5649" s="4">
        <v>1.5434800000000001E-4</v>
      </c>
      <c r="G5649" s="4">
        <v>2</v>
      </c>
      <c r="H5649" s="4">
        <v>2</v>
      </c>
      <c r="I5649" s="4">
        <v>2</v>
      </c>
      <c r="J5649" s="4" t="s">
        <v>6119</v>
      </c>
      <c r="K5649" s="4">
        <v>0</v>
      </c>
      <c r="L5649" s="4">
        <v>1097.6313299999999</v>
      </c>
      <c r="M5649" s="4" t="s">
        <v>29</v>
      </c>
      <c r="N5649" s="4" t="s">
        <v>29</v>
      </c>
      <c r="O5649" s="4">
        <v>6.5770000000000002E-5</v>
      </c>
      <c r="P5649" s="4">
        <v>9.289E-5</v>
      </c>
      <c r="Q5649" s="4">
        <v>1.57</v>
      </c>
    </row>
    <row r="5650" spans="1:29" hidden="1" outlineLevel="1" collapsed="1" x14ac:dyDescent="0.25">
      <c r="A5650" t="s">
        <v>34</v>
      </c>
      <c r="B5650" s="4" t="s">
        <v>29</v>
      </c>
      <c r="C5650" s="4" t="s">
        <v>6120</v>
      </c>
      <c r="D5650" s="4" t="s">
        <v>34</v>
      </c>
      <c r="E5650" s="4">
        <v>2.14037E-7</v>
      </c>
      <c r="F5650" s="4">
        <v>1.5434800000000001E-4</v>
      </c>
      <c r="G5650" s="4">
        <v>1</v>
      </c>
      <c r="H5650" s="4">
        <v>1</v>
      </c>
      <c r="I5650" s="4">
        <v>3</v>
      </c>
      <c r="J5650" s="4" t="s">
        <v>6113</v>
      </c>
      <c r="K5650" s="4">
        <v>0</v>
      </c>
      <c r="L5650" s="4">
        <v>1736.8853799999999</v>
      </c>
      <c r="M5650" s="4" t="s">
        <v>29</v>
      </c>
      <c r="N5650" s="4" t="s">
        <v>29</v>
      </c>
      <c r="O5650" s="4">
        <v>6.5770000000000002E-5</v>
      </c>
      <c r="P5650" s="4">
        <v>3.3759999999999999E-9</v>
      </c>
      <c r="Q5650" s="4">
        <v>3.55</v>
      </c>
    </row>
    <row r="5651" spans="1:29" hidden="1" outlineLevel="1" collapsed="1" x14ac:dyDescent="0.25">
      <c r="A5651" t="s">
        <v>34</v>
      </c>
      <c r="B5651" s="4" t="s">
        <v>29</v>
      </c>
      <c r="C5651" s="4" t="s">
        <v>6121</v>
      </c>
      <c r="D5651" s="4" t="s">
        <v>34</v>
      </c>
      <c r="E5651" s="4">
        <v>3.7454600000000002E-7</v>
      </c>
      <c r="F5651" s="4">
        <v>1.5434800000000001E-4</v>
      </c>
      <c r="G5651" s="4">
        <v>1</v>
      </c>
      <c r="H5651" s="4">
        <v>1</v>
      </c>
      <c r="I5651" s="4">
        <v>5</v>
      </c>
      <c r="J5651" s="4" t="s">
        <v>6113</v>
      </c>
      <c r="K5651" s="4">
        <v>1</v>
      </c>
      <c r="L5651" s="4">
        <v>1892.98649</v>
      </c>
      <c r="M5651" s="4" t="s">
        <v>29</v>
      </c>
      <c r="N5651" s="4" t="s">
        <v>29</v>
      </c>
      <c r="O5651" s="4">
        <v>6.5770000000000002E-5</v>
      </c>
      <c r="P5651" s="4">
        <v>6.623E-9</v>
      </c>
      <c r="Q5651" s="4">
        <v>3.93</v>
      </c>
    </row>
    <row r="5652" spans="1:29" hidden="1" outlineLevel="1" collapsed="1" x14ac:dyDescent="0.25">
      <c r="A5652" t="s">
        <v>34</v>
      </c>
      <c r="B5652" s="4" t="s">
        <v>29</v>
      </c>
      <c r="C5652" s="4" t="s">
        <v>6122</v>
      </c>
      <c r="D5652" s="4" t="s">
        <v>34</v>
      </c>
      <c r="E5652" s="4">
        <v>3.57909E-4</v>
      </c>
      <c r="F5652" s="4">
        <v>1.5434800000000001E-4</v>
      </c>
      <c r="G5652" s="4">
        <v>2</v>
      </c>
      <c r="H5652" s="4">
        <v>2</v>
      </c>
      <c r="I5652" s="4">
        <v>3</v>
      </c>
      <c r="J5652" s="4" t="s">
        <v>6119</v>
      </c>
      <c r="K5652" s="4">
        <v>0</v>
      </c>
      <c r="L5652" s="4">
        <v>966.52949000000001</v>
      </c>
      <c r="M5652" s="4" t="s">
        <v>29</v>
      </c>
      <c r="N5652" s="4" t="s">
        <v>29</v>
      </c>
      <c r="O5652" s="4">
        <v>6.5770000000000002E-5</v>
      </c>
      <c r="P5652" s="4">
        <v>2.6699999999999998E-5</v>
      </c>
      <c r="Q5652" s="4">
        <v>3.26</v>
      </c>
    </row>
    <row r="5653" spans="1:29" hidden="1" outlineLevel="1" collapsed="1" x14ac:dyDescent="0.25">
      <c r="A5653" t="s">
        <v>34</v>
      </c>
      <c r="B5653" s="4" t="s">
        <v>29</v>
      </c>
      <c r="C5653" s="4" t="s">
        <v>6123</v>
      </c>
      <c r="D5653" s="4" t="s">
        <v>34</v>
      </c>
      <c r="E5653" s="4">
        <v>4.5428100000000004E-3</v>
      </c>
      <c r="F5653" s="4">
        <v>3.0793500000000001E-4</v>
      </c>
      <c r="G5653" s="4">
        <v>1</v>
      </c>
      <c r="H5653" s="4">
        <v>1</v>
      </c>
      <c r="I5653" s="4">
        <v>2</v>
      </c>
      <c r="J5653" s="4" t="s">
        <v>6113</v>
      </c>
      <c r="K5653" s="4">
        <v>1</v>
      </c>
      <c r="L5653" s="4">
        <v>2815.4988699999999</v>
      </c>
      <c r="M5653" s="4" t="s">
        <v>29</v>
      </c>
      <c r="N5653" s="4" t="s">
        <v>29</v>
      </c>
      <c r="O5653" s="4">
        <v>1.192E-4</v>
      </c>
      <c r="P5653" s="4">
        <v>5.5139999999999996E-4</v>
      </c>
      <c r="Q5653" s="4">
        <v>3.6</v>
      </c>
    </row>
    <row r="5654" spans="1:29" hidden="1" outlineLevel="1" collapsed="1" x14ac:dyDescent="0.25">
      <c r="A5654" t="s">
        <v>34</v>
      </c>
      <c r="B5654" s="4" t="s">
        <v>29</v>
      </c>
      <c r="C5654" s="4" t="s">
        <v>6124</v>
      </c>
      <c r="D5654" s="4" t="s">
        <v>388</v>
      </c>
      <c r="E5654" s="4">
        <v>5.2283700000000004E-3</v>
      </c>
      <c r="F5654" s="4">
        <v>3.0793500000000001E-4</v>
      </c>
      <c r="G5654" s="4">
        <v>2</v>
      </c>
      <c r="H5654" s="4">
        <v>2</v>
      </c>
      <c r="I5654" s="4">
        <v>1</v>
      </c>
      <c r="J5654" s="4" t="s">
        <v>6119</v>
      </c>
      <c r="K5654" s="4">
        <v>2</v>
      </c>
      <c r="L5654" s="4">
        <v>1261.7197699999999</v>
      </c>
      <c r="M5654" s="4" t="s">
        <v>29</v>
      </c>
      <c r="N5654" s="4" t="s">
        <v>29</v>
      </c>
      <c r="O5654" s="4">
        <v>1.192E-4</v>
      </c>
      <c r="P5654" s="4">
        <v>6.4650000000000005E-4</v>
      </c>
      <c r="Q5654" s="4">
        <v>2.88</v>
      </c>
    </row>
    <row r="5655" spans="1:29" hidden="1" outlineLevel="1" collapsed="1" x14ac:dyDescent="0.25">
      <c r="A5655" t="s">
        <v>34</v>
      </c>
      <c r="B5655" s="4" t="s">
        <v>29</v>
      </c>
      <c r="C5655" s="4" t="s">
        <v>6125</v>
      </c>
      <c r="D5655" s="4" t="s">
        <v>34</v>
      </c>
      <c r="E5655" s="4">
        <v>1.2035199999999999E-2</v>
      </c>
      <c r="F5655" s="4">
        <v>4.3565599999999998E-4</v>
      </c>
      <c r="G5655" s="4">
        <v>2</v>
      </c>
      <c r="H5655" s="4">
        <v>2</v>
      </c>
      <c r="I5655" s="4">
        <v>4</v>
      </c>
      <c r="J5655" s="4" t="s">
        <v>6119</v>
      </c>
      <c r="K5655" s="4">
        <v>1</v>
      </c>
      <c r="L5655" s="4">
        <v>1253.73245</v>
      </c>
      <c r="M5655" s="4" t="s">
        <v>29</v>
      </c>
      <c r="N5655" s="4" t="s">
        <v>29</v>
      </c>
      <c r="O5655" s="4">
        <v>1.639E-4</v>
      </c>
      <c r="P5655" s="4">
        <v>1.748E-3</v>
      </c>
      <c r="Q5655" s="4">
        <v>3.05</v>
      </c>
    </row>
    <row r="5656" spans="1:29" hidden="1" outlineLevel="1" collapsed="1" x14ac:dyDescent="0.25">
      <c r="A5656" t="s">
        <v>34</v>
      </c>
      <c r="B5656" s="4" t="s">
        <v>29</v>
      </c>
      <c r="C5656" s="4" t="s">
        <v>6126</v>
      </c>
      <c r="D5656" s="4" t="s">
        <v>34</v>
      </c>
      <c r="E5656" s="4">
        <v>0.14566699999999999</v>
      </c>
      <c r="F5656" s="4">
        <v>4.7864400000000003E-3</v>
      </c>
      <c r="G5656" s="4">
        <v>2</v>
      </c>
      <c r="H5656" s="4">
        <v>2</v>
      </c>
      <c r="I5656" s="4">
        <v>1</v>
      </c>
      <c r="J5656" s="4" t="s">
        <v>6119</v>
      </c>
      <c r="K5656" s="4">
        <v>2</v>
      </c>
      <c r="L5656" s="4">
        <v>1850.00314</v>
      </c>
      <c r="M5656" s="4" t="s">
        <v>29</v>
      </c>
      <c r="N5656" s="4" t="s">
        <v>29</v>
      </c>
      <c r="O5656" s="4">
        <v>1.758E-3</v>
      </c>
      <c r="P5656" s="4">
        <v>4.7940000000000003E-2</v>
      </c>
      <c r="Q5656" s="4">
        <v>2.11</v>
      </c>
    </row>
    <row r="5657" spans="1:29" x14ac:dyDescent="0.25">
      <c r="A5657" s="3" t="s">
        <v>29</v>
      </c>
      <c r="B5657" s="3" t="s">
        <v>30</v>
      </c>
      <c r="C5657" s="3" t="s">
        <v>6127</v>
      </c>
      <c r="D5657" s="3" t="s">
        <v>6128</v>
      </c>
      <c r="E5657" s="3">
        <v>0</v>
      </c>
      <c r="F5657" s="3">
        <v>58.345999999999997</v>
      </c>
      <c r="G5657" s="3">
        <v>48</v>
      </c>
      <c r="H5657" s="3">
        <v>10</v>
      </c>
      <c r="I5657" s="3">
        <v>17</v>
      </c>
      <c r="J5657" s="3">
        <v>10</v>
      </c>
      <c r="K5657" s="3">
        <v>335</v>
      </c>
      <c r="L5657" s="3">
        <v>37.700000000000003</v>
      </c>
      <c r="M5657" s="3">
        <v>5.52</v>
      </c>
      <c r="N5657" s="3">
        <v>50.15</v>
      </c>
      <c r="O5657" s="3">
        <v>10</v>
      </c>
      <c r="P5657" s="3" t="s">
        <v>315</v>
      </c>
      <c r="Q5657" s="3" t="s">
        <v>34</v>
      </c>
      <c r="R5657" s="3" t="s">
        <v>6129</v>
      </c>
      <c r="S5657" s="3" t="s">
        <v>6130</v>
      </c>
      <c r="T5657" s="3" t="s">
        <v>34</v>
      </c>
      <c r="U5657" s="3" t="s">
        <v>6131</v>
      </c>
      <c r="V5657" s="3" t="s">
        <v>34</v>
      </c>
      <c r="W5657" s="3" t="s">
        <v>2549</v>
      </c>
      <c r="X5657" s="3" t="s">
        <v>34</v>
      </c>
      <c r="Y5657" s="3" t="s">
        <v>34</v>
      </c>
      <c r="Z5657" s="3" t="s">
        <v>34</v>
      </c>
      <c r="AA5657" s="3">
        <v>0</v>
      </c>
      <c r="AB5657" s="3" t="s">
        <v>29</v>
      </c>
      <c r="AC5657" s="3">
        <v>1</v>
      </c>
    </row>
    <row r="5658" spans="1:29" hidden="1" outlineLevel="1" collapsed="1" x14ac:dyDescent="0.25">
      <c r="A5658" t="s">
        <v>34</v>
      </c>
      <c r="B5658" s="2" t="s">
        <v>39</v>
      </c>
      <c r="C5658" s="2" t="s">
        <v>40</v>
      </c>
      <c r="D5658" s="2" t="s">
        <v>41</v>
      </c>
      <c r="E5658" s="2" t="s">
        <v>42</v>
      </c>
      <c r="F5658" s="2" t="s">
        <v>43</v>
      </c>
      <c r="G5658" s="2" t="s">
        <v>28</v>
      </c>
      <c r="H5658" s="2" t="s">
        <v>44</v>
      </c>
      <c r="I5658" s="2" t="s">
        <v>8</v>
      </c>
      <c r="J5658" s="2" t="s">
        <v>45</v>
      </c>
      <c r="K5658" s="2" t="s">
        <v>46</v>
      </c>
      <c r="L5658" s="2" t="s">
        <v>47</v>
      </c>
      <c r="M5658" s="2" t="s">
        <v>27</v>
      </c>
      <c r="N5658" s="2" t="s">
        <v>48</v>
      </c>
      <c r="O5658" s="2" t="s">
        <v>49</v>
      </c>
      <c r="P5658" s="2" t="s">
        <v>50</v>
      </c>
      <c r="Q5658" s="2" t="s">
        <v>51</v>
      </c>
    </row>
    <row r="5659" spans="1:29" hidden="1" outlineLevel="1" collapsed="1" x14ac:dyDescent="0.25">
      <c r="A5659" t="s">
        <v>34</v>
      </c>
      <c r="B5659" s="4" t="s">
        <v>29</v>
      </c>
      <c r="C5659" s="4" t="s">
        <v>6132</v>
      </c>
      <c r="D5659" s="4" t="s">
        <v>211</v>
      </c>
      <c r="E5659" s="4">
        <v>1.6127800000000002E-5</v>
      </c>
      <c r="F5659" s="4">
        <v>1.5434800000000001E-4</v>
      </c>
      <c r="G5659" s="4">
        <v>1</v>
      </c>
      <c r="H5659" s="4">
        <v>1</v>
      </c>
      <c r="I5659" s="4">
        <v>3</v>
      </c>
      <c r="J5659" s="4" t="s">
        <v>6127</v>
      </c>
      <c r="K5659" s="4">
        <v>0</v>
      </c>
      <c r="L5659" s="4">
        <v>2258.1373100000001</v>
      </c>
      <c r="M5659" s="4" t="s">
        <v>29</v>
      </c>
      <c r="N5659" s="4" t="s">
        <v>29</v>
      </c>
      <c r="O5659" s="4">
        <v>6.5770000000000002E-5</v>
      </c>
      <c r="P5659" s="4">
        <v>6.2689999999999998E-7</v>
      </c>
      <c r="Q5659" s="4">
        <v>3.88</v>
      </c>
    </row>
    <row r="5660" spans="1:29" hidden="1" outlineLevel="1" collapsed="1" x14ac:dyDescent="0.25">
      <c r="A5660" t="s">
        <v>34</v>
      </c>
      <c r="B5660" s="4" t="s">
        <v>29</v>
      </c>
      <c r="C5660" s="4" t="s">
        <v>6133</v>
      </c>
      <c r="D5660" s="4" t="s">
        <v>34</v>
      </c>
      <c r="E5660" s="4">
        <v>1.7833700000000001E-3</v>
      </c>
      <c r="F5660" s="4">
        <v>1.5434800000000001E-4</v>
      </c>
      <c r="G5660" s="4">
        <v>1</v>
      </c>
      <c r="H5660" s="4">
        <v>1</v>
      </c>
      <c r="I5660" s="4">
        <v>1</v>
      </c>
      <c r="J5660" s="4" t="s">
        <v>6127</v>
      </c>
      <c r="K5660" s="4">
        <v>2</v>
      </c>
      <c r="L5660" s="4">
        <v>2046.21822</v>
      </c>
      <c r="M5660" s="4" t="s">
        <v>29</v>
      </c>
      <c r="N5660" s="4" t="s">
        <v>29</v>
      </c>
      <c r="O5660" s="4">
        <v>6.5770000000000002E-5</v>
      </c>
      <c r="P5660" s="4">
        <v>1.8320000000000001E-4</v>
      </c>
      <c r="Q5660" s="4">
        <v>1.83</v>
      </c>
    </row>
    <row r="5661" spans="1:29" hidden="1" outlineLevel="1" collapsed="1" x14ac:dyDescent="0.25">
      <c r="A5661" t="s">
        <v>34</v>
      </c>
      <c r="B5661" s="4" t="s">
        <v>29</v>
      </c>
      <c r="C5661" s="4" t="s">
        <v>6134</v>
      </c>
      <c r="D5661" s="4" t="s">
        <v>34</v>
      </c>
      <c r="E5661" s="4">
        <v>8.3681600000000002E-5</v>
      </c>
      <c r="F5661" s="4">
        <v>1.5434800000000001E-4</v>
      </c>
      <c r="G5661" s="4">
        <v>1</v>
      </c>
      <c r="H5661" s="4">
        <v>1</v>
      </c>
      <c r="I5661" s="4">
        <v>2</v>
      </c>
      <c r="J5661" s="4" t="s">
        <v>6127</v>
      </c>
      <c r="K5661" s="4">
        <v>1</v>
      </c>
      <c r="L5661" s="4">
        <v>1890.1171099999999</v>
      </c>
      <c r="M5661" s="4" t="s">
        <v>29</v>
      </c>
      <c r="N5661" s="4" t="s">
        <v>29</v>
      </c>
      <c r="O5661" s="4">
        <v>6.5770000000000002E-5</v>
      </c>
      <c r="P5661" s="4">
        <v>4.6140000000000002E-6</v>
      </c>
      <c r="Q5661" s="4">
        <v>3.02</v>
      </c>
    </row>
    <row r="5662" spans="1:29" hidden="1" outlineLevel="1" collapsed="1" x14ac:dyDescent="0.25">
      <c r="A5662" t="s">
        <v>34</v>
      </c>
      <c r="B5662" s="4" t="s">
        <v>29</v>
      </c>
      <c r="C5662" s="4" t="s">
        <v>6135</v>
      </c>
      <c r="D5662" s="4" t="s">
        <v>34</v>
      </c>
      <c r="E5662" s="4">
        <v>2.8222700000000001E-6</v>
      </c>
      <c r="F5662" s="4">
        <v>1.5434800000000001E-4</v>
      </c>
      <c r="G5662" s="4">
        <v>1</v>
      </c>
      <c r="H5662" s="4">
        <v>1</v>
      </c>
      <c r="I5662" s="4">
        <v>1</v>
      </c>
      <c r="J5662" s="4" t="s">
        <v>6127</v>
      </c>
      <c r="K5662" s="4">
        <v>1</v>
      </c>
      <c r="L5662" s="4">
        <v>2716.23729</v>
      </c>
      <c r="M5662" s="4" t="s">
        <v>29</v>
      </c>
      <c r="N5662" s="4" t="s">
        <v>29</v>
      </c>
      <c r="O5662" s="4">
        <v>6.5770000000000002E-5</v>
      </c>
      <c r="P5662" s="4">
        <v>7.6259999999999996E-8</v>
      </c>
      <c r="Q5662" s="4">
        <v>4.62</v>
      </c>
    </row>
    <row r="5663" spans="1:29" hidden="1" outlineLevel="1" collapsed="1" x14ac:dyDescent="0.25">
      <c r="A5663" t="s">
        <v>34</v>
      </c>
      <c r="B5663" s="4" t="s">
        <v>29</v>
      </c>
      <c r="C5663" s="4" t="s">
        <v>6136</v>
      </c>
      <c r="D5663" s="4" t="s">
        <v>34</v>
      </c>
      <c r="E5663" s="4">
        <v>1.16929E-8</v>
      </c>
      <c r="F5663" s="4">
        <v>1.5434800000000001E-4</v>
      </c>
      <c r="G5663" s="4">
        <v>1</v>
      </c>
      <c r="H5663" s="4">
        <v>1</v>
      </c>
      <c r="I5663" s="4">
        <v>4</v>
      </c>
      <c r="J5663" s="4" t="s">
        <v>6127</v>
      </c>
      <c r="K5663" s="4">
        <v>0</v>
      </c>
      <c r="L5663" s="4">
        <v>2024.0083400000001</v>
      </c>
      <c r="M5663" s="4" t="s">
        <v>29</v>
      </c>
      <c r="N5663" s="4" t="s">
        <v>29</v>
      </c>
      <c r="O5663" s="4">
        <v>6.5770000000000002E-5</v>
      </c>
      <c r="P5663" s="4">
        <v>9.9840000000000001E-11</v>
      </c>
      <c r="Q5663" s="4">
        <v>4.9400000000000004</v>
      </c>
    </row>
    <row r="5664" spans="1:29" hidden="1" outlineLevel="1" collapsed="1" x14ac:dyDescent="0.25">
      <c r="A5664" t="s">
        <v>34</v>
      </c>
      <c r="B5664" s="4" t="s">
        <v>29</v>
      </c>
      <c r="C5664" s="4" t="s">
        <v>6137</v>
      </c>
      <c r="D5664" s="4" t="s">
        <v>34</v>
      </c>
      <c r="E5664" s="4">
        <v>5.0970599999999996E-4</v>
      </c>
      <c r="F5664" s="4">
        <v>1.5434800000000001E-4</v>
      </c>
      <c r="G5664" s="4">
        <v>1</v>
      </c>
      <c r="H5664" s="4">
        <v>1</v>
      </c>
      <c r="I5664" s="4">
        <v>2</v>
      </c>
      <c r="J5664" s="4" t="s">
        <v>6127</v>
      </c>
      <c r="K5664" s="4">
        <v>0</v>
      </c>
      <c r="L5664" s="4">
        <v>1365.6644799999999</v>
      </c>
      <c r="M5664" s="4" t="s">
        <v>29</v>
      </c>
      <c r="N5664" s="4" t="s">
        <v>29</v>
      </c>
      <c r="O5664" s="4">
        <v>6.5770000000000002E-5</v>
      </c>
      <c r="P5664" s="4">
        <v>4.0899999999999998E-5</v>
      </c>
      <c r="Q5664" s="4">
        <v>2.74</v>
      </c>
    </row>
    <row r="5665" spans="1:29" hidden="1" outlineLevel="1" collapsed="1" x14ac:dyDescent="0.25">
      <c r="A5665" t="s">
        <v>34</v>
      </c>
      <c r="B5665" s="4" t="s">
        <v>29</v>
      </c>
      <c r="C5665" s="4" t="s">
        <v>6138</v>
      </c>
      <c r="D5665" s="4" t="s">
        <v>617</v>
      </c>
      <c r="E5665" s="4">
        <v>2.46564E-5</v>
      </c>
      <c r="F5665" s="4">
        <v>1.5434800000000001E-4</v>
      </c>
      <c r="G5665" s="4">
        <v>1</v>
      </c>
      <c r="H5665" s="4">
        <v>1</v>
      </c>
      <c r="I5665" s="4">
        <v>1</v>
      </c>
      <c r="J5665" s="4" t="s">
        <v>6127</v>
      </c>
      <c r="K5665" s="4">
        <v>0</v>
      </c>
      <c r="L5665" s="4">
        <v>1348.67903</v>
      </c>
      <c r="M5665" s="4" t="s">
        <v>29</v>
      </c>
      <c r="N5665" s="4" t="s">
        <v>29</v>
      </c>
      <c r="O5665" s="4">
        <v>6.5770000000000002E-5</v>
      </c>
      <c r="P5665" s="4">
        <v>1.051E-6</v>
      </c>
      <c r="Q5665" s="4">
        <v>2.73</v>
      </c>
    </row>
    <row r="5666" spans="1:29" hidden="1" outlineLevel="1" collapsed="1" x14ac:dyDescent="0.25">
      <c r="A5666" t="s">
        <v>34</v>
      </c>
      <c r="B5666" s="4" t="s">
        <v>29</v>
      </c>
      <c r="C5666" s="4" t="s">
        <v>6139</v>
      </c>
      <c r="D5666" s="4" t="s">
        <v>34</v>
      </c>
      <c r="E5666" s="4">
        <v>3.74983E-3</v>
      </c>
      <c r="F5666" s="4">
        <v>3.0793500000000001E-4</v>
      </c>
      <c r="G5666" s="4">
        <v>1</v>
      </c>
      <c r="H5666" s="4">
        <v>1</v>
      </c>
      <c r="I5666" s="4">
        <v>1</v>
      </c>
      <c r="J5666" s="4" t="s">
        <v>6127</v>
      </c>
      <c r="K5666" s="4">
        <v>0</v>
      </c>
      <c r="L5666" s="4">
        <v>1349.65967</v>
      </c>
      <c r="M5666" s="4" t="s">
        <v>29</v>
      </c>
      <c r="N5666" s="4" t="s">
        <v>29</v>
      </c>
      <c r="O5666" s="4">
        <v>1.192E-4</v>
      </c>
      <c r="P5666" s="4">
        <v>4.395E-4</v>
      </c>
      <c r="Q5666" s="4">
        <v>1.93</v>
      </c>
    </row>
    <row r="5667" spans="1:29" hidden="1" outlineLevel="1" collapsed="1" x14ac:dyDescent="0.25">
      <c r="A5667" t="s">
        <v>34</v>
      </c>
      <c r="B5667" s="4" t="s">
        <v>29</v>
      </c>
      <c r="C5667" s="4" t="s">
        <v>6140</v>
      </c>
      <c r="D5667" s="4" t="s">
        <v>34</v>
      </c>
      <c r="E5667" s="4">
        <v>1.42778E-2</v>
      </c>
      <c r="F5667" s="4">
        <v>4.3565599999999998E-4</v>
      </c>
      <c r="G5667" s="4">
        <v>1</v>
      </c>
      <c r="H5667" s="4">
        <v>1</v>
      </c>
      <c r="I5667" s="4">
        <v>1</v>
      </c>
      <c r="J5667" s="4" t="s">
        <v>6127</v>
      </c>
      <c r="K5667" s="4">
        <v>2</v>
      </c>
      <c r="L5667" s="4">
        <v>1625.8533500000001</v>
      </c>
      <c r="M5667" s="4" t="s">
        <v>29</v>
      </c>
      <c r="N5667" s="4" t="s">
        <v>29</v>
      </c>
      <c r="O5667" s="4">
        <v>1.639E-4</v>
      </c>
      <c r="P5667" s="4">
        <v>2.15E-3</v>
      </c>
      <c r="Q5667" s="4">
        <v>3.44</v>
      </c>
    </row>
    <row r="5668" spans="1:29" hidden="1" outlineLevel="1" collapsed="1" x14ac:dyDescent="0.25">
      <c r="A5668" t="s">
        <v>34</v>
      </c>
      <c r="B5668" s="4" t="s">
        <v>29</v>
      </c>
      <c r="C5668" s="4" t="s">
        <v>6141</v>
      </c>
      <c r="D5668" s="4" t="s">
        <v>154</v>
      </c>
      <c r="E5668" s="4">
        <v>2.2601699999999999E-2</v>
      </c>
      <c r="F5668" s="4">
        <v>7.2030900000000003E-4</v>
      </c>
      <c r="G5668" s="4">
        <v>1</v>
      </c>
      <c r="H5668" s="4">
        <v>1</v>
      </c>
      <c r="I5668" s="4">
        <v>1</v>
      </c>
      <c r="J5668" s="4" t="s">
        <v>6127</v>
      </c>
      <c r="K5668" s="4">
        <v>0</v>
      </c>
      <c r="L5668" s="4">
        <v>3557.7620999999999</v>
      </c>
      <c r="M5668" s="4" t="s">
        <v>29</v>
      </c>
      <c r="N5668" s="4" t="s">
        <v>29</v>
      </c>
      <c r="O5668" s="4">
        <v>2.6459999999999998E-4</v>
      </c>
      <c r="P5668" s="4">
        <v>3.8219999999999999E-3</v>
      </c>
      <c r="Q5668" s="4">
        <v>3.72</v>
      </c>
    </row>
    <row r="5669" spans="1:29" x14ac:dyDescent="0.25">
      <c r="A5669" s="3" t="s">
        <v>29</v>
      </c>
      <c r="B5669" s="3" t="s">
        <v>30</v>
      </c>
      <c r="C5669" s="3" t="s">
        <v>1809</v>
      </c>
      <c r="D5669" s="3" t="s">
        <v>6142</v>
      </c>
      <c r="E5669" s="3">
        <v>0</v>
      </c>
      <c r="F5669" s="3">
        <v>57.652999999999999</v>
      </c>
      <c r="G5669" s="3">
        <v>34</v>
      </c>
      <c r="H5669" s="3">
        <v>12</v>
      </c>
      <c r="I5669" s="3">
        <v>14</v>
      </c>
      <c r="J5669" s="3">
        <v>12</v>
      </c>
      <c r="K5669" s="3">
        <v>623</v>
      </c>
      <c r="L5669" s="3">
        <v>62.1</v>
      </c>
      <c r="M5669" s="3">
        <v>5.3</v>
      </c>
      <c r="N5669" s="3">
        <v>48.11</v>
      </c>
      <c r="O5669" s="3">
        <v>12</v>
      </c>
      <c r="P5669" s="3" t="s">
        <v>34</v>
      </c>
      <c r="Q5669" s="3" t="s">
        <v>34</v>
      </c>
      <c r="R5669" s="3" t="s">
        <v>34</v>
      </c>
      <c r="S5669" s="3" t="s">
        <v>34</v>
      </c>
      <c r="T5669" s="3" t="s">
        <v>34</v>
      </c>
      <c r="U5669" s="3" t="s">
        <v>34</v>
      </c>
      <c r="V5669" s="3" t="s">
        <v>34</v>
      </c>
      <c r="W5669" s="3" t="s">
        <v>34</v>
      </c>
      <c r="X5669" s="3" t="s">
        <v>34</v>
      </c>
      <c r="Y5669" s="3" t="s">
        <v>34</v>
      </c>
      <c r="Z5669" s="3" t="s">
        <v>34</v>
      </c>
      <c r="AA5669" s="3">
        <v>0</v>
      </c>
      <c r="AB5669" s="3" t="s">
        <v>29</v>
      </c>
      <c r="AC5669" s="3">
        <v>1</v>
      </c>
    </row>
    <row r="5670" spans="1:29" hidden="1" outlineLevel="1" collapsed="1" x14ac:dyDescent="0.25">
      <c r="A5670" t="s">
        <v>34</v>
      </c>
      <c r="B5670" s="2" t="s">
        <v>39</v>
      </c>
      <c r="C5670" s="2" t="s">
        <v>40</v>
      </c>
      <c r="D5670" s="2" t="s">
        <v>41</v>
      </c>
      <c r="E5670" s="2" t="s">
        <v>42</v>
      </c>
      <c r="F5670" s="2" t="s">
        <v>43</v>
      </c>
      <c r="G5670" s="2" t="s">
        <v>28</v>
      </c>
      <c r="H5670" s="2" t="s">
        <v>44</v>
      </c>
      <c r="I5670" s="2" t="s">
        <v>8</v>
      </c>
      <c r="J5670" s="2" t="s">
        <v>45</v>
      </c>
      <c r="K5670" s="2" t="s">
        <v>46</v>
      </c>
      <c r="L5670" s="2" t="s">
        <v>47</v>
      </c>
      <c r="M5670" s="2" t="s">
        <v>27</v>
      </c>
      <c r="N5670" s="2" t="s">
        <v>48</v>
      </c>
      <c r="O5670" s="2" t="s">
        <v>49</v>
      </c>
      <c r="P5670" s="2" t="s">
        <v>50</v>
      </c>
      <c r="Q5670" s="2" t="s">
        <v>51</v>
      </c>
    </row>
    <row r="5671" spans="1:29" hidden="1" outlineLevel="1" collapsed="1" x14ac:dyDescent="0.25">
      <c r="A5671" t="s">
        <v>34</v>
      </c>
      <c r="B5671" s="4" t="s">
        <v>29</v>
      </c>
      <c r="C5671" s="4" t="s">
        <v>6143</v>
      </c>
      <c r="D5671" s="4" t="s">
        <v>66</v>
      </c>
      <c r="E5671" s="4">
        <v>1.8533499999999999E-3</v>
      </c>
      <c r="F5671" s="4">
        <v>1.5434800000000001E-4</v>
      </c>
      <c r="G5671" s="4">
        <v>1</v>
      </c>
      <c r="H5671" s="4">
        <v>1</v>
      </c>
      <c r="I5671" s="4">
        <v>1</v>
      </c>
      <c r="J5671" s="4" t="s">
        <v>1809</v>
      </c>
      <c r="K5671" s="4">
        <v>2</v>
      </c>
      <c r="L5671" s="4">
        <v>3368.6386900000002</v>
      </c>
      <c r="M5671" s="4" t="s">
        <v>29</v>
      </c>
      <c r="N5671" s="4" t="s">
        <v>29</v>
      </c>
      <c r="O5671" s="4">
        <v>6.5770000000000002E-5</v>
      </c>
      <c r="P5671" s="4">
        <v>1.918E-4</v>
      </c>
      <c r="Q5671" s="4">
        <v>4</v>
      </c>
    </row>
    <row r="5672" spans="1:29" hidden="1" outlineLevel="1" collapsed="1" x14ac:dyDescent="0.25">
      <c r="A5672" t="s">
        <v>34</v>
      </c>
      <c r="B5672" s="4" t="s">
        <v>29</v>
      </c>
      <c r="C5672" s="4" t="s">
        <v>6144</v>
      </c>
      <c r="D5672" s="4" t="s">
        <v>166</v>
      </c>
      <c r="E5672" s="4">
        <v>5.7962400000000005E-4</v>
      </c>
      <c r="F5672" s="4">
        <v>1.5434800000000001E-4</v>
      </c>
      <c r="G5672" s="4">
        <v>1</v>
      </c>
      <c r="H5672" s="4">
        <v>1</v>
      </c>
      <c r="I5672" s="4">
        <v>1</v>
      </c>
      <c r="J5672" s="4" t="s">
        <v>1809</v>
      </c>
      <c r="K5672" s="4">
        <v>0</v>
      </c>
      <c r="L5672" s="4">
        <v>1206.60346</v>
      </c>
      <c r="M5672" s="4" t="s">
        <v>29</v>
      </c>
      <c r="N5672" s="4" t="s">
        <v>29</v>
      </c>
      <c r="O5672" s="4">
        <v>6.5770000000000002E-5</v>
      </c>
      <c r="P5672" s="4">
        <v>4.7769999999999998E-5</v>
      </c>
      <c r="Q5672" s="4">
        <v>2.62</v>
      </c>
    </row>
    <row r="5673" spans="1:29" hidden="1" outlineLevel="1" collapsed="1" x14ac:dyDescent="0.25">
      <c r="A5673" t="s">
        <v>34</v>
      </c>
      <c r="B5673" s="4" t="s">
        <v>29</v>
      </c>
      <c r="C5673" s="4" t="s">
        <v>6145</v>
      </c>
      <c r="D5673" s="4" t="s">
        <v>34</v>
      </c>
      <c r="E5673" s="4">
        <v>6.5121599999999998E-6</v>
      </c>
      <c r="F5673" s="4">
        <v>1.5434800000000001E-4</v>
      </c>
      <c r="G5673" s="4">
        <v>1</v>
      </c>
      <c r="H5673" s="4">
        <v>1</v>
      </c>
      <c r="I5673" s="4">
        <v>2</v>
      </c>
      <c r="J5673" s="4" t="s">
        <v>1809</v>
      </c>
      <c r="K5673" s="4">
        <v>1</v>
      </c>
      <c r="L5673" s="4">
        <v>2902.4105100000002</v>
      </c>
      <c r="M5673" s="4" t="s">
        <v>29</v>
      </c>
      <c r="N5673" s="4" t="s">
        <v>29</v>
      </c>
      <c r="O5673" s="4">
        <v>6.5770000000000002E-5</v>
      </c>
      <c r="P5673" s="4">
        <v>2.103E-7</v>
      </c>
      <c r="Q5673" s="4">
        <v>4.3</v>
      </c>
    </row>
    <row r="5674" spans="1:29" hidden="1" outlineLevel="1" collapsed="1" x14ac:dyDescent="0.25">
      <c r="A5674" t="s">
        <v>34</v>
      </c>
      <c r="B5674" s="4" t="s">
        <v>29</v>
      </c>
      <c r="C5674" s="4" t="s">
        <v>6146</v>
      </c>
      <c r="D5674" s="4" t="s">
        <v>34</v>
      </c>
      <c r="E5674" s="4">
        <v>1.9434799999999999E-5</v>
      </c>
      <c r="F5674" s="4">
        <v>1.5434800000000001E-4</v>
      </c>
      <c r="G5674" s="4">
        <v>1</v>
      </c>
      <c r="H5674" s="4">
        <v>1</v>
      </c>
      <c r="I5674" s="4">
        <v>1</v>
      </c>
      <c r="J5674" s="4" t="s">
        <v>1809</v>
      </c>
      <c r="K5674" s="4">
        <v>0</v>
      </c>
      <c r="L5674" s="4">
        <v>1586.76566</v>
      </c>
      <c r="M5674" s="4" t="s">
        <v>29</v>
      </c>
      <c r="N5674" s="4" t="s">
        <v>29</v>
      </c>
      <c r="O5674" s="4">
        <v>6.5770000000000002E-5</v>
      </c>
      <c r="P5674" s="4">
        <v>7.9110000000000004E-7</v>
      </c>
      <c r="Q5674" s="4">
        <v>3.3</v>
      </c>
    </row>
    <row r="5675" spans="1:29" hidden="1" outlineLevel="1" collapsed="1" x14ac:dyDescent="0.25">
      <c r="A5675" t="s">
        <v>34</v>
      </c>
      <c r="B5675" s="4" t="s">
        <v>29</v>
      </c>
      <c r="C5675" s="4" t="s">
        <v>6147</v>
      </c>
      <c r="D5675" s="4" t="s">
        <v>34</v>
      </c>
      <c r="E5675" s="4">
        <v>3.6738800000000001E-7</v>
      </c>
      <c r="F5675" s="4">
        <v>1.5434800000000001E-4</v>
      </c>
      <c r="G5675" s="4">
        <v>1</v>
      </c>
      <c r="H5675" s="4">
        <v>1</v>
      </c>
      <c r="I5675" s="4">
        <v>1</v>
      </c>
      <c r="J5675" s="4" t="s">
        <v>1809</v>
      </c>
      <c r="K5675" s="4">
        <v>0</v>
      </c>
      <c r="L5675" s="4">
        <v>3264.51386</v>
      </c>
      <c r="M5675" s="4" t="s">
        <v>29</v>
      </c>
      <c r="N5675" s="4" t="s">
        <v>29</v>
      </c>
      <c r="O5675" s="4">
        <v>6.5770000000000002E-5</v>
      </c>
      <c r="P5675" s="4">
        <v>6.4780000000000002E-9</v>
      </c>
      <c r="Q5675" s="4">
        <v>4.8899999999999997</v>
      </c>
    </row>
    <row r="5676" spans="1:29" hidden="1" outlineLevel="1" collapsed="1" x14ac:dyDescent="0.25">
      <c r="A5676" t="s">
        <v>34</v>
      </c>
      <c r="B5676" s="4" t="s">
        <v>29</v>
      </c>
      <c r="C5676" s="4" t="s">
        <v>6148</v>
      </c>
      <c r="D5676" s="4" t="s">
        <v>34</v>
      </c>
      <c r="E5676" s="4">
        <v>4.4558000000000001E-8</v>
      </c>
      <c r="F5676" s="4">
        <v>1.5434800000000001E-4</v>
      </c>
      <c r="G5676" s="4">
        <v>1</v>
      </c>
      <c r="H5676" s="4">
        <v>1</v>
      </c>
      <c r="I5676" s="4">
        <v>1</v>
      </c>
      <c r="J5676" s="4" t="s">
        <v>1809</v>
      </c>
      <c r="K5676" s="4">
        <v>0</v>
      </c>
      <c r="L5676" s="4">
        <v>2510.13177</v>
      </c>
      <c r="M5676" s="4" t="s">
        <v>29</v>
      </c>
      <c r="N5676" s="4" t="s">
        <v>29</v>
      </c>
      <c r="O5676" s="4">
        <v>6.5770000000000002E-5</v>
      </c>
      <c r="P5676" s="4">
        <v>5.026E-10</v>
      </c>
      <c r="Q5676" s="4">
        <v>6.24</v>
      </c>
    </row>
    <row r="5677" spans="1:29" hidden="1" outlineLevel="1" collapsed="1" x14ac:dyDescent="0.25">
      <c r="A5677" t="s">
        <v>34</v>
      </c>
      <c r="B5677" s="4" t="s">
        <v>29</v>
      </c>
      <c r="C5677" s="4" t="s">
        <v>6149</v>
      </c>
      <c r="D5677" s="4" t="s">
        <v>34</v>
      </c>
      <c r="E5677" s="4">
        <v>1.9813399999999999E-5</v>
      </c>
      <c r="F5677" s="4">
        <v>1.5434800000000001E-4</v>
      </c>
      <c r="G5677" s="4">
        <v>1</v>
      </c>
      <c r="H5677" s="4">
        <v>1</v>
      </c>
      <c r="I5677" s="4">
        <v>1</v>
      </c>
      <c r="J5677" s="4" t="s">
        <v>1809</v>
      </c>
      <c r="K5677" s="4">
        <v>1</v>
      </c>
      <c r="L5677" s="4">
        <v>2377.1881600000002</v>
      </c>
      <c r="M5677" s="4" t="s">
        <v>29</v>
      </c>
      <c r="N5677" s="4" t="s">
        <v>29</v>
      </c>
      <c r="O5677" s="4">
        <v>6.5770000000000002E-5</v>
      </c>
      <c r="P5677" s="4">
        <v>8.0589999999999998E-7</v>
      </c>
      <c r="Q5677" s="4">
        <v>4.2</v>
      </c>
    </row>
    <row r="5678" spans="1:29" hidden="1" outlineLevel="1" collapsed="1" x14ac:dyDescent="0.25">
      <c r="A5678" t="s">
        <v>34</v>
      </c>
      <c r="B5678" s="4" t="s">
        <v>29</v>
      </c>
      <c r="C5678" s="4" t="s">
        <v>6150</v>
      </c>
      <c r="D5678" s="4" t="s">
        <v>4055</v>
      </c>
      <c r="E5678" s="4">
        <v>4.1538900000000004E-3</v>
      </c>
      <c r="F5678" s="4">
        <v>3.0793500000000001E-4</v>
      </c>
      <c r="G5678" s="4">
        <v>1</v>
      </c>
      <c r="H5678" s="4">
        <v>1</v>
      </c>
      <c r="I5678" s="4">
        <v>1</v>
      </c>
      <c r="J5678" s="4" t="s">
        <v>1809</v>
      </c>
      <c r="K5678" s="4">
        <v>0</v>
      </c>
      <c r="L5678" s="4">
        <v>2753.3232899999998</v>
      </c>
      <c r="M5678" s="4" t="s">
        <v>29</v>
      </c>
      <c r="N5678" s="4" t="s">
        <v>29</v>
      </c>
      <c r="O5678" s="4">
        <v>1.192E-4</v>
      </c>
      <c r="P5678" s="4">
        <v>4.9600000000000002E-4</v>
      </c>
      <c r="Q5678" s="4">
        <v>4.1399999999999997</v>
      </c>
    </row>
    <row r="5679" spans="1:29" hidden="1" outlineLevel="1" collapsed="1" x14ac:dyDescent="0.25">
      <c r="A5679" t="s">
        <v>34</v>
      </c>
      <c r="B5679" s="4" t="s">
        <v>29</v>
      </c>
      <c r="C5679" s="4" t="s">
        <v>6151</v>
      </c>
      <c r="D5679" s="4" t="s">
        <v>34</v>
      </c>
      <c r="E5679" s="4">
        <v>3.4726800000000001E-3</v>
      </c>
      <c r="F5679" s="4">
        <v>3.0793500000000001E-4</v>
      </c>
      <c r="G5679" s="4">
        <v>1</v>
      </c>
      <c r="H5679" s="4">
        <v>1</v>
      </c>
      <c r="I5679" s="4">
        <v>1</v>
      </c>
      <c r="J5679" s="4" t="s">
        <v>1809</v>
      </c>
      <c r="K5679" s="4">
        <v>0</v>
      </c>
      <c r="L5679" s="4">
        <v>2705.16111</v>
      </c>
      <c r="M5679" s="4" t="s">
        <v>29</v>
      </c>
      <c r="N5679" s="4" t="s">
        <v>29</v>
      </c>
      <c r="O5679" s="4">
        <v>1.192E-4</v>
      </c>
      <c r="P5679" s="4">
        <v>4.0099999999999999E-4</v>
      </c>
      <c r="Q5679" s="4">
        <v>2.59</v>
      </c>
    </row>
    <row r="5680" spans="1:29" hidden="1" outlineLevel="1" collapsed="1" x14ac:dyDescent="0.25">
      <c r="A5680" t="s">
        <v>34</v>
      </c>
      <c r="B5680" s="4" t="s">
        <v>29</v>
      </c>
      <c r="C5680" s="4" t="s">
        <v>6152</v>
      </c>
      <c r="D5680" s="4" t="s">
        <v>94</v>
      </c>
      <c r="E5680" s="4">
        <v>3.5627200000000001E-3</v>
      </c>
      <c r="F5680" s="4">
        <v>3.0793500000000001E-4</v>
      </c>
      <c r="G5680" s="4">
        <v>1</v>
      </c>
      <c r="H5680" s="4">
        <v>1</v>
      </c>
      <c r="I5680" s="4">
        <v>2</v>
      </c>
      <c r="J5680" s="4" t="s">
        <v>1809</v>
      </c>
      <c r="K5680" s="4">
        <v>1</v>
      </c>
      <c r="L5680" s="4">
        <v>1323.67255</v>
      </c>
      <c r="M5680" s="4" t="s">
        <v>29</v>
      </c>
      <c r="N5680" s="4" t="s">
        <v>29</v>
      </c>
      <c r="O5680" s="4">
        <v>1.192E-4</v>
      </c>
      <c r="P5680" s="4">
        <v>4.125E-4</v>
      </c>
      <c r="Q5680" s="4">
        <v>3.08</v>
      </c>
    </row>
    <row r="5681" spans="1:29" hidden="1" outlineLevel="1" collapsed="1" x14ac:dyDescent="0.25">
      <c r="A5681" t="s">
        <v>34</v>
      </c>
      <c r="B5681" s="4" t="s">
        <v>29</v>
      </c>
      <c r="C5681" s="4" t="s">
        <v>6153</v>
      </c>
      <c r="D5681" s="4" t="s">
        <v>34</v>
      </c>
      <c r="E5681" s="4">
        <v>6.4576599999999998E-2</v>
      </c>
      <c r="F5681" s="4">
        <v>2.20236E-3</v>
      </c>
      <c r="G5681" s="4">
        <v>1</v>
      </c>
      <c r="H5681" s="4">
        <v>1</v>
      </c>
      <c r="I5681" s="4">
        <v>1</v>
      </c>
      <c r="J5681" s="4" t="s">
        <v>1809</v>
      </c>
      <c r="K5681" s="4">
        <v>0</v>
      </c>
      <c r="L5681" s="4">
        <v>1060.56331</v>
      </c>
      <c r="M5681" s="4" t="s">
        <v>29</v>
      </c>
      <c r="N5681" s="4" t="s">
        <v>29</v>
      </c>
      <c r="O5681" s="4">
        <v>7.9029999999999997E-4</v>
      </c>
      <c r="P5681" s="4">
        <v>1.5010000000000001E-2</v>
      </c>
      <c r="Q5681" s="4">
        <v>2.35</v>
      </c>
    </row>
    <row r="5682" spans="1:29" hidden="1" outlineLevel="1" collapsed="1" x14ac:dyDescent="0.25">
      <c r="A5682" t="s">
        <v>34</v>
      </c>
      <c r="B5682" s="4" t="s">
        <v>29</v>
      </c>
      <c r="C5682" s="4" t="s">
        <v>6154</v>
      </c>
      <c r="D5682" s="4" t="s">
        <v>74</v>
      </c>
      <c r="E5682" s="4">
        <v>0.14013500000000001</v>
      </c>
      <c r="F5682" s="4">
        <v>4.5270700000000002E-3</v>
      </c>
      <c r="G5682" s="4">
        <v>1</v>
      </c>
      <c r="H5682" s="4">
        <v>1</v>
      </c>
      <c r="I5682" s="4">
        <v>1</v>
      </c>
      <c r="J5682" s="4" t="s">
        <v>1809</v>
      </c>
      <c r="K5682" s="4">
        <v>0</v>
      </c>
      <c r="L5682" s="4">
        <v>1082.49352</v>
      </c>
      <c r="M5682" s="4" t="s">
        <v>29</v>
      </c>
      <c r="N5682" s="4" t="s">
        <v>29</v>
      </c>
      <c r="O5682" s="4">
        <v>1.6659999999999999E-3</v>
      </c>
      <c r="P5682" s="4">
        <v>4.5130000000000003E-2</v>
      </c>
      <c r="Q5682" s="4">
        <v>1.04</v>
      </c>
    </row>
    <row r="5683" spans="1:29" x14ac:dyDescent="0.25">
      <c r="A5683" s="3" t="s">
        <v>29</v>
      </c>
      <c r="B5683" s="3" t="s">
        <v>30</v>
      </c>
      <c r="C5683" s="3" t="s">
        <v>6155</v>
      </c>
      <c r="D5683" s="3" t="s">
        <v>6156</v>
      </c>
      <c r="E5683" s="3">
        <v>0</v>
      </c>
      <c r="F5683" s="3">
        <v>57.533000000000001</v>
      </c>
      <c r="G5683" s="3">
        <v>34</v>
      </c>
      <c r="H5683" s="3">
        <v>9</v>
      </c>
      <c r="I5683" s="3">
        <v>19</v>
      </c>
      <c r="J5683" s="3">
        <v>9</v>
      </c>
      <c r="K5683" s="3">
        <v>384</v>
      </c>
      <c r="L5683" s="3">
        <v>42.4</v>
      </c>
      <c r="M5683" s="3">
        <v>7.05</v>
      </c>
      <c r="N5683" s="3">
        <v>62.94</v>
      </c>
      <c r="O5683" s="3">
        <v>9</v>
      </c>
      <c r="P5683" s="3" t="s">
        <v>1209</v>
      </c>
      <c r="Q5683" s="3" t="s">
        <v>972</v>
      </c>
      <c r="R5683" s="3" t="s">
        <v>189</v>
      </c>
      <c r="S5683" s="3" t="s">
        <v>34</v>
      </c>
      <c r="T5683" s="3" t="s">
        <v>6157</v>
      </c>
      <c r="U5683" s="3" t="s">
        <v>6155</v>
      </c>
      <c r="V5683" s="3" t="s">
        <v>6158</v>
      </c>
      <c r="W5683" s="3" t="s">
        <v>193</v>
      </c>
      <c r="X5683" s="3" t="s">
        <v>977</v>
      </c>
      <c r="Y5683" s="3" t="s">
        <v>5140</v>
      </c>
      <c r="Z5683" s="3" t="s">
        <v>34</v>
      </c>
      <c r="AA5683" s="3">
        <v>9</v>
      </c>
      <c r="AB5683" s="3" t="s">
        <v>29</v>
      </c>
      <c r="AC5683" s="3">
        <v>1</v>
      </c>
    </row>
    <row r="5684" spans="1:29" hidden="1" outlineLevel="1" collapsed="1" x14ac:dyDescent="0.25">
      <c r="A5684" t="s">
        <v>34</v>
      </c>
      <c r="B5684" s="2" t="s">
        <v>39</v>
      </c>
      <c r="C5684" s="2" t="s">
        <v>40</v>
      </c>
      <c r="D5684" s="2" t="s">
        <v>41</v>
      </c>
      <c r="E5684" s="2" t="s">
        <v>42</v>
      </c>
      <c r="F5684" s="2" t="s">
        <v>43</v>
      </c>
      <c r="G5684" s="2" t="s">
        <v>28</v>
      </c>
      <c r="H5684" s="2" t="s">
        <v>44</v>
      </c>
      <c r="I5684" s="2" t="s">
        <v>8</v>
      </c>
      <c r="J5684" s="2" t="s">
        <v>45</v>
      </c>
      <c r="K5684" s="2" t="s">
        <v>46</v>
      </c>
      <c r="L5684" s="2" t="s">
        <v>47</v>
      </c>
      <c r="M5684" s="2" t="s">
        <v>27</v>
      </c>
      <c r="N5684" s="2" t="s">
        <v>48</v>
      </c>
      <c r="O5684" s="2" t="s">
        <v>49</v>
      </c>
      <c r="P5684" s="2" t="s">
        <v>50</v>
      </c>
      <c r="Q5684" s="2" t="s">
        <v>51</v>
      </c>
    </row>
    <row r="5685" spans="1:29" hidden="1" outlineLevel="1" collapsed="1" x14ac:dyDescent="0.25">
      <c r="A5685" t="s">
        <v>34</v>
      </c>
      <c r="B5685" s="4" t="s">
        <v>29</v>
      </c>
      <c r="C5685" s="4" t="s">
        <v>6159</v>
      </c>
      <c r="D5685" s="4" t="s">
        <v>34</v>
      </c>
      <c r="E5685" s="4">
        <v>4.1782200000000002E-7</v>
      </c>
      <c r="F5685" s="4">
        <v>1.5434800000000001E-4</v>
      </c>
      <c r="G5685" s="4">
        <v>1</v>
      </c>
      <c r="H5685" s="4">
        <v>1</v>
      </c>
      <c r="I5685" s="4">
        <v>4</v>
      </c>
      <c r="J5685" s="4" t="s">
        <v>6155</v>
      </c>
      <c r="K5685" s="4">
        <v>0</v>
      </c>
      <c r="L5685" s="4">
        <v>2435.2969199999998</v>
      </c>
      <c r="M5685" s="4" t="s">
        <v>29</v>
      </c>
      <c r="N5685" s="4" t="s">
        <v>29</v>
      </c>
      <c r="O5685" s="4">
        <v>6.5770000000000002E-5</v>
      </c>
      <c r="P5685" s="4">
        <v>7.5840000000000003E-9</v>
      </c>
      <c r="Q5685" s="4">
        <v>3.93</v>
      </c>
    </row>
    <row r="5686" spans="1:29" hidden="1" outlineLevel="1" collapsed="1" x14ac:dyDescent="0.25">
      <c r="A5686" t="s">
        <v>34</v>
      </c>
      <c r="B5686" s="4" t="s">
        <v>29</v>
      </c>
      <c r="C5686" s="4" t="s">
        <v>6160</v>
      </c>
      <c r="D5686" s="4" t="s">
        <v>34</v>
      </c>
      <c r="E5686" s="4">
        <v>2.7505799999999998E-6</v>
      </c>
      <c r="F5686" s="4">
        <v>1.5434800000000001E-4</v>
      </c>
      <c r="G5686" s="4">
        <v>1</v>
      </c>
      <c r="H5686" s="4">
        <v>1</v>
      </c>
      <c r="I5686" s="4">
        <v>2</v>
      </c>
      <c r="J5686" s="4" t="s">
        <v>6155</v>
      </c>
      <c r="K5686" s="4">
        <v>1</v>
      </c>
      <c r="L5686" s="4">
        <v>1996.04982</v>
      </c>
      <c r="M5686" s="4" t="s">
        <v>29</v>
      </c>
      <c r="N5686" s="4" t="s">
        <v>29</v>
      </c>
      <c r="O5686" s="4">
        <v>6.5770000000000002E-5</v>
      </c>
      <c r="P5686" s="4">
        <v>7.4219999999999999E-8</v>
      </c>
      <c r="Q5686" s="4">
        <v>3.63</v>
      </c>
    </row>
    <row r="5687" spans="1:29" hidden="1" outlineLevel="1" collapsed="1" x14ac:dyDescent="0.25">
      <c r="A5687" t="s">
        <v>34</v>
      </c>
      <c r="B5687" s="4" t="s">
        <v>29</v>
      </c>
      <c r="C5687" s="4" t="s">
        <v>6161</v>
      </c>
      <c r="D5687" s="4" t="s">
        <v>34</v>
      </c>
      <c r="E5687" s="4">
        <v>1.1600499999999999E-3</v>
      </c>
      <c r="F5687" s="4">
        <v>1.5434800000000001E-4</v>
      </c>
      <c r="G5687" s="4">
        <v>1</v>
      </c>
      <c r="H5687" s="4">
        <v>1</v>
      </c>
      <c r="I5687" s="4">
        <v>1</v>
      </c>
      <c r="J5687" s="4" t="s">
        <v>6155</v>
      </c>
      <c r="K5687" s="4">
        <v>0</v>
      </c>
      <c r="L5687" s="4">
        <v>1500.8420599999999</v>
      </c>
      <c r="M5687" s="4" t="s">
        <v>29</v>
      </c>
      <c r="N5687" s="4" t="s">
        <v>29</v>
      </c>
      <c r="O5687" s="4">
        <v>6.5770000000000002E-5</v>
      </c>
      <c r="P5687" s="4">
        <v>1.1E-4</v>
      </c>
      <c r="Q5687" s="4">
        <v>2.5099999999999998</v>
      </c>
    </row>
    <row r="5688" spans="1:29" hidden="1" outlineLevel="1" collapsed="1" x14ac:dyDescent="0.25">
      <c r="A5688" t="s">
        <v>34</v>
      </c>
      <c r="B5688" s="4" t="s">
        <v>29</v>
      </c>
      <c r="C5688" s="4" t="s">
        <v>6162</v>
      </c>
      <c r="D5688" s="4" t="s">
        <v>2264</v>
      </c>
      <c r="E5688" s="4">
        <v>4.0458199999999998E-5</v>
      </c>
      <c r="F5688" s="4">
        <v>1.5434800000000001E-4</v>
      </c>
      <c r="G5688" s="4">
        <v>1</v>
      </c>
      <c r="H5688" s="4">
        <v>1</v>
      </c>
      <c r="I5688" s="4">
        <v>2</v>
      </c>
      <c r="J5688" s="4" t="s">
        <v>6155</v>
      </c>
      <c r="K5688" s="4">
        <v>0</v>
      </c>
      <c r="L5688" s="4">
        <v>1799.86663</v>
      </c>
      <c r="M5688" s="4" t="s">
        <v>29</v>
      </c>
      <c r="N5688" s="4" t="s">
        <v>29</v>
      </c>
      <c r="O5688" s="4">
        <v>6.5770000000000002E-5</v>
      </c>
      <c r="P5688" s="4">
        <v>1.9209999999999999E-6</v>
      </c>
      <c r="Q5688" s="4">
        <v>4.32</v>
      </c>
    </row>
    <row r="5689" spans="1:29" hidden="1" outlineLevel="1" collapsed="1" x14ac:dyDescent="0.25">
      <c r="A5689" t="s">
        <v>34</v>
      </c>
      <c r="B5689" s="4" t="s">
        <v>29</v>
      </c>
      <c r="C5689" s="4" t="s">
        <v>6163</v>
      </c>
      <c r="D5689" s="4" t="s">
        <v>34</v>
      </c>
      <c r="E5689" s="4">
        <v>3.9685099999999997E-5</v>
      </c>
      <c r="F5689" s="4">
        <v>1.5434800000000001E-4</v>
      </c>
      <c r="G5689" s="4">
        <v>1</v>
      </c>
      <c r="H5689" s="4">
        <v>1</v>
      </c>
      <c r="I5689" s="4">
        <v>3</v>
      </c>
      <c r="J5689" s="4" t="s">
        <v>6155</v>
      </c>
      <c r="K5689" s="4">
        <v>0</v>
      </c>
      <c r="L5689" s="4">
        <v>1282.71138</v>
      </c>
      <c r="M5689" s="4" t="s">
        <v>29</v>
      </c>
      <c r="N5689" s="4" t="s">
        <v>29</v>
      </c>
      <c r="O5689" s="4">
        <v>6.5770000000000002E-5</v>
      </c>
      <c r="P5689" s="4">
        <v>1.871E-6</v>
      </c>
      <c r="Q5689" s="4">
        <v>3.5</v>
      </c>
    </row>
    <row r="5690" spans="1:29" hidden="1" outlineLevel="1" collapsed="1" x14ac:dyDescent="0.25">
      <c r="A5690" t="s">
        <v>34</v>
      </c>
      <c r="B5690" s="4" t="s">
        <v>29</v>
      </c>
      <c r="C5690" s="4" t="s">
        <v>6164</v>
      </c>
      <c r="D5690" s="4" t="s">
        <v>239</v>
      </c>
      <c r="E5690" s="4">
        <v>1.16753E-3</v>
      </c>
      <c r="F5690" s="4">
        <v>1.5434800000000001E-4</v>
      </c>
      <c r="G5690" s="4">
        <v>1</v>
      </c>
      <c r="H5690" s="4">
        <v>1</v>
      </c>
      <c r="I5690" s="4">
        <v>2</v>
      </c>
      <c r="J5690" s="4" t="s">
        <v>6155</v>
      </c>
      <c r="K5690" s="4">
        <v>0</v>
      </c>
      <c r="L5690" s="4">
        <v>1452.6576299999999</v>
      </c>
      <c r="M5690" s="4" t="s">
        <v>29</v>
      </c>
      <c r="N5690" s="4" t="s">
        <v>29</v>
      </c>
      <c r="O5690" s="4">
        <v>6.5770000000000002E-5</v>
      </c>
      <c r="P5690" s="4">
        <v>1.109E-4</v>
      </c>
      <c r="Q5690" s="4">
        <v>2.35</v>
      </c>
    </row>
    <row r="5691" spans="1:29" hidden="1" outlineLevel="1" collapsed="1" x14ac:dyDescent="0.25">
      <c r="A5691" t="s">
        <v>34</v>
      </c>
      <c r="B5691" s="4" t="s">
        <v>29</v>
      </c>
      <c r="C5691" s="4" t="s">
        <v>6165</v>
      </c>
      <c r="D5691" s="4" t="s">
        <v>34</v>
      </c>
      <c r="E5691" s="4">
        <v>8.4227899999999994E-6</v>
      </c>
      <c r="F5691" s="4">
        <v>1.5434800000000001E-4</v>
      </c>
      <c r="G5691" s="4">
        <v>1</v>
      </c>
      <c r="H5691" s="4">
        <v>1</v>
      </c>
      <c r="I5691" s="4">
        <v>3</v>
      </c>
      <c r="J5691" s="4" t="s">
        <v>6155</v>
      </c>
      <c r="K5691" s="4">
        <v>0</v>
      </c>
      <c r="L5691" s="4">
        <v>3372.6858900000002</v>
      </c>
      <c r="M5691" s="4" t="s">
        <v>29</v>
      </c>
      <c r="N5691" s="4" t="s">
        <v>29</v>
      </c>
      <c r="O5691" s="4">
        <v>6.5770000000000002E-5</v>
      </c>
      <c r="P5691" s="4">
        <v>2.861E-7</v>
      </c>
      <c r="Q5691" s="4">
        <v>4.71</v>
      </c>
    </row>
    <row r="5692" spans="1:29" hidden="1" outlineLevel="1" collapsed="1" x14ac:dyDescent="0.25">
      <c r="A5692" t="s">
        <v>34</v>
      </c>
      <c r="B5692" s="4" t="s">
        <v>29</v>
      </c>
      <c r="C5692" s="4" t="s">
        <v>6166</v>
      </c>
      <c r="D5692" s="4" t="s">
        <v>34</v>
      </c>
      <c r="E5692" s="4">
        <v>1.1019599999999999E-3</v>
      </c>
      <c r="F5692" s="4">
        <v>1.5434800000000001E-4</v>
      </c>
      <c r="G5692" s="4">
        <v>1</v>
      </c>
      <c r="H5692" s="4">
        <v>1</v>
      </c>
      <c r="I5692" s="4">
        <v>1</v>
      </c>
      <c r="J5692" s="4" t="s">
        <v>6155</v>
      </c>
      <c r="K5692" s="4">
        <v>0</v>
      </c>
      <c r="L5692" s="4">
        <v>1365.67974</v>
      </c>
      <c r="M5692" s="4" t="s">
        <v>29</v>
      </c>
      <c r="N5692" s="4" t="s">
        <v>29</v>
      </c>
      <c r="O5692" s="4">
        <v>6.5770000000000002E-5</v>
      </c>
      <c r="P5692" s="4">
        <v>1.031E-4</v>
      </c>
      <c r="Q5692" s="4">
        <v>3.63</v>
      </c>
    </row>
    <row r="5693" spans="1:29" hidden="1" outlineLevel="1" collapsed="1" x14ac:dyDescent="0.25">
      <c r="A5693" t="s">
        <v>34</v>
      </c>
      <c r="B5693" s="4" t="s">
        <v>29</v>
      </c>
      <c r="C5693" s="4" t="s">
        <v>6167</v>
      </c>
      <c r="D5693" s="4" t="s">
        <v>34</v>
      </c>
      <c r="E5693" s="4">
        <v>3.5146400000000001E-2</v>
      </c>
      <c r="F5693" s="4">
        <v>1.27169E-3</v>
      </c>
      <c r="G5693" s="4">
        <v>1</v>
      </c>
      <c r="H5693" s="4">
        <v>1</v>
      </c>
      <c r="I5693" s="4">
        <v>1</v>
      </c>
      <c r="J5693" s="4" t="s">
        <v>6155</v>
      </c>
      <c r="K5693" s="4">
        <v>1</v>
      </c>
      <c r="L5693" s="4">
        <v>892.51383999999996</v>
      </c>
      <c r="M5693" s="4" t="s">
        <v>29</v>
      </c>
      <c r="N5693" s="4" t="s">
        <v>29</v>
      </c>
      <c r="O5693" s="4">
        <v>4.6000000000000001E-4</v>
      </c>
      <c r="P5693" s="4">
        <v>6.7060000000000002E-3</v>
      </c>
      <c r="Q5693" s="4">
        <v>1.95</v>
      </c>
    </row>
    <row r="5694" spans="1:29" x14ac:dyDescent="0.25">
      <c r="A5694" s="3" t="s">
        <v>29</v>
      </c>
      <c r="B5694" s="3" t="s">
        <v>30</v>
      </c>
      <c r="C5694" s="3" t="s">
        <v>6168</v>
      </c>
      <c r="D5694" s="3" t="s">
        <v>6169</v>
      </c>
      <c r="E5694" s="3">
        <v>0</v>
      </c>
      <c r="F5694" s="3">
        <v>57.420999999999999</v>
      </c>
      <c r="G5694" s="3">
        <v>33</v>
      </c>
      <c r="H5694" s="3">
        <v>10</v>
      </c>
      <c r="I5694" s="3">
        <v>12</v>
      </c>
      <c r="J5694" s="3">
        <v>10</v>
      </c>
      <c r="K5694" s="3">
        <v>427</v>
      </c>
      <c r="L5694" s="3">
        <v>48.7</v>
      </c>
      <c r="M5694" s="3">
        <v>6.28</v>
      </c>
      <c r="N5694" s="3">
        <v>39.11</v>
      </c>
      <c r="O5694" s="3">
        <v>10</v>
      </c>
      <c r="P5694" s="3" t="s">
        <v>34</v>
      </c>
      <c r="Q5694" s="3" t="s">
        <v>34</v>
      </c>
      <c r="R5694" s="3" t="s">
        <v>34</v>
      </c>
      <c r="S5694" s="3" t="s">
        <v>3501</v>
      </c>
      <c r="T5694" s="3" t="s">
        <v>34</v>
      </c>
      <c r="U5694" s="3" t="s">
        <v>6170</v>
      </c>
      <c r="V5694" s="3" t="s">
        <v>34</v>
      </c>
      <c r="W5694" s="3" t="s">
        <v>2509</v>
      </c>
      <c r="X5694" s="3" t="s">
        <v>34</v>
      </c>
      <c r="Y5694" s="3" t="s">
        <v>34</v>
      </c>
      <c r="Z5694" s="3" t="s">
        <v>34</v>
      </c>
      <c r="AA5694" s="3">
        <v>0</v>
      </c>
      <c r="AB5694" s="3" t="s">
        <v>29</v>
      </c>
      <c r="AC5694" s="3">
        <v>1</v>
      </c>
    </row>
    <row r="5695" spans="1:29" hidden="1" outlineLevel="1" collapsed="1" x14ac:dyDescent="0.25">
      <c r="A5695" t="s">
        <v>34</v>
      </c>
      <c r="B5695" s="2" t="s">
        <v>39</v>
      </c>
      <c r="C5695" s="2" t="s">
        <v>40</v>
      </c>
      <c r="D5695" s="2" t="s">
        <v>41</v>
      </c>
      <c r="E5695" s="2" t="s">
        <v>42</v>
      </c>
      <c r="F5695" s="2" t="s">
        <v>43</v>
      </c>
      <c r="G5695" s="2" t="s">
        <v>28</v>
      </c>
      <c r="H5695" s="2" t="s">
        <v>44</v>
      </c>
      <c r="I5695" s="2" t="s">
        <v>8</v>
      </c>
      <c r="J5695" s="2" t="s">
        <v>45</v>
      </c>
      <c r="K5695" s="2" t="s">
        <v>46</v>
      </c>
      <c r="L5695" s="2" t="s">
        <v>47</v>
      </c>
      <c r="M5695" s="2" t="s">
        <v>27</v>
      </c>
      <c r="N5695" s="2" t="s">
        <v>48</v>
      </c>
      <c r="O5695" s="2" t="s">
        <v>49</v>
      </c>
      <c r="P5695" s="2" t="s">
        <v>50</v>
      </c>
      <c r="Q5695" s="2" t="s">
        <v>51</v>
      </c>
    </row>
    <row r="5696" spans="1:29" hidden="1" outlineLevel="1" collapsed="1" x14ac:dyDescent="0.25">
      <c r="A5696" t="s">
        <v>34</v>
      </c>
      <c r="B5696" s="4" t="s">
        <v>29</v>
      </c>
      <c r="C5696" s="4" t="s">
        <v>6171</v>
      </c>
      <c r="D5696" s="4" t="s">
        <v>418</v>
      </c>
      <c r="E5696" s="4">
        <v>3.1282000000000002E-8</v>
      </c>
      <c r="F5696" s="4">
        <v>1.5434800000000001E-4</v>
      </c>
      <c r="G5696" s="4">
        <v>1</v>
      </c>
      <c r="H5696" s="4">
        <v>1</v>
      </c>
      <c r="I5696" s="4">
        <v>1</v>
      </c>
      <c r="J5696" s="4" t="s">
        <v>6168</v>
      </c>
      <c r="K5696" s="4">
        <v>1</v>
      </c>
      <c r="L5696" s="4">
        <v>3340.6504799999998</v>
      </c>
      <c r="M5696" s="4" t="s">
        <v>29</v>
      </c>
      <c r="N5696" s="4" t="s">
        <v>29</v>
      </c>
      <c r="O5696" s="4">
        <v>6.5770000000000002E-5</v>
      </c>
      <c r="P5696" s="4">
        <v>3.295E-10</v>
      </c>
      <c r="Q5696" s="4">
        <v>6.18</v>
      </c>
    </row>
    <row r="5697" spans="1:29" hidden="1" outlineLevel="1" collapsed="1" x14ac:dyDescent="0.25">
      <c r="A5697" t="s">
        <v>34</v>
      </c>
      <c r="B5697" s="4" t="s">
        <v>29</v>
      </c>
      <c r="C5697" s="4" t="s">
        <v>6172</v>
      </c>
      <c r="D5697" s="4" t="s">
        <v>34</v>
      </c>
      <c r="E5697" s="4">
        <v>1.5685899999999999E-3</v>
      </c>
      <c r="F5697" s="4">
        <v>1.5434800000000001E-4</v>
      </c>
      <c r="G5697" s="4">
        <v>1</v>
      </c>
      <c r="H5697" s="4">
        <v>1</v>
      </c>
      <c r="I5697" s="4">
        <v>1</v>
      </c>
      <c r="J5697" s="4" t="s">
        <v>6168</v>
      </c>
      <c r="K5697" s="4">
        <v>0</v>
      </c>
      <c r="L5697" s="4">
        <v>1090.5374899999999</v>
      </c>
      <c r="M5697" s="4" t="s">
        <v>29</v>
      </c>
      <c r="N5697" s="4" t="s">
        <v>29</v>
      </c>
      <c r="O5697" s="4">
        <v>6.5770000000000002E-5</v>
      </c>
      <c r="P5697" s="4">
        <v>1.573E-4</v>
      </c>
      <c r="Q5697" s="4">
        <v>1.77</v>
      </c>
    </row>
    <row r="5698" spans="1:29" hidden="1" outlineLevel="1" collapsed="1" x14ac:dyDescent="0.25">
      <c r="A5698" t="s">
        <v>34</v>
      </c>
      <c r="B5698" s="4" t="s">
        <v>29</v>
      </c>
      <c r="C5698" s="4" t="s">
        <v>6173</v>
      </c>
      <c r="D5698" s="4" t="s">
        <v>6174</v>
      </c>
      <c r="E5698" s="4">
        <v>3.6503099999999999E-6</v>
      </c>
      <c r="F5698" s="4">
        <v>1.5434800000000001E-4</v>
      </c>
      <c r="G5698" s="4">
        <v>1</v>
      </c>
      <c r="H5698" s="4">
        <v>1</v>
      </c>
      <c r="I5698" s="4">
        <v>1</v>
      </c>
      <c r="J5698" s="4" t="s">
        <v>6168</v>
      </c>
      <c r="K5698" s="4">
        <v>0</v>
      </c>
      <c r="L5698" s="4">
        <v>1849.836</v>
      </c>
      <c r="M5698" s="4" t="s">
        <v>29</v>
      </c>
      <c r="N5698" s="4" t="s">
        <v>29</v>
      </c>
      <c r="O5698" s="4">
        <v>6.5770000000000002E-5</v>
      </c>
      <c r="P5698" s="4">
        <v>1.046E-7</v>
      </c>
      <c r="Q5698" s="4">
        <v>3.78</v>
      </c>
    </row>
    <row r="5699" spans="1:29" hidden="1" outlineLevel="1" collapsed="1" x14ac:dyDescent="0.25">
      <c r="A5699" t="s">
        <v>34</v>
      </c>
      <c r="B5699" s="4" t="s">
        <v>29</v>
      </c>
      <c r="C5699" s="4" t="s">
        <v>6175</v>
      </c>
      <c r="D5699" s="4" t="s">
        <v>34</v>
      </c>
      <c r="E5699" s="4">
        <v>3.6738599999999998E-6</v>
      </c>
      <c r="F5699" s="4">
        <v>1.5434800000000001E-4</v>
      </c>
      <c r="G5699" s="4">
        <v>1</v>
      </c>
      <c r="H5699" s="4">
        <v>1</v>
      </c>
      <c r="I5699" s="4">
        <v>1</v>
      </c>
      <c r="J5699" s="4" t="s">
        <v>6168</v>
      </c>
      <c r="K5699" s="4">
        <v>2</v>
      </c>
      <c r="L5699" s="4">
        <v>3008.4555599999999</v>
      </c>
      <c r="M5699" s="4" t="s">
        <v>29</v>
      </c>
      <c r="N5699" s="4" t="s">
        <v>29</v>
      </c>
      <c r="O5699" s="4">
        <v>6.5770000000000002E-5</v>
      </c>
      <c r="P5699" s="4">
        <v>1.047E-7</v>
      </c>
      <c r="Q5699" s="4">
        <v>3.69</v>
      </c>
    </row>
    <row r="5700" spans="1:29" hidden="1" outlineLevel="1" collapsed="1" x14ac:dyDescent="0.25">
      <c r="A5700" t="s">
        <v>34</v>
      </c>
      <c r="B5700" s="4" t="s">
        <v>29</v>
      </c>
      <c r="C5700" s="4" t="s">
        <v>6176</v>
      </c>
      <c r="D5700" s="4" t="s">
        <v>34</v>
      </c>
      <c r="E5700" s="4">
        <v>1.42726E-5</v>
      </c>
      <c r="F5700" s="4">
        <v>1.5434800000000001E-4</v>
      </c>
      <c r="G5700" s="4">
        <v>1</v>
      </c>
      <c r="H5700" s="4">
        <v>1</v>
      </c>
      <c r="I5700" s="4">
        <v>2</v>
      </c>
      <c r="J5700" s="4" t="s">
        <v>6168</v>
      </c>
      <c r="K5700" s="4">
        <v>0</v>
      </c>
      <c r="L5700" s="4">
        <v>1308.68343</v>
      </c>
      <c r="M5700" s="4" t="s">
        <v>29</v>
      </c>
      <c r="N5700" s="4" t="s">
        <v>29</v>
      </c>
      <c r="O5700" s="4">
        <v>6.5770000000000002E-5</v>
      </c>
      <c r="P5700" s="4">
        <v>5.4369999999999998E-7</v>
      </c>
      <c r="Q5700" s="4">
        <v>2.92</v>
      </c>
    </row>
    <row r="5701" spans="1:29" hidden="1" outlineLevel="1" collapsed="1" x14ac:dyDescent="0.25">
      <c r="A5701" t="s">
        <v>34</v>
      </c>
      <c r="B5701" s="4" t="s">
        <v>29</v>
      </c>
      <c r="C5701" s="4" t="s">
        <v>6177</v>
      </c>
      <c r="D5701" s="4" t="s">
        <v>154</v>
      </c>
      <c r="E5701" s="4">
        <v>1.41811E-5</v>
      </c>
      <c r="F5701" s="4">
        <v>1.5434800000000001E-4</v>
      </c>
      <c r="G5701" s="4">
        <v>1</v>
      </c>
      <c r="H5701" s="4">
        <v>1</v>
      </c>
      <c r="I5701" s="4">
        <v>1</v>
      </c>
      <c r="J5701" s="4" t="s">
        <v>6168</v>
      </c>
      <c r="K5701" s="4">
        <v>1</v>
      </c>
      <c r="L5701" s="4">
        <v>2056.9855600000001</v>
      </c>
      <c r="M5701" s="4" t="s">
        <v>29</v>
      </c>
      <c r="N5701" s="4" t="s">
        <v>29</v>
      </c>
      <c r="O5701" s="4">
        <v>6.5770000000000002E-5</v>
      </c>
      <c r="P5701" s="4">
        <v>5.3939999999999997E-7</v>
      </c>
      <c r="Q5701" s="4">
        <v>4.25</v>
      </c>
    </row>
    <row r="5702" spans="1:29" hidden="1" outlineLevel="1" collapsed="1" x14ac:dyDescent="0.25">
      <c r="A5702" t="s">
        <v>34</v>
      </c>
      <c r="B5702" s="4" t="s">
        <v>29</v>
      </c>
      <c r="C5702" s="4" t="s">
        <v>6178</v>
      </c>
      <c r="D5702" s="4" t="s">
        <v>241</v>
      </c>
      <c r="E5702" s="4">
        <v>2.0065999999999999E-4</v>
      </c>
      <c r="F5702" s="4">
        <v>1.5434800000000001E-4</v>
      </c>
      <c r="G5702" s="4">
        <v>1</v>
      </c>
      <c r="H5702" s="4">
        <v>1</v>
      </c>
      <c r="I5702" s="4">
        <v>1</v>
      </c>
      <c r="J5702" s="4" t="s">
        <v>6168</v>
      </c>
      <c r="K5702" s="4">
        <v>0</v>
      </c>
      <c r="L5702" s="4">
        <v>1729.81016</v>
      </c>
      <c r="M5702" s="4" t="s">
        <v>29</v>
      </c>
      <c r="N5702" s="4" t="s">
        <v>29</v>
      </c>
      <c r="O5702" s="4">
        <v>6.5770000000000002E-5</v>
      </c>
      <c r="P5702" s="4">
        <v>1.332E-5</v>
      </c>
      <c r="Q5702" s="4">
        <v>3.3</v>
      </c>
    </row>
    <row r="5703" spans="1:29" hidden="1" outlineLevel="1" collapsed="1" x14ac:dyDescent="0.25">
      <c r="A5703" t="s">
        <v>34</v>
      </c>
      <c r="B5703" s="4" t="s">
        <v>29</v>
      </c>
      <c r="C5703" s="4" t="s">
        <v>6179</v>
      </c>
      <c r="D5703" s="4" t="s">
        <v>166</v>
      </c>
      <c r="E5703" s="4">
        <v>1.42726E-5</v>
      </c>
      <c r="F5703" s="4">
        <v>1.5434800000000001E-4</v>
      </c>
      <c r="G5703" s="4">
        <v>1</v>
      </c>
      <c r="H5703" s="4">
        <v>1</v>
      </c>
      <c r="I5703" s="4">
        <v>2</v>
      </c>
      <c r="J5703" s="4" t="s">
        <v>6168</v>
      </c>
      <c r="K5703" s="4">
        <v>0</v>
      </c>
      <c r="L5703" s="4">
        <v>1454.6580200000001</v>
      </c>
      <c r="M5703" s="4" t="s">
        <v>29</v>
      </c>
      <c r="N5703" s="4" t="s">
        <v>29</v>
      </c>
      <c r="O5703" s="4">
        <v>6.5770000000000002E-5</v>
      </c>
      <c r="P5703" s="4">
        <v>5.4180000000000005E-7</v>
      </c>
      <c r="Q5703" s="4">
        <v>3.11</v>
      </c>
    </row>
    <row r="5704" spans="1:29" hidden="1" outlineLevel="1" collapsed="1" x14ac:dyDescent="0.25">
      <c r="A5704" t="s">
        <v>34</v>
      </c>
      <c r="B5704" s="4" t="s">
        <v>29</v>
      </c>
      <c r="C5704" s="4" t="s">
        <v>6180</v>
      </c>
      <c r="D5704" s="4" t="s">
        <v>34</v>
      </c>
      <c r="E5704" s="4">
        <v>3.0749900000000001E-3</v>
      </c>
      <c r="F5704" s="4">
        <v>3.0793500000000001E-4</v>
      </c>
      <c r="G5704" s="4">
        <v>1</v>
      </c>
      <c r="H5704" s="4">
        <v>1</v>
      </c>
      <c r="I5704" s="4">
        <v>1</v>
      </c>
      <c r="J5704" s="4" t="s">
        <v>6168</v>
      </c>
      <c r="K5704" s="4">
        <v>0</v>
      </c>
      <c r="L5704" s="4">
        <v>1993.98252</v>
      </c>
      <c r="M5704" s="4" t="s">
        <v>29</v>
      </c>
      <c r="N5704" s="4" t="s">
        <v>29</v>
      </c>
      <c r="O5704" s="4">
        <v>1.192E-4</v>
      </c>
      <c r="P5704" s="4">
        <v>3.481E-4</v>
      </c>
      <c r="Q5704" s="4">
        <v>2.6</v>
      </c>
    </row>
    <row r="5705" spans="1:29" hidden="1" outlineLevel="1" collapsed="1" x14ac:dyDescent="0.25">
      <c r="A5705" t="s">
        <v>34</v>
      </c>
      <c r="B5705" s="4" t="s">
        <v>29</v>
      </c>
      <c r="C5705" s="4" t="s">
        <v>6181</v>
      </c>
      <c r="D5705" s="4" t="s">
        <v>34</v>
      </c>
      <c r="E5705" s="4">
        <v>6.9670399999999999E-3</v>
      </c>
      <c r="F5705" s="4">
        <v>4.3565599999999998E-4</v>
      </c>
      <c r="G5705" s="4">
        <v>1</v>
      </c>
      <c r="H5705" s="4">
        <v>1</v>
      </c>
      <c r="I5705" s="4">
        <v>1</v>
      </c>
      <c r="J5705" s="4" t="s">
        <v>6168</v>
      </c>
      <c r="K5705" s="4">
        <v>0</v>
      </c>
      <c r="L5705" s="4">
        <v>884.51999000000001</v>
      </c>
      <c r="M5705" s="4" t="s">
        <v>29</v>
      </c>
      <c r="N5705" s="4" t="s">
        <v>29</v>
      </c>
      <c r="O5705" s="4">
        <v>1.639E-4</v>
      </c>
      <c r="P5705" s="4">
        <v>9.0620000000000002E-4</v>
      </c>
      <c r="Q5705" s="4">
        <v>2.02</v>
      </c>
    </row>
    <row r="5706" spans="1:29" x14ac:dyDescent="0.25">
      <c r="A5706" s="3" t="s">
        <v>29</v>
      </c>
      <c r="B5706" s="3" t="s">
        <v>30</v>
      </c>
      <c r="C5706" s="3" t="s">
        <v>6182</v>
      </c>
      <c r="D5706" s="3" t="s">
        <v>6183</v>
      </c>
      <c r="E5706" s="3">
        <v>0</v>
      </c>
      <c r="F5706" s="3">
        <v>57.07</v>
      </c>
      <c r="G5706" s="3">
        <v>33</v>
      </c>
      <c r="H5706" s="3">
        <v>16</v>
      </c>
      <c r="I5706" s="3">
        <v>16</v>
      </c>
      <c r="J5706" s="3">
        <v>16</v>
      </c>
      <c r="K5706" s="3">
        <v>943</v>
      </c>
      <c r="L5706" s="3">
        <v>105.8</v>
      </c>
      <c r="M5706" s="3">
        <v>6.89</v>
      </c>
      <c r="N5706" s="3">
        <v>49</v>
      </c>
      <c r="O5706" s="3">
        <v>16</v>
      </c>
      <c r="P5706" s="3" t="s">
        <v>34</v>
      </c>
      <c r="Q5706" s="3" t="s">
        <v>34</v>
      </c>
      <c r="R5706" s="3" t="s">
        <v>34</v>
      </c>
      <c r="S5706" s="3" t="s">
        <v>34</v>
      </c>
      <c r="T5706" s="3" t="s">
        <v>34</v>
      </c>
      <c r="U5706" s="3" t="s">
        <v>6182</v>
      </c>
      <c r="V5706" s="3" t="s">
        <v>34</v>
      </c>
      <c r="W5706" s="3" t="s">
        <v>536</v>
      </c>
      <c r="X5706" s="3" t="s">
        <v>34</v>
      </c>
      <c r="Y5706" s="3" t="s">
        <v>34</v>
      </c>
      <c r="Z5706" s="3" t="s">
        <v>34</v>
      </c>
      <c r="AA5706" s="3">
        <v>0</v>
      </c>
      <c r="AB5706" s="3" t="s">
        <v>29</v>
      </c>
      <c r="AC5706" s="3">
        <v>1</v>
      </c>
    </row>
    <row r="5707" spans="1:29" hidden="1" outlineLevel="1" collapsed="1" x14ac:dyDescent="0.25">
      <c r="A5707" t="s">
        <v>34</v>
      </c>
      <c r="B5707" s="2" t="s">
        <v>39</v>
      </c>
      <c r="C5707" s="2" t="s">
        <v>40</v>
      </c>
      <c r="D5707" s="2" t="s">
        <v>41</v>
      </c>
      <c r="E5707" s="2" t="s">
        <v>42</v>
      </c>
      <c r="F5707" s="2" t="s">
        <v>43</v>
      </c>
      <c r="G5707" s="2" t="s">
        <v>28</v>
      </c>
      <c r="H5707" s="2" t="s">
        <v>44</v>
      </c>
      <c r="I5707" s="2" t="s">
        <v>8</v>
      </c>
      <c r="J5707" s="2" t="s">
        <v>45</v>
      </c>
      <c r="K5707" s="2" t="s">
        <v>46</v>
      </c>
      <c r="L5707" s="2" t="s">
        <v>47</v>
      </c>
      <c r="M5707" s="2" t="s">
        <v>27</v>
      </c>
      <c r="N5707" s="2" t="s">
        <v>48</v>
      </c>
      <c r="O5707" s="2" t="s">
        <v>49</v>
      </c>
      <c r="P5707" s="2" t="s">
        <v>50</v>
      </c>
      <c r="Q5707" s="2" t="s">
        <v>51</v>
      </c>
    </row>
    <row r="5708" spans="1:29" hidden="1" outlineLevel="1" collapsed="1" x14ac:dyDescent="0.25">
      <c r="A5708" t="s">
        <v>34</v>
      </c>
      <c r="B5708" s="4" t="s">
        <v>29</v>
      </c>
      <c r="C5708" s="4" t="s">
        <v>6184</v>
      </c>
      <c r="D5708" s="4" t="s">
        <v>34</v>
      </c>
      <c r="E5708" s="4">
        <v>4.7822199999999998E-5</v>
      </c>
      <c r="F5708" s="4">
        <v>1.5434800000000001E-4</v>
      </c>
      <c r="G5708" s="4">
        <v>1</v>
      </c>
      <c r="H5708" s="4">
        <v>1</v>
      </c>
      <c r="I5708" s="4">
        <v>1</v>
      </c>
      <c r="J5708" s="4" t="s">
        <v>6182</v>
      </c>
      <c r="K5708" s="4">
        <v>0</v>
      </c>
      <c r="L5708" s="4">
        <v>1297.6746599999999</v>
      </c>
      <c r="M5708" s="4" t="s">
        <v>29</v>
      </c>
      <c r="N5708" s="4" t="s">
        <v>29</v>
      </c>
      <c r="O5708" s="4">
        <v>6.5770000000000002E-5</v>
      </c>
      <c r="P5708" s="4">
        <v>2.3530000000000002E-6</v>
      </c>
      <c r="Q5708" s="4">
        <v>2.68</v>
      </c>
    </row>
    <row r="5709" spans="1:29" hidden="1" outlineLevel="1" collapsed="1" x14ac:dyDescent="0.25">
      <c r="A5709" t="s">
        <v>34</v>
      </c>
      <c r="B5709" s="4" t="s">
        <v>29</v>
      </c>
      <c r="C5709" s="4" t="s">
        <v>6185</v>
      </c>
      <c r="D5709" s="4" t="s">
        <v>34</v>
      </c>
      <c r="E5709" s="4">
        <v>4.56945E-4</v>
      </c>
      <c r="F5709" s="4">
        <v>1.5434800000000001E-4</v>
      </c>
      <c r="G5709" s="4">
        <v>1</v>
      </c>
      <c r="H5709" s="4">
        <v>1</v>
      </c>
      <c r="I5709" s="4">
        <v>1</v>
      </c>
      <c r="J5709" s="4" t="s">
        <v>6182</v>
      </c>
      <c r="K5709" s="4">
        <v>0</v>
      </c>
      <c r="L5709" s="4">
        <v>1468.8118199999999</v>
      </c>
      <c r="M5709" s="4" t="s">
        <v>29</v>
      </c>
      <c r="N5709" s="4" t="s">
        <v>29</v>
      </c>
      <c r="O5709" s="4">
        <v>6.5770000000000002E-5</v>
      </c>
      <c r="P5709" s="4">
        <v>3.578E-5</v>
      </c>
      <c r="Q5709" s="4">
        <v>3.08</v>
      </c>
    </row>
    <row r="5710" spans="1:29" hidden="1" outlineLevel="1" collapsed="1" x14ac:dyDescent="0.25">
      <c r="A5710" t="s">
        <v>34</v>
      </c>
      <c r="B5710" s="4" t="s">
        <v>29</v>
      </c>
      <c r="C5710" s="4" t="s">
        <v>6186</v>
      </c>
      <c r="D5710" s="4" t="s">
        <v>196</v>
      </c>
      <c r="E5710" s="4">
        <v>3.2933400000000001E-6</v>
      </c>
      <c r="F5710" s="4">
        <v>1.5434800000000001E-4</v>
      </c>
      <c r="G5710" s="4">
        <v>1</v>
      </c>
      <c r="H5710" s="4">
        <v>1</v>
      </c>
      <c r="I5710" s="4">
        <v>1</v>
      </c>
      <c r="J5710" s="4" t="s">
        <v>6182</v>
      </c>
      <c r="K5710" s="4">
        <v>0</v>
      </c>
      <c r="L5710" s="4">
        <v>1819.9469899999999</v>
      </c>
      <c r="M5710" s="4" t="s">
        <v>29</v>
      </c>
      <c r="N5710" s="4" t="s">
        <v>29</v>
      </c>
      <c r="O5710" s="4">
        <v>6.5770000000000002E-5</v>
      </c>
      <c r="P5710" s="4">
        <v>9.2299999999999999E-8</v>
      </c>
      <c r="Q5710" s="4">
        <v>3.77</v>
      </c>
    </row>
    <row r="5711" spans="1:29" hidden="1" outlineLevel="1" collapsed="1" x14ac:dyDescent="0.25">
      <c r="A5711" t="s">
        <v>34</v>
      </c>
      <c r="B5711" s="4" t="s">
        <v>29</v>
      </c>
      <c r="C5711" s="4" t="s">
        <v>6187</v>
      </c>
      <c r="D5711" s="4" t="s">
        <v>166</v>
      </c>
      <c r="E5711" s="4">
        <v>1.39083E-4</v>
      </c>
      <c r="F5711" s="4">
        <v>1.5434800000000001E-4</v>
      </c>
      <c r="G5711" s="4">
        <v>1</v>
      </c>
      <c r="H5711" s="4">
        <v>1</v>
      </c>
      <c r="I5711" s="4">
        <v>1</v>
      </c>
      <c r="J5711" s="4" t="s">
        <v>6182</v>
      </c>
      <c r="K5711" s="4">
        <v>0</v>
      </c>
      <c r="L5711" s="4">
        <v>2487.1820299999999</v>
      </c>
      <c r="M5711" s="4" t="s">
        <v>29</v>
      </c>
      <c r="N5711" s="4" t="s">
        <v>29</v>
      </c>
      <c r="O5711" s="4">
        <v>6.5770000000000002E-5</v>
      </c>
      <c r="P5711" s="4">
        <v>8.5520000000000005E-6</v>
      </c>
      <c r="Q5711" s="4">
        <v>3.12</v>
      </c>
    </row>
    <row r="5712" spans="1:29" hidden="1" outlineLevel="1" collapsed="1" x14ac:dyDescent="0.25">
      <c r="A5712" t="s">
        <v>34</v>
      </c>
      <c r="B5712" s="4" t="s">
        <v>29</v>
      </c>
      <c r="C5712" s="4" t="s">
        <v>6188</v>
      </c>
      <c r="D5712" s="4" t="s">
        <v>592</v>
      </c>
      <c r="E5712" s="4">
        <v>9.7537299999999997E-4</v>
      </c>
      <c r="F5712" s="4">
        <v>1.5434800000000001E-4</v>
      </c>
      <c r="G5712" s="4">
        <v>1</v>
      </c>
      <c r="H5712" s="4">
        <v>1</v>
      </c>
      <c r="I5712" s="4">
        <v>1</v>
      </c>
      <c r="J5712" s="4" t="s">
        <v>6182</v>
      </c>
      <c r="K5712" s="4">
        <v>0</v>
      </c>
      <c r="L5712" s="4">
        <v>3222.48956</v>
      </c>
      <c r="M5712" s="4" t="s">
        <v>29</v>
      </c>
      <c r="N5712" s="4" t="s">
        <v>29</v>
      </c>
      <c r="O5712" s="4">
        <v>6.5770000000000002E-5</v>
      </c>
      <c r="P5712" s="4">
        <v>8.9149999999999999E-5</v>
      </c>
      <c r="Q5712" s="4">
        <v>4.49</v>
      </c>
    </row>
    <row r="5713" spans="1:29" hidden="1" outlineLevel="1" collapsed="1" x14ac:dyDescent="0.25">
      <c r="A5713" t="s">
        <v>34</v>
      </c>
      <c r="B5713" s="4" t="s">
        <v>29</v>
      </c>
      <c r="C5713" s="4" t="s">
        <v>6189</v>
      </c>
      <c r="D5713" s="4" t="s">
        <v>34</v>
      </c>
      <c r="E5713" s="4">
        <v>1.5218600000000001E-4</v>
      </c>
      <c r="F5713" s="4">
        <v>1.5434800000000001E-4</v>
      </c>
      <c r="G5713" s="4">
        <v>1</v>
      </c>
      <c r="H5713" s="4">
        <v>1</v>
      </c>
      <c r="I5713" s="4">
        <v>1</v>
      </c>
      <c r="J5713" s="4" t="s">
        <v>6182</v>
      </c>
      <c r="K5713" s="4">
        <v>1</v>
      </c>
      <c r="L5713" s="4">
        <v>2139.09683</v>
      </c>
      <c r="M5713" s="4" t="s">
        <v>29</v>
      </c>
      <c r="N5713" s="4" t="s">
        <v>29</v>
      </c>
      <c r="O5713" s="4">
        <v>6.5770000000000002E-5</v>
      </c>
      <c r="P5713" s="4">
        <v>9.5289999999999997E-6</v>
      </c>
      <c r="Q5713" s="4">
        <v>2.86</v>
      </c>
    </row>
    <row r="5714" spans="1:29" hidden="1" outlineLevel="1" collapsed="1" x14ac:dyDescent="0.25">
      <c r="A5714" t="s">
        <v>34</v>
      </c>
      <c r="B5714" s="4" t="s">
        <v>29</v>
      </c>
      <c r="C5714" s="4" t="s">
        <v>6190</v>
      </c>
      <c r="D5714" s="4" t="s">
        <v>34</v>
      </c>
      <c r="E5714" s="4">
        <v>5.3295E-3</v>
      </c>
      <c r="F5714" s="4">
        <v>3.0793500000000001E-4</v>
      </c>
      <c r="G5714" s="4">
        <v>1</v>
      </c>
      <c r="H5714" s="4">
        <v>1</v>
      </c>
      <c r="I5714" s="4">
        <v>1</v>
      </c>
      <c r="J5714" s="4" t="s">
        <v>6182</v>
      </c>
      <c r="K5714" s="4">
        <v>2</v>
      </c>
      <c r="L5714" s="4">
        <v>1609.90203</v>
      </c>
      <c r="M5714" s="4" t="s">
        <v>29</v>
      </c>
      <c r="N5714" s="4" t="s">
        <v>29</v>
      </c>
      <c r="O5714" s="4">
        <v>1.192E-4</v>
      </c>
      <c r="P5714" s="4">
        <v>6.6189999999999999E-4</v>
      </c>
      <c r="Q5714" s="4">
        <v>2.2000000000000002</v>
      </c>
    </row>
    <row r="5715" spans="1:29" hidden="1" outlineLevel="1" collapsed="1" x14ac:dyDescent="0.25">
      <c r="A5715" t="s">
        <v>34</v>
      </c>
      <c r="B5715" s="4" t="s">
        <v>29</v>
      </c>
      <c r="C5715" s="4" t="s">
        <v>6191</v>
      </c>
      <c r="D5715" s="4" t="s">
        <v>34</v>
      </c>
      <c r="E5715" s="4">
        <v>6.0166400000000002E-3</v>
      </c>
      <c r="F5715" s="4">
        <v>4.3565599999999998E-4</v>
      </c>
      <c r="G5715" s="4">
        <v>1</v>
      </c>
      <c r="H5715" s="4">
        <v>1</v>
      </c>
      <c r="I5715" s="4">
        <v>1</v>
      </c>
      <c r="J5715" s="4" t="s">
        <v>6182</v>
      </c>
      <c r="K5715" s="4">
        <v>1</v>
      </c>
      <c r="L5715" s="4">
        <v>2396.2164400000001</v>
      </c>
      <c r="M5715" s="4" t="s">
        <v>29</v>
      </c>
      <c r="N5715" s="4" t="s">
        <v>29</v>
      </c>
      <c r="O5715" s="4">
        <v>1.639E-4</v>
      </c>
      <c r="P5715" s="4">
        <v>7.6420000000000004E-4</v>
      </c>
      <c r="Q5715" s="4">
        <v>2.92</v>
      </c>
    </row>
    <row r="5716" spans="1:29" hidden="1" outlineLevel="1" collapsed="1" x14ac:dyDescent="0.25">
      <c r="A5716" t="s">
        <v>34</v>
      </c>
      <c r="B5716" s="4" t="s">
        <v>29</v>
      </c>
      <c r="C5716" s="4" t="s">
        <v>6192</v>
      </c>
      <c r="D5716" s="4" t="s">
        <v>34</v>
      </c>
      <c r="E5716" s="4">
        <v>7.3782300000000004E-3</v>
      </c>
      <c r="F5716" s="4">
        <v>4.3565599999999998E-4</v>
      </c>
      <c r="G5716" s="4">
        <v>1</v>
      </c>
      <c r="H5716" s="4">
        <v>1</v>
      </c>
      <c r="I5716" s="4">
        <v>1</v>
      </c>
      <c r="J5716" s="4" t="s">
        <v>6182</v>
      </c>
      <c r="K5716" s="4">
        <v>0</v>
      </c>
      <c r="L5716" s="4">
        <v>2111.05294</v>
      </c>
      <c r="M5716" s="4" t="s">
        <v>29</v>
      </c>
      <c r="N5716" s="4" t="s">
        <v>29</v>
      </c>
      <c r="O5716" s="4">
        <v>1.639E-4</v>
      </c>
      <c r="P5716" s="4">
        <v>9.7400000000000004E-4</v>
      </c>
      <c r="Q5716" s="4">
        <v>2.0099999999999998</v>
      </c>
    </row>
    <row r="5717" spans="1:29" hidden="1" outlineLevel="1" collapsed="1" x14ac:dyDescent="0.25">
      <c r="A5717" t="s">
        <v>34</v>
      </c>
      <c r="B5717" s="4" t="s">
        <v>29</v>
      </c>
      <c r="C5717" s="4" t="s">
        <v>6193</v>
      </c>
      <c r="D5717" s="4" t="s">
        <v>34</v>
      </c>
      <c r="E5717" s="4">
        <v>5.7906399999999997E-3</v>
      </c>
      <c r="F5717" s="4">
        <v>4.3565599999999998E-4</v>
      </c>
      <c r="G5717" s="4">
        <v>1</v>
      </c>
      <c r="H5717" s="4">
        <v>1</v>
      </c>
      <c r="I5717" s="4">
        <v>1</v>
      </c>
      <c r="J5717" s="4" t="s">
        <v>6182</v>
      </c>
      <c r="K5717" s="4">
        <v>0</v>
      </c>
      <c r="L5717" s="4">
        <v>1724.9541200000001</v>
      </c>
      <c r="M5717" s="4" t="s">
        <v>29</v>
      </c>
      <c r="N5717" s="4" t="s">
        <v>29</v>
      </c>
      <c r="O5717" s="4">
        <v>1.639E-4</v>
      </c>
      <c r="P5717" s="4">
        <v>7.2889999999999999E-4</v>
      </c>
      <c r="Q5717" s="4">
        <v>3.8</v>
      </c>
    </row>
    <row r="5718" spans="1:29" hidden="1" outlineLevel="1" collapsed="1" x14ac:dyDescent="0.25">
      <c r="A5718" t="s">
        <v>34</v>
      </c>
      <c r="B5718" s="4" t="s">
        <v>29</v>
      </c>
      <c r="C5718" s="4" t="s">
        <v>6194</v>
      </c>
      <c r="D5718" s="4" t="s">
        <v>34</v>
      </c>
      <c r="E5718" s="4">
        <v>7.1469100000000002E-3</v>
      </c>
      <c r="F5718" s="4">
        <v>4.3565599999999998E-4</v>
      </c>
      <c r="G5718" s="4">
        <v>1</v>
      </c>
      <c r="H5718" s="4">
        <v>1</v>
      </c>
      <c r="I5718" s="4">
        <v>1</v>
      </c>
      <c r="J5718" s="4" t="s">
        <v>6182</v>
      </c>
      <c r="K5718" s="4">
        <v>1</v>
      </c>
      <c r="L5718" s="4">
        <v>1982.09168</v>
      </c>
      <c r="M5718" s="4" t="s">
        <v>29</v>
      </c>
      <c r="N5718" s="4" t="s">
        <v>29</v>
      </c>
      <c r="O5718" s="4">
        <v>1.639E-4</v>
      </c>
      <c r="P5718" s="4">
        <v>9.3789999999999998E-4</v>
      </c>
      <c r="Q5718" s="4">
        <v>3.41</v>
      </c>
    </row>
    <row r="5719" spans="1:29" hidden="1" outlineLevel="1" collapsed="1" x14ac:dyDescent="0.25">
      <c r="A5719" t="s">
        <v>34</v>
      </c>
      <c r="B5719" s="4" t="s">
        <v>29</v>
      </c>
      <c r="C5719" s="4" t="s">
        <v>6195</v>
      </c>
      <c r="D5719" s="4" t="s">
        <v>74</v>
      </c>
      <c r="E5719" s="4">
        <v>9.6997200000000002E-3</v>
      </c>
      <c r="F5719" s="4">
        <v>4.3565599999999998E-4</v>
      </c>
      <c r="G5719" s="4">
        <v>1</v>
      </c>
      <c r="H5719" s="4">
        <v>1</v>
      </c>
      <c r="I5719" s="4">
        <v>1</v>
      </c>
      <c r="J5719" s="4" t="s">
        <v>6182</v>
      </c>
      <c r="K5719" s="4">
        <v>1</v>
      </c>
      <c r="L5719" s="4">
        <v>2192.1478699999998</v>
      </c>
      <c r="M5719" s="4" t="s">
        <v>29</v>
      </c>
      <c r="N5719" s="4" t="s">
        <v>29</v>
      </c>
      <c r="O5719" s="4">
        <v>1.639E-4</v>
      </c>
      <c r="P5719" s="4">
        <v>1.341E-3</v>
      </c>
      <c r="Q5719" s="4">
        <v>3.32</v>
      </c>
    </row>
    <row r="5720" spans="1:29" hidden="1" outlineLevel="1" collapsed="1" x14ac:dyDescent="0.25">
      <c r="A5720" t="s">
        <v>34</v>
      </c>
      <c r="B5720" s="4" t="s">
        <v>29</v>
      </c>
      <c r="C5720" s="4" t="s">
        <v>6196</v>
      </c>
      <c r="D5720" s="4" t="s">
        <v>34</v>
      </c>
      <c r="E5720" s="4">
        <v>1.68237E-2</v>
      </c>
      <c r="F5720" s="4">
        <v>5.7957899999999999E-4</v>
      </c>
      <c r="G5720" s="4">
        <v>1</v>
      </c>
      <c r="H5720" s="4">
        <v>1</v>
      </c>
      <c r="I5720" s="4">
        <v>1</v>
      </c>
      <c r="J5720" s="4" t="s">
        <v>6182</v>
      </c>
      <c r="K5720" s="4">
        <v>0</v>
      </c>
      <c r="L5720" s="4">
        <v>2673.1474800000001</v>
      </c>
      <c r="M5720" s="4" t="s">
        <v>29</v>
      </c>
      <c r="N5720" s="4" t="s">
        <v>29</v>
      </c>
      <c r="O5720" s="4">
        <v>2.1489999999999999E-4</v>
      </c>
      <c r="P5720" s="4">
        <v>2.6310000000000001E-3</v>
      </c>
      <c r="Q5720" s="4">
        <v>2.13</v>
      </c>
    </row>
    <row r="5721" spans="1:29" hidden="1" outlineLevel="1" collapsed="1" x14ac:dyDescent="0.25">
      <c r="A5721" t="s">
        <v>34</v>
      </c>
      <c r="B5721" s="4" t="s">
        <v>29</v>
      </c>
      <c r="C5721" s="4" t="s">
        <v>6197</v>
      </c>
      <c r="D5721" s="4" t="s">
        <v>782</v>
      </c>
      <c r="E5721" s="4">
        <v>5.2946699999999999E-2</v>
      </c>
      <c r="F5721" s="4">
        <v>1.80792E-3</v>
      </c>
      <c r="G5721" s="4">
        <v>1</v>
      </c>
      <c r="H5721" s="4">
        <v>1</v>
      </c>
      <c r="I5721" s="4">
        <v>1</v>
      </c>
      <c r="J5721" s="4" t="s">
        <v>6182</v>
      </c>
      <c r="K5721" s="4">
        <v>0</v>
      </c>
      <c r="L5721" s="4">
        <v>3572.6445600000002</v>
      </c>
      <c r="M5721" s="4" t="s">
        <v>29</v>
      </c>
      <c r="N5721" s="4" t="s">
        <v>29</v>
      </c>
      <c r="O5721" s="4">
        <v>6.4939999999999996E-4</v>
      </c>
      <c r="P5721" s="4">
        <v>1.149E-2</v>
      </c>
      <c r="Q5721" s="4">
        <v>3.36</v>
      </c>
    </row>
    <row r="5722" spans="1:29" hidden="1" outlineLevel="1" collapsed="1" x14ac:dyDescent="0.25">
      <c r="A5722" t="s">
        <v>34</v>
      </c>
      <c r="B5722" s="4" t="s">
        <v>29</v>
      </c>
      <c r="C5722" s="4" t="s">
        <v>6198</v>
      </c>
      <c r="D5722" s="4" t="s">
        <v>6199</v>
      </c>
      <c r="E5722" s="4">
        <v>6.0821399999999998E-2</v>
      </c>
      <c r="F5722" s="4">
        <v>2.0709399999999998E-3</v>
      </c>
      <c r="G5722" s="4">
        <v>1</v>
      </c>
      <c r="H5722" s="4">
        <v>1</v>
      </c>
      <c r="I5722" s="4">
        <v>1</v>
      </c>
      <c r="J5722" s="4" t="s">
        <v>6182</v>
      </c>
      <c r="K5722" s="4">
        <v>0</v>
      </c>
      <c r="L5722" s="4">
        <v>2423.1594599999999</v>
      </c>
      <c r="M5722" s="4" t="s">
        <v>29</v>
      </c>
      <c r="N5722" s="4" t="s">
        <v>29</v>
      </c>
      <c r="O5722" s="4">
        <v>7.4290000000000001E-4</v>
      </c>
      <c r="P5722" s="4">
        <v>1.3849999999999999E-2</v>
      </c>
      <c r="Q5722" s="4">
        <v>2.61</v>
      </c>
    </row>
    <row r="5723" spans="1:29" hidden="1" outlineLevel="1" collapsed="1" x14ac:dyDescent="0.25">
      <c r="A5723" t="s">
        <v>34</v>
      </c>
      <c r="B5723" s="4" t="s">
        <v>29</v>
      </c>
      <c r="C5723" s="4" t="s">
        <v>6200</v>
      </c>
      <c r="D5723" s="4" t="s">
        <v>6201</v>
      </c>
      <c r="E5723" s="4">
        <v>0.20213999999999999</v>
      </c>
      <c r="F5723" s="4">
        <v>5.75466E-3</v>
      </c>
      <c r="G5723" s="4">
        <v>1</v>
      </c>
      <c r="H5723" s="4">
        <v>1</v>
      </c>
      <c r="I5723" s="4">
        <v>1</v>
      </c>
      <c r="J5723" s="4" t="s">
        <v>6182</v>
      </c>
      <c r="K5723" s="4">
        <v>0</v>
      </c>
      <c r="L5723" s="4">
        <v>3692.67913</v>
      </c>
      <c r="M5723" s="4" t="s">
        <v>29</v>
      </c>
      <c r="N5723" s="4" t="s">
        <v>29</v>
      </c>
      <c r="O5723" s="4">
        <v>2.153E-3</v>
      </c>
      <c r="P5723" s="4">
        <v>7.9740000000000005E-2</v>
      </c>
      <c r="Q5723" s="4">
        <v>3.24</v>
      </c>
    </row>
    <row r="5724" spans="1:29" x14ac:dyDescent="0.25">
      <c r="A5724" s="3" t="s">
        <v>29</v>
      </c>
      <c r="B5724" s="3" t="s">
        <v>30</v>
      </c>
      <c r="C5724" s="3" t="s">
        <v>6202</v>
      </c>
      <c r="D5724" s="3" t="s">
        <v>6203</v>
      </c>
      <c r="E5724" s="3">
        <v>0</v>
      </c>
      <c r="F5724" s="3">
        <v>56.959000000000003</v>
      </c>
      <c r="G5724" s="3">
        <v>55</v>
      </c>
      <c r="H5724" s="3">
        <v>6</v>
      </c>
      <c r="I5724" s="3">
        <v>13</v>
      </c>
      <c r="J5724" s="3">
        <v>6</v>
      </c>
      <c r="K5724" s="3">
        <v>115</v>
      </c>
      <c r="L5724" s="3">
        <v>12.9</v>
      </c>
      <c r="M5724" s="3">
        <v>8.76</v>
      </c>
      <c r="N5724" s="3">
        <v>49.91</v>
      </c>
      <c r="O5724" s="3">
        <v>6</v>
      </c>
      <c r="P5724" s="3" t="s">
        <v>636</v>
      </c>
      <c r="Q5724" s="3" t="s">
        <v>34</v>
      </c>
      <c r="R5724" s="3" t="s">
        <v>34</v>
      </c>
      <c r="S5724" s="3" t="s">
        <v>5305</v>
      </c>
      <c r="T5724" s="3" t="s">
        <v>34</v>
      </c>
      <c r="U5724" s="3" t="s">
        <v>6204</v>
      </c>
      <c r="V5724" s="3" t="s">
        <v>34</v>
      </c>
      <c r="W5724" s="3" t="s">
        <v>1139</v>
      </c>
      <c r="X5724" s="3" t="s">
        <v>34</v>
      </c>
      <c r="Y5724" s="3" t="s">
        <v>34</v>
      </c>
      <c r="Z5724" s="3" t="s">
        <v>34</v>
      </c>
      <c r="AA5724" s="3">
        <v>0</v>
      </c>
      <c r="AB5724" s="3" t="s">
        <v>29</v>
      </c>
      <c r="AC5724" s="3">
        <v>1</v>
      </c>
    </row>
    <row r="5725" spans="1:29" hidden="1" outlineLevel="1" collapsed="1" x14ac:dyDescent="0.25">
      <c r="A5725" t="s">
        <v>34</v>
      </c>
      <c r="B5725" s="2" t="s">
        <v>39</v>
      </c>
      <c r="C5725" s="2" t="s">
        <v>40</v>
      </c>
      <c r="D5725" s="2" t="s">
        <v>41</v>
      </c>
      <c r="E5725" s="2" t="s">
        <v>42</v>
      </c>
      <c r="F5725" s="2" t="s">
        <v>43</v>
      </c>
      <c r="G5725" s="2" t="s">
        <v>28</v>
      </c>
      <c r="H5725" s="2" t="s">
        <v>44</v>
      </c>
      <c r="I5725" s="2" t="s">
        <v>8</v>
      </c>
      <c r="J5725" s="2" t="s">
        <v>45</v>
      </c>
      <c r="K5725" s="2" t="s">
        <v>46</v>
      </c>
      <c r="L5725" s="2" t="s">
        <v>47</v>
      </c>
      <c r="M5725" s="2" t="s">
        <v>27</v>
      </c>
      <c r="N5725" s="2" t="s">
        <v>48</v>
      </c>
      <c r="O5725" s="2" t="s">
        <v>49</v>
      </c>
      <c r="P5725" s="2" t="s">
        <v>50</v>
      </c>
      <c r="Q5725" s="2" t="s">
        <v>51</v>
      </c>
    </row>
    <row r="5726" spans="1:29" hidden="1" outlineLevel="1" collapsed="1" x14ac:dyDescent="0.25">
      <c r="A5726" t="s">
        <v>34</v>
      </c>
      <c r="B5726" s="4" t="s">
        <v>29</v>
      </c>
      <c r="C5726" s="4" t="s">
        <v>6205</v>
      </c>
      <c r="D5726" s="4" t="s">
        <v>58</v>
      </c>
      <c r="E5726" s="4">
        <v>2.1403199999999999E-5</v>
      </c>
      <c r="F5726" s="4">
        <v>1.5434800000000001E-4</v>
      </c>
      <c r="G5726" s="4">
        <v>1</v>
      </c>
      <c r="H5726" s="4">
        <v>1</v>
      </c>
      <c r="I5726" s="4">
        <v>1</v>
      </c>
      <c r="J5726" s="4" t="s">
        <v>6202</v>
      </c>
      <c r="K5726" s="4">
        <v>0</v>
      </c>
      <c r="L5726" s="4">
        <v>1292.61509</v>
      </c>
      <c r="M5726" s="4" t="s">
        <v>29</v>
      </c>
      <c r="N5726" s="4" t="s">
        <v>29</v>
      </c>
      <c r="O5726" s="4">
        <v>6.5770000000000002E-5</v>
      </c>
      <c r="P5726" s="4">
        <v>8.8560000000000004E-7</v>
      </c>
      <c r="Q5726" s="4">
        <v>3.42</v>
      </c>
    </row>
    <row r="5727" spans="1:29" hidden="1" outlineLevel="1" collapsed="1" x14ac:dyDescent="0.25">
      <c r="A5727" t="s">
        <v>34</v>
      </c>
      <c r="B5727" s="4" t="s">
        <v>29</v>
      </c>
      <c r="C5727" s="4" t="s">
        <v>6206</v>
      </c>
      <c r="D5727" s="4" t="s">
        <v>34</v>
      </c>
      <c r="E5727" s="4">
        <v>2.29723E-5</v>
      </c>
      <c r="F5727" s="4">
        <v>1.5434800000000001E-4</v>
      </c>
      <c r="G5727" s="4">
        <v>1</v>
      </c>
      <c r="H5727" s="4">
        <v>1</v>
      </c>
      <c r="I5727" s="4">
        <v>2</v>
      </c>
      <c r="J5727" s="4" t="s">
        <v>6202</v>
      </c>
      <c r="K5727" s="4">
        <v>2</v>
      </c>
      <c r="L5727" s="4">
        <v>2177.15607</v>
      </c>
      <c r="M5727" s="4" t="s">
        <v>29</v>
      </c>
      <c r="N5727" s="4" t="s">
        <v>29</v>
      </c>
      <c r="O5727" s="4">
        <v>6.5770000000000002E-5</v>
      </c>
      <c r="P5727" s="4">
        <v>9.654999999999999E-7</v>
      </c>
      <c r="Q5727" s="4">
        <v>3.61</v>
      </c>
    </row>
    <row r="5728" spans="1:29" hidden="1" outlineLevel="1" collapsed="1" x14ac:dyDescent="0.25">
      <c r="A5728" t="s">
        <v>34</v>
      </c>
      <c r="B5728" s="4" t="s">
        <v>29</v>
      </c>
      <c r="C5728" s="4" t="s">
        <v>6207</v>
      </c>
      <c r="D5728" s="4" t="s">
        <v>34</v>
      </c>
      <c r="E5728" s="4">
        <v>4.0984099999999997E-9</v>
      </c>
      <c r="F5728" s="4">
        <v>1.5434800000000001E-4</v>
      </c>
      <c r="G5728" s="4">
        <v>1</v>
      </c>
      <c r="H5728" s="4">
        <v>1</v>
      </c>
      <c r="I5728" s="4">
        <v>4</v>
      </c>
      <c r="J5728" s="4" t="s">
        <v>6202</v>
      </c>
      <c r="K5728" s="4">
        <v>1</v>
      </c>
      <c r="L5728" s="4">
        <v>2021.0549599999999</v>
      </c>
      <c r="M5728" s="4" t="s">
        <v>29</v>
      </c>
      <c r="N5728" s="4" t="s">
        <v>29</v>
      </c>
      <c r="O5728" s="4">
        <v>6.5770000000000002E-5</v>
      </c>
      <c r="P5728" s="4">
        <v>2.807E-11</v>
      </c>
      <c r="Q5728" s="4">
        <v>4.97</v>
      </c>
    </row>
    <row r="5729" spans="1:29" hidden="1" outlineLevel="1" collapsed="1" x14ac:dyDescent="0.25">
      <c r="A5729" t="s">
        <v>34</v>
      </c>
      <c r="B5729" s="4" t="s">
        <v>29</v>
      </c>
      <c r="C5729" s="4" t="s">
        <v>6208</v>
      </c>
      <c r="D5729" s="4" t="s">
        <v>249</v>
      </c>
      <c r="E5729" s="4">
        <v>4.2871100000000001E-7</v>
      </c>
      <c r="F5729" s="4">
        <v>1.5434800000000001E-4</v>
      </c>
      <c r="G5729" s="4">
        <v>1</v>
      </c>
      <c r="H5729" s="4">
        <v>1</v>
      </c>
      <c r="I5729" s="4">
        <v>3</v>
      </c>
      <c r="J5729" s="4" t="s">
        <v>6202</v>
      </c>
      <c r="K5729" s="4">
        <v>1</v>
      </c>
      <c r="L5729" s="4">
        <v>1804.9221700000001</v>
      </c>
      <c r="M5729" s="4" t="s">
        <v>29</v>
      </c>
      <c r="N5729" s="4" t="s">
        <v>29</v>
      </c>
      <c r="O5729" s="4">
        <v>6.5770000000000002E-5</v>
      </c>
      <c r="P5729" s="4">
        <v>7.7740000000000007E-9</v>
      </c>
      <c r="Q5729" s="4">
        <v>4.8600000000000003</v>
      </c>
    </row>
    <row r="5730" spans="1:29" hidden="1" outlineLevel="1" collapsed="1" x14ac:dyDescent="0.25">
      <c r="A5730" t="s">
        <v>34</v>
      </c>
      <c r="B5730" s="4" t="s">
        <v>29</v>
      </c>
      <c r="C5730" s="4" t="s">
        <v>6209</v>
      </c>
      <c r="D5730" s="4" t="s">
        <v>34</v>
      </c>
      <c r="E5730" s="4">
        <v>8.8106699999999998E-6</v>
      </c>
      <c r="F5730" s="4">
        <v>1.5434800000000001E-4</v>
      </c>
      <c r="G5730" s="4">
        <v>1</v>
      </c>
      <c r="H5730" s="4">
        <v>1</v>
      </c>
      <c r="I5730" s="4">
        <v>1</v>
      </c>
      <c r="J5730" s="4" t="s">
        <v>6202</v>
      </c>
      <c r="K5730" s="4">
        <v>1</v>
      </c>
      <c r="L5730" s="4">
        <v>1390.7437399999999</v>
      </c>
      <c r="M5730" s="4" t="s">
        <v>29</v>
      </c>
      <c r="N5730" s="4" t="s">
        <v>29</v>
      </c>
      <c r="O5730" s="4">
        <v>6.5770000000000002E-5</v>
      </c>
      <c r="P5730" s="4">
        <v>3.0359999999999999E-7</v>
      </c>
      <c r="Q5730" s="4">
        <v>3.6</v>
      </c>
    </row>
    <row r="5731" spans="1:29" hidden="1" outlineLevel="1" collapsed="1" x14ac:dyDescent="0.25">
      <c r="A5731" t="s">
        <v>34</v>
      </c>
      <c r="B5731" s="4" t="s">
        <v>29</v>
      </c>
      <c r="C5731" s="4" t="s">
        <v>6210</v>
      </c>
      <c r="D5731" s="4" t="s">
        <v>72</v>
      </c>
      <c r="E5731" s="4">
        <v>8.78139E-2</v>
      </c>
      <c r="F5731" s="4">
        <v>3.3951200000000002E-3</v>
      </c>
      <c r="G5731" s="4">
        <v>1</v>
      </c>
      <c r="H5731" s="4">
        <v>1</v>
      </c>
      <c r="I5731" s="4">
        <v>2</v>
      </c>
      <c r="J5731" s="4" t="s">
        <v>6202</v>
      </c>
      <c r="K5731" s="4">
        <v>0</v>
      </c>
      <c r="L5731" s="4">
        <v>2806.2438400000001</v>
      </c>
      <c r="M5731" s="4" t="s">
        <v>29</v>
      </c>
      <c r="N5731" s="4" t="s">
        <v>29</v>
      </c>
      <c r="O5731" s="4">
        <v>1.2149999999999999E-3</v>
      </c>
      <c r="P5731" s="4">
        <v>2.2890000000000001E-2</v>
      </c>
      <c r="Q5731" s="4">
        <v>3.39</v>
      </c>
    </row>
    <row r="5732" spans="1:29" x14ac:dyDescent="0.25">
      <c r="A5732" s="3" t="s">
        <v>29</v>
      </c>
      <c r="B5732" s="3" t="s">
        <v>30</v>
      </c>
      <c r="C5732" s="3" t="s">
        <v>6211</v>
      </c>
      <c r="D5732" s="3" t="s">
        <v>6212</v>
      </c>
      <c r="E5732" s="3">
        <v>0</v>
      </c>
      <c r="F5732" s="3">
        <v>56.847000000000001</v>
      </c>
      <c r="G5732" s="3">
        <v>26</v>
      </c>
      <c r="H5732" s="3">
        <v>10</v>
      </c>
      <c r="I5732" s="3">
        <v>13</v>
      </c>
      <c r="J5732" s="3">
        <v>10</v>
      </c>
      <c r="K5732" s="3">
        <v>520</v>
      </c>
      <c r="L5732" s="3">
        <v>57.7</v>
      </c>
      <c r="M5732" s="3">
        <v>8.8800000000000008</v>
      </c>
      <c r="N5732" s="3">
        <v>42.32</v>
      </c>
      <c r="O5732" s="3">
        <v>10</v>
      </c>
      <c r="P5732" s="3" t="s">
        <v>34</v>
      </c>
      <c r="Q5732" s="3" t="s">
        <v>34</v>
      </c>
      <c r="R5732" s="3" t="s">
        <v>1501</v>
      </c>
      <c r="S5732" s="3" t="s">
        <v>6213</v>
      </c>
      <c r="T5732" s="3" t="s">
        <v>34</v>
      </c>
      <c r="U5732" s="3" t="s">
        <v>6211</v>
      </c>
      <c r="V5732" s="3" t="s">
        <v>34</v>
      </c>
      <c r="W5732" s="3" t="s">
        <v>1555</v>
      </c>
      <c r="X5732" s="3" t="s">
        <v>34</v>
      </c>
      <c r="Y5732" s="3" t="s">
        <v>34</v>
      </c>
      <c r="Z5732" s="3" t="s">
        <v>34</v>
      </c>
      <c r="AA5732" s="3">
        <v>0</v>
      </c>
      <c r="AB5732" s="3" t="s">
        <v>29</v>
      </c>
      <c r="AC5732" s="3">
        <v>1</v>
      </c>
    </row>
    <row r="5733" spans="1:29" hidden="1" outlineLevel="1" collapsed="1" x14ac:dyDescent="0.25">
      <c r="A5733" t="s">
        <v>34</v>
      </c>
      <c r="B5733" s="2" t="s">
        <v>39</v>
      </c>
      <c r="C5733" s="2" t="s">
        <v>40</v>
      </c>
      <c r="D5733" s="2" t="s">
        <v>41</v>
      </c>
      <c r="E5733" s="2" t="s">
        <v>42</v>
      </c>
      <c r="F5733" s="2" t="s">
        <v>43</v>
      </c>
      <c r="G5733" s="2" t="s">
        <v>28</v>
      </c>
      <c r="H5733" s="2" t="s">
        <v>44</v>
      </c>
      <c r="I5733" s="2" t="s">
        <v>8</v>
      </c>
      <c r="J5733" s="2" t="s">
        <v>45</v>
      </c>
      <c r="K5733" s="2" t="s">
        <v>46</v>
      </c>
      <c r="L5733" s="2" t="s">
        <v>47</v>
      </c>
      <c r="M5733" s="2" t="s">
        <v>27</v>
      </c>
      <c r="N5733" s="2" t="s">
        <v>48</v>
      </c>
      <c r="O5733" s="2" t="s">
        <v>49</v>
      </c>
      <c r="P5733" s="2" t="s">
        <v>50</v>
      </c>
      <c r="Q5733" s="2" t="s">
        <v>51</v>
      </c>
    </row>
    <row r="5734" spans="1:29" hidden="1" outlineLevel="1" collapsed="1" x14ac:dyDescent="0.25">
      <c r="A5734" t="s">
        <v>34</v>
      </c>
      <c r="B5734" s="4" t="s">
        <v>29</v>
      </c>
      <c r="C5734" s="4" t="s">
        <v>6214</v>
      </c>
      <c r="D5734" s="4" t="s">
        <v>34</v>
      </c>
      <c r="E5734" s="4">
        <v>3.8926700000000001E-5</v>
      </c>
      <c r="F5734" s="4">
        <v>1.5434800000000001E-4</v>
      </c>
      <c r="G5734" s="4">
        <v>1</v>
      </c>
      <c r="H5734" s="4">
        <v>1</v>
      </c>
      <c r="I5734" s="4">
        <v>1</v>
      </c>
      <c r="J5734" s="4" t="s">
        <v>6211</v>
      </c>
      <c r="K5734" s="4">
        <v>0</v>
      </c>
      <c r="L5734" s="4">
        <v>1830.9232199999999</v>
      </c>
      <c r="M5734" s="4" t="s">
        <v>29</v>
      </c>
      <c r="N5734" s="4" t="s">
        <v>29</v>
      </c>
      <c r="O5734" s="4">
        <v>6.5770000000000002E-5</v>
      </c>
      <c r="P5734" s="4">
        <v>1.8330000000000001E-6</v>
      </c>
      <c r="Q5734" s="4">
        <v>3.89</v>
      </c>
    </row>
    <row r="5735" spans="1:29" hidden="1" outlineLevel="1" collapsed="1" x14ac:dyDescent="0.25">
      <c r="A5735" t="s">
        <v>34</v>
      </c>
      <c r="B5735" s="4" t="s">
        <v>29</v>
      </c>
      <c r="C5735" s="4" t="s">
        <v>6215</v>
      </c>
      <c r="D5735" s="4" t="s">
        <v>211</v>
      </c>
      <c r="E5735" s="4">
        <v>4.3706000000000001E-6</v>
      </c>
      <c r="F5735" s="4">
        <v>1.5434800000000001E-4</v>
      </c>
      <c r="G5735" s="4">
        <v>1</v>
      </c>
      <c r="H5735" s="4">
        <v>1</v>
      </c>
      <c r="I5735" s="4">
        <v>2</v>
      </c>
      <c r="J5735" s="4" t="s">
        <v>6211</v>
      </c>
      <c r="K5735" s="4">
        <v>0</v>
      </c>
      <c r="L5735" s="4">
        <v>1576.76757</v>
      </c>
      <c r="M5735" s="4" t="s">
        <v>29</v>
      </c>
      <c r="N5735" s="4" t="s">
        <v>29</v>
      </c>
      <c r="O5735" s="4">
        <v>6.5770000000000002E-5</v>
      </c>
      <c r="P5735" s="4">
        <v>1.293E-7</v>
      </c>
      <c r="Q5735" s="4">
        <v>3.99</v>
      </c>
    </row>
    <row r="5736" spans="1:29" hidden="1" outlineLevel="1" collapsed="1" x14ac:dyDescent="0.25">
      <c r="A5736" t="s">
        <v>34</v>
      </c>
      <c r="B5736" s="4" t="s">
        <v>29</v>
      </c>
      <c r="C5736" s="4" t="s">
        <v>6216</v>
      </c>
      <c r="D5736" s="4" t="s">
        <v>34</v>
      </c>
      <c r="E5736" s="4">
        <v>6.9002399999999999E-6</v>
      </c>
      <c r="F5736" s="4">
        <v>1.5434800000000001E-4</v>
      </c>
      <c r="G5736" s="4">
        <v>1</v>
      </c>
      <c r="H5736" s="4">
        <v>1</v>
      </c>
      <c r="I5736" s="4">
        <v>1</v>
      </c>
      <c r="J5736" s="4" t="s">
        <v>6211</v>
      </c>
      <c r="K5736" s="4">
        <v>1</v>
      </c>
      <c r="L5736" s="4">
        <v>2426.4129499999999</v>
      </c>
      <c r="M5736" s="4" t="s">
        <v>29</v>
      </c>
      <c r="N5736" s="4" t="s">
        <v>29</v>
      </c>
      <c r="O5736" s="4">
        <v>6.5770000000000002E-5</v>
      </c>
      <c r="P5736" s="4">
        <v>2.2539999999999999E-7</v>
      </c>
      <c r="Q5736" s="4">
        <v>4.3899999999999997</v>
      </c>
    </row>
    <row r="5737" spans="1:29" hidden="1" outlineLevel="1" collapsed="1" x14ac:dyDescent="0.25">
      <c r="A5737" t="s">
        <v>34</v>
      </c>
      <c r="B5737" s="4" t="s">
        <v>29</v>
      </c>
      <c r="C5737" s="4" t="s">
        <v>6217</v>
      </c>
      <c r="D5737" s="4" t="s">
        <v>34</v>
      </c>
      <c r="E5737" s="4">
        <v>2.0065999999999999E-4</v>
      </c>
      <c r="F5737" s="4">
        <v>1.5434800000000001E-4</v>
      </c>
      <c r="G5737" s="4">
        <v>1</v>
      </c>
      <c r="H5737" s="4">
        <v>1</v>
      </c>
      <c r="I5737" s="4">
        <v>1</v>
      </c>
      <c r="J5737" s="4" t="s">
        <v>6211</v>
      </c>
      <c r="K5737" s="4">
        <v>0</v>
      </c>
      <c r="L5737" s="4">
        <v>1401.8100300000001</v>
      </c>
      <c r="M5737" s="4" t="s">
        <v>29</v>
      </c>
      <c r="N5737" s="4" t="s">
        <v>29</v>
      </c>
      <c r="O5737" s="4">
        <v>6.5770000000000002E-5</v>
      </c>
      <c r="P5737" s="4">
        <v>1.327E-5</v>
      </c>
      <c r="Q5737" s="4">
        <v>3.48</v>
      </c>
    </row>
    <row r="5738" spans="1:29" hidden="1" outlineLevel="1" collapsed="1" x14ac:dyDescent="0.25">
      <c r="A5738" t="s">
        <v>34</v>
      </c>
      <c r="B5738" s="4" t="s">
        <v>29</v>
      </c>
      <c r="C5738" s="4" t="s">
        <v>6218</v>
      </c>
      <c r="D5738" s="4" t="s">
        <v>34</v>
      </c>
      <c r="E5738" s="4">
        <v>2.1617199999999998E-3</v>
      </c>
      <c r="F5738" s="4">
        <v>1.5434800000000001E-4</v>
      </c>
      <c r="G5738" s="4">
        <v>1</v>
      </c>
      <c r="H5738" s="4">
        <v>1</v>
      </c>
      <c r="I5738" s="4">
        <v>1</v>
      </c>
      <c r="J5738" s="4" t="s">
        <v>6211</v>
      </c>
      <c r="K5738" s="4">
        <v>2</v>
      </c>
      <c r="L5738" s="4">
        <v>1577.83222</v>
      </c>
      <c r="M5738" s="4" t="s">
        <v>29</v>
      </c>
      <c r="N5738" s="4" t="s">
        <v>29</v>
      </c>
      <c r="O5738" s="4">
        <v>6.5770000000000002E-5</v>
      </c>
      <c r="P5738" s="4">
        <v>2.3029999999999999E-4</v>
      </c>
      <c r="Q5738" s="4">
        <v>2.08</v>
      </c>
    </row>
    <row r="5739" spans="1:29" hidden="1" outlineLevel="1" collapsed="1" x14ac:dyDescent="0.25">
      <c r="A5739" t="s">
        <v>34</v>
      </c>
      <c r="B5739" s="4" t="s">
        <v>29</v>
      </c>
      <c r="C5739" s="4" t="s">
        <v>6219</v>
      </c>
      <c r="D5739" s="4" t="s">
        <v>34</v>
      </c>
      <c r="E5739" s="4">
        <v>1.82245E-6</v>
      </c>
      <c r="F5739" s="4">
        <v>1.5434800000000001E-4</v>
      </c>
      <c r="G5739" s="4">
        <v>1</v>
      </c>
      <c r="H5739" s="4">
        <v>1</v>
      </c>
      <c r="I5739" s="4">
        <v>1</v>
      </c>
      <c r="J5739" s="4" t="s">
        <v>6211</v>
      </c>
      <c r="K5739" s="4">
        <v>0</v>
      </c>
      <c r="L5739" s="4">
        <v>1748.94289</v>
      </c>
      <c r="M5739" s="4" t="s">
        <v>29</v>
      </c>
      <c r="N5739" s="4" t="s">
        <v>29</v>
      </c>
      <c r="O5739" s="4">
        <v>6.5770000000000002E-5</v>
      </c>
      <c r="P5739" s="4">
        <v>4.482E-8</v>
      </c>
      <c r="Q5739" s="4">
        <v>4.32</v>
      </c>
    </row>
    <row r="5740" spans="1:29" hidden="1" outlineLevel="1" collapsed="1" x14ac:dyDescent="0.25">
      <c r="A5740" t="s">
        <v>34</v>
      </c>
      <c r="B5740" s="4" t="s">
        <v>29</v>
      </c>
      <c r="C5740" s="4" t="s">
        <v>6220</v>
      </c>
      <c r="D5740" s="4" t="s">
        <v>34</v>
      </c>
      <c r="E5740" s="4">
        <v>1.9686800000000002E-6</v>
      </c>
      <c r="F5740" s="4">
        <v>1.5434800000000001E-4</v>
      </c>
      <c r="G5740" s="4">
        <v>1</v>
      </c>
      <c r="H5740" s="4">
        <v>1</v>
      </c>
      <c r="I5740" s="4">
        <v>2</v>
      </c>
      <c r="J5740" s="4" t="s">
        <v>6211</v>
      </c>
      <c r="K5740" s="4">
        <v>0</v>
      </c>
      <c r="L5740" s="4">
        <v>1485.7107699999999</v>
      </c>
      <c r="M5740" s="4" t="s">
        <v>29</v>
      </c>
      <c r="N5740" s="4" t="s">
        <v>29</v>
      </c>
      <c r="O5740" s="4">
        <v>6.5770000000000002E-5</v>
      </c>
      <c r="P5740" s="4">
        <v>4.9530000000000001E-8</v>
      </c>
      <c r="Q5740" s="4">
        <v>4.0199999999999996</v>
      </c>
    </row>
    <row r="5741" spans="1:29" hidden="1" outlineLevel="1" collapsed="1" x14ac:dyDescent="0.25">
      <c r="A5741" t="s">
        <v>34</v>
      </c>
      <c r="B5741" s="4" t="s">
        <v>29</v>
      </c>
      <c r="C5741" s="4" t="s">
        <v>6221</v>
      </c>
      <c r="D5741" s="4" t="s">
        <v>133</v>
      </c>
      <c r="E5741" s="4">
        <v>1.14693E-6</v>
      </c>
      <c r="F5741" s="4">
        <v>1.5434800000000001E-4</v>
      </c>
      <c r="G5741" s="4">
        <v>1</v>
      </c>
      <c r="H5741" s="4">
        <v>1</v>
      </c>
      <c r="I5741" s="4">
        <v>1</v>
      </c>
      <c r="J5741" s="4" t="s">
        <v>6211</v>
      </c>
      <c r="K5741" s="4">
        <v>1</v>
      </c>
      <c r="L5741" s="4">
        <v>1766.99857</v>
      </c>
      <c r="M5741" s="4" t="s">
        <v>29</v>
      </c>
      <c r="N5741" s="4" t="s">
        <v>29</v>
      </c>
      <c r="O5741" s="4">
        <v>6.5770000000000002E-5</v>
      </c>
      <c r="P5741" s="4">
        <v>2.5670000000000001E-8</v>
      </c>
      <c r="Q5741" s="4">
        <v>4</v>
      </c>
    </row>
    <row r="5742" spans="1:29" hidden="1" outlineLevel="1" collapsed="1" x14ac:dyDescent="0.25">
      <c r="A5742" t="s">
        <v>34</v>
      </c>
      <c r="B5742" s="4" t="s">
        <v>29</v>
      </c>
      <c r="C5742" s="4" t="s">
        <v>6222</v>
      </c>
      <c r="D5742" s="4" t="s">
        <v>6223</v>
      </c>
      <c r="E5742" s="4">
        <v>9.6912799999999998E-4</v>
      </c>
      <c r="F5742" s="4">
        <v>1.5434800000000001E-4</v>
      </c>
      <c r="G5742" s="4">
        <v>1</v>
      </c>
      <c r="H5742" s="4">
        <v>1</v>
      </c>
      <c r="I5742" s="4">
        <v>2</v>
      </c>
      <c r="J5742" s="4" t="s">
        <v>6211</v>
      </c>
      <c r="K5742" s="4">
        <v>1</v>
      </c>
      <c r="L5742" s="4">
        <v>1486.6035999999999</v>
      </c>
      <c r="M5742" s="4" t="s">
        <v>29</v>
      </c>
      <c r="N5742" s="4" t="s">
        <v>29</v>
      </c>
      <c r="O5742" s="4">
        <v>6.5770000000000002E-5</v>
      </c>
      <c r="P5742" s="4">
        <v>8.8999999999999995E-5</v>
      </c>
      <c r="Q5742" s="4">
        <v>2.77</v>
      </c>
    </row>
    <row r="5743" spans="1:29" hidden="1" outlineLevel="1" collapsed="1" x14ac:dyDescent="0.25">
      <c r="A5743" t="s">
        <v>34</v>
      </c>
      <c r="B5743" s="4" t="s">
        <v>29</v>
      </c>
      <c r="C5743" s="4" t="s">
        <v>6224</v>
      </c>
      <c r="D5743" s="4" t="s">
        <v>34</v>
      </c>
      <c r="E5743" s="4">
        <v>1.1883599999999999E-2</v>
      </c>
      <c r="F5743" s="4">
        <v>4.3565599999999998E-4</v>
      </c>
      <c r="G5743" s="4">
        <v>1</v>
      </c>
      <c r="H5743" s="4">
        <v>1</v>
      </c>
      <c r="I5743" s="4">
        <v>1</v>
      </c>
      <c r="J5743" s="4" t="s">
        <v>6211</v>
      </c>
      <c r="K5743" s="4">
        <v>0</v>
      </c>
      <c r="L5743" s="4">
        <v>944.52989000000002</v>
      </c>
      <c r="M5743" s="4" t="s">
        <v>29</v>
      </c>
      <c r="N5743" s="4" t="s">
        <v>29</v>
      </c>
      <c r="O5743" s="4">
        <v>1.639E-4</v>
      </c>
      <c r="P5743" s="4">
        <v>1.719E-3</v>
      </c>
      <c r="Q5743" s="4">
        <v>1.69</v>
      </c>
    </row>
    <row r="5744" spans="1:29" x14ac:dyDescent="0.25">
      <c r="A5744" s="3" t="s">
        <v>29</v>
      </c>
      <c r="B5744" s="3" t="s">
        <v>30</v>
      </c>
      <c r="C5744" s="3" t="s">
        <v>6225</v>
      </c>
      <c r="D5744" s="3" t="s">
        <v>6226</v>
      </c>
      <c r="E5744" s="3">
        <v>0</v>
      </c>
      <c r="F5744" s="3">
        <v>56.811</v>
      </c>
      <c r="G5744" s="3">
        <v>56</v>
      </c>
      <c r="H5744" s="3">
        <v>7</v>
      </c>
      <c r="I5744" s="3">
        <v>15</v>
      </c>
      <c r="J5744" s="3">
        <v>7</v>
      </c>
      <c r="K5744" s="3">
        <v>110</v>
      </c>
      <c r="L5744" s="3">
        <v>11</v>
      </c>
      <c r="M5744" s="3">
        <v>4.1500000000000004</v>
      </c>
      <c r="N5744" s="3">
        <v>57.34</v>
      </c>
      <c r="O5744" s="3">
        <v>7</v>
      </c>
      <c r="P5744" s="3" t="s">
        <v>5861</v>
      </c>
      <c r="Q5744" s="3" t="s">
        <v>6227</v>
      </c>
      <c r="R5744" s="3" t="s">
        <v>6228</v>
      </c>
      <c r="S5744" s="3" t="s">
        <v>34</v>
      </c>
      <c r="T5744" s="3" t="s">
        <v>6229</v>
      </c>
      <c r="U5744" s="3" t="s">
        <v>6225</v>
      </c>
      <c r="V5744" s="3" t="s">
        <v>6230</v>
      </c>
      <c r="W5744" s="3" t="s">
        <v>38</v>
      </c>
      <c r="X5744" s="3" t="s">
        <v>2830</v>
      </c>
      <c r="Y5744" s="3" t="s">
        <v>2831</v>
      </c>
      <c r="Z5744" s="3" t="s">
        <v>2832</v>
      </c>
      <c r="AA5744" s="3">
        <v>14</v>
      </c>
      <c r="AB5744" s="3" t="s">
        <v>29</v>
      </c>
      <c r="AC5744" s="3">
        <v>1</v>
      </c>
    </row>
    <row r="5745" spans="1:29" hidden="1" outlineLevel="1" collapsed="1" x14ac:dyDescent="0.25">
      <c r="A5745" t="s">
        <v>34</v>
      </c>
      <c r="B5745" s="2" t="s">
        <v>39</v>
      </c>
      <c r="C5745" s="2" t="s">
        <v>40</v>
      </c>
      <c r="D5745" s="2" t="s">
        <v>41</v>
      </c>
      <c r="E5745" s="2" t="s">
        <v>42</v>
      </c>
      <c r="F5745" s="2" t="s">
        <v>43</v>
      </c>
      <c r="G5745" s="2" t="s">
        <v>28</v>
      </c>
      <c r="H5745" s="2" t="s">
        <v>44</v>
      </c>
      <c r="I5745" s="2" t="s">
        <v>8</v>
      </c>
      <c r="J5745" s="2" t="s">
        <v>45</v>
      </c>
      <c r="K5745" s="2" t="s">
        <v>46</v>
      </c>
      <c r="L5745" s="2" t="s">
        <v>47</v>
      </c>
      <c r="M5745" s="2" t="s">
        <v>27</v>
      </c>
      <c r="N5745" s="2" t="s">
        <v>48</v>
      </c>
      <c r="O5745" s="2" t="s">
        <v>49</v>
      </c>
      <c r="P5745" s="2" t="s">
        <v>50</v>
      </c>
      <c r="Q5745" s="2" t="s">
        <v>51</v>
      </c>
    </row>
    <row r="5746" spans="1:29" hidden="1" outlineLevel="1" collapsed="1" x14ac:dyDescent="0.25">
      <c r="A5746" t="s">
        <v>34</v>
      </c>
      <c r="B5746" s="4" t="s">
        <v>29</v>
      </c>
      <c r="C5746" s="4" t="s">
        <v>6231</v>
      </c>
      <c r="D5746" s="4" t="s">
        <v>34</v>
      </c>
      <c r="E5746" s="4">
        <v>5.7631199999999999E-8</v>
      </c>
      <c r="F5746" s="4">
        <v>1.5434800000000001E-4</v>
      </c>
      <c r="G5746" s="4">
        <v>1</v>
      </c>
      <c r="H5746" s="4">
        <v>1</v>
      </c>
      <c r="I5746" s="4">
        <v>2</v>
      </c>
      <c r="J5746" s="4" t="s">
        <v>6225</v>
      </c>
      <c r="K5746" s="4">
        <v>2</v>
      </c>
      <c r="L5746" s="4">
        <v>2585.4032400000001</v>
      </c>
      <c r="M5746" s="4" t="s">
        <v>29</v>
      </c>
      <c r="N5746" s="4" t="s">
        <v>29</v>
      </c>
      <c r="O5746" s="4">
        <v>6.5770000000000002E-5</v>
      </c>
      <c r="P5746" s="4">
        <v>6.88E-10</v>
      </c>
      <c r="Q5746" s="4">
        <v>4.26</v>
      </c>
    </row>
    <row r="5747" spans="1:29" hidden="1" outlineLevel="1" collapsed="1" x14ac:dyDescent="0.25">
      <c r="A5747" t="s">
        <v>34</v>
      </c>
      <c r="B5747" s="4" t="s">
        <v>29</v>
      </c>
      <c r="C5747" s="4" t="s">
        <v>6232</v>
      </c>
      <c r="D5747" s="4" t="s">
        <v>34</v>
      </c>
      <c r="E5747" s="4">
        <v>8.9823200000000001E-6</v>
      </c>
      <c r="F5747" s="4">
        <v>1.5434800000000001E-4</v>
      </c>
      <c r="G5747" s="4">
        <v>1</v>
      </c>
      <c r="H5747" s="4">
        <v>1</v>
      </c>
      <c r="I5747" s="4">
        <v>2</v>
      </c>
      <c r="J5747" s="4" t="s">
        <v>6225</v>
      </c>
      <c r="K5747" s="4">
        <v>0</v>
      </c>
      <c r="L5747" s="4">
        <v>1202.6626900000001</v>
      </c>
      <c r="M5747" s="4" t="s">
        <v>29</v>
      </c>
      <c r="N5747" s="4" t="s">
        <v>29</v>
      </c>
      <c r="O5747" s="4">
        <v>6.5770000000000002E-5</v>
      </c>
      <c r="P5747" s="4">
        <v>3.087E-7</v>
      </c>
      <c r="Q5747" s="4">
        <v>3.52</v>
      </c>
    </row>
    <row r="5748" spans="1:29" hidden="1" outlineLevel="1" collapsed="1" x14ac:dyDescent="0.25">
      <c r="A5748" t="s">
        <v>34</v>
      </c>
      <c r="B5748" s="4" t="s">
        <v>29</v>
      </c>
      <c r="C5748" s="4" t="s">
        <v>6233</v>
      </c>
      <c r="D5748" s="4" t="s">
        <v>196</v>
      </c>
      <c r="E5748" s="4">
        <v>5.9898699999999996E-8</v>
      </c>
      <c r="F5748" s="4">
        <v>1.5434800000000001E-4</v>
      </c>
      <c r="G5748" s="4">
        <v>1</v>
      </c>
      <c r="H5748" s="4">
        <v>1</v>
      </c>
      <c r="I5748" s="4">
        <v>2</v>
      </c>
      <c r="J5748" s="4" t="s">
        <v>6225</v>
      </c>
      <c r="K5748" s="4">
        <v>1</v>
      </c>
      <c r="L5748" s="4">
        <v>2494.3374100000001</v>
      </c>
      <c r="M5748" s="4" t="s">
        <v>29</v>
      </c>
      <c r="N5748" s="4" t="s">
        <v>29</v>
      </c>
      <c r="O5748" s="4">
        <v>6.5770000000000002E-5</v>
      </c>
      <c r="P5748" s="4">
        <v>7.2320000000000005E-10</v>
      </c>
      <c r="Q5748" s="4">
        <v>5.41</v>
      </c>
    </row>
    <row r="5749" spans="1:29" hidden="1" outlineLevel="1" collapsed="1" x14ac:dyDescent="0.25">
      <c r="A5749" t="s">
        <v>34</v>
      </c>
      <c r="B5749" s="4" t="s">
        <v>29</v>
      </c>
      <c r="C5749" s="4" t="s">
        <v>6234</v>
      </c>
      <c r="D5749" s="4" t="s">
        <v>34</v>
      </c>
      <c r="E5749" s="4">
        <v>2.5958799999999999E-6</v>
      </c>
      <c r="F5749" s="4">
        <v>1.5434800000000001E-4</v>
      </c>
      <c r="G5749" s="4">
        <v>1</v>
      </c>
      <c r="H5749" s="4">
        <v>1</v>
      </c>
      <c r="I5749" s="4">
        <v>4</v>
      </c>
      <c r="J5749" s="4" t="s">
        <v>6225</v>
      </c>
      <c r="K5749" s="4">
        <v>1</v>
      </c>
      <c r="L5749" s="4">
        <v>1401.75838</v>
      </c>
      <c r="M5749" s="4" t="s">
        <v>29</v>
      </c>
      <c r="N5749" s="4" t="s">
        <v>29</v>
      </c>
      <c r="O5749" s="4">
        <v>6.5770000000000002E-5</v>
      </c>
      <c r="P5749" s="4">
        <v>6.9199999999999998E-8</v>
      </c>
      <c r="Q5749" s="4">
        <v>4.21</v>
      </c>
    </row>
    <row r="5750" spans="1:29" hidden="1" outlineLevel="1" collapsed="1" x14ac:dyDescent="0.25">
      <c r="A5750" t="s">
        <v>34</v>
      </c>
      <c r="B5750" s="4" t="s">
        <v>29</v>
      </c>
      <c r="C5750" s="4" t="s">
        <v>6235</v>
      </c>
      <c r="D5750" s="4" t="s">
        <v>34</v>
      </c>
      <c r="E5750" s="4">
        <v>1.2629300000000001E-4</v>
      </c>
      <c r="F5750" s="4">
        <v>1.5434800000000001E-4</v>
      </c>
      <c r="G5750" s="4">
        <v>1</v>
      </c>
      <c r="H5750" s="4">
        <v>1</v>
      </c>
      <c r="I5750" s="4">
        <v>1</v>
      </c>
      <c r="J5750" s="4" t="s">
        <v>6225</v>
      </c>
      <c r="K5750" s="4">
        <v>0</v>
      </c>
      <c r="L5750" s="4">
        <v>1273.6634200000001</v>
      </c>
      <c r="M5750" s="4" t="s">
        <v>29</v>
      </c>
      <c r="N5750" s="4" t="s">
        <v>29</v>
      </c>
      <c r="O5750" s="4">
        <v>6.5770000000000002E-5</v>
      </c>
      <c r="P5750" s="4">
        <v>7.6070000000000002E-6</v>
      </c>
      <c r="Q5750" s="4">
        <v>3.46</v>
      </c>
    </row>
    <row r="5751" spans="1:29" hidden="1" outlineLevel="1" collapsed="1" x14ac:dyDescent="0.25">
      <c r="A5751" t="s">
        <v>34</v>
      </c>
      <c r="B5751" s="4" t="s">
        <v>29</v>
      </c>
      <c r="C5751" s="4" t="s">
        <v>6236</v>
      </c>
      <c r="D5751" s="4" t="s">
        <v>34</v>
      </c>
      <c r="E5751" s="4">
        <v>1.4457599999999999E-6</v>
      </c>
      <c r="F5751" s="4">
        <v>1.5434800000000001E-4</v>
      </c>
      <c r="G5751" s="4">
        <v>1</v>
      </c>
      <c r="H5751" s="4">
        <v>1</v>
      </c>
      <c r="I5751" s="4">
        <v>3</v>
      </c>
      <c r="J5751" s="4" t="s">
        <v>6225</v>
      </c>
      <c r="K5751" s="4">
        <v>1</v>
      </c>
      <c r="L5751" s="4">
        <v>2614.3570199999999</v>
      </c>
      <c r="M5751" s="4" t="s">
        <v>29</v>
      </c>
      <c r="N5751" s="4" t="s">
        <v>29</v>
      </c>
      <c r="O5751" s="4">
        <v>6.5770000000000002E-5</v>
      </c>
      <c r="P5751" s="4">
        <v>3.3920000000000002E-8</v>
      </c>
      <c r="Q5751" s="4">
        <v>4.4000000000000004</v>
      </c>
    </row>
    <row r="5752" spans="1:29" hidden="1" outlineLevel="1" collapsed="1" x14ac:dyDescent="0.25">
      <c r="A5752" t="s">
        <v>34</v>
      </c>
      <c r="B5752" s="4" t="s">
        <v>29</v>
      </c>
      <c r="C5752" s="4" t="s">
        <v>6237</v>
      </c>
      <c r="D5752" s="4" t="s">
        <v>34</v>
      </c>
      <c r="E5752" s="4">
        <v>0.136296</v>
      </c>
      <c r="F5752" s="4">
        <v>4.3961599999999997E-3</v>
      </c>
      <c r="G5752" s="4">
        <v>1</v>
      </c>
      <c r="H5752" s="4">
        <v>1</v>
      </c>
      <c r="I5752" s="4">
        <v>1</v>
      </c>
      <c r="J5752" s="4" t="s">
        <v>6225</v>
      </c>
      <c r="K5752" s="4">
        <v>0</v>
      </c>
      <c r="L5752" s="4">
        <v>2219.2070399999998</v>
      </c>
      <c r="M5752" s="4" t="s">
        <v>29</v>
      </c>
      <c r="N5752" s="4" t="s">
        <v>29</v>
      </c>
      <c r="O5752" s="4">
        <v>1.573E-3</v>
      </c>
      <c r="P5752" s="4">
        <v>4.3409999999999997E-2</v>
      </c>
      <c r="Q5752" s="4">
        <v>2.92</v>
      </c>
    </row>
    <row r="5753" spans="1:29" x14ac:dyDescent="0.25">
      <c r="A5753" s="3" t="s">
        <v>29</v>
      </c>
      <c r="B5753" s="3" t="s">
        <v>30</v>
      </c>
      <c r="C5753" s="3" t="s">
        <v>6238</v>
      </c>
      <c r="D5753" s="3" t="s">
        <v>6239</v>
      </c>
      <c r="E5753" s="3">
        <v>0</v>
      </c>
      <c r="F5753" s="3">
        <v>56.350999999999999</v>
      </c>
      <c r="G5753" s="3">
        <v>23</v>
      </c>
      <c r="H5753" s="3">
        <v>6</v>
      </c>
      <c r="I5753" s="3">
        <v>18</v>
      </c>
      <c r="J5753" s="3">
        <v>4</v>
      </c>
      <c r="K5753" s="3">
        <v>445</v>
      </c>
      <c r="L5753" s="3">
        <v>49.7</v>
      </c>
      <c r="M5753" s="3">
        <v>5.16</v>
      </c>
      <c r="N5753" s="3">
        <v>61.34</v>
      </c>
      <c r="O5753" s="3">
        <v>6</v>
      </c>
      <c r="P5753" s="3" t="s">
        <v>34</v>
      </c>
      <c r="Q5753" s="3" t="s">
        <v>34</v>
      </c>
      <c r="R5753" s="3" t="s">
        <v>4546</v>
      </c>
      <c r="S5753" s="3" t="s">
        <v>4547</v>
      </c>
      <c r="T5753" s="3" t="s">
        <v>34</v>
      </c>
      <c r="U5753" s="3" t="s">
        <v>6240</v>
      </c>
      <c r="V5753" s="3" t="s">
        <v>34</v>
      </c>
      <c r="W5753" s="3" t="s">
        <v>536</v>
      </c>
      <c r="X5753" s="3" t="s">
        <v>34</v>
      </c>
      <c r="Y5753" s="3" t="s">
        <v>34</v>
      </c>
      <c r="Z5753" s="3" t="s">
        <v>34</v>
      </c>
      <c r="AA5753" s="3">
        <v>0</v>
      </c>
      <c r="AB5753" s="3" t="s">
        <v>29</v>
      </c>
      <c r="AC5753" s="3">
        <v>1</v>
      </c>
    </row>
    <row r="5754" spans="1:29" hidden="1" outlineLevel="1" collapsed="1" x14ac:dyDescent="0.25">
      <c r="A5754" t="s">
        <v>34</v>
      </c>
      <c r="B5754" s="2" t="s">
        <v>39</v>
      </c>
      <c r="C5754" s="2" t="s">
        <v>40</v>
      </c>
      <c r="D5754" s="2" t="s">
        <v>41</v>
      </c>
      <c r="E5754" s="2" t="s">
        <v>42</v>
      </c>
      <c r="F5754" s="2" t="s">
        <v>43</v>
      </c>
      <c r="G5754" s="2" t="s">
        <v>28</v>
      </c>
      <c r="H5754" s="2" t="s">
        <v>44</v>
      </c>
      <c r="I5754" s="2" t="s">
        <v>8</v>
      </c>
      <c r="J5754" s="2" t="s">
        <v>45</v>
      </c>
      <c r="K5754" s="2" t="s">
        <v>46</v>
      </c>
      <c r="L5754" s="2" t="s">
        <v>47</v>
      </c>
      <c r="M5754" s="2" t="s">
        <v>27</v>
      </c>
      <c r="N5754" s="2" t="s">
        <v>48</v>
      </c>
      <c r="O5754" s="2" t="s">
        <v>49</v>
      </c>
      <c r="P5754" s="2" t="s">
        <v>50</v>
      </c>
      <c r="Q5754" s="2" t="s">
        <v>51</v>
      </c>
    </row>
    <row r="5755" spans="1:29" hidden="1" outlineLevel="1" collapsed="1" x14ac:dyDescent="0.25">
      <c r="A5755" t="s">
        <v>34</v>
      </c>
      <c r="B5755" s="4" t="s">
        <v>29</v>
      </c>
      <c r="C5755" s="4" t="s">
        <v>6241</v>
      </c>
      <c r="D5755" s="4" t="s">
        <v>6242</v>
      </c>
      <c r="E5755" s="4">
        <v>3.5120200000000003E-5</v>
      </c>
      <c r="F5755" s="4">
        <v>1.5434800000000001E-4</v>
      </c>
      <c r="G5755" s="4">
        <v>1</v>
      </c>
      <c r="H5755" s="4">
        <v>1</v>
      </c>
      <c r="I5755" s="4">
        <v>3</v>
      </c>
      <c r="J5755" s="4" t="s">
        <v>6238</v>
      </c>
      <c r="K5755" s="4">
        <v>0</v>
      </c>
      <c r="L5755" s="4">
        <v>1584.7185099999999</v>
      </c>
      <c r="M5755" s="4" t="s">
        <v>29</v>
      </c>
      <c r="N5755" s="4" t="s">
        <v>29</v>
      </c>
      <c r="O5755" s="4">
        <v>6.5770000000000002E-5</v>
      </c>
      <c r="P5755" s="4">
        <v>1.61E-6</v>
      </c>
      <c r="Q5755" s="4">
        <v>3.4</v>
      </c>
    </row>
    <row r="5756" spans="1:29" hidden="1" outlineLevel="1" collapsed="1" x14ac:dyDescent="0.25">
      <c r="A5756" t="s">
        <v>34</v>
      </c>
      <c r="B5756" s="4" t="s">
        <v>29</v>
      </c>
      <c r="C5756" s="4" t="s">
        <v>4910</v>
      </c>
      <c r="D5756" s="4" t="s">
        <v>34</v>
      </c>
      <c r="E5756" s="4">
        <v>7.2646400000000001E-7</v>
      </c>
      <c r="F5756" s="4">
        <v>1.5434800000000001E-4</v>
      </c>
      <c r="G5756" s="4">
        <v>2</v>
      </c>
      <c r="H5756" s="4">
        <v>2</v>
      </c>
      <c r="I5756" s="4">
        <v>4</v>
      </c>
      <c r="J5756" s="4" t="s">
        <v>4911</v>
      </c>
      <c r="K5756" s="4">
        <v>0</v>
      </c>
      <c r="L5756" s="4">
        <v>1849.80277</v>
      </c>
      <c r="M5756" s="4" t="s">
        <v>29</v>
      </c>
      <c r="N5756" s="4" t="s">
        <v>29</v>
      </c>
      <c r="O5756" s="4">
        <v>6.5770000000000002E-5</v>
      </c>
      <c r="P5756" s="4">
        <v>1.4780000000000001E-8</v>
      </c>
      <c r="Q5756" s="4">
        <v>4.26</v>
      </c>
    </row>
    <row r="5757" spans="1:29" hidden="1" outlineLevel="1" collapsed="1" x14ac:dyDescent="0.25">
      <c r="A5757" t="s">
        <v>34</v>
      </c>
      <c r="B5757" s="4" t="s">
        <v>29</v>
      </c>
      <c r="C5757" s="4" t="s">
        <v>4912</v>
      </c>
      <c r="D5757" s="4" t="s">
        <v>34</v>
      </c>
      <c r="E5757" s="4">
        <v>1.2389500000000001E-5</v>
      </c>
      <c r="F5757" s="4">
        <v>1.5434800000000001E-4</v>
      </c>
      <c r="G5757" s="4">
        <v>2</v>
      </c>
      <c r="H5757" s="4">
        <v>2</v>
      </c>
      <c r="I5757" s="4">
        <v>4</v>
      </c>
      <c r="J5757" s="4" t="s">
        <v>4911</v>
      </c>
      <c r="K5757" s="4">
        <v>0</v>
      </c>
      <c r="L5757" s="4">
        <v>1744.9115899999999</v>
      </c>
      <c r="M5757" s="4" t="s">
        <v>29</v>
      </c>
      <c r="N5757" s="4" t="s">
        <v>29</v>
      </c>
      <c r="O5757" s="4">
        <v>6.5770000000000002E-5</v>
      </c>
      <c r="P5757" s="4">
        <v>4.5699999999999998E-7</v>
      </c>
      <c r="Q5757" s="4">
        <v>3.56</v>
      </c>
    </row>
    <row r="5758" spans="1:29" hidden="1" outlineLevel="1" collapsed="1" x14ac:dyDescent="0.25">
      <c r="A5758" t="s">
        <v>34</v>
      </c>
      <c r="B5758" s="4" t="s">
        <v>29</v>
      </c>
      <c r="C5758" s="4" t="s">
        <v>6243</v>
      </c>
      <c r="D5758" s="4" t="s">
        <v>34</v>
      </c>
      <c r="E5758" s="4">
        <v>4.7212900000000002E-6</v>
      </c>
      <c r="F5758" s="4">
        <v>1.5434800000000001E-4</v>
      </c>
      <c r="G5758" s="4">
        <v>1</v>
      </c>
      <c r="H5758" s="4">
        <v>1</v>
      </c>
      <c r="I5758" s="4">
        <v>3</v>
      </c>
      <c r="J5758" s="4" t="s">
        <v>6238</v>
      </c>
      <c r="K5758" s="4">
        <v>0</v>
      </c>
      <c r="L5758" s="4">
        <v>1584.9148299999999</v>
      </c>
      <c r="M5758" s="4" t="s">
        <v>29</v>
      </c>
      <c r="N5758" s="4" t="s">
        <v>29</v>
      </c>
      <c r="O5758" s="4">
        <v>6.5770000000000002E-5</v>
      </c>
      <c r="P5758" s="4">
        <v>1.4180000000000001E-7</v>
      </c>
      <c r="Q5758" s="4">
        <v>3.38</v>
      </c>
    </row>
    <row r="5759" spans="1:29" hidden="1" outlineLevel="1" collapsed="1" x14ac:dyDescent="0.25">
      <c r="A5759" t="s">
        <v>34</v>
      </c>
      <c r="B5759" s="4" t="s">
        <v>29</v>
      </c>
      <c r="C5759" s="4" t="s">
        <v>6244</v>
      </c>
      <c r="D5759" s="4" t="s">
        <v>740</v>
      </c>
      <c r="E5759" s="4">
        <v>2.9332400000000001E-5</v>
      </c>
      <c r="F5759" s="4">
        <v>1.5434800000000001E-4</v>
      </c>
      <c r="G5759" s="4">
        <v>1</v>
      </c>
      <c r="H5759" s="4">
        <v>1</v>
      </c>
      <c r="I5759" s="4">
        <v>3</v>
      </c>
      <c r="J5759" s="4" t="s">
        <v>6238</v>
      </c>
      <c r="K5759" s="4">
        <v>0</v>
      </c>
      <c r="L5759" s="4">
        <v>2316.1540199999999</v>
      </c>
      <c r="M5759" s="4" t="s">
        <v>29</v>
      </c>
      <c r="N5759" s="4" t="s">
        <v>29</v>
      </c>
      <c r="O5759" s="4">
        <v>6.5770000000000002E-5</v>
      </c>
      <c r="P5759" s="4">
        <v>1.3009999999999999E-6</v>
      </c>
      <c r="Q5759" s="4">
        <v>3.43</v>
      </c>
    </row>
    <row r="5760" spans="1:29" hidden="1" outlineLevel="1" collapsed="1" x14ac:dyDescent="0.25">
      <c r="A5760" t="s">
        <v>34</v>
      </c>
      <c r="B5760" s="4" t="s">
        <v>29</v>
      </c>
      <c r="C5760" s="4" t="s">
        <v>6245</v>
      </c>
      <c r="D5760" s="4" t="s">
        <v>4915</v>
      </c>
      <c r="E5760" s="4">
        <v>2.8395800000000001E-4</v>
      </c>
      <c r="F5760" s="4">
        <v>1.5434800000000001E-4</v>
      </c>
      <c r="G5760" s="4">
        <v>1</v>
      </c>
      <c r="H5760" s="4">
        <v>1</v>
      </c>
      <c r="I5760" s="4">
        <v>1</v>
      </c>
      <c r="J5760" s="4" t="s">
        <v>6238</v>
      </c>
      <c r="K5760" s="4">
        <v>0</v>
      </c>
      <c r="L5760" s="4">
        <v>2666.1821100000002</v>
      </c>
      <c r="M5760" s="4" t="s">
        <v>29</v>
      </c>
      <c r="N5760" s="4" t="s">
        <v>29</v>
      </c>
      <c r="O5760" s="4">
        <v>6.5770000000000002E-5</v>
      </c>
      <c r="P5760" s="4">
        <v>2.0239999999999999E-5</v>
      </c>
      <c r="Q5760" s="4">
        <v>3.71</v>
      </c>
    </row>
    <row r="5761" spans="1:29" x14ac:dyDescent="0.25">
      <c r="A5761" s="3" t="s">
        <v>29</v>
      </c>
      <c r="B5761" s="3" t="s">
        <v>30</v>
      </c>
      <c r="C5761" s="3" t="s">
        <v>6246</v>
      </c>
      <c r="D5761" s="3" t="s">
        <v>6247</v>
      </c>
      <c r="E5761" s="3">
        <v>0</v>
      </c>
      <c r="F5761" s="3">
        <v>56.292000000000002</v>
      </c>
      <c r="G5761" s="3">
        <v>24</v>
      </c>
      <c r="H5761" s="3">
        <v>13</v>
      </c>
      <c r="I5761" s="3">
        <v>15</v>
      </c>
      <c r="J5761" s="3">
        <v>13</v>
      </c>
      <c r="K5761" s="3">
        <v>861</v>
      </c>
      <c r="L5761" s="3">
        <v>94.8</v>
      </c>
      <c r="M5761" s="3">
        <v>9.2200000000000006</v>
      </c>
      <c r="N5761" s="3">
        <v>42.96</v>
      </c>
      <c r="O5761" s="3">
        <v>13</v>
      </c>
      <c r="P5761" s="3" t="s">
        <v>6248</v>
      </c>
      <c r="Q5761" s="3" t="s">
        <v>2310</v>
      </c>
      <c r="R5761" s="3" t="s">
        <v>6249</v>
      </c>
      <c r="S5761" s="3" t="s">
        <v>6250</v>
      </c>
      <c r="T5761" s="3" t="s">
        <v>6251</v>
      </c>
      <c r="U5761" s="3" t="s">
        <v>6246</v>
      </c>
      <c r="V5761" s="3" t="s">
        <v>6252</v>
      </c>
      <c r="W5761" s="3" t="s">
        <v>1139</v>
      </c>
      <c r="X5761" s="3" t="s">
        <v>6253</v>
      </c>
      <c r="Y5761" s="3" t="s">
        <v>6254</v>
      </c>
      <c r="Z5761" s="3" t="s">
        <v>6255</v>
      </c>
      <c r="AA5761" s="3">
        <v>38</v>
      </c>
      <c r="AB5761" s="3" t="s">
        <v>29</v>
      </c>
      <c r="AC5761" s="3">
        <v>1</v>
      </c>
    </row>
    <row r="5762" spans="1:29" hidden="1" outlineLevel="1" collapsed="1" x14ac:dyDescent="0.25">
      <c r="A5762" t="s">
        <v>34</v>
      </c>
      <c r="B5762" s="2" t="s">
        <v>39</v>
      </c>
      <c r="C5762" s="2" t="s">
        <v>40</v>
      </c>
      <c r="D5762" s="2" t="s">
        <v>41</v>
      </c>
      <c r="E5762" s="2" t="s">
        <v>42</v>
      </c>
      <c r="F5762" s="2" t="s">
        <v>43</v>
      </c>
      <c r="G5762" s="2" t="s">
        <v>28</v>
      </c>
      <c r="H5762" s="2" t="s">
        <v>44</v>
      </c>
      <c r="I5762" s="2" t="s">
        <v>8</v>
      </c>
      <c r="J5762" s="2" t="s">
        <v>45</v>
      </c>
      <c r="K5762" s="2" t="s">
        <v>46</v>
      </c>
      <c r="L5762" s="2" t="s">
        <v>47</v>
      </c>
      <c r="M5762" s="2" t="s">
        <v>27</v>
      </c>
      <c r="N5762" s="2" t="s">
        <v>48</v>
      </c>
      <c r="O5762" s="2" t="s">
        <v>49</v>
      </c>
      <c r="P5762" s="2" t="s">
        <v>50</v>
      </c>
      <c r="Q5762" s="2" t="s">
        <v>51</v>
      </c>
    </row>
    <row r="5763" spans="1:29" hidden="1" outlineLevel="1" collapsed="1" x14ac:dyDescent="0.25">
      <c r="A5763" t="s">
        <v>34</v>
      </c>
      <c r="B5763" s="4" t="s">
        <v>29</v>
      </c>
      <c r="C5763" s="4" t="s">
        <v>6256</v>
      </c>
      <c r="D5763" s="4" t="s">
        <v>34</v>
      </c>
      <c r="E5763" s="4">
        <v>4.2031099999999998E-4</v>
      </c>
      <c r="F5763" s="4">
        <v>1.5434800000000001E-4</v>
      </c>
      <c r="G5763" s="4">
        <v>1</v>
      </c>
      <c r="H5763" s="4">
        <v>1</v>
      </c>
      <c r="I5763" s="4">
        <v>2</v>
      </c>
      <c r="J5763" s="4" t="s">
        <v>6246</v>
      </c>
      <c r="K5763" s="4">
        <v>0</v>
      </c>
      <c r="L5763" s="4">
        <v>1366.78415</v>
      </c>
      <c r="M5763" s="4" t="s">
        <v>29</v>
      </c>
      <c r="N5763" s="4" t="s">
        <v>29</v>
      </c>
      <c r="O5763" s="4">
        <v>6.5770000000000002E-5</v>
      </c>
      <c r="P5763" s="4">
        <v>3.2450000000000003E-5</v>
      </c>
      <c r="Q5763" s="4">
        <v>2.44</v>
      </c>
    </row>
    <row r="5764" spans="1:29" hidden="1" outlineLevel="1" collapsed="1" x14ac:dyDescent="0.25">
      <c r="A5764" t="s">
        <v>34</v>
      </c>
      <c r="B5764" s="4" t="s">
        <v>29</v>
      </c>
      <c r="C5764" s="4" t="s">
        <v>6257</v>
      </c>
      <c r="D5764" s="4" t="s">
        <v>34</v>
      </c>
      <c r="E5764" s="4">
        <v>7.6902600000000002E-4</v>
      </c>
      <c r="F5764" s="4">
        <v>1.5434800000000001E-4</v>
      </c>
      <c r="G5764" s="4">
        <v>1</v>
      </c>
      <c r="H5764" s="4">
        <v>1</v>
      </c>
      <c r="I5764" s="4">
        <v>1</v>
      </c>
      <c r="J5764" s="4" t="s">
        <v>6246</v>
      </c>
      <c r="K5764" s="4">
        <v>0</v>
      </c>
      <c r="L5764" s="4">
        <v>1378.71138</v>
      </c>
      <c r="M5764" s="4" t="s">
        <v>29</v>
      </c>
      <c r="N5764" s="4" t="s">
        <v>29</v>
      </c>
      <c r="O5764" s="4">
        <v>6.5770000000000002E-5</v>
      </c>
      <c r="P5764" s="4">
        <v>6.7340000000000002E-5</v>
      </c>
      <c r="Q5764" s="4">
        <v>3.14</v>
      </c>
    </row>
    <row r="5765" spans="1:29" hidden="1" outlineLevel="1" collapsed="1" x14ac:dyDescent="0.25">
      <c r="A5765" t="s">
        <v>34</v>
      </c>
      <c r="B5765" s="4" t="s">
        <v>29</v>
      </c>
      <c r="C5765" s="4" t="s">
        <v>6258</v>
      </c>
      <c r="D5765" s="4" t="s">
        <v>34</v>
      </c>
      <c r="E5765" s="4">
        <v>3.4229500000000002E-8</v>
      </c>
      <c r="F5765" s="4">
        <v>1.5434800000000001E-4</v>
      </c>
      <c r="G5765" s="4">
        <v>1</v>
      </c>
      <c r="H5765" s="4">
        <v>1</v>
      </c>
      <c r="I5765" s="4">
        <v>1</v>
      </c>
      <c r="J5765" s="4" t="s">
        <v>6246</v>
      </c>
      <c r="K5765" s="4">
        <v>0</v>
      </c>
      <c r="L5765" s="4">
        <v>2614.3107300000001</v>
      </c>
      <c r="M5765" s="4" t="s">
        <v>29</v>
      </c>
      <c r="N5765" s="4" t="s">
        <v>29</v>
      </c>
      <c r="O5765" s="4">
        <v>6.5770000000000002E-5</v>
      </c>
      <c r="P5765" s="4">
        <v>3.6739999999999999E-10</v>
      </c>
      <c r="Q5765" s="4">
        <v>5.26</v>
      </c>
    </row>
    <row r="5766" spans="1:29" hidden="1" outlineLevel="1" collapsed="1" x14ac:dyDescent="0.25">
      <c r="A5766" t="s">
        <v>34</v>
      </c>
      <c r="B5766" s="4" t="s">
        <v>29</v>
      </c>
      <c r="C5766" s="4" t="s">
        <v>6259</v>
      </c>
      <c r="D5766" s="4" t="s">
        <v>34</v>
      </c>
      <c r="E5766" s="4">
        <v>1.6762599999999999E-6</v>
      </c>
      <c r="F5766" s="4">
        <v>1.5434800000000001E-4</v>
      </c>
      <c r="G5766" s="4">
        <v>1</v>
      </c>
      <c r="H5766" s="4">
        <v>1</v>
      </c>
      <c r="I5766" s="4">
        <v>1</v>
      </c>
      <c r="J5766" s="4" t="s">
        <v>6246</v>
      </c>
      <c r="K5766" s="4">
        <v>1</v>
      </c>
      <c r="L5766" s="4">
        <v>2953.5112800000002</v>
      </c>
      <c r="M5766" s="4" t="s">
        <v>29</v>
      </c>
      <c r="N5766" s="4" t="s">
        <v>29</v>
      </c>
      <c r="O5766" s="4">
        <v>6.5770000000000002E-5</v>
      </c>
      <c r="P5766" s="4">
        <v>4.0639999999999999E-8</v>
      </c>
      <c r="Q5766" s="4">
        <v>3.47</v>
      </c>
    </row>
    <row r="5767" spans="1:29" hidden="1" outlineLevel="1" collapsed="1" x14ac:dyDescent="0.25">
      <c r="A5767" t="s">
        <v>34</v>
      </c>
      <c r="B5767" s="4" t="s">
        <v>29</v>
      </c>
      <c r="C5767" s="4" t="s">
        <v>6260</v>
      </c>
      <c r="D5767" s="4" t="s">
        <v>34</v>
      </c>
      <c r="E5767" s="4">
        <v>1.5990900000000001E-3</v>
      </c>
      <c r="F5767" s="4">
        <v>1.5434800000000001E-4</v>
      </c>
      <c r="G5767" s="4">
        <v>1</v>
      </c>
      <c r="H5767" s="4">
        <v>1</v>
      </c>
      <c r="I5767" s="4">
        <v>1</v>
      </c>
      <c r="J5767" s="4" t="s">
        <v>6246</v>
      </c>
      <c r="K5767" s="4">
        <v>0</v>
      </c>
      <c r="L5767" s="4">
        <v>2512.3445999999999</v>
      </c>
      <c r="M5767" s="4" t="s">
        <v>29</v>
      </c>
      <c r="N5767" s="4" t="s">
        <v>29</v>
      </c>
      <c r="O5767" s="4">
        <v>6.5770000000000002E-5</v>
      </c>
      <c r="P5767" s="4">
        <v>1.6090000000000001E-4</v>
      </c>
      <c r="Q5767" s="4">
        <v>2.2000000000000002</v>
      </c>
    </row>
    <row r="5768" spans="1:29" hidden="1" outlineLevel="1" collapsed="1" x14ac:dyDescent="0.25">
      <c r="A5768" t="s">
        <v>34</v>
      </c>
      <c r="B5768" s="4" t="s">
        <v>29</v>
      </c>
      <c r="C5768" s="4" t="s">
        <v>6261</v>
      </c>
      <c r="D5768" s="4" t="s">
        <v>34</v>
      </c>
      <c r="E5768" s="4">
        <v>8.2005700000000001E-4</v>
      </c>
      <c r="F5768" s="4">
        <v>1.5434800000000001E-4</v>
      </c>
      <c r="G5768" s="4">
        <v>1</v>
      </c>
      <c r="H5768" s="4">
        <v>1</v>
      </c>
      <c r="I5768" s="4">
        <v>1</v>
      </c>
      <c r="J5768" s="4" t="s">
        <v>6246</v>
      </c>
      <c r="K5768" s="4">
        <v>2</v>
      </c>
      <c r="L5768" s="4">
        <v>1730.90717</v>
      </c>
      <c r="M5768" s="4" t="s">
        <v>29</v>
      </c>
      <c r="N5768" s="4" t="s">
        <v>29</v>
      </c>
      <c r="O5768" s="4">
        <v>6.5770000000000002E-5</v>
      </c>
      <c r="P5768" s="4">
        <v>7.2620000000000006E-5</v>
      </c>
      <c r="Q5768" s="4">
        <v>3.42</v>
      </c>
    </row>
    <row r="5769" spans="1:29" hidden="1" outlineLevel="1" collapsed="1" x14ac:dyDescent="0.25">
      <c r="A5769" t="s">
        <v>34</v>
      </c>
      <c r="B5769" s="4" t="s">
        <v>29</v>
      </c>
      <c r="C5769" s="4" t="s">
        <v>6262</v>
      </c>
      <c r="D5769" s="4" t="s">
        <v>74</v>
      </c>
      <c r="E5769" s="4">
        <v>5.7999499999999999E-5</v>
      </c>
      <c r="F5769" s="4">
        <v>1.5434800000000001E-4</v>
      </c>
      <c r="G5769" s="4">
        <v>1</v>
      </c>
      <c r="H5769" s="4">
        <v>1</v>
      </c>
      <c r="I5769" s="4">
        <v>2</v>
      </c>
      <c r="J5769" s="4" t="s">
        <v>6246</v>
      </c>
      <c r="K5769" s="4">
        <v>0</v>
      </c>
      <c r="L5769" s="4">
        <v>1190.62381</v>
      </c>
      <c r="M5769" s="4" t="s">
        <v>29</v>
      </c>
      <c r="N5769" s="4" t="s">
        <v>29</v>
      </c>
      <c r="O5769" s="4">
        <v>6.5770000000000002E-5</v>
      </c>
      <c r="P5769" s="4">
        <v>2.9500000000000001E-6</v>
      </c>
      <c r="Q5769" s="4">
        <v>2.76</v>
      </c>
    </row>
    <row r="5770" spans="1:29" hidden="1" outlineLevel="1" collapsed="1" x14ac:dyDescent="0.25">
      <c r="A5770" t="s">
        <v>34</v>
      </c>
      <c r="B5770" s="4" t="s">
        <v>29</v>
      </c>
      <c r="C5770" s="4" t="s">
        <v>6263</v>
      </c>
      <c r="D5770" s="4" t="s">
        <v>154</v>
      </c>
      <c r="E5770" s="4">
        <v>2.1398700000000001E-4</v>
      </c>
      <c r="F5770" s="4">
        <v>1.5434800000000001E-4</v>
      </c>
      <c r="G5770" s="4">
        <v>1</v>
      </c>
      <c r="H5770" s="4">
        <v>1</v>
      </c>
      <c r="I5770" s="4">
        <v>1</v>
      </c>
      <c r="J5770" s="4" t="s">
        <v>6246</v>
      </c>
      <c r="K5770" s="4">
        <v>1</v>
      </c>
      <c r="L5770" s="4">
        <v>1974.96885</v>
      </c>
      <c r="M5770" s="4" t="s">
        <v>29</v>
      </c>
      <c r="N5770" s="4" t="s">
        <v>29</v>
      </c>
      <c r="O5770" s="4">
        <v>6.5770000000000002E-5</v>
      </c>
      <c r="P5770" s="4">
        <v>1.438E-5</v>
      </c>
      <c r="Q5770" s="4">
        <v>3.8</v>
      </c>
    </row>
    <row r="5771" spans="1:29" hidden="1" outlineLevel="1" collapsed="1" x14ac:dyDescent="0.25">
      <c r="A5771" t="s">
        <v>34</v>
      </c>
      <c r="B5771" s="4" t="s">
        <v>29</v>
      </c>
      <c r="C5771" s="4" t="s">
        <v>6264</v>
      </c>
      <c r="D5771" s="4" t="s">
        <v>421</v>
      </c>
      <c r="E5771" s="4">
        <v>3.87171E-3</v>
      </c>
      <c r="F5771" s="4">
        <v>3.0793500000000001E-4</v>
      </c>
      <c r="G5771" s="4">
        <v>1</v>
      </c>
      <c r="H5771" s="4">
        <v>1</v>
      </c>
      <c r="I5771" s="4">
        <v>1</v>
      </c>
      <c r="J5771" s="4" t="s">
        <v>6246</v>
      </c>
      <c r="K5771" s="4">
        <v>1</v>
      </c>
      <c r="L5771" s="4">
        <v>1544.8464899999999</v>
      </c>
      <c r="M5771" s="4" t="s">
        <v>29</v>
      </c>
      <c r="N5771" s="4" t="s">
        <v>29</v>
      </c>
      <c r="O5771" s="4">
        <v>1.192E-4</v>
      </c>
      <c r="P5771" s="4">
        <v>4.57E-4</v>
      </c>
      <c r="Q5771" s="4">
        <v>3.01</v>
      </c>
    </row>
    <row r="5772" spans="1:29" hidden="1" outlineLevel="1" collapsed="1" x14ac:dyDescent="0.25">
      <c r="A5772" t="s">
        <v>34</v>
      </c>
      <c r="B5772" s="4" t="s">
        <v>29</v>
      </c>
      <c r="C5772" s="4" t="s">
        <v>6265</v>
      </c>
      <c r="D5772" s="4" t="s">
        <v>197</v>
      </c>
      <c r="E5772" s="4">
        <v>3.0749900000000001E-3</v>
      </c>
      <c r="F5772" s="4">
        <v>3.0793500000000001E-4</v>
      </c>
      <c r="G5772" s="4">
        <v>1</v>
      </c>
      <c r="H5772" s="4">
        <v>1</v>
      </c>
      <c r="I5772" s="4">
        <v>1</v>
      </c>
      <c r="J5772" s="4" t="s">
        <v>6246</v>
      </c>
      <c r="K5772" s="4">
        <v>0</v>
      </c>
      <c r="L5772" s="4">
        <v>1026.52547</v>
      </c>
      <c r="M5772" s="4" t="s">
        <v>29</v>
      </c>
      <c r="N5772" s="4" t="s">
        <v>29</v>
      </c>
      <c r="O5772" s="4">
        <v>1.192E-4</v>
      </c>
      <c r="P5772" s="4">
        <v>3.4749999999999999E-4</v>
      </c>
      <c r="Q5772" s="4">
        <v>2.44</v>
      </c>
    </row>
    <row r="5773" spans="1:29" hidden="1" outlineLevel="1" collapsed="1" x14ac:dyDescent="0.25">
      <c r="A5773" t="s">
        <v>34</v>
      </c>
      <c r="B5773" s="4" t="s">
        <v>29</v>
      </c>
      <c r="C5773" s="4" t="s">
        <v>6266</v>
      </c>
      <c r="D5773" s="4" t="s">
        <v>421</v>
      </c>
      <c r="E5773" s="4">
        <v>1.53051E-2</v>
      </c>
      <c r="F5773" s="4">
        <v>5.7957899999999999E-4</v>
      </c>
      <c r="G5773" s="4">
        <v>1</v>
      </c>
      <c r="H5773" s="4">
        <v>1</v>
      </c>
      <c r="I5773" s="4">
        <v>1</v>
      </c>
      <c r="J5773" s="4" t="s">
        <v>6246</v>
      </c>
      <c r="K5773" s="4">
        <v>0</v>
      </c>
      <c r="L5773" s="4">
        <v>1192.58915</v>
      </c>
      <c r="M5773" s="4" t="s">
        <v>29</v>
      </c>
      <c r="N5773" s="4" t="s">
        <v>29</v>
      </c>
      <c r="O5773" s="4">
        <v>2.1489999999999999E-4</v>
      </c>
      <c r="P5773" s="4">
        <v>2.3479999999999998E-3</v>
      </c>
      <c r="Q5773" s="4">
        <v>2.56</v>
      </c>
    </row>
    <row r="5774" spans="1:29" hidden="1" outlineLevel="1" collapsed="1" x14ac:dyDescent="0.25">
      <c r="A5774" t="s">
        <v>34</v>
      </c>
      <c r="B5774" s="4" t="s">
        <v>29</v>
      </c>
      <c r="C5774" s="4" t="s">
        <v>6267</v>
      </c>
      <c r="D5774" s="4" t="s">
        <v>66</v>
      </c>
      <c r="E5774" s="4">
        <v>8.6288299999999998E-2</v>
      </c>
      <c r="F5774" s="4">
        <v>3.2663900000000001E-3</v>
      </c>
      <c r="G5774" s="4">
        <v>1</v>
      </c>
      <c r="H5774" s="4">
        <v>1</v>
      </c>
      <c r="I5774" s="4">
        <v>1</v>
      </c>
      <c r="J5774" s="4" t="s">
        <v>6246</v>
      </c>
      <c r="K5774" s="4">
        <v>0</v>
      </c>
      <c r="L5774" s="4">
        <v>1759.8167000000001</v>
      </c>
      <c r="M5774" s="4" t="s">
        <v>29</v>
      </c>
      <c r="N5774" s="4" t="s">
        <v>29</v>
      </c>
      <c r="O5774" s="4">
        <v>1.1689999999999999E-3</v>
      </c>
      <c r="P5774" s="4">
        <v>2.222E-2</v>
      </c>
      <c r="Q5774" s="4">
        <v>2.0499999999999998</v>
      </c>
    </row>
    <row r="5775" spans="1:29" hidden="1" outlineLevel="1" collapsed="1" x14ac:dyDescent="0.25">
      <c r="A5775" t="s">
        <v>34</v>
      </c>
      <c r="B5775" s="4" t="s">
        <v>29</v>
      </c>
      <c r="C5775" s="4" t="s">
        <v>6268</v>
      </c>
      <c r="D5775" s="4" t="s">
        <v>34</v>
      </c>
      <c r="E5775" s="4">
        <v>0.12532099999999999</v>
      </c>
      <c r="F5775" s="4">
        <v>4.0088399999999996E-3</v>
      </c>
      <c r="G5775" s="4">
        <v>1</v>
      </c>
      <c r="H5775" s="4">
        <v>1</v>
      </c>
      <c r="I5775" s="4">
        <v>1</v>
      </c>
      <c r="J5775" s="4" t="s">
        <v>6246</v>
      </c>
      <c r="K5775" s="4">
        <v>0</v>
      </c>
      <c r="L5775" s="4">
        <v>1024.54621</v>
      </c>
      <c r="M5775" s="4" t="s">
        <v>29</v>
      </c>
      <c r="N5775" s="4" t="s">
        <v>29</v>
      </c>
      <c r="O5775" s="4">
        <v>1.4350000000000001E-3</v>
      </c>
      <c r="P5775" s="4">
        <v>3.814E-2</v>
      </c>
      <c r="Q5775" s="4">
        <v>2.19</v>
      </c>
    </row>
    <row r="5776" spans="1:29" x14ac:dyDescent="0.25">
      <c r="A5776" s="3" t="s">
        <v>29</v>
      </c>
      <c r="B5776" s="3" t="s">
        <v>30</v>
      </c>
      <c r="C5776" s="3" t="s">
        <v>6269</v>
      </c>
      <c r="D5776" s="3" t="s">
        <v>6270</v>
      </c>
      <c r="E5776" s="3">
        <v>0</v>
      </c>
      <c r="F5776" s="3">
        <v>56.287999999999997</v>
      </c>
      <c r="G5776" s="3">
        <v>28</v>
      </c>
      <c r="H5776" s="3">
        <v>10</v>
      </c>
      <c r="I5776" s="3">
        <v>12</v>
      </c>
      <c r="J5776" s="3">
        <v>10</v>
      </c>
      <c r="K5776" s="3">
        <v>486</v>
      </c>
      <c r="L5776" s="3">
        <v>55.5</v>
      </c>
      <c r="M5776" s="3">
        <v>9.5</v>
      </c>
      <c r="N5776" s="3">
        <v>41</v>
      </c>
      <c r="O5776" s="3">
        <v>10</v>
      </c>
      <c r="P5776" s="3" t="s">
        <v>34</v>
      </c>
      <c r="Q5776" s="3" t="s">
        <v>34</v>
      </c>
      <c r="R5776" s="3" t="s">
        <v>1501</v>
      </c>
      <c r="S5776" s="3" t="s">
        <v>6271</v>
      </c>
      <c r="T5776" s="3" t="s">
        <v>34</v>
      </c>
      <c r="U5776" s="3" t="s">
        <v>6269</v>
      </c>
      <c r="V5776" s="3" t="s">
        <v>34</v>
      </c>
      <c r="W5776" s="3" t="s">
        <v>638</v>
      </c>
      <c r="X5776" s="3" t="s">
        <v>34</v>
      </c>
      <c r="Y5776" s="3" t="s">
        <v>34</v>
      </c>
      <c r="Z5776" s="3" t="s">
        <v>34</v>
      </c>
      <c r="AA5776" s="3">
        <v>0</v>
      </c>
      <c r="AB5776" s="3" t="s">
        <v>29</v>
      </c>
      <c r="AC5776" s="3">
        <v>1</v>
      </c>
    </row>
    <row r="5777" spans="1:29" hidden="1" outlineLevel="1" collapsed="1" x14ac:dyDescent="0.25">
      <c r="A5777" t="s">
        <v>34</v>
      </c>
      <c r="B5777" s="2" t="s">
        <v>39</v>
      </c>
      <c r="C5777" s="2" t="s">
        <v>40</v>
      </c>
      <c r="D5777" s="2" t="s">
        <v>41</v>
      </c>
      <c r="E5777" s="2" t="s">
        <v>42</v>
      </c>
      <c r="F5777" s="2" t="s">
        <v>43</v>
      </c>
      <c r="G5777" s="2" t="s">
        <v>28</v>
      </c>
      <c r="H5777" s="2" t="s">
        <v>44</v>
      </c>
      <c r="I5777" s="2" t="s">
        <v>8</v>
      </c>
      <c r="J5777" s="2" t="s">
        <v>45</v>
      </c>
      <c r="K5777" s="2" t="s">
        <v>46</v>
      </c>
      <c r="L5777" s="2" t="s">
        <v>47</v>
      </c>
      <c r="M5777" s="2" t="s">
        <v>27</v>
      </c>
      <c r="N5777" s="2" t="s">
        <v>48</v>
      </c>
      <c r="O5777" s="2" t="s">
        <v>49</v>
      </c>
      <c r="P5777" s="2" t="s">
        <v>50</v>
      </c>
      <c r="Q5777" s="2" t="s">
        <v>51</v>
      </c>
    </row>
    <row r="5778" spans="1:29" hidden="1" outlineLevel="1" collapsed="1" x14ac:dyDescent="0.25">
      <c r="A5778" t="s">
        <v>34</v>
      </c>
      <c r="B5778" s="4" t="s">
        <v>29</v>
      </c>
      <c r="C5778" s="4" t="s">
        <v>6272</v>
      </c>
      <c r="D5778" s="4" t="s">
        <v>94</v>
      </c>
      <c r="E5778" s="4">
        <v>3.4671300000000001E-5</v>
      </c>
      <c r="F5778" s="4">
        <v>1.5434800000000001E-4</v>
      </c>
      <c r="G5778" s="4">
        <v>1</v>
      </c>
      <c r="H5778" s="4">
        <v>1</v>
      </c>
      <c r="I5778" s="4">
        <v>2</v>
      </c>
      <c r="J5778" s="4" t="s">
        <v>6269</v>
      </c>
      <c r="K5778" s="4">
        <v>2</v>
      </c>
      <c r="L5778" s="4">
        <v>2060.0216099999998</v>
      </c>
      <c r="M5778" s="4" t="s">
        <v>29</v>
      </c>
      <c r="N5778" s="4" t="s">
        <v>29</v>
      </c>
      <c r="O5778" s="4">
        <v>6.5770000000000002E-5</v>
      </c>
      <c r="P5778" s="4">
        <v>1.595E-6</v>
      </c>
      <c r="Q5778" s="4">
        <v>3.46</v>
      </c>
    </row>
    <row r="5779" spans="1:29" hidden="1" outlineLevel="1" collapsed="1" x14ac:dyDescent="0.25">
      <c r="A5779" t="s">
        <v>34</v>
      </c>
      <c r="B5779" s="4" t="s">
        <v>29</v>
      </c>
      <c r="C5779" s="4" t="s">
        <v>6273</v>
      </c>
      <c r="D5779" s="4" t="s">
        <v>34</v>
      </c>
      <c r="E5779" s="4">
        <v>2.0330100000000001E-6</v>
      </c>
      <c r="F5779" s="4">
        <v>1.5434800000000001E-4</v>
      </c>
      <c r="G5779" s="4">
        <v>1</v>
      </c>
      <c r="H5779" s="4">
        <v>1</v>
      </c>
      <c r="I5779" s="4">
        <v>1</v>
      </c>
      <c r="J5779" s="4" t="s">
        <v>6269</v>
      </c>
      <c r="K5779" s="4">
        <v>0</v>
      </c>
      <c r="L5779" s="4">
        <v>1526.73732</v>
      </c>
      <c r="M5779" s="4" t="s">
        <v>29</v>
      </c>
      <c r="N5779" s="4" t="s">
        <v>29</v>
      </c>
      <c r="O5779" s="4">
        <v>6.5770000000000002E-5</v>
      </c>
      <c r="P5779" s="4">
        <v>5.121E-8</v>
      </c>
      <c r="Q5779" s="4">
        <v>4.68</v>
      </c>
    </row>
    <row r="5780" spans="1:29" hidden="1" outlineLevel="1" collapsed="1" x14ac:dyDescent="0.25">
      <c r="A5780" t="s">
        <v>34</v>
      </c>
      <c r="B5780" s="4" t="s">
        <v>29</v>
      </c>
      <c r="C5780" s="4" t="s">
        <v>6274</v>
      </c>
      <c r="D5780" s="4" t="s">
        <v>34</v>
      </c>
      <c r="E5780" s="4">
        <v>9.5167900000000001E-5</v>
      </c>
      <c r="F5780" s="4">
        <v>1.5434800000000001E-4</v>
      </c>
      <c r="G5780" s="4">
        <v>1</v>
      </c>
      <c r="H5780" s="4">
        <v>1</v>
      </c>
      <c r="I5780" s="4">
        <v>1</v>
      </c>
      <c r="J5780" s="4" t="s">
        <v>6269</v>
      </c>
      <c r="K5780" s="4">
        <v>1</v>
      </c>
      <c r="L5780" s="4">
        <v>2002.0868700000001</v>
      </c>
      <c r="M5780" s="4" t="s">
        <v>29</v>
      </c>
      <c r="N5780" s="4" t="s">
        <v>29</v>
      </c>
      <c r="O5780" s="4">
        <v>6.5770000000000002E-5</v>
      </c>
      <c r="P5780" s="4">
        <v>5.4060000000000004E-6</v>
      </c>
      <c r="Q5780" s="4">
        <v>3.9</v>
      </c>
    </row>
    <row r="5781" spans="1:29" hidden="1" outlineLevel="1" collapsed="1" x14ac:dyDescent="0.25">
      <c r="A5781" t="s">
        <v>34</v>
      </c>
      <c r="B5781" s="4" t="s">
        <v>29</v>
      </c>
      <c r="C5781" s="4" t="s">
        <v>6275</v>
      </c>
      <c r="D5781" s="4" t="s">
        <v>34</v>
      </c>
      <c r="E5781" s="4">
        <v>1.00839E-4</v>
      </c>
      <c r="F5781" s="4">
        <v>1.5434800000000001E-4</v>
      </c>
      <c r="G5781" s="4">
        <v>1</v>
      </c>
      <c r="H5781" s="4">
        <v>1</v>
      </c>
      <c r="I5781" s="4">
        <v>1</v>
      </c>
      <c r="J5781" s="4" t="s">
        <v>6269</v>
      </c>
      <c r="K5781" s="4">
        <v>0</v>
      </c>
      <c r="L5781" s="4">
        <v>1313.69606</v>
      </c>
      <c r="M5781" s="4" t="s">
        <v>29</v>
      </c>
      <c r="N5781" s="4" t="s">
        <v>29</v>
      </c>
      <c r="O5781" s="4">
        <v>6.5770000000000002E-5</v>
      </c>
      <c r="P5781" s="4">
        <v>5.784E-6</v>
      </c>
      <c r="Q5781" s="4">
        <v>3.02</v>
      </c>
    </row>
    <row r="5782" spans="1:29" hidden="1" outlineLevel="1" collapsed="1" x14ac:dyDescent="0.25">
      <c r="A5782" t="s">
        <v>34</v>
      </c>
      <c r="B5782" s="4" t="s">
        <v>29</v>
      </c>
      <c r="C5782" s="4" t="s">
        <v>6276</v>
      </c>
      <c r="D5782" s="4" t="s">
        <v>34</v>
      </c>
      <c r="E5782" s="4">
        <v>4.07207E-6</v>
      </c>
      <c r="F5782" s="4">
        <v>1.5434800000000001E-4</v>
      </c>
      <c r="G5782" s="4">
        <v>1</v>
      </c>
      <c r="H5782" s="4">
        <v>1</v>
      </c>
      <c r="I5782" s="4">
        <v>1</v>
      </c>
      <c r="J5782" s="4" t="s">
        <v>6269</v>
      </c>
      <c r="K5782" s="4">
        <v>0</v>
      </c>
      <c r="L5782" s="4">
        <v>1378.6597300000001</v>
      </c>
      <c r="M5782" s="4" t="s">
        <v>29</v>
      </c>
      <c r="N5782" s="4" t="s">
        <v>29</v>
      </c>
      <c r="O5782" s="4">
        <v>6.5770000000000002E-5</v>
      </c>
      <c r="P5782" s="4">
        <v>1.192E-7</v>
      </c>
      <c r="Q5782" s="4">
        <v>3.87</v>
      </c>
    </row>
    <row r="5783" spans="1:29" hidden="1" outlineLevel="1" collapsed="1" x14ac:dyDescent="0.25">
      <c r="A5783" t="s">
        <v>34</v>
      </c>
      <c r="B5783" s="4" t="s">
        <v>29</v>
      </c>
      <c r="C5783" s="4" t="s">
        <v>6277</v>
      </c>
      <c r="D5783" s="4" t="s">
        <v>34</v>
      </c>
      <c r="E5783" s="4">
        <v>5.9514000000000003E-6</v>
      </c>
      <c r="F5783" s="4">
        <v>1.5434800000000001E-4</v>
      </c>
      <c r="G5783" s="4">
        <v>1</v>
      </c>
      <c r="H5783" s="4">
        <v>1</v>
      </c>
      <c r="I5783" s="4">
        <v>2</v>
      </c>
      <c r="J5783" s="4" t="s">
        <v>6269</v>
      </c>
      <c r="K5783" s="4">
        <v>0</v>
      </c>
      <c r="L5783" s="4">
        <v>1172.6521299999999</v>
      </c>
      <c r="M5783" s="4" t="s">
        <v>29</v>
      </c>
      <c r="N5783" s="4" t="s">
        <v>29</v>
      </c>
      <c r="O5783" s="4">
        <v>6.5770000000000002E-5</v>
      </c>
      <c r="P5783" s="4">
        <v>1.882E-7</v>
      </c>
      <c r="Q5783" s="4">
        <v>3.6</v>
      </c>
    </row>
    <row r="5784" spans="1:29" hidden="1" outlineLevel="1" collapsed="1" x14ac:dyDescent="0.25">
      <c r="A5784" t="s">
        <v>34</v>
      </c>
      <c r="B5784" s="4" t="s">
        <v>29</v>
      </c>
      <c r="C5784" s="4" t="s">
        <v>6278</v>
      </c>
      <c r="D5784" s="4" t="s">
        <v>34</v>
      </c>
      <c r="E5784" s="4">
        <v>1.33835E-5</v>
      </c>
      <c r="F5784" s="4">
        <v>1.5434800000000001E-4</v>
      </c>
      <c r="G5784" s="4">
        <v>1</v>
      </c>
      <c r="H5784" s="4">
        <v>1</v>
      </c>
      <c r="I5784" s="4">
        <v>1</v>
      </c>
      <c r="J5784" s="4" t="s">
        <v>6269</v>
      </c>
      <c r="K5784" s="4">
        <v>0</v>
      </c>
      <c r="L5784" s="4">
        <v>1277.6735900000001</v>
      </c>
      <c r="M5784" s="4" t="s">
        <v>29</v>
      </c>
      <c r="N5784" s="4" t="s">
        <v>29</v>
      </c>
      <c r="O5784" s="4">
        <v>6.5770000000000002E-5</v>
      </c>
      <c r="P5784" s="4">
        <v>5.0210000000000003E-7</v>
      </c>
      <c r="Q5784" s="4">
        <v>3.31</v>
      </c>
    </row>
    <row r="5785" spans="1:29" hidden="1" outlineLevel="1" collapsed="1" x14ac:dyDescent="0.25">
      <c r="A5785" t="s">
        <v>34</v>
      </c>
      <c r="B5785" s="4" t="s">
        <v>29</v>
      </c>
      <c r="C5785" s="4" t="s">
        <v>6279</v>
      </c>
      <c r="D5785" s="4" t="s">
        <v>58</v>
      </c>
      <c r="E5785" s="4">
        <v>3.9720399999999996E-3</v>
      </c>
      <c r="F5785" s="4">
        <v>3.0793500000000001E-4</v>
      </c>
      <c r="G5785" s="4">
        <v>1</v>
      </c>
      <c r="H5785" s="4">
        <v>1</v>
      </c>
      <c r="I5785" s="4">
        <v>1</v>
      </c>
      <c r="J5785" s="4" t="s">
        <v>6269</v>
      </c>
      <c r="K5785" s="4">
        <v>1</v>
      </c>
      <c r="L5785" s="4">
        <v>2692.2882800000002</v>
      </c>
      <c r="M5785" s="4" t="s">
        <v>29</v>
      </c>
      <c r="N5785" s="4" t="s">
        <v>29</v>
      </c>
      <c r="O5785" s="4">
        <v>1.192E-4</v>
      </c>
      <c r="P5785" s="4">
        <v>4.7090000000000001E-4</v>
      </c>
      <c r="Q5785" s="4">
        <v>2.84</v>
      </c>
    </row>
    <row r="5786" spans="1:29" hidden="1" outlineLevel="1" collapsed="1" x14ac:dyDescent="0.25">
      <c r="A5786" t="s">
        <v>34</v>
      </c>
      <c r="B5786" s="4" t="s">
        <v>29</v>
      </c>
      <c r="C5786" s="4" t="s">
        <v>6280</v>
      </c>
      <c r="D5786" s="4" t="s">
        <v>34</v>
      </c>
      <c r="E5786" s="4">
        <v>1.8606500000000002E-2</v>
      </c>
      <c r="F5786" s="4">
        <v>7.2030900000000003E-4</v>
      </c>
      <c r="G5786" s="4">
        <v>1</v>
      </c>
      <c r="H5786" s="4">
        <v>1</v>
      </c>
      <c r="I5786" s="4">
        <v>1</v>
      </c>
      <c r="J5786" s="4" t="s">
        <v>6269</v>
      </c>
      <c r="K5786" s="4">
        <v>1</v>
      </c>
      <c r="L5786" s="4">
        <v>1821.9704999999999</v>
      </c>
      <c r="M5786" s="4" t="s">
        <v>29</v>
      </c>
      <c r="N5786" s="4" t="s">
        <v>29</v>
      </c>
      <c r="O5786" s="4">
        <v>2.6459999999999998E-4</v>
      </c>
      <c r="P5786" s="4">
        <v>2.993E-3</v>
      </c>
      <c r="Q5786" s="4">
        <v>3.01</v>
      </c>
    </row>
    <row r="5787" spans="1:29" hidden="1" outlineLevel="1" collapsed="1" x14ac:dyDescent="0.25">
      <c r="A5787" t="s">
        <v>34</v>
      </c>
      <c r="B5787" s="4" t="s">
        <v>29</v>
      </c>
      <c r="C5787" s="4" t="s">
        <v>6281</v>
      </c>
      <c r="D5787" s="4" t="s">
        <v>34</v>
      </c>
      <c r="E5787" s="4">
        <v>3.1639300000000002E-2</v>
      </c>
      <c r="F5787" s="4">
        <v>1.14003E-3</v>
      </c>
      <c r="G5787" s="4">
        <v>1</v>
      </c>
      <c r="H5787" s="4">
        <v>1</v>
      </c>
      <c r="I5787" s="4">
        <v>1</v>
      </c>
      <c r="J5787" s="4" t="s">
        <v>6269</v>
      </c>
      <c r="K5787" s="4">
        <v>2</v>
      </c>
      <c r="L5787" s="4">
        <v>1978.07161</v>
      </c>
      <c r="M5787" s="4" t="s">
        <v>29</v>
      </c>
      <c r="N5787" s="4" t="s">
        <v>29</v>
      </c>
      <c r="O5787" s="4">
        <v>4.1320000000000001E-4</v>
      </c>
      <c r="P5787" s="4">
        <v>5.8430000000000001E-3</v>
      </c>
      <c r="Q5787" s="4">
        <v>2.39</v>
      </c>
    </row>
    <row r="5788" spans="1:29" x14ac:dyDescent="0.25">
      <c r="A5788" s="3" t="s">
        <v>29</v>
      </c>
      <c r="B5788" s="3" t="s">
        <v>30</v>
      </c>
      <c r="C5788" s="3" t="s">
        <v>6282</v>
      </c>
      <c r="D5788" s="3" t="s">
        <v>6283</v>
      </c>
      <c r="E5788" s="3">
        <v>0</v>
      </c>
      <c r="F5788" s="3">
        <v>55.970999999999997</v>
      </c>
      <c r="G5788" s="3">
        <v>60</v>
      </c>
      <c r="H5788" s="3">
        <v>9</v>
      </c>
      <c r="I5788" s="3">
        <v>26</v>
      </c>
      <c r="J5788" s="3">
        <v>9</v>
      </c>
      <c r="K5788" s="3">
        <v>297</v>
      </c>
      <c r="L5788" s="3">
        <v>33.700000000000003</v>
      </c>
      <c r="M5788" s="3">
        <v>6.83</v>
      </c>
      <c r="N5788" s="3">
        <v>97.47</v>
      </c>
      <c r="O5788" s="3">
        <v>9</v>
      </c>
      <c r="P5788" s="3" t="s">
        <v>2217</v>
      </c>
      <c r="Q5788" s="3" t="s">
        <v>2825</v>
      </c>
      <c r="R5788" s="3" t="s">
        <v>4672</v>
      </c>
      <c r="S5788" s="3" t="s">
        <v>6284</v>
      </c>
      <c r="T5788" s="3" t="s">
        <v>6285</v>
      </c>
      <c r="U5788" s="3" t="s">
        <v>6282</v>
      </c>
      <c r="V5788" s="3" t="s">
        <v>6286</v>
      </c>
      <c r="W5788" s="3" t="s">
        <v>2549</v>
      </c>
      <c r="X5788" s="3" t="s">
        <v>2830</v>
      </c>
      <c r="Y5788" s="3" t="s">
        <v>2831</v>
      </c>
      <c r="Z5788" s="3" t="s">
        <v>2832</v>
      </c>
      <c r="AA5788" s="3">
        <v>14</v>
      </c>
      <c r="AB5788" s="3" t="s">
        <v>29</v>
      </c>
      <c r="AC5788" s="3">
        <v>1</v>
      </c>
    </row>
    <row r="5789" spans="1:29" hidden="1" outlineLevel="1" collapsed="1" x14ac:dyDescent="0.25">
      <c r="A5789" t="s">
        <v>34</v>
      </c>
      <c r="B5789" s="2" t="s">
        <v>39</v>
      </c>
      <c r="C5789" s="2" t="s">
        <v>40</v>
      </c>
      <c r="D5789" s="2" t="s">
        <v>41</v>
      </c>
      <c r="E5789" s="2" t="s">
        <v>42</v>
      </c>
      <c r="F5789" s="2" t="s">
        <v>43</v>
      </c>
      <c r="G5789" s="2" t="s">
        <v>28</v>
      </c>
      <c r="H5789" s="2" t="s">
        <v>44</v>
      </c>
      <c r="I5789" s="2" t="s">
        <v>8</v>
      </c>
      <c r="J5789" s="2" t="s">
        <v>45</v>
      </c>
      <c r="K5789" s="2" t="s">
        <v>46</v>
      </c>
      <c r="L5789" s="2" t="s">
        <v>47</v>
      </c>
      <c r="M5789" s="2" t="s">
        <v>27</v>
      </c>
      <c r="N5789" s="2" t="s">
        <v>48</v>
      </c>
      <c r="O5789" s="2" t="s">
        <v>49</v>
      </c>
      <c r="P5789" s="2" t="s">
        <v>50</v>
      </c>
      <c r="Q5789" s="2" t="s">
        <v>51</v>
      </c>
    </row>
    <row r="5790" spans="1:29" hidden="1" outlineLevel="1" collapsed="1" x14ac:dyDescent="0.25">
      <c r="A5790" t="s">
        <v>34</v>
      </c>
      <c r="B5790" s="4" t="s">
        <v>29</v>
      </c>
      <c r="C5790" s="4" t="s">
        <v>6287</v>
      </c>
      <c r="D5790" s="4" t="s">
        <v>34</v>
      </c>
      <c r="E5790" s="4">
        <v>4.65842E-4</v>
      </c>
      <c r="F5790" s="4">
        <v>1.5434800000000001E-4</v>
      </c>
      <c r="G5790" s="4">
        <v>1</v>
      </c>
      <c r="H5790" s="4">
        <v>1</v>
      </c>
      <c r="I5790" s="4">
        <v>3</v>
      </c>
      <c r="J5790" s="4" t="s">
        <v>6282</v>
      </c>
      <c r="K5790" s="4">
        <v>0</v>
      </c>
      <c r="L5790" s="4">
        <v>1060.6149600000001</v>
      </c>
      <c r="M5790" s="4" t="s">
        <v>29</v>
      </c>
      <c r="N5790" s="4" t="s">
        <v>29</v>
      </c>
      <c r="O5790" s="4">
        <v>6.5770000000000002E-5</v>
      </c>
      <c r="P5790" s="4">
        <v>3.667E-5</v>
      </c>
      <c r="Q5790" s="4">
        <v>2.2799999999999998</v>
      </c>
    </row>
    <row r="5791" spans="1:29" hidden="1" outlineLevel="1" collapsed="1" x14ac:dyDescent="0.25">
      <c r="A5791" t="s">
        <v>34</v>
      </c>
      <c r="B5791" s="4" t="s">
        <v>29</v>
      </c>
      <c r="C5791" s="4" t="s">
        <v>6288</v>
      </c>
      <c r="D5791" s="4" t="s">
        <v>34</v>
      </c>
      <c r="E5791" s="4">
        <v>1.0268E-3</v>
      </c>
      <c r="F5791" s="4">
        <v>1.5434800000000001E-4</v>
      </c>
      <c r="G5791" s="4">
        <v>1</v>
      </c>
      <c r="H5791" s="4">
        <v>1</v>
      </c>
      <c r="I5791" s="4">
        <v>2</v>
      </c>
      <c r="J5791" s="4" t="s">
        <v>6282</v>
      </c>
      <c r="K5791" s="4">
        <v>0</v>
      </c>
      <c r="L5791" s="4">
        <v>2333.24008</v>
      </c>
      <c r="M5791" s="4" t="s">
        <v>29</v>
      </c>
      <c r="N5791" s="4" t="s">
        <v>29</v>
      </c>
      <c r="O5791" s="4">
        <v>6.5770000000000002E-5</v>
      </c>
      <c r="P5791" s="4">
        <v>9.535E-5</v>
      </c>
      <c r="Q5791" s="4">
        <v>3.33</v>
      </c>
    </row>
    <row r="5792" spans="1:29" hidden="1" outlineLevel="1" collapsed="1" x14ac:dyDescent="0.25">
      <c r="A5792" t="s">
        <v>34</v>
      </c>
      <c r="B5792" s="4" t="s">
        <v>29</v>
      </c>
      <c r="C5792" s="4" t="s">
        <v>6289</v>
      </c>
      <c r="D5792" s="4" t="s">
        <v>317</v>
      </c>
      <c r="E5792" s="4">
        <v>5.1659200000000002E-5</v>
      </c>
      <c r="F5792" s="4">
        <v>1.5434800000000001E-4</v>
      </c>
      <c r="G5792" s="4">
        <v>1</v>
      </c>
      <c r="H5792" s="4">
        <v>1</v>
      </c>
      <c r="I5792" s="4">
        <v>2</v>
      </c>
      <c r="J5792" s="4" t="s">
        <v>6282</v>
      </c>
      <c r="K5792" s="4">
        <v>0</v>
      </c>
      <c r="L5792" s="4">
        <v>2606.0987500000001</v>
      </c>
      <c r="M5792" s="4" t="s">
        <v>29</v>
      </c>
      <c r="N5792" s="4" t="s">
        <v>29</v>
      </c>
      <c r="O5792" s="4">
        <v>6.5770000000000002E-5</v>
      </c>
      <c r="P5792" s="4">
        <v>2.5799999999999999E-6</v>
      </c>
      <c r="Q5792" s="4">
        <v>4.0599999999999996</v>
      </c>
    </row>
    <row r="5793" spans="1:29" hidden="1" outlineLevel="1" collapsed="1" x14ac:dyDescent="0.25">
      <c r="A5793" t="s">
        <v>34</v>
      </c>
      <c r="B5793" s="4" t="s">
        <v>29</v>
      </c>
      <c r="C5793" s="4" t="s">
        <v>6290</v>
      </c>
      <c r="D5793" s="4" t="s">
        <v>34</v>
      </c>
      <c r="E5793" s="4">
        <v>1.6655299999999999E-8</v>
      </c>
      <c r="F5793" s="4">
        <v>1.5434800000000001E-4</v>
      </c>
      <c r="G5793" s="4">
        <v>1</v>
      </c>
      <c r="H5793" s="4">
        <v>1</v>
      </c>
      <c r="I5793" s="4">
        <v>4</v>
      </c>
      <c r="J5793" s="4" t="s">
        <v>6282</v>
      </c>
      <c r="K5793" s="4">
        <v>0</v>
      </c>
      <c r="L5793" s="4">
        <v>2653.2264</v>
      </c>
      <c r="M5793" s="4" t="s">
        <v>29</v>
      </c>
      <c r="N5793" s="4" t="s">
        <v>29</v>
      </c>
      <c r="O5793" s="4">
        <v>6.5770000000000002E-5</v>
      </c>
      <c r="P5793" s="4">
        <v>1.532E-10</v>
      </c>
      <c r="Q5793" s="4">
        <v>5.15</v>
      </c>
    </row>
    <row r="5794" spans="1:29" hidden="1" outlineLevel="1" collapsed="1" x14ac:dyDescent="0.25">
      <c r="A5794" t="s">
        <v>34</v>
      </c>
      <c r="B5794" s="4" t="s">
        <v>29</v>
      </c>
      <c r="C5794" s="4" t="s">
        <v>6291</v>
      </c>
      <c r="D5794" s="4" t="s">
        <v>34</v>
      </c>
      <c r="E5794" s="4">
        <v>7.6976100000000006E-8</v>
      </c>
      <c r="F5794" s="4">
        <v>1.5434800000000001E-4</v>
      </c>
      <c r="G5794" s="4">
        <v>1</v>
      </c>
      <c r="H5794" s="4">
        <v>1</v>
      </c>
      <c r="I5794" s="4">
        <v>8</v>
      </c>
      <c r="J5794" s="4" t="s">
        <v>6282</v>
      </c>
      <c r="K5794" s="4">
        <v>0</v>
      </c>
      <c r="L5794" s="4">
        <v>2092.98621</v>
      </c>
      <c r="M5794" s="4" t="s">
        <v>29</v>
      </c>
      <c r="N5794" s="4" t="s">
        <v>29</v>
      </c>
      <c r="O5794" s="4">
        <v>6.5770000000000002E-5</v>
      </c>
      <c r="P5794" s="4">
        <v>9.7459999999999992E-10</v>
      </c>
      <c r="Q5794" s="4">
        <v>4.42</v>
      </c>
    </row>
    <row r="5795" spans="1:29" hidden="1" outlineLevel="1" collapsed="1" x14ac:dyDescent="0.25">
      <c r="A5795" t="s">
        <v>34</v>
      </c>
      <c r="B5795" s="4" t="s">
        <v>29</v>
      </c>
      <c r="C5795" s="4" t="s">
        <v>6292</v>
      </c>
      <c r="D5795" s="4" t="s">
        <v>211</v>
      </c>
      <c r="E5795" s="4">
        <v>4.6607599999999997E-5</v>
      </c>
      <c r="F5795" s="4">
        <v>1.5434800000000001E-4</v>
      </c>
      <c r="G5795" s="4">
        <v>1</v>
      </c>
      <c r="H5795" s="4">
        <v>1</v>
      </c>
      <c r="I5795" s="4">
        <v>1</v>
      </c>
      <c r="J5795" s="4" t="s">
        <v>6282</v>
      </c>
      <c r="K5795" s="4">
        <v>1</v>
      </c>
      <c r="L5795" s="4">
        <v>3432.7831700000002</v>
      </c>
      <c r="M5795" s="4" t="s">
        <v>29</v>
      </c>
      <c r="N5795" s="4" t="s">
        <v>29</v>
      </c>
      <c r="O5795" s="4">
        <v>6.5770000000000002E-5</v>
      </c>
      <c r="P5795" s="4">
        <v>2.2759999999999999E-6</v>
      </c>
      <c r="Q5795" s="4">
        <v>4.82</v>
      </c>
    </row>
    <row r="5796" spans="1:29" hidden="1" outlineLevel="1" collapsed="1" x14ac:dyDescent="0.25">
      <c r="A5796" t="s">
        <v>34</v>
      </c>
      <c r="B5796" s="4" t="s">
        <v>29</v>
      </c>
      <c r="C5796" s="4" t="s">
        <v>6293</v>
      </c>
      <c r="D5796" s="4" t="s">
        <v>34</v>
      </c>
      <c r="E5796" s="4">
        <v>2.6118799999999998E-4</v>
      </c>
      <c r="F5796" s="4">
        <v>1.5434800000000001E-4</v>
      </c>
      <c r="G5796" s="4">
        <v>1</v>
      </c>
      <c r="H5796" s="4">
        <v>1</v>
      </c>
      <c r="I5796" s="4">
        <v>1</v>
      </c>
      <c r="J5796" s="4" t="s">
        <v>6282</v>
      </c>
      <c r="K5796" s="4">
        <v>0</v>
      </c>
      <c r="L5796" s="4">
        <v>1558.7244599999999</v>
      </c>
      <c r="M5796" s="4" t="s">
        <v>29</v>
      </c>
      <c r="N5796" s="4" t="s">
        <v>29</v>
      </c>
      <c r="O5796" s="4">
        <v>6.5770000000000002E-5</v>
      </c>
      <c r="P5796" s="4">
        <v>1.8320000000000001E-5</v>
      </c>
      <c r="Q5796" s="4">
        <v>3.43</v>
      </c>
    </row>
    <row r="5797" spans="1:29" hidden="1" outlineLevel="1" collapsed="1" x14ac:dyDescent="0.25">
      <c r="A5797" t="s">
        <v>34</v>
      </c>
      <c r="B5797" s="4" t="s">
        <v>29</v>
      </c>
      <c r="C5797" s="4" t="s">
        <v>6294</v>
      </c>
      <c r="D5797" s="4" t="s">
        <v>34</v>
      </c>
      <c r="E5797" s="4">
        <v>1.8338499999999999E-4</v>
      </c>
      <c r="F5797" s="4">
        <v>1.5434800000000001E-4</v>
      </c>
      <c r="G5797" s="4">
        <v>1</v>
      </c>
      <c r="H5797" s="4">
        <v>1</v>
      </c>
      <c r="I5797" s="4">
        <v>3</v>
      </c>
      <c r="J5797" s="4" t="s">
        <v>6282</v>
      </c>
      <c r="K5797" s="4">
        <v>1</v>
      </c>
      <c r="L5797" s="4">
        <v>3498.6798699999999</v>
      </c>
      <c r="M5797" s="4" t="s">
        <v>29</v>
      </c>
      <c r="N5797" s="4" t="s">
        <v>29</v>
      </c>
      <c r="O5797" s="4">
        <v>6.5770000000000002E-5</v>
      </c>
      <c r="P5797" s="4">
        <v>1.187E-5</v>
      </c>
      <c r="Q5797" s="4">
        <v>4.22</v>
      </c>
    </row>
    <row r="5798" spans="1:29" hidden="1" outlineLevel="1" collapsed="1" x14ac:dyDescent="0.25">
      <c r="A5798" t="s">
        <v>34</v>
      </c>
      <c r="B5798" s="4" t="s">
        <v>29</v>
      </c>
      <c r="C5798" s="4" t="s">
        <v>6295</v>
      </c>
      <c r="D5798" s="4" t="s">
        <v>317</v>
      </c>
      <c r="E5798" s="4">
        <v>2.1362699999999998E-2</v>
      </c>
      <c r="F5798" s="4">
        <v>7.2030900000000003E-4</v>
      </c>
      <c r="G5798" s="4">
        <v>1</v>
      </c>
      <c r="H5798" s="4">
        <v>1</v>
      </c>
      <c r="I5798" s="4">
        <v>2</v>
      </c>
      <c r="J5798" s="4" t="s">
        <v>6282</v>
      </c>
      <c r="K5798" s="4">
        <v>1</v>
      </c>
      <c r="L5798" s="4">
        <v>3357.4892300000001</v>
      </c>
      <c r="M5798" s="4" t="s">
        <v>29</v>
      </c>
      <c r="N5798" s="4" t="s">
        <v>29</v>
      </c>
      <c r="O5798" s="4">
        <v>2.6459999999999998E-4</v>
      </c>
      <c r="P5798" s="4">
        <v>3.5620000000000001E-3</v>
      </c>
      <c r="Q5798" s="4">
        <v>3.23</v>
      </c>
    </row>
    <row r="5799" spans="1:29" x14ac:dyDescent="0.25">
      <c r="A5799" s="3" t="s">
        <v>29</v>
      </c>
      <c r="B5799" s="3" t="s">
        <v>30</v>
      </c>
      <c r="C5799" s="3" t="s">
        <v>1809</v>
      </c>
      <c r="D5799" s="3" t="s">
        <v>6296</v>
      </c>
      <c r="E5799" s="3">
        <v>0</v>
      </c>
      <c r="F5799" s="3">
        <v>55.942999999999998</v>
      </c>
      <c r="G5799" s="3">
        <v>49</v>
      </c>
      <c r="H5799" s="3">
        <v>9</v>
      </c>
      <c r="I5799" s="3">
        <v>18</v>
      </c>
      <c r="J5799" s="3">
        <v>9</v>
      </c>
      <c r="K5799" s="3">
        <v>271</v>
      </c>
      <c r="L5799" s="3">
        <v>30.9</v>
      </c>
      <c r="M5799" s="3">
        <v>5.39</v>
      </c>
      <c r="N5799" s="3">
        <v>57.99</v>
      </c>
      <c r="O5799" s="3">
        <v>9</v>
      </c>
      <c r="P5799" s="3" t="s">
        <v>34</v>
      </c>
      <c r="Q5799" s="3" t="s">
        <v>34</v>
      </c>
      <c r="R5799" s="3" t="s">
        <v>34</v>
      </c>
      <c r="S5799" s="3" t="s">
        <v>34</v>
      </c>
      <c r="T5799" s="3" t="s">
        <v>34</v>
      </c>
      <c r="U5799" s="3" t="s">
        <v>34</v>
      </c>
      <c r="V5799" s="3" t="s">
        <v>34</v>
      </c>
      <c r="W5799" s="3" t="s">
        <v>34</v>
      </c>
      <c r="X5799" s="3" t="s">
        <v>34</v>
      </c>
      <c r="Y5799" s="3" t="s">
        <v>34</v>
      </c>
      <c r="Z5799" s="3" t="s">
        <v>34</v>
      </c>
      <c r="AA5799" s="3">
        <v>0</v>
      </c>
      <c r="AB5799" s="3" t="s">
        <v>29</v>
      </c>
      <c r="AC5799" s="3">
        <v>1</v>
      </c>
    </row>
    <row r="5800" spans="1:29" hidden="1" outlineLevel="1" collapsed="1" x14ac:dyDescent="0.25">
      <c r="A5800" t="s">
        <v>34</v>
      </c>
      <c r="B5800" s="2" t="s">
        <v>39</v>
      </c>
      <c r="C5800" s="2" t="s">
        <v>40</v>
      </c>
      <c r="D5800" s="2" t="s">
        <v>41</v>
      </c>
      <c r="E5800" s="2" t="s">
        <v>42</v>
      </c>
      <c r="F5800" s="2" t="s">
        <v>43</v>
      </c>
      <c r="G5800" s="2" t="s">
        <v>28</v>
      </c>
      <c r="H5800" s="2" t="s">
        <v>44</v>
      </c>
      <c r="I5800" s="2" t="s">
        <v>8</v>
      </c>
      <c r="J5800" s="2" t="s">
        <v>45</v>
      </c>
      <c r="K5800" s="2" t="s">
        <v>46</v>
      </c>
      <c r="L5800" s="2" t="s">
        <v>47</v>
      </c>
      <c r="M5800" s="2" t="s">
        <v>27</v>
      </c>
      <c r="N5800" s="2" t="s">
        <v>48</v>
      </c>
      <c r="O5800" s="2" t="s">
        <v>49</v>
      </c>
      <c r="P5800" s="2" t="s">
        <v>50</v>
      </c>
      <c r="Q5800" s="2" t="s">
        <v>51</v>
      </c>
    </row>
    <row r="5801" spans="1:29" hidden="1" outlineLevel="1" collapsed="1" x14ac:dyDescent="0.25">
      <c r="A5801" t="s">
        <v>34</v>
      </c>
      <c r="B5801" s="4" t="s">
        <v>29</v>
      </c>
      <c r="C5801" s="4" t="s">
        <v>6297</v>
      </c>
      <c r="D5801" s="4" t="s">
        <v>166</v>
      </c>
      <c r="E5801" s="4">
        <v>2.8948899999999998E-4</v>
      </c>
      <c r="F5801" s="4">
        <v>1.5434800000000001E-4</v>
      </c>
      <c r="G5801" s="4">
        <v>1</v>
      </c>
      <c r="H5801" s="4">
        <v>1</v>
      </c>
      <c r="I5801" s="4">
        <v>3</v>
      </c>
      <c r="J5801" s="4" t="s">
        <v>1809</v>
      </c>
      <c r="K5801" s="4">
        <v>0</v>
      </c>
      <c r="L5801" s="4">
        <v>1718.91859</v>
      </c>
      <c r="M5801" s="4" t="s">
        <v>29</v>
      </c>
      <c r="N5801" s="4" t="s">
        <v>29</v>
      </c>
      <c r="O5801" s="4">
        <v>6.5770000000000002E-5</v>
      </c>
      <c r="P5801" s="4">
        <v>2.0769999999999999E-5</v>
      </c>
      <c r="Q5801" s="4">
        <v>2.98</v>
      </c>
    </row>
    <row r="5802" spans="1:29" hidden="1" outlineLevel="1" collapsed="1" x14ac:dyDescent="0.25">
      <c r="A5802" t="s">
        <v>34</v>
      </c>
      <c r="B5802" s="4" t="s">
        <v>29</v>
      </c>
      <c r="C5802" s="4" t="s">
        <v>6298</v>
      </c>
      <c r="D5802" s="4" t="s">
        <v>34</v>
      </c>
      <c r="E5802" s="4">
        <v>1.0754900000000001E-6</v>
      </c>
      <c r="F5802" s="4">
        <v>1.5434800000000001E-4</v>
      </c>
      <c r="G5802" s="4">
        <v>1</v>
      </c>
      <c r="H5802" s="4">
        <v>1</v>
      </c>
      <c r="I5802" s="4">
        <v>3</v>
      </c>
      <c r="J5802" s="4" t="s">
        <v>1809</v>
      </c>
      <c r="K5802" s="4">
        <v>0</v>
      </c>
      <c r="L5802" s="4">
        <v>1490.8253400000001</v>
      </c>
      <c r="M5802" s="4" t="s">
        <v>29</v>
      </c>
      <c r="N5802" s="4" t="s">
        <v>29</v>
      </c>
      <c r="O5802" s="4">
        <v>6.5770000000000002E-5</v>
      </c>
      <c r="P5802" s="4">
        <v>2.3759999999999999E-8</v>
      </c>
      <c r="Q5802" s="4">
        <v>3.69</v>
      </c>
    </row>
    <row r="5803" spans="1:29" hidden="1" outlineLevel="1" collapsed="1" x14ac:dyDescent="0.25">
      <c r="A5803" t="s">
        <v>34</v>
      </c>
      <c r="B5803" s="4" t="s">
        <v>29</v>
      </c>
      <c r="C5803" s="4" t="s">
        <v>6299</v>
      </c>
      <c r="D5803" s="4" t="s">
        <v>34</v>
      </c>
      <c r="E5803" s="4">
        <v>2.9144300000000001E-5</v>
      </c>
      <c r="F5803" s="4">
        <v>1.5434800000000001E-4</v>
      </c>
      <c r="G5803" s="4">
        <v>1</v>
      </c>
      <c r="H5803" s="4">
        <v>1</v>
      </c>
      <c r="I5803" s="4">
        <v>1</v>
      </c>
      <c r="J5803" s="4" t="s">
        <v>1809</v>
      </c>
      <c r="K5803" s="4">
        <v>0</v>
      </c>
      <c r="L5803" s="4">
        <v>1598.8424500000001</v>
      </c>
      <c r="M5803" s="4" t="s">
        <v>29</v>
      </c>
      <c r="N5803" s="4" t="s">
        <v>29</v>
      </c>
      <c r="O5803" s="4">
        <v>6.5770000000000002E-5</v>
      </c>
      <c r="P5803" s="4">
        <v>1.2929999999999999E-6</v>
      </c>
      <c r="Q5803" s="4">
        <v>3.45</v>
      </c>
    </row>
    <row r="5804" spans="1:29" hidden="1" outlineLevel="1" collapsed="1" x14ac:dyDescent="0.25">
      <c r="A5804" t="s">
        <v>34</v>
      </c>
      <c r="B5804" s="4" t="s">
        <v>29</v>
      </c>
      <c r="C5804" s="4" t="s">
        <v>6300</v>
      </c>
      <c r="D5804" s="4" t="s">
        <v>34</v>
      </c>
      <c r="E5804" s="4">
        <v>1.9686900000000001E-8</v>
      </c>
      <c r="F5804" s="4">
        <v>1.5434800000000001E-4</v>
      </c>
      <c r="G5804" s="4">
        <v>1</v>
      </c>
      <c r="H5804" s="4">
        <v>1</v>
      </c>
      <c r="I5804" s="4">
        <v>2</v>
      </c>
      <c r="J5804" s="4" t="s">
        <v>1809</v>
      </c>
      <c r="K5804" s="4">
        <v>0</v>
      </c>
      <c r="L5804" s="4">
        <v>2796.4090500000002</v>
      </c>
      <c r="M5804" s="4" t="s">
        <v>29</v>
      </c>
      <c r="N5804" s="4" t="s">
        <v>29</v>
      </c>
      <c r="O5804" s="4">
        <v>6.5770000000000002E-5</v>
      </c>
      <c r="P5804" s="4">
        <v>1.8720000000000001E-10</v>
      </c>
      <c r="Q5804" s="4">
        <v>5.19</v>
      </c>
    </row>
    <row r="5805" spans="1:29" hidden="1" outlineLevel="1" collapsed="1" x14ac:dyDescent="0.25">
      <c r="A5805" t="s">
        <v>34</v>
      </c>
      <c r="B5805" s="4" t="s">
        <v>29</v>
      </c>
      <c r="C5805" s="4" t="s">
        <v>6301</v>
      </c>
      <c r="D5805" s="4" t="s">
        <v>133</v>
      </c>
      <c r="E5805" s="4">
        <v>4.0458199999999998E-5</v>
      </c>
      <c r="F5805" s="4">
        <v>1.5434800000000001E-4</v>
      </c>
      <c r="G5805" s="4">
        <v>1</v>
      </c>
      <c r="H5805" s="4">
        <v>1</v>
      </c>
      <c r="I5805" s="4">
        <v>2</v>
      </c>
      <c r="J5805" s="4" t="s">
        <v>1809</v>
      </c>
      <c r="K5805" s="4">
        <v>0</v>
      </c>
      <c r="L5805" s="4">
        <v>1408.6372799999999</v>
      </c>
      <c r="M5805" s="4" t="s">
        <v>29</v>
      </c>
      <c r="N5805" s="4" t="s">
        <v>29</v>
      </c>
      <c r="O5805" s="4">
        <v>6.5770000000000002E-5</v>
      </c>
      <c r="P5805" s="4">
        <v>1.9120000000000001E-6</v>
      </c>
      <c r="Q5805" s="4">
        <v>3.62</v>
      </c>
    </row>
    <row r="5806" spans="1:29" hidden="1" outlineLevel="1" collapsed="1" x14ac:dyDescent="0.25">
      <c r="A5806" t="s">
        <v>34</v>
      </c>
      <c r="B5806" s="4" t="s">
        <v>29</v>
      </c>
      <c r="C5806" s="4" t="s">
        <v>6302</v>
      </c>
      <c r="D5806" s="4" t="s">
        <v>34</v>
      </c>
      <c r="E5806" s="4">
        <v>2.16803E-5</v>
      </c>
      <c r="F5806" s="4">
        <v>1.5434800000000001E-4</v>
      </c>
      <c r="G5806" s="4">
        <v>1</v>
      </c>
      <c r="H5806" s="4">
        <v>1</v>
      </c>
      <c r="I5806" s="4">
        <v>1</v>
      </c>
      <c r="J5806" s="4" t="s">
        <v>1809</v>
      </c>
      <c r="K5806" s="4">
        <v>0</v>
      </c>
      <c r="L5806" s="4">
        <v>1280.6229499999999</v>
      </c>
      <c r="M5806" s="4" t="s">
        <v>29</v>
      </c>
      <c r="N5806" s="4" t="s">
        <v>29</v>
      </c>
      <c r="O5806" s="4">
        <v>6.5770000000000002E-5</v>
      </c>
      <c r="P5806" s="4">
        <v>8.9889999999999998E-7</v>
      </c>
      <c r="Q5806" s="4">
        <v>2.82</v>
      </c>
    </row>
    <row r="5807" spans="1:29" hidden="1" outlineLevel="1" collapsed="1" x14ac:dyDescent="0.25">
      <c r="A5807" t="s">
        <v>34</v>
      </c>
      <c r="B5807" s="4" t="s">
        <v>29</v>
      </c>
      <c r="C5807" s="4" t="s">
        <v>6303</v>
      </c>
      <c r="D5807" s="4" t="s">
        <v>6304</v>
      </c>
      <c r="E5807" s="4">
        <v>2.0536299999999999E-3</v>
      </c>
      <c r="F5807" s="4">
        <v>1.5434800000000001E-4</v>
      </c>
      <c r="G5807" s="4">
        <v>1</v>
      </c>
      <c r="H5807" s="4">
        <v>1</v>
      </c>
      <c r="I5807" s="4">
        <v>1</v>
      </c>
      <c r="J5807" s="4" t="s">
        <v>1809</v>
      </c>
      <c r="K5807" s="4">
        <v>0</v>
      </c>
      <c r="L5807" s="4">
        <v>1815.8264999999999</v>
      </c>
      <c r="M5807" s="4" t="s">
        <v>29</v>
      </c>
      <c r="N5807" s="4" t="s">
        <v>29</v>
      </c>
      <c r="O5807" s="4">
        <v>6.5770000000000002E-5</v>
      </c>
      <c r="P5807" s="4">
        <v>2.1780000000000001E-4</v>
      </c>
      <c r="Q5807" s="4">
        <v>3.02</v>
      </c>
    </row>
    <row r="5808" spans="1:29" hidden="1" outlineLevel="1" collapsed="1" x14ac:dyDescent="0.25">
      <c r="A5808" t="s">
        <v>34</v>
      </c>
      <c r="B5808" s="4" t="s">
        <v>29</v>
      </c>
      <c r="C5808" s="4" t="s">
        <v>6305</v>
      </c>
      <c r="D5808" s="4" t="s">
        <v>6306</v>
      </c>
      <c r="E5808" s="4">
        <v>5.4673600000000001E-3</v>
      </c>
      <c r="F5808" s="4">
        <v>3.0793500000000001E-4</v>
      </c>
      <c r="G5808" s="4">
        <v>1</v>
      </c>
      <c r="H5808" s="4">
        <v>1</v>
      </c>
      <c r="I5808" s="4">
        <v>1</v>
      </c>
      <c r="J5808" s="4" t="s">
        <v>1809</v>
      </c>
      <c r="K5808" s="4">
        <v>1</v>
      </c>
      <c r="L5808" s="4">
        <v>1971.92761</v>
      </c>
      <c r="M5808" s="4" t="s">
        <v>29</v>
      </c>
      <c r="N5808" s="4" t="s">
        <v>29</v>
      </c>
      <c r="O5808" s="4">
        <v>1.192E-4</v>
      </c>
      <c r="P5808" s="4">
        <v>6.826E-4</v>
      </c>
      <c r="Q5808" s="4">
        <v>3.68</v>
      </c>
    </row>
    <row r="5809" spans="1:29" hidden="1" outlineLevel="1" collapsed="1" x14ac:dyDescent="0.25">
      <c r="A5809" t="s">
        <v>34</v>
      </c>
      <c r="B5809" s="4" t="s">
        <v>29</v>
      </c>
      <c r="C5809" s="4" t="s">
        <v>6307</v>
      </c>
      <c r="D5809" s="4" t="s">
        <v>34</v>
      </c>
      <c r="E5809" s="4">
        <v>9.1605000000000002E-3</v>
      </c>
      <c r="F5809" s="4">
        <v>4.3565599999999998E-4</v>
      </c>
      <c r="G5809" s="4">
        <v>1</v>
      </c>
      <c r="H5809" s="4">
        <v>1</v>
      </c>
      <c r="I5809" s="4">
        <v>4</v>
      </c>
      <c r="J5809" s="4" t="s">
        <v>1809</v>
      </c>
      <c r="K5809" s="4">
        <v>0</v>
      </c>
      <c r="L5809" s="4">
        <v>2862.4196200000001</v>
      </c>
      <c r="M5809" s="4" t="s">
        <v>29</v>
      </c>
      <c r="N5809" s="4" t="s">
        <v>29</v>
      </c>
      <c r="O5809" s="4">
        <v>1.639E-4</v>
      </c>
      <c r="P5809" s="4">
        <v>1.2520000000000001E-3</v>
      </c>
      <c r="Q5809" s="4">
        <v>3.37</v>
      </c>
    </row>
    <row r="5810" spans="1:29" x14ac:dyDescent="0.25">
      <c r="A5810" s="3" t="s">
        <v>29</v>
      </c>
      <c r="B5810" s="3" t="s">
        <v>30</v>
      </c>
      <c r="C5810" s="3" t="s">
        <v>6308</v>
      </c>
      <c r="D5810" s="3" t="s">
        <v>6309</v>
      </c>
      <c r="E5810" s="3">
        <v>0</v>
      </c>
      <c r="F5810" s="3">
        <v>55.802</v>
      </c>
      <c r="G5810" s="3">
        <v>49</v>
      </c>
      <c r="H5810" s="3">
        <v>9</v>
      </c>
      <c r="I5810" s="3">
        <v>19</v>
      </c>
      <c r="J5810" s="3">
        <v>1</v>
      </c>
      <c r="K5810" s="3">
        <v>199</v>
      </c>
      <c r="L5810" s="3">
        <v>22.5</v>
      </c>
      <c r="M5810" s="3">
        <v>11.18</v>
      </c>
      <c r="N5810" s="3">
        <v>44.74</v>
      </c>
      <c r="O5810" s="3">
        <v>9</v>
      </c>
      <c r="P5810" s="3" t="s">
        <v>315</v>
      </c>
      <c r="Q5810" s="3" t="s">
        <v>2856</v>
      </c>
      <c r="R5810" s="3" t="s">
        <v>2826</v>
      </c>
      <c r="S5810" s="3" t="s">
        <v>5389</v>
      </c>
      <c r="T5810" s="3" t="s">
        <v>6310</v>
      </c>
      <c r="U5810" s="3" t="s">
        <v>6308</v>
      </c>
      <c r="V5810" s="3" t="s">
        <v>6311</v>
      </c>
      <c r="W5810" s="3" t="s">
        <v>38</v>
      </c>
      <c r="X5810" s="3" t="s">
        <v>2830</v>
      </c>
      <c r="Y5810" s="3" t="s">
        <v>2831</v>
      </c>
      <c r="Z5810" s="3" t="s">
        <v>2832</v>
      </c>
      <c r="AA5810" s="3">
        <v>14</v>
      </c>
      <c r="AB5810" s="3" t="s">
        <v>29</v>
      </c>
      <c r="AC5810" s="3">
        <v>1</v>
      </c>
    </row>
    <row r="5811" spans="1:29" hidden="1" outlineLevel="1" collapsed="1" x14ac:dyDescent="0.25">
      <c r="A5811" t="s">
        <v>34</v>
      </c>
      <c r="B5811" s="2" t="s">
        <v>39</v>
      </c>
      <c r="C5811" s="2" t="s">
        <v>40</v>
      </c>
      <c r="D5811" s="2" t="s">
        <v>41</v>
      </c>
      <c r="E5811" s="2" t="s">
        <v>42</v>
      </c>
      <c r="F5811" s="2" t="s">
        <v>43</v>
      </c>
      <c r="G5811" s="2" t="s">
        <v>28</v>
      </c>
      <c r="H5811" s="2" t="s">
        <v>44</v>
      </c>
      <c r="I5811" s="2" t="s">
        <v>8</v>
      </c>
      <c r="J5811" s="2" t="s">
        <v>45</v>
      </c>
      <c r="K5811" s="2" t="s">
        <v>46</v>
      </c>
      <c r="L5811" s="2" t="s">
        <v>47</v>
      </c>
      <c r="M5811" s="2" t="s">
        <v>27</v>
      </c>
      <c r="N5811" s="2" t="s">
        <v>48</v>
      </c>
      <c r="O5811" s="2" t="s">
        <v>49</v>
      </c>
      <c r="P5811" s="2" t="s">
        <v>50</v>
      </c>
      <c r="Q5811" s="2" t="s">
        <v>51</v>
      </c>
    </row>
    <row r="5812" spans="1:29" hidden="1" outlineLevel="1" collapsed="1" x14ac:dyDescent="0.25">
      <c r="A5812" t="s">
        <v>34</v>
      </c>
      <c r="B5812" s="4" t="s">
        <v>29</v>
      </c>
      <c r="C5812" s="4" t="s">
        <v>5392</v>
      </c>
      <c r="D5812" s="4" t="s">
        <v>34</v>
      </c>
      <c r="E5812" s="4">
        <v>5.0026500000000003E-6</v>
      </c>
      <c r="F5812" s="4">
        <v>1.5434800000000001E-4</v>
      </c>
      <c r="G5812" s="4">
        <v>2</v>
      </c>
      <c r="H5812" s="4">
        <v>2</v>
      </c>
      <c r="I5812" s="4">
        <v>2</v>
      </c>
      <c r="J5812" s="4" t="s">
        <v>5393</v>
      </c>
      <c r="K5812" s="4">
        <v>0</v>
      </c>
      <c r="L5812" s="4">
        <v>1333.6495</v>
      </c>
      <c r="M5812" s="4" t="s">
        <v>29</v>
      </c>
      <c r="N5812" s="4" t="s">
        <v>29</v>
      </c>
      <c r="O5812" s="4">
        <v>6.5770000000000002E-5</v>
      </c>
      <c r="P5812" s="4">
        <v>1.522E-7</v>
      </c>
      <c r="Q5812" s="4">
        <v>3.3</v>
      </c>
    </row>
    <row r="5813" spans="1:29" hidden="1" outlineLevel="1" collapsed="1" x14ac:dyDescent="0.25">
      <c r="A5813" t="s">
        <v>34</v>
      </c>
      <c r="B5813" s="4" t="s">
        <v>29</v>
      </c>
      <c r="C5813" s="4" t="s">
        <v>6312</v>
      </c>
      <c r="D5813" s="4" t="s">
        <v>34</v>
      </c>
      <c r="E5813" s="4">
        <v>1.56177E-6</v>
      </c>
      <c r="F5813" s="4">
        <v>1.5434800000000001E-4</v>
      </c>
      <c r="G5813" s="4">
        <v>1</v>
      </c>
      <c r="H5813" s="4">
        <v>1</v>
      </c>
      <c r="I5813" s="4">
        <v>1</v>
      </c>
      <c r="J5813" s="4" t="s">
        <v>6308</v>
      </c>
      <c r="K5813" s="4">
        <v>1</v>
      </c>
      <c r="L5813" s="4">
        <v>2952.50614</v>
      </c>
      <c r="M5813" s="4" t="s">
        <v>29</v>
      </c>
      <c r="N5813" s="4" t="s">
        <v>29</v>
      </c>
      <c r="O5813" s="4">
        <v>6.5770000000000002E-5</v>
      </c>
      <c r="P5813" s="4">
        <v>3.7440000000000003E-8</v>
      </c>
      <c r="Q5813" s="4">
        <v>5.34</v>
      </c>
    </row>
    <row r="5814" spans="1:29" hidden="1" outlineLevel="1" collapsed="1" x14ac:dyDescent="0.25">
      <c r="A5814" t="s">
        <v>34</v>
      </c>
      <c r="B5814" s="4" t="s">
        <v>29</v>
      </c>
      <c r="C5814" s="4" t="s">
        <v>5394</v>
      </c>
      <c r="D5814" s="4" t="s">
        <v>34</v>
      </c>
      <c r="E5814" s="4">
        <v>2.2097800000000001E-4</v>
      </c>
      <c r="F5814" s="4">
        <v>1.5434800000000001E-4</v>
      </c>
      <c r="G5814" s="4">
        <v>2</v>
      </c>
      <c r="H5814" s="4">
        <v>2</v>
      </c>
      <c r="I5814" s="4">
        <v>1</v>
      </c>
      <c r="J5814" s="4" t="s">
        <v>5393</v>
      </c>
      <c r="K5814" s="4">
        <v>0</v>
      </c>
      <c r="L5814" s="4">
        <v>981.54759999999999</v>
      </c>
      <c r="M5814" s="4" t="s">
        <v>29</v>
      </c>
      <c r="N5814" s="4" t="s">
        <v>29</v>
      </c>
      <c r="O5814" s="4">
        <v>6.5770000000000002E-5</v>
      </c>
      <c r="P5814" s="4">
        <v>1.489E-5</v>
      </c>
      <c r="Q5814" s="4">
        <v>2.44</v>
      </c>
    </row>
    <row r="5815" spans="1:29" hidden="1" outlineLevel="1" collapsed="1" x14ac:dyDescent="0.25">
      <c r="A5815" t="s">
        <v>34</v>
      </c>
      <c r="B5815" s="4" t="s">
        <v>29</v>
      </c>
      <c r="C5815" s="4" t="s">
        <v>5396</v>
      </c>
      <c r="D5815" s="4" t="s">
        <v>34</v>
      </c>
      <c r="E5815" s="4">
        <v>6.6391399999999999E-9</v>
      </c>
      <c r="F5815" s="4">
        <v>1.5434800000000001E-4</v>
      </c>
      <c r="G5815" s="4">
        <v>2</v>
      </c>
      <c r="H5815" s="4">
        <v>2</v>
      </c>
      <c r="I5815" s="4">
        <v>3</v>
      </c>
      <c r="J5815" s="4" t="s">
        <v>5393</v>
      </c>
      <c r="K5815" s="4">
        <v>0</v>
      </c>
      <c r="L5815" s="4">
        <v>2653.3467900000001</v>
      </c>
      <c r="M5815" s="4" t="s">
        <v>29</v>
      </c>
      <c r="N5815" s="4" t="s">
        <v>29</v>
      </c>
      <c r="O5815" s="4">
        <v>6.5770000000000002E-5</v>
      </c>
      <c r="P5815" s="4">
        <v>5.0459999999999999E-11</v>
      </c>
      <c r="Q5815" s="4">
        <v>5.27</v>
      </c>
    </row>
    <row r="5816" spans="1:29" hidden="1" outlineLevel="1" collapsed="1" x14ac:dyDescent="0.25">
      <c r="A5816" t="s">
        <v>34</v>
      </c>
      <c r="B5816" s="4" t="s">
        <v>29</v>
      </c>
      <c r="C5816" s="4" t="s">
        <v>5397</v>
      </c>
      <c r="D5816" s="4" t="s">
        <v>34</v>
      </c>
      <c r="E5816" s="4">
        <v>4.9068399999999999E-5</v>
      </c>
      <c r="F5816" s="4">
        <v>1.5434800000000001E-4</v>
      </c>
      <c r="G5816" s="4">
        <v>2</v>
      </c>
      <c r="H5816" s="4">
        <v>2</v>
      </c>
      <c r="I5816" s="4">
        <v>2</v>
      </c>
      <c r="J5816" s="4" t="s">
        <v>5393</v>
      </c>
      <c r="K5816" s="4">
        <v>0</v>
      </c>
      <c r="L5816" s="4">
        <v>964.52106000000003</v>
      </c>
      <c r="M5816" s="4" t="s">
        <v>29</v>
      </c>
      <c r="N5816" s="4" t="s">
        <v>29</v>
      </c>
      <c r="O5816" s="4">
        <v>6.5770000000000002E-5</v>
      </c>
      <c r="P5816" s="4">
        <v>2.4159999999999998E-6</v>
      </c>
      <c r="Q5816" s="4">
        <v>3.15</v>
      </c>
    </row>
    <row r="5817" spans="1:29" hidden="1" outlineLevel="1" collapsed="1" x14ac:dyDescent="0.25">
      <c r="A5817" t="s">
        <v>34</v>
      </c>
      <c r="B5817" s="4" t="s">
        <v>29</v>
      </c>
      <c r="C5817" s="4" t="s">
        <v>5398</v>
      </c>
      <c r="D5817" s="4" t="s">
        <v>34</v>
      </c>
      <c r="E5817" s="4">
        <v>5.7591000000000001E-4</v>
      </c>
      <c r="F5817" s="4">
        <v>1.5434800000000001E-4</v>
      </c>
      <c r="G5817" s="4">
        <v>2</v>
      </c>
      <c r="H5817" s="4">
        <v>2</v>
      </c>
      <c r="I5817" s="4">
        <v>2</v>
      </c>
      <c r="J5817" s="4" t="s">
        <v>5393</v>
      </c>
      <c r="K5817" s="4">
        <v>0</v>
      </c>
      <c r="L5817" s="4">
        <v>1193.5545400000001</v>
      </c>
      <c r="M5817" s="4" t="s">
        <v>29</v>
      </c>
      <c r="N5817" s="4" t="s">
        <v>29</v>
      </c>
      <c r="O5817" s="4">
        <v>6.5770000000000002E-5</v>
      </c>
      <c r="P5817" s="4">
        <v>4.7599999999999998E-5</v>
      </c>
      <c r="Q5817" s="4">
        <v>2.52</v>
      </c>
    </row>
    <row r="5818" spans="1:29" hidden="1" outlineLevel="1" collapsed="1" x14ac:dyDescent="0.25">
      <c r="A5818" t="s">
        <v>34</v>
      </c>
      <c r="B5818" s="4" t="s">
        <v>29</v>
      </c>
      <c r="C5818" s="4" t="s">
        <v>5399</v>
      </c>
      <c r="D5818" s="4" t="s">
        <v>34</v>
      </c>
      <c r="E5818" s="4">
        <v>2.2036999999999998E-3</v>
      </c>
      <c r="F5818" s="4">
        <v>3.0793500000000001E-4</v>
      </c>
      <c r="G5818" s="4">
        <v>2</v>
      </c>
      <c r="H5818" s="4">
        <v>2</v>
      </c>
      <c r="I5818" s="4">
        <v>3</v>
      </c>
      <c r="J5818" s="4" t="s">
        <v>5393</v>
      </c>
      <c r="K5818" s="4">
        <v>0</v>
      </c>
      <c r="L5818" s="4">
        <v>1615.0166099999999</v>
      </c>
      <c r="M5818" s="4" t="s">
        <v>29</v>
      </c>
      <c r="N5818" s="4" t="s">
        <v>29</v>
      </c>
      <c r="O5818" s="4">
        <v>1.192E-4</v>
      </c>
      <c r="P5818" s="4">
        <v>2.3580000000000001E-4</v>
      </c>
      <c r="Q5818" s="4">
        <v>2.19</v>
      </c>
    </row>
    <row r="5819" spans="1:29" hidden="1" outlineLevel="1" collapsed="1" x14ac:dyDescent="0.25">
      <c r="A5819" t="s">
        <v>34</v>
      </c>
      <c r="B5819" s="4" t="s">
        <v>29</v>
      </c>
      <c r="C5819" s="4" t="s">
        <v>5400</v>
      </c>
      <c r="D5819" s="4" t="s">
        <v>34</v>
      </c>
      <c r="E5819" s="4">
        <v>1.3487900000000001E-2</v>
      </c>
      <c r="F5819" s="4">
        <v>4.3565599999999998E-4</v>
      </c>
      <c r="G5819" s="4">
        <v>2</v>
      </c>
      <c r="H5819" s="4">
        <v>2</v>
      </c>
      <c r="I5819" s="4">
        <v>2</v>
      </c>
      <c r="J5819" s="4" t="s">
        <v>5393</v>
      </c>
      <c r="K5819" s="4">
        <v>1</v>
      </c>
      <c r="L5819" s="4">
        <v>2111.31754</v>
      </c>
      <c r="M5819" s="4" t="s">
        <v>29</v>
      </c>
      <c r="N5819" s="4" t="s">
        <v>29</v>
      </c>
      <c r="O5819" s="4">
        <v>1.639E-4</v>
      </c>
      <c r="P5819" s="4">
        <v>2.013E-3</v>
      </c>
      <c r="Q5819" s="4">
        <v>1.42</v>
      </c>
    </row>
    <row r="5820" spans="1:29" hidden="1" outlineLevel="1" collapsed="1" x14ac:dyDescent="0.25">
      <c r="A5820" t="s">
        <v>34</v>
      </c>
      <c r="B5820" s="4" t="s">
        <v>29</v>
      </c>
      <c r="C5820" s="4" t="s">
        <v>5401</v>
      </c>
      <c r="D5820" s="4" t="s">
        <v>34</v>
      </c>
      <c r="E5820" s="4">
        <v>7.1469100000000002E-3</v>
      </c>
      <c r="F5820" s="4">
        <v>4.3565599999999998E-4</v>
      </c>
      <c r="G5820" s="4">
        <v>2</v>
      </c>
      <c r="H5820" s="4">
        <v>2</v>
      </c>
      <c r="I5820" s="4">
        <v>3</v>
      </c>
      <c r="J5820" s="4" t="s">
        <v>5393</v>
      </c>
      <c r="K5820" s="4">
        <v>0</v>
      </c>
      <c r="L5820" s="4">
        <v>864.48253999999997</v>
      </c>
      <c r="M5820" s="4" t="s">
        <v>29</v>
      </c>
      <c r="N5820" s="4" t="s">
        <v>29</v>
      </c>
      <c r="O5820" s="4">
        <v>1.639E-4</v>
      </c>
      <c r="P5820" s="4">
        <v>9.3729999999999996E-4</v>
      </c>
      <c r="Q5820" s="4">
        <v>1.72</v>
      </c>
    </row>
    <row r="5821" spans="1:29" x14ac:dyDescent="0.25">
      <c r="A5821" s="3" t="s">
        <v>29</v>
      </c>
      <c r="B5821" s="3" t="s">
        <v>30</v>
      </c>
      <c r="C5821" s="3" t="s">
        <v>6313</v>
      </c>
      <c r="D5821" s="3" t="s">
        <v>6314</v>
      </c>
      <c r="E5821" s="3">
        <v>0</v>
      </c>
      <c r="F5821" s="3">
        <v>54.046999999999997</v>
      </c>
      <c r="G5821" s="3">
        <v>26</v>
      </c>
      <c r="H5821" s="3">
        <v>11</v>
      </c>
      <c r="I5821" s="3">
        <v>19</v>
      </c>
      <c r="J5821" s="3">
        <v>11</v>
      </c>
      <c r="K5821" s="3">
        <v>618</v>
      </c>
      <c r="L5821" s="3">
        <v>69.8</v>
      </c>
      <c r="M5821" s="3">
        <v>5.05</v>
      </c>
      <c r="N5821" s="3">
        <v>47.23</v>
      </c>
      <c r="O5821" s="3">
        <v>11</v>
      </c>
      <c r="P5821" s="3" t="s">
        <v>315</v>
      </c>
      <c r="Q5821" s="3" t="s">
        <v>34</v>
      </c>
      <c r="R5821" s="3" t="s">
        <v>2113</v>
      </c>
      <c r="S5821" s="3" t="s">
        <v>6315</v>
      </c>
      <c r="T5821" s="3" t="s">
        <v>34</v>
      </c>
      <c r="U5821" s="3" t="s">
        <v>6313</v>
      </c>
      <c r="V5821" s="3" t="s">
        <v>34</v>
      </c>
      <c r="W5821" s="3" t="s">
        <v>638</v>
      </c>
      <c r="X5821" s="3" t="s">
        <v>34</v>
      </c>
      <c r="Y5821" s="3" t="s">
        <v>34</v>
      </c>
      <c r="Z5821" s="3" t="s">
        <v>34</v>
      </c>
      <c r="AA5821" s="3">
        <v>0</v>
      </c>
      <c r="AB5821" s="3" t="s">
        <v>29</v>
      </c>
      <c r="AC5821" s="3">
        <v>1</v>
      </c>
    </row>
    <row r="5822" spans="1:29" hidden="1" outlineLevel="1" collapsed="1" x14ac:dyDescent="0.25">
      <c r="A5822" t="s">
        <v>34</v>
      </c>
      <c r="B5822" s="2" t="s">
        <v>39</v>
      </c>
      <c r="C5822" s="2" t="s">
        <v>40</v>
      </c>
      <c r="D5822" s="2" t="s">
        <v>41</v>
      </c>
      <c r="E5822" s="2" t="s">
        <v>42</v>
      </c>
      <c r="F5822" s="2" t="s">
        <v>43</v>
      </c>
      <c r="G5822" s="2" t="s">
        <v>28</v>
      </c>
      <c r="H5822" s="2" t="s">
        <v>44</v>
      </c>
      <c r="I5822" s="2" t="s">
        <v>8</v>
      </c>
      <c r="J5822" s="2" t="s">
        <v>45</v>
      </c>
      <c r="K5822" s="2" t="s">
        <v>46</v>
      </c>
      <c r="L5822" s="2" t="s">
        <v>47</v>
      </c>
      <c r="M5822" s="2" t="s">
        <v>27</v>
      </c>
      <c r="N5822" s="2" t="s">
        <v>48</v>
      </c>
      <c r="O5822" s="2" t="s">
        <v>49</v>
      </c>
      <c r="P5822" s="2" t="s">
        <v>50</v>
      </c>
      <c r="Q5822" s="2" t="s">
        <v>51</v>
      </c>
    </row>
    <row r="5823" spans="1:29" hidden="1" outlineLevel="1" collapsed="1" x14ac:dyDescent="0.25">
      <c r="A5823" t="s">
        <v>34</v>
      </c>
      <c r="B5823" s="4" t="s">
        <v>29</v>
      </c>
      <c r="C5823" s="4" t="s">
        <v>6316</v>
      </c>
      <c r="D5823" s="4" t="s">
        <v>34</v>
      </c>
      <c r="E5823" s="4">
        <v>4.4534499999999999E-4</v>
      </c>
      <c r="F5823" s="4">
        <v>1.5434800000000001E-4</v>
      </c>
      <c r="G5823" s="4">
        <v>1</v>
      </c>
      <c r="H5823" s="4">
        <v>1</v>
      </c>
      <c r="I5823" s="4">
        <v>1</v>
      </c>
      <c r="J5823" s="4" t="s">
        <v>6313</v>
      </c>
      <c r="K5823" s="4">
        <v>1</v>
      </c>
      <c r="L5823" s="4">
        <v>1976.9653599999999</v>
      </c>
      <c r="M5823" s="4" t="s">
        <v>29</v>
      </c>
      <c r="N5823" s="4" t="s">
        <v>29</v>
      </c>
      <c r="O5823" s="4">
        <v>6.5770000000000002E-5</v>
      </c>
      <c r="P5823" s="4">
        <v>3.4780000000000002E-5</v>
      </c>
      <c r="Q5823" s="4">
        <v>4.1900000000000004</v>
      </c>
    </row>
    <row r="5824" spans="1:29" hidden="1" outlineLevel="1" collapsed="1" x14ac:dyDescent="0.25">
      <c r="A5824" t="s">
        <v>34</v>
      </c>
      <c r="B5824" s="4" t="s">
        <v>29</v>
      </c>
      <c r="C5824" s="4" t="s">
        <v>6317</v>
      </c>
      <c r="D5824" s="4" t="s">
        <v>234</v>
      </c>
      <c r="E5824" s="4">
        <v>5.5446199999999998E-5</v>
      </c>
      <c r="F5824" s="4">
        <v>1.5434800000000001E-4</v>
      </c>
      <c r="G5824" s="4">
        <v>1</v>
      </c>
      <c r="H5824" s="4">
        <v>1</v>
      </c>
      <c r="I5824" s="4">
        <v>1</v>
      </c>
      <c r="J5824" s="4" t="s">
        <v>6313</v>
      </c>
      <c r="K5824" s="4">
        <v>0</v>
      </c>
      <c r="L5824" s="4">
        <v>1662.83671</v>
      </c>
      <c r="M5824" s="4" t="s">
        <v>29</v>
      </c>
      <c r="N5824" s="4" t="s">
        <v>29</v>
      </c>
      <c r="O5824" s="4">
        <v>6.5770000000000002E-5</v>
      </c>
      <c r="P5824" s="4">
        <v>2.8049999999999998E-6</v>
      </c>
      <c r="Q5824" s="4">
        <v>3.82</v>
      </c>
    </row>
    <row r="5825" spans="1:29" hidden="1" outlineLevel="1" collapsed="1" x14ac:dyDescent="0.25">
      <c r="A5825" t="s">
        <v>34</v>
      </c>
      <c r="B5825" s="4" t="s">
        <v>29</v>
      </c>
      <c r="C5825" s="4" t="s">
        <v>6318</v>
      </c>
      <c r="D5825" s="4" t="s">
        <v>388</v>
      </c>
      <c r="E5825" s="4">
        <v>1.6127800000000002E-5</v>
      </c>
      <c r="F5825" s="4">
        <v>1.5434800000000001E-4</v>
      </c>
      <c r="G5825" s="4">
        <v>1</v>
      </c>
      <c r="H5825" s="4">
        <v>1</v>
      </c>
      <c r="I5825" s="4">
        <v>2</v>
      </c>
      <c r="J5825" s="4" t="s">
        <v>6313</v>
      </c>
      <c r="K5825" s="4">
        <v>0</v>
      </c>
      <c r="L5825" s="4">
        <v>1059.5503100000001</v>
      </c>
      <c r="M5825" s="4" t="s">
        <v>29</v>
      </c>
      <c r="N5825" s="4" t="s">
        <v>29</v>
      </c>
      <c r="O5825" s="4">
        <v>6.5770000000000002E-5</v>
      </c>
      <c r="P5825" s="4">
        <v>6.2740000000000002E-7</v>
      </c>
      <c r="Q5825" s="4">
        <v>2.83</v>
      </c>
    </row>
    <row r="5826" spans="1:29" hidden="1" outlineLevel="1" collapsed="1" x14ac:dyDescent="0.25">
      <c r="A5826" t="s">
        <v>34</v>
      </c>
      <c r="B5826" s="4" t="s">
        <v>29</v>
      </c>
      <c r="C5826" s="4" t="s">
        <v>6319</v>
      </c>
      <c r="D5826" s="4" t="s">
        <v>239</v>
      </c>
      <c r="E5826" s="4">
        <v>1.1826199999999999E-3</v>
      </c>
      <c r="F5826" s="4">
        <v>1.5434800000000001E-4</v>
      </c>
      <c r="G5826" s="4">
        <v>1</v>
      </c>
      <c r="H5826" s="4">
        <v>1</v>
      </c>
      <c r="I5826" s="4">
        <v>1</v>
      </c>
      <c r="J5826" s="4" t="s">
        <v>6313</v>
      </c>
      <c r="K5826" s="4">
        <v>0</v>
      </c>
      <c r="L5826" s="4">
        <v>1500.8090400000001</v>
      </c>
      <c r="M5826" s="4" t="s">
        <v>29</v>
      </c>
      <c r="N5826" s="4" t="s">
        <v>29</v>
      </c>
      <c r="O5826" s="4">
        <v>6.5770000000000002E-5</v>
      </c>
      <c r="P5826" s="4">
        <v>1.1290000000000001E-4</v>
      </c>
      <c r="Q5826" s="4">
        <v>2.82</v>
      </c>
    </row>
    <row r="5827" spans="1:29" hidden="1" outlineLevel="1" collapsed="1" x14ac:dyDescent="0.25">
      <c r="A5827" t="s">
        <v>34</v>
      </c>
      <c r="B5827" s="4" t="s">
        <v>29</v>
      </c>
      <c r="C5827" s="4" t="s">
        <v>6320</v>
      </c>
      <c r="D5827" s="4" t="s">
        <v>34</v>
      </c>
      <c r="E5827" s="4">
        <v>1.37963E-3</v>
      </c>
      <c r="F5827" s="4">
        <v>1.5434800000000001E-4</v>
      </c>
      <c r="G5827" s="4">
        <v>1</v>
      </c>
      <c r="H5827" s="4">
        <v>1</v>
      </c>
      <c r="I5827" s="4">
        <v>1</v>
      </c>
      <c r="J5827" s="4" t="s">
        <v>6313</v>
      </c>
      <c r="K5827" s="4">
        <v>0</v>
      </c>
      <c r="L5827" s="4">
        <v>1029.56873</v>
      </c>
      <c r="M5827" s="4" t="s">
        <v>29</v>
      </c>
      <c r="N5827" s="4" t="s">
        <v>29</v>
      </c>
      <c r="O5827" s="4">
        <v>6.5770000000000002E-5</v>
      </c>
      <c r="P5827" s="4">
        <v>1.3579999999999999E-4</v>
      </c>
      <c r="Q5827" s="4">
        <v>1.6</v>
      </c>
    </row>
    <row r="5828" spans="1:29" hidden="1" outlineLevel="1" collapsed="1" x14ac:dyDescent="0.25">
      <c r="A5828" t="s">
        <v>34</v>
      </c>
      <c r="B5828" s="4" t="s">
        <v>29</v>
      </c>
      <c r="C5828" s="4" t="s">
        <v>6321</v>
      </c>
      <c r="D5828" s="4" t="s">
        <v>34</v>
      </c>
      <c r="E5828" s="4">
        <v>1.8533499999999999E-3</v>
      </c>
      <c r="F5828" s="4">
        <v>1.5434800000000001E-4</v>
      </c>
      <c r="G5828" s="4">
        <v>1</v>
      </c>
      <c r="H5828" s="4">
        <v>1</v>
      </c>
      <c r="I5828" s="4">
        <v>1</v>
      </c>
      <c r="J5828" s="4" t="s">
        <v>6313</v>
      </c>
      <c r="K5828" s="4">
        <v>0</v>
      </c>
      <c r="L5828" s="4">
        <v>1436.6652099999999</v>
      </c>
      <c r="M5828" s="4" t="s">
        <v>29</v>
      </c>
      <c r="N5828" s="4" t="s">
        <v>29</v>
      </c>
      <c r="O5828" s="4">
        <v>6.5770000000000002E-5</v>
      </c>
      <c r="P5828" s="4">
        <v>1.919E-4</v>
      </c>
      <c r="Q5828" s="4">
        <v>2.25</v>
      </c>
    </row>
    <row r="5829" spans="1:29" hidden="1" outlineLevel="1" collapsed="1" x14ac:dyDescent="0.25">
      <c r="A5829" t="s">
        <v>34</v>
      </c>
      <c r="B5829" s="4" t="s">
        <v>29</v>
      </c>
      <c r="C5829" s="4" t="s">
        <v>6322</v>
      </c>
      <c r="D5829" s="4" t="s">
        <v>6323</v>
      </c>
      <c r="E5829" s="4">
        <v>2.3570999999999998E-5</v>
      </c>
      <c r="F5829" s="4">
        <v>1.5434800000000001E-4</v>
      </c>
      <c r="G5829" s="4">
        <v>1</v>
      </c>
      <c r="H5829" s="4">
        <v>1</v>
      </c>
      <c r="I5829" s="4">
        <v>2</v>
      </c>
      <c r="J5829" s="4" t="s">
        <v>6313</v>
      </c>
      <c r="K5829" s="4">
        <v>0</v>
      </c>
      <c r="L5829" s="4">
        <v>2766.2444300000002</v>
      </c>
      <c r="M5829" s="4" t="s">
        <v>29</v>
      </c>
      <c r="N5829" s="4" t="s">
        <v>29</v>
      </c>
      <c r="O5829" s="4">
        <v>6.5770000000000002E-5</v>
      </c>
      <c r="P5829" s="4">
        <v>9.9860000000000006E-7</v>
      </c>
      <c r="Q5829" s="4">
        <v>4.3499999999999996</v>
      </c>
    </row>
    <row r="5830" spans="1:29" hidden="1" outlineLevel="1" collapsed="1" x14ac:dyDescent="0.25">
      <c r="A5830" t="s">
        <v>34</v>
      </c>
      <c r="B5830" s="4" t="s">
        <v>29</v>
      </c>
      <c r="C5830" s="4" t="s">
        <v>6324</v>
      </c>
      <c r="D5830" s="4" t="s">
        <v>6325</v>
      </c>
      <c r="E5830" s="4">
        <v>5.0349700000000005E-7</v>
      </c>
      <c r="F5830" s="4">
        <v>1.5434800000000001E-4</v>
      </c>
      <c r="G5830" s="4">
        <v>1</v>
      </c>
      <c r="H5830" s="4">
        <v>1</v>
      </c>
      <c r="I5830" s="4">
        <v>2</v>
      </c>
      <c r="J5830" s="4" t="s">
        <v>6313</v>
      </c>
      <c r="K5830" s="4">
        <v>1</v>
      </c>
      <c r="L5830" s="4">
        <v>3080.31945</v>
      </c>
      <c r="M5830" s="4" t="s">
        <v>29</v>
      </c>
      <c r="N5830" s="4" t="s">
        <v>29</v>
      </c>
      <c r="O5830" s="4">
        <v>6.5770000000000002E-5</v>
      </c>
      <c r="P5830" s="4">
        <v>9.4850000000000002E-9</v>
      </c>
      <c r="Q5830" s="4">
        <v>5.22</v>
      </c>
    </row>
    <row r="5831" spans="1:29" hidden="1" outlineLevel="1" collapsed="1" x14ac:dyDescent="0.25">
      <c r="A5831" t="s">
        <v>34</v>
      </c>
      <c r="B5831" s="4" t="s">
        <v>29</v>
      </c>
      <c r="C5831" s="4" t="s">
        <v>6326</v>
      </c>
      <c r="D5831" s="4" t="s">
        <v>3647</v>
      </c>
      <c r="E5831" s="4">
        <v>3.2782900000000001E-3</v>
      </c>
      <c r="F5831" s="4">
        <v>3.0793500000000001E-4</v>
      </c>
      <c r="G5831" s="4">
        <v>1</v>
      </c>
      <c r="H5831" s="4">
        <v>1</v>
      </c>
      <c r="I5831" s="4">
        <v>4</v>
      </c>
      <c r="J5831" s="4" t="s">
        <v>6313</v>
      </c>
      <c r="K5831" s="4">
        <v>0</v>
      </c>
      <c r="L5831" s="4">
        <v>1077.49549</v>
      </c>
      <c r="M5831" s="4" t="s">
        <v>29</v>
      </c>
      <c r="N5831" s="4" t="s">
        <v>29</v>
      </c>
      <c r="O5831" s="4">
        <v>1.192E-4</v>
      </c>
      <c r="P5831" s="4">
        <v>3.7550000000000002E-4</v>
      </c>
      <c r="Q5831" s="4">
        <v>2.11</v>
      </c>
    </row>
    <row r="5832" spans="1:29" hidden="1" outlineLevel="1" collapsed="1" x14ac:dyDescent="0.25">
      <c r="A5832" t="s">
        <v>34</v>
      </c>
      <c r="B5832" s="4" t="s">
        <v>29</v>
      </c>
      <c r="C5832" s="4" t="s">
        <v>6327</v>
      </c>
      <c r="D5832" s="4" t="s">
        <v>740</v>
      </c>
      <c r="E5832" s="4">
        <v>1.26608E-2</v>
      </c>
      <c r="F5832" s="4">
        <v>4.3565599999999998E-4</v>
      </c>
      <c r="G5832" s="4">
        <v>1</v>
      </c>
      <c r="H5832" s="4">
        <v>1</v>
      </c>
      <c r="I5832" s="4">
        <v>3</v>
      </c>
      <c r="J5832" s="4" t="s">
        <v>6313</v>
      </c>
      <c r="K5832" s="4">
        <v>0</v>
      </c>
      <c r="L5832" s="4">
        <v>1310.5793799999999</v>
      </c>
      <c r="M5832" s="4" t="s">
        <v>29</v>
      </c>
      <c r="N5832" s="4" t="s">
        <v>29</v>
      </c>
      <c r="O5832" s="4">
        <v>1.639E-4</v>
      </c>
      <c r="P5832" s="4">
        <v>1.861E-3</v>
      </c>
      <c r="Q5832" s="4">
        <v>2.37</v>
      </c>
    </row>
    <row r="5833" spans="1:29" hidden="1" outlineLevel="1" collapsed="1" x14ac:dyDescent="0.25">
      <c r="A5833" t="s">
        <v>34</v>
      </c>
      <c r="B5833" s="4" t="s">
        <v>29</v>
      </c>
      <c r="C5833" s="4" t="s">
        <v>6328</v>
      </c>
      <c r="D5833" s="4" t="s">
        <v>34</v>
      </c>
      <c r="E5833" s="4">
        <v>2.1632200000000001E-2</v>
      </c>
      <c r="F5833" s="4">
        <v>7.2030900000000003E-4</v>
      </c>
      <c r="G5833" s="4">
        <v>1</v>
      </c>
      <c r="H5833" s="4">
        <v>1</v>
      </c>
      <c r="I5833" s="4">
        <v>1</v>
      </c>
      <c r="J5833" s="4" t="s">
        <v>6313</v>
      </c>
      <c r="K5833" s="4">
        <v>0</v>
      </c>
      <c r="L5833" s="4">
        <v>986.58807000000002</v>
      </c>
      <c r="M5833" s="4" t="s">
        <v>29</v>
      </c>
      <c r="N5833" s="4" t="s">
        <v>29</v>
      </c>
      <c r="O5833" s="4">
        <v>2.6459999999999998E-4</v>
      </c>
      <c r="P5833" s="4">
        <v>3.614E-3</v>
      </c>
      <c r="Q5833" s="4">
        <v>2.4500000000000002</v>
      </c>
    </row>
    <row r="5834" spans="1:29" x14ac:dyDescent="0.25">
      <c r="A5834" s="3" t="s">
        <v>29</v>
      </c>
      <c r="B5834" s="3" t="s">
        <v>30</v>
      </c>
      <c r="C5834" s="3" t="s">
        <v>6329</v>
      </c>
      <c r="D5834" s="3" t="s">
        <v>6330</v>
      </c>
      <c r="E5834" s="3">
        <v>0</v>
      </c>
      <c r="F5834" s="3">
        <v>53.387999999999998</v>
      </c>
      <c r="G5834" s="3">
        <v>47</v>
      </c>
      <c r="H5834" s="3">
        <v>9</v>
      </c>
      <c r="I5834" s="3">
        <v>19</v>
      </c>
      <c r="J5834" s="3">
        <v>9</v>
      </c>
      <c r="K5834" s="3">
        <v>343</v>
      </c>
      <c r="L5834" s="3">
        <v>38.4</v>
      </c>
      <c r="M5834" s="3">
        <v>9.17</v>
      </c>
      <c r="N5834" s="3">
        <v>73.89</v>
      </c>
      <c r="O5834" s="3">
        <v>9</v>
      </c>
      <c r="P5834" s="3" t="s">
        <v>887</v>
      </c>
      <c r="Q5834" s="3" t="s">
        <v>2007</v>
      </c>
      <c r="R5834" s="3" t="s">
        <v>189</v>
      </c>
      <c r="S5834" s="3" t="s">
        <v>6331</v>
      </c>
      <c r="T5834" s="3" t="s">
        <v>6332</v>
      </c>
      <c r="U5834" s="3" t="s">
        <v>6329</v>
      </c>
      <c r="V5834" s="3" t="s">
        <v>6333</v>
      </c>
      <c r="W5834" s="3" t="s">
        <v>714</v>
      </c>
      <c r="X5834" s="3" t="s">
        <v>6334</v>
      </c>
      <c r="Y5834" s="3" t="s">
        <v>34</v>
      </c>
      <c r="Z5834" s="3" t="s">
        <v>6335</v>
      </c>
      <c r="AA5834" s="3">
        <v>2</v>
      </c>
      <c r="AB5834" s="3" t="s">
        <v>29</v>
      </c>
      <c r="AC5834" s="3">
        <v>1</v>
      </c>
    </row>
    <row r="5835" spans="1:29" hidden="1" outlineLevel="1" collapsed="1" x14ac:dyDescent="0.25">
      <c r="A5835" t="s">
        <v>34</v>
      </c>
      <c r="B5835" s="2" t="s">
        <v>39</v>
      </c>
      <c r="C5835" s="2" t="s">
        <v>40</v>
      </c>
      <c r="D5835" s="2" t="s">
        <v>41</v>
      </c>
      <c r="E5835" s="2" t="s">
        <v>42</v>
      </c>
      <c r="F5835" s="2" t="s">
        <v>43</v>
      </c>
      <c r="G5835" s="2" t="s">
        <v>28</v>
      </c>
      <c r="H5835" s="2" t="s">
        <v>44</v>
      </c>
      <c r="I5835" s="2" t="s">
        <v>8</v>
      </c>
      <c r="J5835" s="2" t="s">
        <v>45</v>
      </c>
      <c r="K5835" s="2" t="s">
        <v>46</v>
      </c>
      <c r="L5835" s="2" t="s">
        <v>47</v>
      </c>
      <c r="M5835" s="2" t="s">
        <v>27</v>
      </c>
      <c r="N5835" s="2" t="s">
        <v>48</v>
      </c>
      <c r="O5835" s="2" t="s">
        <v>49</v>
      </c>
      <c r="P5835" s="2" t="s">
        <v>50</v>
      </c>
      <c r="Q5835" s="2" t="s">
        <v>51</v>
      </c>
    </row>
    <row r="5836" spans="1:29" hidden="1" outlineLevel="1" collapsed="1" x14ac:dyDescent="0.25">
      <c r="A5836" t="s">
        <v>34</v>
      </c>
      <c r="B5836" s="4" t="s">
        <v>29</v>
      </c>
      <c r="C5836" s="4" t="s">
        <v>6336</v>
      </c>
      <c r="D5836" s="4" t="s">
        <v>34</v>
      </c>
      <c r="E5836" s="4">
        <v>7.4539700000000001E-7</v>
      </c>
      <c r="F5836" s="4">
        <v>1.5434800000000001E-4</v>
      </c>
      <c r="G5836" s="4">
        <v>1</v>
      </c>
      <c r="H5836" s="4">
        <v>1</v>
      </c>
      <c r="I5836" s="4">
        <v>2</v>
      </c>
      <c r="J5836" s="4" t="s">
        <v>6329</v>
      </c>
      <c r="K5836" s="4">
        <v>0</v>
      </c>
      <c r="L5836" s="4">
        <v>2858.40274</v>
      </c>
      <c r="M5836" s="4" t="s">
        <v>29</v>
      </c>
      <c r="N5836" s="4" t="s">
        <v>29</v>
      </c>
      <c r="O5836" s="4">
        <v>6.5770000000000002E-5</v>
      </c>
      <c r="P5836" s="4">
        <v>1.5250000000000001E-8</v>
      </c>
      <c r="Q5836" s="4">
        <v>5.71</v>
      </c>
    </row>
    <row r="5837" spans="1:29" hidden="1" outlineLevel="1" collapsed="1" x14ac:dyDescent="0.25">
      <c r="A5837" t="s">
        <v>34</v>
      </c>
      <c r="B5837" s="4" t="s">
        <v>29</v>
      </c>
      <c r="C5837" s="4" t="s">
        <v>6337</v>
      </c>
      <c r="D5837" s="4" t="s">
        <v>34</v>
      </c>
      <c r="E5837" s="4">
        <v>3.5121199999999999E-6</v>
      </c>
      <c r="F5837" s="4">
        <v>1.5434800000000001E-4</v>
      </c>
      <c r="G5837" s="4">
        <v>1</v>
      </c>
      <c r="H5837" s="4">
        <v>1</v>
      </c>
      <c r="I5837" s="4">
        <v>3</v>
      </c>
      <c r="J5837" s="4" t="s">
        <v>6329</v>
      </c>
      <c r="K5837" s="4">
        <v>0</v>
      </c>
      <c r="L5837" s="4">
        <v>1547.7964999999999</v>
      </c>
      <c r="M5837" s="4" t="s">
        <v>29</v>
      </c>
      <c r="N5837" s="4" t="s">
        <v>29</v>
      </c>
      <c r="O5837" s="4">
        <v>6.5770000000000002E-5</v>
      </c>
      <c r="P5837" s="4">
        <v>9.9830000000000001E-8</v>
      </c>
      <c r="Q5837" s="4">
        <v>3.78</v>
      </c>
    </row>
    <row r="5838" spans="1:29" hidden="1" outlineLevel="1" collapsed="1" x14ac:dyDescent="0.25">
      <c r="A5838" t="s">
        <v>34</v>
      </c>
      <c r="B5838" s="4" t="s">
        <v>29</v>
      </c>
      <c r="C5838" s="4" t="s">
        <v>6338</v>
      </c>
      <c r="D5838" s="4" t="s">
        <v>34</v>
      </c>
      <c r="E5838" s="4">
        <v>5.90907E-4</v>
      </c>
      <c r="F5838" s="4">
        <v>1.5434800000000001E-4</v>
      </c>
      <c r="G5838" s="4">
        <v>1</v>
      </c>
      <c r="H5838" s="4">
        <v>1</v>
      </c>
      <c r="I5838" s="4">
        <v>1</v>
      </c>
      <c r="J5838" s="4" t="s">
        <v>6329</v>
      </c>
      <c r="K5838" s="4">
        <v>1</v>
      </c>
      <c r="L5838" s="4">
        <v>1980.03964</v>
      </c>
      <c r="M5838" s="4" t="s">
        <v>29</v>
      </c>
      <c r="N5838" s="4" t="s">
        <v>29</v>
      </c>
      <c r="O5838" s="4">
        <v>6.5770000000000002E-5</v>
      </c>
      <c r="P5838" s="4">
        <v>4.897E-5</v>
      </c>
      <c r="Q5838" s="4">
        <v>3.06</v>
      </c>
    </row>
    <row r="5839" spans="1:29" hidden="1" outlineLevel="1" collapsed="1" x14ac:dyDescent="0.25">
      <c r="A5839" t="s">
        <v>34</v>
      </c>
      <c r="B5839" s="4" t="s">
        <v>29</v>
      </c>
      <c r="C5839" s="4" t="s">
        <v>6339</v>
      </c>
      <c r="D5839" s="4" t="s">
        <v>34</v>
      </c>
      <c r="E5839" s="4">
        <v>1.1234000000000001E-3</v>
      </c>
      <c r="F5839" s="4">
        <v>1.5434800000000001E-4</v>
      </c>
      <c r="G5839" s="4">
        <v>1</v>
      </c>
      <c r="H5839" s="4">
        <v>1</v>
      </c>
      <c r="I5839" s="4">
        <v>1</v>
      </c>
      <c r="J5839" s="4" t="s">
        <v>6329</v>
      </c>
      <c r="K5839" s="4">
        <v>0</v>
      </c>
      <c r="L5839" s="4">
        <v>831.46829000000002</v>
      </c>
      <c r="M5839" s="4" t="s">
        <v>29</v>
      </c>
      <c r="N5839" s="4" t="s">
        <v>29</v>
      </c>
      <c r="O5839" s="4">
        <v>6.5770000000000002E-5</v>
      </c>
      <c r="P5839" s="4">
        <v>1.0620000000000001E-4</v>
      </c>
      <c r="Q5839" s="4">
        <v>2.4300000000000002</v>
      </c>
    </row>
    <row r="5840" spans="1:29" hidden="1" outlineLevel="1" collapsed="1" x14ac:dyDescent="0.25">
      <c r="A5840" t="s">
        <v>34</v>
      </c>
      <c r="B5840" s="4" t="s">
        <v>29</v>
      </c>
      <c r="C5840" s="4" t="s">
        <v>6340</v>
      </c>
      <c r="D5840" s="4" t="s">
        <v>6341</v>
      </c>
      <c r="E5840" s="4">
        <v>4.6609800000000002E-7</v>
      </c>
      <c r="F5840" s="4">
        <v>1.5434800000000001E-4</v>
      </c>
      <c r="G5840" s="4">
        <v>1</v>
      </c>
      <c r="H5840" s="4">
        <v>1</v>
      </c>
      <c r="I5840" s="4">
        <v>4</v>
      </c>
      <c r="J5840" s="4" t="s">
        <v>6329</v>
      </c>
      <c r="K5840" s="4">
        <v>1</v>
      </c>
      <c r="L5840" s="4">
        <v>2182.9954699999998</v>
      </c>
      <c r="M5840" s="4" t="s">
        <v>29</v>
      </c>
      <c r="N5840" s="4" t="s">
        <v>29</v>
      </c>
      <c r="O5840" s="4">
        <v>6.5770000000000002E-5</v>
      </c>
      <c r="P5840" s="4">
        <v>8.6569999999999994E-9</v>
      </c>
      <c r="Q5840" s="4">
        <v>4.5599999999999996</v>
      </c>
    </row>
    <row r="5841" spans="1:29" hidden="1" outlineLevel="1" collapsed="1" x14ac:dyDescent="0.25">
      <c r="A5841" t="s">
        <v>34</v>
      </c>
      <c r="B5841" s="4" t="s">
        <v>29</v>
      </c>
      <c r="C5841" s="4" t="s">
        <v>6342</v>
      </c>
      <c r="D5841" s="4" t="s">
        <v>34</v>
      </c>
      <c r="E5841" s="4">
        <v>4.5425699999999999E-6</v>
      </c>
      <c r="F5841" s="4">
        <v>1.5434800000000001E-4</v>
      </c>
      <c r="G5841" s="4">
        <v>1</v>
      </c>
      <c r="H5841" s="4">
        <v>1</v>
      </c>
      <c r="I5841" s="4">
        <v>5</v>
      </c>
      <c r="J5841" s="4" t="s">
        <v>6329</v>
      </c>
      <c r="K5841" s="4">
        <v>0</v>
      </c>
      <c r="L5841" s="4">
        <v>2894.4418099999998</v>
      </c>
      <c r="M5841" s="4" t="s">
        <v>29</v>
      </c>
      <c r="N5841" s="4" t="s">
        <v>29</v>
      </c>
      <c r="O5841" s="4">
        <v>6.5770000000000002E-5</v>
      </c>
      <c r="P5841" s="4">
        <v>1.3540000000000001E-7</v>
      </c>
      <c r="Q5841" s="4">
        <v>4.74</v>
      </c>
    </row>
    <row r="5842" spans="1:29" hidden="1" outlineLevel="1" collapsed="1" x14ac:dyDescent="0.25">
      <c r="A5842" t="s">
        <v>34</v>
      </c>
      <c r="B5842" s="4" t="s">
        <v>29</v>
      </c>
      <c r="C5842" s="4" t="s">
        <v>6343</v>
      </c>
      <c r="D5842" s="4" t="s">
        <v>4184</v>
      </c>
      <c r="E5842" s="4">
        <v>1.1162100000000001E-3</v>
      </c>
      <c r="F5842" s="4">
        <v>1.5434800000000001E-4</v>
      </c>
      <c r="G5842" s="4">
        <v>1</v>
      </c>
      <c r="H5842" s="4">
        <v>1</v>
      </c>
      <c r="I5842" s="4">
        <v>1</v>
      </c>
      <c r="J5842" s="4" t="s">
        <v>6329</v>
      </c>
      <c r="K5842" s="4">
        <v>0</v>
      </c>
      <c r="L5842" s="4">
        <v>3775.6763099999998</v>
      </c>
      <c r="M5842" s="4" t="s">
        <v>29</v>
      </c>
      <c r="N5842" s="4" t="s">
        <v>29</v>
      </c>
      <c r="O5842" s="4">
        <v>6.5770000000000002E-5</v>
      </c>
      <c r="P5842" s="4">
        <v>1.053E-4</v>
      </c>
      <c r="Q5842" s="4">
        <v>3.9</v>
      </c>
    </row>
    <row r="5843" spans="1:29" hidden="1" outlineLevel="1" collapsed="1" x14ac:dyDescent="0.25">
      <c r="A5843" t="s">
        <v>34</v>
      </c>
      <c r="B5843" s="4" t="s">
        <v>29</v>
      </c>
      <c r="C5843" s="4" t="s">
        <v>6344</v>
      </c>
      <c r="D5843" s="4" t="s">
        <v>34</v>
      </c>
      <c r="E5843" s="4">
        <v>7.5686199999999999E-3</v>
      </c>
      <c r="F5843" s="4">
        <v>4.3565599999999998E-4</v>
      </c>
      <c r="G5843" s="4">
        <v>1</v>
      </c>
      <c r="H5843" s="4">
        <v>1</v>
      </c>
      <c r="I5843" s="4">
        <v>1</v>
      </c>
      <c r="J5843" s="4" t="s">
        <v>6329</v>
      </c>
      <c r="K5843" s="4">
        <v>0</v>
      </c>
      <c r="L5843" s="4">
        <v>988.54218000000003</v>
      </c>
      <c r="M5843" s="4" t="s">
        <v>29</v>
      </c>
      <c r="N5843" s="4" t="s">
        <v>29</v>
      </c>
      <c r="O5843" s="4">
        <v>1.639E-4</v>
      </c>
      <c r="P5843" s="4">
        <v>1E-3</v>
      </c>
      <c r="Q5843" s="4">
        <v>2.5299999999999998</v>
      </c>
    </row>
    <row r="5844" spans="1:29" hidden="1" outlineLevel="1" collapsed="1" x14ac:dyDescent="0.25">
      <c r="A5844" t="s">
        <v>34</v>
      </c>
      <c r="B5844" s="4" t="s">
        <v>29</v>
      </c>
      <c r="C5844" s="4" t="s">
        <v>6345</v>
      </c>
      <c r="D5844" s="4" t="s">
        <v>34</v>
      </c>
      <c r="E5844" s="4">
        <v>4.1750900000000001E-2</v>
      </c>
      <c r="F5844" s="4">
        <v>1.40211E-3</v>
      </c>
      <c r="G5844" s="4">
        <v>1</v>
      </c>
      <c r="H5844" s="4">
        <v>1</v>
      </c>
      <c r="I5844" s="4">
        <v>1</v>
      </c>
      <c r="J5844" s="4" t="s">
        <v>6329</v>
      </c>
      <c r="K5844" s="4">
        <v>0</v>
      </c>
      <c r="L5844" s="4">
        <v>839.50976000000003</v>
      </c>
      <c r="M5844" s="4" t="s">
        <v>29</v>
      </c>
      <c r="N5844" s="4" t="s">
        <v>29</v>
      </c>
      <c r="O5844" s="4">
        <v>5.0580000000000004E-4</v>
      </c>
      <c r="P5844" s="4">
        <v>8.3540000000000003E-3</v>
      </c>
      <c r="Q5844" s="4">
        <v>1.68</v>
      </c>
    </row>
    <row r="5845" spans="1:29" x14ac:dyDescent="0.25">
      <c r="A5845" s="3" t="s">
        <v>29</v>
      </c>
      <c r="B5845" s="3" t="s">
        <v>30</v>
      </c>
      <c r="C5845" s="3" t="s">
        <v>6346</v>
      </c>
      <c r="D5845" s="3" t="s">
        <v>6347</v>
      </c>
      <c r="E5845" s="3">
        <v>0</v>
      </c>
      <c r="F5845" s="3">
        <v>52.994</v>
      </c>
      <c r="G5845" s="3">
        <v>57</v>
      </c>
      <c r="H5845" s="3">
        <v>7</v>
      </c>
      <c r="I5845" s="3">
        <v>15</v>
      </c>
      <c r="J5845" s="3">
        <v>7</v>
      </c>
      <c r="K5845" s="3">
        <v>105</v>
      </c>
      <c r="L5845" s="3">
        <v>12.7</v>
      </c>
      <c r="M5845" s="3">
        <v>9.07</v>
      </c>
      <c r="N5845" s="3">
        <v>47.04</v>
      </c>
      <c r="O5845" s="3">
        <v>7</v>
      </c>
      <c r="P5845" s="3" t="s">
        <v>34</v>
      </c>
      <c r="Q5845" s="3" t="s">
        <v>34</v>
      </c>
      <c r="R5845" s="3" t="s">
        <v>34</v>
      </c>
      <c r="S5845" s="3" t="s">
        <v>6348</v>
      </c>
      <c r="T5845" s="3" t="s">
        <v>34</v>
      </c>
      <c r="U5845" s="3" t="s">
        <v>6349</v>
      </c>
      <c r="V5845" s="3" t="s">
        <v>34</v>
      </c>
      <c r="W5845" s="3" t="s">
        <v>536</v>
      </c>
      <c r="X5845" s="3" t="s">
        <v>34</v>
      </c>
      <c r="Y5845" s="3" t="s">
        <v>34</v>
      </c>
      <c r="Z5845" s="3" t="s">
        <v>34</v>
      </c>
      <c r="AA5845" s="3">
        <v>0</v>
      </c>
      <c r="AB5845" s="3" t="s">
        <v>29</v>
      </c>
      <c r="AC5845" s="3">
        <v>1</v>
      </c>
    </row>
    <row r="5846" spans="1:29" hidden="1" outlineLevel="1" collapsed="1" x14ac:dyDescent="0.25">
      <c r="A5846" t="s">
        <v>34</v>
      </c>
      <c r="B5846" s="2" t="s">
        <v>39</v>
      </c>
      <c r="C5846" s="2" t="s">
        <v>40</v>
      </c>
      <c r="D5846" s="2" t="s">
        <v>41</v>
      </c>
      <c r="E5846" s="2" t="s">
        <v>42</v>
      </c>
      <c r="F5846" s="2" t="s">
        <v>43</v>
      </c>
      <c r="G5846" s="2" t="s">
        <v>28</v>
      </c>
      <c r="H5846" s="2" t="s">
        <v>44</v>
      </c>
      <c r="I5846" s="2" t="s">
        <v>8</v>
      </c>
      <c r="J5846" s="2" t="s">
        <v>45</v>
      </c>
      <c r="K5846" s="2" t="s">
        <v>46</v>
      </c>
      <c r="L5846" s="2" t="s">
        <v>47</v>
      </c>
      <c r="M5846" s="2" t="s">
        <v>27</v>
      </c>
      <c r="N5846" s="2" t="s">
        <v>48</v>
      </c>
      <c r="O5846" s="2" t="s">
        <v>49</v>
      </c>
      <c r="P5846" s="2" t="s">
        <v>50</v>
      </c>
      <c r="Q5846" s="2" t="s">
        <v>51</v>
      </c>
    </row>
    <row r="5847" spans="1:29" hidden="1" outlineLevel="1" collapsed="1" x14ac:dyDescent="0.25">
      <c r="A5847" t="s">
        <v>34</v>
      </c>
      <c r="B5847" s="4" t="s">
        <v>29</v>
      </c>
      <c r="C5847" s="4" t="s">
        <v>6350</v>
      </c>
      <c r="D5847" s="4" t="s">
        <v>34</v>
      </c>
      <c r="E5847" s="4">
        <v>2.1961399999999999E-6</v>
      </c>
      <c r="F5847" s="4">
        <v>1.5434800000000001E-4</v>
      </c>
      <c r="G5847" s="4">
        <v>1</v>
      </c>
      <c r="H5847" s="4">
        <v>2</v>
      </c>
      <c r="I5847" s="4">
        <v>2</v>
      </c>
      <c r="J5847" s="4" t="s">
        <v>6346</v>
      </c>
      <c r="K5847" s="4">
        <v>2</v>
      </c>
      <c r="L5847" s="4">
        <v>2025.1742899999999</v>
      </c>
      <c r="M5847" s="4" t="s">
        <v>29</v>
      </c>
      <c r="N5847" s="4" t="s">
        <v>29</v>
      </c>
      <c r="O5847" s="4">
        <v>6.5770000000000002E-5</v>
      </c>
      <c r="P5847" s="4">
        <v>5.6389999999999997E-8</v>
      </c>
      <c r="Q5847" s="4">
        <v>2.94</v>
      </c>
    </row>
    <row r="5848" spans="1:29" hidden="1" outlineLevel="1" collapsed="1" x14ac:dyDescent="0.25">
      <c r="A5848" t="s">
        <v>34</v>
      </c>
      <c r="B5848" s="4" t="s">
        <v>29</v>
      </c>
      <c r="C5848" s="4" t="s">
        <v>6351</v>
      </c>
      <c r="D5848" s="4" t="s">
        <v>34</v>
      </c>
      <c r="E5848" s="4">
        <v>3.1891199999999998E-6</v>
      </c>
      <c r="F5848" s="4">
        <v>1.5434800000000001E-4</v>
      </c>
      <c r="G5848" s="4">
        <v>1</v>
      </c>
      <c r="H5848" s="4">
        <v>2</v>
      </c>
      <c r="I5848" s="4">
        <v>2</v>
      </c>
      <c r="J5848" s="4" t="s">
        <v>6346</v>
      </c>
      <c r="K5848" s="4">
        <v>2</v>
      </c>
      <c r="L5848" s="4">
        <v>2001.1280099999999</v>
      </c>
      <c r="M5848" s="4" t="s">
        <v>29</v>
      </c>
      <c r="N5848" s="4" t="s">
        <v>29</v>
      </c>
      <c r="O5848" s="4">
        <v>6.5770000000000002E-5</v>
      </c>
      <c r="P5848" s="4">
        <v>8.8739999999999999E-8</v>
      </c>
      <c r="Q5848" s="4">
        <v>4.71</v>
      </c>
    </row>
    <row r="5849" spans="1:29" hidden="1" outlineLevel="1" collapsed="1" x14ac:dyDescent="0.25">
      <c r="A5849" t="s">
        <v>34</v>
      </c>
      <c r="B5849" s="4" t="s">
        <v>29</v>
      </c>
      <c r="C5849" s="4" t="s">
        <v>6352</v>
      </c>
      <c r="D5849" s="4" t="s">
        <v>34</v>
      </c>
      <c r="E5849" s="4">
        <v>2.9145199999999998E-7</v>
      </c>
      <c r="F5849" s="4">
        <v>1.5434800000000001E-4</v>
      </c>
      <c r="G5849" s="4">
        <v>1</v>
      </c>
      <c r="H5849" s="4">
        <v>2</v>
      </c>
      <c r="I5849" s="4">
        <v>2</v>
      </c>
      <c r="J5849" s="4" t="s">
        <v>6346</v>
      </c>
      <c r="K5849" s="4">
        <v>1</v>
      </c>
      <c r="L5849" s="4">
        <v>1873.03304</v>
      </c>
      <c r="M5849" s="4" t="s">
        <v>29</v>
      </c>
      <c r="N5849" s="4" t="s">
        <v>29</v>
      </c>
      <c r="O5849" s="4">
        <v>6.5770000000000002E-5</v>
      </c>
      <c r="P5849" s="4">
        <v>4.8909999999999998E-9</v>
      </c>
      <c r="Q5849" s="4">
        <v>5.0599999999999996</v>
      </c>
    </row>
    <row r="5850" spans="1:29" hidden="1" outlineLevel="1" collapsed="1" x14ac:dyDescent="0.25">
      <c r="A5850" t="s">
        <v>34</v>
      </c>
      <c r="B5850" s="4" t="s">
        <v>29</v>
      </c>
      <c r="C5850" s="4" t="s">
        <v>6353</v>
      </c>
      <c r="D5850" s="4" t="s">
        <v>34</v>
      </c>
      <c r="E5850" s="4">
        <v>1.44554E-4</v>
      </c>
      <c r="F5850" s="4">
        <v>1.5434800000000001E-4</v>
      </c>
      <c r="G5850" s="4">
        <v>1</v>
      </c>
      <c r="H5850" s="4">
        <v>2</v>
      </c>
      <c r="I5850" s="4">
        <v>2</v>
      </c>
      <c r="J5850" s="4" t="s">
        <v>6346</v>
      </c>
      <c r="K5850" s="4">
        <v>1</v>
      </c>
      <c r="L5850" s="4">
        <v>1601.8533500000001</v>
      </c>
      <c r="M5850" s="4" t="s">
        <v>29</v>
      </c>
      <c r="N5850" s="4" t="s">
        <v>29</v>
      </c>
      <c r="O5850" s="4">
        <v>6.5770000000000002E-5</v>
      </c>
      <c r="P5850" s="4">
        <v>8.9530000000000005E-6</v>
      </c>
      <c r="Q5850" s="4">
        <v>2.94</v>
      </c>
    </row>
    <row r="5851" spans="1:29" hidden="1" outlineLevel="1" collapsed="1" x14ac:dyDescent="0.25">
      <c r="A5851" t="s">
        <v>34</v>
      </c>
      <c r="B5851" s="4" t="s">
        <v>29</v>
      </c>
      <c r="C5851" s="4" t="s">
        <v>6354</v>
      </c>
      <c r="D5851" s="4" t="s">
        <v>34</v>
      </c>
      <c r="E5851" s="4">
        <v>5.3660000000000003E-4</v>
      </c>
      <c r="F5851" s="4">
        <v>1.5434800000000001E-4</v>
      </c>
      <c r="G5851" s="4">
        <v>1</v>
      </c>
      <c r="H5851" s="4">
        <v>2</v>
      </c>
      <c r="I5851" s="4">
        <v>2</v>
      </c>
      <c r="J5851" s="4" t="s">
        <v>6346</v>
      </c>
      <c r="K5851" s="4">
        <v>0</v>
      </c>
      <c r="L5851" s="4">
        <v>2171.1131399999999</v>
      </c>
      <c r="M5851" s="4" t="s">
        <v>29</v>
      </c>
      <c r="N5851" s="4" t="s">
        <v>29</v>
      </c>
      <c r="O5851" s="4">
        <v>6.5770000000000002E-5</v>
      </c>
      <c r="P5851" s="4">
        <v>4.367E-5</v>
      </c>
      <c r="Q5851" s="4">
        <v>3.01</v>
      </c>
    </row>
    <row r="5852" spans="1:29" hidden="1" outlineLevel="1" collapsed="1" x14ac:dyDescent="0.25">
      <c r="A5852" t="s">
        <v>34</v>
      </c>
      <c r="B5852" s="4" t="s">
        <v>29</v>
      </c>
      <c r="C5852" s="4" t="s">
        <v>6355</v>
      </c>
      <c r="D5852" s="4" t="s">
        <v>34</v>
      </c>
      <c r="E5852" s="4">
        <v>1.46446E-5</v>
      </c>
      <c r="F5852" s="4">
        <v>1.5434800000000001E-4</v>
      </c>
      <c r="G5852" s="4">
        <v>1</v>
      </c>
      <c r="H5852" s="4">
        <v>2</v>
      </c>
      <c r="I5852" s="4">
        <v>4</v>
      </c>
      <c r="J5852" s="4" t="s">
        <v>6346</v>
      </c>
      <c r="K5852" s="4">
        <v>0</v>
      </c>
      <c r="L5852" s="4">
        <v>1630.8951500000001</v>
      </c>
      <c r="M5852" s="4" t="s">
        <v>29</v>
      </c>
      <c r="N5852" s="4" t="s">
        <v>29</v>
      </c>
      <c r="O5852" s="4">
        <v>6.5770000000000002E-5</v>
      </c>
      <c r="P5852" s="4">
        <v>5.5939999999999999E-7</v>
      </c>
      <c r="Q5852" s="4">
        <v>3.54</v>
      </c>
    </row>
    <row r="5853" spans="1:29" hidden="1" outlineLevel="1" collapsed="1" x14ac:dyDescent="0.25">
      <c r="A5853" t="s">
        <v>34</v>
      </c>
      <c r="B5853" s="4" t="s">
        <v>29</v>
      </c>
      <c r="C5853" s="4" t="s">
        <v>6356</v>
      </c>
      <c r="D5853" s="4" t="s">
        <v>34</v>
      </c>
      <c r="E5853" s="4">
        <v>4.43852E-2</v>
      </c>
      <c r="F5853" s="4">
        <v>1.40211E-3</v>
      </c>
      <c r="G5853" s="4">
        <v>1</v>
      </c>
      <c r="H5853" s="4">
        <v>2</v>
      </c>
      <c r="I5853" s="4">
        <v>1</v>
      </c>
      <c r="J5853" s="4" t="s">
        <v>6346</v>
      </c>
      <c r="K5853" s="4">
        <v>0</v>
      </c>
      <c r="L5853" s="4">
        <v>847.48835999999994</v>
      </c>
      <c r="M5853" s="4" t="s">
        <v>29</v>
      </c>
      <c r="N5853" s="4" t="s">
        <v>29</v>
      </c>
      <c r="O5853" s="4">
        <v>5.0580000000000004E-4</v>
      </c>
      <c r="P5853" s="4">
        <v>9.0860000000000003E-3</v>
      </c>
      <c r="Q5853" s="4">
        <v>1.77</v>
      </c>
    </row>
    <row r="5854" spans="1:29" x14ac:dyDescent="0.25">
      <c r="A5854" s="3" t="s">
        <v>29</v>
      </c>
      <c r="B5854" s="3" t="s">
        <v>30</v>
      </c>
      <c r="C5854" s="3" t="s">
        <v>6357</v>
      </c>
      <c r="D5854" s="3" t="s">
        <v>6358</v>
      </c>
      <c r="E5854" s="3">
        <v>0</v>
      </c>
      <c r="F5854" s="3">
        <v>52.573</v>
      </c>
      <c r="G5854" s="3">
        <v>34</v>
      </c>
      <c r="H5854" s="3">
        <v>10</v>
      </c>
      <c r="I5854" s="3">
        <v>13</v>
      </c>
      <c r="J5854" s="3">
        <v>10</v>
      </c>
      <c r="K5854" s="3">
        <v>405</v>
      </c>
      <c r="L5854" s="3">
        <v>45.2</v>
      </c>
      <c r="M5854" s="3">
        <v>9.01</v>
      </c>
      <c r="N5854" s="3">
        <v>34.200000000000003</v>
      </c>
      <c r="O5854" s="3">
        <v>10</v>
      </c>
      <c r="P5854" s="3" t="s">
        <v>315</v>
      </c>
      <c r="Q5854" s="3" t="s">
        <v>2186</v>
      </c>
      <c r="R5854" s="3" t="s">
        <v>2187</v>
      </c>
      <c r="S5854" s="3" t="s">
        <v>6359</v>
      </c>
      <c r="T5854" s="3" t="s">
        <v>34</v>
      </c>
      <c r="U5854" s="3" t="s">
        <v>6360</v>
      </c>
      <c r="V5854" s="3" t="s">
        <v>34</v>
      </c>
      <c r="W5854" s="3" t="s">
        <v>714</v>
      </c>
      <c r="X5854" s="3" t="s">
        <v>34</v>
      </c>
      <c r="Y5854" s="3" t="s">
        <v>34</v>
      </c>
      <c r="Z5854" s="3" t="s">
        <v>34</v>
      </c>
      <c r="AA5854" s="3">
        <v>0</v>
      </c>
      <c r="AB5854" s="3" t="s">
        <v>29</v>
      </c>
      <c r="AC5854" s="3">
        <v>1</v>
      </c>
    </row>
    <row r="5855" spans="1:29" hidden="1" outlineLevel="1" collapsed="1" x14ac:dyDescent="0.25">
      <c r="A5855" t="s">
        <v>34</v>
      </c>
      <c r="B5855" s="2" t="s">
        <v>39</v>
      </c>
      <c r="C5855" s="2" t="s">
        <v>40</v>
      </c>
      <c r="D5855" s="2" t="s">
        <v>41</v>
      </c>
      <c r="E5855" s="2" t="s">
        <v>42</v>
      </c>
      <c r="F5855" s="2" t="s">
        <v>43</v>
      </c>
      <c r="G5855" s="2" t="s">
        <v>28</v>
      </c>
      <c r="H5855" s="2" t="s">
        <v>44</v>
      </c>
      <c r="I5855" s="2" t="s">
        <v>8</v>
      </c>
      <c r="J5855" s="2" t="s">
        <v>45</v>
      </c>
      <c r="K5855" s="2" t="s">
        <v>46</v>
      </c>
      <c r="L5855" s="2" t="s">
        <v>47</v>
      </c>
      <c r="M5855" s="2" t="s">
        <v>27</v>
      </c>
      <c r="N5855" s="2" t="s">
        <v>48</v>
      </c>
      <c r="O5855" s="2" t="s">
        <v>49</v>
      </c>
      <c r="P5855" s="2" t="s">
        <v>50</v>
      </c>
      <c r="Q5855" s="2" t="s">
        <v>51</v>
      </c>
    </row>
    <row r="5856" spans="1:29" hidden="1" outlineLevel="1" collapsed="1" x14ac:dyDescent="0.25">
      <c r="A5856" t="s">
        <v>34</v>
      </c>
      <c r="B5856" s="4" t="s">
        <v>29</v>
      </c>
      <c r="C5856" s="4" t="s">
        <v>6361</v>
      </c>
      <c r="D5856" s="4" t="s">
        <v>34</v>
      </c>
      <c r="E5856" s="4">
        <v>7.6410099999999999E-4</v>
      </c>
      <c r="F5856" s="4">
        <v>1.5434800000000001E-4</v>
      </c>
      <c r="G5856" s="4">
        <v>1</v>
      </c>
      <c r="H5856" s="4">
        <v>1</v>
      </c>
      <c r="I5856" s="4">
        <v>1</v>
      </c>
      <c r="J5856" s="4" t="s">
        <v>6357</v>
      </c>
      <c r="K5856" s="4">
        <v>0</v>
      </c>
      <c r="L5856" s="4">
        <v>1060.56331</v>
      </c>
      <c r="M5856" s="4" t="s">
        <v>29</v>
      </c>
      <c r="N5856" s="4" t="s">
        <v>29</v>
      </c>
      <c r="O5856" s="4">
        <v>6.5770000000000002E-5</v>
      </c>
      <c r="P5856" s="4">
        <v>6.6459999999999997E-5</v>
      </c>
      <c r="Q5856" s="4">
        <v>1.45</v>
      </c>
    </row>
    <row r="5857" spans="1:29" hidden="1" outlineLevel="1" collapsed="1" x14ac:dyDescent="0.25">
      <c r="A5857" t="s">
        <v>34</v>
      </c>
      <c r="B5857" s="4" t="s">
        <v>29</v>
      </c>
      <c r="C5857" s="4" t="s">
        <v>6362</v>
      </c>
      <c r="D5857" s="4" t="s">
        <v>72</v>
      </c>
      <c r="E5857" s="4">
        <v>9.7656500000000003E-6</v>
      </c>
      <c r="F5857" s="4">
        <v>1.5434800000000001E-4</v>
      </c>
      <c r="G5857" s="4">
        <v>1</v>
      </c>
      <c r="H5857" s="4">
        <v>1</v>
      </c>
      <c r="I5857" s="4">
        <v>2</v>
      </c>
      <c r="J5857" s="4" t="s">
        <v>6357</v>
      </c>
      <c r="K5857" s="4">
        <v>0</v>
      </c>
      <c r="L5857" s="4">
        <v>2791.4148599999999</v>
      </c>
      <c r="M5857" s="4" t="s">
        <v>29</v>
      </c>
      <c r="N5857" s="4" t="s">
        <v>29</v>
      </c>
      <c r="O5857" s="4">
        <v>6.5770000000000002E-5</v>
      </c>
      <c r="P5857" s="4">
        <v>3.4190000000000001E-7</v>
      </c>
      <c r="Q5857" s="4">
        <v>4.43</v>
      </c>
    </row>
    <row r="5858" spans="1:29" hidden="1" outlineLevel="1" collapsed="1" x14ac:dyDescent="0.25">
      <c r="A5858" t="s">
        <v>34</v>
      </c>
      <c r="B5858" s="4" t="s">
        <v>29</v>
      </c>
      <c r="C5858" s="4" t="s">
        <v>6363</v>
      </c>
      <c r="D5858" s="4" t="s">
        <v>34</v>
      </c>
      <c r="E5858" s="4">
        <v>3.5121199999999999E-6</v>
      </c>
      <c r="F5858" s="4">
        <v>1.5434800000000001E-4</v>
      </c>
      <c r="G5858" s="4">
        <v>1</v>
      </c>
      <c r="H5858" s="4">
        <v>1</v>
      </c>
      <c r="I5858" s="4">
        <v>1</v>
      </c>
      <c r="J5858" s="4" t="s">
        <v>6357</v>
      </c>
      <c r="K5858" s="4">
        <v>1</v>
      </c>
      <c r="L5858" s="4">
        <v>1741.9231600000001</v>
      </c>
      <c r="M5858" s="4" t="s">
        <v>29</v>
      </c>
      <c r="N5858" s="4" t="s">
        <v>29</v>
      </c>
      <c r="O5858" s="4">
        <v>6.5770000000000002E-5</v>
      </c>
      <c r="P5858" s="4">
        <v>9.9509999999999996E-8</v>
      </c>
      <c r="Q5858" s="4">
        <v>3.89</v>
      </c>
    </row>
    <row r="5859" spans="1:29" hidden="1" outlineLevel="1" collapsed="1" x14ac:dyDescent="0.25">
      <c r="A5859" t="s">
        <v>34</v>
      </c>
      <c r="B5859" s="4" t="s">
        <v>29</v>
      </c>
      <c r="C5859" s="4" t="s">
        <v>6364</v>
      </c>
      <c r="D5859" s="4" t="s">
        <v>34</v>
      </c>
      <c r="E5859" s="4">
        <v>1.1234000000000001E-3</v>
      </c>
      <c r="F5859" s="4">
        <v>1.5434800000000001E-4</v>
      </c>
      <c r="G5859" s="4">
        <v>1</v>
      </c>
      <c r="H5859" s="4">
        <v>1</v>
      </c>
      <c r="I5859" s="4">
        <v>1</v>
      </c>
      <c r="J5859" s="4" t="s">
        <v>6357</v>
      </c>
      <c r="K5859" s="4">
        <v>0</v>
      </c>
      <c r="L5859" s="4">
        <v>1531.83664</v>
      </c>
      <c r="M5859" s="4" t="s">
        <v>29</v>
      </c>
      <c r="N5859" s="4" t="s">
        <v>29</v>
      </c>
      <c r="O5859" s="4">
        <v>6.5770000000000002E-5</v>
      </c>
      <c r="P5859" s="4">
        <v>1.0569999999999999E-4</v>
      </c>
      <c r="Q5859" s="4">
        <v>3.2</v>
      </c>
    </row>
    <row r="5860" spans="1:29" hidden="1" outlineLevel="1" collapsed="1" x14ac:dyDescent="0.25">
      <c r="A5860" t="s">
        <v>34</v>
      </c>
      <c r="B5860" s="4" t="s">
        <v>29</v>
      </c>
      <c r="C5860" s="4" t="s">
        <v>6365</v>
      </c>
      <c r="D5860" s="4" t="s">
        <v>6366</v>
      </c>
      <c r="E5860" s="4">
        <v>5.4737600000000003E-5</v>
      </c>
      <c r="F5860" s="4">
        <v>1.5434800000000001E-4</v>
      </c>
      <c r="G5860" s="4">
        <v>1</v>
      </c>
      <c r="H5860" s="4">
        <v>1</v>
      </c>
      <c r="I5860" s="4">
        <v>1</v>
      </c>
      <c r="J5860" s="4" t="s">
        <v>6357</v>
      </c>
      <c r="K5860" s="4">
        <v>0</v>
      </c>
      <c r="L5860" s="4">
        <v>1343.60823</v>
      </c>
      <c r="M5860" s="4" t="s">
        <v>29</v>
      </c>
      <c r="N5860" s="4" t="s">
        <v>29</v>
      </c>
      <c r="O5860" s="4">
        <v>6.5770000000000002E-5</v>
      </c>
      <c r="P5860" s="4">
        <v>2.7700000000000002E-6</v>
      </c>
      <c r="Q5860" s="4">
        <v>2.69</v>
      </c>
    </row>
    <row r="5861" spans="1:29" hidden="1" outlineLevel="1" collapsed="1" x14ac:dyDescent="0.25">
      <c r="A5861" t="s">
        <v>34</v>
      </c>
      <c r="B5861" s="4" t="s">
        <v>29</v>
      </c>
      <c r="C5861" s="4" t="s">
        <v>6367</v>
      </c>
      <c r="D5861" s="4" t="s">
        <v>34</v>
      </c>
      <c r="E5861" s="4">
        <v>6.1455699999999995E-5</v>
      </c>
      <c r="F5861" s="4">
        <v>1.5434800000000001E-4</v>
      </c>
      <c r="G5861" s="4">
        <v>1</v>
      </c>
      <c r="H5861" s="4">
        <v>1</v>
      </c>
      <c r="I5861" s="4">
        <v>2</v>
      </c>
      <c r="J5861" s="4" t="s">
        <v>6357</v>
      </c>
      <c r="K5861" s="4">
        <v>1</v>
      </c>
      <c r="L5861" s="4">
        <v>2473.3700899999999</v>
      </c>
      <c r="M5861" s="4" t="s">
        <v>29</v>
      </c>
      <c r="N5861" s="4" t="s">
        <v>29</v>
      </c>
      <c r="O5861" s="4">
        <v>6.5770000000000002E-5</v>
      </c>
      <c r="P5861" s="4">
        <v>3.174E-6</v>
      </c>
      <c r="Q5861" s="4">
        <v>3.37</v>
      </c>
    </row>
    <row r="5862" spans="1:29" hidden="1" outlineLevel="1" collapsed="1" x14ac:dyDescent="0.25">
      <c r="A5862" t="s">
        <v>34</v>
      </c>
      <c r="B5862" s="4" t="s">
        <v>29</v>
      </c>
      <c r="C5862" s="4" t="s">
        <v>6368</v>
      </c>
      <c r="D5862" s="4" t="s">
        <v>199</v>
      </c>
      <c r="E5862" s="4">
        <v>9.2156400000000004E-5</v>
      </c>
      <c r="F5862" s="4">
        <v>1.5434800000000001E-4</v>
      </c>
      <c r="G5862" s="4">
        <v>1</v>
      </c>
      <c r="H5862" s="4">
        <v>1</v>
      </c>
      <c r="I5862" s="4">
        <v>1</v>
      </c>
      <c r="J5862" s="4" t="s">
        <v>6357</v>
      </c>
      <c r="K5862" s="4">
        <v>0</v>
      </c>
      <c r="L5862" s="4">
        <v>2134.0121100000001</v>
      </c>
      <c r="M5862" s="4" t="s">
        <v>29</v>
      </c>
      <c r="N5862" s="4" t="s">
        <v>29</v>
      </c>
      <c r="O5862" s="4">
        <v>6.5770000000000002E-5</v>
      </c>
      <c r="P5862" s="4">
        <v>5.2000000000000002E-6</v>
      </c>
      <c r="Q5862" s="4">
        <v>4.21</v>
      </c>
    </row>
    <row r="5863" spans="1:29" hidden="1" outlineLevel="1" collapsed="1" x14ac:dyDescent="0.25">
      <c r="A5863" t="s">
        <v>34</v>
      </c>
      <c r="B5863" s="4" t="s">
        <v>29</v>
      </c>
      <c r="C5863" s="4" t="s">
        <v>6369</v>
      </c>
      <c r="D5863" s="4" t="s">
        <v>34</v>
      </c>
      <c r="E5863" s="4">
        <v>2.61258E-5</v>
      </c>
      <c r="F5863" s="4">
        <v>1.5434800000000001E-4</v>
      </c>
      <c r="G5863" s="4">
        <v>1</v>
      </c>
      <c r="H5863" s="4">
        <v>1</v>
      </c>
      <c r="I5863" s="4">
        <v>1</v>
      </c>
      <c r="J5863" s="4" t="s">
        <v>6357</v>
      </c>
      <c r="K5863" s="4">
        <v>0</v>
      </c>
      <c r="L5863" s="4">
        <v>1585.82205</v>
      </c>
      <c r="M5863" s="4" t="s">
        <v>29</v>
      </c>
      <c r="N5863" s="4" t="s">
        <v>29</v>
      </c>
      <c r="O5863" s="4">
        <v>6.5770000000000002E-5</v>
      </c>
      <c r="P5863" s="4">
        <v>1.125E-6</v>
      </c>
      <c r="Q5863" s="4">
        <v>4.96</v>
      </c>
    </row>
    <row r="5864" spans="1:29" hidden="1" outlineLevel="1" collapsed="1" x14ac:dyDescent="0.25">
      <c r="A5864" t="s">
        <v>34</v>
      </c>
      <c r="B5864" s="4" t="s">
        <v>29</v>
      </c>
      <c r="C5864" s="4" t="s">
        <v>6370</v>
      </c>
      <c r="D5864" s="4" t="s">
        <v>4352</v>
      </c>
      <c r="E5864" s="4">
        <v>2.0317200000000001E-2</v>
      </c>
      <c r="F5864" s="4">
        <v>7.2030900000000003E-4</v>
      </c>
      <c r="G5864" s="4">
        <v>1</v>
      </c>
      <c r="H5864" s="4">
        <v>1</v>
      </c>
      <c r="I5864" s="4">
        <v>2</v>
      </c>
      <c r="J5864" s="4" t="s">
        <v>6357</v>
      </c>
      <c r="K5864" s="4">
        <v>0</v>
      </c>
      <c r="L5864" s="4">
        <v>1364.68</v>
      </c>
      <c r="M5864" s="4" t="s">
        <v>29</v>
      </c>
      <c r="N5864" s="4" t="s">
        <v>29</v>
      </c>
      <c r="O5864" s="4">
        <v>2.6459999999999998E-4</v>
      </c>
      <c r="P5864" s="4">
        <v>3.3300000000000001E-3</v>
      </c>
      <c r="Q5864" s="4">
        <v>2.38</v>
      </c>
    </row>
    <row r="5865" spans="1:29" hidden="1" outlineLevel="1" collapsed="1" x14ac:dyDescent="0.25">
      <c r="A5865" t="s">
        <v>34</v>
      </c>
      <c r="B5865" s="4" t="s">
        <v>29</v>
      </c>
      <c r="C5865" s="4" t="s">
        <v>6371</v>
      </c>
      <c r="D5865" s="4" t="s">
        <v>34</v>
      </c>
      <c r="E5865" s="4">
        <v>2.7088299999999999E-2</v>
      </c>
      <c r="F5865" s="4">
        <v>1.14003E-3</v>
      </c>
      <c r="G5865" s="4">
        <v>1</v>
      </c>
      <c r="H5865" s="4">
        <v>1</v>
      </c>
      <c r="I5865" s="4">
        <v>1</v>
      </c>
      <c r="J5865" s="4" t="s">
        <v>6357</v>
      </c>
      <c r="K5865" s="4">
        <v>0</v>
      </c>
      <c r="L5865" s="4">
        <v>807.46108000000004</v>
      </c>
      <c r="M5865" s="4" t="s">
        <v>29</v>
      </c>
      <c r="N5865" s="4" t="s">
        <v>29</v>
      </c>
      <c r="O5865" s="4">
        <v>4.1320000000000001E-4</v>
      </c>
      <c r="P5865" s="4">
        <v>4.79E-3</v>
      </c>
      <c r="Q5865" s="4">
        <v>1.25</v>
      </c>
    </row>
    <row r="5866" spans="1:29" x14ac:dyDescent="0.25">
      <c r="A5866" s="3" t="s">
        <v>29</v>
      </c>
      <c r="B5866" s="3" t="s">
        <v>30</v>
      </c>
      <c r="C5866" s="3" t="s">
        <v>6372</v>
      </c>
      <c r="D5866" s="3" t="s">
        <v>6373</v>
      </c>
      <c r="E5866" s="3">
        <v>0</v>
      </c>
      <c r="F5866" s="3">
        <v>52.564999999999998</v>
      </c>
      <c r="G5866" s="3">
        <v>46</v>
      </c>
      <c r="H5866" s="3">
        <v>6</v>
      </c>
      <c r="I5866" s="3">
        <v>13</v>
      </c>
      <c r="J5866" s="3">
        <v>6</v>
      </c>
      <c r="K5866" s="3">
        <v>226</v>
      </c>
      <c r="L5866" s="3">
        <v>26</v>
      </c>
      <c r="M5866" s="3">
        <v>5.62</v>
      </c>
      <c r="N5866" s="3">
        <v>49</v>
      </c>
      <c r="O5866" s="3">
        <v>6</v>
      </c>
      <c r="P5866" s="3" t="s">
        <v>5388</v>
      </c>
      <c r="Q5866" s="3" t="s">
        <v>1968</v>
      </c>
      <c r="R5866" s="3" t="s">
        <v>712</v>
      </c>
      <c r="S5866" s="3" t="s">
        <v>34</v>
      </c>
      <c r="T5866" s="3" t="s">
        <v>6374</v>
      </c>
      <c r="U5866" s="3" t="s">
        <v>6372</v>
      </c>
      <c r="V5866" s="3" t="s">
        <v>6375</v>
      </c>
      <c r="W5866" s="3" t="s">
        <v>976</v>
      </c>
      <c r="X5866" s="3" t="s">
        <v>34</v>
      </c>
      <c r="Y5866" s="3" t="s">
        <v>34</v>
      </c>
      <c r="Z5866" s="3" t="s">
        <v>34</v>
      </c>
      <c r="AA5866" s="3">
        <v>0</v>
      </c>
      <c r="AB5866" s="3" t="s">
        <v>29</v>
      </c>
      <c r="AC5866" s="3">
        <v>1</v>
      </c>
    </row>
    <row r="5867" spans="1:29" hidden="1" outlineLevel="1" collapsed="1" x14ac:dyDescent="0.25">
      <c r="A5867" t="s">
        <v>34</v>
      </c>
      <c r="B5867" s="2" t="s">
        <v>39</v>
      </c>
      <c r="C5867" s="2" t="s">
        <v>40</v>
      </c>
      <c r="D5867" s="2" t="s">
        <v>41</v>
      </c>
      <c r="E5867" s="2" t="s">
        <v>42</v>
      </c>
      <c r="F5867" s="2" t="s">
        <v>43</v>
      </c>
      <c r="G5867" s="2" t="s">
        <v>28</v>
      </c>
      <c r="H5867" s="2" t="s">
        <v>44</v>
      </c>
      <c r="I5867" s="2" t="s">
        <v>8</v>
      </c>
      <c r="J5867" s="2" t="s">
        <v>45</v>
      </c>
      <c r="K5867" s="2" t="s">
        <v>46</v>
      </c>
      <c r="L5867" s="2" t="s">
        <v>47</v>
      </c>
      <c r="M5867" s="2" t="s">
        <v>27</v>
      </c>
      <c r="N5867" s="2" t="s">
        <v>48</v>
      </c>
      <c r="O5867" s="2" t="s">
        <v>49</v>
      </c>
      <c r="P5867" s="2" t="s">
        <v>50</v>
      </c>
      <c r="Q5867" s="2" t="s">
        <v>51</v>
      </c>
    </row>
    <row r="5868" spans="1:29" hidden="1" outlineLevel="1" collapsed="1" x14ac:dyDescent="0.25">
      <c r="A5868" t="s">
        <v>34</v>
      </c>
      <c r="B5868" s="4" t="s">
        <v>29</v>
      </c>
      <c r="C5868" s="4" t="s">
        <v>6376</v>
      </c>
      <c r="D5868" s="4" t="s">
        <v>6377</v>
      </c>
      <c r="E5868" s="4">
        <v>3.0097799999999998E-8</v>
      </c>
      <c r="F5868" s="4">
        <v>1.5434800000000001E-4</v>
      </c>
      <c r="G5868" s="4">
        <v>1</v>
      </c>
      <c r="H5868" s="4">
        <v>1</v>
      </c>
      <c r="I5868" s="4">
        <v>2</v>
      </c>
      <c r="J5868" s="4" t="s">
        <v>6372</v>
      </c>
      <c r="K5868" s="4">
        <v>0</v>
      </c>
      <c r="L5868" s="4">
        <v>2169.0016000000001</v>
      </c>
      <c r="M5868" s="4" t="s">
        <v>29</v>
      </c>
      <c r="N5868" s="4" t="s">
        <v>29</v>
      </c>
      <c r="O5868" s="4">
        <v>6.5770000000000002E-5</v>
      </c>
      <c r="P5868" s="4">
        <v>3.1379999999999999E-10</v>
      </c>
      <c r="Q5868" s="4">
        <v>4.91</v>
      </c>
    </row>
    <row r="5869" spans="1:29" hidden="1" outlineLevel="1" collapsed="1" x14ac:dyDescent="0.25">
      <c r="A5869" t="s">
        <v>34</v>
      </c>
      <c r="B5869" s="4" t="s">
        <v>29</v>
      </c>
      <c r="C5869" s="4" t="s">
        <v>6378</v>
      </c>
      <c r="D5869" s="4" t="s">
        <v>619</v>
      </c>
      <c r="E5869" s="4">
        <v>4.2051499999999999E-6</v>
      </c>
      <c r="F5869" s="4">
        <v>1.5434800000000001E-4</v>
      </c>
      <c r="G5869" s="4">
        <v>1</v>
      </c>
      <c r="H5869" s="4">
        <v>1</v>
      </c>
      <c r="I5869" s="4">
        <v>5</v>
      </c>
      <c r="J5869" s="4" t="s">
        <v>6372</v>
      </c>
      <c r="K5869" s="4">
        <v>0</v>
      </c>
      <c r="L5869" s="4">
        <v>2916.4196299999999</v>
      </c>
      <c r="M5869" s="4" t="s">
        <v>29</v>
      </c>
      <c r="N5869" s="4" t="s">
        <v>29</v>
      </c>
      <c r="O5869" s="4">
        <v>6.5770000000000002E-5</v>
      </c>
      <c r="P5869" s="4">
        <v>1.236E-7</v>
      </c>
      <c r="Q5869" s="4">
        <v>4.88</v>
      </c>
    </row>
    <row r="5870" spans="1:29" hidden="1" outlineLevel="1" collapsed="1" x14ac:dyDescent="0.25">
      <c r="A5870" t="s">
        <v>34</v>
      </c>
      <c r="B5870" s="4" t="s">
        <v>29</v>
      </c>
      <c r="C5870" s="4" t="s">
        <v>6379</v>
      </c>
      <c r="D5870" s="4" t="s">
        <v>34</v>
      </c>
      <c r="E5870" s="4">
        <v>4.2051499999999999E-6</v>
      </c>
      <c r="F5870" s="4">
        <v>1.5434800000000001E-4</v>
      </c>
      <c r="G5870" s="4">
        <v>1</v>
      </c>
      <c r="H5870" s="4">
        <v>1</v>
      </c>
      <c r="I5870" s="4">
        <v>1</v>
      </c>
      <c r="J5870" s="4" t="s">
        <v>6372</v>
      </c>
      <c r="K5870" s="4">
        <v>0</v>
      </c>
      <c r="L5870" s="4">
        <v>1459.79035</v>
      </c>
      <c r="M5870" s="4" t="s">
        <v>29</v>
      </c>
      <c r="N5870" s="4" t="s">
        <v>29</v>
      </c>
      <c r="O5870" s="4">
        <v>6.5770000000000002E-5</v>
      </c>
      <c r="P5870" s="4">
        <v>1.236E-7</v>
      </c>
      <c r="Q5870" s="4">
        <v>3.54</v>
      </c>
    </row>
    <row r="5871" spans="1:29" hidden="1" outlineLevel="1" collapsed="1" x14ac:dyDescent="0.25">
      <c r="A5871" t="s">
        <v>34</v>
      </c>
      <c r="B5871" s="4" t="s">
        <v>29</v>
      </c>
      <c r="C5871" s="4" t="s">
        <v>6380</v>
      </c>
      <c r="D5871" s="4" t="s">
        <v>34</v>
      </c>
      <c r="E5871" s="4">
        <v>3.7694799999999997E-5</v>
      </c>
      <c r="F5871" s="4">
        <v>1.5434800000000001E-4</v>
      </c>
      <c r="G5871" s="4">
        <v>1</v>
      </c>
      <c r="H5871" s="4">
        <v>1</v>
      </c>
      <c r="I5871" s="4">
        <v>2</v>
      </c>
      <c r="J5871" s="4" t="s">
        <v>6372</v>
      </c>
      <c r="K5871" s="4">
        <v>0</v>
      </c>
      <c r="L5871" s="4">
        <v>1227.71948</v>
      </c>
      <c r="M5871" s="4" t="s">
        <v>29</v>
      </c>
      <c r="N5871" s="4" t="s">
        <v>29</v>
      </c>
      <c r="O5871" s="4">
        <v>6.5770000000000002E-5</v>
      </c>
      <c r="P5871" s="4">
        <v>1.7570000000000001E-6</v>
      </c>
      <c r="Q5871" s="4">
        <v>2.96</v>
      </c>
    </row>
    <row r="5872" spans="1:29" hidden="1" outlineLevel="1" collapsed="1" x14ac:dyDescent="0.25">
      <c r="A5872" t="s">
        <v>34</v>
      </c>
      <c r="B5872" s="4" t="s">
        <v>29</v>
      </c>
      <c r="C5872" s="4" t="s">
        <v>6381</v>
      </c>
      <c r="D5872" s="4" t="s">
        <v>34</v>
      </c>
      <c r="E5872" s="4">
        <v>2.4341900000000002E-7</v>
      </c>
      <c r="F5872" s="4">
        <v>1.5434800000000001E-4</v>
      </c>
      <c r="G5872" s="4">
        <v>1</v>
      </c>
      <c r="H5872" s="4">
        <v>1</v>
      </c>
      <c r="I5872" s="4">
        <v>2</v>
      </c>
      <c r="J5872" s="4" t="s">
        <v>6372</v>
      </c>
      <c r="K5872" s="4">
        <v>1</v>
      </c>
      <c r="L5872" s="4">
        <v>2059.1281300000001</v>
      </c>
      <c r="M5872" s="4" t="s">
        <v>29</v>
      </c>
      <c r="N5872" s="4" t="s">
        <v>29</v>
      </c>
      <c r="O5872" s="4">
        <v>6.5770000000000002E-5</v>
      </c>
      <c r="P5872" s="4">
        <v>3.9490000000000003E-9</v>
      </c>
      <c r="Q5872" s="4">
        <v>3.78</v>
      </c>
    </row>
    <row r="5873" spans="1:29" hidden="1" outlineLevel="1" collapsed="1" x14ac:dyDescent="0.25">
      <c r="A5873" t="s">
        <v>34</v>
      </c>
      <c r="B5873" s="4" t="s">
        <v>29</v>
      </c>
      <c r="C5873" s="4" t="s">
        <v>6382</v>
      </c>
      <c r="D5873" s="4" t="s">
        <v>34</v>
      </c>
      <c r="E5873" s="4">
        <v>4.1780399999999997E-5</v>
      </c>
      <c r="F5873" s="4">
        <v>1.5434800000000001E-4</v>
      </c>
      <c r="G5873" s="4">
        <v>1</v>
      </c>
      <c r="H5873" s="4">
        <v>1</v>
      </c>
      <c r="I5873" s="4">
        <v>1</v>
      </c>
      <c r="J5873" s="4" t="s">
        <v>6372</v>
      </c>
      <c r="K5873" s="4">
        <v>0</v>
      </c>
      <c r="L5873" s="4">
        <v>2174.0724</v>
      </c>
      <c r="M5873" s="4" t="s">
        <v>29</v>
      </c>
      <c r="N5873" s="4" t="s">
        <v>29</v>
      </c>
      <c r="O5873" s="4">
        <v>6.5770000000000002E-5</v>
      </c>
      <c r="P5873" s="4">
        <v>1.9879999999999999E-6</v>
      </c>
      <c r="Q5873" s="4">
        <v>3.92</v>
      </c>
    </row>
    <row r="5874" spans="1:29" x14ac:dyDescent="0.25">
      <c r="A5874" s="3" t="s">
        <v>29</v>
      </c>
      <c r="B5874" s="3" t="s">
        <v>30</v>
      </c>
      <c r="C5874" s="3" t="s">
        <v>6383</v>
      </c>
      <c r="D5874" s="3" t="s">
        <v>6384</v>
      </c>
      <c r="E5874" s="3">
        <v>0</v>
      </c>
      <c r="F5874" s="3">
        <v>52.491</v>
      </c>
      <c r="G5874" s="3">
        <v>26</v>
      </c>
      <c r="H5874" s="3">
        <v>9</v>
      </c>
      <c r="I5874" s="3">
        <v>12</v>
      </c>
      <c r="J5874" s="3">
        <v>9</v>
      </c>
      <c r="K5874" s="3">
        <v>528</v>
      </c>
      <c r="L5874" s="3">
        <v>57.6</v>
      </c>
      <c r="M5874" s="3">
        <v>7.93</v>
      </c>
      <c r="N5874" s="3">
        <v>44.39</v>
      </c>
      <c r="O5874" s="3">
        <v>9</v>
      </c>
      <c r="P5874" s="3" t="s">
        <v>315</v>
      </c>
      <c r="Q5874" s="3" t="s">
        <v>34</v>
      </c>
      <c r="R5874" s="3" t="s">
        <v>2218</v>
      </c>
      <c r="S5874" s="3" t="s">
        <v>5778</v>
      </c>
      <c r="T5874" s="3" t="s">
        <v>34</v>
      </c>
      <c r="U5874" s="3" t="s">
        <v>6385</v>
      </c>
      <c r="V5874" s="3" t="s">
        <v>34</v>
      </c>
      <c r="W5874" s="3" t="s">
        <v>38</v>
      </c>
      <c r="X5874" s="3" t="s">
        <v>34</v>
      </c>
      <c r="Y5874" s="3" t="s">
        <v>34</v>
      </c>
      <c r="Z5874" s="3" t="s">
        <v>34</v>
      </c>
      <c r="AA5874" s="3">
        <v>0</v>
      </c>
      <c r="AB5874" s="3" t="s">
        <v>29</v>
      </c>
      <c r="AC5874" s="3">
        <v>1</v>
      </c>
    </row>
    <row r="5875" spans="1:29" hidden="1" outlineLevel="1" collapsed="1" x14ac:dyDescent="0.25">
      <c r="A5875" t="s">
        <v>34</v>
      </c>
      <c r="B5875" s="2" t="s">
        <v>39</v>
      </c>
      <c r="C5875" s="2" t="s">
        <v>40</v>
      </c>
      <c r="D5875" s="2" t="s">
        <v>41</v>
      </c>
      <c r="E5875" s="2" t="s">
        <v>42</v>
      </c>
      <c r="F5875" s="2" t="s">
        <v>43</v>
      </c>
      <c r="G5875" s="2" t="s">
        <v>28</v>
      </c>
      <c r="H5875" s="2" t="s">
        <v>44</v>
      </c>
      <c r="I5875" s="2" t="s">
        <v>8</v>
      </c>
      <c r="J5875" s="2" t="s">
        <v>45</v>
      </c>
      <c r="K5875" s="2" t="s">
        <v>46</v>
      </c>
      <c r="L5875" s="2" t="s">
        <v>47</v>
      </c>
      <c r="M5875" s="2" t="s">
        <v>27</v>
      </c>
      <c r="N5875" s="2" t="s">
        <v>48</v>
      </c>
      <c r="O5875" s="2" t="s">
        <v>49</v>
      </c>
      <c r="P5875" s="2" t="s">
        <v>50</v>
      </c>
      <c r="Q5875" s="2" t="s">
        <v>51</v>
      </c>
    </row>
    <row r="5876" spans="1:29" hidden="1" outlineLevel="1" collapsed="1" x14ac:dyDescent="0.25">
      <c r="A5876" t="s">
        <v>34</v>
      </c>
      <c r="B5876" s="4" t="s">
        <v>29</v>
      </c>
      <c r="C5876" s="4" t="s">
        <v>6386</v>
      </c>
      <c r="D5876" s="4" t="s">
        <v>34</v>
      </c>
      <c r="E5876" s="4">
        <v>1.6441999999999999E-5</v>
      </c>
      <c r="F5876" s="4">
        <v>1.5434800000000001E-4</v>
      </c>
      <c r="G5876" s="4">
        <v>1</v>
      </c>
      <c r="H5876" s="4">
        <v>1</v>
      </c>
      <c r="I5876" s="4">
        <v>1</v>
      </c>
      <c r="J5876" s="4" t="s">
        <v>6383</v>
      </c>
      <c r="K5876" s="4">
        <v>0</v>
      </c>
      <c r="L5876" s="4">
        <v>1439.80774</v>
      </c>
      <c r="M5876" s="4" t="s">
        <v>29</v>
      </c>
      <c r="N5876" s="4" t="s">
        <v>29</v>
      </c>
      <c r="O5876" s="4">
        <v>6.5770000000000002E-5</v>
      </c>
      <c r="P5876" s="4">
        <v>6.4249999999999999E-7</v>
      </c>
      <c r="Q5876" s="4">
        <v>3.22</v>
      </c>
    </row>
    <row r="5877" spans="1:29" hidden="1" outlineLevel="1" collapsed="1" x14ac:dyDescent="0.25">
      <c r="A5877" t="s">
        <v>34</v>
      </c>
      <c r="B5877" s="4" t="s">
        <v>29</v>
      </c>
      <c r="C5877" s="4" t="s">
        <v>6387</v>
      </c>
      <c r="D5877" s="4" t="s">
        <v>34</v>
      </c>
      <c r="E5877" s="4">
        <v>6.6337199999999996E-4</v>
      </c>
      <c r="F5877" s="4">
        <v>1.5434800000000001E-4</v>
      </c>
      <c r="G5877" s="4">
        <v>1</v>
      </c>
      <c r="H5877" s="4">
        <v>1</v>
      </c>
      <c r="I5877" s="4">
        <v>1</v>
      </c>
      <c r="J5877" s="4" t="s">
        <v>6383</v>
      </c>
      <c r="K5877" s="4">
        <v>1</v>
      </c>
      <c r="L5877" s="4">
        <v>1854.0079499999999</v>
      </c>
      <c r="M5877" s="4" t="s">
        <v>29</v>
      </c>
      <c r="N5877" s="4" t="s">
        <v>29</v>
      </c>
      <c r="O5877" s="4">
        <v>6.5770000000000002E-5</v>
      </c>
      <c r="P5877" s="4">
        <v>5.6369999999999997E-5</v>
      </c>
      <c r="Q5877" s="4">
        <v>2.83</v>
      </c>
    </row>
    <row r="5878" spans="1:29" hidden="1" outlineLevel="1" collapsed="1" x14ac:dyDescent="0.25">
      <c r="A5878" t="s">
        <v>34</v>
      </c>
      <c r="B5878" s="4" t="s">
        <v>29</v>
      </c>
      <c r="C5878" s="4" t="s">
        <v>6388</v>
      </c>
      <c r="D5878" s="4" t="s">
        <v>6389</v>
      </c>
      <c r="E5878" s="4">
        <v>2.3876699999999998E-7</v>
      </c>
      <c r="F5878" s="4">
        <v>1.5434800000000001E-4</v>
      </c>
      <c r="G5878" s="4">
        <v>1</v>
      </c>
      <c r="H5878" s="4">
        <v>1</v>
      </c>
      <c r="I5878" s="4">
        <v>2</v>
      </c>
      <c r="J5878" s="4" t="s">
        <v>6383</v>
      </c>
      <c r="K5878" s="4">
        <v>0</v>
      </c>
      <c r="L5878" s="4">
        <v>3248.6354999999999</v>
      </c>
      <c r="M5878" s="4" t="s">
        <v>29</v>
      </c>
      <c r="N5878" s="4" t="s">
        <v>29</v>
      </c>
      <c r="O5878" s="4">
        <v>6.5770000000000002E-5</v>
      </c>
      <c r="P5878" s="4">
        <v>3.8360000000000004E-9</v>
      </c>
      <c r="Q5878" s="4">
        <v>4.9400000000000004</v>
      </c>
    </row>
    <row r="5879" spans="1:29" hidden="1" outlineLevel="1" collapsed="1" x14ac:dyDescent="0.25">
      <c r="A5879" t="s">
        <v>34</v>
      </c>
      <c r="B5879" s="4" t="s">
        <v>29</v>
      </c>
      <c r="C5879" s="4" t="s">
        <v>6390</v>
      </c>
      <c r="D5879" s="4" t="s">
        <v>740</v>
      </c>
      <c r="E5879" s="4">
        <v>4.63088E-5</v>
      </c>
      <c r="F5879" s="4">
        <v>1.5434800000000001E-4</v>
      </c>
      <c r="G5879" s="4">
        <v>1</v>
      </c>
      <c r="H5879" s="4">
        <v>1</v>
      </c>
      <c r="I5879" s="4">
        <v>2</v>
      </c>
      <c r="J5879" s="4" t="s">
        <v>6383</v>
      </c>
      <c r="K5879" s="4">
        <v>0</v>
      </c>
      <c r="L5879" s="4">
        <v>1933.9687899999999</v>
      </c>
      <c r="M5879" s="4" t="s">
        <v>29</v>
      </c>
      <c r="N5879" s="4" t="s">
        <v>29</v>
      </c>
      <c r="O5879" s="4">
        <v>6.5770000000000002E-5</v>
      </c>
      <c r="P5879" s="4">
        <v>2.2479999999999999E-6</v>
      </c>
      <c r="Q5879" s="4">
        <v>4.18</v>
      </c>
    </row>
    <row r="5880" spans="1:29" hidden="1" outlineLevel="1" collapsed="1" x14ac:dyDescent="0.25">
      <c r="A5880" t="s">
        <v>34</v>
      </c>
      <c r="B5880" s="4" t="s">
        <v>29</v>
      </c>
      <c r="C5880" s="4" t="s">
        <v>6391</v>
      </c>
      <c r="D5880" s="4" t="s">
        <v>34</v>
      </c>
      <c r="E5880" s="4">
        <v>4.5423899999999997E-5</v>
      </c>
      <c r="F5880" s="4">
        <v>1.5434800000000001E-4</v>
      </c>
      <c r="G5880" s="4">
        <v>1</v>
      </c>
      <c r="H5880" s="4">
        <v>1</v>
      </c>
      <c r="I5880" s="4">
        <v>1</v>
      </c>
      <c r="J5880" s="4" t="s">
        <v>6383</v>
      </c>
      <c r="K5880" s="4">
        <v>0</v>
      </c>
      <c r="L5880" s="4">
        <v>1439.7852700000001</v>
      </c>
      <c r="M5880" s="4" t="s">
        <v>29</v>
      </c>
      <c r="N5880" s="4" t="s">
        <v>29</v>
      </c>
      <c r="O5880" s="4">
        <v>6.5770000000000002E-5</v>
      </c>
      <c r="P5880" s="4">
        <v>2.204E-6</v>
      </c>
      <c r="Q5880" s="4">
        <v>3.49</v>
      </c>
    </row>
    <row r="5881" spans="1:29" hidden="1" outlineLevel="1" collapsed="1" x14ac:dyDescent="0.25">
      <c r="A5881" t="s">
        <v>34</v>
      </c>
      <c r="B5881" s="4" t="s">
        <v>29</v>
      </c>
      <c r="C5881" s="4" t="s">
        <v>6392</v>
      </c>
      <c r="D5881" s="4" t="s">
        <v>94</v>
      </c>
      <c r="E5881" s="4">
        <v>2.1069800000000001E-3</v>
      </c>
      <c r="F5881" s="4">
        <v>1.5434800000000001E-4</v>
      </c>
      <c r="G5881" s="4">
        <v>1</v>
      </c>
      <c r="H5881" s="4">
        <v>1</v>
      </c>
      <c r="I5881" s="4">
        <v>1</v>
      </c>
      <c r="J5881" s="4" t="s">
        <v>6383</v>
      </c>
      <c r="K5881" s="4">
        <v>0</v>
      </c>
      <c r="L5881" s="4">
        <v>1378.62672</v>
      </c>
      <c r="M5881" s="4" t="s">
        <v>29</v>
      </c>
      <c r="N5881" s="4" t="s">
        <v>29</v>
      </c>
      <c r="O5881" s="4">
        <v>6.5770000000000002E-5</v>
      </c>
      <c r="P5881" s="4">
        <v>2.2379999999999999E-4</v>
      </c>
      <c r="Q5881" s="4">
        <v>2.5</v>
      </c>
    </row>
    <row r="5882" spans="1:29" hidden="1" outlineLevel="1" collapsed="1" x14ac:dyDescent="0.25">
      <c r="A5882" t="s">
        <v>34</v>
      </c>
      <c r="B5882" s="4" t="s">
        <v>29</v>
      </c>
      <c r="C5882" s="4" t="s">
        <v>6393</v>
      </c>
      <c r="D5882" s="4" t="s">
        <v>34</v>
      </c>
      <c r="E5882" s="4">
        <v>5.3347399999999997E-5</v>
      </c>
      <c r="F5882" s="4">
        <v>1.5434800000000001E-4</v>
      </c>
      <c r="G5882" s="4">
        <v>1</v>
      </c>
      <c r="H5882" s="4">
        <v>1</v>
      </c>
      <c r="I5882" s="4">
        <v>1</v>
      </c>
      <c r="J5882" s="4" t="s">
        <v>6383</v>
      </c>
      <c r="K5882" s="4">
        <v>0</v>
      </c>
      <c r="L5882" s="4">
        <v>1509.8271299999999</v>
      </c>
      <c r="M5882" s="4" t="s">
        <v>29</v>
      </c>
      <c r="N5882" s="4" t="s">
        <v>29</v>
      </c>
      <c r="O5882" s="4">
        <v>6.5770000000000002E-5</v>
      </c>
      <c r="P5882" s="4">
        <v>2.667E-6</v>
      </c>
      <c r="Q5882" s="4">
        <v>2.62</v>
      </c>
    </row>
    <row r="5883" spans="1:29" hidden="1" outlineLevel="1" collapsed="1" x14ac:dyDescent="0.25">
      <c r="A5883" t="s">
        <v>34</v>
      </c>
      <c r="B5883" s="4" t="s">
        <v>29</v>
      </c>
      <c r="C5883" s="4" t="s">
        <v>6394</v>
      </c>
      <c r="D5883" s="4" t="s">
        <v>34</v>
      </c>
      <c r="E5883" s="4">
        <v>1.5517700000000001E-8</v>
      </c>
      <c r="F5883" s="4">
        <v>1.5434800000000001E-4</v>
      </c>
      <c r="G5883" s="4">
        <v>1</v>
      </c>
      <c r="H5883" s="4">
        <v>1</v>
      </c>
      <c r="I5883" s="4">
        <v>2</v>
      </c>
      <c r="J5883" s="4" t="s">
        <v>6383</v>
      </c>
      <c r="K5883" s="4">
        <v>0</v>
      </c>
      <c r="L5883" s="4">
        <v>1634.7755500000001</v>
      </c>
      <c r="M5883" s="4" t="s">
        <v>29</v>
      </c>
      <c r="N5883" s="4" t="s">
        <v>29</v>
      </c>
      <c r="O5883" s="4">
        <v>6.5770000000000002E-5</v>
      </c>
      <c r="P5883" s="4">
        <v>1.4110000000000001E-10</v>
      </c>
      <c r="Q5883" s="4">
        <v>5.4</v>
      </c>
    </row>
    <row r="5884" spans="1:29" hidden="1" outlineLevel="1" collapsed="1" x14ac:dyDescent="0.25">
      <c r="A5884" t="s">
        <v>34</v>
      </c>
      <c r="B5884" s="4" t="s">
        <v>29</v>
      </c>
      <c r="C5884" s="4" t="s">
        <v>6395</v>
      </c>
      <c r="D5884" s="4" t="s">
        <v>34</v>
      </c>
      <c r="E5884" s="4">
        <v>4.6012500000000003E-3</v>
      </c>
      <c r="F5884" s="4">
        <v>3.0793500000000001E-4</v>
      </c>
      <c r="G5884" s="4">
        <v>1</v>
      </c>
      <c r="H5884" s="4">
        <v>1</v>
      </c>
      <c r="I5884" s="4">
        <v>1</v>
      </c>
      <c r="J5884" s="4" t="s">
        <v>6383</v>
      </c>
      <c r="K5884" s="4">
        <v>0</v>
      </c>
      <c r="L5884" s="4">
        <v>2037.1266700000001</v>
      </c>
      <c r="M5884" s="4" t="s">
        <v>29</v>
      </c>
      <c r="N5884" s="4" t="s">
        <v>29</v>
      </c>
      <c r="O5884" s="4">
        <v>1.192E-4</v>
      </c>
      <c r="P5884" s="4">
        <v>5.5630000000000002E-4</v>
      </c>
      <c r="Q5884" s="4">
        <v>3.23</v>
      </c>
    </row>
    <row r="5885" spans="1:29" x14ac:dyDescent="0.25">
      <c r="A5885" s="3" t="s">
        <v>29</v>
      </c>
      <c r="B5885" s="3" t="s">
        <v>30</v>
      </c>
      <c r="C5885" s="3" t="s">
        <v>6396</v>
      </c>
      <c r="D5885" s="3" t="s">
        <v>6397</v>
      </c>
      <c r="E5885" s="3">
        <v>0</v>
      </c>
      <c r="F5885" s="3">
        <v>52.481999999999999</v>
      </c>
      <c r="G5885" s="3">
        <v>18</v>
      </c>
      <c r="H5885" s="3">
        <v>13</v>
      </c>
      <c r="I5885" s="3">
        <v>16</v>
      </c>
      <c r="J5885" s="3">
        <v>13</v>
      </c>
      <c r="K5885" s="3">
        <v>995</v>
      </c>
      <c r="L5885" s="3">
        <v>112.9</v>
      </c>
      <c r="M5885" s="3">
        <v>9.14</v>
      </c>
      <c r="N5885" s="3">
        <v>39.909999999999997</v>
      </c>
      <c r="O5885" s="3">
        <v>13</v>
      </c>
      <c r="P5885" s="3" t="s">
        <v>34</v>
      </c>
      <c r="Q5885" s="3" t="s">
        <v>2310</v>
      </c>
      <c r="R5885" s="3" t="s">
        <v>2187</v>
      </c>
      <c r="S5885" s="3" t="s">
        <v>6398</v>
      </c>
      <c r="T5885" s="3" t="s">
        <v>34</v>
      </c>
      <c r="U5885" s="3" t="s">
        <v>6396</v>
      </c>
      <c r="V5885" s="3" t="s">
        <v>34</v>
      </c>
      <c r="W5885" s="3" t="s">
        <v>38</v>
      </c>
      <c r="X5885" s="3" t="s">
        <v>34</v>
      </c>
      <c r="Y5885" s="3" t="s">
        <v>34</v>
      </c>
      <c r="Z5885" s="3" t="s">
        <v>34</v>
      </c>
      <c r="AA5885" s="3">
        <v>0</v>
      </c>
      <c r="AB5885" s="3" t="s">
        <v>29</v>
      </c>
      <c r="AC5885" s="3">
        <v>1</v>
      </c>
    </row>
    <row r="5886" spans="1:29" hidden="1" outlineLevel="1" collapsed="1" x14ac:dyDescent="0.25">
      <c r="A5886" t="s">
        <v>34</v>
      </c>
      <c r="B5886" s="2" t="s">
        <v>39</v>
      </c>
      <c r="C5886" s="2" t="s">
        <v>40</v>
      </c>
      <c r="D5886" s="2" t="s">
        <v>41</v>
      </c>
      <c r="E5886" s="2" t="s">
        <v>42</v>
      </c>
      <c r="F5886" s="2" t="s">
        <v>43</v>
      </c>
      <c r="G5886" s="2" t="s">
        <v>28</v>
      </c>
      <c r="H5886" s="2" t="s">
        <v>44</v>
      </c>
      <c r="I5886" s="2" t="s">
        <v>8</v>
      </c>
      <c r="J5886" s="2" t="s">
        <v>45</v>
      </c>
      <c r="K5886" s="2" t="s">
        <v>46</v>
      </c>
      <c r="L5886" s="2" t="s">
        <v>47</v>
      </c>
      <c r="M5886" s="2" t="s">
        <v>27</v>
      </c>
      <c r="N5886" s="2" t="s">
        <v>48</v>
      </c>
      <c r="O5886" s="2" t="s">
        <v>49</v>
      </c>
      <c r="P5886" s="2" t="s">
        <v>50</v>
      </c>
      <c r="Q5886" s="2" t="s">
        <v>51</v>
      </c>
    </row>
    <row r="5887" spans="1:29" hidden="1" outlineLevel="1" collapsed="1" x14ac:dyDescent="0.25">
      <c r="A5887" t="s">
        <v>34</v>
      </c>
      <c r="B5887" s="4" t="s">
        <v>29</v>
      </c>
      <c r="C5887" s="4" t="s">
        <v>6399</v>
      </c>
      <c r="D5887" s="4" t="s">
        <v>6400</v>
      </c>
      <c r="E5887" s="4">
        <v>6.9891500000000007E-5</v>
      </c>
      <c r="F5887" s="4">
        <v>1.5434800000000001E-4</v>
      </c>
      <c r="G5887" s="4">
        <v>1</v>
      </c>
      <c r="H5887" s="4">
        <v>1</v>
      </c>
      <c r="I5887" s="4">
        <v>2</v>
      </c>
      <c r="J5887" s="4" t="s">
        <v>6396</v>
      </c>
      <c r="K5887" s="4">
        <v>0</v>
      </c>
      <c r="L5887" s="4">
        <v>1328.54971</v>
      </c>
      <c r="M5887" s="4" t="s">
        <v>29</v>
      </c>
      <c r="N5887" s="4" t="s">
        <v>29</v>
      </c>
      <c r="O5887" s="4">
        <v>6.5770000000000002E-5</v>
      </c>
      <c r="P5887" s="4">
        <v>3.698E-6</v>
      </c>
      <c r="Q5887" s="4">
        <v>3.11</v>
      </c>
    </row>
    <row r="5888" spans="1:29" hidden="1" outlineLevel="1" collapsed="1" x14ac:dyDescent="0.25">
      <c r="A5888" t="s">
        <v>34</v>
      </c>
      <c r="B5888" s="4" t="s">
        <v>29</v>
      </c>
      <c r="C5888" s="4" t="s">
        <v>6401</v>
      </c>
      <c r="D5888" s="4" t="s">
        <v>34</v>
      </c>
      <c r="E5888" s="4">
        <v>2.5951400000000002E-4</v>
      </c>
      <c r="F5888" s="4">
        <v>1.5434800000000001E-4</v>
      </c>
      <c r="G5888" s="4">
        <v>1</v>
      </c>
      <c r="H5888" s="4">
        <v>1</v>
      </c>
      <c r="I5888" s="4">
        <v>1</v>
      </c>
      <c r="J5888" s="4" t="s">
        <v>6396</v>
      </c>
      <c r="K5888" s="4">
        <v>1</v>
      </c>
      <c r="L5888" s="4">
        <v>3011.7292000000002</v>
      </c>
      <c r="M5888" s="4" t="s">
        <v>29</v>
      </c>
      <c r="N5888" s="4" t="s">
        <v>29</v>
      </c>
      <c r="O5888" s="4">
        <v>6.5770000000000002E-5</v>
      </c>
      <c r="P5888" s="4">
        <v>1.8130000000000001E-5</v>
      </c>
      <c r="Q5888" s="4">
        <v>2.87</v>
      </c>
    </row>
    <row r="5889" spans="1:29" hidden="1" outlineLevel="1" collapsed="1" x14ac:dyDescent="0.25">
      <c r="A5889" t="s">
        <v>34</v>
      </c>
      <c r="B5889" s="4" t="s">
        <v>29</v>
      </c>
      <c r="C5889" s="4" t="s">
        <v>6402</v>
      </c>
      <c r="D5889" s="4" t="s">
        <v>196</v>
      </c>
      <c r="E5889" s="4">
        <v>1.3998E-4</v>
      </c>
      <c r="F5889" s="4">
        <v>1.5434800000000001E-4</v>
      </c>
      <c r="G5889" s="4">
        <v>1</v>
      </c>
      <c r="H5889" s="4">
        <v>1</v>
      </c>
      <c r="I5889" s="4">
        <v>2</v>
      </c>
      <c r="J5889" s="4" t="s">
        <v>6396</v>
      </c>
      <c r="K5889" s="4">
        <v>0</v>
      </c>
      <c r="L5889" s="4">
        <v>1202.5721599999999</v>
      </c>
      <c r="M5889" s="4" t="s">
        <v>29</v>
      </c>
      <c r="N5889" s="4" t="s">
        <v>29</v>
      </c>
      <c r="O5889" s="4">
        <v>6.5770000000000002E-5</v>
      </c>
      <c r="P5889" s="4">
        <v>8.5960000000000004E-6</v>
      </c>
      <c r="Q5889" s="4">
        <v>2.95</v>
      </c>
    </row>
    <row r="5890" spans="1:29" hidden="1" outlineLevel="1" collapsed="1" x14ac:dyDescent="0.25">
      <c r="A5890" t="s">
        <v>34</v>
      </c>
      <c r="B5890" s="4" t="s">
        <v>29</v>
      </c>
      <c r="C5890" s="4" t="s">
        <v>6403</v>
      </c>
      <c r="D5890" s="4" t="s">
        <v>74</v>
      </c>
      <c r="E5890" s="4">
        <v>9.3248799999999998E-4</v>
      </c>
      <c r="F5890" s="4">
        <v>1.5434800000000001E-4</v>
      </c>
      <c r="G5890" s="4">
        <v>1</v>
      </c>
      <c r="H5890" s="4">
        <v>1</v>
      </c>
      <c r="I5890" s="4">
        <v>1</v>
      </c>
      <c r="J5890" s="4" t="s">
        <v>6396</v>
      </c>
      <c r="K5890" s="4">
        <v>0</v>
      </c>
      <c r="L5890" s="4">
        <v>977.49721</v>
      </c>
      <c r="M5890" s="4" t="s">
        <v>29</v>
      </c>
      <c r="N5890" s="4" t="s">
        <v>29</v>
      </c>
      <c r="O5890" s="4">
        <v>6.5770000000000002E-5</v>
      </c>
      <c r="P5890" s="4">
        <v>8.441E-5</v>
      </c>
      <c r="Q5890" s="4">
        <v>2.34</v>
      </c>
    </row>
    <row r="5891" spans="1:29" hidden="1" outlineLevel="1" collapsed="1" x14ac:dyDescent="0.25">
      <c r="A5891" t="s">
        <v>34</v>
      </c>
      <c r="B5891" s="4" t="s">
        <v>29</v>
      </c>
      <c r="C5891" s="4" t="s">
        <v>6404</v>
      </c>
      <c r="D5891" s="4" t="s">
        <v>128</v>
      </c>
      <c r="E5891" s="4">
        <v>8.0440199999999996E-4</v>
      </c>
      <c r="F5891" s="4">
        <v>1.5434800000000001E-4</v>
      </c>
      <c r="G5891" s="4">
        <v>1</v>
      </c>
      <c r="H5891" s="4">
        <v>1</v>
      </c>
      <c r="I5891" s="4">
        <v>1</v>
      </c>
      <c r="J5891" s="4" t="s">
        <v>6396</v>
      </c>
      <c r="K5891" s="4">
        <v>0</v>
      </c>
      <c r="L5891" s="4">
        <v>1512.76142</v>
      </c>
      <c r="M5891" s="4" t="s">
        <v>29</v>
      </c>
      <c r="N5891" s="4" t="s">
        <v>29</v>
      </c>
      <c r="O5891" s="4">
        <v>6.5770000000000002E-5</v>
      </c>
      <c r="P5891" s="4">
        <v>7.0879999999999999E-5</v>
      </c>
      <c r="Q5891" s="4">
        <v>2.83</v>
      </c>
    </row>
    <row r="5892" spans="1:29" hidden="1" outlineLevel="1" collapsed="1" x14ac:dyDescent="0.25">
      <c r="A5892" t="s">
        <v>34</v>
      </c>
      <c r="B5892" s="4" t="s">
        <v>29</v>
      </c>
      <c r="C5892" s="4" t="s">
        <v>6405</v>
      </c>
      <c r="D5892" s="4" t="s">
        <v>34</v>
      </c>
      <c r="E5892" s="4">
        <v>1.8699099999999999E-5</v>
      </c>
      <c r="F5892" s="4">
        <v>1.5434800000000001E-4</v>
      </c>
      <c r="G5892" s="4">
        <v>1</v>
      </c>
      <c r="H5892" s="4">
        <v>1</v>
      </c>
      <c r="I5892" s="4">
        <v>1</v>
      </c>
      <c r="J5892" s="4" t="s">
        <v>6396</v>
      </c>
      <c r="K5892" s="4">
        <v>1</v>
      </c>
      <c r="L5892" s="4">
        <v>1984.97632</v>
      </c>
      <c r="M5892" s="4" t="s">
        <v>29</v>
      </c>
      <c r="N5892" s="4" t="s">
        <v>29</v>
      </c>
      <c r="O5892" s="4">
        <v>6.5770000000000002E-5</v>
      </c>
      <c r="P5892" s="4">
        <v>7.5379999999999999E-7</v>
      </c>
      <c r="Q5892" s="4">
        <v>4.32</v>
      </c>
    </row>
    <row r="5893" spans="1:29" hidden="1" outlineLevel="1" collapsed="1" x14ac:dyDescent="0.25">
      <c r="A5893" t="s">
        <v>34</v>
      </c>
      <c r="B5893" s="4" t="s">
        <v>29</v>
      </c>
      <c r="C5893" s="4" t="s">
        <v>6406</v>
      </c>
      <c r="D5893" s="4" t="s">
        <v>34</v>
      </c>
      <c r="E5893" s="4">
        <v>8.0520599999999999E-7</v>
      </c>
      <c r="F5893" s="4">
        <v>1.5434800000000001E-4</v>
      </c>
      <c r="G5893" s="4">
        <v>1</v>
      </c>
      <c r="H5893" s="4">
        <v>1</v>
      </c>
      <c r="I5893" s="4">
        <v>2</v>
      </c>
      <c r="J5893" s="4" t="s">
        <v>6396</v>
      </c>
      <c r="K5893" s="4">
        <v>0</v>
      </c>
      <c r="L5893" s="4">
        <v>1485.8635200000001</v>
      </c>
      <c r="M5893" s="4" t="s">
        <v>29</v>
      </c>
      <c r="N5893" s="4" t="s">
        <v>29</v>
      </c>
      <c r="O5893" s="4">
        <v>6.5770000000000002E-5</v>
      </c>
      <c r="P5893" s="4">
        <v>1.674E-8</v>
      </c>
      <c r="Q5893" s="4">
        <v>3.91</v>
      </c>
    </row>
    <row r="5894" spans="1:29" hidden="1" outlineLevel="1" collapsed="1" x14ac:dyDescent="0.25">
      <c r="A5894" t="s">
        <v>34</v>
      </c>
      <c r="B5894" s="4" t="s">
        <v>29</v>
      </c>
      <c r="C5894" s="4" t="s">
        <v>6407</v>
      </c>
      <c r="D5894" s="4" t="s">
        <v>34</v>
      </c>
      <c r="E5894" s="4">
        <v>2.2321300000000001E-3</v>
      </c>
      <c r="F5894" s="4">
        <v>3.0793500000000001E-4</v>
      </c>
      <c r="G5894" s="4">
        <v>1</v>
      </c>
      <c r="H5894" s="4">
        <v>1</v>
      </c>
      <c r="I5894" s="4">
        <v>1</v>
      </c>
      <c r="J5894" s="4" t="s">
        <v>6396</v>
      </c>
      <c r="K5894" s="4">
        <v>0</v>
      </c>
      <c r="L5894" s="4">
        <v>2434.0164599999998</v>
      </c>
      <c r="M5894" s="4" t="s">
        <v>29</v>
      </c>
      <c r="N5894" s="4" t="s">
        <v>29</v>
      </c>
      <c r="O5894" s="4">
        <v>1.192E-4</v>
      </c>
      <c r="P5894" s="4">
        <v>2.4030000000000001E-4</v>
      </c>
      <c r="Q5894" s="4">
        <v>3.19</v>
      </c>
    </row>
    <row r="5895" spans="1:29" hidden="1" outlineLevel="1" collapsed="1" x14ac:dyDescent="0.25">
      <c r="A5895" t="s">
        <v>34</v>
      </c>
      <c r="B5895" s="4" t="s">
        <v>29</v>
      </c>
      <c r="C5895" s="4" t="s">
        <v>6408</v>
      </c>
      <c r="D5895" s="4" t="s">
        <v>34</v>
      </c>
      <c r="E5895" s="4">
        <v>6.9227799999999999E-3</v>
      </c>
      <c r="F5895" s="4">
        <v>4.3565599999999998E-4</v>
      </c>
      <c r="G5895" s="4">
        <v>1</v>
      </c>
      <c r="H5895" s="4">
        <v>1</v>
      </c>
      <c r="I5895" s="4">
        <v>1</v>
      </c>
      <c r="J5895" s="4" t="s">
        <v>6396</v>
      </c>
      <c r="K5895" s="4">
        <v>0</v>
      </c>
      <c r="L5895" s="4">
        <v>1861.91193</v>
      </c>
      <c r="M5895" s="4" t="s">
        <v>29</v>
      </c>
      <c r="N5895" s="4" t="s">
        <v>29</v>
      </c>
      <c r="O5895" s="4">
        <v>1.639E-4</v>
      </c>
      <c r="P5895" s="4">
        <v>9.0200000000000002E-4</v>
      </c>
      <c r="Q5895" s="4">
        <v>2.2400000000000002</v>
      </c>
    </row>
    <row r="5896" spans="1:29" hidden="1" outlineLevel="1" collapsed="1" x14ac:dyDescent="0.25">
      <c r="A5896" t="s">
        <v>34</v>
      </c>
      <c r="B5896" s="4" t="s">
        <v>29</v>
      </c>
      <c r="C5896" s="4" t="s">
        <v>6409</v>
      </c>
      <c r="D5896" s="4" t="s">
        <v>34</v>
      </c>
      <c r="E5896" s="4">
        <v>1.7037099999999999E-2</v>
      </c>
      <c r="F5896" s="4">
        <v>5.7957899999999999E-4</v>
      </c>
      <c r="G5896" s="4">
        <v>1</v>
      </c>
      <c r="H5896" s="4">
        <v>1</v>
      </c>
      <c r="I5896" s="4">
        <v>1</v>
      </c>
      <c r="J5896" s="4" t="s">
        <v>6396</v>
      </c>
      <c r="K5896" s="4">
        <v>0</v>
      </c>
      <c r="L5896" s="4">
        <v>994.52039000000002</v>
      </c>
      <c r="M5896" s="4" t="s">
        <v>29</v>
      </c>
      <c r="N5896" s="4" t="s">
        <v>29</v>
      </c>
      <c r="O5896" s="4">
        <v>2.1489999999999999E-4</v>
      </c>
      <c r="P5896" s="4">
        <v>2.6770000000000001E-3</v>
      </c>
      <c r="Q5896" s="4">
        <v>1.46</v>
      </c>
    </row>
    <row r="5897" spans="1:29" hidden="1" outlineLevel="1" collapsed="1" x14ac:dyDescent="0.25">
      <c r="A5897" t="s">
        <v>34</v>
      </c>
      <c r="B5897" s="4" t="s">
        <v>29</v>
      </c>
      <c r="C5897" s="4" t="s">
        <v>6410</v>
      </c>
      <c r="D5897" s="4" t="s">
        <v>34</v>
      </c>
      <c r="E5897" s="4">
        <v>2.1768200000000001E-2</v>
      </c>
      <c r="F5897" s="4">
        <v>7.2030900000000003E-4</v>
      </c>
      <c r="G5897" s="4">
        <v>1</v>
      </c>
      <c r="H5897" s="4">
        <v>1</v>
      </c>
      <c r="I5897" s="4">
        <v>1</v>
      </c>
      <c r="J5897" s="4" t="s">
        <v>6396</v>
      </c>
      <c r="K5897" s="4">
        <v>0</v>
      </c>
      <c r="L5897" s="4">
        <v>902.53056000000004</v>
      </c>
      <c r="M5897" s="4" t="s">
        <v>29</v>
      </c>
      <c r="N5897" s="4" t="s">
        <v>29</v>
      </c>
      <c r="O5897" s="4">
        <v>2.6459999999999998E-4</v>
      </c>
      <c r="P5897" s="4">
        <v>3.6329999999999999E-3</v>
      </c>
      <c r="Q5897" s="4">
        <v>1.77</v>
      </c>
    </row>
    <row r="5898" spans="1:29" hidden="1" outlineLevel="1" collapsed="1" x14ac:dyDescent="0.25">
      <c r="A5898" t="s">
        <v>34</v>
      </c>
      <c r="B5898" s="4" t="s">
        <v>29</v>
      </c>
      <c r="C5898" s="4" t="s">
        <v>6411</v>
      </c>
      <c r="D5898" s="4" t="s">
        <v>6412</v>
      </c>
      <c r="E5898" s="4">
        <v>5.1056299999999999E-2</v>
      </c>
      <c r="F5898" s="4">
        <v>1.52893E-3</v>
      </c>
      <c r="G5898" s="4">
        <v>1</v>
      </c>
      <c r="H5898" s="4">
        <v>1</v>
      </c>
      <c r="I5898" s="4">
        <v>1</v>
      </c>
      <c r="J5898" s="4" t="s">
        <v>6396</v>
      </c>
      <c r="K5898" s="4">
        <v>0</v>
      </c>
      <c r="L5898" s="4">
        <v>1769.9063699999999</v>
      </c>
      <c r="M5898" s="4" t="s">
        <v>29</v>
      </c>
      <c r="N5898" s="4" t="s">
        <v>29</v>
      </c>
      <c r="O5898" s="4">
        <v>5.5110000000000001E-4</v>
      </c>
      <c r="P5898" s="4">
        <v>1.0959999999999999E-2</v>
      </c>
      <c r="Q5898" s="4">
        <v>2.94</v>
      </c>
    </row>
    <row r="5899" spans="1:29" hidden="1" outlineLevel="1" collapsed="1" x14ac:dyDescent="0.25">
      <c r="A5899" t="s">
        <v>34</v>
      </c>
      <c r="B5899" s="4" t="s">
        <v>29</v>
      </c>
      <c r="C5899" s="4" t="s">
        <v>6413</v>
      </c>
      <c r="D5899" s="4" t="s">
        <v>34</v>
      </c>
      <c r="E5899" s="4">
        <v>0.113181</v>
      </c>
      <c r="F5899" s="4">
        <v>3.75158E-3</v>
      </c>
      <c r="G5899" s="4">
        <v>1</v>
      </c>
      <c r="H5899" s="4">
        <v>1</v>
      </c>
      <c r="I5899" s="4">
        <v>1</v>
      </c>
      <c r="J5899" s="4" t="s">
        <v>6396</v>
      </c>
      <c r="K5899" s="4">
        <v>0</v>
      </c>
      <c r="L5899" s="4">
        <v>1040.64626</v>
      </c>
      <c r="M5899" s="4" t="s">
        <v>29</v>
      </c>
      <c r="N5899" s="4" t="s">
        <v>29</v>
      </c>
      <c r="O5899" s="4">
        <v>1.3439999999999999E-3</v>
      </c>
      <c r="P5899" s="4">
        <v>3.279E-2</v>
      </c>
      <c r="Q5899" s="4">
        <v>1.53</v>
      </c>
    </row>
    <row r="5900" spans="1:29" x14ac:dyDescent="0.25">
      <c r="A5900" s="3" t="s">
        <v>29</v>
      </c>
      <c r="B5900" s="3" t="s">
        <v>30</v>
      </c>
      <c r="C5900" s="3" t="s">
        <v>6414</v>
      </c>
      <c r="D5900" s="3" t="s">
        <v>6415</v>
      </c>
      <c r="E5900" s="3">
        <v>0</v>
      </c>
      <c r="F5900" s="3">
        <v>52.082000000000001</v>
      </c>
      <c r="G5900" s="3">
        <v>43</v>
      </c>
      <c r="H5900" s="3">
        <v>7</v>
      </c>
      <c r="I5900" s="3">
        <v>9</v>
      </c>
      <c r="J5900" s="3">
        <v>7</v>
      </c>
      <c r="K5900" s="3">
        <v>205</v>
      </c>
      <c r="L5900" s="3">
        <v>21.5</v>
      </c>
      <c r="M5900" s="3">
        <v>11.46</v>
      </c>
      <c r="N5900" s="3">
        <v>36.33</v>
      </c>
      <c r="O5900" s="3">
        <v>7</v>
      </c>
      <c r="P5900" s="3" t="s">
        <v>315</v>
      </c>
      <c r="Q5900" s="3" t="s">
        <v>2310</v>
      </c>
      <c r="R5900" s="3" t="s">
        <v>2311</v>
      </c>
      <c r="S5900" s="3" t="s">
        <v>6416</v>
      </c>
      <c r="T5900" s="3" t="s">
        <v>6417</v>
      </c>
      <c r="U5900" s="3" t="s">
        <v>6414</v>
      </c>
      <c r="V5900" s="3" t="s">
        <v>6418</v>
      </c>
      <c r="W5900" s="3" t="s">
        <v>1758</v>
      </c>
      <c r="X5900" s="3" t="s">
        <v>2315</v>
      </c>
      <c r="Y5900" s="3" t="s">
        <v>34</v>
      </c>
      <c r="Z5900" s="3" t="s">
        <v>34</v>
      </c>
      <c r="AA5900" s="3">
        <v>1</v>
      </c>
      <c r="AB5900" s="3" t="s">
        <v>29</v>
      </c>
      <c r="AC5900" s="3">
        <v>1</v>
      </c>
    </row>
    <row r="5901" spans="1:29" hidden="1" outlineLevel="1" collapsed="1" x14ac:dyDescent="0.25">
      <c r="A5901" t="s">
        <v>34</v>
      </c>
      <c r="B5901" s="2" t="s">
        <v>39</v>
      </c>
      <c r="C5901" s="2" t="s">
        <v>40</v>
      </c>
      <c r="D5901" s="2" t="s">
        <v>41</v>
      </c>
      <c r="E5901" s="2" t="s">
        <v>42</v>
      </c>
      <c r="F5901" s="2" t="s">
        <v>43</v>
      </c>
      <c r="G5901" s="2" t="s">
        <v>28</v>
      </c>
      <c r="H5901" s="2" t="s">
        <v>44</v>
      </c>
      <c r="I5901" s="2" t="s">
        <v>8</v>
      </c>
      <c r="J5901" s="2" t="s">
        <v>45</v>
      </c>
      <c r="K5901" s="2" t="s">
        <v>46</v>
      </c>
      <c r="L5901" s="2" t="s">
        <v>47</v>
      </c>
      <c r="M5901" s="2" t="s">
        <v>27</v>
      </c>
      <c r="N5901" s="2" t="s">
        <v>48</v>
      </c>
      <c r="O5901" s="2" t="s">
        <v>49</v>
      </c>
      <c r="P5901" s="2" t="s">
        <v>50</v>
      </c>
      <c r="Q5901" s="2" t="s">
        <v>51</v>
      </c>
    </row>
    <row r="5902" spans="1:29" hidden="1" outlineLevel="1" collapsed="1" x14ac:dyDescent="0.25">
      <c r="A5902" t="s">
        <v>34</v>
      </c>
      <c r="B5902" s="4" t="s">
        <v>29</v>
      </c>
      <c r="C5902" s="4" t="s">
        <v>6419</v>
      </c>
      <c r="D5902" s="4" t="s">
        <v>34</v>
      </c>
      <c r="E5902" s="4">
        <v>5.6891100000000002E-5</v>
      </c>
      <c r="F5902" s="4">
        <v>1.5434800000000001E-4</v>
      </c>
      <c r="G5902" s="4">
        <v>1</v>
      </c>
      <c r="H5902" s="4">
        <v>1</v>
      </c>
      <c r="I5902" s="4">
        <v>1</v>
      </c>
      <c r="J5902" s="4" t="s">
        <v>6414</v>
      </c>
      <c r="K5902" s="4">
        <v>2</v>
      </c>
      <c r="L5902" s="4">
        <v>3910.1040899999998</v>
      </c>
      <c r="M5902" s="4" t="s">
        <v>29</v>
      </c>
      <c r="N5902" s="4" t="s">
        <v>29</v>
      </c>
      <c r="O5902" s="4">
        <v>6.5770000000000002E-5</v>
      </c>
      <c r="P5902" s="4">
        <v>2.8949999999999998E-6</v>
      </c>
      <c r="Q5902" s="4">
        <v>4.5999999999999996</v>
      </c>
    </row>
    <row r="5903" spans="1:29" hidden="1" outlineLevel="1" collapsed="1" x14ac:dyDescent="0.25">
      <c r="A5903" t="s">
        <v>34</v>
      </c>
      <c r="B5903" s="4" t="s">
        <v>29</v>
      </c>
      <c r="C5903" s="4" t="s">
        <v>6420</v>
      </c>
      <c r="D5903" s="4" t="s">
        <v>34</v>
      </c>
      <c r="E5903" s="4">
        <v>5.9132399999999998E-6</v>
      </c>
      <c r="F5903" s="4">
        <v>1.5434800000000001E-4</v>
      </c>
      <c r="G5903" s="4">
        <v>1</v>
      </c>
      <c r="H5903" s="4">
        <v>1</v>
      </c>
      <c r="I5903" s="4">
        <v>1</v>
      </c>
      <c r="J5903" s="4" t="s">
        <v>6414</v>
      </c>
      <c r="K5903" s="4">
        <v>0</v>
      </c>
      <c r="L5903" s="4">
        <v>1581.83116</v>
      </c>
      <c r="M5903" s="4" t="s">
        <v>29</v>
      </c>
      <c r="N5903" s="4" t="s">
        <v>29</v>
      </c>
      <c r="O5903" s="4">
        <v>6.5770000000000002E-5</v>
      </c>
      <c r="P5903" s="4">
        <v>1.8620000000000001E-7</v>
      </c>
      <c r="Q5903" s="4">
        <v>4.13</v>
      </c>
    </row>
    <row r="5904" spans="1:29" hidden="1" outlineLevel="1" collapsed="1" x14ac:dyDescent="0.25">
      <c r="A5904" t="s">
        <v>34</v>
      </c>
      <c r="B5904" s="4" t="s">
        <v>29</v>
      </c>
      <c r="C5904" s="4" t="s">
        <v>6421</v>
      </c>
      <c r="D5904" s="4" t="s">
        <v>34</v>
      </c>
      <c r="E5904" s="4">
        <v>5.6167200000000003E-7</v>
      </c>
      <c r="F5904" s="4">
        <v>1.5434800000000001E-4</v>
      </c>
      <c r="G5904" s="4">
        <v>1</v>
      </c>
      <c r="H5904" s="4">
        <v>1</v>
      </c>
      <c r="I5904" s="4">
        <v>1</v>
      </c>
      <c r="J5904" s="4" t="s">
        <v>6414</v>
      </c>
      <c r="K5904" s="4">
        <v>1</v>
      </c>
      <c r="L5904" s="4">
        <v>2347.2907700000001</v>
      </c>
      <c r="M5904" s="4" t="s">
        <v>29</v>
      </c>
      <c r="N5904" s="4" t="s">
        <v>29</v>
      </c>
      <c r="O5904" s="4">
        <v>6.5770000000000002E-5</v>
      </c>
      <c r="P5904" s="4">
        <v>1.0789999999999999E-8</v>
      </c>
      <c r="Q5904" s="4">
        <v>5.23</v>
      </c>
    </row>
    <row r="5905" spans="1:29" hidden="1" outlineLevel="1" collapsed="1" x14ac:dyDescent="0.25">
      <c r="A5905" t="s">
        <v>34</v>
      </c>
      <c r="B5905" s="4" t="s">
        <v>29</v>
      </c>
      <c r="C5905" s="4" t="s">
        <v>6422</v>
      </c>
      <c r="D5905" s="4" t="s">
        <v>6423</v>
      </c>
      <c r="E5905" s="4">
        <v>6.7683799999999997E-6</v>
      </c>
      <c r="F5905" s="4">
        <v>1.5434800000000001E-4</v>
      </c>
      <c r="G5905" s="4">
        <v>1</v>
      </c>
      <c r="H5905" s="4">
        <v>1</v>
      </c>
      <c r="I5905" s="4">
        <v>2</v>
      </c>
      <c r="J5905" s="4" t="s">
        <v>6414</v>
      </c>
      <c r="K5905" s="4">
        <v>0</v>
      </c>
      <c r="L5905" s="4">
        <v>3076.3961399999998</v>
      </c>
      <c r="M5905" s="4" t="s">
        <v>29</v>
      </c>
      <c r="N5905" s="4" t="s">
        <v>29</v>
      </c>
      <c r="O5905" s="4">
        <v>6.5770000000000002E-5</v>
      </c>
      <c r="P5905" s="4">
        <v>2.2030000000000001E-7</v>
      </c>
      <c r="Q5905" s="4">
        <v>4.08</v>
      </c>
    </row>
    <row r="5906" spans="1:29" hidden="1" outlineLevel="1" collapsed="1" x14ac:dyDescent="0.25">
      <c r="A5906" t="s">
        <v>34</v>
      </c>
      <c r="B5906" s="4" t="s">
        <v>29</v>
      </c>
      <c r="C5906" s="4" t="s">
        <v>6424</v>
      </c>
      <c r="D5906" s="4" t="s">
        <v>34</v>
      </c>
      <c r="E5906" s="4">
        <v>5.1001200000000002E-6</v>
      </c>
      <c r="F5906" s="4">
        <v>1.5434800000000001E-4</v>
      </c>
      <c r="G5906" s="4">
        <v>1</v>
      </c>
      <c r="H5906" s="4">
        <v>1</v>
      </c>
      <c r="I5906" s="4">
        <v>2</v>
      </c>
      <c r="J5906" s="4" t="s">
        <v>6414</v>
      </c>
      <c r="K5906" s="4">
        <v>2</v>
      </c>
      <c r="L5906" s="4">
        <v>1978.0644</v>
      </c>
      <c r="M5906" s="4" t="s">
        <v>29</v>
      </c>
      <c r="N5906" s="4" t="s">
        <v>29</v>
      </c>
      <c r="O5906" s="4">
        <v>6.5770000000000002E-5</v>
      </c>
      <c r="P5906" s="4">
        <v>1.5660000000000001E-7</v>
      </c>
      <c r="Q5906" s="4">
        <v>4.0999999999999996</v>
      </c>
    </row>
    <row r="5907" spans="1:29" hidden="1" outlineLevel="1" collapsed="1" x14ac:dyDescent="0.25">
      <c r="A5907" t="s">
        <v>34</v>
      </c>
      <c r="B5907" s="4" t="s">
        <v>29</v>
      </c>
      <c r="C5907" s="4" t="s">
        <v>6425</v>
      </c>
      <c r="D5907" s="4" t="s">
        <v>34</v>
      </c>
      <c r="E5907" s="4">
        <v>3.5121199999999999E-6</v>
      </c>
      <c r="F5907" s="4">
        <v>1.5434800000000001E-4</v>
      </c>
      <c r="G5907" s="4">
        <v>1</v>
      </c>
      <c r="H5907" s="4">
        <v>1</v>
      </c>
      <c r="I5907" s="4">
        <v>1</v>
      </c>
      <c r="J5907" s="4" t="s">
        <v>6414</v>
      </c>
      <c r="K5907" s="4">
        <v>1</v>
      </c>
      <c r="L5907" s="4">
        <v>1548.87844</v>
      </c>
      <c r="M5907" s="4" t="s">
        <v>29</v>
      </c>
      <c r="N5907" s="4" t="s">
        <v>29</v>
      </c>
      <c r="O5907" s="4">
        <v>6.5770000000000002E-5</v>
      </c>
      <c r="P5907" s="4">
        <v>9.9740000000000005E-8</v>
      </c>
      <c r="Q5907" s="4">
        <v>3.87</v>
      </c>
    </row>
    <row r="5908" spans="1:29" hidden="1" outlineLevel="1" collapsed="1" x14ac:dyDescent="0.25">
      <c r="A5908" t="s">
        <v>34</v>
      </c>
      <c r="B5908" s="4" t="s">
        <v>29</v>
      </c>
      <c r="C5908" s="4" t="s">
        <v>6426</v>
      </c>
      <c r="D5908" s="4" t="s">
        <v>612</v>
      </c>
      <c r="E5908" s="4">
        <v>6.5537999999999995E-5</v>
      </c>
      <c r="F5908" s="4">
        <v>1.5434800000000001E-4</v>
      </c>
      <c r="G5908" s="4">
        <v>1</v>
      </c>
      <c r="H5908" s="4">
        <v>1</v>
      </c>
      <c r="I5908" s="4">
        <v>1</v>
      </c>
      <c r="J5908" s="4" t="s">
        <v>6414</v>
      </c>
      <c r="K5908" s="4">
        <v>0</v>
      </c>
      <c r="L5908" s="4">
        <v>1169.5255500000001</v>
      </c>
      <c r="M5908" s="4" t="s">
        <v>29</v>
      </c>
      <c r="N5908" s="4" t="s">
        <v>29</v>
      </c>
      <c r="O5908" s="4">
        <v>6.5770000000000002E-5</v>
      </c>
      <c r="P5908" s="4">
        <v>3.4359999999999998E-6</v>
      </c>
      <c r="Q5908" s="4">
        <v>2.74</v>
      </c>
    </row>
    <row r="5909" spans="1:29" x14ac:dyDescent="0.25">
      <c r="A5909" s="3" t="s">
        <v>29</v>
      </c>
      <c r="B5909" s="3" t="s">
        <v>30</v>
      </c>
      <c r="C5909" s="3" t="s">
        <v>6427</v>
      </c>
      <c r="D5909" s="3" t="s">
        <v>6428</v>
      </c>
      <c r="E5909" s="3">
        <v>0</v>
      </c>
      <c r="F5909" s="3">
        <v>51.908999999999999</v>
      </c>
      <c r="G5909" s="3">
        <v>36</v>
      </c>
      <c r="H5909" s="3">
        <v>8</v>
      </c>
      <c r="I5909" s="3">
        <v>14</v>
      </c>
      <c r="J5909" s="3">
        <v>3</v>
      </c>
      <c r="K5909" s="3">
        <v>384</v>
      </c>
      <c r="L5909" s="3">
        <v>42.2</v>
      </c>
      <c r="M5909" s="3">
        <v>5.38</v>
      </c>
      <c r="N5909" s="3">
        <v>47.74</v>
      </c>
      <c r="O5909" s="3">
        <v>8</v>
      </c>
      <c r="P5909" s="3" t="s">
        <v>315</v>
      </c>
      <c r="Q5909" s="3" t="s">
        <v>34</v>
      </c>
      <c r="R5909" s="3" t="s">
        <v>2459</v>
      </c>
      <c r="S5909" s="3" t="s">
        <v>5834</v>
      </c>
      <c r="T5909" s="3" t="s">
        <v>34</v>
      </c>
      <c r="U5909" s="3" t="s">
        <v>6429</v>
      </c>
      <c r="V5909" s="3" t="s">
        <v>34</v>
      </c>
      <c r="W5909" s="3" t="s">
        <v>38</v>
      </c>
      <c r="X5909" s="3" t="s">
        <v>34</v>
      </c>
      <c r="Y5909" s="3" t="s">
        <v>34</v>
      </c>
      <c r="Z5909" s="3" t="s">
        <v>34</v>
      </c>
      <c r="AA5909" s="3">
        <v>0</v>
      </c>
      <c r="AB5909" s="3" t="s">
        <v>29</v>
      </c>
      <c r="AC5909" s="3">
        <v>1</v>
      </c>
    </row>
    <row r="5910" spans="1:29" hidden="1" outlineLevel="1" collapsed="1" x14ac:dyDescent="0.25">
      <c r="A5910" t="s">
        <v>34</v>
      </c>
      <c r="B5910" s="2" t="s">
        <v>39</v>
      </c>
      <c r="C5910" s="2" t="s">
        <v>40</v>
      </c>
      <c r="D5910" s="2" t="s">
        <v>41</v>
      </c>
      <c r="E5910" s="2" t="s">
        <v>42</v>
      </c>
      <c r="F5910" s="2" t="s">
        <v>43</v>
      </c>
      <c r="G5910" s="2" t="s">
        <v>28</v>
      </c>
      <c r="H5910" s="2" t="s">
        <v>44</v>
      </c>
      <c r="I5910" s="2" t="s">
        <v>8</v>
      </c>
      <c r="J5910" s="2" t="s">
        <v>45</v>
      </c>
      <c r="K5910" s="2" t="s">
        <v>46</v>
      </c>
      <c r="L5910" s="2" t="s">
        <v>47</v>
      </c>
      <c r="M5910" s="2" t="s">
        <v>27</v>
      </c>
      <c r="N5910" s="2" t="s">
        <v>48</v>
      </c>
      <c r="O5910" s="2" t="s">
        <v>49</v>
      </c>
      <c r="P5910" s="2" t="s">
        <v>50</v>
      </c>
      <c r="Q5910" s="2" t="s">
        <v>51</v>
      </c>
    </row>
    <row r="5911" spans="1:29" hidden="1" outlineLevel="1" collapsed="1" x14ac:dyDescent="0.25">
      <c r="A5911" t="s">
        <v>34</v>
      </c>
      <c r="B5911" s="4" t="s">
        <v>29</v>
      </c>
      <c r="C5911" s="4" t="s">
        <v>5836</v>
      </c>
      <c r="D5911" s="4" t="s">
        <v>34</v>
      </c>
      <c r="E5911" s="4">
        <v>6.1020400000000004E-4</v>
      </c>
      <c r="F5911" s="4">
        <v>1.5434800000000001E-4</v>
      </c>
      <c r="G5911" s="4">
        <v>2</v>
      </c>
      <c r="H5911" s="4">
        <v>2</v>
      </c>
      <c r="I5911" s="4">
        <v>3</v>
      </c>
      <c r="J5911" s="4" t="s">
        <v>5837</v>
      </c>
      <c r="K5911" s="4">
        <v>0</v>
      </c>
      <c r="L5911" s="4">
        <v>1257.7313799999999</v>
      </c>
      <c r="M5911" s="4" t="s">
        <v>29</v>
      </c>
      <c r="N5911" s="4" t="s">
        <v>29</v>
      </c>
      <c r="O5911" s="4">
        <v>6.5770000000000002E-5</v>
      </c>
      <c r="P5911" s="4">
        <v>5.0850000000000003E-5</v>
      </c>
      <c r="Q5911" s="4">
        <v>2.92</v>
      </c>
    </row>
    <row r="5912" spans="1:29" hidden="1" outlineLevel="1" collapsed="1" x14ac:dyDescent="0.25">
      <c r="A5912" t="s">
        <v>34</v>
      </c>
      <c r="B5912" s="4" t="s">
        <v>29</v>
      </c>
      <c r="C5912" s="4" t="s">
        <v>6430</v>
      </c>
      <c r="D5912" s="4" t="s">
        <v>34</v>
      </c>
      <c r="E5912" s="4">
        <v>3.0487199999999998E-6</v>
      </c>
      <c r="F5912" s="4">
        <v>1.5434800000000001E-4</v>
      </c>
      <c r="G5912" s="4">
        <v>1</v>
      </c>
      <c r="H5912" s="4">
        <v>1</v>
      </c>
      <c r="I5912" s="4">
        <v>2</v>
      </c>
      <c r="J5912" s="4" t="s">
        <v>6427</v>
      </c>
      <c r="K5912" s="4">
        <v>1</v>
      </c>
      <c r="L5912" s="4">
        <v>2310.2048100000002</v>
      </c>
      <c r="M5912" s="4" t="s">
        <v>29</v>
      </c>
      <c r="N5912" s="4" t="s">
        <v>29</v>
      </c>
      <c r="O5912" s="4">
        <v>6.5770000000000002E-5</v>
      </c>
      <c r="P5912" s="4">
        <v>8.3900000000000004E-8</v>
      </c>
      <c r="Q5912" s="4">
        <v>4.95</v>
      </c>
    </row>
    <row r="5913" spans="1:29" hidden="1" outlineLevel="1" collapsed="1" x14ac:dyDescent="0.25">
      <c r="A5913" t="s">
        <v>34</v>
      </c>
      <c r="B5913" s="4" t="s">
        <v>29</v>
      </c>
      <c r="C5913" s="4" t="s">
        <v>5838</v>
      </c>
      <c r="D5913" s="4" t="s">
        <v>34</v>
      </c>
      <c r="E5913" s="4">
        <v>8.8107499999999997E-7</v>
      </c>
      <c r="F5913" s="4">
        <v>1.5434800000000001E-4</v>
      </c>
      <c r="G5913" s="4">
        <v>2</v>
      </c>
      <c r="H5913" s="4">
        <v>2</v>
      </c>
      <c r="I5913" s="4">
        <v>1</v>
      </c>
      <c r="J5913" s="4" t="s">
        <v>5837</v>
      </c>
      <c r="K5913" s="4">
        <v>0</v>
      </c>
      <c r="L5913" s="4">
        <v>1812.91265</v>
      </c>
      <c r="M5913" s="4" t="s">
        <v>29</v>
      </c>
      <c r="N5913" s="4" t="s">
        <v>29</v>
      </c>
      <c r="O5913" s="4">
        <v>6.5770000000000002E-5</v>
      </c>
      <c r="P5913" s="4">
        <v>1.873E-8</v>
      </c>
      <c r="Q5913" s="4">
        <v>4.1399999999999997</v>
      </c>
    </row>
    <row r="5914" spans="1:29" hidden="1" outlineLevel="1" collapsed="1" x14ac:dyDescent="0.25">
      <c r="A5914" t="s">
        <v>34</v>
      </c>
      <c r="B5914" s="4" t="s">
        <v>29</v>
      </c>
      <c r="C5914" s="4" t="s">
        <v>5839</v>
      </c>
      <c r="D5914" s="4" t="s">
        <v>2649</v>
      </c>
      <c r="E5914" s="4">
        <v>2.5299E-5</v>
      </c>
      <c r="F5914" s="4">
        <v>1.5434800000000001E-4</v>
      </c>
      <c r="G5914" s="4">
        <v>2</v>
      </c>
      <c r="H5914" s="4">
        <v>2</v>
      </c>
      <c r="I5914" s="4">
        <v>2</v>
      </c>
      <c r="J5914" s="4" t="s">
        <v>5837</v>
      </c>
      <c r="K5914" s="4">
        <v>0</v>
      </c>
      <c r="L5914" s="4">
        <v>1459.71711</v>
      </c>
      <c r="M5914" s="4" t="s">
        <v>29</v>
      </c>
      <c r="N5914" s="4" t="s">
        <v>29</v>
      </c>
      <c r="O5914" s="4">
        <v>6.5770000000000002E-5</v>
      </c>
      <c r="P5914" s="4">
        <v>1.0860000000000001E-6</v>
      </c>
      <c r="Q5914" s="4">
        <v>2.76</v>
      </c>
    </row>
    <row r="5915" spans="1:29" hidden="1" outlineLevel="1" collapsed="1" x14ac:dyDescent="0.25">
      <c r="A5915" t="s">
        <v>34</v>
      </c>
      <c r="B5915" s="4" t="s">
        <v>29</v>
      </c>
      <c r="C5915" s="4" t="s">
        <v>6431</v>
      </c>
      <c r="D5915" s="4" t="s">
        <v>179</v>
      </c>
      <c r="E5915" s="4">
        <v>3.31336E-4</v>
      </c>
      <c r="F5915" s="4">
        <v>1.5434800000000001E-4</v>
      </c>
      <c r="G5915" s="4">
        <v>1</v>
      </c>
      <c r="H5915" s="4">
        <v>1</v>
      </c>
      <c r="I5915" s="4">
        <v>1</v>
      </c>
      <c r="J5915" s="4" t="s">
        <v>6427</v>
      </c>
      <c r="K5915" s="4">
        <v>0</v>
      </c>
      <c r="L5915" s="4">
        <v>2613.2977299999998</v>
      </c>
      <c r="M5915" s="4" t="s">
        <v>29</v>
      </c>
      <c r="N5915" s="4" t="s">
        <v>29</v>
      </c>
      <c r="O5915" s="4">
        <v>6.5770000000000002E-5</v>
      </c>
      <c r="P5915" s="4">
        <v>2.4369999999999999E-5</v>
      </c>
      <c r="Q5915" s="4">
        <v>3.5</v>
      </c>
    </row>
    <row r="5916" spans="1:29" hidden="1" outlineLevel="1" collapsed="1" x14ac:dyDescent="0.25">
      <c r="A5916" t="s">
        <v>34</v>
      </c>
      <c r="B5916" s="4" t="s">
        <v>29</v>
      </c>
      <c r="C5916" s="4" t="s">
        <v>5841</v>
      </c>
      <c r="D5916" s="4" t="s">
        <v>34</v>
      </c>
      <c r="E5916" s="4">
        <v>2.8041700000000002E-6</v>
      </c>
      <c r="F5916" s="4">
        <v>1.5434800000000001E-4</v>
      </c>
      <c r="G5916" s="4">
        <v>2</v>
      </c>
      <c r="H5916" s="4">
        <v>2</v>
      </c>
      <c r="I5916" s="4">
        <v>2</v>
      </c>
      <c r="J5916" s="4" t="s">
        <v>5837</v>
      </c>
      <c r="K5916" s="4">
        <v>0</v>
      </c>
      <c r="L5916" s="4">
        <v>1444.7543000000001</v>
      </c>
      <c r="M5916" s="4" t="s">
        <v>29</v>
      </c>
      <c r="N5916" s="4" t="s">
        <v>29</v>
      </c>
      <c r="O5916" s="4">
        <v>6.5770000000000002E-5</v>
      </c>
      <c r="P5916" s="4">
        <v>7.5660000000000004E-8</v>
      </c>
      <c r="Q5916" s="4">
        <v>3.42</v>
      </c>
    </row>
    <row r="5917" spans="1:29" hidden="1" outlineLevel="1" collapsed="1" x14ac:dyDescent="0.25">
      <c r="A5917" t="s">
        <v>34</v>
      </c>
      <c r="B5917" s="4" t="s">
        <v>29</v>
      </c>
      <c r="C5917" s="4" t="s">
        <v>5844</v>
      </c>
      <c r="D5917" s="4" t="s">
        <v>34</v>
      </c>
      <c r="E5917" s="4">
        <v>1.6979399999999999E-5</v>
      </c>
      <c r="F5917" s="4">
        <v>1.5434800000000001E-4</v>
      </c>
      <c r="G5917" s="4">
        <v>2</v>
      </c>
      <c r="H5917" s="4">
        <v>2</v>
      </c>
      <c r="I5917" s="4">
        <v>1</v>
      </c>
      <c r="J5917" s="4" t="s">
        <v>5837</v>
      </c>
      <c r="K5917" s="4">
        <v>1</v>
      </c>
      <c r="L5917" s="4">
        <v>1941.0076200000001</v>
      </c>
      <c r="M5917" s="4" t="s">
        <v>29</v>
      </c>
      <c r="N5917" s="4" t="s">
        <v>29</v>
      </c>
      <c r="O5917" s="4">
        <v>6.5770000000000002E-5</v>
      </c>
      <c r="P5917" s="4">
        <v>6.6950000000000001E-7</v>
      </c>
      <c r="Q5917" s="4">
        <v>4.8600000000000003</v>
      </c>
    </row>
    <row r="5918" spans="1:29" hidden="1" outlineLevel="1" collapsed="1" x14ac:dyDescent="0.25">
      <c r="A5918" t="s">
        <v>34</v>
      </c>
      <c r="B5918" s="4" t="s">
        <v>29</v>
      </c>
      <c r="C5918" s="4" t="s">
        <v>6432</v>
      </c>
      <c r="D5918" s="4" t="s">
        <v>241</v>
      </c>
      <c r="E5918" s="4">
        <v>6.5785899999999996E-3</v>
      </c>
      <c r="F5918" s="4">
        <v>4.3565599999999998E-4</v>
      </c>
      <c r="G5918" s="4">
        <v>1</v>
      </c>
      <c r="H5918" s="4">
        <v>1</v>
      </c>
      <c r="I5918" s="4">
        <v>2</v>
      </c>
      <c r="J5918" s="4" t="s">
        <v>6427</v>
      </c>
      <c r="K5918" s="4">
        <v>0</v>
      </c>
      <c r="L5918" s="4">
        <v>3588.77781</v>
      </c>
      <c r="M5918" s="4" t="s">
        <v>29</v>
      </c>
      <c r="N5918" s="4" t="s">
        <v>29</v>
      </c>
      <c r="O5918" s="4">
        <v>1.639E-4</v>
      </c>
      <c r="P5918" s="4">
        <v>8.4909999999999998E-4</v>
      </c>
      <c r="Q5918" s="4">
        <v>3.53</v>
      </c>
    </row>
    <row r="5919" spans="1:29" x14ac:dyDescent="0.25">
      <c r="A5919" s="3" t="s">
        <v>29</v>
      </c>
      <c r="B5919" s="3" t="s">
        <v>30</v>
      </c>
      <c r="C5919" s="3" t="s">
        <v>6433</v>
      </c>
      <c r="D5919" s="3" t="s">
        <v>6434</v>
      </c>
      <c r="E5919" s="3">
        <v>0</v>
      </c>
      <c r="F5919" s="3">
        <v>51.713000000000001</v>
      </c>
      <c r="G5919" s="3">
        <v>6</v>
      </c>
      <c r="H5919" s="3">
        <v>10</v>
      </c>
      <c r="I5919" s="3">
        <v>13</v>
      </c>
      <c r="J5919" s="3">
        <v>10</v>
      </c>
      <c r="K5919" s="3">
        <v>1769</v>
      </c>
      <c r="L5919" s="3">
        <v>200</v>
      </c>
      <c r="M5919" s="3">
        <v>6.49</v>
      </c>
      <c r="N5919" s="3">
        <v>40.18</v>
      </c>
      <c r="O5919" s="3">
        <v>10</v>
      </c>
      <c r="P5919" s="3" t="s">
        <v>34</v>
      </c>
      <c r="Q5919" s="3" t="s">
        <v>34</v>
      </c>
      <c r="R5919" s="3" t="s">
        <v>34</v>
      </c>
      <c r="S5919" s="3" t="s">
        <v>6435</v>
      </c>
      <c r="T5919" s="3" t="s">
        <v>34</v>
      </c>
      <c r="U5919" s="3" t="s">
        <v>6433</v>
      </c>
      <c r="V5919" s="3" t="s">
        <v>34</v>
      </c>
      <c r="W5919" s="3" t="s">
        <v>1213</v>
      </c>
      <c r="X5919" s="3" t="s">
        <v>34</v>
      </c>
      <c r="Y5919" s="3" t="s">
        <v>34</v>
      </c>
      <c r="Z5919" s="3" t="s">
        <v>34</v>
      </c>
      <c r="AA5919" s="3">
        <v>0</v>
      </c>
      <c r="AB5919" s="3" t="s">
        <v>29</v>
      </c>
      <c r="AC5919" s="3">
        <v>1</v>
      </c>
    </row>
    <row r="5920" spans="1:29" hidden="1" outlineLevel="1" collapsed="1" x14ac:dyDescent="0.25">
      <c r="A5920" t="s">
        <v>34</v>
      </c>
      <c r="B5920" s="2" t="s">
        <v>39</v>
      </c>
      <c r="C5920" s="2" t="s">
        <v>40</v>
      </c>
      <c r="D5920" s="2" t="s">
        <v>41</v>
      </c>
      <c r="E5920" s="2" t="s">
        <v>42</v>
      </c>
      <c r="F5920" s="2" t="s">
        <v>43</v>
      </c>
      <c r="G5920" s="2" t="s">
        <v>28</v>
      </c>
      <c r="H5920" s="2" t="s">
        <v>44</v>
      </c>
      <c r="I5920" s="2" t="s">
        <v>8</v>
      </c>
      <c r="J5920" s="2" t="s">
        <v>45</v>
      </c>
      <c r="K5920" s="2" t="s">
        <v>46</v>
      </c>
      <c r="L5920" s="2" t="s">
        <v>47</v>
      </c>
      <c r="M5920" s="2" t="s">
        <v>27</v>
      </c>
      <c r="N5920" s="2" t="s">
        <v>48</v>
      </c>
      <c r="O5920" s="2" t="s">
        <v>49</v>
      </c>
      <c r="P5920" s="2" t="s">
        <v>50</v>
      </c>
      <c r="Q5920" s="2" t="s">
        <v>51</v>
      </c>
    </row>
    <row r="5921" spans="1:29" hidden="1" outlineLevel="1" collapsed="1" x14ac:dyDescent="0.25">
      <c r="A5921" t="s">
        <v>34</v>
      </c>
      <c r="B5921" s="4" t="s">
        <v>29</v>
      </c>
      <c r="C5921" s="4" t="s">
        <v>6436</v>
      </c>
      <c r="D5921" s="4" t="s">
        <v>72</v>
      </c>
      <c r="E5921" s="4">
        <v>1.6759699999999999E-4</v>
      </c>
      <c r="F5921" s="4">
        <v>1.5434800000000001E-4</v>
      </c>
      <c r="G5921" s="4">
        <v>1</v>
      </c>
      <c r="H5921" s="4">
        <v>1</v>
      </c>
      <c r="I5921" s="4">
        <v>1</v>
      </c>
      <c r="J5921" s="4" t="s">
        <v>6433</v>
      </c>
      <c r="K5921" s="4">
        <v>1</v>
      </c>
      <c r="L5921" s="4">
        <v>2330.1946400000002</v>
      </c>
      <c r="M5921" s="4" t="s">
        <v>29</v>
      </c>
      <c r="N5921" s="4" t="s">
        <v>29</v>
      </c>
      <c r="O5921" s="4">
        <v>6.5770000000000002E-5</v>
      </c>
      <c r="P5921" s="4">
        <v>1.0689999999999999E-5</v>
      </c>
      <c r="Q5921" s="4">
        <v>2.85</v>
      </c>
    </row>
    <row r="5922" spans="1:29" hidden="1" outlineLevel="1" collapsed="1" x14ac:dyDescent="0.25">
      <c r="A5922" t="s">
        <v>34</v>
      </c>
      <c r="B5922" s="4" t="s">
        <v>29</v>
      </c>
      <c r="C5922" s="4" t="s">
        <v>6437</v>
      </c>
      <c r="D5922" s="4" t="s">
        <v>72</v>
      </c>
      <c r="E5922" s="4">
        <v>5.3694700000000002E-8</v>
      </c>
      <c r="F5922" s="4">
        <v>1.5434800000000001E-4</v>
      </c>
      <c r="G5922" s="4">
        <v>1</v>
      </c>
      <c r="H5922" s="4">
        <v>1</v>
      </c>
      <c r="I5922" s="4">
        <v>2</v>
      </c>
      <c r="J5922" s="4" t="s">
        <v>6433</v>
      </c>
      <c r="K5922" s="4">
        <v>0</v>
      </c>
      <c r="L5922" s="4">
        <v>2202.0996799999998</v>
      </c>
      <c r="M5922" s="4" t="s">
        <v>29</v>
      </c>
      <c r="N5922" s="4" t="s">
        <v>29</v>
      </c>
      <c r="O5922" s="4">
        <v>6.5770000000000002E-5</v>
      </c>
      <c r="P5922" s="4">
        <v>6.2950000000000005E-10</v>
      </c>
      <c r="Q5922" s="4">
        <v>4.1900000000000004</v>
      </c>
    </row>
    <row r="5923" spans="1:29" hidden="1" outlineLevel="1" collapsed="1" x14ac:dyDescent="0.25">
      <c r="A5923" t="s">
        <v>34</v>
      </c>
      <c r="B5923" s="4" t="s">
        <v>29</v>
      </c>
      <c r="C5923" s="4" t="s">
        <v>6438</v>
      </c>
      <c r="D5923" s="4" t="s">
        <v>34</v>
      </c>
      <c r="E5923" s="4">
        <v>7.9491399999999997E-7</v>
      </c>
      <c r="F5923" s="4">
        <v>1.5434800000000001E-4</v>
      </c>
      <c r="G5923" s="4">
        <v>1</v>
      </c>
      <c r="H5923" s="4">
        <v>1</v>
      </c>
      <c r="I5923" s="4">
        <v>1</v>
      </c>
      <c r="J5923" s="4" t="s">
        <v>6433</v>
      </c>
      <c r="K5923" s="4">
        <v>0</v>
      </c>
      <c r="L5923" s="4">
        <v>1851.96983</v>
      </c>
      <c r="M5923" s="4" t="s">
        <v>29</v>
      </c>
      <c r="N5923" s="4" t="s">
        <v>29</v>
      </c>
      <c r="O5923" s="4">
        <v>6.5770000000000002E-5</v>
      </c>
      <c r="P5923" s="4">
        <v>1.6519999999999998E-8</v>
      </c>
      <c r="Q5923" s="4">
        <v>4.17</v>
      </c>
    </row>
    <row r="5924" spans="1:29" hidden="1" outlineLevel="1" collapsed="1" x14ac:dyDescent="0.25">
      <c r="A5924" t="s">
        <v>34</v>
      </c>
      <c r="B5924" s="4" t="s">
        <v>29</v>
      </c>
      <c r="C5924" s="4" t="s">
        <v>6439</v>
      </c>
      <c r="D5924" s="4" t="s">
        <v>34</v>
      </c>
      <c r="E5924" s="4">
        <v>8.4140400000000002E-4</v>
      </c>
      <c r="F5924" s="4">
        <v>1.5434800000000001E-4</v>
      </c>
      <c r="G5924" s="4">
        <v>1</v>
      </c>
      <c r="H5924" s="4">
        <v>1</v>
      </c>
      <c r="I5924" s="4">
        <v>1</v>
      </c>
      <c r="J5924" s="4" t="s">
        <v>6433</v>
      </c>
      <c r="K5924" s="4">
        <v>1</v>
      </c>
      <c r="L5924" s="4">
        <v>1764.8802900000001</v>
      </c>
      <c r="M5924" s="4" t="s">
        <v>29</v>
      </c>
      <c r="N5924" s="4" t="s">
        <v>29</v>
      </c>
      <c r="O5924" s="4">
        <v>6.5770000000000002E-5</v>
      </c>
      <c r="P5924" s="4">
        <v>7.5119999999999999E-5</v>
      </c>
      <c r="Q5924" s="4">
        <v>4.38</v>
      </c>
    </row>
    <row r="5925" spans="1:29" hidden="1" outlineLevel="1" collapsed="1" x14ac:dyDescent="0.25">
      <c r="A5925" t="s">
        <v>34</v>
      </c>
      <c r="B5925" s="4" t="s">
        <v>29</v>
      </c>
      <c r="C5925" s="4" t="s">
        <v>6440</v>
      </c>
      <c r="D5925" s="4" t="s">
        <v>34</v>
      </c>
      <c r="E5925" s="4">
        <v>2.02746E-3</v>
      </c>
      <c r="F5925" s="4">
        <v>1.5434800000000001E-4</v>
      </c>
      <c r="G5925" s="4">
        <v>1</v>
      </c>
      <c r="H5925" s="4">
        <v>1</v>
      </c>
      <c r="I5925" s="4">
        <v>1</v>
      </c>
      <c r="J5925" s="4" t="s">
        <v>6433</v>
      </c>
      <c r="K5925" s="4">
        <v>0</v>
      </c>
      <c r="L5925" s="4">
        <v>1373.70596</v>
      </c>
      <c r="M5925" s="4" t="s">
        <v>29</v>
      </c>
      <c r="N5925" s="4" t="s">
        <v>29</v>
      </c>
      <c r="O5925" s="4">
        <v>6.5770000000000002E-5</v>
      </c>
      <c r="P5925" s="4">
        <v>2.1379999999999999E-4</v>
      </c>
      <c r="Q5925" s="4">
        <v>3.13</v>
      </c>
    </row>
    <row r="5926" spans="1:29" hidden="1" outlineLevel="1" collapsed="1" x14ac:dyDescent="0.25">
      <c r="A5926" t="s">
        <v>34</v>
      </c>
      <c r="B5926" s="4" t="s">
        <v>29</v>
      </c>
      <c r="C5926" s="4" t="s">
        <v>6441</v>
      </c>
      <c r="D5926" s="4" t="s">
        <v>34</v>
      </c>
      <c r="E5926" s="4">
        <v>3.0087400000000002E-4</v>
      </c>
      <c r="F5926" s="4">
        <v>1.5434800000000001E-4</v>
      </c>
      <c r="G5926" s="4">
        <v>1</v>
      </c>
      <c r="H5926" s="4">
        <v>1</v>
      </c>
      <c r="I5926" s="4">
        <v>1</v>
      </c>
      <c r="J5926" s="4" t="s">
        <v>6433</v>
      </c>
      <c r="K5926" s="4">
        <v>0</v>
      </c>
      <c r="L5926" s="4">
        <v>1820.8337300000001</v>
      </c>
      <c r="M5926" s="4" t="s">
        <v>29</v>
      </c>
      <c r="N5926" s="4" t="s">
        <v>29</v>
      </c>
      <c r="O5926" s="4">
        <v>6.5770000000000002E-5</v>
      </c>
      <c r="P5926" s="4">
        <v>2.1639999999999999E-5</v>
      </c>
      <c r="Q5926" s="4">
        <v>3.32</v>
      </c>
    </row>
    <row r="5927" spans="1:29" hidden="1" outlineLevel="1" collapsed="1" x14ac:dyDescent="0.25">
      <c r="A5927" t="s">
        <v>34</v>
      </c>
      <c r="B5927" s="4" t="s">
        <v>29</v>
      </c>
      <c r="C5927" s="4" t="s">
        <v>6442</v>
      </c>
      <c r="D5927" s="4" t="s">
        <v>34</v>
      </c>
      <c r="E5927" s="4">
        <v>1.6125300000000001E-4</v>
      </c>
      <c r="F5927" s="4">
        <v>1.5434800000000001E-4</v>
      </c>
      <c r="G5927" s="4">
        <v>1</v>
      </c>
      <c r="H5927" s="4">
        <v>1</v>
      </c>
      <c r="I5927" s="4">
        <v>2</v>
      </c>
      <c r="J5927" s="4" t="s">
        <v>6433</v>
      </c>
      <c r="K5927" s="4">
        <v>0</v>
      </c>
      <c r="L5927" s="4">
        <v>1256.67326</v>
      </c>
      <c r="M5927" s="4" t="s">
        <v>29</v>
      </c>
      <c r="N5927" s="4" t="s">
        <v>29</v>
      </c>
      <c r="O5927" s="4">
        <v>6.5770000000000002E-5</v>
      </c>
      <c r="P5927" s="4">
        <v>1.0180000000000001E-5</v>
      </c>
      <c r="Q5927" s="4">
        <v>3.56</v>
      </c>
    </row>
    <row r="5928" spans="1:29" hidden="1" outlineLevel="1" collapsed="1" x14ac:dyDescent="0.25">
      <c r="A5928" t="s">
        <v>34</v>
      </c>
      <c r="B5928" s="4" t="s">
        <v>29</v>
      </c>
      <c r="C5928" s="4" t="s">
        <v>6443</v>
      </c>
      <c r="D5928" s="4" t="s">
        <v>34</v>
      </c>
      <c r="E5928" s="4">
        <v>2.0536299999999999E-3</v>
      </c>
      <c r="F5928" s="4">
        <v>1.5434800000000001E-4</v>
      </c>
      <c r="G5928" s="4">
        <v>1</v>
      </c>
      <c r="H5928" s="4">
        <v>1</v>
      </c>
      <c r="I5928" s="4">
        <v>2</v>
      </c>
      <c r="J5928" s="4" t="s">
        <v>6433</v>
      </c>
      <c r="K5928" s="4">
        <v>0</v>
      </c>
      <c r="L5928" s="4">
        <v>1232.66336</v>
      </c>
      <c r="M5928" s="4" t="s">
        <v>29</v>
      </c>
      <c r="N5928" s="4" t="s">
        <v>29</v>
      </c>
      <c r="O5928" s="4">
        <v>6.5770000000000002E-5</v>
      </c>
      <c r="P5928" s="4">
        <v>2.1719999999999999E-4</v>
      </c>
      <c r="Q5928" s="4">
        <v>2.4900000000000002</v>
      </c>
    </row>
    <row r="5929" spans="1:29" hidden="1" outlineLevel="1" collapsed="1" x14ac:dyDescent="0.25">
      <c r="A5929" t="s">
        <v>34</v>
      </c>
      <c r="B5929" s="4" t="s">
        <v>29</v>
      </c>
      <c r="C5929" s="4" t="s">
        <v>6444</v>
      </c>
      <c r="D5929" s="4" t="s">
        <v>34</v>
      </c>
      <c r="E5929" s="4">
        <v>3.2573699999999999E-3</v>
      </c>
      <c r="F5929" s="4">
        <v>3.0793500000000001E-4</v>
      </c>
      <c r="G5929" s="4">
        <v>1</v>
      </c>
      <c r="H5929" s="4">
        <v>1</v>
      </c>
      <c r="I5929" s="4">
        <v>1</v>
      </c>
      <c r="J5929" s="4" t="s">
        <v>6433</v>
      </c>
      <c r="K5929" s="4">
        <v>1</v>
      </c>
      <c r="L5929" s="4">
        <v>1488.8169</v>
      </c>
      <c r="M5929" s="4" t="s">
        <v>29</v>
      </c>
      <c r="N5929" s="4" t="s">
        <v>29</v>
      </c>
      <c r="O5929" s="4">
        <v>1.192E-4</v>
      </c>
      <c r="P5929" s="4">
        <v>3.7219999999999999E-4</v>
      </c>
      <c r="Q5929" s="4">
        <v>2.1800000000000002</v>
      </c>
    </row>
    <row r="5930" spans="1:29" hidden="1" outlineLevel="1" collapsed="1" x14ac:dyDescent="0.25">
      <c r="A5930" t="s">
        <v>34</v>
      </c>
      <c r="B5930" s="4" t="s">
        <v>29</v>
      </c>
      <c r="C5930" s="4" t="s">
        <v>6445</v>
      </c>
      <c r="D5930" s="4" t="s">
        <v>34</v>
      </c>
      <c r="E5930" s="4">
        <v>8.2822000000000007E-2</v>
      </c>
      <c r="F5930" s="4">
        <v>3.1301300000000001E-3</v>
      </c>
      <c r="G5930" s="4">
        <v>1</v>
      </c>
      <c r="H5930" s="4">
        <v>1</v>
      </c>
      <c r="I5930" s="4">
        <v>1</v>
      </c>
      <c r="J5930" s="4" t="s">
        <v>6433</v>
      </c>
      <c r="K5930" s="4">
        <v>2</v>
      </c>
      <c r="L5930" s="4">
        <v>1737.9632899999999</v>
      </c>
      <c r="M5930" s="4" t="s">
        <v>29</v>
      </c>
      <c r="N5930" s="4" t="s">
        <v>29</v>
      </c>
      <c r="O5930" s="4">
        <v>1.121E-3</v>
      </c>
      <c r="P5930" s="4">
        <v>2.104E-2</v>
      </c>
      <c r="Q5930" s="4">
        <v>3.67</v>
      </c>
    </row>
    <row r="5931" spans="1:29" x14ac:dyDescent="0.25">
      <c r="A5931" s="3" t="s">
        <v>29</v>
      </c>
      <c r="B5931" s="3" t="s">
        <v>30</v>
      </c>
      <c r="C5931" s="3" t="s">
        <v>6446</v>
      </c>
      <c r="D5931" s="3" t="s">
        <v>6447</v>
      </c>
      <c r="E5931" s="3">
        <v>0</v>
      </c>
      <c r="F5931" s="3">
        <v>50.970999999999997</v>
      </c>
      <c r="G5931" s="3">
        <v>21</v>
      </c>
      <c r="H5931" s="3">
        <v>11</v>
      </c>
      <c r="I5931" s="3">
        <v>15</v>
      </c>
      <c r="J5931" s="3">
        <v>11</v>
      </c>
      <c r="K5931" s="3">
        <v>854</v>
      </c>
      <c r="L5931" s="3">
        <v>96.9</v>
      </c>
      <c r="M5931" s="3">
        <v>8.4600000000000009</v>
      </c>
      <c r="N5931" s="3">
        <v>43.09</v>
      </c>
      <c r="O5931" s="3">
        <v>11</v>
      </c>
      <c r="P5931" s="3" t="s">
        <v>6448</v>
      </c>
      <c r="Q5931" s="3" t="s">
        <v>3464</v>
      </c>
      <c r="R5931" s="3" t="s">
        <v>189</v>
      </c>
      <c r="S5931" s="3" t="s">
        <v>6449</v>
      </c>
      <c r="T5931" s="3" t="s">
        <v>6450</v>
      </c>
      <c r="U5931" s="3" t="s">
        <v>6446</v>
      </c>
      <c r="V5931" s="3" t="s">
        <v>6451</v>
      </c>
      <c r="W5931" s="3" t="s">
        <v>1503</v>
      </c>
      <c r="X5931" s="3" t="s">
        <v>6452</v>
      </c>
      <c r="Y5931" s="3" t="s">
        <v>6453</v>
      </c>
      <c r="Z5931" s="3" t="s">
        <v>6454</v>
      </c>
      <c r="AA5931" s="3">
        <v>24</v>
      </c>
      <c r="AB5931" s="3" t="s">
        <v>29</v>
      </c>
      <c r="AC5931" s="3">
        <v>1</v>
      </c>
    </row>
    <row r="5932" spans="1:29" hidden="1" outlineLevel="1" collapsed="1" x14ac:dyDescent="0.25">
      <c r="A5932" t="s">
        <v>34</v>
      </c>
      <c r="B5932" s="2" t="s">
        <v>39</v>
      </c>
      <c r="C5932" s="2" t="s">
        <v>40</v>
      </c>
      <c r="D5932" s="2" t="s">
        <v>41</v>
      </c>
      <c r="E5932" s="2" t="s">
        <v>42</v>
      </c>
      <c r="F5932" s="2" t="s">
        <v>43</v>
      </c>
      <c r="G5932" s="2" t="s">
        <v>28</v>
      </c>
      <c r="H5932" s="2" t="s">
        <v>44</v>
      </c>
      <c r="I5932" s="2" t="s">
        <v>8</v>
      </c>
      <c r="J5932" s="2" t="s">
        <v>45</v>
      </c>
      <c r="K5932" s="2" t="s">
        <v>46</v>
      </c>
      <c r="L5932" s="2" t="s">
        <v>47</v>
      </c>
      <c r="M5932" s="2" t="s">
        <v>27</v>
      </c>
      <c r="N5932" s="2" t="s">
        <v>48</v>
      </c>
      <c r="O5932" s="2" t="s">
        <v>49</v>
      </c>
      <c r="P5932" s="2" t="s">
        <v>50</v>
      </c>
      <c r="Q5932" s="2" t="s">
        <v>51</v>
      </c>
    </row>
    <row r="5933" spans="1:29" hidden="1" outlineLevel="1" collapsed="1" x14ac:dyDescent="0.25">
      <c r="A5933" t="s">
        <v>34</v>
      </c>
      <c r="B5933" s="4" t="s">
        <v>29</v>
      </c>
      <c r="C5933" s="4" t="s">
        <v>6455</v>
      </c>
      <c r="D5933" s="4" t="s">
        <v>34</v>
      </c>
      <c r="E5933" s="4">
        <v>9.7537299999999997E-4</v>
      </c>
      <c r="F5933" s="4">
        <v>1.5434800000000001E-4</v>
      </c>
      <c r="G5933" s="4">
        <v>1</v>
      </c>
      <c r="H5933" s="4">
        <v>1</v>
      </c>
      <c r="I5933" s="4">
        <v>2</v>
      </c>
      <c r="J5933" s="4" t="s">
        <v>6446</v>
      </c>
      <c r="K5933" s="4">
        <v>0</v>
      </c>
      <c r="L5933" s="4">
        <v>1262.6739299999999</v>
      </c>
      <c r="M5933" s="4" t="s">
        <v>29</v>
      </c>
      <c r="N5933" s="4" t="s">
        <v>29</v>
      </c>
      <c r="O5933" s="4">
        <v>6.5770000000000002E-5</v>
      </c>
      <c r="P5933" s="4">
        <v>8.9389999999999996E-5</v>
      </c>
      <c r="Q5933" s="4">
        <v>2.06</v>
      </c>
    </row>
    <row r="5934" spans="1:29" hidden="1" outlineLevel="1" collapsed="1" x14ac:dyDescent="0.25">
      <c r="A5934" t="s">
        <v>34</v>
      </c>
      <c r="B5934" s="4" t="s">
        <v>29</v>
      </c>
      <c r="C5934" s="4" t="s">
        <v>6456</v>
      </c>
      <c r="D5934" s="4" t="s">
        <v>4363</v>
      </c>
      <c r="E5934" s="4">
        <v>1.3644499999999999E-6</v>
      </c>
      <c r="F5934" s="4">
        <v>1.5434800000000001E-4</v>
      </c>
      <c r="G5934" s="4">
        <v>1</v>
      </c>
      <c r="H5934" s="4">
        <v>1</v>
      </c>
      <c r="I5934" s="4">
        <v>3</v>
      </c>
      <c r="J5934" s="4" t="s">
        <v>6446</v>
      </c>
      <c r="K5934" s="4">
        <v>0</v>
      </c>
      <c r="L5934" s="4">
        <v>1843.9517000000001</v>
      </c>
      <c r="M5934" s="4" t="s">
        <v>29</v>
      </c>
      <c r="N5934" s="4" t="s">
        <v>29</v>
      </c>
      <c r="O5934" s="4">
        <v>6.5770000000000002E-5</v>
      </c>
      <c r="P5934" s="4">
        <v>3.173E-8</v>
      </c>
      <c r="Q5934" s="4">
        <v>3.72</v>
      </c>
    </row>
    <row r="5935" spans="1:29" hidden="1" outlineLevel="1" collapsed="1" x14ac:dyDescent="0.25">
      <c r="A5935" t="s">
        <v>34</v>
      </c>
      <c r="B5935" s="4" t="s">
        <v>29</v>
      </c>
      <c r="C5935" s="4" t="s">
        <v>6457</v>
      </c>
      <c r="D5935" s="4" t="s">
        <v>34</v>
      </c>
      <c r="E5935" s="4">
        <v>2.2825499999999999E-6</v>
      </c>
      <c r="F5935" s="4">
        <v>1.5434800000000001E-4</v>
      </c>
      <c r="G5935" s="4">
        <v>1</v>
      </c>
      <c r="H5935" s="4">
        <v>1</v>
      </c>
      <c r="I5935" s="4">
        <v>1</v>
      </c>
      <c r="J5935" s="4" t="s">
        <v>6446</v>
      </c>
      <c r="K5935" s="4">
        <v>1</v>
      </c>
      <c r="L5935" s="4">
        <v>2642.2256699999998</v>
      </c>
      <c r="M5935" s="4" t="s">
        <v>29</v>
      </c>
      <c r="N5935" s="4" t="s">
        <v>29</v>
      </c>
      <c r="O5935" s="4">
        <v>6.5770000000000002E-5</v>
      </c>
      <c r="P5935" s="4">
        <v>5.8840000000000003E-8</v>
      </c>
      <c r="Q5935" s="4">
        <v>5.22</v>
      </c>
    </row>
    <row r="5936" spans="1:29" hidden="1" outlineLevel="1" collapsed="1" x14ac:dyDescent="0.25">
      <c r="A5936" t="s">
        <v>34</v>
      </c>
      <c r="B5936" s="4" t="s">
        <v>29</v>
      </c>
      <c r="C5936" s="4" t="s">
        <v>6458</v>
      </c>
      <c r="D5936" s="4" t="s">
        <v>34</v>
      </c>
      <c r="E5936" s="4">
        <v>8.9723099999999996E-4</v>
      </c>
      <c r="F5936" s="4">
        <v>1.5434800000000001E-4</v>
      </c>
      <c r="G5936" s="4">
        <v>1</v>
      </c>
      <c r="H5936" s="4">
        <v>1</v>
      </c>
      <c r="I5936" s="4">
        <v>1</v>
      </c>
      <c r="J5936" s="4" t="s">
        <v>6446</v>
      </c>
      <c r="K5936" s="4">
        <v>0</v>
      </c>
      <c r="L5936" s="4">
        <v>4265.9161899999999</v>
      </c>
      <c r="M5936" s="4" t="s">
        <v>29</v>
      </c>
      <c r="N5936" s="4" t="s">
        <v>29</v>
      </c>
      <c r="O5936" s="4">
        <v>6.5770000000000002E-5</v>
      </c>
      <c r="P5936" s="4">
        <v>8.0980000000000001E-5</v>
      </c>
      <c r="Q5936" s="4">
        <v>4.92</v>
      </c>
    </row>
    <row r="5937" spans="1:29" hidden="1" outlineLevel="1" collapsed="1" x14ac:dyDescent="0.25">
      <c r="A5937" t="s">
        <v>34</v>
      </c>
      <c r="B5937" s="4" t="s">
        <v>29</v>
      </c>
      <c r="C5937" s="4" t="s">
        <v>6459</v>
      </c>
      <c r="D5937" s="4" t="s">
        <v>34</v>
      </c>
      <c r="E5937" s="4">
        <v>3.2303199999999999E-5</v>
      </c>
      <c r="F5937" s="4">
        <v>1.5434800000000001E-4</v>
      </c>
      <c r="G5937" s="4">
        <v>1</v>
      </c>
      <c r="H5937" s="4">
        <v>1</v>
      </c>
      <c r="I5937" s="4">
        <v>2</v>
      </c>
      <c r="J5937" s="4" t="s">
        <v>6446</v>
      </c>
      <c r="K5937" s="4">
        <v>1</v>
      </c>
      <c r="L5937" s="4">
        <v>2350.32816</v>
      </c>
      <c r="M5937" s="4" t="s">
        <v>29</v>
      </c>
      <c r="N5937" s="4" t="s">
        <v>29</v>
      </c>
      <c r="O5937" s="4">
        <v>6.5770000000000002E-5</v>
      </c>
      <c r="P5937" s="4">
        <v>1.4610000000000001E-6</v>
      </c>
      <c r="Q5937" s="4">
        <v>3.72</v>
      </c>
    </row>
    <row r="5938" spans="1:29" hidden="1" outlineLevel="1" collapsed="1" x14ac:dyDescent="0.25">
      <c r="A5938" t="s">
        <v>34</v>
      </c>
      <c r="B5938" s="4" t="s">
        <v>29</v>
      </c>
      <c r="C5938" s="4" t="s">
        <v>6460</v>
      </c>
      <c r="D5938" s="4" t="s">
        <v>34</v>
      </c>
      <c r="E5938" s="4">
        <v>6.80644E-4</v>
      </c>
      <c r="F5938" s="4">
        <v>1.5434800000000001E-4</v>
      </c>
      <c r="G5938" s="4">
        <v>1</v>
      </c>
      <c r="H5938" s="4">
        <v>1</v>
      </c>
      <c r="I5938" s="4">
        <v>1</v>
      </c>
      <c r="J5938" s="4" t="s">
        <v>6446</v>
      </c>
      <c r="K5938" s="4">
        <v>1</v>
      </c>
      <c r="L5938" s="4">
        <v>2505.2202499999999</v>
      </c>
      <c r="M5938" s="4" t="s">
        <v>29</v>
      </c>
      <c r="N5938" s="4" t="s">
        <v>29</v>
      </c>
      <c r="O5938" s="4">
        <v>6.5770000000000002E-5</v>
      </c>
      <c r="P5938" s="4">
        <v>5.8159999999999999E-5</v>
      </c>
      <c r="Q5938" s="4">
        <v>2.95</v>
      </c>
    </row>
    <row r="5939" spans="1:29" hidden="1" outlineLevel="1" collapsed="1" x14ac:dyDescent="0.25">
      <c r="A5939" t="s">
        <v>34</v>
      </c>
      <c r="B5939" s="4" t="s">
        <v>29</v>
      </c>
      <c r="C5939" s="4" t="s">
        <v>6461</v>
      </c>
      <c r="D5939" s="4" t="s">
        <v>34</v>
      </c>
      <c r="E5939" s="4">
        <v>3.82249E-3</v>
      </c>
      <c r="F5939" s="4">
        <v>3.0793500000000001E-4</v>
      </c>
      <c r="G5939" s="4">
        <v>1</v>
      </c>
      <c r="H5939" s="4">
        <v>1</v>
      </c>
      <c r="I5939" s="4">
        <v>1</v>
      </c>
      <c r="J5939" s="4" t="s">
        <v>6446</v>
      </c>
      <c r="K5939" s="4">
        <v>0</v>
      </c>
      <c r="L5939" s="4">
        <v>1088.58338</v>
      </c>
      <c r="M5939" s="4" t="s">
        <v>29</v>
      </c>
      <c r="N5939" s="4" t="s">
        <v>29</v>
      </c>
      <c r="O5939" s="4">
        <v>1.192E-4</v>
      </c>
      <c r="P5939" s="4">
        <v>4.4989999999999999E-4</v>
      </c>
      <c r="Q5939" s="4">
        <v>1.97</v>
      </c>
    </row>
    <row r="5940" spans="1:29" hidden="1" outlineLevel="1" collapsed="1" x14ac:dyDescent="0.25">
      <c r="A5940" t="s">
        <v>34</v>
      </c>
      <c r="B5940" s="4" t="s">
        <v>29</v>
      </c>
      <c r="C5940" s="4" t="s">
        <v>6462</v>
      </c>
      <c r="D5940" s="4" t="s">
        <v>6463</v>
      </c>
      <c r="E5940" s="4">
        <v>9.2189200000000002E-3</v>
      </c>
      <c r="F5940" s="4">
        <v>4.3565599999999998E-4</v>
      </c>
      <c r="G5940" s="4">
        <v>1</v>
      </c>
      <c r="H5940" s="4">
        <v>1</v>
      </c>
      <c r="I5940" s="4">
        <v>1</v>
      </c>
      <c r="J5940" s="4" t="s">
        <v>6446</v>
      </c>
      <c r="K5940" s="4">
        <v>1</v>
      </c>
      <c r="L5940" s="4">
        <v>2057.0742700000001</v>
      </c>
      <c r="M5940" s="4" t="s">
        <v>29</v>
      </c>
      <c r="N5940" s="4" t="s">
        <v>29</v>
      </c>
      <c r="O5940" s="4">
        <v>1.639E-4</v>
      </c>
      <c r="P5940" s="4">
        <v>1.2689999999999999E-3</v>
      </c>
      <c r="Q5940" s="4">
        <v>2.68</v>
      </c>
    </row>
    <row r="5941" spans="1:29" hidden="1" outlineLevel="1" collapsed="1" x14ac:dyDescent="0.25">
      <c r="A5941" t="s">
        <v>34</v>
      </c>
      <c r="B5941" s="4" t="s">
        <v>29</v>
      </c>
      <c r="C5941" s="4" t="s">
        <v>6464</v>
      </c>
      <c r="D5941" s="4" t="s">
        <v>34</v>
      </c>
      <c r="E5941" s="4">
        <v>1.5895699999999999E-2</v>
      </c>
      <c r="F5941" s="4">
        <v>5.7957899999999999E-4</v>
      </c>
      <c r="G5941" s="4">
        <v>1</v>
      </c>
      <c r="H5941" s="4">
        <v>1</v>
      </c>
      <c r="I5941" s="4">
        <v>1</v>
      </c>
      <c r="J5941" s="4" t="s">
        <v>6446</v>
      </c>
      <c r="K5941" s="4">
        <v>0</v>
      </c>
      <c r="L5941" s="4">
        <v>1074.54258</v>
      </c>
      <c r="M5941" s="4" t="s">
        <v>29</v>
      </c>
      <c r="N5941" s="4" t="s">
        <v>29</v>
      </c>
      <c r="O5941" s="4">
        <v>2.1489999999999999E-4</v>
      </c>
      <c r="P5941" s="4">
        <v>2.4680000000000001E-3</v>
      </c>
      <c r="Q5941" s="4">
        <v>2.21</v>
      </c>
    </row>
    <row r="5942" spans="1:29" hidden="1" outlineLevel="1" collapsed="1" x14ac:dyDescent="0.25">
      <c r="A5942" t="s">
        <v>34</v>
      </c>
      <c r="B5942" s="4" t="s">
        <v>29</v>
      </c>
      <c r="C5942" s="4" t="s">
        <v>6465</v>
      </c>
      <c r="D5942" s="4" t="s">
        <v>34</v>
      </c>
      <c r="E5942" s="4">
        <v>6.4191499999999999E-2</v>
      </c>
      <c r="F5942" s="4">
        <v>2.20236E-3</v>
      </c>
      <c r="G5942" s="4">
        <v>1</v>
      </c>
      <c r="H5942" s="4">
        <v>1</v>
      </c>
      <c r="I5942" s="4">
        <v>1</v>
      </c>
      <c r="J5942" s="4" t="s">
        <v>6446</v>
      </c>
      <c r="K5942" s="4">
        <v>0</v>
      </c>
      <c r="L5942" s="4">
        <v>2504.2820000000002</v>
      </c>
      <c r="M5942" s="4" t="s">
        <v>29</v>
      </c>
      <c r="N5942" s="4" t="s">
        <v>29</v>
      </c>
      <c r="O5942" s="4">
        <v>7.9029999999999997E-4</v>
      </c>
      <c r="P5942" s="4">
        <v>1.487E-2</v>
      </c>
      <c r="Q5942" s="4">
        <v>3.05</v>
      </c>
    </row>
    <row r="5943" spans="1:29" hidden="1" outlineLevel="1" collapsed="1" x14ac:dyDescent="0.25">
      <c r="A5943" t="s">
        <v>34</v>
      </c>
      <c r="B5943" s="4" t="s">
        <v>29</v>
      </c>
      <c r="C5943" s="4" t="s">
        <v>6466</v>
      </c>
      <c r="D5943" s="4" t="s">
        <v>34</v>
      </c>
      <c r="E5943" s="4">
        <v>0.181926</v>
      </c>
      <c r="F5943" s="4">
        <v>5.2618600000000001E-3</v>
      </c>
      <c r="G5943" s="4">
        <v>1</v>
      </c>
      <c r="H5943" s="4">
        <v>1</v>
      </c>
      <c r="I5943" s="4">
        <v>1</v>
      </c>
      <c r="J5943" s="4" t="s">
        <v>6446</v>
      </c>
      <c r="K5943" s="4">
        <v>0</v>
      </c>
      <c r="L5943" s="4">
        <v>1215.57394</v>
      </c>
      <c r="M5943" s="4" t="s">
        <v>29</v>
      </c>
      <c r="N5943" s="4" t="s">
        <v>29</v>
      </c>
      <c r="O5943" s="4">
        <v>1.9750000000000002E-3</v>
      </c>
      <c r="P5943" s="4">
        <v>6.787E-2</v>
      </c>
      <c r="Q5943" s="4">
        <v>1.37</v>
      </c>
    </row>
    <row r="5944" spans="1:29" x14ac:dyDescent="0.25">
      <c r="A5944" s="3" t="s">
        <v>29</v>
      </c>
      <c r="B5944" s="3" t="s">
        <v>30</v>
      </c>
      <c r="C5944" s="3" t="s">
        <v>6467</v>
      </c>
      <c r="D5944" s="3" t="s">
        <v>6468</v>
      </c>
      <c r="E5944" s="3">
        <v>0</v>
      </c>
      <c r="F5944" s="3">
        <v>50.829000000000001</v>
      </c>
      <c r="G5944" s="3">
        <v>21</v>
      </c>
      <c r="H5944" s="3">
        <v>10</v>
      </c>
      <c r="I5944" s="3">
        <v>17</v>
      </c>
      <c r="J5944" s="3">
        <v>10</v>
      </c>
      <c r="K5944" s="3">
        <v>647</v>
      </c>
      <c r="L5944" s="3">
        <v>74.400000000000006</v>
      </c>
      <c r="M5944" s="3">
        <v>8.7899999999999991</v>
      </c>
      <c r="N5944" s="3">
        <v>51.32</v>
      </c>
      <c r="O5944" s="3">
        <v>10</v>
      </c>
      <c r="P5944" s="3" t="s">
        <v>34</v>
      </c>
      <c r="Q5944" s="3" t="s">
        <v>34</v>
      </c>
      <c r="R5944" s="3" t="s">
        <v>1501</v>
      </c>
      <c r="S5944" s="3" t="s">
        <v>6469</v>
      </c>
      <c r="T5944" s="3" t="s">
        <v>34</v>
      </c>
      <c r="U5944" s="3" t="s">
        <v>6470</v>
      </c>
      <c r="V5944" s="3" t="s">
        <v>34</v>
      </c>
      <c r="W5944" s="3" t="s">
        <v>2549</v>
      </c>
      <c r="X5944" s="3" t="s">
        <v>34</v>
      </c>
      <c r="Y5944" s="3" t="s">
        <v>34</v>
      </c>
      <c r="Z5944" s="3" t="s">
        <v>34</v>
      </c>
      <c r="AA5944" s="3">
        <v>0</v>
      </c>
      <c r="AB5944" s="3" t="s">
        <v>29</v>
      </c>
      <c r="AC5944" s="3">
        <v>1</v>
      </c>
    </row>
    <row r="5945" spans="1:29" hidden="1" outlineLevel="1" collapsed="1" x14ac:dyDescent="0.25">
      <c r="A5945" t="s">
        <v>34</v>
      </c>
      <c r="B5945" s="2" t="s">
        <v>39</v>
      </c>
      <c r="C5945" s="2" t="s">
        <v>40</v>
      </c>
      <c r="D5945" s="2" t="s">
        <v>41</v>
      </c>
      <c r="E5945" s="2" t="s">
        <v>42</v>
      </c>
      <c r="F5945" s="2" t="s">
        <v>43</v>
      </c>
      <c r="G5945" s="2" t="s">
        <v>28</v>
      </c>
      <c r="H5945" s="2" t="s">
        <v>44</v>
      </c>
      <c r="I5945" s="2" t="s">
        <v>8</v>
      </c>
      <c r="J5945" s="2" t="s">
        <v>45</v>
      </c>
      <c r="K5945" s="2" t="s">
        <v>46</v>
      </c>
      <c r="L5945" s="2" t="s">
        <v>47</v>
      </c>
      <c r="M5945" s="2" t="s">
        <v>27</v>
      </c>
      <c r="N5945" s="2" t="s">
        <v>48</v>
      </c>
      <c r="O5945" s="2" t="s">
        <v>49</v>
      </c>
      <c r="P5945" s="2" t="s">
        <v>50</v>
      </c>
      <c r="Q5945" s="2" t="s">
        <v>51</v>
      </c>
    </row>
    <row r="5946" spans="1:29" hidden="1" outlineLevel="1" collapsed="1" x14ac:dyDescent="0.25">
      <c r="A5946" t="s">
        <v>34</v>
      </c>
      <c r="B5946" s="4" t="s">
        <v>29</v>
      </c>
      <c r="C5946" s="4" t="s">
        <v>6471</v>
      </c>
      <c r="D5946" s="4" t="s">
        <v>58</v>
      </c>
      <c r="E5946" s="4">
        <v>2.74975E-4</v>
      </c>
      <c r="F5946" s="4">
        <v>1.5434800000000001E-4</v>
      </c>
      <c r="G5946" s="4">
        <v>1</v>
      </c>
      <c r="H5946" s="4">
        <v>1</v>
      </c>
      <c r="I5946" s="4">
        <v>2</v>
      </c>
      <c r="J5946" s="4" t="s">
        <v>6467</v>
      </c>
      <c r="K5946" s="4">
        <v>0</v>
      </c>
      <c r="L5946" s="4">
        <v>1149.5568499999999</v>
      </c>
      <c r="M5946" s="4" t="s">
        <v>29</v>
      </c>
      <c r="N5946" s="4" t="s">
        <v>29</v>
      </c>
      <c r="O5946" s="4">
        <v>6.5770000000000002E-5</v>
      </c>
      <c r="P5946" s="4">
        <v>1.95E-5</v>
      </c>
      <c r="Q5946" s="4">
        <v>2.56</v>
      </c>
    </row>
    <row r="5947" spans="1:29" hidden="1" outlineLevel="1" collapsed="1" x14ac:dyDescent="0.25">
      <c r="A5947" t="s">
        <v>34</v>
      </c>
      <c r="B5947" s="4" t="s">
        <v>29</v>
      </c>
      <c r="C5947" s="4" t="s">
        <v>6472</v>
      </c>
      <c r="D5947" s="4" t="s">
        <v>6473</v>
      </c>
      <c r="E5947" s="4">
        <v>6.2251300000000005E-5</v>
      </c>
      <c r="F5947" s="4">
        <v>1.5434800000000001E-4</v>
      </c>
      <c r="G5947" s="4">
        <v>1</v>
      </c>
      <c r="H5947" s="4">
        <v>1</v>
      </c>
      <c r="I5947" s="4">
        <v>5</v>
      </c>
      <c r="J5947" s="4" t="s">
        <v>6467</v>
      </c>
      <c r="K5947" s="4">
        <v>0</v>
      </c>
      <c r="L5947" s="4">
        <v>2107.8729199999998</v>
      </c>
      <c r="M5947" s="4" t="s">
        <v>29</v>
      </c>
      <c r="N5947" s="4" t="s">
        <v>29</v>
      </c>
      <c r="O5947" s="4">
        <v>6.5770000000000002E-5</v>
      </c>
      <c r="P5947" s="4">
        <v>3.2279999999999998E-6</v>
      </c>
      <c r="Q5947" s="4">
        <v>3.43</v>
      </c>
    </row>
    <row r="5948" spans="1:29" hidden="1" outlineLevel="1" collapsed="1" x14ac:dyDescent="0.25">
      <c r="A5948" t="s">
        <v>34</v>
      </c>
      <c r="B5948" s="4" t="s">
        <v>29</v>
      </c>
      <c r="C5948" s="4" t="s">
        <v>6474</v>
      </c>
      <c r="D5948" s="4" t="s">
        <v>528</v>
      </c>
      <c r="E5948" s="4">
        <v>3.0476800000000002E-4</v>
      </c>
      <c r="F5948" s="4">
        <v>1.5434800000000001E-4</v>
      </c>
      <c r="G5948" s="4">
        <v>1</v>
      </c>
      <c r="H5948" s="4">
        <v>1</v>
      </c>
      <c r="I5948" s="4">
        <v>1</v>
      </c>
      <c r="J5948" s="4" t="s">
        <v>6467</v>
      </c>
      <c r="K5948" s="4">
        <v>0</v>
      </c>
      <c r="L5948" s="4">
        <v>1334.7136800000001</v>
      </c>
      <c r="M5948" s="4" t="s">
        <v>29</v>
      </c>
      <c r="N5948" s="4" t="s">
        <v>29</v>
      </c>
      <c r="O5948" s="4">
        <v>6.5770000000000002E-5</v>
      </c>
      <c r="P5948" s="4">
        <v>2.1999999999999999E-5</v>
      </c>
      <c r="Q5948" s="4">
        <v>2.78</v>
      </c>
    </row>
    <row r="5949" spans="1:29" hidden="1" outlineLevel="1" collapsed="1" x14ac:dyDescent="0.25">
      <c r="A5949" t="s">
        <v>34</v>
      </c>
      <c r="B5949" s="4" t="s">
        <v>29</v>
      </c>
      <c r="C5949" s="4" t="s">
        <v>6475</v>
      </c>
      <c r="D5949" s="4" t="s">
        <v>34</v>
      </c>
      <c r="E5949" s="4">
        <v>3.9432299999999998E-7</v>
      </c>
      <c r="F5949" s="4">
        <v>1.5434800000000001E-4</v>
      </c>
      <c r="G5949" s="4">
        <v>1</v>
      </c>
      <c r="H5949" s="4">
        <v>1</v>
      </c>
      <c r="I5949" s="4">
        <v>1</v>
      </c>
      <c r="J5949" s="4" t="s">
        <v>6467</v>
      </c>
      <c r="K5949" s="4">
        <v>0</v>
      </c>
      <c r="L5949" s="4">
        <v>1949.0702200000001</v>
      </c>
      <c r="M5949" s="4" t="s">
        <v>29</v>
      </c>
      <c r="N5949" s="4" t="s">
        <v>29</v>
      </c>
      <c r="O5949" s="4">
        <v>6.5770000000000002E-5</v>
      </c>
      <c r="P5949" s="4">
        <v>7.06E-9</v>
      </c>
      <c r="Q5949" s="4">
        <v>3.83</v>
      </c>
    </row>
    <row r="5950" spans="1:29" hidden="1" outlineLevel="1" collapsed="1" x14ac:dyDescent="0.25">
      <c r="A5950" t="s">
        <v>34</v>
      </c>
      <c r="B5950" s="4" t="s">
        <v>29</v>
      </c>
      <c r="C5950" s="4" t="s">
        <v>6476</v>
      </c>
      <c r="D5950" s="4" t="s">
        <v>6477</v>
      </c>
      <c r="E5950" s="4">
        <v>4.5989099999999998E-4</v>
      </c>
      <c r="F5950" s="4">
        <v>1.5434800000000001E-4</v>
      </c>
      <c r="G5950" s="4">
        <v>1</v>
      </c>
      <c r="H5950" s="4">
        <v>1</v>
      </c>
      <c r="I5950" s="4">
        <v>2</v>
      </c>
      <c r="J5950" s="4" t="s">
        <v>6467</v>
      </c>
      <c r="K5950" s="4">
        <v>0</v>
      </c>
      <c r="L5950" s="4">
        <v>2568.1626200000001</v>
      </c>
      <c r="M5950" s="4" t="s">
        <v>29</v>
      </c>
      <c r="N5950" s="4" t="s">
        <v>29</v>
      </c>
      <c r="O5950" s="4">
        <v>6.5770000000000002E-5</v>
      </c>
      <c r="P5950" s="4">
        <v>3.6100000000000003E-5</v>
      </c>
      <c r="Q5950" s="4">
        <v>4.79</v>
      </c>
    </row>
    <row r="5951" spans="1:29" hidden="1" outlineLevel="1" collapsed="1" x14ac:dyDescent="0.25">
      <c r="A5951" t="s">
        <v>34</v>
      </c>
      <c r="B5951" s="4" t="s">
        <v>29</v>
      </c>
      <c r="C5951" s="4" t="s">
        <v>6478</v>
      </c>
      <c r="D5951" s="4" t="s">
        <v>34</v>
      </c>
      <c r="E5951" s="4">
        <v>1.9809600000000001E-4</v>
      </c>
      <c r="F5951" s="4">
        <v>1.5434800000000001E-4</v>
      </c>
      <c r="G5951" s="4">
        <v>1</v>
      </c>
      <c r="H5951" s="4">
        <v>1</v>
      </c>
      <c r="I5951" s="4">
        <v>1</v>
      </c>
      <c r="J5951" s="4" t="s">
        <v>6467</v>
      </c>
      <c r="K5951" s="4">
        <v>1</v>
      </c>
      <c r="L5951" s="4">
        <v>1243.7521200000001</v>
      </c>
      <c r="M5951" s="4" t="s">
        <v>29</v>
      </c>
      <c r="N5951" s="4" t="s">
        <v>29</v>
      </c>
      <c r="O5951" s="4">
        <v>6.5770000000000002E-5</v>
      </c>
      <c r="P5951" s="4">
        <v>1.311E-5</v>
      </c>
      <c r="Q5951" s="4">
        <v>2.52</v>
      </c>
    </row>
    <row r="5952" spans="1:29" hidden="1" outlineLevel="1" collapsed="1" x14ac:dyDescent="0.25">
      <c r="A5952" t="s">
        <v>34</v>
      </c>
      <c r="B5952" s="4" t="s">
        <v>29</v>
      </c>
      <c r="C5952" s="4" t="s">
        <v>6479</v>
      </c>
      <c r="D5952" s="4" t="s">
        <v>34</v>
      </c>
      <c r="E5952" s="4">
        <v>3.6785400000000001E-3</v>
      </c>
      <c r="F5952" s="4">
        <v>3.0793500000000001E-4</v>
      </c>
      <c r="G5952" s="4">
        <v>1</v>
      </c>
      <c r="H5952" s="4">
        <v>1</v>
      </c>
      <c r="I5952" s="4">
        <v>1</v>
      </c>
      <c r="J5952" s="4" t="s">
        <v>6467</v>
      </c>
      <c r="K5952" s="4">
        <v>0</v>
      </c>
      <c r="L5952" s="4">
        <v>1494.74749</v>
      </c>
      <c r="M5952" s="4" t="s">
        <v>29</v>
      </c>
      <c r="N5952" s="4" t="s">
        <v>29</v>
      </c>
      <c r="O5952" s="4">
        <v>1.192E-4</v>
      </c>
      <c r="P5952" s="4">
        <v>4.3120000000000002E-4</v>
      </c>
      <c r="Q5952" s="4">
        <v>3.17</v>
      </c>
    </row>
    <row r="5953" spans="1:29" hidden="1" outlineLevel="1" collapsed="1" x14ac:dyDescent="0.25">
      <c r="A5953" t="s">
        <v>34</v>
      </c>
      <c r="B5953" s="4" t="s">
        <v>29</v>
      </c>
      <c r="C5953" s="4" t="s">
        <v>6480</v>
      </c>
      <c r="D5953" s="4" t="s">
        <v>196</v>
      </c>
      <c r="E5953" s="4">
        <v>5.4673600000000001E-3</v>
      </c>
      <c r="F5953" s="4">
        <v>3.0793500000000001E-4</v>
      </c>
      <c r="G5953" s="4">
        <v>1</v>
      </c>
      <c r="H5953" s="4">
        <v>1</v>
      </c>
      <c r="I5953" s="4">
        <v>1</v>
      </c>
      <c r="J5953" s="4" t="s">
        <v>6467</v>
      </c>
      <c r="K5953" s="4">
        <v>1</v>
      </c>
      <c r="L5953" s="4">
        <v>2738.4545600000001</v>
      </c>
      <c r="M5953" s="4" t="s">
        <v>29</v>
      </c>
      <c r="N5953" s="4" t="s">
        <v>29</v>
      </c>
      <c r="O5953" s="4">
        <v>1.192E-4</v>
      </c>
      <c r="P5953" s="4">
        <v>6.8059999999999996E-4</v>
      </c>
      <c r="Q5953" s="4">
        <v>4.1399999999999997</v>
      </c>
    </row>
    <row r="5954" spans="1:29" hidden="1" outlineLevel="1" collapsed="1" x14ac:dyDescent="0.25">
      <c r="A5954" t="s">
        <v>34</v>
      </c>
      <c r="B5954" s="4" t="s">
        <v>29</v>
      </c>
      <c r="C5954" s="4" t="s">
        <v>6481</v>
      </c>
      <c r="D5954" s="4" t="s">
        <v>34</v>
      </c>
      <c r="E5954" s="4">
        <v>2.1362699999999998E-2</v>
      </c>
      <c r="F5954" s="4">
        <v>7.2030900000000003E-4</v>
      </c>
      <c r="G5954" s="4">
        <v>1</v>
      </c>
      <c r="H5954" s="4">
        <v>1</v>
      </c>
      <c r="I5954" s="4">
        <v>2</v>
      </c>
      <c r="J5954" s="4" t="s">
        <v>6467</v>
      </c>
      <c r="K5954" s="4">
        <v>0</v>
      </c>
      <c r="L5954" s="4">
        <v>1470.7111</v>
      </c>
      <c r="M5954" s="4" t="s">
        <v>29</v>
      </c>
      <c r="N5954" s="4" t="s">
        <v>29</v>
      </c>
      <c r="O5954" s="4">
        <v>2.6459999999999998E-4</v>
      </c>
      <c r="P5954" s="4">
        <v>3.5660000000000002E-3</v>
      </c>
      <c r="Q5954" s="4">
        <v>2.6</v>
      </c>
    </row>
    <row r="5955" spans="1:29" hidden="1" outlineLevel="1" collapsed="1" x14ac:dyDescent="0.25">
      <c r="A5955" t="s">
        <v>34</v>
      </c>
      <c r="B5955" s="4" t="s">
        <v>29</v>
      </c>
      <c r="C5955" s="4" t="s">
        <v>6482</v>
      </c>
      <c r="D5955" s="4" t="s">
        <v>34</v>
      </c>
      <c r="E5955" s="4">
        <v>4.12422E-2</v>
      </c>
      <c r="F5955" s="4">
        <v>1.40211E-3</v>
      </c>
      <c r="G5955" s="4">
        <v>1</v>
      </c>
      <c r="H5955" s="4">
        <v>1</v>
      </c>
      <c r="I5955" s="4">
        <v>1</v>
      </c>
      <c r="J5955" s="4" t="s">
        <v>6467</v>
      </c>
      <c r="K5955" s="4">
        <v>0</v>
      </c>
      <c r="L5955" s="4">
        <v>1017.56152</v>
      </c>
      <c r="M5955" s="4" t="s">
        <v>29</v>
      </c>
      <c r="N5955" s="4" t="s">
        <v>29</v>
      </c>
      <c r="O5955" s="4">
        <v>5.0580000000000004E-4</v>
      </c>
      <c r="P5955" s="4">
        <v>8.2400000000000008E-3</v>
      </c>
      <c r="Q5955" s="4">
        <v>2.23</v>
      </c>
    </row>
    <row r="5956" spans="1:29" x14ac:dyDescent="0.25">
      <c r="A5956" s="3" t="s">
        <v>29</v>
      </c>
      <c r="B5956" s="3" t="s">
        <v>30</v>
      </c>
      <c r="C5956" s="3" t="s">
        <v>6483</v>
      </c>
      <c r="D5956" s="3" t="s">
        <v>6484</v>
      </c>
      <c r="E5956" s="3">
        <v>0</v>
      </c>
      <c r="F5956" s="3">
        <v>50.652999999999999</v>
      </c>
      <c r="G5956" s="3">
        <v>38</v>
      </c>
      <c r="H5956" s="3">
        <v>12</v>
      </c>
      <c r="I5956" s="3">
        <v>15</v>
      </c>
      <c r="J5956" s="3">
        <v>12</v>
      </c>
      <c r="K5956" s="3">
        <v>576</v>
      </c>
      <c r="L5956" s="3">
        <v>63.8</v>
      </c>
      <c r="M5956" s="3">
        <v>4.6100000000000003</v>
      </c>
      <c r="N5956" s="3">
        <v>42.06</v>
      </c>
      <c r="O5956" s="3">
        <v>12</v>
      </c>
      <c r="P5956" s="3" t="s">
        <v>315</v>
      </c>
      <c r="Q5956" s="3" t="s">
        <v>3464</v>
      </c>
      <c r="R5956" s="3" t="s">
        <v>189</v>
      </c>
      <c r="S5956" s="3" t="s">
        <v>6485</v>
      </c>
      <c r="T5956" s="3" t="s">
        <v>6486</v>
      </c>
      <c r="U5956" s="3" t="s">
        <v>6483</v>
      </c>
      <c r="V5956" s="3" t="s">
        <v>6487</v>
      </c>
      <c r="W5956" s="3" t="s">
        <v>976</v>
      </c>
      <c r="X5956" s="3" t="s">
        <v>34</v>
      </c>
      <c r="Y5956" s="3" t="s">
        <v>34</v>
      </c>
      <c r="Z5956" s="3" t="s">
        <v>34</v>
      </c>
      <c r="AA5956" s="3">
        <v>0</v>
      </c>
      <c r="AB5956" s="3" t="s">
        <v>29</v>
      </c>
      <c r="AC5956" s="3">
        <v>1</v>
      </c>
    </row>
    <row r="5957" spans="1:29" hidden="1" outlineLevel="1" collapsed="1" x14ac:dyDescent="0.25">
      <c r="A5957" t="s">
        <v>34</v>
      </c>
      <c r="B5957" s="2" t="s">
        <v>39</v>
      </c>
      <c r="C5957" s="2" t="s">
        <v>40</v>
      </c>
      <c r="D5957" s="2" t="s">
        <v>41</v>
      </c>
      <c r="E5957" s="2" t="s">
        <v>42</v>
      </c>
      <c r="F5957" s="2" t="s">
        <v>43</v>
      </c>
      <c r="G5957" s="2" t="s">
        <v>28</v>
      </c>
      <c r="H5957" s="2" t="s">
        <v>44</v>
      </c>
      <c r="I5957" s="2" t="s">
        <v>8</v>
      </c>
      <c r="J5957" s="2" t="s">
        <v>45</v>
      </c>
      <c r="K5957" s="2" t="s">
        <v>46</v>
      </c>
      <c r="L5957" s="2" t="s">
        <v>47</v>
      </c>
      <c r="M5957" s="2" t="s">
        <v>27</v>
      </c>
      <c r="N5957" s="2" t="s">
        <v>48</v>
      </c>
      <c r="O5957" s="2" t="s">
        <v>49</v>
      </c>
      <c r="P5957" s="2" t="s">
        <v>50</v>
      </c>
      <c r="Q5957" s="2" t="s">
        <v>51</v>
      </c>
    </row>
    <row r="5958" spans="1:29" hidden="1" outlineLevel="1" collapsed="1" x14ac:dyDescent="0.25">
      <c r="A5958" t="s">
        <v>34</v>
      </c>
      <c r="B5958" s="4" t="s">
        <v>29</v>
      </c>
      <c r="C5958" s="4" t="s">
        <v>6488</v>
      </c>
      <c r="D5958" s="4" t="s">
        <v>34</v>
      </c>
      <c r="E5958" s="4">
        <v>1.0535200000000001E-3</v>
      </c>
      <c r="F5958" s="4">
        <v>1.5434800000000001E-4</v>
      </c>
      <c r="G5958" s="4">
        <v>1</v>
      </c>
      <c r="H5958" s="4">
        <v>1</v>
      </c>
      <c r="I5958" s="4">
        <v>1</v>
      </c>
      <c r="J5958" s="4" t="s">
        <v>6483</v>
      </c>
      <c r="K5958" s="4">
        <v>0</v>
      </c>
      <c r="L5958" s="4">
        <v>1216.60691</v>
      </c>
      <c r="M5958" s="4" t="s">
        <v>29</v>
      </c>
      <c r="N5958" s="4" t="s">
        <v>29</v>
      </c>
      <c r="O5958" s="4">
        <v>6.5770000000000002E-5</v>
      </c>
      <c r="P5958" s="4">
        <v>9.8389999999999998E-5</v>
      </c>
      <c r="Q5958" s="4">
        <v>2.88</v>
      </c>
    </row>
    <row r="5959" spans="1:29" hidden="1" outlineLevel="1" collapsed="1" x14ac:dyDescent="0.25">
      <c r="A5959" t="s">
        <v>34</v>
      </c>
      <c r="B5959" s="4" t="s">
        <v>29</v>
      </c>
      <c r="C5959" s="4" t="s">
        <v>6489</v>
      </c>
      <c r="D5959" s="4" t="s">
        <v>6389</v>
      </c>
      <c r="E5959" s="4">
        <v>2.0859599999999999E-5</v>
      </c>
      <c r="F5959" s="4">
        <v>1.5434800000000001E-4</v>
      </c>
      <c r="G5959" s="4">
        <v>1</v>
      </c>
      <c r="H5959" s="4">
        <v>1</v>
      </c>
      <c r="I5959" s="4">
        <v>1</v>
      </c>
      <c r="J5959" s="4" t="s">
        <v>6483</v>
      </c>
      <c r="K5959" s="4">
        <v>0</v>
      </c>
      <c r="L5959" s="4">
        <v>3426.57944</v>
      </c>
      <c r="M5959" s="4" t="s">
        <v>29</v>
      </c>
      <c r="N5959" s="4" t="s">
        <v>29</v>
      </c>
      <c r="O5959" s="4">
        <v>6.5770000000000002E-5</v>
      </c>
      <c r="P5959" s="4">
        <v>8.5610000000000005E-7</v>
      </c>
      <c r="Q5959" s="4">
        <v>4.5199999999999996</v>
      </c>
    </row>
    <row r="5960" spans="1:29" hidden="1" outlineLevel="1" collapsed="1" x14ac:dyDescent="0.25">
      <c r="A5960" t="s">
        <v>34</v>
      </c>
      <c r="B5960" s="4" t="s">
        <v>29</v>
      </c>
      <c r="C5960" s="4" t="s">
        <v>6490</v>
      </c>
      <c r="D5960" s="4" t="s">
        <v>34</v>
      </c>
      <c r="E5960" s="4">
        <v>3.31336E-4</v>
      </c>
      <c r="F5960" s="4">
        <v>1.5434800000000001E-4</v>
      </c>
      <c r="G5960" s="4">
        <v>1</v>
      </c>
      <c r="H5960" s="4">
        <v>1</v>
      </c>
      <c r="I5960" s="4">
        <v>1</v>
      </c>
      <c r="J5960" s="4" t="s">
        <v>6483</v>
      </c>
      <c r="K5960" s="4">
        <v>0</v>
      </c>
      <c r="L5960" s="4">
        <v>1045.5272600000001</v>
      </c>
      <c r="M5960" s="4" t="s">
        <v>29</v>
      </c>
      <c r="N5960" s="4" t="s">
        <v>29</v>
      </c>
      <c r="O5960" s="4">
        <v>6.5770000000000002E-5</v>
      </c>
      <c r="P5960" s="4">
        <v>2.442E-5</v>
      </c>
      <c r="Q5960" s="4">
        <v>2.7</v>
      </c>
    </row>
    <row r="5961" spans="1:29" hidden="1" outlineLevel="1" collapsed="1" x14ac:dyDescent="0.25">
      <c r="A5961" t="s">
        <v>34</v>
      </c>
      <c r="B5961" s="4" t="s">
        <v>29</v>
      </c>
      <c r="C5961" s="4" t="s">
        <v>6491</v>
      </c>
      <c r="D5961" s="4" t="s">
        <v>249</v>
      </c>
      <c r="E5961" s="4">
        <v>5.4386699999999999E-5</v>
      </c>
      <c r="F5961" s="4">
        <v>1.5434800000000001E-4</v>
      </c>
      <c r="G5961" s="4">
        <v>1</v>
      </c>
      <c r="H5961" s="4">
        <v>1</v>
      </c>
      <c r="I5961" s="4">
        <v>1</v>
      </c>
      <c r="J5961" s="4" t="s">
        <v>6483</v>
      </c>
      <c r="K5961" s="4">
        <v>0</v>
      </c>
      <c r="L5961" s="4">
        <v>2087.0086999999999</v>
      </c>
      <c r="M5961" s="4" t="s">
        <v>29</v>
      </c>
      <c r="N5961" s="4" t="s">
        <v>29</v>
      </c>
      <c r="O5961" s="4">
        <v>6.5770000000000002E-5</v>
      </c>
      <c r="P5961" s="4">
        <v>2.7470000000000001E-6</v>
      </c>
      <c r="Q5961" s="4">
        <v>2.75</v>
      </c>
    </row>
    <row r="5962" spans="1:29" hidden="1" outlineLevel="1" collapsed="1" x14ac:dyDescent="0.25">
      <c r="A5962" t="s">
        <v>34</v>
      </c>
      <c r="B5962" s="4" t="s">
        <v>29</v>
      </c>
      <c r="C5962" s="4" t="s">
        <v>6492</v>
      </c>
      <c r="D5962" s="4" t="s">
        <v>6493</v>
      </c>
      <c r="E5962" s="4">
        <v>4.0964099999999998E-4</v>
      </c>
      <c r="F5962" s="4">
        <v>1.5434800000000001E-4</v>
      </c>
      <c r="G5962" s="4">
        <v>1</v>
      </c>
      <c r="H5962" s="4">
        <v>1</v>
      </c>
      <c r="I5962" s="4">
        <v>2</v>
      </c>
      <c r="J5962" s="4" t="s">
        <v>6483</v>
      </c>
      <c r="K5962" s="4">
        <v>0</v>
      </c>
      <c r="L5962" s="4">
        <v>1504.64805</v>
      </c>
      <c r="M5962" s="4" t="s">
        <v>29</v>
      </c>
      <c r="N5962" s="4" t="s">
        <v>29</v>
      </c>
      <c r="O5962" s="4">
        <v>6.5770000000000002E-5</v>
      </c>
      <c r="P5962" s="4">
        <v>3.1439999999999997E-5</v>
      </c>
      <c r="Q5962" s="4">
        <v>1.96</v>
      </c>
    </row>
    <row r="5963" spans="1:29" hidden="1" outlineLevel="1" collapsed="1" x14ac:dyDescent="0.25">
      <c r="A5963" t="s">
        <v>34</v>
      </c>
      <c r="B5963" s="4" t="s">
        <v>29</v>
      </c>
      <c r="C5963" s="4" t="s">
        <v>6494</v>
      </c>
      <c r="D5963" s="4" t="s">
        <v>34</v>
      </c>
      <c r="E5963" s="4">
        <v>2.3570999999999998E-5</v>
      </c>
      <c r="F5963" s="4">
        <v>1.5434800000000001E-4</v>
      </c>
      <c r="G5963" s="4">
        <v>1</v>
      </c>
      <c r="H5963" s="4">
        <v>1</v>
      </c>
      <c r="I5963" s="4">
        <v>1</v>
      </c>
      <c r="J5963" s="4" t="s">
        <v>6483</v>
      </c>
      <c r="K5963" s="4">
        <v>2</v>
      </c>
      <c r="L5963" s="4">
        <v>4602.1906799999997</v>
      </c>
      <c r="M5963" s="4" t="s">
        <v>29</v>
      </c>
      <c r="N5963" s="4" t="s">
        <v>29</v>
      </c>
      <c r="O5963" s="4">
        <v>6.5770000000000002E-5</v>
      </c>
      <c r="P5963" s="4">
        <v>9.9580000000000006E-7</v>
      </c>
      <c r="Q5963" s="4">
        <v>4.84</v>
      </c>
    </row>
    <row r="5964" spans="1:29" hidden="1" outlineLevel="1" collapsed="1" x14ac:dyDescent="0.25">
      <c r="A5964" t="s">
        <v>34</v>
      </c>
      <c r="B5964" s="4" t="s">
        <v>29</v>
      </c>
      <c r="C5964" s="4" t="s">
        <v>6495</v>
      </c>
      <c r="D5964" s="4" t="s">
        <v>34</v>
      </c>
      <c r="E5964" s="4">
        <v>3.2511600000000002E-5</v>
      </c>
      <c r="F5964" s="4">
        <v>1.5434800000000001E-4</v>
      </c>
      <c r="G5964" s="4">
        <v>1</v>
      </c>
      <c r="H5964" s="4">
        <v>1</v>
      </c>
      <c r="I5964" s="4">
        <v>1</v>
      </c>
      <c r="J5964" s="4" t="s">
        <v>6483</v>
      </c>
      <c r="K5964" s="4">
        <v>1</v>
      </c>
      <c r="L5964" s="4">
        <v>2275.0401000000002</v>
      </c>
      <c r="M5964" s="4" t="s">
        <v>29</v>
      </c>
      <c r="N5964" s="4" t="s">
        <v>29</v>
      </c>
      <c r="O5964" s="4">
        <v>6.5770000000000002E-5</v>
      </c>
      <c r="P5964" s="4">
        <v>1.4699999999999999E-6</v>
      </c>
      <c r="Q5964" s="4">
        <v>4.46</v>
      </c>
    </row>
    <row r="5965" spans="1:29" hidden="1" outlineLevel="1" collapsed="1" x14ac:dyDescent="0.25">
      <c r="A5965" t="s">
        <v>34</v>
      </c>
      <c r="B5965" s="4" t="s">
        <v>29</v>
      </c>
      <c r="C5965" s="4" t="s">
        <v>6496</v>
      </c>
      <c r="D5965" s="4" t="s">
        <v>6497</v>
      </c>
      <c r="E5965" s="4">
        <v>2.6537900000000001E-3</v>
      </c>
      <c r="F5965" s="4">
        <v>3.0793500000000001E-4</v>
      </c>
      <c r="G5965" s="4">
        <v>1</v>
      </c>
      <c r="H5965" s="4">
        <v>1</v>
      </c>
      <c r="I5965" s="4">
        <v>2</v>
      </c>
      <c r="J5965" s="4" t="s">
        <v>6483</v>
      </c>
      <c r="K5965" s="4">
        <v>0</v>
      </c>
      <c r="L5965" s="4">
        <v>2109.0242499999999</v>
      </c>
      <c r="M5965" s="4" t="s">
        <v>29</v>
      </c>
      <c r="N5965" s="4" t="s">
        <v>29</v>
      </c>
      <c r="O5965" s="4">
        <v>1.192E-4</v>
      </c>
      <c r="P5965" s="4">
        <v>2.9270000000000001E-4</v>
      </c>
      <c r="Q5965" s="4">
        <v>3.51</v>
      </c>
    </row>
    <row r="5966" spans="1:29" hidden="1" outlineLevel="1" collapsed="1" x14ac:dyDescent="0.25">
      <c r="A5966" t="s">
        <v>34</v>
      </c>
      <c r="B5966" s="4" t="s">
        <v>29</v>
      </c>
      <c r="C5966" s="4" t="s">
        <v>6498</v>
      </c>
      <c r="D5966" s="4" t="s">
        <v>196</v>
      </c>
      <c r="E5966" s="4">
        <v>4.8736200000000004E-3</v>
      </c>
      <c r="F5966" s="4">
        <v>3.0793500000000001E-4</v>
      </c>
      <c r="G5966" s="4">
        <v>1</v>
      </c>
      <c r="H5966" s="4">
        <v>1</v>
      </c>
      <c r="I5966" s="4">
        <v>2</v>
      </c>
      <c r="J5966" s="4" t="s">
        <v>6483</v>
      </c>
      <c r="K5966" s="4">
        <v>0</v>
      </c>
      <c r="L5966" s="4">
        <v>1190.5986499999999</v>
      </c>
      <c r="M5966" s="4" t="s">
        <v>29</v>
      </c>
      <c r="N5966" s="4" t="s">
        <v>29</v>
      </c>
      <c r="O5966" s="4">
        <v>1.192E-4</v>
      </c>
      <c r="P5966" s="4">
        <v>5.9880000000000003E-4</v>
      </c>
      <c r="Q5966" s="4">
        <v>2.2400000000000002</v>
      </c>
    </row>
    <row r="5967" spans="1:29" hidden="1" outlineLevel="1" collapsed="1" x14ac:dyDescent="0.25">
      <c r="A5967" t="s">
        <v>34</v>
      </c>
      <c r="B5967" s="4" t="s">
        <v>29</v>
      </c>
      <c r="C5967" s="4" t="s">
        <v>6499</v>
      </c>
      <c r="D5967" s="4" t="s">
        <v>1012</v>
      </c>
      <c r="E5967" s="4">
        <v>9.8863500000000003E-3</v>
      </c>
      <c r="F5967" s="4">
        <v>4.3565599999999998E-4</v>
      </c>
      <c r="G5967" s="4">
        <v>1</v>
      </c>
      <c r="H5967" s="4">
        <v>1</v>
      </c>
      <c r="I5967" s="4">
        <v>1</v>
      </c>
      <c r="J5967" s="4" t="s">
        <v>6483</v>
      </c>
      <c r="K5967" s="4">
        <v>1</v>
      </c>
      <c r="L5967" s="4">
        <v>2302.1356900000001</v>
      </c>
      <c r="M5967" s="4" t="s">
        <v>29</v>
      </c>
      <c r="N5967" s="4" t="s">
        <v>29</v>
      </c>
      <c r="O5967" s="4">
        <v>1.639E-4</v>
      </c>
      <c r="P5967" s="4">
        <v>1.372E-3</v>
      </c>
      <c r="Q5967" s="4">
        <v>2.63</v>
      </c>
    </row>
    <row r="5968" spans="1:29" hidden="1" outlineLevel="1" collapsed="1" x14ac:dyDescent="0.25">
      <c r="A5968" t="s">
        <v>34</v>
      </c>
      <c r="B5968" s="4" t="s">
        <v>29</v>
      </c>
      <c r="C5968" s="4" t="s">
        <v>6500</v>
      </c>
      <c r="D5968" s="4" t="s">
        <v>388</v>
      </c>
      <c r="E5968" s="4">
        <v>2.2460600000000001E-2</v>
      </c>
      <c r="F5968" s="4">
        <v>7.2030900000000003E-4</v>
      </c>
      <c r="G5968" s="4">
        <v>1</v>
      </c>
      <c r="H5968" s="4">
        <v>1</v>
      </c>
      <c r="I5968" s="4">
        <v>1</v>
      </c>
      <c r="J5968" s="4" t="s">
        <v>6483</v>
      </c>
      <c r="K5968" s="4">
        <v>0</v>
      </c>
      <c r="L5968" s="4">
        <v>862.44511</v>
      </c>
      <c r="M5968" s="4" t="s">
        <v>29</v>
      </c>
      <c r="N5968" s="4" t="s">
        <v>29</v>
      </c>
      <c r="O5968" s="4">
        <v>2.6459999999999998E-4</v>
      </c>
      <c r="P5968" s="4">
        <v>3.7829999999999999E-3</v>
      </c>
      <c r="Q5968" s="4">
        <v>1.68</v>
      </c>
    </row>
    <row r="5969" spans="1:29" hidden="1" outlineLevel="1" collapsed="1" x14ac:dyDescent="0.25">
      <c r="A5969" t="s">
        <v>34</v>
      </c>
      <c r="B5969" s="4" t="s">
        <v>29</v>
      </c>
      <c r="C5969" s="4" t="s">
        <v>6501</v>
      </c>
      <c r="D5969" s="4" t="s">
        <v>701</v>
      </c>
      <c r="E5969" s="4">
        <v>4.5482599999999998E-2</v>
      </c>
      <c r="F5969" s="4">
        <v>1.52893E-3</v>
      </c>
      <c r="G5969" s="4">
        <v>1</v>
      </c>
      <c r="H5969" s="4">
        <v>1</v>
      </c>
      <c r="I5969" s="4">
        <v>1</v>
      </c>
      <c r="J5969" s="4" t="s">
        <v>6483</v>
      </c>
      <c r="K5969" s="4">
        <v>2</v>
      </c>
      <c r="L5969" s="4">
        <v>3855.55296</v>
      </c>
      <c r="M5969" s="4" t="s">
        <v>29</v>
      </c>
      <c r="N5969" s="4" t="s">
        <v>29</v>
      </c>
      <c r="O5969" s="4">
        <v>5.5110000000000001E-4</v>
      </c>
      <c r="P5969" s="4">
        <v>9.4070000000000004E-3</v>
      </c>
      <c r="Q5969" s="4">
        <v>3.16</v>
      </c>
    </row>
    <row r="5970" spans="1:29" x14ac:dyDescent="0.25">
      <c r="A5970" s="3" t="s">
        <v>29</v>
      </c>
      <c r="B5970" s="3" t="s">
        <v>30</v>
      </c>
      <c r="C5970" s="3" t="s">
        <v>6502</v>
      </c>
      <c r="D5970" s="3" t="s">
        <v>6503</v>
      </c>
      <c r="E5970" s="3">
        <v>0</v>
      </c>
      <c r="F5970" s="3">
        <v>50.274000000000001</v>
      </c>
      <c r="G5970" s="3">
        <v>62</v>
      </c>
      <c r="H5970" s="3">
        <v>7</v>
      </c>
      <c r="I5970" s="3">
        <v>23</v>
      </c>
      <c r="J5970" s="3">
        <v>7</v>
      </c>
      <c r="K5970" s="3">
        <v>143</v>
      </c>
      <c r="L5970" s="3">
        <v>15.5</v>
      </c>
      <c r="M5970" s="3">
        <v>4.7300000000000004</v>
      </c>
      <c r="N5970" s="3">
        <v>82.85</v>
      </c>
      <c r="O5970" s="3">
        <v>7</v>
      </c>
      <c r="P5970" s="3" t="s">
        <v>315</v>
      </c>
      <c r="Q5970" s="3" t="s">
        <v>2919</v>
      </c>
      <c r="R5970" s="3" t="s">
        <v>2920</v>
      </c>
      <c r="S5970" s="3" t="s">
        <v>3963</v>
      </c>
      <c r="T5970" s="3" t="s">
        <v>34</v>
      </c>
      <c r="U5970" s="3" t="s">
        <v>6504</v>
      </c>
      <c r="V5970" s="3" t="s">
        <v>34</v>
      </c>
      <c r="W5970" s="3" t="s">
        <v>1139</v>
      </c>
      <c r="X5970" s="3" t="s">
        <v>34</v>
      </c>
      <c r="Y5970" s="3" t="s">
        <v>34</v>
      </c>
      <c r="Z5970" s="3" t="s">
        <v>34</v>
      </c>
      <c r="AA5970" s="3">
        <v>0</v>
      </c>
      <c r="AB5970" s="3" t="s">
        <v>29</v>
      </c>
      <c r="AC5970" s="3">
        <v>1</v>
      </c>
    </row>
    <row r="5971" spans="1:29" hidden="1" outlineLevel="1" collapsed="1" x14ac:dyDescent="0.25">
      <c r="A5971" t="s">
        <v>34</v>
      </c>
      <c r="B5971" s="2" t="s">
        <v>39</v>
      </c>
      <c r="C5971" s="2" t="s">
        <v>40</v>
      </c>
      <c r="D5971" s="2" t="s">
        <v>41</v>
      </c>
      <c r="E5971" s="2" t="s">
        <v>42</v>
      </c>
      <c r="F5971" s="2" t="s">
        <v>43</v>
      </c>
      <c r="G5971" s="2" t="s">
        <v>28</v>
      </c>
      <c r="H5971" s="2" t="s">
        <v>44</v>
      </c>
      <c r="I5971" s="2" t="s">
        <v>8</v>
      </c>
      <c r="J5971" s="2" t="s">
        <v>45</v>
      </c>
      <c r="K5971" s="2" t="s">
        <v>46</v>
      </c>
      <c r="L5971" s="2" t="s">
        <v>47</v>
      </c>
      <c r="M5971" s="2" t="s">
        <v>27</v>
      </c>
      <c r="N5971" s="2" t="s">
        <v>48</v>
      </c>
      <c r="O5971" s="2" t="s">
        <v>49</v>
      </c>
      <c r="P5971" s="2" t="s">
        <v>50</v>
      </c>
      <c r="Q5971" s="2" t="s">
        <v>51</v>
      </c>
    </row>
    <row r="5972" spans="1:29" hidden="1" outlineLevel="1" collapsed="1" x14ac:dyDescent="0.25">
      <c r="A5972" t="s">
        <v>34</v>
      </c>
      <c r="B5972" s="4" t="s">
        <v>29</v>
      </c>
      <c r="C5972" s="4" t="s">
        <v>6505</v>
      </c>
      <c r="D5972" s="4" t="s">
        <v>3768</v>
      </c>
      <c r="E5972" s="4">
        <v>5.1330599999999998E-7</v>
      </c>
      <c r="F5972" s="4">
        <v>1.5434800000000001E-4</v>
      </c>
      <c r="G5972" s="4">
        <v>1</v>
      </c>
      <c r="H5972" s="4">
        <v>1</v>
      </c>
      <c r="I5972" s="4">
        <v>13</v>
      </c>
      <c r="J5972" s="4" t="s">
        <v>6502</v>
      </c>
      <c r="K5972" s="4">
        <v>0</v>
      </c>
      <c r="L5972" s="4">
        <v>2284.9485199999999</v>
      </c>
      <c r="M5972" s="4" t="s">
        <v>29</v>
      </c>
      <c r="N5972" s="4" t="s">
        <v>29</v>
      </c>
      <c r="O5972" s="4">
        <v>6.5770000000000002E-5</v>
      </c>
      <c r="P5972" s="4">
        <v>9.7149999999999996E-9</v>
      </c>
      <c r="Q5972" s="4">
        <v>5.2</v>
      </c>
    </row>
    <row r="5973" spans="1:29" hidden="1" outlineLevel="1" collapsed="1" x14ac:dyDescent="0.25">
      <c r="A5973" t="s">
        <v>34</v>
      </c>
      <c r="B5973" s="4" t="s">
        <v>29</v>
      </c>
      <c r="C5973" s="4" t="s">
        <v>6506</v>
      </c>
      <c r="D5973" s="4" t="s">
        <v>34</v>
      </c>
      <c r="E5973" s="4">
        <v>5.95109E-5</v>
      </c>
      <c r="F5973" s="4">
        <v>1.5434800000000001E-4</v>
      </c>
      <c r="G5973" s="4">
        <v>1</v>
      </c>
      <c r="H5973" s="4">
        <v>1</v>
      </c>
      <c r="I5973" s="4">
        <v>2</v>
      </c>
      <c r="J5973" s="4" t="s">
        <v>6502</v>
      </c>
      <c r="K5973" s="4">
        <v>0</v>
      </c>
      <c r="L5973" s="4">
        <v>1058.5629200000001</v>
      </c>
      <c r="M5973" s="4" t="s">
        <v>29</v>
      </c>
      <c r="N5973" s="4" t="s">
        <v>29</v>
      </c>
      <c r="O5973" s="4">
        <v>6.5770000000000002E-5</v>
      </c>
      <c r="P5973" s="4">
        <v>3.0620000000000001E-6</v>
      </c>
      <c r="Q5973" s="4">
        <v>3.05</v>
      </c>
    </row>
    <row r="5974" spans="1:29" hidden="1" outlineLevel="1" collapsed="1" x14ac:dyDescent="0.25">
      <c r="A5974" t="s">
        <v>34</v>
      </c>
      <c r="B5974" s="4" t="s">
        <v>29</v>
      </c>
      <c r="C5974" s="4" t="s">
        <v>6507</v>
      </c>
      <c r="D5974" s="4" t="s">
        <v>34</v>
      </c>
      <c r="E5974" s="4">
        <v>4.3986400000000003E-5</v>
      </c>
      <c r="F5974" s="4">
        <v>1.5434800000000001E-4</v>
      </c>
      <c r="G5974" s="4">
        <v>1</v>
      </c>
      <c r="H5974" s="4">
        <v>1</v>
      </c>
      <c r="I5974" s="4">
        <v>1</v>
      </c>
      <c r="J5974" s="4" t="s">
        <v>6502</v>
      </c>
      <c r="K5974" s="4">
        <v>1</v>
      </c>
      <c r="L5974" s="4">
        <v>1442.77504</v>
      </c>
      <c r="M5974" s="4" t="s">
        <v>29</v>
      </c>
      <c r="N5974" s="4" t="s">
        <v>29</v>
      </c>
      <c r="O5974" s="4">
        <v>6.5770000000000002E-5</v>
      </c>
      <c r="P5974" s="4">
        <v>2.1239999999999999E-6</v>
      </c>
      <c r="Q5974" s="4">
        <v>3.26</v>
      </c>
    </row>
    <row r="5975" spans="1:29" hidden="1" outlineLevel="1" collapsed="1" x14ac:dyDescent="0.25">
      <c r="A5975" t="s">
        <v>34</v>
      </c>
      <c r="B5975" s="4" t="s">
        <v>29</v>
      </c>
      <c r="C5975" s="4" t="s">
        <v>6508</v>
      </c>
      <c r="D5975" s="4" t="s">
        <v>72</v>
      </c>
      <c r="E5975" s="4">
        <v>1.1106400000000001E-6</v>
      </c>
      <c r="F5975" s="4">
        <v>1.5434800000000001E-4</v>
      </c>
      <c r="G5975" s="4">
        <v>1</v>
      </c>
      <c r="H5975" s="4">
        <v>1</v>
      </c>
      <c r="I5975" s="4">
        <v>1</v>
      </c>
      <c r="J5975" s="4" t="s">
        <v>6502</v>
      </c>
      <c r="K5975" s="4">
        <v>0</v>
      </c>
      <c r="L5975" s="4">
        <v>3159.5314699999999</v>
      </c>
      <c r="M5975" s="4" t="s">
        <v>29</v>
      </c>
      <c r="N5975" s="4" t="s">
        <v>29</v>
      </c>
      <c r="O5975" s="4">
        <v>6.5770000000000002E-5</v>
      </c>
      <c r="P5975" s="4">
        <v>2.4789999999999999E-8</v>
      </c>
      <c r="Q5975" s="4">
        <v>6.16</v>
      </c>
    </row>
    <row r="5976" spans="1:29" hidden="1" outlineLevel="1" collapsed="1" x14ac:dyDescent="0.25">
      <c r="A5976" t="s">
        <v>34</v>
      </c>
      <c r="B5976" s="4" t="s">
        <v>29</v>
      </c>
      <c r="C5976" s="4" t="s">
        <v>6509</v>
      </c>
      <c r="D5976" s="4" t="s">
        <v>34</v>
      </c>
      <c r="E5976" s="4">
        <v>4.65842E-4</v>
      </c>
      <c r="F5976" s="4">
        <v>1.5434800000000001E-4</v>
      </c>
      <c r="G5976" s="4">
        <v>1</v>
      </c>
      <c r="H5976" s="4">
        <v>1</v>
      </c>
      <c r="I5976" s="4">
        <v>2</v>
      </c>
      <c r="J5976" s="4" t="s">
        <v>6502</v>
      </c>
      <c r="K5976" s="4">
        <v>1</v>
      </c>
      <c r="L5976" s="4">
        <v>1849.04294</v>
      </c>
      <c r="M5976" s="4" t="s">
        <v>29</v>
      </c>
      <c r="N5976" s="4" t="s">
        <v>29</v>
      </c>
      <c r="O5976" s="4">
        <v>6.5770000000000002E-5</v>
      </c>
      <c r="P5976" s="4">
        <v>3.6770000000000002E-5</v>
      </c>
      <c r="Q5976" s="4">
        <v>2.99</v>
      </c>
    </row>
    <row r="5977" spans="1:29" hidden="1" outlineLevel="1" collapsed="1" x14ac:dyDescent="0.25">
      <c r="A5977" t="s">
        <v>34</v>
      </c>
      <c r="B5977" s="4" t="s">
        <v>29</v>
      </c>
      <c r="C5977" s="4" t="s">
        <v>6510</v>
      </c>
      <c r="D5977" s="4" t="s">
        <v>34</v>
      </c>
      <c r="E5977" s="4">
        <v>1.5316700000000001E-4</v>
      </c>
      <c r="F5977" s="4">
        <v>1.5434800000000001E-4</v>
      </c>
      <c r="G5977" s="4">
        <v>1</v>
      </c>
      <c r="H5977" s="4">
        <v>1</v>
      </c>
      <c r="I5977" s="4">
        <v>1</v>
      </c>
      <c r="J5977" s="4" t="s">
        <v>6502</v>
      </c>
      <c r="K5977" s="4">
        <v>0</v>
      </c>
      <c r="L5977" s="4">
        <v>956.61388999999997</v>
      </c>
      <c r="M5977" s="4" t="s">
        <v>29</v>
      </c>
      <c r="N5977" s="4" t="s">
        <v>29</v>
      </c>
      <c r="O5977" s="4">
        <v>6.5770000000000002E-5</v>
      </c>
      <c r="P5977" s="4">
        <v>9.5650000000000007E-6</v>
      </c>
      <c r="Q5977" s="4">
        <v>2.57</v>
      </c>
    </row>
    <row r="5978" spans="1:29" hidden="1" outlineLevel="1" collapsed="1" x14ac:dyDescent="0.25">
      <c r="A5978" t="s">
        <v>34</v>
      </c>
      <c r="B5978" s="4" t="s">
        <v>29</v>
      </c>
      <c r="C5978" s="4" t="s">
        <v>6511</v>
      </c>
      <c r="D5978" s="4" t="s">
        <v>34</v>
      </c>
      <c r="E5978" s="4">
        <v>2.2103100000000001E-6</v>
      </c>
      <c r="F5978" s="4">
        <v>1.5434800000000001E-4</v>
      </c>
      <c r="G5978" s="4">
        <v>1</v>
      </c>
      <c r="H5978" s="4">
        <v>1</v>
      </c>
      <c r="I5978" s="4">
        <v>2</v>
      </c>
      <c r="J5978" s="4" t="s">
        <v>6502</v>
      </c>
      <c r="K5978" s="4">
        <v>1</v>
      </c>
      <c r="L5978" s="4">
        <v>1084.70886</v>
      </c>
      <c r="M5978" s="4" t="s">
        <v>29</v>
      </c>
      <c r="N5978" s="4" t="s">
        <v>29</v>
      </c>
      <c r="O5978" s="4">
        <v>6.5770000000000002E-5</v>
      </c>
      <c r="P5978" s="4">
        <v>5.6909999999999998E-8</v>
      </c>
      <c r="Q5978" s="4">
        <v>3.08</v>
      </c>
    </row>
    <row r="5979" spans="1:29" hidden="1" outlineLevel="1" collapsed="1" x14ac:dyDescent="0.25">
      <c r="A5979" t="s">
        <v>34</v>
      </c>
      <c r="B5979" s="4" t="s">
        <v>29</v>
      </c>
      <c r="C5979" s="4" t="s">
        <v>6505</v>
      </c>
      <c r="D5979" s="4" t="s">
        <v>133</v>
      </c>
      <c r="E5979" s="4">
        <v>4.3048799999999998E-2</v>
      </c>
      <c r="F5979" s="4">
        <v>1.40211E-3</v>
      </c>
      <c r="G5979" s="4">
        <v>1</v>
      </c>
      <c r="H5979" s="4">
        <v>1</v>
      </c>
      <c r="I5979" s="4">
        <v>1</v>
      </c>
      <c r="J5979" s="4" t="s">
        <v>6502</v>
      </c>
      <c r="K5979" s="4">
        <v>0</v>
      </c>
      <c r="L5979" s="4">
        <v>2268.95361</v>
      </c>
      <c r="M5979" s="4" t="s">
        <v>29</v>
      </c>
      <c r="N5979" s="4" t="s">
        <v>29</v>
      </c>
      <c r="O5979" s="4">
        <v>5.0580000000000004E-4</v>
      </c>
      <c r="P5979" s="4">
        <v>8.6949999999999996E-3</v>
      </c>
      <c r="Q5979" s="4">
        <v>3.4</v>
      </c>
    </row>
    <row r="5980" spans="1:29" x14ac:dyDescent="0.25">
      <c r="A5980" s="3" t="s">
        <v>29</v>
      </c>
      <c r="B5980" s="3" t="s">
        <v>30</v>
      </c>
      <c r="C5980" s="3" t="s">
        <v>6512</v>
      </c>
      <c r="D5980" s="3" t="s">
        <v>6513</v>
      </c>
      <c r="E5980" s="3">
        <v>0</v>
      </c>
      <c r="F5980" s="3">
        <v>50.040999999999997</v>
      </c>
      <c r="G5980" s="3">
        <v>15</v>
      </c>
      <c r="H5980" s="3">
        <v>6</v>
      </c>
      <c r="I5980" s="3">
        <v>16</v>
      </c>
      <c r="J5980" s="3">
        <v>6</v>
      </c>
      <c r="K5980" s="3">
        <v>574</v>
      </c>
      <c r="L5980" s="3">
        <v>63.6</v>
      </c>
      <c r="M5980" s="3">
        <v>7.27</v>
      </c>
      <c r="N5980" s="3">
        <v>70.05</v>
      </c>
      <c r="O5980" s="3">
        <v>6</v>
      </c>
      <c r="P5980" s="3" t="s">
        <v>636</v>
      </c>
      <c r="Q5980" s="3" t="s">
        <v>2066</v>
      </c>
      <c r="R5980" s="3" t="s">
        <v>1044</v>
      </c>
      <c r="S5980" s="3" t="s">
        <v>4525</v>
      </c>
      <c r="T5980" s="3" t="s">
        <v>34</v>
      </c>
      <c r="U5980" s="3" t="s">
        <v>6512</v>
      </c>
      <c r="V5980" s="3" t="s">
        <v>34</v>
      </c>
      <c r="W5980" s="3" t="s">
        <v>976</v>
      </c>
      <c r="X5980" s="3" t="s">
        <v>34</v>
      </c>
      <c r="Y5980" s="3" t="s">
        <v>34</v>
      </c>
      <c r="Z5980" s="3" t="s">
        <v>34</v>
      </c>
      <c r="AA5980" s="3">
        <v>0</v>
      </c>
      <c r="AB5980" s="3" t="s">
        <v>29</v>
      </c>
      <c r="AC5980" s="3">
        <v>1</v>
      </c>
    </row>
    <row r="5981" spans="1:29" hidden="1" outlineLevel="1" collapsed="1" x14ac:dyDescent="0.25">
      <c r="A5981" t="s">
        <v>34</v>
      </c>
      <c r="B5981" s="2" t="s">
        <v>39</v>
      </c>
      <c r="C5981" s="2" t="s">
        <v>40</v>
      </c>
      <c r="D5981" s="2" t="s">
        <v>41</v>
      </c>
      <c r="E5981" s="2" t="s">
        <v>42</v>
      </c>
      <c r="F5981" s="2" t="s">
        <v>43</v>
      </c>
      <c r="G5981" s="2" t="s">
        <v>28</v>
      </c>
      <c r="H5981" s="2" t="s">
        <v>44</v>
      </c>
      <c r="I5981" s="2" t="s">
        <v>8</v>
      </c>
      <c r="J5981" s="2" t="s">
        <v>45</v>
      </c>
      <c r="K5981" s="2" t="s">
        <v>46</v>
      </c>
      <c r="L5981" s="2" t="s">
        <v>47</v>
      </c>
      <c r="M5981" s="2" t="s">
        <v>27</v>
      </c>
      <c r="N5981" s="2" t="s">
        <v>48</v>
      </c>
      <c r="O5981" s="2" t="s">
        <v>49</v>
      </c>
      <c r="P5981" s="2" t="s">
        <v>50</v>
      </c>
      <c r="Q5981" s="2" t="s">
        <v>51</v>
      </c>
    </row>
    <row r="5982" spans="1:29" hidden="1" outlineLevel="1" collapsed="1" x14ac:dyDescent="0.25">
      <c r="A5982" t="s">
        <v>34</v>
      </c>
      <c r="B5982" s="4" t="s">
        <v>29</v>
      </c>
      <c r="C5982" s="4" t="s">
        <v>6514</v>
      </c>
      <c r="D5982" s="4" t="s">
        <v>34</v>
      </c>
      <c r="E5982" s="4">
        <v>1.9937399999999999E-4</v>
      </c>
      <c r="F5982" s="4">
        <v>1.5434800000000001E-4</v>
      </c>
      <c r="G5982" s="4">
        <v>1</v>
      </c>
      <c r="H5982" s="4">
        <v>1</v>
      </c>
      <c r="I5982" s="4">
        <v>2</v>
      </c>
      <c r="J5982" s="4" t="s">
        <v>6512</v>
      </c>
      <c r="K5982" s="4">
        <v>1</v>
      </c>
      <c r="L5982" s="4">
        <v>2406.1109099999999</v>
      </c>
      <c r="M5982" s="4" t="s">
        <v>29</v>
      </c>
      <c r="N5982" s="4" t="s">
        <v>29</v>
      </c>
      <c r="O5982" s="4">
        <v>6.5770000000000002E-5</v>
      </c>
      <c r="P5982" s="4">
        <v>1.322E-5</v>
      </c>
      <c r="Q5982" s="4">
        <v>3.45</v>
      </c>
    </row>
    <row r="5983" spans="1:29" hidden="1" outlineLevel="1" collapsed="1" x14ac:dyDescent="0.25">
      <c r="A5983" t="s">
        <v>34</v>
      </c>
      <c r="B5983" s="4" t="s">
        <v>29</v>
      </c>
      <c r="C5983" s="4" t="s">
        <v>6515</v>
      </c>
      <c r="D5983" s="4" t="s">
        <v>259</v>
      </c>
      <c r="E5983" s="4">
        <v>8.2620100000000001E-10</v>
      </c>
      <c r="F5983" s="4">
        <v>1.5434800000000001E-4</v>
      </c>
      <c r="G5983" s="4">
        <v>1</v>
      </c>
      <c r="H5983" s="4">
        <v>1</v>
      </c>
      <c r="I5983" s="4">
        <v>7</v>
      </c>
      <c r="J5983" s="4" t="s">
        <v>6512</v>
      </c>
      <c r="K5983" s="4">
        <v>0</v>
      </c>
      <c r="L5983" s="4">
        <v>2441.2116000000001</v>
      </c>
      <c r="M5983" s="4" t="s">
        <v>29</v>
      </c>
      <c r="N5983" s="4" t="s">
        <v>29</v>
      </c>
      <c r="O5983" s="4">
        <v>6.5770000000000002E-5</v>
      </c>
      <c r="P5983" s="4">
        <v>4.0319999999999998E-12</v>
      </c>
      <c r="Q5983" s="4">
        <v>6.39</v>
      </c>
    </row>
    <row r="5984" spans="1:29" hidden="1" outlineLevel="1" collapsed="1" x14ac:dyDescent="0.25">
      <c r="A5984" t="s">
        <v>34</v>
      </c>
      <c r="B5984" s="4" t="s">
        <v>29</v>
      </c>
      <c r="C5984" s="4" t="s">
        <v>6516</v>
      </c>
      <c r="D5984" s="4" t="s">
        <v>320</v>
      </c>
      <c r="E5984" s="4">
        <v>4.9071299999999998E-9</v>
      </c>
      <c r="F5984" s="4">
        <v>1.5434800000000001E-4</v>
      </c>
      <c r="G5984" s="4">
        <v>1</v>
      </c>
      <c r="H5984" s="4">
        <v>1</v>
      </c>
      <c r="I5984" s="4">
        <v>4</v>
      </c>
      <c r="J5984" s="4" t="s">
        <v>6512</v>
      </c>
      <c r="K5984" s="4">
        <v>1</v>
      </c>
      <c r="L5984" s="4">
        <v>2770.3815199999999</v>
      </c>
      <c r="M5984" s="4" t="s">
        <v>29</v>
      </c>
      <c r="N5984" s="4" t="s">
        <v>29</v>
      </c>
      <c r="O5984" s="4">
        <v>6.5770000000000002E-5</v>
      </c>
      <c r="P5984" s="4">
        <v>3.5000000000000002E-11</v>
      </c>
      <c r="Q5984" s="4">
        <v>6.06</v>
      </c>
    </row>
    <row r="5985" spans="1:29" hidden="1" outlineLevel="1" collapsed="1" x14ac:dyDescent="0.25">
      <c r="A5985" t="s">
        <v>34</v>
      </c>
      <c r="B5985" s="4" t="s">
        <v>29</v>
      </c>
      <c r="C5985" s="4" t="s">
        <v>6517</v>
      </c>
      <c r="D5985" s="4" t="s">
        <v>34</v>
      </c>
      <c r="E5985" s="4">
        <v>1.3732300000000001E-5</v>
      </c>
      <c r="F5985" s="4">
        <v>1.5434800000000001E-4</v>
      </c>
      <c r="G5985" s="4">
        <v>1</v>
      </c>
      <c r="H5985" s="4">
        <v>1</v>
      </c>
      <c r="I5985" s="4">
        <v>1</v>
      </c>
      <c r="J5985" s="4" t="s">
        <v>6512</v>
      </c>
      <c r="K5985" s="4">
        <v>0</v>
      </c>
      <c r="L5985" s="4">
        <v>2255.1594300000002</v>
      </c>
      <c r="M5985" s="4" t="s">
        <v>29</v>
      </c>
      <c r="N5985" s="4" t="s">
        <v>29</v>
      </c>
      <c r="O5985" s="4">
        <v>6.5770000000000002E-5</v>
      </c>
      <c r="P5985" s="4">
        <v>5.1880000000000001E-7</v>
      </c>
      <c r="Q5985" s="4">
        <v>6.34</v>
      </c>
    </row>
    <row r="5986" spans="1:29" hidden="1" outlineLevel="1" collapsed="1" x14ac:dyDescent="0.25">
      <c r="A5986" t="s">
        <v>34</v>
      </c>
      <c r="B5986" s="4" t="s">
        <v>29</v>
      </c>
      <c r="C5986" s="4" t="s">
        <v>6518</v>
      </c>
      <c r="D5986" s="4" t="s">
        <v>34</v>
      </c>
      <c r="E5986" s="4">
        <v>3.70215E-3</v>
      </c>
      <c r="F5986" s="4">
        <v>3.0793500000000001E-4</v>
      </c>
      <c r="G5986" s="4">
        <v>1</v>
      </c>
      <c r="H5986" s="4">
        <v>1</v>
      </c>
      <c r="I5986" s="4">
        <v>1</v>
      </c>
      <c r="J5986" s="4" t="s">
        <v>6512</v>
      </c>
      <c r="K5986" s="4">
        <v>0</v>
      </c>
      <c r="L5986" s="4">
        <v>1018.49523</v>
      </c>
      <c r="M5986" s="4" t="s">
        <v>29</v>
      </c>
      <c r="N5986" s="4" t="s">
        <v>29</v>
      </c>
      <c r="O5986" s="4">
        <v>1.192E-4</v>
      </c>
      <c r="P5986" s="4">
        <v>4.3320000000000001E-4</v>
      </c>
      <c r="Q5986" s="4">
        <v>2.1</v>
      </c>
    </row>
    <row r="5987" spans="1:29" hidden="1" outlineLevel="1" collapsed="1" x14ac:dyDescent="0.25">
      <c r="A5987" t="s">
        <v>34</v>
      </c>
      <c r="B5987" s="4" t="s">
        <v>29</v>
      </c>
      <c r="C5987" s="4" t="s">
        <v>6519</v>
      </c>
      <c r="D5987" s="4" t="s">
        <v>617</v>
      </c>
      <c r="E5987" s="4">
        <v>2.57708E-2</v>
      </c>
      <c r="F5987" s="4">
        <v>1.14003E-3</v>
      </c>
      <c r="G5987" s="4">
        <v>1</v>
      </c>
      <c r="H5987" s="4">
        <v>1</v>
      </c>
      <c r="I5987" s="4">
        <v>1</v>
      </c>
      <c r="J5987" s="4" t="s">
        <v>6512</v>
      </c>
      <c r="K5987" s="4">
        <v>2</v>
      </c>
      <c r="L5987" s="4">
        <v>1623.81592</v>
      </c>
      <c r="M5987" s="4" t="s">
        <v>29</v>
      </c>
      <c r="N5987" s="4" t="s">
        <v>29</v>
      </c>
      <c r="O5987" s="4">
        <v>4.1320000000000001E-4</v>
      </c>
      <c r="P5987" s="4">
        <v>4.5139999999999998E-3</v>
      </c>
      <c r="Q5987" s="4">
        <v>1.68</v>
      </c>
    </row>
    <row r="5988" spans="1:29" x14ac:dyDescent="0.25">
      <c r="A5988" s="3" t="s">
        <v>29</v>
      </c>
      <c r="B5988" s="3" t="s">
        <v>30</v>
      </c>
      <c r="C5988" s="3" t="s">
        <v>6520</v>
      </c>
      <c r="D5988" s="3" t="s">
        <v>6521</v>
      </c>
      <c r="E5988" s="3">
        <v>0</v>
      </c>
      <c r="F5988" s="3">
        <v>49.912999999999997</v>
      </c>
      <c r="G5988" s="3">
        <v>17</v>
      </c>
      <c r="H5988" s="3">
        <v>11</v>
      </c>
      <c r="I5988" s="3">
        <v>15</v>
      </c>
      <c r="J5988" s="3">
        <v>11</v>
      </c>
      <c r="K5988" s="3">
        <v>896</v>
      </c>
      <c r="L5988" s="3">
        <v>101.2</v>
      </c>
      <c r="M5988" s="3">
        <v>6.35</v>
      </c>
      <c r="N5988" s="3">
        <v>47.88</v>
      </c>
      <c r="O5988" s="3">
        <v>11</v>
      </c>
      <c r="P5988" s="3" t="s">
        <v>34</v>
      </c>
      <c r="Q5988" s="3" t="s">
        <v>34</v>
      </c>
      <c r="R5988" s="3" t="s">
        <v>189</v>
      </c>
      <c r="S5988" s="3" t="s">
        <v>6485</v>
      </c>
      <c r="T5988" s="3" t="s">
        <v>34</v>
      </c>
      <c r="U5988" s="3" t="s">
        <v>6520</v>
      </c>
      <c r="V5988" s="3" t="s">
        <v>34</v>
      </c>
      <c r="W5988" s="3" t="s">
        <v>2549</v>
      </c>
      <c r="X5988" s="3" t="s">
        <v>34</v>
      </c>
      <c r="Y5988" s="3" t="s">
        <v>34</v>
      </c>
      <c r="Z5988" s="3" t="s">
        <v>34</v>
      </c>
      <c r="AA5988" s="3">
        <v>0</v>
      </c>
      <c r="AB5988" s="3" t="s">
        <v>29</v>
      </c>
      <c r="AC5988" s="3">
        <v>1</v>
      </c>
    </row>
    <row r="5989" spans="1:29" hidden="1" outlineLevel="1" collapsed="1" x14ac:dyDescent="0.25">
      <c r="A5989" t="s">
        <v>34</v>
      </c>
      <c r="B5989" s="2" t="s">
        <v>39</v>
      </c>
      <c r="C5989" s="2" t="s">
        <v>40</v>
      </c>
      <c r="D5989" s="2" t="s">
        <v>41</v>
      </c>
      <c r="E5989" s="2" t="s">
        <v>42</v>
      </c>
      <c r="F5989" s="2" t="s">
        <v>43</v>
      </c>
      <c r="G5989" s="2" t="s">
        <v>28</v>
      </c>
      <c r="H5989" s="2" t="s">
        <v>44</v>
      </c>
      <c r="I5989" s="2" t="s">
        <v>8</v>
      </c>
      <c r="J5989" s="2" t="s">
        <v>45</v>
      </c>
      <c r="K5989" s="2" t="s">
        <v>46</v>
      </c>
      <c r="L5989" s="2" t="s">
        <v>47</v>
      </c>
      <c r="M5989" s="2" t="s">
        <v>27</v>
      </c>
      <c r="N5989" s="2" t="s">
        <v>48</v>
      </c>
      <c r="O5989" s="2" t="s">
        <v>49</v>
      </c>
      <c r="P5989" s="2" t="s">
        <v>50</v>
      </c>
      <c r="Q5989" s="2" t="s">
        <v>51</v>
      </c>
    </row>
    <row r="5990" spans="1:29" hidden="1" outlineLevel="1" collapsed="1" x14ac:dyDescent="0.25">
      <c r="A5990" t="s">
        <v>34</v>
      </c>
      <c r="B5990" s="4" t="s">
        <v>29</v>
      </c>
      <c r="C5990" s="4" t="s">
        <v>6522</v>
      </c>
      <c r="D5990" s="4" t="s">
        <v>34</v>
      </c>
      <c r="E5990" s="4">
        <v>3.9668400000000001E-4</v>
      </c>
      <c r="F5990" s="4">
        <v>1.5434800000000001E-4</v>
      </c>
      <c r="G5990" s="4">
        <v>1</v>
      </c>
      <c r="H5990" s="4">
        <v>1</v>
      </c>
      <c r="I5990" s="4">
        <v>1</v>
      </c>
      <c r="J5990" s="4" t="s">
        <v>6520</v>
      </c>
      <c r="K5990" s="4">
        <v>1</v>
      </c>
      <c r="L5990" s="4">
        <v>1788.92389</v>
      </c>
      <c r="M5990" s="4" t="s">
        <v>29</v>
      </c>
      <c r="N5990" s="4" t="s">
        <v>29</v>
      </c>
      <c r="O5990" s="4">
        <v>6.5770000000000002E-5</v>
      </c>
      <c r="P5990" s="4">
        <v>3.0199999999999999E-5</v>
      </c>
      <c r="Q5990" s="4">
        <v>4.3099999999999996</v>
      </c>
    </row>
    <row r="5991" spans="1:29" hidden="1" outlineLevel="1" collapsed="1" x14ac:dyDescent="0.25">
      <c r="A5991" t="s">
        <v>34</v>
      </c>
      <c r="B5991" s="4" t="s">
        <v>29</v>
      </c>
      <c r="C5991" s="4" t="s">
        <v>6523</v>
      </c>
      <c r="D5991" s="4" t="s">
        <v>34</v>
      </c>
      <c r="E5991" s="4">
        <v>1.49278E-4</v>
      </c>
      <c r="F5991" s="4">
        <v>1.5434800000000001E-4</v>
      </c>
      <c r="G5991" s="4">
        <v>1</v>
      </c>
      <c r="H5991" s="4">
        <v>1</v>
      </c>
      <c r="I5991" s="4">
        <v>1</v>
      </c>
      <c r="J5991" s="4" t="s">
        <v>6520</v>
      </c>
      <c r="K5991" s="4">
        <v>0</v>
      </c>
      <c r="L5991" s="4">
        <v>1342.7688900000001</v>
      </c>
      <c r="M5991" s="4" t="s">
        <v>29</v>
      </c>
      <c r="N5991" s="4" t="s">
        <v>29</v>
      </c>
      <c r="O5991" s="4">
        <v>6.5770000000000002E-5</v>
      </c>
      <c r="P5991" s="4">
        <v>9.302E-6</v>
      </c>
      <c r="Q5991" s="4">
        <v>2.67</v>
      </c>
    </row>
    <row r="5992" spans="1:29" hidden="1" outlineLevel="1" collapsed="1" x14ac:dyDescent="0.25">
      <c r="A5992" t="s">
        <v>34</v>
      </c>
      <c r="B5992" s="4" t="s">
        <v>29</v>
      </c>
      <c r="C5992" s="4" t="s">
        <v>6524</v>
      </c>
      <c r="D5992" s="4" t="s">
        <v>34</v>
      </c>
      <c r="E5992" s="4">
        <v>5.83737E-5</v>
      </c>
      <c r="F5992" s="4">
        <v>1.5434800000000001E-4</v>
      </c>
      <c r="G5992" s="4">
        <v>1</v>
      </c>
      <c r="H5992" s="4">
        <v>1</v>
      </c>
      <c r="I5992" s="4">
        <v>1</v>
      </c>
      <c r="J5992" s="4" t="s">
        <v>6520</v>
      </c>
      <c r="K5992" s="4">
        <v>0</v>
      </c>
      <c r="L5992" s="4">
        <v>1374.8103599999999</v>
      </c>
      <c r="M5992" s="4" t="s">
        <v>29</v>
      </c>
      <c r="N5992" s="4" t="s">
        <v>29</v>
      </c>
      <c r="O5992" s="4">
        <v>6.5770000000000002E-5</v>
      </c>
      <c r="P5992" s="4">
        <v>2.9840000000000001E-6</v>
      </c>
      <c r="Q5992" s="4">
        <v>2.29</v>
      </c>
    </row>
    <row r="5993" spans="1:29" hidden="1" outlineLevel="1" collapsed="1" x14ac:dyDescent="0.25">
      <c r="A5993" t="s">
        <v>34</v>
      </c>
      <c r="B5993" s="4" t="s">
        <v>29</v>
      </c>
      <c r="C5993" s="4" t="s">
        <v>6525</v>
      </c>
      <c r="D5993" s="4" t="s">
        <v>34</v>
      </c>
      <c r="E5993" s="4">
        <v>7.40611E-6</v>
      </c>
      <c r="F5993" s="4">
        <v>1.5434800000000001E-4</v>
      </c>
      <c r="G5993" s="4">
        <v>1</v>
      </c>
      <c r="H5993" s="4">
        <v>1</v>
      </c>
      <c r="I5993" s="4">
        <v>2</v>
      </c>
      <c r="J5993" s="4" t="s">
        <v>6520</v>
      </c>
      <c r="K5993" s="4">
        <v>0</v>
      </c>
      <c r="L5993" s="4">
        <v>1696.8639700000001</v>
      </c>
      <c r="M5993" s="4" t="s">
        <v>29</v>
      </c>
      <c r="N5993" s="4" t="s">
        <v>29</v>
      </c>
      <c r="O5993" s="4">
        <v>6.5770000000000002E-5</v>
      </c>
      <c r="P5993" s="4">
        <v>2.452E-7</v>
      </c>
      <c r="Q5993" s="4">
        <v>3.73</v>
      </c>
    </row>
    <row r="5994" spans="1:29" hidden="1" outlineLevel="1" collapsed="1" x14ac:dyDescent="0.25">
      <c r="A5994" t="s">
        <v>34</v>
      </c>
      <c r="B5994" s="4" t="s">
        <v>29</v>
      </c>
      <c r="C5994" s="4" t="s">
        <v>6526</v>
      </c>
      <c r="D5994" s="4" t="s">
        <v>34</v>
      </c>
      <c r="E5994" s="4">
        <v>3.0871199999999999E-4</v>
      </c>
      <c r="F5994" s="4">
        <v>1.5434800000000001E-4</v>
      </c>
      <c r="G5994" s="4">
        <v>1</v>
      </c>
      <c r="H5994" s="4">
        <v>1</v>
      </c>
      <c r="I5994" s="4">
        <v>1</v>
      </c>
      <c r="J5994" s="4" t="s">
        <v>6520</v>
      </c>
      <c r="K5994" s="4">
        <v>1</v>
      </c>
      <c r="L5994" s="4">
        <v>1914.0694900000001</v>
      </c>
      <c r="M5994" s="4" t="s">
        <v>29</v>
      </c>
      <c r="N5994" s="4" t="s">
        <v>29</v>
      </c>
      <c r="O5994" s="4">
        <v>6.5770000000000002E-5</v>
      </c>
      <c r="P5994" s="4">
        <v>2.232E-5</v>
      </c>
      <c r="Q5994" s="4">
        <v>3.59</v>
      </c>
    </row>
    <row r="5995" spans="1:29" hidden="1" outlineLevel="1" collapsed="1" x14ac:dyDescent="0.25">
      <c r="A5995" t="s">
        <v>34</v>
      </c>
      <c r="B5995" s="4" t="s">
        <v>29</v>
      </c>
      <c r="C5995" s="4" t="s">
        <v>6527</v>
      </c>
      <c r="D5995" s="4" t="s">
        <v>34</v>
      </c>
      <c r="E5995" s="4">
        <v>9.9560100000000008E-7</v>
      </c>
      <c r="F5995" s="4">
        <v>1.5434800000000001E-4</v>
      </c>
      <c r="G5995" s="4">
        <v>1</v>
      </c>
      <c r="H5995" s="4">
        <v>1</v>
      </c>
      <c r="I5995" s="4">
        <v>4</v>
      </c>
      <c r="J5995" s="4" t="s">
        <v>6520</v>
      </c>
      <c r="K5995" s="4">
        <v>0</v>
      </c>
      <c r="L5995" s="4">
        <v>2600.3930099999998</v>
      </c>
      <c r="M5995" s="4" t="s">
        <v>29</v>
      </c>
      <c r="N5995" s="4" t="s">
        <v>29</v>
      </c>
      <c r="O5995" s="4">
        <v>6.5770000000000002E-5</v>
      </c>
      <c r="P5995" s="4">
        <v>2.166E-8</v>
      </c>
      <c r="Q5995" s="4">
        <v>5.19</v>
      </c>
    </row>
    <row r="5996" spans="1:29" hidden="1" outlineLevel="1" collapsed="1" x14ac:dyDescent="0.25">
      <c r="A5996" t="s">
        <v>34</v>
      </c>
      <c r="B5996" s="4" t="s">
        <v>29</v>
      </c>
      <c r="C5996" s="4" t="s">
        <v>6528</v>
      </c>
      <c r="D5996" s="4" t="s">
        <v>34</v>
      </c>
      <c r="E5996" s="4">
        <v>3.1750200000000002E-3</v>
      </c>
      <c r="F5996" s="4">
        <v>3.0793500000000001E-4</v>
      </c>
      <c r="G5996" s="4">
        <v>1</v>
      </c>
      <c r="H5996" s="4">
        <v>1</v>
      </c>
      <c r="I5996" s="4">
        <v>1</v>
      </c>
      <c r="J5996" s="4" t="s">
        <v>6520</v>
      </c>
      <c r="K5996" s="4">
        <v>0</v>
      </c>
      <c r="L5996" s="4">
        <v>1658.89996</v>
      </c>
      <c r="M5996" s="4" t="s">
        <v>29</v>
      </c>
      <c r="N5996" s="4" t="s">
        <v>29</v>
      </c>
      <c r="O5996" s="4">
        <v>1.192E-4</v>
      </c>
      <c r="P5996" s="4">
        <v>3.6249999999999998E-4</v>
      </c>
      <c r="Q5996" s="4">
        <v>2.66</v>
      </c>
    </row>
    <row r="5997" spans="1:29" hidden="1" outlineLevel="1" collapsed="1" x14ac:dyDescent="0.25">
      <c r="A5997" t="s">
        <v>34</v>
      </c>
      <c r="B5997" s="4" t="s">
        <v>29</v>
      </c>
      <c r="C5997" s="4" t="s">
        <v>6529</v>
      </c>
      <c r="D5997" s="4" t="s">
        <v>197</v>
      </c>
      <c r="E5997" s="4">
        <v>2.4731900000000001E-3</v>
      </c>
      <c r="F5997" s="4">
        <v>3.0793500000000001E-4</v>
      </c>
      <c r="G5997" s="4">
        <v>1</v>
      </c>
      <c r="H5997" s="4">
        <v>1</v>
      </c>
      <c r="I5997" s="4">
        <v>1</v>
      </c>
      <c r="J5997" s="4" t="s">
        <v>6520</v>
      </c>
      <c r="K5997" s="4">
        <v>0</v>
      </c>
      <c r="L5997" s="4">
        <v>1166.60518</v>
      </c>
      <c r="M5997" s="4" t="s">
        <v>29</v>
      </c>
      <c r="N5997" s="4" t="s">
        <v>29</v>
      </c>
      <c r="O5997" s="4">
        <v>1.192E-4</v>
      </c>
      <c r="P5997" s="4">
        <v>2.6919999999999998E-4</v>
      </c>
      <c r="Q5997" s="4">
        <v>1.62</v>
      </c>
    </row>
    <row r="5998" spans="1:29" hidden="1" outlineLevel="1" collapsed="1" x14ac:dyDescent="0.25">
      <c r="A5998" t="s">
        <v>34</v>
      </c>
      <c r="B5998" s="4" t="s">
        <v>29</v>
      </c>
      <c r="C5998" s="4" t="s">
        <v>6530</v>
      </c>
      <c r="D5998" s="4" t="s">
        <v>34</v>
      </c>
      <c r="E5998" s="4">
        <v>7.7638799999999999E-3</v>
      </c>
      <c r="F5998" s="4">
        <v>4.3565599999999998E-4</v>
      </c>
      <c r="G5998" s="4">
        <v>1</v>
      </c>
      <c r="H5998" s="4">
        <v>1</v>
      </c>
      <c r="I5998" s="4">
        <v>1</v>
      </c>
      <c r="J5998" s="4" t="s">
        <v>6520</v>
      </c>
      <c r="K5998" s="4">
        <v>1</v>
      </c>
      <c r="L5998" s="4">
        <v>1277.7099800000001</v>
      </c>
      <c r="M5998" s="4" t="s">
        <v>29</v>
      </c>
      <c r="N5998" s="4" t="s">
        <v>29</v>
      </c>
      <c r="O5998" s="4">
        <v>1.639E-4</v>
      </c>
      <c r="P5998" s="4">
        <v>1.031E-3</v>
      </c>
      <c r="Q5998" s="4">
        <v>3.16</v>
      </c>
    </row>
    <row r="5999" spans="1:29" hidden="1" outlineLevel="1" collapsed="1" x14ac:dyDescent="0.25">
      <c r="A5999" t="s">
        <v>34</v>
      </c>
      <c r="B5999" s="4" t="s">
        <v>29</v>
      </c>
      <c r="C5999" s="4" t="s">
        <v>6531</v>
      </c>
      <c r="D5999" s="4" t="s">
        <v>34</v>
      </c>
      <c r="E5999" s="4">
        <v>0.115129</v>
      </c>
      <c r="F5999" s="4">
        <v>3.75158E-3</v>
      </c>
      <c r="G5999" s="4">
        <v>1</v>
      </c>
      <c r="H5999" s="4">
        <v>1</v>
      </c>
      <c r="I5999" s="4">
        <v>1</v>
      </c>
      <c r="J5999" s="4" t="s">
        <v>6520</v>
      </c>
      <c r="K5999" s="4">
        <v>0</v>
      </c>
      <c r="L5999" s="4">
        <v>2595.29369</v>
      </c>
      <c r="M5999" s="4" t="s">
        <v>29</v>
      </c>
      <c r="N5999" s="4" t="s">
        <v>29</v>
      </c>
      <c r="O5999" s="4">
        <v>1.3439999999999999E-3</v>
      </c>
      <c r="P5999" s="4">
        <v>3.3500000000000002E-2</v>
      </c>
      <c r="Q5999" s="4">
        <v>2.67</v>
      </c>
    </row>
    <row r="6000" spans="1:29" hidden="1" outlineLevel="1" collapsed="1" x14ac:dyDescent="0.25">
      <c r="A6000" t="s">
        <v>34</v>
      </c>
      <c r="B6000" s="4" t="s">
        <v>29</v>
      </c>
      <c r="C6000" s="4" t="s">
        <v>6532</v>
      </c>
      <c r="D6000" s="4" t="s">
        <v>34</v>
      </c>
      <c r="E6000" s="4">
        <v>0.17060900000000001</v>
      </c>
      <c r="F6000" s="4">
        <v>5.2618600000000001E-3</v>
      </c>
      <c r="G6000" s="4">
        <v>1</v>
      </c>
      <c r="H6000" s="4">
        <v>1</v>
      </c>
      <c r="I6000" s="4">
        <v>1</v>
      </c>
      <c r="J6000" s="4" t="s">
        <v>6520</v>
      </c>
      <c r="K6000" s="4">
        <v>0</v>
      </c>
      <c r="L6000" s="4">
        <v>1363.73686</v>
      </c>
      <c r="M6000" s="4" t="s">
        <v>29</v>
      </c>
      <c r="N6000" s="4" t="s">
        <v>29</v>
      </c>
      <c r="O6000" s="4">
        <v>1.9750000000000002E-3</v>
      </c>
      <c r="P6000" s="4">
        <v>6.1269999999999998E-2</v>
      </c>
      <c r="Q6000" s="4">
        <v>2.16</v>
      </c>
    </row>
    <row r="6001" spans="1:29" x14ac:dyDescent="0.25">
      <c r="A6001" s="3" t="s">
        <v>29</v>
      </c>
      <c r="B6001" s="3" t="s">
        <v>30</v>
      </c>
      <c r="C6001" s="3" t="s">
        <v>6533</v>
      </c>
      <c r="D6001" s="3" t="s">
        <v>6534</v>
      </c>
      <c r="E6001" s="3">
        <v>0</v>
      </c>
      <c r="F6001" s="3">
        <v>49.871000000000002</v>
      </c>
      <c r="G6001" s="3">
        <v>35</v>
      </c>
      <c r="H6001" s="3">
        <v>4</v>
      </c>
      <c r="I6001" s="3">
        <v>22</v>
      </c>
      <c r="J6001" s="3">
        <v>4</v>
      </c>
      <c r="K6001" s="3">
        <v>142</v>
      </c>
      <c r="L6001" s="3">
        <v>16</v>
      </c>
      <c r="M6001" s="3">
        <v>10.7</v>
      </c>
      <c r="N6001" s="3">
        <v>77.42</v>
      </c>
      <c r="O6001" s="3">
        <v>4</v>
      </c>
      <c r="P6001" s="3" t="s">
        <v>315</v>
      </c>
      <c r="Q6001" s="3" t="s">
        <v>2919</v>
      </c>
      <c r="R6001" s="3" t="s">
        <v>2826</v>
      </c>
      <c r="S6001" s="3" t="s">
        <v>6535</v>
      </c>
      <c r="T6001" s="3" t="s">
        <v>34</v>
      </c>
      <c r="U6001" s="3" t="s">
        <v>6536</v>
      </c>
      <c r="V6001" s="3" t="s">
        <v>34</v>
      </c>
      <c r="W6001" s="3" t="s">
        <v>1139</v>
      </c>
      <c r="X6001" s="3" t="s">
        <v>34</v>
      </c>
      <c r="Y6001" s="3" t="s">
        <v>34</v>
      </c>
      <c r="Z6001" s="3" t="s">
        <v>34</v>
      </c>
      <c r="AA6001" s="3">
        <v>0</v>
      </c>
      <c r="AB6001" s="3" t="s">
        <v>29</v>
      </c>
      <c r="AC6001" s="3">
        <v>1</v>
      </c>
    </row>
    <row r="6002" spans="1:29" hidden="1" outlineLevel="1" collapsed="1" x14ac:dyDescent="0.25">
      <c r="A6002" t="s">
        <v>34</v>
      </c>
      <c r="B6002" s="2" t="s">
        <v>39</v>
      </c>
      <c r="C6002" s="2" t="s">
        <v>40</v>
      </c>
      <c r="D6002" s="2" t="s">
        <v>41</v>
      </c>
      <c r="E6002" s="2" t="s">
        <v>42</v>
      </c>
      <c r="F6002" s="2" t="s">
        <v>43</v>
      </c>
      <c r="G6002" s="2" t="s">
        <v>28</v>
      </c>
      <c r="H6002" s="2" t="s">
        <v>44</v>
      </c>
      <c r="I6002" s="2" t="s">
        <v>8</v>
      </c>
      <c r="J6002" s="2" t="s">
        <v>45</v>
      </c>
      <c r="K6002" s="2" t="s">
        <v>46</v>
      </c>
      <c r="L6002" s="2" t="s">
        <v>47</v>
      </c>
      <c r="M6002" s="2" t="s">
        <v>27</v>
      </c>
      <c r="N6002" s="2" t="s">
        <v>48</v>
      </c>
      <c r="O6002" s="2" t="s">
        <v>49</v>
      </c>
      <c r="P6002" s="2" t="s">
        <v>50</v>
      </c>
      <c r="Q6002" s="2" t="s">
        <v>51</v>
      </c>
    </row>
    <row r="6003" spans="1:29" hidden="1" outlineLevel="1" collapsed="1" x14ac:dyDescent="0.25">
      <c r="A6003" t="s">
        <v>34</v>
      </c>
      <c r="B6003" s="4" t="s">
        <v>29</v>
      </c>
      <c r="C6003" s="4" t="s">
        <v>6537</v>
      </c>
      <c r="D6003" s="4" t="s">
        <v>6538</v>
      </c>
      <c r="E6003" s="4">
        <v>1.04817E-6</v>
      </c>
      <c r="F6003" s="4">
        <v>1.5434800000000001E-4</v>
      </c>
      <c r="G6003" s="4">
        <v>1</v>
      </c>
      <c r="H6003" s="4">
        <v>1</v>
      </c>
      <c r="I6003" s="4">
        <v>4</v>
      </c>
      <c r="J6003" s="4" t="s">
        <v>6533</v>
      </c>
      <c r="K6003" s="4">
        <v>0</v>
      </c>
      <c r="L6003" s="4">
        <v>2066.0660600000001</v>
      </c>
      <c r="M6003" s="4" t="s">
        <v>29</v>
      </c>
      <c r="N6003" s="4" t="s">
        <v>29</v>
      </c>
      <c r="O6003" s="4">
        <v>6.5770000000000002E-5</v>
      </c>
      <c r="P6003" s="4">
        <v>2.2980000000000001E-8</v>
      </c>
      <c r="Q6003" s="4">
        <v>4.92</v>
      </c>
    </row>
    <row r="6004" spans="1:29" hidden="1" outlineLevel="1" collapsed="1" x14ac:dyDescent="0.25">
      <c r="A6004" t="s">
        <v>34</v>
      </c>
      <c r="B6004" s="4" t="s">
        <v>29</v>
      </c>
      <c r="C6004" s="4" t="s">
        <v>6539</v>
      </c>
      <c r="D6004" s="4" t="s">
        <v>388</v>
      </c>
      <c r="E6004" s="4">
        <v>3.9685099999999997E-5</v>
      </c>
      <c r="F6004" s="4">
        <v>1.5434800000000001E-4</v>
      </c>
      <c r="G6004" s="4">
        <v>1</v>
      </c>
      <c r="H6004" s="4">
        <v>1</v>
      </c>
      <c r="I6004" s="4">
        <v>3</v>
      </c>
      <c r="J6004" s="4" t="s">
        <v>6533</v>
      </c>
      <c r="K6004" s="4">
        <v>0</v>
      </c>
      <c r="L6004" s="4">
        <v>1327.645</v>
      </c>
      <c r="M6004" s="4" t="s">
        <v>29</v>
      </c>
      <c r="N6004" s="4" t="s">
        <v>29</v>
      </c>
      <c r="O6004" s="4">
        <v>6.5770000000000002E-5</v>
      </c>
      <c r="P6004" s="4">
        <v>1.8729999999999999E-6</v>
      </c>
      <c r="Q6004" s="4">
        <v>3.47</v>
      </c>
    </row>
    <row r="6005" spans="1:29" hidden="1" outlineLevel="1" collapsed="1" x14ac:dyDescent="0.25">
      <c r="A6005" t="s">
        <v>34</v>
      </c>
      <c r="B6005" s="4" t="s">
        <v>29</v>
      </c>
      <c r="C6005" s="4" t="s">
        <v>6540</v>
      </c>
      <c r="D6005" s="4" t="s">
        <v>58</v>
      </c>
      <c r="E6005" s="4">
        <v>6.7250699999999995E-8</v>
      </c>
      <c r="F6005" s="4">
        <v>1.5434800000000001E-4</v>
      </c>
      <c r="G6005" s="4">
        <v>1</v>
      </c>
      <c r="H6005" s="4">
        <v>1</v>
      </c>
      <c r="I6005" s="4">
        <v>9</v>
      </c>
      <c r="J6005" s="4" t="s">
        <v>6533</v>
      </c>
      <c r="K6005" s="4">
        <v>1</v>
      </c>
      <c r="L6005" s="4">
        <v>1968.98344</v>
      </c>
      <c r="M6005" s="4" t="s">
        <v>29</v>
      </c>
      <c r="N6005" s="4" t="s">
        <v>29</v>
      </c>
      <c r="O6005" s="4">
        <v>6.5770000000000002E-5</v>
      </c>
      <c r="P6005" s="4">
        <v>8.2949999999999998E-10</v>
      </c>
      <c r="Q6005" s="4">
        <v>3.87</v>
      </c>
    </row>
    <row r="6006" spans="1:29" hidden="1" outlineLevel="1" collapsed="1" x14ac:dyDescent="0.25">
      <c r="A6006" t="s">
        <v>34</v>
      </c>
      <c r="B6006" s="4" t="s">
        <v>29</v>
      </c>
      <c r="C6006" s="4" t="s">
        <v>6541</v>
      </c>
      <c r="D6006" s="4" t="s">
        <v>34</v>
      </c>
      <c r="E6006" s="4">
        <v>6.3877099999999997E-6</v>
      </c>
      <c r="F6006" s="4">
        <v>1.5434800000000001E-4</v>
      </c>
      <c r="G6006" s="4">
        <v>1</v>
      </c>
      <c r="H6006" s="4">
        <v>1</v>
      </c>
      <c r="I6006" s="4">
        <v>5</v>
      </c>
      <c r="J6006" s="4" t="s">
        <v>6533</v>
      </c>
      <c r="K6006" s="4">
        <v>0</v>
      </c>
      <c r="L6006" s="4">
        <v>1391.76414</v>
      </c>
      <c r="M6006" s="4" t="s">
        <v>29</v>
      </c>
      <c r="N6006" s="4" t="s">
        <v>29</v>
      </c>
      <c r="O6006" s="4">
        <v>6.5770000000000002E-5</v>
      </c>
      <c r="P6006" s="4">
        <v>2.05E-7</v>
      </c>
      <c r="Q6006" s="4">
        <v>3.84</v>
      </c>
    </row>
    <row r="6007" spans="1:29" hidden="1" outlineLevel="1" collapsed="1" x14ac:dyDescent="0.25">
      <c r="A6007" t="s">
        <v>34</v>
      </c>
      <c r="B6007" s="4" t="s">
        <v>29</v>
      </c>
      <c r="C6007" s="4" t="s">
        <v>6537</v>
      </c>
      <c r="D6007" s="4" t="s">
        <v>154</v>
      </c>
      <c r="E6007" s="4">
        <v>3.9996400000000001E-2</v>
      </c>
      <c r="F6007" s="4">
        <v>1.40211E-3</v>
      </c>
      <c r="G6007" s="4">
        <v>1</v>
      </c>
      <c r="H6007" s="4">
        <v>1</v>
      </c>
      <c r="I6007" s="4">
        <v>1</v>
      </c>
      <c r="J6007" s="4" t="s">
        <v>6533</v>
      </c>
      <c r="K6007" s="4">
        <v>0</v>
      </c>
      <c r="L6007" s="4">
        <v>2050.0711500000002</v>
      </c>
      <c r="M6007" s="4" t="s">
        <v>29</v>
      </c>
      <c r="N6007" s="4" t="s">
        <v>29</v>
      </c>
      <c r="O6007" s="4">
        <v>5.0580000000000004E-4</v>
      </c>
      <c r="P6007" s="4">
        <v>7.9450000000000007E-3</v>
      </c>
      <c r="Q6007" s="4">
        <v>3.61</v>
      </c>
    </row>
    <row r="6008" spans="1:29" x14ac:dyDescent="0.25">
      <c r="A6008" s="3" t="s">
        <v>29</v>
      </c>
      <c r="B6008" s="3" t="s">
        <v>30</v>
      </c>
      <c r="C6008" s="3" t="s">
        <v>6542</v>
      </c>
      <c r="D6008" s="3" t="s">
        <v>6543</v>
      </c>
      <c r="E6008" s="3">
        <v>0</v>
      </c>
      <c r="F6008" s="3">
        <v>49.856000000000002</v>
      </c>
      <c r="G6008" s="3">
        <v>52</v>
      </c>
      <c r="H6008" s="3">
        <v>7</v>
      </c>
      <c r="I6008" s="3">
        <v>21</v>
      </c>
      <c r="J6008" s="3">
        <v>7</v>
      </c>
      <c r="K6008" s="3">
        <v>156</v>
      </c>
      <c r="L6008" s="3">
        <v>17.100000000000001</v>
      </c>
      <c r="M6008" s="3">
        <v>9.7200000000000006</v>
      </c>
      <c r="N6008" s="3">
        <v>69.47</v>
      </c>
      <c r="O6008" s="3">
        <v>7</v>
      </c>
      <c r="P6008" s="3" t="s">
        <v>315</v>
      </c>
      <c r="Q6008" s="3" t="s">
        <v>2310</v>
      </c>
      <c r="R6008" s="3" t="s">
        <v>2311</v>
      </c>
      <c r="S6008" s="3" t="s">
        <v>3963</v>
      </c>
      <c r="T6008" s="3" t="s">
        <v>6544</v>
      </c>
      <c r="U6008" s="3" t="s">
        <v>6542</v>
      </c>
      <c r="V6008" s="3" t="s">
        <v>6545</v>
      </c>
      <c r="W6008" s="3" t="s">
        <v>38</v>
      </c>
      <c r="X6008" s="3" t="s">
        <v>2315</v>
      </c>
      <c r="Y6008" s="3" t="s">
        <v>34</v>
      </c>
      <c r="Z6008" s="3" t="s">
        <v>34</v>
      </c>
      <c r="AA6008" s="3">
        <v>1</v>
      </c>
      <c r="AB6008" s="3" t="s">
        <v>29</v>
      </c>
      <c r="AC6008" s="3">
        <v>1</v>
      </c>
    </row>
    <row r="6009" spans="1:29" hidden="1" outlineLevel="1" collapsed="1" x14ac:dyDescent="0.25">
      <c r="A6009" t="s">
        <v>34</v>
      </c>
      <c r="B6009" s="2" t="s">
        <v>39</v>
      </c>
      <c r="C6009" s="2" t="s">
        <v>40</v>
      </c>
      <c r="D6009" s="2" t="s">
        <v>41</v>
      </c>
      <c r="E6009" s="2" t="s">
        <v>42</v>
      </c>
      <c r="F6009" s="2" t="s">
        <v>43</v>
      </c>
      <c r="G6009" s="2" t="s">
        <v>28</v>
      </c>
      <c r="H6009" s="2" t="s">
        <v>44</v>
      </c>
      <c r="I6009" s="2" t="s">
        <v>8</v>
      </c>
      <c r="J6009" s="2" t="s">
        <v>45</v>
      </c>
      <c r="K6009" s="2" t="s">
        <v>46</v>
      </c>
      <c r="L6009" s="2" t="s">
        <v>47</v>
      </c>
      <c r="M6009" s="2" t="s">
        <v>27</v>
      </c>
      <c r="N6009" s="2" t="s">
        <v>48</v>
      </c>
      <c r="O6009" s="2" t="s">
        <v>49</v>
      </c>
      <c r="P6009" s="2" t="s">
        <v>50</v>
      </c>
      <c r="Q6009" s="2" t="s">
        <v>51</v>
      </c>
    </row>
    <row r="6010" spans="1:29" hidden="1" outlineLevel="1" collapsed="1" x14ac:dyDescent="0.25">
      <c r="A6010" t="s">
        <v>34</v>
      </c>
      <c r="B6010" s="4" t="s">
        <v>29</v>
      </c>
      <c r="C6010" s="4" t="s">
        <v>6546</v>
      </c>
      <c r="D6010" s="4" t="s">
        <v>34</v>
      </c>
      <c r="E6010" s="4">
        <v>7.1712799999999995E-5</v>
      </c>
      <c r="F6010" s="4">
        <v>1.5434800000000001E-4</v>
      </c>
      <c r="G6010" s="4">
        <v>1</v>
      </c>
      <c r="H6010" s="4">
        <v>1</v>
      </c>
      <c r="I6010" s="4">
        <v>2</v>
      </c>
      <c r="J6010" s="4" t="s">
        <v>6542</v>
      </c>
      <c r="K6010" s="4">
        <v>2</v>
      </c>
      <c r="L6010" s="4">
        <v>1871.9021499999999</v>
      </c>
      <c r="M6010" s="4" t="s">
        <v>29</v>
      </c>
      <c r="N6010" s="4" t="s">
        <v>29</v>
      </c>
      <c r="O6010" s="4">
        <v>6.5770000000000002E-5</v>
      </c>
      <c r="P6010" s="4">
        <v>3.8310000000000003E-6</v>
      </c>
      <c r="Q6010" s="4">
        <v>2.75</v>
      </c>
    </row>
    <row r="6011" spans="1:29" hidden="1" outlineLevel="1" collapsed="1" x14ac:dyDescent="0.25">
      <c r="A6011" t="s">
        <v>34</v>
      </c>
      <c r="B6011" s="4" t="s">
        <v>29</v>
      </c>
      <c r="C6011" s="4" t="s">
        <v>6547</v>
      </c>
      <c r="D6011" s="4" t="s">
        <v>34</v>
      </c>
      <c r="E6011" s="4">
        <v>1.3210899999999999E-4</v>
      </c>
      <c r="F6011" s="4">
        <v>1.5434800000000001E-4</v>
      </c>
      <c r="G6011" s="4">
        <v>1</v>
      </c>
      <c r="H6011" s="4">
        <v>1</v>
      </c>
      <c r="I6011" s="4">
        <v>1</v>
      </c>
      <c r="J6011" s="4" t="s">
        <v>6542</v>
      </c>
      <c r="K6011" s="4">
        <v>2</v>
      </c>
      <c r="L6011" s="4">
        <v>1757.04321</v>
      </c>
      <c r="M6011" s="4" t="s">
        <v>29</v>
      </c>
      <c r="N6011" s="4" t="s">
        <v>29</v>
      </c>
      <c r="O6011" s="4">
        <v>6.5770000000000002E-5</v>
      </c>
      <c r="P6011" s="4">
        <v>8.0239999999999997E-6</v>
      </c>
      <c r="Q6011" s="4">
        <v>3.33</v>
      </c>
    </row>
    <row r="6012" spans="1:29" hidden="1" outlineLevel="1" collapsed="1" x14ac:dyDescent="0.25">
      <c r="A6012" t="s">
        <v>34</v>
      </c>
      <c r="B6012" s="4" t="s">
        <v>29</v>
      </c>
      <c r="C6012" s="4" t="s">
        <v>6548</v>
      </c>
      <c r="D6012" s="4" t="s">
        <v>34</v>
      </c>
      <c r="E6012" s="4">
        <v>1.8941200000000001E-5</v>
      </c>
      <c r="F6012" s="4">
        <v>1.5434800000000001E-4</v>
      </c>
      <c r="G6012" s="4">
        <v>1</v>
      </c>
      <c r="H6012" s="4">
        <v>1</v>
      </c>
      <c r="I6012" s="4">
        <v>2</v>
      </c>
      <c r="J6012" s="4" t="s">
        <v>6542</v>
      </c>
      <c r="K6012" s="4">
        <v>1</v>
      </c>
      <c r="L6012" s="4">
        <v>1628.9482499999999</v>
      </c>
      <c r="M6012" s="4" t="s">
        <v>29</v>
      </c>
      <c r="N6012" s="4" t="s">
        <v>29</v>
      </c>
      <c r="O6012" s="4">
        <v>6.5770000000000002E-5</v>
      </c>
      <c r="P6012" s="4">
        <v>7.6440000000000004E-7</v>
      </c>
      <c r="Q6012" s="4">
        <v>3.02</v>
      </c>
    </row>
    <row r="6013" spans="1:29" hidden="1" outlineLevel="1" collapsed="1" x14ac:dyDescent="0.25">
      <c r="A6013" t="s">
        <v>34</v>
      </c>
      <c r="B6013" s="4" t="s">
        <v>29</v>
      </c>
      <c r="C6013" s="4" t="s">
        <v>6549</v>
      </c>
      <c r="D6013" s="4" t="s">
        <v>34</v>
      </c>
      <c r="E6013" s="4">
        <v>2.25333E-5</v>
      </c>
      <c r="F6013" s="4">
        <v>1.5434800000000001E-4</v>
      </c>
      <c r="G6013" s="4">
        <v>1</v>
      </c>
      <c r="H6013" s="4">
        <v>1</v>
      </c>
      <c r="I6013" s="4">
        <v>5</v>
      </c>
      <c r="J6013" s="4" t="s">
        <v>6542</v>
      </c>
      <c r="K6013" s="4">
        <v>0</v>
      </c>
      <c r="L6013" s="4">
        <v>1500.85329</v>
      </c>
      <c r="M6013" s="4" t="s">
        <v>29</v>
      </c>
      <c r="N6013" s="4" t="s">
        <v>29</v>
      </c>
      <c r="O6013" s="4">
        <v>6.5770000000000002E-5</v>
      </c>
      <c r="P6013" s="4">
        <v>9.4490000000000005E-7</v>
      </c>
      <c r="Q6013" s="4">
        <v>3.72</v>
      </c>
    </row>
    <row r="6014" spans="1:29" hidden="1" outlineLevel="1" collapsed="1" x14ac:dyDescent="0.25">
      <c r="A6014" t="s">
        <v>34</v>
      </c>
      <c r="B6014" s="4" t="s">
        <v>29</v>
      </c>
      <c r="C6014" s="4" t="s">
        <v>6550</v>
      </c>
      <c r="D6014" s="4" t="s">
        <v>196</v>
      </c>
      <c r="E6014" s="4">
        <v>1.20734E-4</v>
      </c>
      <c r="F6014" s="4">
        <v>1.5434800000000001E-4</v>
      </c>
      <c r="G6014" s="4">
        <v>1</v>
      </c>
      <c r="H6014" s="4">
        <v>1</v>
      </c>
      <c r="I6014" s="4">
        <v>2</v>
      </c>
      <c r="J6014" s="4" t="s">
        <v>6542</v>
      </c>
      <c r="K6014" s="4">
        <v>1</v>
      </c>
      <c r="L6014" s="4">
        <v>1613.9447500000001</v>
      </c>
      <c r="M6014" s="4" t="s">
        <v>29</v>
      </c>
      <c r="N6014" s="4" t="s">
        <v>29</v>
      </c>
      <c r="O6014" s="4">
        <v>6.5770000000000002E-5</v>
      </c>
      <c r="P6014" s="4">
        <v>7.1729999999999998E-6</v>
      </c>
      <c r="Q6014" s="4">
        <v>2.5499999999999998</v>
      </c>
    </row>
    <row r="6015" spans="1:29" hidden="1" outlineLevel="1" collapsed="1" x14ac:dyDescent="0.25">
      <c r="A6015" t="s">
        <v>34</v>
      </c>
      <c r="B6015" s="4" t="s">
        <v>29</v>
      </c>
      <c r="C6015" s="4" t="s">
        <v>6551</v>
      </c>
      <c r="D6015" s="4" t="s">
        <v>196</v>
      </c>
      <c r="E6015" s="4">
        <v>2.7862100000000002E-7</v>
      </c>
      <c r="F6015" s="4">
        <v>1.5434800000000001E-4</v>
      </c>
      <c r="G6015" s="4">
        <v>1</v>
      </c>
      <c r="H6015" s="4">
        <v>1</v>
      </c>
      <c r="I6015" s="4">
        <v>8</v>
      </c>
      <c r="J6015" s="4" t="s">
        <v>6542</v>
      </c>
      <c r="K6015" s="4">
        <v>0</v>
      </c>
      <c r="L6015" s="4">
        <v>1485.84978</v>
      </c>
      <c r="M6015" s="4" t="s">
        <v>29</v>
      </c>
      <c r="N6015" s="4" t="s">
        <v>29</v>
      </c>
      <c r="O6015" s="4">
        <v>6.5770000000000002E-5</v>
      </c>
      <c r="P6015" s="4">
        <v>4.6500000000000003E-9</v>
      </c>
      <c r="Q6015" s="4">
        <v>4.46</v>
      </c>
    </row>
    <row r="6016" spans="1:29" hidden="1" outlineLevel="1" collapsed="1" x14ac:dyDescent="0.25">
      <c r="A6016" t="s">
        <v>34</v>
      </c>
      <c r="B6016" s="4" t="s">
        <v>29</v>
      </c>
      <c r="C6016" s="4" t="s">
        <v>6552</v>
      </c>
      <c r="D6016" s="4" t="s">
        <v>6553</v>
      </c>
      <c r="E6016" s="4">
        <v>5.64468E-3</v>
      </c>
      <c r="F6016" s="4">
        <v>4.3565599999999998E-4</v>
      </c>
      <c r="G6016" s="4">
        <v>1</v>
      </c>
      <c r="H6016" s="4">
        <v>1</v>
      </c>
      <c r="I6016" s="4">
        <v>1</v>
      </c>
      <c r="J6016" s="4" t="s">
        <v>6542</v>
      </c>
      <c r="K6016" s="4">
        <v>0</v>
      </c>
      <c r="L6016" s="4">
        <v>3757.9873400000001</v>
      </c>
      <c r="M6016" s="4" t="s">
        <v>29</v>
      </c>
      <c r="N6016" s="4" t="s">
        <v>29</v>
      </c>
      <c r="O6016" s="4">
        <v>1.639E-4</v>
      </c>
      <c r="P6016" s="4">
        <v>7.069E-4</v>
      </c>
      <c r="Q6016" s="4">
        <v>3.8</v>
      </c>
    </row>
    <row r="6017" spans="1:29" x14ac:dyDescent="0.25">
      <c r="A6017" s="3" t="s">
        <v>29</v>
      </c>
      <c r="B6017" s="3" t="s">
        <v>30</v>
      </c>
      <c r="C6017" s="3" t="s">
        <v>6554</v>
      </c>
      <c r="D6017" s="3" t="s">
        <v>6555</v>
      </c>
      <c r="E6017" s="3">
        <v>0</v>
      </c>
      <c r="F6017" s="3">
        <v>49.82</v>
      </c>
      <c r="G6017" s="3">
        <v>17</v>
      </c>
      <c r="H6017" s="3">
        <v>8</v>
      </c>
      <c r="I6017" s="3">
        <v>13</v>
      </c>
      <c r="J6017" s="3">
        <v>8</v>
      </c>
      <c r="K6017" s="3">
        <v>773</v>
      </c>
      <c r="L6017" s="3">
        <v>87</v>
      </c>
      <c r="M6017" s="3">
        <v>8.4</v>
      </c>
      <c r="N6017" s="3">
        <v>39.89</v>
      </c>
      <c r="O6017" s="3">
        <v>8</v>
      </c>
      <c r="P6017" s="3" t="s">
        <v>34</v>
      </c>
      <c r="Q6017" s="3" t="s">
        <v>34</v>
      </c>
      <c r="R6017" s="3" t="s">
        <v>1501</v>
      </c>
      <c r="S6017" s="3" t="s">
        <v>3149</v>
      </c>
      <c r="T6017" s="3" t="s">
        <v>34</v>
      </c>
      <c r="U6017" s="3" t="s">
        <v>6554</v>
      </c>
      <c r="V6017" s="3" t="s">
        <v>34</v>
      </c>
      <c r="W6017" s="3" t="s">
        <v>193</v>
      </c>
      <c r="X6017" s="3" t="s">
        <v>34</v>
      </c>
      <c r="Y6017" s="3" t="s">
        <v>34</v>
      </c>
      <c r="Z6017" s="3" t="s">
        <v>34</v>
      </c>
      <c r="AA6017" s="3">
        <v>0</v>
      </c>
      <c r="AB6017" s="3" t="s">
        <v>29</v>
      </c>
      <c r="AC6017" s="3">
        <v>1</v>
      </c>
    </row>
    <row r="6018" spans="1:29" hidden="1" outlineLevel="1" collapsed="1" x14ac:dyDescent="0.25">
      <c r="A6018" t="s">
        <v>34</v>
      </c>
      <c r="B6018" s="2" t="s">
        <v>39</v>
      </c>
      <c r="C6018" s="2" t="s">
        <v>40</v>
      </c>
      <c r="D6018" s="2" t="s">
        <v>41</v>
      </c>
      <c r="E6018" s="2" t="s">
        <v>42</v>
      </c>
      <c r="F6018" s="2" t="s">
        <v>43</v>
      </c>
      <c r="G6018" s="2" t="s">
        <v>28</v>
      </c>
      <c r="H6018" s="2" t="s">
        <v>44</v>
      </c>
      <c r="I6018" s="2" t="s">
        <v>8</v>
      </c>
      <c r="J6018" s="2" t="s">
        <v>45</v>
      </c>
      <c r="K6018" s="2" t="s">
        <v>46</v>
      </c>
      <c r="L6018" s="2" t="s">
        <v>47</v>
      </c>
      <c r="M6018" s="2" t="s">
        <v>27</v>
      </c>
      <c r="N6018" s="2" t="s">
        <v>48</v>
      </c>
      <c r="O6018" s="2" t="s">
        <v>49</v>
      </c>
      <c r="P6018" s="2" t="s">
        <v>50</v>
      </c>
      <c r="Q6018" s="2" t="s">
        <v>51</v>
      </c>
    </row>
    <row r="6019" spans="1:29" hidden="1" outlineLevel="1" collapsed="1" x14ac:dyDescent="0.25">
      <c r="A6019" t="s">
        <v>34</v>
      </c>
      <c r="B6019" s="4" t="s">
        <v>29</v>
      </c>
      <c r="C6019" s="4" t="s">
        <v>6556</v>
      </c>
      <c r="D6019" s="4" t="s">
        <v>34</v>
      </c>
      <c r="E6019" s="4">
        <v>7.4056300000000004E-5</v>
      </c>
      <c r="F6019" s="4">
        <v>1.5434800000000001E-4</v>
      </c>
      <c r="G6019" s="4">
        <v>1</v>
      </c>
      <c r="H6019" s="4">
        <v>1</v>
      </c>
      <c r="I6019" s="4">
        <v>2</v>
      </c>
      <c r="J6019" s="4" t="s">
        <v>6554</v>
      </c>
      <c r="K6019" s="4">
        <v>0</v>
      </c>
      <c r="L6019" s="4">
        <v>1586.86358</v>
      </c>
      <c r="M6019" s="4" t="s">
        <v>29</v>
      </c>
      <c r="N6019" s="4" t="s">
        <v>29</v>
      </c>
      <c r="O6019" s="4">
        <v>6.5770000000000002E-5</v>
      </c>
      <c r="P6019" s="4">
        <v>3.9809999999999997E-6</v>
      </c>
      <c r="Q6019" s="4">
        <v>3.14</v>
      </c>
    </row>
    <row r="6020" spans="1:29" hidden="1" outlineLevel="1" collapsed="1" x14ac:dyDescent="0.25">
      <c r="A6020" t="s">
        <v>34</v>
      </c>
      <c r="B6020" s="4" t="s">
        <v>29</v>
      </c>
      <c r="C6020" s="4" t="s">
        <v>6557</v>
      </c>
      <c r="D6020" s="4" t="s">
        <v>6558</v>
      </c>
      <c r="E6020" s="4">
        <v>4.7210999999999999E-5</v>
      </c>
      <c r="F6020" s="4">
        <v>1.5434800000000001E-4</v>
      </c>
      <c r="G6020" s="4">
        <v>1</v>
      </c>
      <c r="H6020" s="4">
        <v>1</v>
      </c>
      <c r="I6020" s="4">
        <v>2</v>
      </c>
      <c r="J6020" s="4" t="s">
        <v>6554</v>
      </c>
      <c r="K6020" s="4">
        <v>0</v>
      </c>
      <c r="L6020" s="4">
        <v>1505.7702099999999</v>
      </c>
      <c r="M6020" s="4" t="s">
        <v>29</v>
      </c>
      <c r="N6020" s="4" t="s">
        <v>29</v>
      </c>
      <c r="O6020" s="4">
        <v>6.5770000000000002E-5</v>
      </c>
      <c r="P6020" s="4">
        <v>2.3089999999999998E-6</v>
      </c>
      <c r="Q6020" s="4">
        <v>2.57</v>
      </c>
    </row>
    <row r="6021" spans="1:29" hidden="1" outlineLevel="1" collapsed="1" x14ac:dyDescent="0.25">
      <c r="A6021" t="s">
        <v>34</v>
      </c>
      <c r="B6021" s="4" t="s">
        <v>29</v>
      </c>
      <c r="C6021" s="4" t="s">
        <v>6559</v>
      </c>
      <c r="D6021" s="4" t="s">
        <v>34</v>
      </c>
      <c r="E6021" s="4">
        <v>1.9686399999999998E-5</v>
      </c>
      <c r="F6021" s="4">
        <v>1.5434800000000001E-4</v>
      </c>
      <c r="G6021" s="4">
        <v>1</v>
      </c>
      <c r="H6021" s="4">
        <v>1</v>
      </c>
      <c r="I6021" s="4">
        <v>1</v>
      </c>
      <c r="J6021" s="4" t="s">
        <v>6554</v>
      </c>
      <c r="K6021" s="4">
        <v>0</v>
      </c>
      <c r="L6021" s="4">
        <v>1694.9323300000001</v>
      </c>
      <c r="M6021" s="4" t="s">
        <v>29</v>
      </c>
      <c r="N6021" s="4" t="s">
        <v>29</v>
      </c>
      <c r="O6021" s="4">
        <v>6.5770000000000002E-5</v>
      </c>
      <c r="P6021" s="4">
        <v>8.0119999999999995E-7</v>
      </c>
      <c r="Q6021" s="4">
        <v>4.12</v>
      </c>
    </row>
    <row r="6022" spans="1:29" hidden="1" outlineLevel="1" collapsed="1" x14ac:dyDescent="0.25">
      <c r="A6022" t="s">
        <v>34</v>
      </c>
      <c r="B6022" s="4" t="s">
        <v>29</v>
      </c>
      <c r="C6022" s="4" t="s">
        <v>6560</v>
      </c>
      <c r="D6022" s="4" t="s">
        <v>34</v>
      </c>
      <c r="E6022" s="4">
        <v>5.1992500000000001E-5</v>
      </c>
      <c r="F6022" s="4">
        <v>1.5434800000000001E-4</v>
      </c>
      <c r="G6022" s="4">
        <v>1</v>
      </c>
      <c r="H6022" s="4">
        <v>1</v>
      </c>
      <c r="I6022" s="4">
        <v>1</v>
      </c>
      <c r="J6022" s="4" t="s">
        <v>6554</v>
      </c>
      <c r="K6022" s="4">
        <v>0</v>
      </c>
      <c r="L6022" s="4">
        <v>1951.0660800000001</v>
      </c>
      <c r="M6022" s="4" t="s">
        <v>29</v>
      </c>
      <c r="N6022" s="4" t="s">
        <v>29</v>
      </c>
      <c r="O6022" s="4">
        <v>6.5770000000000002E-5</v>
      </c>
      <c r="P6022" s="4">
        <v>2.5890000000000001E-6</v>
      </c>
      <c r="Q6022" s="4">
        <v>2.56</v>
      </c>
    </row>
    <row r="6023" spans="1:29" hidden="1" outlineLevel="1" collapsed="1" x14ac:dyDescent="0.25">
      <c r="A6023" t="s">
        <v>34</v>
      </c>
      <c r="B6023" s="4" t="s">
        <v>29</v>
      </c>
      <c r="C6023" s="4" t="s">
        <v>6561</v>
      </c>
      <c r="D6023" s="4" t="s">
        <v>6562</v>
      </c>
      <c r="E6023" s="4">
        <v>3.3791700000000002E-6</v>
      </c>
      <c r="F6023" s="4">
        <v>1.5434800000000001E-4</v>
      </c>
      <c r="G6023" s="4">
        <v>1</v>
      </c>
      <c r="H6023" s="4">
        <v>1</v>
      </c>
      <c r="I6023" s="4">
        <v>2</v>
      </c>
      <c r="J6023" s="4" t="s">
        <v>6554</v>
      </c>
      <c r="K6023" s="4">
        <v>1</v>
      </c>
      <c r="L6023" s="4">
        <v>2324.0679300000002</v>
      </c>
      <c r="M6023" s="4" t="s">
        <v>29</v>
      </c>
      <c r="N6023" s="4" t="s">
        <v>29</v>
      </c>
      <c r="O6023" s="4">
        <v>6.5770000000000002E-5</v>
      </c>
      <c r="P6023" s="4">
        <v>9.488E-8</v>
      </c>
      <c r="Q6023" s="4">
        <v>4</v>
      </c>
    </row>
    <row r="6024" spans="1:29" hidden="1" outlineLevel="1" collapsed="1" x14ac:dyDescent="0.25">
      <c r="A6024" t="s">
        <v>34</v>
      </c>
      <c r="B6024" s="4" t="s">
        <v>29</v>
      </c>
      <c r="C6024" s="4" t="s">
        <v>6563</v>
      </c>
      <c r="D6024" s="4" t="s">
        <v>34</v>
      </c>
      <c r="E6024" s="4">
        <v>8.9240200000000007E-5</v>
      </c>
      <c r="F6024" s="4">
        <v>1.5434800000000001E-4</v>
      </c>
      <c r="G6024" s="4">
        <v>1</v>
      </c>
      <c r="H6024" s="4">
        <v>1</v>
      </c>
      <c r="I6024" s="4">
        <v>1</v>
      </c>
      <c r="J6024" s="4" t="s">
        <v>6554</v>
      </c>
      <c r="K6024" s="4">
        <v>1</v>
      </c>
      <c r="L6024" s="4">
        <v>1453.8736899999999</v>
      </c>
      <c r="M6024" s="4" t="s">
        <v>29</v>
      </c>
      <c r="N6024" s="4" t="s">
        <v>29</v>
      </c>
      <c r="O6024" s="4">
        <v>6.5770000000000002E-5</v>
      </c>
      <c r="P6024" s="4">
        <v>5.0000000000000004E-6</v>
      </c>
      <c r="Q6024" s="4">
        <v>2.84</v>
      </c>
    </row>
    <row r="6025" spans="1:29" hidden="1" outlineLevel="1" collapsed="1" x14ac:dyDescent="0.25">
      <c r="A6025" t="s">
        <v>34</v>
      </c>
      <c r="B6025" s="4" t="s">
        <v>29</v>
      </c>
      <c r="C6025" s="4" t="s">
        <v>6564</v>
      </c>
      <c r="D6025" s="4" t="s">
        <v>34</v>
      </c>
      <c r="E6025" s="4">
        <v>1.76474E-5</v>
      </c>
      <c r="F6025" s="4">
        <v>1.5434800000000001E-4</v>
      </c>
      <c r="G6025" s="4">
        <v>1</v>
      </c>
      <c r="H6025" s="4">
        <v>1</v>
      </c>
      <c r="I6025" s="4">
        <v>2</v>
      </c>
      <c r="J6025" s="4" t="s">
        <v>6554</v>
      </c>
      <c r="K6025" s="4">
        <v>0</v>
      </c>
      <c r="L6025" s="4">
        <v>1695.8660400000001</v>
      </c>
      <c r="M6025" s="4" t="s">
        <v>29</v>
      </c>
      <c r="N6025" s="4" t="s">
        <v>29</v>
      </c>
      <c r="O6025" s="4">
        <v>6.5770000000000002E-5</v>
      </c>
      <c r="P6025" s="4">
        <v>7.0399999999999995E-7</v>
      </c>
      <c r="Q6025" s="4">
        <v>3.77</v>
      </c>
    </row>
    <row r="6026" spans="1:29" hidden="1" outlineLevel="1" collapsed="1" x14ac:dyDescent="0.25">
      <c r="A6026" t="s">
        <v>34</v>
      </c>
      <c r="B6026" s="4" t="s">
        <v>29</v>
      </c>
      <c r="C6026" s="4" t="s">
        <v>6565</v>
      </c>
      <c r="D6026" s="4" t="s">
        <v>259</v>
      </c>
      <c r="E6026" s="4">
        <v>5.7172000000000004E-3</v>
      </c>
      <c r="F6026" s="4">
        <v>4.3565599999999998E-4</v>
      </c>
      <c r="G6026" s="4">
        <v>1</v>
      </c>
      <c r="H6026" s="4">
        <v>1</v>
      </c>
      <c r="I6026" s="4">
        <v>2</v>
      </c>
      <c r="J6026" s="4" t="s">
        <v>6554</v>
      </c>
      <c r="K6026" s="4">
        <v>1</v>
      </c>
      <c r="L6026" s="4">
        <v>2146.0597299999999</v>
      </c>
      <c r="M6026" s="4" t="s">
        <v>29</v>
      </c>
      <c r="N6026" s="4" t="s">
        <v>29</v>
      </c>
      <c r="O6026" s="4">
        <v>1.639E-4</v>
      </c>
      <c r="P6026" s="4">
        <v>7.1730000000000003E-4</v>
      </c>
      <c r="Q6026" s="4">
        <v>3.18</v>
      </c>
    </row>
    <row r="6027" spans="1:29" x14ac:dyDescent="0.25">
      <c r="A6027" s="3" t="s">
        <v>29</v>
      </c>
      <c r="B6027" s="3" t="s">
        <v>30</v>
      </c>
      <c r="C6027" s="3" t="s">
        <v>6566</v>
      </c>
      <c r="D6027" s="3" t="s">
        <v>6567</v>
      </c>
      <c r="E6027" s="3">
        <v>0</v>
      </c>
      <c r="F6027" s="3">
        <v>49.476999999999997</v>
      </c>
      <c r="G6027" s="3">
        <v>46</v>
      </c>
      <c r="H6027" s="3">
        <v>7</v>
      </c>
      <c r="I6027" s="3">
        <v>12</v>
      </c>
      <c r="J6027" s="3">
        <v>7</v>
      </c>
      <c r="K6027" s="3">
        <v>290</v>
      </c>
      <c r="L6027" s="3">
        <v>33.1</v>
      </c>
      <c r="M6027" s="3">
        <v>5.3</v>
      </c>
      <c r="N6027" s="3">
        <v>39.380000000000003</v>
      </c>
      <c r="O6027" s="3">
        <v>7</v>
      </c>
      <c r="P6027" s="3" t="s">
        <v>636</v>
      </c>
      <c r="Q6027" s="3" t="s">
        <v>2066</v>
      </c>
      <c r="R6027" s="3" t="s">
        <v>189</v>
      </c>
      <c r="S6027" s="3" t="s">
        <v>6568</v>
      </c>
      <c r="T6027" s="3" t="s">
        <v>34</v>
      </c>
      <c r="U6027" s="3" t="s">
        <v>6569</v>
      </c>
      <c r="V6027" s="3" t="s">
        <v>34</v>
      </c>
      <c r="W6027" s="3" t="s">
        <v>2549</v>
      </c>
      <c r="X6027" s="3" t="s">
        <v>34</v>
      </c>
      <c r="Y6027" s="3" t="s">
        <v>34</v>
      </c>
      <c r="Z6027" s="3" t="s">
        <v>34</v>
      </c>
      <c r="AA6027" s="3">
        <v>0</v>
      </c>
      <c r="AB6027" s="3" t="s">
        <v>29</v>
      </c>
      <c r="AC6027" s="3">
        <v>1</v>
      </c>
    </row>
    <row r="6028" spans="1:29" hidden="1" outlineLevel="1" collapsed="1" x14ac:dyDescent="0.25">
      <c r="A6028" t="s">
        <v>34</v>
      </c>
      <c r="B6028" s="2" t="s">
        <v>39</v>
      </c>
      <c r="C6028" s="2" t="s">
        <v>40</v>
      </c>
      <c r="D6028" s="2" t="s">
        <v>41</v>
      </c>
      <c r="E6028" s="2" t="s">
        <v>42</v>
      </c>
      <c r="F6028" s="2" t="s">
        <v>43</v>
      </c>
      <c r="G6028" s="2" t="s">
        <v>28</v>
      </c>
      <c r="H6028" s="2" t="s">
        <v>44</v>
      </c>
      <c r="I6028" s="2" t="s">
        <v>8</v>
      </c>
      <c r="J6028" s="2" t="s">
        <v>45</v>
      </c>
      <c r="K6028" s="2" t="s">
        <v>46</v>
      </c>
      <c r="L6028" s="2" t="s">
        <v>47</v>
      </c>
      <c r="M6028" s="2" t="s">
        <v>27</v>
      </c>
      <c r="N6028" s="2" t="s">
        <v>48</v>
      </c>
      <c r="O6028" s="2" t="s">
        <v>49</v>
      </c>
      <c r="P6028" s="2" t="s">
        <v>50</v>
      </c>
      <c r="Q6028" s="2" t="s">
        <v>51</v>
      </c>
    </row>
    <row r="6029" spans="1:29" hidden="1" outlineLevel="1" collapsed="1" x14ac:dyDescent="0.25">
      <c r="A6029" t="s">
        <v>34</v>
      </c>
      <c r="B6029" s="4" t="s">
        <v>29</v>
      </c>
      <c r="C6029" s="4" t="s">
        <v>6570</v>
      </c>
      <c r="D6029" s="4" t="s">
        <v>74</v>
      </c>
      <c r="E6029" s="4">
        <v>5.6164E-5</v>
      </c>
      <c r="F6029" s="4">
        <v>1.5434800000000001E-4</v>
      </c>
      <c r="G6029" s="4">
        <v>1</v>
      </c>
      <c r="H6029" s="4">
        <v>1</v>
      </c>
      <c r="I6029" s="4">
        <v>1</v>
      </c>
      <c r="J6029" s="4" t="s">
        <v>6566</v>
      </c>
      <c r="K6029" s="4">
        <v>0</v>
      </c>
      <c r="L6029" s="4">
        <v>3964.9232999999999</v>
      </c>
      <c r="M6029" s="4" t="s">
        <v>29</v>
      </c>
      <c r="N6029" s="4" t="s">
        <v>29</v>
      </c>
      <c r="O6029" s="4">
        <v>6.5770000000000002E-5</v>
      </c>
      <c r="P6029" s="4">
        <v>2.8540000000000001E-6</v>
      </c>
      <c r="Q6029" s="4">
        <v>4.88</v>
      </c>
    </row>
    <row r="6030" spans="1:29" hidden="1" outlineLevel="1" collapsed="1" x14ac:dyDescent="0.25">
      <c r="A6030" t="s">
        <v>34</v>
      </c>
      <c r="B6030" s="4" t="s">
        <v>29</v>
      </c>
      <c r="C6030" s="4" t="s">
        <v>6571</v>
      </c>
      <c r="D6030" s="4" t="s">
        <v>34</v>
      </c>
      <c r="E6030" s="4">
        <v>7.3115200000000003E-7</v>
      </c>
      <c r="F6030" s="4">
        <v>1.5434800000000001E-4</v>
      </c>
      <c r="G6030" s="4">
        <v>1</v>
      </c>
      <c r="H6030" s="4">
        <v>1</v>
      </c>
      <c r="I6030" s="4">
        <v>2</v>
      </c>
      <c r="J6030" s="4" t="s">
        <v>6566</v>
      </c>
      <c r="K6030" s="4">
        <v>0</v>
      </c>
      <c r="L6030" s="4">
        <v>1638.84457</v>
      </c>
      <c r="M6030" s="4" t="s">
        <v>29</v>
      </c>
      <c r="N6030" s="4" t="s">
        <v>29</v>
      </c>
      <c r="O6030" s="4">
        <v>6.5770000000000002E-5</v>
      </c>
      <c r="P6030" s="4">
        <v>1.487E-8</v>
      </c>
      <c r="Q6030" s="4">
        <v>4.6399999999999997</v>
      </c>
    </row>
    <row r="6031" spans="1:29" hidden="1" outlineLevel="1" collapsed="1" x14ac:dyDescent="0.25">
      <c r="A6031" t="s">
        <v>34</v>
      </c>
      <c r="B6031" s="4" t="s">
        <v>29</v>
      </c>
      <c r="C6031" s="4" t="s">
        <v>6572</v>
      </c>
      <c r="D6031" s="4" t="s">
        <v>34</v>
      </c>
      <c r="E6031" s="4">
        <v>6.4239600000000005E-4</v>
      </c>
      <c r="F6031" s="4">
        <v>1.5434800000000001E-4</v>
      </c>
      <c r="G6031" s="4">
        <v>1</v>
      </c>
      <c r="H6031" s="4">
        <v>2</v>
      </c>
      <c r="I6031" s="4">
        <v>2</v>
      </c>
      <c r="J6031" s="4" t="s">
        <v>6566</v>
      </c>
      <c r="K6031" s="4">
        <v>0</v>
      </c>
      <c r="L6031" s="4">
        <v>958.53161999999998</v>
      </c>
      <c r="M6031" s="4" t="s">
        <v>29</v>
      </c>
      <c r="N6031" s="4" t="s">
        <v>29</v>
      </c>
      <c r="O6031" s="4">
        <v>6.5770000000000002E-5</v>
      </c>
      <c r="P6031" s="4">
        <v>5.3959999999999998E-5</v>
      </c>
      <c r="Q6031" s="4">
        <v>2.29</v>
      </c>
    </row>
    <row r="6032" spans="1:29" hidden="1" outlineLevel="1" collapsed="1" x14ac:dyDescent="0.25">
      <c r="A6032" t="s">
        <v>34</v>
      </c>
      <c r="B6032" s="4" t="s">
        <v>29</v>
      </c>
      <c r="C6032" s="4" t="s">
        <v>6573</v>
      </c>
      <c r="D6032" s="4" t="s">
        <v>34</v>
      </c>
      <c r="E6032" s="4">
        <v>4.8130799999999997E-5</v>
      </c>
      <c r="F6032" s="4">
        <v>1.5434800000000001E-4</v>
      </c>
      <c r="G6032" s="4">
        <v>1</v>
      </c>
      <c r="H6032" s="4">
        <v>1</v>
      </c>
      <c r="I6032" s="4">
        <v>1</v>
      </c>
      <c r="J6032" s="4" t="s">
        <v>6566</v>
      </c>
      <c r="K6032" s="4">
        <v>1</v>
      </c>
      <c r="L6032" s="4">
        <v>2040.9985099999999</v>
      </c>
      <c r="M6032" s="4" t="s">
        <v>29</v>
      </c>
      <c r="N6032" s="4" t="s">
        <v>29</v>
      </c>
      <c r="O6032" s="4">
        <v>6.5770000000000002E-5</v>
      </c>
      <c r="P6032" s="4">
        <v>2.3539999999999998E-6</v>
      </c>
      <c r="Q6032" s="4">
        <v>4.18</v>
      </c>
    </row>
    <row r="6033" spans="1:29" hidden="1" outlineLevel="1" collapsed="1" x14ac:dyDescent="0.25">
      <c r="A6033" t="s">
        <v>34</v>
      </c>
      <c r="B6033" s="4" t="s">
        <v>29</v>
      </c>
      <c r="C6033" s="4" t="s">
        <v>6574</v>
      </c>
      <c r="D6033" s="4" t="s">
        <v>34</v>
      </c>
      <c r="E6033" s="4">
        <v>8.9248199999999996E-7</v>
      </c>
      <c r="F6033" s="4">
        <v>1.5434800000000001E-4</v>
      </c>
      <c r="G6033" s="4">
        <v>1</v>
      </c>
      <c r="H6033" s="4">
        <v>1</v>
      </c>
      <c r="I6033" s="4">
        <v>3</v>
      </c>
      <c r="J6033" s="4" t="s">
        <v>6566</v>
      </c>
      <c r="K6033" s="4">
        <v>0</v>
      </c>
      <c r="L6033" s="4">
        <v>1833.91299</v>
      </c>
      <c r="M6033" s="4" t="s">
        <v>29</v>
      </c>
      <c r="N6033" s="4" t="s">
        <v>29</v>
      </c>
      <c r="O6033" s="4">
        <v>6.5770000000000002E-5</v>
      </c>
      <c r="P6033" s="4">
        <v>1.9009999999999999E-8</v>
      </c>
      <c r="Q6033" s="4">
        <v>3.1</v>
      </c>
    </row>
    <row r="6034" spans="1:29" hidden="1" outlineLevel="1" collapsed="1" x14ac:dyDescent="0.25">
      <c r="A6034" t="s">
        <v>34</v>
      </c>
      <c r="B6034" s="4" t="s">
        <v>29</v>
      </c>
      <c r="C6034" s="4" t="s">
        <v>6570</v>
      </c>
      <c r="D6034" s="4" t="s">
        <v>34</v>
      </c>
      <c r="E6034" s="4">
        <v>8.4335999999999994E-3</v>
      </c>
      <c r="F6034" s="4">
        <v>4.3565599999999998E-4</v>
      </c>
      <c r="G6034" s="4">
        <v>1</v>
      </c>
      <c r="H6034" s="4">
        <v>1</v>
      </c>
      <c r="I6034" s="4">
        <v>1</v>
      </c>
      <c r="J6034" s="4" t="s">
        <v>6566</v>
      </c>
      <c r="K6034" s="4">
        <v>0</v>
      </c>
      <c r="L6034" s="4">
        <v>3948.92839</v>
      </c>
      <c r="M6034" s="4" t="s">
        <v>29</v>
      </c>
      <c r="N6034" s="4" t="s">
        <v>29</v>
      </c>
      <c r="O6034" s="4">
        <v>1.639E-4</v>
      </c>
      <c r="P6034" s="4">
        <v>1.1360000000000001E-3</v>
      </c>
      <c r="Q6034" s="4">
        <v>3.3</v>
      </c>
    </row>
    <row r="6035" spans="1:29" hidden="1" outlineLevel="1" collapsed="1" x14ac:dyDescent="0.25">
      <c r="A6035" t="s">
        <v>34</v>
      </c>
      <c r="B6035" s="4" t="s">
        <v>29</v>
      </c>
      <c r="C6035" s="4" t="s">
        <v>6575</v>
      </c>
      <c r="D6035" s="4" t="s">
        <v>2046</v>
      </c>
      <c r="E6035" s="4">
        <v>1.8258699999999999E-2</v>
      </c>
      <c r="F6035" s="4">
        <v>5.7957899999999999E-4</v>
      </c>
      <c r="G6035" s="4">
        <v>1</v>
      </c>
      <c r="H6035" s="4">
        <v>1</v>
      </c>
      <c r="I6035" s="4">
        <v>1</v>
      </c>
      <c r="J6035" s="4" t="s">
        <v>6566</v>
      </c>
      <c r="K6035" s="4">
        <v>0</v>
      </c>
      <c r="L6035" s="4">
        <v>4329.8717200000001</v>
      </c>
      <c r="M6035" s="4" t="s">
        <v>29</v>
      </c>
      <c r="N6035" s="4" t="s">
        <v>29</v>
      </c>
      <c r="O6035" s="4">
        <v>2.1489999999999999E-4</v>
      </c>
      <c r="P6035" s="4">
        <v>2.921E-3</v>
      </c>
      <c r="Q6035" s="4">
        <v>2.34</v>
      </c>
    </row>
    <row r="6036" spans="1:29" hidden="1" outlineLevel="1" collapsed="1" x14ac:dyDescent="0.25">
      <c r="A6036" t="s">
        <v>34</v>
      </c>
      <c r="B6036" s="4" t="s">
        <v>29</v>
      </c>
      <c r="C6036" s="4" t="s">
        <v>6576</v>
      </c>
      <c r="D6036" s="4" t="s">
        <v>34</v>
      </c>
      <c r="E6036" s="4">
        <v>7.1885099999999993E-2</v>
      </c>
      <c r="F6036" s="4">
        <v>2.7472999999999998E-3</v>
      </c>
      <c r="G6036" s="4">
        <v>1</v>
      </c>
      <c r="H6036" s="4">
        <v>1</v>
      </c>
      <c r="I6036" s="4">
        <v>1</v>
      </c>
      <c r="J6036" s="4" t="s">
        <v>6566</v>
      </c>
      <c r="K6036" s="4">
        <v>2</v>
      </c>
      <c r="L6036" s="4">
        <v>2197.09962</v>
      </c>
      <c r="M6036" s="4" t="s">
        <v>29</v>
      </c>
      <c r="N6036" s="4" t="s">
        <v>29</v>
      </c>
      <c r="O6036" s="4">
        <v>9.8280000000000004E-4</v>
      </c>
      <c r="P6036" s="4">
        <v>1.7350000000000001E-2</v>
      </c>
      <c r="Q6036" s="4">
        <v>2.79</v>
      </c>
    </row>
    <row r="6037" spans="1:29" x14ac:dyDescent="0.25">
      <c r="A6037" s="3" t="s">
        <v>29</v>
      </c>
      <c r="B6037" s="3" t="s">
        <v>30</v>
      </c>
      <c r="C6037" s="3" t="s">
        <v>6577</v>
      </c>
      <c r="D6037" s="3" t="s">
        <v>6578</v>
      </c>
      <c r="E6037" s="3">
        <v>0</v>
      </c>
      <c r="F6037" s="3">
        <v>49.468000000000004</v>
      </c>
      <c r="G6037" s="3">
        <v>19</v>
      </c>
      <c r="H6037" s="3">
        <v>9</v>
      </c>
      <c r="I6037" s="3">
        <v>13</v>
      </c>
      <c r="J6037" s="3">
        <v>9</v>
      </c>
      <c r="K6037" s="3">
        <v>763</v>
      </c>
      <c r="L6037" s="3">
        <v>88.1</v>
      </c>
      <c r="M6037" s="3">
        <v>6.01</v>
      </c>
      <c r="N6037" s="3">
        <v>45.36</v>
      </c>
      <c r="O6037" s="3">
        <v>9</v>
      </c>
      <c r="P6037" s="3" t="s">
        <v>315</v>
      </c>
      <c r="Q6037" s="3" t="s">
        <v>34</v>
      </c>
      <c r="R6037" s="3" t="s">
        <v>2311</v>
      </c>
      <c r="S6037" s="3" t="s">
        <v>6579</v>
      </c>
      <c r="T6037" s="3" t="s">
        <v>34</v>
      </c>
      <c r="U6037" s="3" t="s">
        <v>6577</v>
      </c>
      <c r="V6037" s="3" t="s">
        <v>34</v>
      </c>
      <c r="W6037" s="3" t="s">
        <v>1139</v>
      </c>
      <c r="X6037" s="3" t="s">
        <v>34</v>
      </c>
      <c r="Y6037" s="3" t="s">
        <v>34</v>
      </c>
      <c r="Z6037" s="3" t="s">
        <v>34</v>
      </c>
      <c r="AA6037" s="3">
        <v>0</v>
      </c>
      <c r="AB6037" s="3" t="s">
        <v>29</v>
      </c>
      <c r="AC6037" s="3">
        <v>1</v>
      </c>
    </row>
    <row r="6038" spans="1:29" hidden="1" outlineLevel="1" collapsed="1" x14ac:dyDescent="0.25">
      <c r="A6038" t="s">
        <v>34</v>
      </c>
      <c r="B6038" s="2" t="s">
        <v>39</v>
      </c>
      <c r="C6038" s="2" t="s">
        <v>40</v>
      </c>
      <c r="D6038" s="2" t="s">
        <v>41</v>
      </c>
      <c r="E6038" s="2" t="s">
        <v>42</v>
      </c>
      <c r="F6038" s="2" t="s">
        <v>43</v>
      </c>
      <c r="G6038" s="2" t="s">
        <v>28</v>
      </c>
      <c r="H6038" s="2" t="s">
        <v>44</v>
      </c>
      <c r="I6038" s="2" t="s">
        <v>8</v>
      </c>
      <c r="J6038" s="2" t="s">
        <v>45</v>
      </c>
      <c r="K6038" s="2" t="s">
        <v>46</v>
      </c>
      <c r="L6038" s="2" t="s">
        <v>47</v>
      </c>
      <c r="M6038" s="2" t="s">
        <v>27</v>
      </c>
      <c r="N6038" s="2" t="s">
        <v>48</v>
      </c>
      <c r="O6038" s="2" t="s">
        <v>49</v>
      </c>
      <c r="P6038" s="2" t="s">
        <v>50</v>
      </c>
      <c r="Q6038" s="2" t="s">
        <v>51</v>
      </c>
    </row>
    <row r="6039" spans="1:29" hidden="1" outlineLevel="1" collapsed="1" x14ac:dyDescent="0.25">
      <c r="A6039" t="s">
        <v>34</v>
      </c>
      <c r="B6039" s="4" t="s">
        <v>29</v>
      </c>
      <c r="C6039" s="4" t="s">
        <v>6580</v>
      </c>
      <c r="D6039" s="4" t="s">
        <v>196</v>
      </c>
      <c r="E6039" s="4">
        <v>2.5130399999999999E-4</v>
      </c>
      <c r="F6039" s="4">
        <v>1.5434800000000001E-4</v>
      </c>
      <c r="G6039" s="4">
        <v>1</v>
      </c>
      <c r="H6039" s="4">
        <v>1</v>
      </c>
      <c r="I6039" s="4">
        <v>2</v>
      </c>
      <c r="J6039" s="4" t="s">
        <v>6577</v>
      </c>
      <c r="K6039" s="4">
        <v>0</v>
      </c>
      <c r="L6039" s="4">
        <v>1401.70424</v>
      </c>
      <c r="M6039" s="4" t="s">
        <v>29</v>
      </c>
      <c r="N6039" s="4" t="s">
        <v>29</v>
      </c>
      <c r="O6039" s="4">
        <v>6.5770000000000002E-5</v>
      </c>
      <c r="P6039" s="4">
        <v>1.7479999999999999E-5</v>
      </c>
      <c r="Q6039" s="4">
        <v>2.95</v>
      </c>
    </row>
    <row r="6040" spans="1:29" hidden="1" outlineLevel="1" collapsed="1" x14ac:dyDescent="0.25">
      <c r="A6040" t="s">
        <v>34</v>
      </c>
      <c r="B6040" s="4" t="s">
        <v>29</v>
      </c>
      <c r="C6040" s="4" t="s">
        <v>6581</v>
      </c>
      <c r="D6040" s="4" t="s">
        <v>34</v>
      </c>
      <c r="E6040" s="4">
        <v>2.16803E-5</v>
      </c>
      <c r="F6040" s="4">
        <v>1.5434800000000001E-4</v>
      </c>
      <c r="G6040" s="4">
        <v>1</v>
      </c>
      <c r="H6040" s="4">
        <v>1</v>
      </c>
      <c r="I6040" s="4">
        <v>1</v>
      </c>
      <c r="J6040" s="4" t="s">
        <v>6577</v>
      </c>
      <c r="K6040" s="4">
        <v>1</v>
      </c>
      <c r="L6040" s="4">
        <v>2146.03523</v>
      </c>
      <c r="M6040" s="4" t="s">
        <v>29</v>
      </c>
      <c r="N6040" s="4" t="s">
        <v>29</v>
      </c>
      <c r="O6040" s="4">
        <v>6.5770000000000002E-5</v>
      </c>
      <c r="P6040" s="4">
        <v>8.9869999999999997E-7</v>
      </c>
      <c r="Q6040" s="4">
        <v>4.37</v>
      </c>
    </row>
    <row r="6041" spans="1:29" hidden="1" outlineLevel="1" collapsed="1" x14ac:dyDescent="0.25">
      <c r="A6041" t="s">
        <v>34</v>
      </c>
      <c r="B6041" s="4" t="s">
        <v>29</v>
      </c>
      <c r="C6041" s="4" t="s">
        <v>6582</v>
      </c>
      <c r="D6041" s="4" t="s">
        <v>249</v>
      </c>
      <c r="E6041" s="4">
        <v>6.8116399999999997E-5</v>
      </c>
      <c r="F6041" s="4">
        <v>1.5434800000000001E-4</v>
      </c>
      <c r="G6041" s="4">
        <v>1</v>
      </c>
      <c r="H6041" s="4">
        <v>1</v>
      </c>
      <c r="I6041" s="4">
        <v>1</v>
      </c>
      <c r="J6041" s="4" t="s">
        <v>6577</v>
      </c>
      <c r="K6041" s="4">
        <v>1</v>
      </c>
      <c r="L6041" s="4">
        <v>2940.2880100000002</v>
      </c>
      <c r="M6041" s="4" t="s">
        <v>29</v>
      </c>
      <c r="N6041" s="4" t="s">
        <v>29</v>
      </c>
      <c r="O6041" s="4">
        <v>6.5770000000000002E-5</v>
      </c>
      <c r="P6041" s="4">
        <v>3.5939999999999998E-6</v>
      </c>
      <c r="Q6041" s="4">
        <v>4.63</v>
      </c>
    </row>
    <row r="6042" spans="1:29" hidden="1" outlineLevel="1" collapsed="1" x14ac:dyDescent="0.25">
      <c r="A6042" t="s">
        <v>34</v>
      </c>
      <c r="B6042" s="4" t="s">
        <v>29</v>
      </c>
      <c r="C6042" s="4" t="s">
        <v>6583</v>
      </c>
      <c r="D6042" s="4" t="s">
        <v>34</v>
      </c>
      <c r="E6042" s="4">
        <v>8.0519899999999995E-6</v>
      </c>
      <c r="F6042" s="4">
        <v>1.5434800000000001E-4</v>
      </c>
      <c r="G6042" s="4">
        <v>1</v>
      </c>
      <c r="H6042" s="4">
        <v>1</v>
      </c>
      <c r="I6042" s="4">
        <v>3</v>
      </c>
      <c r="J6042" s="4" t="s">
        <v>6577</v>
      </c>
      <c r="K6042" s="4">
        <v>0</v>
      </c>
      <c r="L6042" s="4">
        <v>2705.3232600000001</v>
      </c>
      <c r="M6042" s="4" t="s">
        <v>29</v>
      </c>
      <c r="N6042" s="4" t="s">
        <v>29</v>
      </c>
      <c r="O6042" s="4">
        <v>6.5770000000000002E-5</v>
      </c>
      <c r="P6042" s="4">
        <v>2.706E-7</v>
      </c>
      <c r="Q6042" s="4">
        <v>5.08</v>
      </c>
    </row>
    <row r="6043" spans="1:29" hidden="1" outlineLevel="1" collapsed="1" x14ac:dyDescent="0.25">
      <c r="A6043" t="s">
        <v>34</v>
      </c>
      <c r="B6043" s="4" t="s">
        <v>29</v>
      </c>
      <c r="C6043" s="4" t="s">
        <v>6584</v>
      </c>
      <c r="D6043" s="4" t="s">
        <v>388</v>
      </c>
      <c r="E6043" s="4">
        <v>2.4656900000000001E-6</v>
      </c>
      <c r="F6043" s="4">
        <v>1.5434800000000001E-4</v>
      </c>
      <c r="G6043" s="4">
        <v>1</v>
      </c>
      <c r="H6043" s="4">
        <v>1</v>
      </c>
      <c r="I6043" s="4">
        <v>2</v>
      </c>
      <c r="J6043" s="4" t="s">
        <v>6577</v>
      </c>
      <c r="K6043" s="4">
        <v>0</v>
      </c>
      <c r="L6043" s="4">
        <v>1565.7515900000001</v>
      </c>
      <c r="M6043" s="4" t="s">
        <v>29</v>
      </c>
      <c r="N6043" s="4" t="s">
        <v>29</v>
      </c>
      <c r="O6043" s="4">
        <v>6.5770000000000002E-5</v>
      </c>
      <c r="P6043" s="4">
        <v>6.472E-8</v>
      </c>
      <c r="Q6043" s="4">
        <v>3.53</v>
      </c>
    </row>
    <row r="6044" spans="1:29" hidden="1" outlineLevel="1" collapsed="1" x14ac:dyDescent="0.25">
      <c r="A6044" t="s">
        <v>34</v>
      </c>
      <c r="B6044" s="4" t="s">
        <v>29</v>
      </c>
      <c r="C6044" s="4" t="s">
        <v>6585</v>
      </c>
      <c r="D6044" s="4" t="s">
        <v>317</v>
      </c>
      <c r="E6044" s="4">
        <v>3.0871199999999999E-4</v>
      </c>
      <c r="F6044" s="4">
        <v>1.5434800000000001E-4</v>
      </c>
      <c r="G6044" s="4">
        <v>1</v>
      </c>
      <c r="H6044" s="4">
        <v>1</v>
      </c>
      <c r="I6044" s="4">
        <v>1</v>
      </c>
      <c r="J6044" s="4" t="s">
        <v>6577</v>
      </c>
      <c r="K6044" s="4">
        <v>0</v>
      </c>
      <c r="L6044" s="4">
        <v>1374.75622</v>
      </c>
      <c r="M6044" s="4" t="s">
        <v>29</v>
      </c>
      <c r="N6044" s="4" t="s">
        <v>29</v>
      </c>
      <c r="O6044" s="4">
        <v>6.5770000000000002E-5</v>
      </c>
      <c r="P6044" s="4">
        <v>2.2350000000000001E-5</v>
      </c>
      <c r="Q6044" s="4">
        <v>3.18</v>
      </c>
    </row>
    <row r="6045" spans="1:29" hidden="1" outlineLevel="1" collapsed="1" x14ac:dyDescent="0.25">
      <c r="A6045" t="s">
        <v>34</v>
      </c>
      <c r="B6045" s="4" t="s">
        <v>29</v>
      </c>
      <c r="C6045" s="4" t="s">
        <v>6586</v>
      </c>
      <c r="D6045" s="4" t="s">
        <v>317</v>
      </c>
      <c r="E6045" s="4">
        <v>6.0670300000000001E-5</v>
      </c>
      <c r="F6045" s="4">
        <v>1.5434800000000001E-4</v>
      </c>
      <c r="G6045" s="4">
        <v>1</v>
      </c>
      <c r="H6045" s="4">
        <v>1</v>
      </c>
      <c r="I6045" s="4">
        <v>1</v>
      </c>
      <c r="J6045" s="4" t="s">
        <v>6577</v>
      </c>
      <c r="K6045" s="4">
        <v>0</v>
      </c>
      <c r="L6045" s="4">
        <v>2477.2493199999999</v>
      </c>
      <c r="M6045" s="4" t="s">
        <v>29</v>
      </c>
      <c r="N6045" s="4" t="s">
        <v>29</v>
      </c>
      <c r="O6045" s="4">
        <v>6.5770000000000002E-5</v>
      </c>
      <c r="P6045" s="4">
        <v>3.1360000000000001E-6</v>
      </c>
      <c r="Q6045" s="4">
        <v>4.05</v>
      </c>
    </row>
    <row r="6046" spans="1:29" hidden="1" outlineLevel="1" collapsed="1" x14ac:dyDescent="0.25">
      <c r="A6046" t="s">
        <v>34</v>
      </c>
      <c r="B6046" s="4" t="s">
        <v>29</v>
      </c>
      <c r="C6046" s="4" t="s">
        <v>6587</v>
      </c>
      <c r="D6046" s="4" t="s">
        <v>34</v>
      </c>
      <c r="E6046" s="4">
        <v>1.18085E-2</v>
      </c>
      <c r="F6046" s="4">
        <v>4.3565599999999998E-4</v>
      </c>
      <c r="G6046" s="4">
        <v>1</v>
      </c>
      <c r="H6046" s="4">
        <v>1</v>
      </c>
      <c r="I6046" s="4">
        <v>1</v>
      </c>
      <c r="J6046" s="4" t="s">
        <v>6577</v>
      </c>
      <c r="K6046" s="4">
        <v>0</v>
      </c>
      <c r="L6046" s="4">
        <v>1676.7451900000001</v>
      </c>
      <c r="M6046" s="4" t="s">
        <v>29</v>
      </c>
      <c r="N6046" s="4" t="s">
        <v>29</v>
      </c>
      <c r="O6046" s="4">
        <v>1.639E-4</v>
      </c>
      <c r="P6046" s="4">
        <v>1.709E-3</v>
      </c>
      <c r="Q6046" s="4">
        <v>3</v>
      </c>
    </row>
    <row r="6047" spans="1:29" hidden="1" outlineLevel="1" collapsed="1" x14ac:dyDescent="0.25">
      <c r="A6047" t="s">
        <v>34</v>
      </c>
      <c r="B6047" s="4" t="s">
        <v>29</v>
      </c>
      <c r="C6047" s="4" t="s">
        <v>6588</v>
      </c>
      <c r="D6047" s="4" t="s">
        <v>6589</v>
      </c>
      <c r="E6047" s="4">
        <v>8.4291599999999994E-2</v>
      </c>
      <c r="F6047" s="4">
        <v>3.1301300000000001E-3</v>
      </c>
      <c r="G6047" s="4">
        <v>1</v>
      </c>
      <c r="H6047" s="4">
        <v>1</v>
      </c>
      <c r="I6047" s="4">
        <v>1</v>
      </c>
      <c r="J6047" s="4" t="s">
        <v>6577</v>
      </c>
      <c r="K6047" s="4">
        <v>1</v>
      </c>
      <c r="L6047" s="4">
        <v>1718.78765</v>
      </c>
      <c r="M6047" s="4" t="s">
        <v>29</v>
      </c>
      <c r="N6047" s="4" t="s">
        <v>29</v>
      </c>
      <c r="O6047" s="4">
        <v>1.121E-3</v>
      </c>
      <c r="P6047" s="4">
        <v>2.1559999999999999E-2</v>
      </c>
      <c r="Q6047" s="4">
        <v>2.41</v>
      </c>
    </row>
    <row r="6048" spans="1:29" x14ac:dyDescent="0.25">
      <c r="A6048" s="3" t="s">
        <v>29</v>
      </c>
      <c r="B6048" s="3" t="s">
        <v>30</v>
      </c>
      <c r="C6048" s="3" t="s">
        <v>6590</v>
      </c>
      <c r="D6048" s="3" t="s">
        <v>6591</v>
      </c>
      <c r="E6048" s="3">
        <v>0</v>
      </c>
      <c r="F6048" s="3">
        <v>49.043999999999997</v>
      </c>
      <c r="G6048" s="3">
        <v>19</v>
      </c>
      <c r="H6048" s="3">
        <v>9</v>
      </c>
      <c r="I6048" s="3">
        <v>9</v>
      </c>
      <c r="J6048" s="3">
        <v>9</v>
      </c>
      <c r="K6048" s="3">
        <v>843</v>
      </c>
      <c r="L6048" s="3">
        <v>93.3</v>
      </c>
      <c r="M6048" s="3">
        <v>6.34</v>
      </c>
      <c r="N6048" s="3">
        <v>28.33</v>
      </c>
      <c r="O6048" s="3">
        <v>9</v>
      </c>
      <c r="P6048" s="3" t="s">
        <v>6592</v>
      </c>
      <c r="Q6048" s="3" t="s">
        <v>6593</v>
      </c>
      <c r="R6048" s="3" t="s">
        <v>189</v>
      </c>
      <c r="S6048" s="3" t="s">
        <v>6594</v>
      </c>
      <c r="T6048" s="3" t="s">
        <v>6595</v>
      </c>
      <c r="U6048" s="3" t="s">
        <v>6590</v>
      </c>
      <c r="V6048" s="3" t="s">
        <v>6596</v>
      </c>
      <c r="W6048" s="3" t="s">
        <v>536</v>
      </c>
      <c r="X6048" s="3" t="s">
        <v>34</v>
      </c>
      <c r="Y6048" s="3" t="s">
        <v>34</v>
      </c>
      <c r="Z6048" s="3" t="s">
        <v>34</v>
      </c>
      <c r="AA6048" s="3">
        <v>0</v>
      </c>
      <c r="AB6048" s="3" t="s">
        <v>29</v>
      </c>
      <c r="AC6048" s="3">
        <v>1</v>
      </c>
    </row>
    <row r="6049" spans="1:29" hidden="1" outlineLevel="1" collapsed="1" x14ac:dyDescent="0.25">
      <c r="A6049" t="s">
        <v>34</v>
      </c>
      <c r="B6049" s="2" t="s">
        <v>39</v>
      </c>
      <c r="C6049" s="2" t="s">
        <v>40</v>
      </c>
      <c r="D6049" s="2" t="s">
        <v>41</v>
      </c>
      <c r="E6049" s="2" t="s">
        <v>42</v>
      </c>
      <c r="F6049" s="2" t="s">
        <v>43</v>
      </c>
      <c r="G6049" s="2" t="s">
        <v>28</v>
      </c>
      <c r="H6049" s="2" t="s">
        <v>44</v>
      </c>
      <c r="I6049" s="2" t="s">
        <v>8</v>
      </c>
      <c r="J6049" s="2" t="s">
        <v>45</v>
      </c>
      <c r="K6049" s="2" t="s">
        <v>46</v>
      </c>
      <c r="L6049" s="2" t="s">
        <v>47</v>
      </c>
      <c r="M6049" s="2" t="s">
        <v>27</v>
      </c>
      <c r="N6049" s="2" t="s">
        <v>48</v>
      </c>
      <c r="O6049" s="2" t="s">
        <v>49</v>
      </c>
      <c r="P6049" s="2" t="s">
        <v>50</v>
      </c>
      <c r="Q6049" s="2" t="s">
        <v>51</v>
      </c>
    </row>
    <row r="6050" spans="1:29" hidden="1" outlineLevel="1" collapsed="1" x14ac:dyDescent="0.25">
      <c r="A6050" t="s">
        <v>34</v>
      </c>
      <c r="B6050" s="4" t="s">
        <v>29</v>
      </c>
      <c r="C6050" s="4" t="s">
        <v>6597</v>
      </c>
      <c r="D6050" s="4" t="s">
        <v>74</v>
      </c>
      <c r="E6050" s="4">
        <v>2.5791799999999999E-5</v>
      </c>
      <c r="F6050" s="4">
        <v>1.5434800000000001E-4</v>
      </c>
      <c r="G6050" s="4">
        <v>1</v>
      </c>
      <c r="H6050" s="4">
        <v>1</v>
      </c>
      <c r="I6050" s="4">
        <v>1</v>
      </c>
      <c r="J6050" s="4" t="s">
        <v>6590</v>
      </c>
      <c r="K6050" s="4">
        <v>0</v>
      </c>
      <c r="L6050" s="4">
        <v>1707.8622</v>
      </c>
      <c r="M6050" s="4" t="s">
        <v>29</v>
      </c>
      <c r="N6050" s="4" t="s">
        <v>29</v>
      </c>
      <c r="O6050" s="4">
        <v>6.5770000000000002E-5</v>
      </c>
      <c r="P6050" s="4">
        <v>1.1060000000000001E-6</v>
      </c>
      <c r="Q6050" s="4">
        <v>4.41</v>
      </c>
    </row>
    <row r="6051" spans="1:29" hidden="1" outlineLevel="1" collapsed="1" x14ac:dyDescent="0.25">
      <c r="A6051" t="s">
        <v>34</v>
      </c>
      <c r="B6051" s="4" t="s">
        <v>29</v>
      </c>
      <c r="C6051" s="4" t="s">
        <v>6598</v>
      </c>
      <c r="D6051" s="4" t="s">
        <v>388</v>
      </c>
      <c r="E6051" s="4">
        <v>2.8579000000000001E-4</v>
      </c>
      <c r="F6051" s="4">
        <v>1.5434800000000001E-4</v>
      </c>
      <c r="G6051" s="4">
        <v>1</v>
      </c>
      <c r="H6051" s="4">
        <v>1</v>
      </c>
      <c r="I6051" s="4">
        <v>1</v>
      </c>
      <c r="J6051" s="4" t="s">
        <v>6590</v>
      </c>
      <c r="K6051" s="4">
        <v>0</v>
      </c>
      <c r="L6051" s="4">
        <v>1642.79926</v>
      </c>
      <c r="M6051" s="4" t="s">
        <v>29</v>
      </c>
      <c r="N6051" s="4" t="s">
        <v>29</v>
      </c>
      <c r="O6051" s="4">
        <v>6.5770000000000002E-5</v>
      </c>
      <c r="P6051" s="4">
        <v>2.039E-5</v>
      </c>
      <c r="Q6051" s="4">
        <v>2.64</v>
      </c>
    </row>
    <row r="6052" spans="1:29" hidden="1" outlineLevel="1" collapsed="1" x14ac:dyDescent="0.25">
      <c r="A6052" t="s">
        <v>34</v>
      </c>
      <c r="B6052" s="4" t="s">
        <v>29</v>
      </c>
      <c r="C6052" s="4" t="s">
        <v>6599</v>
      </c>
      <c r="D6052" s="4" t="s">
        <v>34</v>
      </c>
      <c r="E6052" s="4">
        <v>4.4845099999999999E-6</v>
      </c>
      <c r="F6052" s="4">
        <v>1.5434800000000001E-4</v>
      </c>
      <c r="G6052" s="4">
        <v>1</v>
      </c>
      <c r="H6052" s="4">
        <v>1</v>
      </c>
      <c r="I6052" s="4">
        <v>1</v>
      </c>
      <c r="J6052" s="4" t="s">
        <v>6590</v>
      </c>
      <c r="K6052" s="4">
        <v>0</v>
      </c>
      <c r="L6052" s="4">
        <v>2501.1579200000001</v>
      </c>
      <c r="M6052" s="4" t="s">
        <v>29</v>
      </c>
      <c r="N6052" s="4" t="s">
        <v>29</v>
      </c>
      <c r="O6052" s="4">
        <v>6.5770000000000002E-5</v>
      </c>
      <c r="P6052" s="4">
        <v>1.3409999999999999E-7</v>
      </c>
      <c r="Q6052" s="4">
        <v>3.48</v>
      </c>
    </row>
    <row r="6053" spans="1:29" hidden="1" outlineLevel="1" collapsed="1" x14ac:dyDescent="0.25">
      <c r="A6053" t="s">
        <v>34</v>
      </c>
      <c r="B6053" s="4" t="s">
        <v>29</v>
      </c>
      <c r="C6053" s="4" t="s">
        <v>6600</v>
      </c>
      <c r="D6053" s="4" t="s">
        <v>6601</v>
      </c>
      <c r="E6053" s="4">
        <v>6.1065699999999996E-8</v>
      </c>
      <c r="F6053" s="4">
        <v>1.5434800000000001E-4</v>
      </c>
      <c r="G6053" s="4">
        <v>1</v>
      </c>
      <c r="H6053" s="4">
        <v>1</v>
      </c>
      <c r="I6053" s="4">
        <v>1</v>
      </c>
      <c r="J6053" s="4" t="s">
        <v>6590</v>
      </c>
      <c r="K6053" s="4">
        <v>0</v>
      </c>
      <c r="L6053" s="4">
        <v>2720.1385300000002</v>
      </c>
      <c r="M6053" s="4" t="s">
        <v>29</v>
      </c>
      <c r="N6053" s="4" t="s">
        <v>29</v>
      </c>
      <c r="O6053" s="4">
        <v>6.5770000000000002E-5</v>
      </c>
      <c r="P6053" s="4">
        <v>7.3749999999999999E-10</v>
      </c>
      <c r="Q6053" s="4">
        <v>4.05</v>
      </c>
    </row>
    <row r="6054" spans="1:29" hidden="1" outlineLevel="1" collapsed="1" x14ac:dyDescent="0.25">
      <c r="A6054" t="s">
        <v>34</v>
      </c>
      <c r="B6054" s="4" t="s">
        <v>29</v>
      </c>
      <c r="C6054" s="4" t="s">
        <v>6602</v>
      </c>
      <c r="D6054" s="4" t="s">
        <v>34</v>
      </c>
      <c r="E6054" s="4">
        <v>2.8404100000000001E-5</v>
      </c>
      <c r="F6054" s="4">
        <v>1.5434800000000001E-4</v>
      </c>
      <c r="G6054" s="4">
        <v>1</v>
      </c>
      <c r="H6054" s="4">
        <v>1</v>
      </c>
      <c r="I6054" s="4">
        <v>1</v>
      </c>
      <c r="J6054" s="4" t="s">
        <v>6590</v>
      </c>
      <c r="K6054" s="4">
        <v>0</v>
      </c>
      <c r="L6054" s="4">
        <v>1951.0494799999999</v>
      </c>
      <c r="M6054" s="4" t="s">
        <v>29</v>
      </c>
      <c r="N6054" s="4" t="s">
        <v>29</v>
      </c>
      <c r="O6054" s="4">
        <v>6.5770000000000002E-5</v>
      </c>
      <c r="P6054" s="4">
        <v>1.2449999999999999E-6</v>
      </c>
      <c r="Q6054" s="4">
        <v>3.59</v>
      </c>
    </row>
    <row r="6055" spans="1:29" hidden="1" outlineLevel="1" collapsed="1" x14ac:dyDescent="0.25">
      <c r="A6055" t="s">
        <v>34</v>
      </c>
      <c r="B6055" s="4" t="s">
        <v>29</v>
      </c>
      <c r="C6055" s="4" t="s">
        <v>6603</v>
      </c>
      <c r="D6055" s="4" t="s">
        <v>34</v>
      </c>
      <c r="E6055" s="4">
        <v>4.2869199999999999E-5</v>
      </c>
      <c r="F6055" s="4">
        <v>1.5434800000000001E-4</v>
      </c>
      <c r="G6055" s="4">
        <v>1</v>
      </c>
      <c r="H6055" s="4">
        <v>1</v>
      </c>
      <c r="I6055" s="4">
        <v>1</v>
      </c>
      <c r="J6055" s="4" t="s">
        <v>6590</v>
      </c>
      <c r="K6055" s="4">
        <v>0</v>
      </c>
      <c r="L6055" s="4">
        <v>1626.9061099999999</v>
      </c>
      <c r="M6055" s="4" t="s">
        <v>29</v>
      </c>
      <c r="N6055" s="4" t="s">
        <v>29</v>
      </c>
      <c r="O6055" s="4">
        <v>6.5770000000000002E-5</v>
      </c>
      <c r="P6055" s="4">
        <v>2.046E-6</v>
      </c>
      <c r="Q6055" s="4">
        <v>3.9</v>
      </c>
    </row>
    <row r="6056" spans="1:29" hidden="1" outlineLevel="1" collapsed="1" x14ac:dyDescent="0.25">
      <c r="A6056" t="s">
        <v>34</v>
      </c>
      <c r="B6056" s="4" t="s">
        <v>29</v>
      </c>
      <c r="C6056" s="4" t="s">
        <v>6604</v>
      </c>
      <c r="D6056" s="4" t="s">
        <v>34</v>
      </c>
      <c r="E6056" s="4">
        <v>5.6129300000000003E-4</v>
      </c>
      <c r="F6056" s="4">
        <v>1.5434800000000001E-4</v>
      </c>
      <c r="G6056" s="4">
        <v>1</v>
      </c>
      <c r="H6056" s="4">
        <v>1</v>
      </c>
      <c r="I6056" s="4">
        <v>1</v>
      </c>
      <c r="J6056" s="4" t="s">
        <v>6590</v>
      </c>
      <c r="K6056" s="4">
        <v>2</v>
      </c>
      <c r="L6056" s="4">
        <v>1502.8424500000001</v>
      </c>
      <c r="M6056" s="4" t="s">
        <v>29</v>
      </c>
      <c r="N6056" s="4" t="s">
        <v>29</v>
      </c>
      <c r="O6056" s="4">
        <v>6.5770000000000002E-5</v>
      </c>
      <c r="P6056" s="4">
        <v>4.6119999999999999E-5</v>
      </c>
      <c r="Q6056" s="4">
        <v>3.89</v>
      </c>
    </row>
    <row r="6057" spans="1:29" hidden="1" outlineLevel="1" collapsed="1" x14ac:dyDescent="0.25">
      <c r="A6057" t="s">
        <v>34</v>
      </c>
      <c r="B6057" s="4" t="s">
        <v>29</v>
      </c>
      <c r="C6057" s="4" t="s">
        <v>6605</v>
      </c>
      <c r="D6057" s="4" t="s">
        <v>6463</v>
      </c>
      <c r="E6057" s="4">
        <v>1.7196299999999999E-4</v>
      </c>
      <c r="F6057" s="4">
        <v>1.5434800000000001E-4</v>
      </c>
      <c r="G6057" s="4">
        <v>1</v>
      </c>
      <c r="H6057" s="4">
        <v>1</v>
      </c>
      <c r="I6057" s="4">
        <v>1</v>
      </c>
      <c r="J6057" s="4" t="s">
        <v>6590</v>
      </c>
      <c r="K6057" s="4">
        <v>0</v>
      </c>
      <c r="L6057" s="4">
        <v>2026.8692100000001</v>
      </c>
      <c r="M6057" s="4" t="s">
        <v>29</v>
      </c>
      <c r="N6057" s="4" t="s">
        <v>29</v>
      </c>
      <c r="O6057" s="4">
        <v>6.5770000000000002E-5</v>
      </c>
      <c r="P6057" s="4">
        <v>1.098E-5</v>
      </c>
      <c r="Q6057" s="4">
        <v>1.42</v>
      </c>
    </row>
    <row r="6058" spans="1:29" hidden="1" outlineLevel="1" collapsed="1" x14ac:dyDescent="0.25">
      <c r="A6058" t="s">
        <v>34</v>
      </c>
      <c r="B6058" s="4" t="s">
        <v>29</v>
      </c>
      <c r="C6058" s="4" t="s">
        <v>6606</v>
      </c>
      <c r="D6058" s="4" t="s">
        <v>72</v>
      </c>
      <c r="E6058" s="4">
        <v>0.11</v>
      </c>
      <c r="F6058" s="4">
        <v>3.75158E-3</v>
      </c>
      <c r="G6058" s="4">
        <v>1</v>
      </c>
      <c r="H6058" s="4">
        <v>1</v>
      </c>
      <c r="I6058" s="4">
        <v>1</v>
      </c>
      <c r="J6058" s="4" t="s">
        <v>6590</v>
      </c>
      <c r="K6058" s="4">
        <v>1</v>
      </c>
      <c r="L6058" s="4">
        <v>1808.9501</v>
      </c>
      <c r="M6058" s="4" t="s">
        <v>29</v>
      </c>
      <c r="N6058" s="4" t="s">
        <v>29</v>
      </c>
      <c r="O6058" s="4">
        <v>1.3439999999999999E-3</v>
      </c>
      <c r="P6058" s="4">
        <v>3.1399999999999997E-2</v>
      </c>
      <c r="Q6058" s="4">
        <v>2.39</v>
      </c>
    </row>
    <row r="6059" spans="1:29" x14ac:dyDescent="0.25">
      <c r="A6059" s="3" t="s">
        <v>29</v>
      </c>
      <c r="B6059" s="3" t="s">
        <v>30</v>
      </c>
      <c r="C6059" s="3" t="s">
        <v>6607</v>
      </c>
      <c r="D6059" s="3" t="s">
        <v>6608</v>
      </c>
      <c r="E6059" s="3">
        <v>0</v>
      </c>
      <c r="F6059" s="3">
        <v>48.808</v>
      </c>
      <c r="G6059" s="3">
        <v>8</v>
      </c>
      <c r="H6059" s="3">
        <v>9</v>
      </c>
      <c r="I6059" s="3">
        <v>10</v>
      </c>
      <c r="J6059" s="3">
        <v>9</v>
      </c>
      <c r="K6059" s="3">
        <v>1859</v>
      </c>
      <c r="L6059" s="3">
        <v>211</v>
      </c>
      <c r="M6059" s="3">
        <v>7.24</v>
      </c>
      <c r="N6059" s="3">
        <v>29.79</v>
      </c>
      <c r="O6059" s="3">
        <v>9</v>
      </c>
      <c r="P6059" s="3" t="s">
        <v>34</v>
      </c>
      <c r="Q6059" s="3" t="s">
        <v>34</v>
      </c>
      <c r="R6059" s="3" t="s">
        <v>1501</v>
      </c>
      <c r="S6059" s="3" t="s">
        <v>3149</v>
      </c>
      <c r="T6059" s="3" t="s">
        <v>34</v>
      </c>
      <c r="U6059" s="3" t="s">
        <v>6609</v>
      </c>
      <c r="V6059" s="3" t="s">
        <v>34</v>
      </c>
      <c r="W6059" s="3" t="s">
        <v>4048</v>
      </c>
      <c r="X6059" s="3" t="s">
        <v>34</v>
      </c>
      <c r="Y6059" s="3" t="s">
        <v>34</v>
      </c>
      <c r="Z6059" s="3" t="s">
        <v>34</v>
      </c>
      <c r="AA6059" s="3">
        <v>0</v>
      </c>
      <c r="AB6059" s="3" t="s">
        <v>29</v>
      </c>
      <c r="AC6059" s="3">
        <v>1</v>
      </c>
    </row>
    <row r="6060" spans="1:29" hidden="1" outlineLevel="1" collapsed="1" x14ac:dyDescent="0.25">
      <c r="A6060" t="s">
        <v>34</v>
      </c>
      <c r="B6060" s="2" t="s">
        <v>39</v>
      </c>
      <c r="C6060" s="2" t="s">
        <v>40</v>
      </c>
      <c r="D6060" s="2" t="s">
        <v>41</v>
      </c>
      <c r="E6060" s="2" t="s">
        <v>42</v>
      </c>
      <c r="F6060" s="2" t="s">
        <v>43</v>
      </c>
      <c r="G6060" s="2" t="s">
        <v>28</v>
      </c>
      <c r="H6060" s="2" t="s">
        <v>44</v>
      </c>
      <c r="I6060" s="2" t="s">
        <v>8</v>
      </c>
      <c r="J6060" s="2" t="s">
        <v>45</v>
      </c>
      <c r="K6060" s="2" t="s">
        <v>46</v>
      </c>
      <c r="L6060" s="2" t="s">
        <v>47</v>
      </c>
      <c r="M6060" s="2" t="s">
        <v>27</v>
      </c>
      <c r="N6060" s="2" t="s">
        <v>48</v>
      </c>
      <c r="O6060" s="2" t="s">
        <v>49</v>
      </c>
      <c r="P6060" s="2" t="s">
        <v>50</v>
      </c>
      <c r="Q6060" s="2" t="s">
        <v>51</v>
      </c>
    </row>
    <row r="6061" spans="1:29" hidden="1" outlineLevel="1" collapsed="1" x14ac:dyDescent="0.25">
      <c r="A6061" t="s">
        <v>34</v>
      </c>
      <c r="B6061" s="4" t="s">
        <v>29</v>
      </c>
      <c r="C6061" s="4" t="s">
        <v>6610</v>
      </c>
      <c r="D6061" s="4" t="s">
        <v>34</v>
      </c>
      <c r="E6061" s="4">
        <v>1.24694E-5</v>
      </c>
      <c r="F6061" s="4">
        <v>1.5434800000000001E-4</v>
      </c>
      <c r="G6061" s="4">
        <v>1</v>
      </c>
      <c r="H6061" s="4">
        <v>16</v>
      </c>
      <c r="I6061" s="4">
        <v>1</v>
      </c>
      <c r="J6061" s="4" t="s">
        <v>6607</v>
      </c>
      <c r="K6061" s="4">
        <v>0</v>
      </c>
      <c r="L6061" s="4">
        <v>1916.90248</v>
      </c>
      <c r="M6061" s="4" t="s">
        <v>29</v>
      </c>
      <c r="N6061" s="4" t="s">
        <v>29</v>
      </c>
      <c r="O6061" s="4">
        <v>6.5770000000000002E-5</v>
      </c>
      <c r="P6061" s="4">
        <v>4.6199999999999998E-7</v>
      </c>
      <c r="Q6061" s="4">
        <v>4.0599999999999996</v>
      </c>
    </row>
    <row r="6062" spans="1:29" hidden="1" outlineLevel="1" collapsed="1" x14ac:dyDescent="0.25">
      <c r="A6062" t="s">
        <v>34</v>
      </c>
      <c r="B6062" s="4" t="s">
        <v>29</v>
      </c>
      <c r="C6062" s="4" t="s">
        <v>6611</v>
      </c>
      <c r="D6062" s="4" t="s">
        <v>34</v>
      </c>
      <c r="E6062" s="4">
        <v>1.1616399999999999E-4</v>
      </c>
      <c r="F6062" s="4">
        <v>1.5434800000000001E-4</v>
      </c>
      <c r="G6062" s="4">
        <v>1</v>
      </c>
      <c r="H6062" s="4">
        <v>4</v>
      </c>
      <c r="I6062" s="4">
        <v>1</v>
      </c>
      <c r="J6062" s="4" t="s">
        <v>6607</v>
      </c>
      <c r="K6062" s="4">
        <v>0</v>
      </c>
      <c r="L6062" s="4">
        <v>1439.7529099999999</v>
      </c>
      <c r="M6062" s="4" t="s">
        <v>29</v>
      </c>
      <c r="N6062" s="4" t="s">
        <v>29</v>
      </c>
      <c r="O6062" s="4">
        <v>6.5770000000000002E-5</v>
      </c>
      <c r="P6062" s="4">
        <v>6.8680000000000001E-6</v>
      </c>
      <c r="Q6062" s="4">
        <v>3.42</v>
      </c>
    </row>
    <row r="6063" spans="1:29" hidden="1" outlineLevel="1" collapsed="1" x14ac:dyDescent="0.25">
      <c r="A6063" t="s">
        <v>34</v>
      </c>
      <c r="B6063" s="4" t="s">
        <v>29</v>
      </c>
      <c r="C6063" s="4" t="s">
        <v>6612</v>
      </c>
      <c r="D6063" s="4" t="s">
        <v>34</v>
      </c>
      <c r="E6063" s="4">
        <v>1.6197399999999999E-3</v>
      </c>
      <c r="F6063" s="4">
        <v>1.5434800000000001E-4</v>
      </c>
      <c r="G6063" s="4">
        <v>1</v>
      </c>
      <c r="H6063" s="4">
        <v>14</v>
      </c>
      <c r="I6063" s="4">
        <v>1</v>
      </c>
      <c r="J6063" s="4" t="s">
        <v>6607</v>
      </c>
      <c r="K6063" s="4">
        <v>0</v>
      </c>
      <c r="L6063" s="4">
        <v>1461.7431300000001</v>
      </c>
      <c r="M6063" s="4" t="s">
        <v>29</v>
      </c>
      <c r="N6063" s="4" t="s">
        <v>29</v>
      </c>
      <c r="O6063" s="4">
        <v>6.5770000000000002E-5</v>
      </c>
      <c r="P6063" s="4">
        <v>1.6339999999999999E-4</v>
      </c>
      <c r="Q6063" s="4">
        <v>2.19</v>
      </c>
    </row>
    <row r="6064" spans="1:29" hidden="1" outlineLevel="1" collapsed="1" x14ac:dyDescent="0.25">
      <c r="A6064" t="s">
        <v>34</v>
      </c>
      <c r="B6064" s="4" t="s">
        <v>29</v>
      </c>
      <c r="C6064" s="4" t="s">
        <v>6613</v>
      </c>
      <c r="D6064" s="4" t="s">
        <v>34</v>
      </c>
      <c r="E6064" s="4">
        <v>7.3109799999999996E-5</v>
      </c>
      <c r="F6064" s="4">
        <v>1.5434800000000001E-4</v>
      </c>
      <c r="G6064" s="4">
        <v>1</v>
      </c>
      <c r="H6064" s="4">
        <v>8</v>
      </c>
      <c r="I6064" s="4">
        <v>1</v>
      </c>
      <c r="J6064" s="4" t="s">
        <v>6607</v>
      </c>
      <c r="K6064" s="4">
        <v>1</v>
      </c>
      <c r="L6064" s="4">
        <v>2864.3544499999998</v>
      </c>
      <c r="M6064" s="4" t="s">
        <v>29</v>
      </c>
      <c r="N6064" s="4" t="s">
        <v>29</v>
      </c>
      <c r="O6064" s="4">
        <v>6.5770000000000002E-5</v>
      </c>
      <c r="P6064" s="4">
        <v>3.9190000000000001E-6</v>
      </c>
      <c r="Q6064" s="4">
        <v>4.45</v>
      </c>
    </row>
    <row r="6065" spans="1:29" hidden="1" outlineLevel="1" collapsed="1" x14ac:dyDescent="0.25">
      <c r="A6065" t="s">
        <v>34</v>
      </c>
      <c r="B6065" s="4" t="s">
        <v>29</v>
      </c>
      <c r="C6065" s="4" t="s">
        <v>6614</v>
      </c>
      <c r="D6065" s="4" t="s">
        <v>34</v>
      </c>
      <c r="E6065" s="4">
        <v>1.2877100000000001E-7</v>
      </c>
      <c r="F6065" s="4">
        <v>1.5434800000000001E-4</v>
      </c>
      <c r="G6065" s="4">
        <v>1</v>
      </c>
      <c r="H6065" s="4">
        <v>16</v>
      </c>
      <c r="I6065" s="4">
        <v>2</v>
      </c>
      <c r="J6065" s="4" t="s">
        <v>6607</v>
      </c>
      <c r="K6065" s="4">
        <v>0</v>
      </c>
      <c r="L6065" s="4">
        <v>1901.0127</v>
      </c>
      <c r="M6065" s="4" t="s">
        <v>29</v>
      </c>
      <c r="N6065" s="4" t="s">
        <v>29</v>
      </c>
      <c r="O6065" s="4">
        <v>6.5770000000000002E-5</v>
      </c>
      <c r="P6065" s="4">
        <v>1.825E-9</v>
      </c>
      <c r="Q6065" s="4">
        <v>4.8600000000000003</v>
      </c>
    </row>
    <row r="6066" spans="1:29" hidden="1" outlineLevel="1" collapsed="1" x14ac:dyDescent="0.25">
      <c r="A6066" t="s">
        <v>34</v>
      </c>
      <c r="B6066" s="4" t="s">
        <v>29</v>
      </c>
      <c r="C6066" s="4" t="s">
        <v>6615</v>
      </c>
      <c r="D6066" s="4" t="s">
        <v>34</v>
      </c>
      <c r="E6066" s="4">
        <v>3.49498E-3</v>
      </c>
      <c r="F6066" s="4">
        <v>3.0793500000000001E-4</v>
      </c>
      <c r="G6066" s="4">
        <v>1</v>
      </c>
      <c r="H6066" s="4">
        <v>15</v>
      </c>
      <c r="I6066" s="4">
        <v>1</v>
      </c>
      <c r="J6066" s="4" t="s">
        <v>6607</v>
      </c>
      <c r="K6066" s="4">
        <v>0</v>
      </c>
      <c r="L6066" s="4">
        <v>1221.64336</v>
      </c>
      <c r="M6066" s="4" t="s">
        <v>29</v>
      </c>
      <c r="N6066" s="4" t="s">
        <v>29</v>
      </c>
      <c r="O6066" s="4">
        <v>1.192E-4</v>
      </c>
      <c r="P6066" s="4">
        <v>4.057E-4</v>
      </c>
      <c r="Q6066" s="4">
        <v>2.41</v>
      </c>
    </row>
    <row r="6067" spans="1:29" hidden="1" outlineLevel="1" collapsed="1" x14ac:dyDescent="0.25">
      <c r="A6067" t="s">
        <v>34</v>
      </c>
      <c r="B6067" s="4" t="s">
        <v>29</v>
      </c>
      <c r="C6067" s="4" t="s">
        <v>6616</v>
      </c>
      <c r="D6067" s="4" t="s">
        <v>154</v>
      </c>
      <c r="E6067" s="4">
        <v>2.5050900000000002E-3</v>
      </c>
      <c r="F6067" s="4">
        <v>3.0793500000000001E-4</v>
      </c>
      <c r="G6067" s="4">
        <v>1</v>
      </c>
      <c r="H6067" s="4">
        <v>15</v>
      </c>
      <c r="I6067" s="4">
        <v>1</v>
      </c>
      <c r="J6067" s="4" t="s">
        <v>6607</v>
      </c>
      <c r="K6067" s="4">
        <v>0</v>
      </c>
      <c r="L6067" s="4">
        <v>1482.7257099999999</v>
      </c>
      <c r="M6067" s="4" t="s">
        <v>29</v>
      </c>
      <c r="N6067" s="4" t="s">
        <v>29</v>
      </c>
      <c r="O6067" s="4">
        <v>1.192E-4</v>
      </c>
      <c r="P6067" s="4">
        <v>2.7329999999999998E-4</v>
      </c>
      <c r="Q6067" s="4">
        <v>2.63</v>
      </c>
    </row>
    <row r="6068" spans="1:29" hidden="1" outlineLevel="1" collapsed="1" x14ac:dyDescent="0.25">
      <c r="A6068" t="s">
        <v>34</v>
      </c>
      <c r="B6068" s="4" t="s">
        <v>29</v>
      </c>
      <c r="C6068" s="4" t="s">
        <v>6617</v>
      </c>
      <c r="D6068" s="4" t="s">
        <v>34</v>
      </c>
      <c r="E6068" s="4">
        <v>6.5785899999999996E-3</v>
      </c>
      <c r="F6068" s="4">
        <v>4.3565599999999998E-4</v>
      </c>
      <c r="G6068" s="4">
        <v>1</v>
      </c>
      <c r="H6068" s="4">
        <v>13</v>
      </c>
      <c r="I6068" s="4">
        <v>1</v>
      </c>
      <c r="J6068" s="4" t="s">
        <v>6607</v>
      </c>
      <c r="K6068" s="4">
        <v>0</v>
      </c>
      <c r="L6068" s="4">
        <v>1089.53637</v>
      </c>
      <c r="M6068" s="4" t="s">
        <v>29</v>
      </c>
      <c r="N6068" s="4" t="s">
        <v>29</v>
      </c>
      <c r="O6068" s="4">
        <v>1.639E-4</v>
      </c>
      <c r="P6068" s="4">
        <v>8.4849999999999997E-4</v>
      </c>
      <c r="Q6068" s="4">
        <v>1.8</v>
      </c>
    </row>
    <row r="6069" spans="1:29" hidden="1" outlineLevel="1" collapsed="1" x14ac:dyDescent="0.25">
      <c r="A6069" t="s">
        <v>34</v>
      </c>
      <c r="B6069" s="4" t="s">
        <v>29</v>
      </c>
      <c r="C6069" s="4" t="s">
        <v>6618</v>
      </c>
      <c r="D6069" s="4" t="s">
        <v>34</v>
      </c>
      <c r="E6069" s="4">
        <v>6.0821399999999998E-2</v>
      </c>
      <c r="F6069" s="4">
        <v>2.0709399999999998E-3</v>
      </c>
      <c r="G6069" s="4">
        <v>1</v>
      </c>
      <c r="H6069" s="4">
        <v>6</v>
      </c>
      <c r="I6069" s="4">
        <v>1</v>
      </c>
      <c r="J6069" s="4" t="s">
        <v>6607</v>
      </c>
      <c r="K6069" s="4">
        <v>0</v>
      </c>
      <c r="L6069" s="4">
        <v>1864.8420100000001</v>
      </c>
      <c r="M6069" s="4" t="s">
        <v>29</v>
      </c>
      <c r="N6069" s="4" t="s">
        <v>29</v>
      </c>
      <c r="O6069" s="4">
        <v>7.4290000000000001E-4</v>
      </c>
      <c r="P6069" s="4">
        <v>1.3860000000000001E-2</v>
      </c>
      <c r="Q6069" s="4">
        <v>1.89</v>
      </c>
    </row>
    <row r="6070" spans="1:29" x14ac:dyDescent="0.25">
      <c r="A6070" s="3" t="s">
        <v>29</v>
      </c>
      <c r="B6070" s="3" t="s">
        <v>30</v>
      </c>
      <c r="C6070" s="3" t="s">
        <v>6619</v>
      </c>
      <c r="D6070" s="3" t="s">
        <v>6620</v>
      </c>
      <c r="E6070" s="3">
        <v>0</v>
      </c>
      <c r="F6070" s="3">
        <v>48.658000000000001</v>
      </c>
      <c r="G6070" s="3">
        <v>9</v>
      </c>
      <c r="H6070" s="3">
        <v>11</v>
      </c>
      <c r="I6070" s="3">
        <v>12</v>
      </c>
      <c r="J6070" s="3">
        <v>11</v>
      </c>
      <c r="K6070" s="3">
        <v>1887</v>
      </c>
      <c r="L6070" s="3">
        <v>206.8</v>
      </c>
      <c r="M6070" s="3">
        <v>5.44</v>
      </c>
      <c r="N6070" s="3">
        <v>36.03</v>
      </c>
      <c r="O6070" s="3">
        <v>11</v>
      </c>
      <c r="P6070" s="3" t="s">
        <v>315</v>
      </c>
      <c r="Q6070" s="3" t="s">
        <v>34</v>
      </c>
      <c r="R6070" s="3" t="s">
        <v>3364</v>
      </c>
      <c r="S6070" s="3" t="s">
        <v>6621</v>
      </c>
      <c r="T6070" s="3" t="s">
        <v>34</v>
      </c>
      <c r="U6070" s="3" t="s">
        <v>6619</v>
      </c>
      <c r="V6070" s="3" t="s">
        <v>34</v>
      </c>
      <c r="W6070" s="3" t="s">
        <v>2549</v>
      </c>
      <c r="X6070" s="3" t="s">
        <v>34</v>
      </c>
      <c r="Y6070" s="3" t="s">
        <v>34</v>
      </c>
      <c r="Z6070" s="3" t="s">
        <v>34</v>
      </c>
      <c r="AA6070" s="3">
        <v>0</v>
      </c>
      <c r="AB6070" s="3" t="s">
        <v>29</v>
      </c>
      <c r="AC6070" s="3">
        <v>1</v>
      </c>
    </row>
    <row r="6071" spans="1:29" hidden="1" outlineLevel="1" collapsed="1" x14ac:dyDescent="0.25">
      <c r="A6071" t="s">
        <v>34</v>
      </c>
      <c r="B6071" s="2" t="s">
        <v>39</v>
      </c>
      <c r="C6071" s="2" t="s">
        <v>40</v>
      </c>
      <c r="D6071" s="2" t="s">
        <v>41</v>
      </c>
      <c r="E6071" s="2" t="s">
        <v>42</v>
      </c>
      <c r="F6071" s="2" t="s">
        <v>43</v>
      </c>
      <c r="G6071" s="2" t="s">
        <v>28</v>
      </c>
      <c r="H6071" s="2" t="s">
        <v>44</v>
      </c>
      <c r="I6071" s="2" t="s">
        <v>8</v>
      </c>
      <c r="J6071" s="2" t="s">
        <v>45</v>
      </c>
      <c r="K6071" s="2" t="s">
        <v>46</v>
      </c>
      <c r="L6071" s="2" t="s">
        <v>47</v>
      </c>
      <c r="M6071" s="2" t="s">
        <v>27</v>
      </c>
      <c r="N6071" s="2" t="s">
        <v>48</v>
      </c>
      <c r="O6071" s="2" t="s">
        <v>49</v>
      </c>
      <c r="P6071" s="2" t="s">
        <v>50</v>
      </c>
      <c r="Q6071" s="2" t="s">
        <v>51</v>
      </c>
    </row>
    <row r="6072" spans="1:29" hidden="1" outlineLevel="1" collapsed="1" x14ac:dyDescent="0.25">
      <c r="A6072" t="s">
        <v>34</v>
      </c>
      <c r="B6072" s="4" t="s">
        <v>29</v>
      </c>
      <c r="C6072" s="4" t="s">
        <v>6622</v>
      </c>
      <c r="D6072" s="4" t="s">
        <v>34</v>
      </c>
      <c r="E6072" s="4">
        <v>2.8041100000000002E-5</v>
      </c>
      <c r="F6072" s="4">
        <v>1.5434800000000001E-4</v>
      </c>
      <c r="G6072" s="4">
        <v>1</v>
      </c>
      <c r="H6072" s="4">
        <v>1</v>
      </c>
      <c r="I6072" s="4">
        <v>1</v>
      </c>
      <c r="J6072" s="4" t="s">
        <v>6619</v>
      </c>
      <c r="K6072" s="4">
        <v>0</v>
      </c>
      <c r="L6072" s="4">
        <v>1666.90103</v>
      </c>
      <c r="M6072" s="4" t="s">
        <v>29</v>
      </c>
      <c r="N6072" s="4" t="s">
        <v>29</v>
      </c>
      <c r="O6072" s="4">
        <v>6.5770000000000002E-5</v>
      </c>
      <c r="P6072" s="4">
        <v>1.2270000000000001E-6</v>
      </c>
      <c r="Q6072" s="4">
        <v>4.08</v>
      </c>
    </row>
    <row r="6073" spans="1:29" hidden="1" outlineLevel="1" collapsed="1" x14ac:dyDescent="0.25">
      <c r="A6073" t="s">
        <v>34</v>
      </c>
      <c r="B6073" s="4" t="s">
        <v>29</v>
      </c>
      <c r="C6073" s="4" t="s">
        <v>6623</v>
      </c>
      <c r="D6073" s="4" t="s">
        <v>166</v>
      </c>
      <c r="E6073" s="4">
        <v>2.0065999999999999E-4</v>
      </c>
      <c r="F6073" s="4">
        <v>1.5434800000000001E-4</v>
      </c>
      <c r="G6073" s="4">
        <v>1</v>
      </c>
      <c r="H6073" s="4">
        <v>1</v>
      </c>
      <c r="I6073" s="4">
        <v>1</v>
      </c>
      <c r="J6073" s="4" t="s">
        <v>6619</v>
      </c>
      <c r="K6073" s="4">
        <v>0</v>
      </c>
      <c r="L6073" s="4">
        <v>1750.9043999999999</v>
      </c>
      <c r="M6073" s="4" t="s">
        <v>29</v>
      </c>
      <c r="N6073" s="4" t="s">
        <v>29</v>
      </c>
      <c r="O6073" s="4">
        <v>6.5770000000000002E-5</v>
      </c>
      <c r="P6073" s="4">
        <v>1.326E-5</v>
      </c>
      <c r="Q6073" s="4">
        <v>3.87</v>
      </c>
    </row>
    <row r="6074" spans="1:29" hidden="1" outlineLevel="1" collapsed="1" x14ac:dyDescent="0.25">
      <c r="A6074" t="s">
        <v>34</v>
      </c>
      <c r="B6074" s="4" t="s">
        <v>29</v>
      </c>
      <c r="C6074" s="4" t="s">
        <v>6624</v>
      </c>
      <c r="D6074" s="4" t="s">
        <v>34</v>
      </c>
      <c r="E6074" s="4">
        <v>4.62857E-4</v>
      </c>
      <c r="F6074" s="4">
        <v>1.5434800000000001E-4</v>
      </c>
      <c r="G6074" s="4">
        <v>1</v>
      </c>
      <c r="H6074" s="4">
        <v>1</v>
      </c>
      <c r="I6074" s="4">
        <v>1</v>
      </c>
      <c r="J6074" s="4" t="s">
        <v>6619</v>
      </c>
      <c r="K6074" s="4">
        <v>0</v>
      </c>
      <c r="L6074" s="4">
        <v>1744.9380799999999</v>
      </c>
      <c r="M6074" s="4" t="s">
        <v>29</v>
      </c>
      <c r="N6074" s="4" t="s">
        <v>29</v>
      </c>
      <c r="O6074" s="4">
        <v>6.5770000000000002E-5</v>
      </c>
      <c r="P6074" s="4">
        <v>3.6340000000000001E-5</v>
      </c>
      <c r="Q6074" s="4">
        <v>3.58</v>
      </c>
    </row>
    <row r="6075" spans="1:29" hidden="1" outlineLevel="1" collapsed="1" x14ac:dyDescent="0.25">
      <c r="A6075" t="s">
        <v>34</v>
      </c>
      <c r="B6075" s="4" t="s">
        <v>29</v>
      </c>
      <c r="C6075" s="4" t="s">
        <v>6625</v>
      </c>
      <c r="D6075" s="4" t="s">
        <v>34</v>
      </c>
      <c r="E6075" s="4">
        <v>1.3998E-4</v>
      </c>
      <c r="F6075" s="4">
        <v>1.5434800000000001E-4</v>
      </c>
      <c r="G6075" s="4">
        <v>1</v>
      </c>
      <c r="H6075" s="4">
        <v>1</v>
      </c>
      <c r="I6075" s="4">
        <v>1</v>
      </c>
      <c r="J6075" s="4" t="s">
        <v>6619</v>
      </c>
      <c r="K6075" s="4">
        <v>1</v>
      </c>
      <c r="L6075" s="4">
        <v>1968.0760299999999</v>
      </c>
      <c r="M6075" s="4" t="s">
        <v>29</v>
      </c>
      <c r="N6075" s="4" t="s">
        <v>29</v>
      </c>
      <c r="O6075" s="4">
        <v>6.5770000000000002E-5</v>
      </c>
      <c r="P6075" s="4">
        <v>8.6170000000000007E-6</v>
      </c>
      <c r="Q6075" s="4">
        <v>3.44</v>
      </c>
    </row>
    <row r="6076" spans="1:29" hidden="1" outlineLevel="1" collapsed="1" x14ac:dyDescent="0.25">
      <c r="A6076" t="s">
        <v>34</v>
      </c>
      <c r="B6076" s="4" t="s">
        <v>29</v>
      </c>
      <c r="C6076" s="4" t="s">
        <v>6626</v>
      </c>
      <c r="D6076" s="4" t="s">
        <v>1093</v>
      </c>
      <c r="E6076" s="4">
        <v>4.8415900000000001E-4</v>
      </c>
      <c r="F6076" s="4">
        <v>1.5434800000000001E-4</v>
      </c>
      <c r="G6076" s="4">
        <v>1</v>
      </c>
      <c r="H6076" s="4">
        <v>1</v>
      </c>
      <c r="I6076" s="4">
        <v>1</v>
      </c>
      <c r="J6076" s="4" t="s">
        <v>6619</v>
      </c>
      <c r="K6076" s="4">
        <v>1</v>
      </c>
      <c r="L6076" s="4">
        <v>1727.75748</v>
      </c>
      <c r="M6076" s="4" t="s">
        <v>29</v>
      </c>
      <c r="N6076" s="4" t="s">
        <v>29</v>
      </c>
      <c r="O6076" s="4">
        <v>6.5770000000000002E-5</v>
      </c>
      <c r="P6076" s="4">
        <v>3.8470000000000003E-5</v>
      </c>
      <c r="Q6076" s="4">
        <v>2.63</v>
      </c>
    </row>
    <row r="6077" spans="1:29" hidden="1" outlineLevel="1" collapsed="1" x14ac:dyDescent="0.25">
      <c r="A6077" t="s">
        <v>34</v>
      </c>
      <c r="B6077" s="4" t="s">
        <v>29</v>
      </c>
      <c r="C6077" s="4" t="s">
        <v>6627</v>
      </c>
      <c r="D6077" s="4" t="s">
        <v>34</v>
      </c>
      <c r="E6077" s="4">
        <v>7.7466399999999994E-5</v>
      </c>
      <c r="F6077" s="4">
        <v>1.5434800000000001E-4</v>
      </c>
      <c r="G6077" s="4">
        <v>1</v>
      </c>
      <c r="H6077" s="4">
        <v>1</v>
      </c>
      <c r="I6077" s="4">
        <v>1</v>
      </c>
      <c r="J6077" s="4" t="s">
        <v>6619</v>
      </c>
      <c r="K6077" s="4">
        <v>0</v>
      </c>
      <c r="L6077" s="4">
        <v>1675.9053799999999</v>
      </c>
      <c r="M6077" s="4" t="s">
        <v>29</v>
      </c>
      <c r="N6077" s="4" t="s">
        <v>29</v>
      </c>
      <c r="O6077" s="4">
        <v>6.5770000000000002E-5</v>
      </c>
      <c r="P6077" s="4">
        <v>4.2019999999999997E-6</v>
      </c>
      <c r="Q6077" s="4">
        <v>3.39</v>
      </c>
    </row>
    <row r="6078" spans="1:29" hidden="1" outlineLevel="1" collapsed="1" x14ac:dyDescent="0.25">
      <c r="A6078" t="s">
        <v>34</v>
      </c>
      <c r="B6078" s="4" t="s">
        <v>29</v>
      </c>
      <c r="C6078" s="4" t="s">
        <v>6628</v>
      </c>
      <c r="D6078" s="4" t="s">
        <v>34</v>
      </c>
      <c r="E6078" s="4">
        <v>4.5401699999999997E-4</v>
      </c>
      <c r="F6078" s="4">
        <v>1.5434800000000001E-4</v>
      </c>
      <c r="G6078" s="4">
        <v>1</v>
      </c>
      <c r="H6078" s="4">
        <v>1</v>
      </c>
      <c r="I6078" s="4">
        <v>1</v>
      </c>
      <c r="J6078" s="4" t="s">
        <v>6619</v>
      </c>
      <c r="K6078" s="4">
        <v>0</v>
      </c>
      <c r="L6078" s="4">
        <v>1241.65246</v>
      </c>
      <c r="M6078" s="4" t="s">
        <v>29</v>
      </c>
      <c r="N6078" s="4" t="s">
        <v>29</v>
      </c>
      <c r="O6078" s="4">
        <v>6.5770000000000002E-5</v>
      </c>
      <c r="P6078" s="4">
        <v>3.5630000000000003E-5</v>
      </c>
      <c r="Q6078" s="4">
        <v>2.97</v>
      </c>
    </row>
    <row r="6079" spans="1:29" hidden="1" outlineLevel="1" collapsed="1" x14ac:dyDescent="0.25">
      <c r="A6079" t="s">
        <v>34</v>
      </c>
      <c r="B6079" s="4" t="s">
        <v>29</v>
      </c>
      <c r="C6079" s="4" t="s">
        <v>6629</v>
      </c>
      <c r="D6079" s="4" t="s">
        <v>199</v>
      </c>
      <c r="E6079" s="4">
        <v>1.17668E-4</v>
      </c>
      <c r="F6079" s="4">
        <v>1.5434800000000001E-4</v>
      </c>
      <c r="G6079" s="4">
        <v>1</v>
      </c>
      <c r="H6079" s="4">
        <v>1</v>
      </c>
      <c r="I6079" s="4">
        <v>1</v>
      </c>
      <c r="J6079" s="4" t="s">
        <v>6619</v>
      </c>
      <c r="K6079" s="4">
        <v>1</v>
      </c>
      <c r="L6079" s="4">
        <v>1878.99936</v>
      </c>
      <c r="M6079" s="4" t="s">
        <v>29</v>
      </c>
      <c r="N6079" s="4" t="s">
        <v>29</v>
      </c>
      <c r="O6079" s="4">
        <v>6.5770000000000002E-5</v>
      </c>
      <c r="P6079" s="4">
        <v>6.9450000000000004E-6</v>
      </c>
      <c r="Q6079" s="4">
        <v>3.5</v>
      </c>
    </row>
    <row r="6080" spans="1:29" hidden="1" outlineLevel="1" collapsed="1" x14ac:dyDescent="0.25">
      <c r="A6080" t="s">
        <v>34</v>
      </c>
      <c r="B6080" s="4" t="s">
        <v>29</v>
      </c>
      <c r="C6080" s="4" t="s">
        <v>6630</v>
      </c>
      <c r="D6080" s="4" t="s">
        <v>241</v>
      </c>
      <c r="E6080" s="4">
        <v>4.57194E-3</v>
      </c>
      <c r="F6080" s="4">
        <v>3.0793500000000001E-4</v>
      </c>
      <c r="G6080" s="4">
        <v>1</v>
      </c>
      <c r="H6080" s="4">
        <v>1</v>
      </c>
      <c r="I6080" s="4">
        <v>2</v>
      </c>
      <c r="J6080" s="4" t="s">
        <v>6619</v>
      </c>
      <c r="K6080" s="4">
        <v>0</v>
      </c>
      <c r="L6080" s="4">
        <v>1641.8628699999999</v>
      </c>
      <c r="M6080" s="4" t="s">
        <v>29</v>
      </c>
      <c r="N6080" s="4" t="s">
        <v>29</v>
      </c>
      <c r="O6080" s="4">
        <v>1.192E-4</v>
      </c>
      <c r="P6080" s="4">
        <v>5.532E-4</v>
      </c>
      <c r="Q6080" s="4">
        <v>2.4500000000000002</v>
      </c>
    </row>
    <row r="6081" spans="1:29" hidden="1" outlineLevel="1" collapsed="1" x14ac:dyDescent="0.25">
      <c r="A6081" t="s">
        <v>34</v>
      </c>
      <c r="B6081" s="4" t="s">
        <v>29</v>
      </c>
      <c r="C6081" s="4" t="s">
        <v>6631</v>
      </c>
      <c r="D6081" s="4" t="s">
        <v>196</v>
      </c>
      <c r="E6081" s="4">
        <v>3.0749900000000001E-3</v>
      </c>
      <c r="F6081" s="4">
        <v>3.0793500000000001E-4</v>
      </c>
      <c r="G6081" s="4">
        <v>1</v>
      </c>
      <c r="H6081" s="4">
        <v>1</v>
      </c>
      <c r="I6081" s="4">
        <v>1</v>
      </c>
      <c r="J6081" s="4" t="s">
        <v>6619</v>
      </c>
      <c r="K6081" s="4">
        <v>0</v>
      </c>
      <c r="L6081" s="4">
        <v>3141.6652800000002</v>
      </c>
      <c r="M6081" s="4" t="s">
        <v>29</v>
      </c>
      <c r="N6081" s="4" t="s">
        <v>29</v>
      </c>
      <c r="O6081" s="4">
        <v>1.192E-4</v>
      </c>
      <c r="P6081" s="4">
        <v>3.479E-4</v>
      </c>
      <c r="Q6081" s="4">
        <v>3.96</v>
      </c>
    </row>
    <row r="6082" spans="1:29" hidden="1" outlineLevel="1" collapsed="1" x14ac:dyDescent="0.25">
      <c r="A6082" t="s">
        <v>34</v>
      </c>
      <c r="B6082" s="4" t="s">
        <v>29</v>
      </c>
      <c r="C6082" s="4" t="s">
        <v>6632</v>
      </c>
      <c r="D6082" s="4" t="s">
        <v>166</v>
      </c>
      <c r="E6082" s="4">
        <v>3.0673700000000002E-2</v>
      </c>
      <c r="F6082" s="4">
        <v>1.14003E-3</v>
      </c>
      <c r="G6082" s="4">
        <v>1</v>
      </c>
      <c r="H6082" s="4">
        <v>1</v>
      </c>
      <c r="I6082" s="4">
        <v>1</v>
      </c>
      <c r="J6082" s="4" t="s">
        <v>6619</v>
      </c>
      <c r="K6082" s="4">
        <v>0</v>
      </c>
      <c r="L6082" s="4">
        <v>1053.5033599999999</v>
      </c>
      <c r="M6082" s="4" t="s">
        <v>29</v>
      </c>
      <c r="N6082" s="4" t="s">
        <v>29</v>
      </c>
      <c r="O6082" s="4">
        <v>4.1320000000000001E-4</v>
      </c>
      <c r="P6082" s="4">
        <v>5.5999999999999999E-3</v>
      </c>
      <c r="Q6082" s="4">
        <v>1.22</v>
      </c>
    </row>
    <row r="6083" spans="1:29" x14ac:dyDescent="0.25">
      <c r="A6083" s="3" t="s">
        <v>29</v>
      </c>
      <c r="B6083" s="3" t="s">
        <v>30</v>
      </c>
      <c r="C6083" s="3" t="s">
        <v>6633</v>
      </c>
      <c r="D6083" s="3" t="s">
        <v>6634</v>
      </c>
      <c r="E6083" s="3">
        <v>0</v>
      </c>
      <c r="F6083" s="3">
        <v>48.338000000000001</v>
      </c>
      <c r="G6083" s="3">
        <v>58</v>
      </c>
      <c r="H6083" s="3">
        <v>11</v>
      </c>
      <c r="I6083" s="3">
        <v>21</v>
      </c>
      <c r="J6083" s="3">
        <v>11</v>
      </c>
      <c r="K6083" s="3">
        <v>245</v>
      </c>
      <c r="L6083" s="3">
        <v>28</v>
      </c>
      <c r="M6083" s="3">
        <v>5.21</v>
      </c>
      <c r="N6083" s="3">
        <v>70.819999999999993</v>
      </c>
      <c r="O6083" s="3">
        <v>11</v>
      </c>
      <c r="P6083" s="3" t="s">
        <v>34</v>
      </c>
      <c r="Q6083" s="3" t="s">
        <v>34</v>
      </c>
      <c r="R6083" s="3" t="s">
        <v>34</v>
      </c>
      <c r="S6083" s="3" t="s">
        <v>34</v>
      </c>
      <c r="T6083" s="3" t="s">
        <v>34</v>
      </c>
      <c r="U6083" s="3" t="s">
        <v>6635</v>
      </c>
      <c r="V6083" s="3" t="s">
        <v>34</v>
      </c>
      <c r="W6083" s="3" t="s">
        <v>193</v>
      </c>
      <c r="X6083" s="3" t="s">
        <v>34</v>
      </c>
      <c r="Y6083" s="3" t="s">
        <v>34</v>
      </c>
      <c r="Z6083" s="3" t="s">
        <v>34</v>
      </c>
      <c r="AA6083" s="3">
        <v>0</v>
      </c>
      <c r="AB6083" s="3" t="s">
        <v>29</v>
      </c>
      <c r="AC6083" s="3">
        <v>1</v>
      </c>
    </row>
    <row r="6084" spans="1:29" hidden="1" outlineLevel="1" collapsed="1" x14ac:dyDescent="0.25">
      <c r="A6084" t="s">
        <v>34</v>
      </c>
      <c r="B6084" s="2" t="s">
        <v>39</v>
      </c>
      <c r="C6084" s="2" t="s">
        <v>40</v>
      </c>
      <c r="D6084" s="2" t="s">
        <v>41</v>
      </c>
      <c r="E6084" s="2" t="s">
        <v>42</v>
      </c>
      <c r="F6084" s="2" t="s">
        <v>43</v>
      </c>
      <c r="G6084" s="2" t="s">
        <v>28</v>
      </c>
      <c r="H6084" s="2" t="s">
        <v>44</v>
      </c>
      <c r="I6084" s="2" t="s">
        <v>8</v>
      </c>
      <c r="J6084" s="2" t="s">
        <v>45</v>
      </c>
      <c r="K6084" s="2" t="s">
        <v>46</v>
      </c>
      <c r="L6084" s="2" t="s">
        <v>47</v>
      </c>
      <c r="M6084" s="2" t="s">
        <v>27</v>
      </c>
      <c r="N6084" s="2" t="s">
        <v>48</v>
      </c>
      <c r="O6084" s="2" t="s">
        <v>49</v>
      </c>
      <c r="P6084" s="2" t="s">
        <v>50</v>
      </c>
      <c r="Q6084" s="2" t="s">
        <v>51</v>
      </c>
    </row>
    <row r="6085" spans="1:29" hidden="1" outlineLevel="1" collapsed="1" x14ac:dyDescent="0.25">
      <c r="A6085" t="s">
        <v>34</v>
      </c>
      <c r="B6085" s="4" t="s">
        <v>29</v>
      </c>
      <c r="C6085" s="4" t="s">
        <v>6636</v>
      </c>
      <c r="D6085" s="4" t="s">
        <v>34</v>
      </c>
      <c r="E6085" s="4">
        <v>1.17683E-7</v>
      </c>
      <c r="F6085" s="4">
        <v>1.5434800000000001E-4</v>
      </c>
      <c r="G6085" s="4">
        <v>1</v>
      </c>
      <c r="H6085" s="4">
        <v>1</v>
      </c>
      <c r="I6085" s="4">
        <v>4</v>
      </c>
      <c r="J6085" s="4" t="s">
        <v>6633</v>
      </c>
      <c r="K6085" s="4">
        <v>0</v>
      </c>
      <c r="L6085" s="4">
        <v>1349.81511</v>
      </c>
      <c r="M6085" s="4" t="s">
        <v>29</v>
      </c>
      <c r="N6085" s="4" t="s">
        <v>29</v>
      </c>
      <c r="O6085" s="4">
        <v>6.5770000000000002E-5</v>
      </c>
      <c r="P6085" s="4">
        <v>1.6270000000000001E-9</v>
      </c>
      <c r="Q6085" s="4">
        <v>4.76</v>
      </c>
    </row>
    <row r="6086" spans="1:29" hidden="1" outlineLevel="1" collapsed="1" x14ac:dyDescent="0.25">
      <c r="A6086" t="s">
        <v>34</v>
      </c>
      <c r="B6086" s="4" t="s">
        <v>29</v>
      </c>
      <c r="C6086" s="4" t="s">
        <v>6637</v>
      </c>
      <c r="D6086" s="4" t="s">
        <v>34</v>
      </c>
      <c r="E6086" s="4">
        <v>4.2575000000000002E-4</v>
      </c>
      <c r="F6086" s="4">
        <v>1.5434800000000001E-4</v>
      </c>
      <c r="G6086" s="4">
        <v>1</v>
      </c>
      <c r="H6086" s="4">
        <v>1</v>
      </c>
      <c r="I6086" s="4">
        <v>1</v>
      </c>
      <c r="J6086" s="4" t="s">
        <v>6633</v>
      </c>
      <c r="K6086" s="4">
        <v>0</v>
      </c>
      <c r="L6086" s="4">
        <v>1662.7605699999999</v>
      </c>
      <c r="M6086" s="4" t="s">
        <v>29</v>
      </c>
      <c r="N6086" s="4" t="s">
        <v>29</v>
      </c>
      <c r="O6086" s="4">
        <v>6.5770000000000002E-5</v>
      </c>
      <c r="P6086" s="4">
        <v>3.307E-5</v>
      </c>
      <c r="Q6086" s="4">
        <v>2.99</v>
      </c>
    </row>
    <row r="6087" spans="1:29" hidden="1" outlineLevel="1" collapsed="1" x14ac:dyDescent="0.25">
      <c r="A6087" t="s">
        <v>34</v>
      </c>
      <c r="B6087" s="4" t="s">
        <v>29</v>
      </c>
      <c r="C6087" s="4" t="s">
        <v>6638</v>
      </c>
      <c r="D6087" s="4" t="s">
        <v>6639</v>
      </c>
      <c r="E6087" s="4">
        <v>3.1270799999999997E-4</v>
      </c>
      <c r="F6087" s="4">
        <v>1.5434800000000001E-4</v>
      </c>
      <c r="G6087" s="4">
        <v>1</v>
      </c>
      <c r="H6087" s="4">
        <v>1</v>
      </c>
      <c r="I6087" s="4">
        <v>4</v>
      </c>
      <c r="J6087" s="4" t="s">
        <v>6633</v>
      </c>
      <c r="K6087" s="4">
        <v>0</v>
      </c>
      <c r="L6087" s="4">
        <v>3966.7619100000002</v>
      </c>
      <c r="M6087" s="4" t="s">
        <v>29</v>
      </c>
      <c r="N6087" s="4" t="s">
        <v>29</v>
      </c>
      <c r="O6087" s="4">
        <v>6.5770000000000002E-5</v>
      </c>
      <c r="P6087" s="4">
        <v>2.2670000000000001E-5</v>
      </c>
      <c r="Q6087" s="4">
        <v>3.65</v>
      </c>
    </row>
    <row r="6088" spans="1:29" hidden="1" outlineLevel="1" collapsed="1" x14ac:dyDescent="0.25">
      <c r="A6088" t="s">
        <v>34</v>
      </c>
      <c r="B6088" s="4" t="s">
        <v>29</v>
      </c>
      <c r="C6088" s="4" t="s">
        <v>6640</v>
      </c>
      <c r="D6088" s="4" t="s">
        <v>34</v>
      </c>
      <c r="E6088" s="4">
        <v>2.2389299999999998E-6</v>
      </c>
      <c r="F6088" s="4">
        <v>1.5434800000000001E-4</v>
      </c>
      <c r="G6088" s="4">
        <v>1</v>
      </c>
      <c r="H6088" s="4">
        <v>1</v>
      </c>
      <c r="I6088" s="4">
        <v>2</v>
      </c>
      <c r="J6088" s="4" t="s">
        <v>6633</v>
      </c>
      <c r="K6088" s="4">
        <v>0</v>
      </c>
      <c r="L6088" s="4">
        <v>1481.7270799999999</v>
      </c>
      <c r="M6088" s="4" t="s">
        <v>29</v>
      </c>
      <c r="N6088" s="4" t="s">
        <v>29</v>
      </c>
      <c r="O6088" s="4">
        <v>6.5770000000000002E-5</v>
      </c>
      <c r="P6088" s="4">
        <v>5.7690000000000002E-8</v>
      </c>
      <c r="Q6088" s="4">
        <v>4.2</v>
      </c>
    </row>
    <row r="6089" spans="1:29" hidden="1" outlineLevel="1" collapsed="1" x14ac:dyDescent="0.25">
      <c r="A6089" t="s">
        <v>34</v>
      </c>
      <c r="B6089" s="4" t="s">
        <v>29</v>
      </c>
      <c r="C6089" s="4" t="s">
        <v>6641</v>
      </c>
      <c r="D6089" s="4" t="s">
        <v>34</v>
      </c>
      <c r="E6089" s="4">
        <v>6.5121599999999998E-6</v>
      </c>
      <c r="F6089" s="4">
        <v>1.5434800000000001E-4</v>
      </c>
      <c r="G6089" s="4">
        <v>1</v>
      </c>
      <c r="H6089" s="4">
        <v>1</v>
      </c>
      <c r="I6089" s="4">
        <v>1</v>
      </c>
      <c r="J6089" s="4" t="s">
        <v>6633</v>
      </c>
      <c r="K6089" s="4">
        <v>0</v>
      </c>
      <c r="L6089" s="4">
        <v>1153.6575499999999</v>
      </c>
      <c r="M6089" s="4" t="s">
        <v>29</v>
      </c>
      <c r="N6089" s="4" t="s">
        <v>29</v>
      </c>
      <c r="O6089" s="4">
        <v>6.5770000000000002E-5</v>
      </c>
      <c r="P6089" s="4">
        <v>2.0989999999999999E-7</v>
      </c>
      <c r="Q6089" s="4">
        <v>3.34</v>
      </c>
    </row>
    <row r="6090" spans="1:29" hidden="1" outlineLevel="1" collapsed="1" x14ac:dyDescent="0.25">
      <c r="A6090" t="s">
        <v>34</v>
      </c>
      <c r="B6090" s="4" t="s">
        <v>29</v>
      </c>
      <c r="C6090" s="4" t="s">
        <v>6642</v>
      </c>
      <c r="D6090" s="4" t="s">
        <v>34</v>
      </c>
      <c r="E6090" s="4">
        <v>4.2888400000000004E-3</v>
      </c>
      <c r="F6090" s="4">
        <v>3.0793500000000001E-4</v>
      </c>
      <c r="G6090" s="4">
        <v>1</v>
      </c>
      <c r="H6090" s="4">
        <v>1</v>
      </c>
      <c r="I6090" s="4">
        <v>1</v>
      </c>
      <c r="J6090" s="4" t="s">
        <v>6633</v>
      </c>
      <c r="K6090" s="4">
        <v>2</v>
      </c>
      <c r="L6090" s="4">
        <v>2160.21353</v>
      </c>
      <c r="M6090" s="4" t="s">
        <v>29</v>
      </c>
      <c r="N6090" s="4" t="s">
        <v>29</v>
      </c>
      <c r="O6090" s="4">
        <v>1.192E-4</v>
      </c>
      <c r="P6090" s="4">
        <v>5.1270000000000005E-4</v>
      </c>
      <c r="Q6090" s="4">
        <v>3.69</v>
      </c>
    </row>
    <row r="6091" spans="1:29" hidden="1" outlineLevel="1" collapsed="1" x14ac:dyDescent="0.25">
      <c r="A6091" t="s">
        <v>34</v>
      </c>
      <c r="B6091" s="4" t="s">
        <v>29</v>
      </c>
      <c r="C6091" s="4" t="s">
        <v>6643</v>
      </c>
      <c r="D6091" s="4" t="s">
        <v>34</v>
      </c>
      <c r="E6091" s="4">
        <v>4.0489899999999997E-3</v>
      </c>
      <c r="F6091" s="4">
        <v>3.0793500000000001E-4</v>
      </c>
      <c r="G6091" s="4">
        <v>1</v>
      </c>
      <c r="H6091" s="4">
        <v>1</v>
      </c>
      <c r="I6091" s="4">
        <v>1</v>
      </c>
      <c r="J6091" s="4" t="s">
        <v>6633</v>
      </c>
      <c r="K6091" s="4">
        <v>0</v>
      </c>
      <c r="L6091" s="4">
        <v>1072.5997</v>
      </c>
      <c r="M6091" s="4" t="s">
        <v>29</v>
      </c>
      <c r="N6091" s="4" t="s">
        <v>29</v>
      </c>
      <c r="O6091" s="4">
        <v>1.192E-4</v>
      </c>
      <c r="P6091" s="4">
        <v>4.8060000000000003E-4</v>
      </c>
      <c r="Q6091" s="4">
        <v>2.25</v>
      </c>
    </row>
    <row r="6092" spans="1:29" hidden="1" outlineLevel="1" collapsed="1" x14ac:dyDescent="0.25">
      <c r="A6092" t="s">
        <v>34</v>
      </c>
      <c r="B6092" s="4" t="s">
        <v>29</v>
      </c>
      <c r="C6092" s="4" t="s">
        <v>6644</v>
      </c>
      <c r="D6092" s="4" t="s">
        <v>34</v>
      </c>
      <c r="E6092" s="4">
        <v>3.1954100000000001E-3</v>
      </c>
      <c r="F6092" s="4">
        <v>3.0793500000000001E-4</v>
      </c>
      <c r="G6092" s="4">
        <v>1</v>
      </c>
      <c r="H6092" s="4">
        <v>1</v>
      </c>
      <c r="I6092" s="4">
        <v>2</v>
      </c>
      <c r="J6092" s="4" t="s">
        <v>6633</v>
      </c>
      <c r="K6092" s="4">
        <v>0</v>
      </c>
      <c r="L6092" s="4">
        <v>925.51418000000001</v>
      </c>
      <c r="M6092" s="4" t="s">
        <v>29</v>
      </c>
      <c r="N6092" s="4" t="s">
        <v>29</v>
      </c>
      <c r="O6092" s="4">
        <v>1.192E-4</v>
      </c>
      <c r="P6092" s="4">
        <v>3.6390000000000001E-4</v>
      </c>
      <c r="Q6092" s="4">
        <v>2.02</v>
      </c>
    </row>
    <row r="6093" spans="1:29" hidden="1" outlineLevel="1" collapsed="1" x14ac:dyDescent="0.25">
      <c r="A6093" t="s">
        <v>34</v>
      </c>
      <c r="B6093" s="4" t="s">
        <v>29</v>
      </c>
      <c r="C6093" s="4" t="s">
        <v>6645</v>
      </c>
      <c r="D6093" s="4" t="s">
        <v>34</v>
      </c>
      <c r="E6093" s="4">
        <v>6.21165E-3</v>
      </c>
      <c r="F6093" s="4">
        <v>4.3565599999999998E-4</v>
      </c>
      <c r="G6093" s="4">
        <v>1</v>
      </c>
      <c r="H6093" s="4">
        <v>1</v>
      </c>
      <c r="I6093" s="4">
        <v>2</v>
      </c>
      <c r="J6093" s="4" t="s">
        <v>6633</v>
      </c>
      <c r="K6093" s="4">
        <v>0</v>
      </c>
      <c r="L6093" s="4">
        <v>989.54146000000003</v>
      </c>
      <c r="M6093" s="4" t="s">
        <v>29</v>
      </c>
      <c r="N6093" s="4" t="s">
        <v>29</v>
      </c>
      <c r="O6093" s="4">
        <v>1.639E-4</v>
      </c>
      <c r="P6093" s="4">
        <v>7.9449999999999996E-4</v>
      </c>
      <c r="Q6093" s="4">
        <v>2.5</v>
      </c>
    </row>
    <row r="6094" spans="1:29" hidden="1" outlineLevel="1" collapsed="1" x14ac:dyDescent="0.25">
      <c r="A6094" t="s">
        <v>34</v>
      </c>
      <c r="B6094" s="4" t="s">
        <v>29</v>
      </c>
      <c r="C6094" s="4" t="s">
        <v>6646</v>
      </c>
      <c r="D6094" s="4" t="s">
        <v>34</v>
      </c>
      <c r="E6094" s="4">
        <v>6.3049300000000003E-2</v>
      </c>
      <c r="F6094" s="4">
        <v>2.20236E-3</v>
      </c>
      <c r="G6094" s="4">
        <v>1</v>
      </c>
      <c r="H6094" s="4">
        <v>1</v>
      </c>
      <c r="I6094" s="4">
        <v>2</v>
      </c>
      <c r="J6094" s="4" t="s">
        <v>6633</v>
      </c>
      <c r="K6094" s="4">
        <v>0</v>
      </c>
      <c r="L6094" s="4">
        <v>1533.85229</v>
      </c>
      <c r="M6094" s="4" t="s">
        <v>29</v>
      </c>
      <c r="N6094" s="4" t="s">
        <v>29</v>
      </c>
      <c r="O6094" s="4">
        <v>7.4290000000000001E-4</v>
      </c>
      <c r="P6094" s="4">
        <v>1.447E-2</v>
      </c>
      <c r="Q6094" s="4">
        <v>2.2200000000000002</v>
      </c>
    </row>
    <row r="6095" spans="1:29" hidden="1" outlineLevel="1" collapsed="1" x14ac:dyDescent="0.25">
      <c r="A6095" t="s">
        <v>34</v>
      </c>
      <c r="B6095" s="4" t="s">
        <v>29</v>
      </c>
      <c r="C6095" s="4" t="s">
        <v>6647</v>
      </c>
      <c r="D6095" s="4" t="s">
        <v>34</v>
      </c>
      <c r="E6095" s="4">
        <v>0.10689899999999999</v>
      </c>
      <c r="F6095" s="4">
        <v>3.6348800000000001E-3</v>
      </c>
      <c r="G6095" s="4">
        <v>1</v>
      </c>
      <c r="H6095" s="4">
        <v>1</v>
      </c>
      <c r="I6095" s="4">
        <v>1</v>
      </c>
      <c r="J6095" s="4" t="s">
        <v>6633</v>
      </c>
      <c r="K6095" s="4">
        <v>0</v>
      </c>
      <c r="L6095" s="4">
        <v>1269.5997600000001</v>
      </c>
      <c r="M6095" s="4" t="s">
        <v>29</v>
      </c>
      <c r="N6095" s="4" t="s">
        <v>29</v>
      </c>
      <c r="O6095" s="4">
        <v>1.302E-3</v>
      </c>
      <c r="P6095" s="4">
        <v>3.0130000000000001E-2</v>
      </c>
      <c r="Q6095" s="4">
        <v>2.4500000000000002</v>
      </c>
    </row>
    <row r="6096" spans="1:29" x14ac:dyDescent="0.25">
      <c r="A6096" s="3" t="s">
        <v>29</v>
      </c>
      <c r="B6096" s="3" t="s">
        <v>30</v>
      </c>
      <c r="C6096" s="3" t="s">
        <v>6648</v>
      </c>
      <c r="D6096" s="3" t="s">
        <v>6649</v>
      </c>
      <c r="E6096" s="3">
        <v>0</v>
      </c>
      <c r="F6096" s="3">
        <v>47.902000000000001</v>
      </c>
      <c r="G6096" s="3">
        <v>25</v>
      </c>
      <c r="H6096" s="3">
        <v>9</v>
      </c>
      <c r="I6096" s="3">
        <v>13</v>
      </c>
      <c r="J6096" s="3">
        <v>9</v>
      </c>
      <c r="K6096" s="3">
        <v>552</v>
      </c>
      <c r="L6096" s="3">
        <v>62.8</v>
      </c>
      <c r="M6096" s="3">
        <v>5.5</v>
      </c>
      <c r="N6096" s="3">
        <v>37.43</v>
      </c>
      <c r="O6096" s="3">
        <v>9</v>
      </c>
      <c r="P6096" s="3" t="s">
        <v>636</v>
      </c>
      <c r="Q6096" s="3" t="s">
        <v>34</v>
      </c>
      <c r="R6096" s="3" t="s">
        <v>34</v>
      </c>
      <c r="S6096" s="3" t="s">
        <v>6650</v>
      </c>
      <c r="T6096" s="3" t="s">
        <v>34</v>
      </c>
      <c r="U6096" s="3" t="s">
        <v>6651</v>
      </c>
      <c r="V6096" s="3" t="s">
        <v>34</v>
      </c>
      <c r="W6096" s="3" t="s">
        <v>536</v>
      </c>
      <c r="X6096" s="3" t="s">
        <v>34</v>
      </c>
      <c r="Y6096" s="3" t="s">
        <v>34</v>
      </c>
      <c r="Z6096" s="3" t="s">
        <v>34</v>
      </c>
      <c r="AA6096" s="3">
        <v>0</v>
      </c>
      <c r="AB6096" s="3" t="s">
        <v>29</v>
      </c>
      <c r="AC6096" s="3">
        <v>1</v>
      </c>
    </row>
    <row r="6097" spans="1:29" hidden="1" outlineLevel="1" collapsed="1" x14ac:dyDescent="0.25">
      <c r="A6097" t="s">
        <v>34</v>
      </c>
      <c r="B6097" s="2" t="s">
        <v>39</v>
      </c>
      <c r="C6097" s="2" t="s">
        <v>40</v>
      </c>
      <c r="D6097" s="2" t="s">
        <v>41</v>
      </c>
      <c r="E6097" s="2" t="s">
        <v>42</v>
      </c>
      <c r="F6097" s="2" t="s">
        <v>43</v>
      </c>
      <c r="G6097" s="2" t="s">
        <v>28</v>
      </c>
      <c r="H6097" s="2" t="s">
        <v>44</v>
      </c>
      <c r="I6097" s="2" t="s">
        <v>8</v>
      </c>
      <c r="J6097" s="2" t="s">
        <v>45</v>
      </c>
      <c r="K6097" s="2" t="s">
        <v>46</v>
      </c>
      <c r="L6097" s="2" t="s">
        <v>47</v>
      </c>
      <c r="M6097" s="2" t="s">
        <v>27</v>
      </c>
      <c r="N6097" s="2" t="s">
        <v>48</v>
      </c>
      <c r="O6097" s="2" t="s">
        <v>49</v>
      </c>
      <c r="P6097" s="2" t="s">
        <v>50</v>
      </c>
      <c r="Q6097" s="2" t="s">
        <v>51</v>
      </c>
    </row>
    <row r="6098" spans="1:29" hidden="1" outlineLevel="1" collapsed="1" x14ac:dyDescent="0.25">
      <c r="A6098" t="s">
        <v>34</v>
      </c>
      <c r="B6098" s="4" t="s">
        <v>29</v>
      </c>
      <c r="C6098" s="4" t="s">
        <v>6652</v>
      </c>
      <c r="D6098" s="4" t="s">
        <v>34</v>
      </c>
      <c r="E6098" s="4">
        <v>2.0460999999999999E-5</v>
      </c>
      <c r="F6098" s="4">
        <v>1.5434800000000001E-4</v>
      </c>
      <c r="G6098" s="4">
        <v>1</v>
      </c>
      <c r="H6098" s="4">
        <v>1</v>
      </c>
      <c r="I6098" s="4">
        <v>1</v>
      </c>
      <c r="J6098" s="4" t="s">
        <v>6648</v>
      </c>
      <c r="K6098" s="4">
        <v>1</v>
      </c>
      <c r="L6098" s="4">
        <v>2192.9367000000002</v>
      </c>
      <c r="M6098" s="4" t="s">
        <v>29</v>
      </c>
      <c r="N6098" s="4" t="s">
        <v>29</v>
      </c>
      <c r="O6098" s="4">
        <v>6.5770000000000002E-5</v>
      </c>
      <c r="P6098" s="4">
        <v>8.3979999999999999E-7</v>
      </c>
      <c r="Q6098" s="4">
        <v>3.26</v>
      </c>
    </row>
    <row r="6099" spans="1:29" hidden="1" outlineLevel="1" collapsed="1" x14ac:dyDescent="0.25">
      <c r="A6099" t="s">
        <v>34</v>
      </c>
      <c r="B6099" s="4" t="s">
        <v>29</v>
      </c>
      <c r="C6099" s="4" t="s">
        <v>6653</v>
      </c>
      <c r="D6099" s="4" t="s">
        <v>735</v>
      </c>
      <c r="E6099" s="4">
        <v>2.8404100000000001E-5</v>
      </c>
      <c r="F6099" s="4">
        <v>1.5434800000000001E-4</v>
      </c>
      <c r="G6099" s="4">
        <v>1</v>
      </c>
      <c r="H6099" s="4">
        <v>1</v>
      </c>
      <c r="I6099" s="4">
        <v>1</v>
      </c>
      <c r="J6099" s="4" t="s">
        <v>6648</v>
      </c>
      <c r="K6099" s="4">
        <v>1</v>
      </c>
      <c r="L6099" s="4">
        <v>3146.4510500000001</v>
      </c>
      <c r="M6099" s="4" t="s">
        <v>29</v>
      </c>
      <c r="N6099" s="4" t="s">
        <v>29</v>
      </c>
      <c r="O6099" s="4">
        <v>6.5770000000000002E-5</v>
      </c>
      <c r="P6099" s="4">
        <v>1.248E-6</v>
      </c>
      <c r="Q6099" s="4">
        <v>4.47</v>
      </c>
    </row>
    <row r="6100" spans="1:29" hidden="1" outlineLevel="1" collapsed="1" x14ac:dyDescent="0.25">
      <c r="A6100" t="s">
        <v>34</v>
      </c>
      <c r="B6100" s="4" t="s">
        <v>29</v>
      </c>
      <c r="C6100" s="4" t="s">
        <v>6654</v>
      </c>
      <c r="D6100" s="4" t="s">
        <v>34</v>
      </c>
      <c r="E6100" s="4">
        <v>8.47725E-8</v>
      </c>
      <c r="F6100" s="4">
        <v>1.5434800000000001E-4</v>
      </c>
      <c r="G6100" s="4">
        <v>1</v>
      </c>
      <c r="H6100" s="4">
        <v>1</v>
      </c>
      <c r="I6100" s="4">
        <v>1</v>
      </c>
      <c r="J6100" s="4" t="s">
        <v>6648</v>
      </c>
      <c r="K6100" s="4">
        <v>0</v>
      </c>
      <c r="L6100" s="4">
        <v>1996.97632</v>
      </c>
      <c r="M6100" s="4" t="s">
        <v>29</v>
      </c>
      <c r="N6100" s="4" t="s">
        <v>29</v>
      </c>
      <c r="O6100" s="4">
        <v>6.5770000000000002E-5</v>
      </c>
      <c r="P6100" s="4">
        <v>1.0999999999999999E-9</v>
      </c>
      <c r="Q6100" s="4">
        <v>3.86</v>
      </c>
    </row>
    <row r="6101" spans="1:29" hidden="1" outlineLevel="1" collapsed="1" x14ac:dyDescent="0.25">
      <c r="A6101" t="s">
        <v>34</v>
      </c>
      <c r="B6101" s="4" t="s">
        <v>29</v>
      </c>
      <c r="C6101" s="4" t="s">
        <v>6655</v>
      </c>
      <c r="D6101" s="4" t="s">
        <v>166</v>
      </c>
      <c r="E6101" s="4">
        <v>2.1815499999999999E-4</v>
      </c>
      <c r="F6101" s="4">
        <v>1.5434800000000001E-4</v>
      </c>
      <c r="G6101" s="4">
        <v>1</v>
      </c>
      <c r="H6101" s="4">
        <v>1</v>
      </c>
      <c r="I6101" s="4">
        <v>3</v>
      </c>
      <c r="J6101" s="4" t="s">
        <v>6648</v>
      </c>
      <c r="K6101" s="4">
        <v>0</v>
      </c>
      <c r="L6101" s="4">
        <v>1387.645</v>
      </c>
      <c r="M6101" s="4" t="s">
        <v>29</v>
      </c>
      <c r="N6101" s="4" t="s">
        <v>29</v>
      </c>
      <c r="O6101" s="4">
        <v>6.5770000000000002E-5</v>
      </c>
      <c r="P6101" s="4">
        <v>1.467E-5</v>
      </c>
      <c r="Q6101" s="4">
        <v>3.02</v>
      </c>
    </row>
    <row r="6102" spans="1:29" hidden="1" outlineLevel="1" collapsed="1" x14ac:dyDescent="0.25">
      <c r="A6102" t="s">
        <v>34</v>
      </c>
      <c r="B6102" s="4" t="s">
        <v>29</v>
      </c>
      <c r="C6102" s="4" t="s">
        <v>6656</v>
      </c>
      <c r="D6102" s="4" t="s">
        <v>34</v>
      </c>
      <c r="E6102" s="4">
        <v>3.3359800000000002E-6</v>
      </c>
      <c r="F6102" s="4">
        <v>1.5434800000000001E-4</v>
      </c>
      <c r="G6102" s="4">
        <v>1</v>
      </c>
      <c r="H6102" s="4">
        <v>1</v>
      </c>
      <c r="I6102" s="4">
        <v>1</v>
      </c>
      <c r="J6102" s="4" t="s">
        <v>6648</v>
      </c>
      <c r="K6102" s="4">
        <v>1</v>
      </c>
      <c r="L6102" s="4">
        <v>2125.0712800000001</v>
      </c>
      <c r="M6102" s="4" t="s">
        <v>29</v>
      </c>
      <c r="N6102" s="4" t="s">
        <v>29</v>
      </c>
      <c r="O6102" s="4">
        <v>6.5770000000000002E-5</v>
      </c>
      <c r="P6102" s="4">
        <v>9.3600000000000004E-8</v>
      </c>
      <c r="Q6102" s="4">
        <v>5</v>
      </c>
    </row>
    <row r="6103" spans="1:29" hidden="1" outlineLevel="1" collapsed="1" x14ac:dyDescent="0.25">
      <c r="A6103" t="s">
        <v>34</v>
      </c>
      <c r="B6103" s="4" t="s">
        <v>29</v>
      </c>
      <c r="C6103" s="4" t="s">
        <v>6657</v>
      </c>
      <c r="D6103" s="4" t="s">
        <v>34</v>
      </c>
      <c r="E6103" s="4">
        <v>5.64913E-4</v>
      </c>
      <c r="F6103" s="4">
        <v>1.5434800000000001E-4</v>
      </c>
      <c r="G6103" s="4">
        <v>1</v>
      </c>
      <c r="H6103" s="4">
        <v>1</v>
      </c>
      <c r="I6103" s="4">
        <v>3</v>
      </c>
      <c r="J6103" s="4" t="s">
        <v>6648</v>
      </c>
      <c r="K6103" s="4">
        <v>0</v>
      </c>
      <c r="L6103" s="4">
        <v>1885.9779900000001</v>
      </c>
      <c r="M6103" s="4" t="s">
        <v>29</v>
      </c>
      <c r="N6103" s="4" t="s">
        <v>29</v>
      </c>
      <c r="O6103" s="4">
        <v>6.5770000000000002E-5</v>
      </c>
      <c r="P6103" s="4">
        <v>4.6400000000000003E-5</v>
      </c>
      <c r="Q6103" s="4">
        <v>2.78</v>
      </c>
    </row>
    <row r="6104" spans="1:29" hidden="1" outlineLevel="1" collapsed="1" x14ac:dyDescent="0.25">
      <c r="A6104" t="s">
        <v>34</v>
      </c>
      <c r="B6104" s="4" t="s">
        <v>29</v>
      </c>
      <c r="C6104" s="4" t="s">
        <v>6658</v>
      </c>
      <c r="D6104" s="4" t="s">
        <v>769</v>
      </c>
      <c r="E6104" s="4">
        <v>2.6880099999999998E-3</v>
      </c>
      <c r="F6104" s="4">
        <v>3.0793500000000001E-4</v>
      </c>
      <c r="G6104" s="4">
        <v>1</v>
      </c>
      <c r="H6104" s="4">
        <v>1</v>
      </c>
      <c r="I6104" s="4">
        <v>1</v>
      </c>
      <c r="J6104" s="4" t="s">
        <v>6648</v>
      </c>
      <c r="K6104" s="4">
        <v>0</v>
      </c>
      <c r="L6104" s="4">
        <v>3068.4000799999999</v>
      </c>
      <c r="M6104" s="4" t="s">
        <v>29</v>
      </c>
      <c r="N6104" s="4" t="s">
        <v>29</v>
      </c>
      <c r="O6104" s="4">
        <v>1.192E-4</v>
      </c>
      <c r="P6104" s="4">
        <v>2.9849999999999999E-4</v>
      </c>
      <c r="Q6104" s="4">
        <v>4.22</v>
      </c>
    </row>
    <row r="6105" spans="1:29" hidden="1" outlineLevel="1" collapsed="1" x14ac:dyDescent="0.25">
      <c r="A6105" t="s">
        <v>34</v>
      </c>
      <c r="B6105" s="4" t="s">
        <v>29</v>
      </c>
      <c r="C6105" s="4" t="s">
        <v>6659</v>
      </c>
      <c r="D6105" s="4" t="s">
        <v>197</v>
      </c>
      <c r="E6105" s="4">
        <v>1.84899E-2</v>
      </c>
      <c r="F6105" s="4">
        <v>7.2030900000000003E-4</v>
      </c>
      <c r="G6105" s="4">
        <v>1</v>
      </c>
      <c r="H6105" s="4">
        <v>1</v>
      </c>
      <c r="I6105" s="4">
        <v>1</v>
      </c>
      <c r="J6105" s="4" t="s">
        <v>6648</v>
      </c>
      <c r="K6105" s="4">
        <v>1</v>
      </c>
      <c r="L6105" s="4">
        <v>2071.0944100000002</v>
      </c>
      <c r="M6105" s="4" t="s">
        <v>29</v>
      </c>
      <c r="N6105" s="4" t="s">
        <v>29</v>
      </c>
      <c r="O6105" s="4">
        <v>2.1489999999999999E-4</v>
      </c>
      <c r="P6105" s="4">
        <v>2.9680000000000002E-3</v>
      </c>
      <c r="Q6105" s="4">
        <v>2.57</v>
      </c>
    </row>
    <row r="6106" spans="1:29" hidden="1" outlineLevel="1" collapsed="1" x14ac:dyDescent="0.25">
      <c r="A6106" t="s">
        <v>34</v>
      </c>
      <c r="B6106" s="4" t="s">
        <v>29</v>
      </c>
      <c r="C6106" s="4" t="s">
        <v>6660</v>
      </c>
      <c r="D6106" s="4" t="s">
        <v>34</v>
      </c>
      <c r="E6106" s="4">
        <v>0.111899</v>
      </c>
      <c r="F6106" s="4">
        <v>3.75158E-3</v>
      </c>
      <c r="G6106" s="4">
        <v>1</v>
      </c>
      <c r="H6106" s="4">
        <v>1</v>
      </c>
      <c r="I6106" s="4">
        <v>1</v>
      </c>
      <c r="J6106" s="4" t="s">
        <v>6648</v>
      </c>
      <c r="K6106" s="4">
        <v>0</v>
      </c>
      <c r="L6106" s="4">
        <v>1834.8202100000001</v>
      </c>
      <c r="M6106" s="4" t="s">
        <v>29</v>
      </c>
      <c r="N6106" s="4" t="s">
        <v>29</v>
      </c>
      <c r="O6106" s="4">
        <v>1.3439999999999999E-3</v>
      </c>
      <c r="P6106" s="4">
        <v>3.218E-2</v>
      </c>
      <c r="Q6106" s="4">
        <v>1.39</v>
      </c>
    </row>
    <row r="6107" spans="1:29" x14ac:dyDescent="0.25">
      <c r="A6107" s="3" t="s">
        <v>29</v>
      </c>
      <c r="B6107" s="3" t="s">
        <v>30</v>
      </c>
      <c r="C6107" s="3" t="s">
        <v>6661</v>
      </c>
      <c r="D6107" s="3" t="s">
        <v>6662</v>
      </c>
      <c r="E6107" s="3">
        <v>0</v>
      </c>
      <c r="F6107" s="3">
        <v>47.847999999999999</v>
      </c>
      <c r="G6107" s="3">
        <v>27</v>
      </c>
      <c r="H6107" s="3">
        <v>6</v>
      </c>
      <c r="I6107" s="3">
        <v>8</v>
      </c>
      <c r="J6107" s="3">
        <v>6</v>
      </c>
      <c r="K6107" s="3">
        <v>354</v>
      </c>
      <c r="L6107" s="3">
        <v>39.799999999999997</v>
      </c>
      <c r="M6107" s="3">
        <v>5.53</v>
      </c>
      <c r="N6107" s="3">
        <v>32.19</v>
      </c>
      <c r="O6107" s="3">
        <v>6</v>
      </c>
      <c r="P6107" s="3" t="s">
        <v>711</v>
      </c>
      <c r="Q6107" s="3" t="s">
        <v>5136</v>
      </c>
      <c r="R6107" s="3" t="s">
        <v>189</v>
      </c>
      <c r="S6107" s="3" t="s">
        <v>6663</v>
      </c>
      <c r="T6107" s="3" t="s">
        <v>6664</v>
      </c>
      <c r="U6107" s="3" t="s">
        <v>6661</v>
      </c>
      <c r="V6107" s="3" t="s">
        <v>6665</v>
      </c>
      <c r="W6107" s="3" t="s">
        <v>2509</v>
      </c>
      <c r="X6107" s="3" t="s">
        <v>34</v>
      </c>
      <c r="Y6107" s="3" t="s">
        <v>34</v>
      </c>
      <c r="Z6107" s="3" t="s">
        <v>34</v>
      </c>
      <c r="AA6107" s="3">
        <v>0</v>
      </c>
      <c r="AB6107" s="3" t="s">
        <v>29</v>
      </c>
      <c r="AC6107" s="3">
        <v>1</v>
      </c>
    </row>
    <row r="6108" spans="1:29" hidden="1" outlineLevel="1" collapsed="1" x14ac:dyDescent="0.25">
      <c r="A6108" t="s">
        <v>34</v>
      </c>
      <c r="B6108" s="2" t="s">
        <v>39</v>
      </c>
      <c r="C6108" s="2" t="s">
        <v>40</v>
      </c>
      <c r="D6108" s="2" t="s">
        <v>41</v>
      </c>
      <c r="E6108" s="2" t="s">
        <v>42</v>
      </c>
      <c r="F6108" s="2" t="s">
        <v>43</v>
      </c>
      <c r="G6108" s="2" t="s">
        <v>28</v>
      </c>
      <c r="H6108" s="2" t="s">
        <v>44</v>
      </c>
      <c r="I6108" s="2" t="s">
        <v>8</v>
      </c>
      <c r="J6108" s="2" t="s">
        <v>45</v>
      </c>
      <c r="K6108" s="2" t="s">
        <v>46</v>
      </c>
      <c r="L6108" s="2" t="s">
        <v>47</v>
      </c>
      <c r="M6108" s="2" t="s">
        <v>27</v>
      </c>
      <c r="N6108" s="2" t="s">
        <v>48</v>
      </c>
      <c r="O6108" s="2" t="s">
        <v>49</v>
      </c>
      <c r="P6108" s="2" t="s">
        <v>50</v>
      </c>
      <c r="Q6108" s="2" t="s">
        <v>51</v>
      </c>
    </row>
    <row r="6109" spans="1:29" hidden="1" outlineLevel="1" collapsed="1" x14ac:dyDescent="0.25">
      <c r="A6109" t="s">
        <v>34</v>
      </c>
      <c r="B6109" s="4" t="s">
        <v>29</v>
      </c>
      <c r="C6109" s="4" t="s">
        <v>6666</v>
      </c>
      <c r="D6109" s="4" t="s">
        <v>34</v>
      </c>
      <c r="E6109" s="4">
        <v>1.3383800000000001E-7</v>
      </c>
      <c r="F6109" s="4">
        <v>1.5434800000000001E-4</v>
      </c>
      <c r="G6109" s="4">
        <v>1</v>
      </c>
      <c r="H6109" s="4">
        <v>1</v>
      </c>
      <c r="I6109" s="4">
        <v>1</v>
      </c>
      <c r="J6109" s="4" t="s">
        <v>6661</v>
      </c>
      <c r="K6109" s="4">
        <v>0</v>
      </c>
      <c r="L6109" s="4">
        <v>2223.2958600000002</v>
      </c>
      <c r="M6109" s="4" t="s">
        <v>29</v>
      </c>
      <c r="N6109" s="4" t="s">
        <v>29</v>
      </c>
      <c r="O6109" s="4">
        <v>6.5770000000000002E-5</v>
      </c>
      <c r="P6109" s="4">
        <v>1.9000000000000001E-9</v>
      </c>
      <c r="Q6109" s="4">
        <v>4.43</v>
      </c>
    </row>
    <row r="6110" spans="1:29" hidden="1" outlineLevel="1" collapsed="1" x14ac:dyDescent="0.25">
      <c r="A6110" t="s">
        <v>34</v>
      </c>
      <c r="B6110" s="4" t="s">
        <v>29</v>
      </c>
      <c r="C6110" s="4" t="s">
        <v>6667</v>
      </c>
      <c r="D6110" s="4" t="s">
        <v>197</v>
      </c>
      <c r="E6110" s="4">
        <v>1.5093400000000001E-3</v>
      </c>
      <c r="F6110" s="4">
        <v>1.5434800000000001E-4</v>
      </c>
      <c r="G6110" s="4">
        <v>1</v>
      </c>
      <c r="H6110" s="4">
        <v>1</v>
      </c>
      <c r="I6110" s="4">
        <v>1</v>
      </c>
      <c r="J6110" s="4" t="s">
        <v>6661</v>
      </c>
      <c r="K6110" s="4">
        <v>0</v>
      </c>
      <c r="L6110" s="4">
        <v>1941.9817399999999</v>
      </c>
      <c r="M6110" s="4" t="s">
        <v>29</v>
      </c>
      <c r="N6110" s="4" t="s">
        <v>29</v>
      </c>
      <c r="O6110" s="4">
        <v>6.5770000000000002E-5</v>
      </c>
      <c r="P6110" s="4">
        <v>1.5080000000000001E-4</v>
      </c>
      <c r="Q6110" s="4">
        <v>3.64</v>
      </c>
    </row>
    <row r="6111" spans="1:29" hidden="1" outlineLevel="1" collapsed="1" x14ac:dyDescent="0.25">
      <c r="A6111" t="s">
        <v>34</v>
      </c>
      <c r="B6111" s="4" t="s">
        <v>29</v>
      </c>
      <c r="C6111" s="4" t="s">
        <v>6668</v>
      </c>
      <c r="D6111" s="4" t="s">
        <v>34</v>
      </c>
      <c r="E6111" s="4">
        <v>3.2722500000000002E-7</v>
      </c>
      <c r="F6111" s="4">
        <v>1.5434800000000001E-4</v>
      </c>
      <c r="G6111" s="4">
        <v>1</v>
      </c>
      <c r="H6111" s="4">
        <v>1</v>
      </c>
      <c r="I6111" s="4">
        <v>1</v>
      </c>
      <c r="J6111" s="4" t="s">
        <v>6661</v>
      </c>
      <c r="K6111" s="4">
        <v>1</v>
      </c>
      <c r="L6111" s="4">
        <v>2492.4810299999999</v>
      </c>
      <c r="M6111" s="4" t="s">
        <v>29</v>
      </c>
      <c r="N6111" s="4" t="s">
        <v>29</v>
      </c>
      <c r="O6111" s="4">
        <v>6.5770000000000002E-5</v>
      </c>
      <c r="P6111" s="4">
        <v>5.6079999999999997E-9</v>
      </c>
      <c r="Q6111" s="4">
        <v>5.4</v>
      </c>
    </row>
    <row r="6112" spans="1:29" hidden="1" outlineLevel="1" collapsed="1" x14ac:dyDescent="0.25">
      <c r="A6112" t="s">
        <v>34</v>
      </c>
      <c r="B6112" s="4" t="s">
        <v>29</v>
      </c>
      <c r="C6112" s="4" t="s">
        <v>6669</v>
      </c>
      <c r="D6112" s="4" t="s">
        <v>388</v>
      </c>
      <c r="E6112" s="4">
        <v>1.7310499999999999E-7</v>
      </c>
      <c r="F6112" s="4">
        <v>1.5434800000000001E-4</v>
      </c>
      <c r="G6112" s="4">
        <v>1</v>
      </c>
      <c r="H6112" s="4">
        <v>1</v>
      </c>
      <c r="I6112" s="4">
        <v>3</v>
      </c>
      <c r="J6112" s="4" t="s">
        <v>6661</v>
      </c>
      <c r="K6112" s="4">
        <v>0</v>
      </c>
      <c r="L6112" s="4">
        <v>2569.0630999999998</v>
      </c>
      <c r="M6112" s="4" t="s">
        <v>29</v>
      </c>
      <c r="N6112" s="4" t="s">
        <v>29</v>
      </c>
      <c r="O6112" s="4">
        <v>6.5770000000000002E-5</v>
      </c>
      <c r="P6112" s="4">
        <v>2.605E-9</v>
      </c>
      <c r="Q6112" s="4">
        <v>4.2300000000000004</v>
      </c>
    </row>
    <row r="6113" spans="1:29" hidden="1" outlineLevel="1" collapsed="1" x14ac:dyDescent="0.25">
      <c r="A6113" t="s">
        <v>34</v>
      </c>
      <c r="B6113" s="4" t="s">
        <v>29</v>
      </c>
      <c r="C6113" s="4" t="s">
        <v>6670</v>
      </c>
      <c r="D6113" s="4" t="s">
        <v>34</v>
      </c>
      <c r="E6113" s="4">
        <v>8.58689E-6</v>
      </c>
      <c r="F6113" s="4">
        <v>1.5434800000000001E-4</v>
      </c>
      <c r="G6113" s="4">
        <v>1</v>
      </c>
      <c r="H6113" s="4">
        <v>1</v>
      </c>
      <c r="I6113" s="4">
        <v>1</v>
      </c>
      <c r="J6113" s="4" t="s">
        <v>6661</v>
      </c>
      <c r="K6113" s="4">
        <v>0</v>
      </c>
      <c r="L6113" s="4">
        <v>1561.8835899999999</v>
      </c>
      <c r="M6113" s="4" t="s">
        <v>29</v>
      </c>
      <c r="N6113" s="4" t="s">
        <v>29</v>
      </c>
      <c r="O6113" s="4">
        <v>6.5770000000000002E-5</v>
      </c>
      <c r="P6113" s="4">
        <v>2.938E-7</v>
      </c>
      <c r="Q6113" s="4">
        <v>3.34</v>
      </c>
    </row>
    <row r="6114" spans="1:29" hidden="1" outlineLevel="1" collapsed="1" x14ac:dyDescent="0.25">
      <c r="A6114" t="s">
        <v>34</v>
      </c>
      <c r="B6114" s="4" t="s">
        <v>29</v>
      </c>
      <c r="C6114" s="4" t="s">
        <v>6671</v>
      </c>
      <c r="D6114" s="4" t="s">
        <v>34</v>
      </c>
      <c r="E6114" s="4">
        <v>8.7447000000000002E-4</v>
      </c>
      <c r="F6114" s="4">
        <v>1.5434800000000001E-4</v>
      </c>
      <c r="G6114" s="4">
        <v>1</v>
      </c>
      <c r="H6114" s="4">
        <v>1</v>
      </c>
      <c r="I6114" s="4">
        <v>1</v>
      </c>
      <c r="J6114" s="4" t="s">
        <v>6661</v>
      </c>
      <c r="K6114" s="4">
        <v>0</v>
      </c>
      <c r="L6114" s="4">
        <v>1858.05719</v>
      </c>
      <c r="M6114" s="4" t="s">
        <v>29</v>
      </c>
      <c r="N6114" s="4" t="s">
        <v>29</v>
      </c>
      <c r="O6114" s="4">
        <v>6.5770000000000002E-5</v>
      </c>
      <c r="P6114" s="4">
        <v>7.8239999999999996E-5</v>
      </c>
      <c r="Q6114" s="4">
        <v>3.2</v>
      </c>
    </row>
    <row r="6115" spans="1:29" x14ac:dyDescent="0.25">
      <c r="A6115" s="3" t="s">
        <v>29</v>
      </c>
      <c r="B6115" s="3" t="s">
        <v>30</v>
      </c>
      <c r="C6115" s="3" t="s">
        <v>6672</v>
      </c>
      <c r="D6115" s="3" t="s">
        <v>6673</v>
      </c>
      <c r="E6115" s="3">
        <v>0</v>
      </c>
      <c r="F6115" s="3">
        <v>47.682000000000002</v>
      </c>
      <c r="G6115" s="3">
        <v>48</v>
      </c>
      <c r="H6115" s="3">
        <v>8</v>
      </c>
      <c r="I6115" s="3">
        <v>18</v>
      </c>
      <c r="J6115" s="3">
        <v>1</v>
      </c>
      <c r="K6115" s="3">
        <v>160</v>
      </c>
      <c r="L6115" s="3">
        <v>18.3</v>
      </c>
      <c r="M6115" s="3">
        <v>10.39</v>
      </c>
      <c r="N6115" s="3">
        <v>58.61</v>
      </c>
      <c r="O6115" s="3">
        <v>8</v>
      </c>
      <c r="P6115" s="3" t="s">
        <v>315</v>
      </c>
      <c r="Q6115" s="3" t="s">
        <v>2856</v>
      </c>
      <c r="R6115" s="3" t="s">
        <v>2920</v>
      </c>
      <c r="S6115" s="3" t="s">
        <v>5916</v>
      </c>
      <c r="T6115" s="3" t="s">
        <v>6674</v>
      </c>
      <c r="U6115" s="3" t="s">
        <v>6672</v>
      </c>
      <c r="V6115" s="3" t="s">
        <v>6675</v>
      </c>
      <c r="W6115" s="3" t="s">
        <v>2549</v>
      </c>
      <c r="X6115" s="3" t="s">
        <v>2830</v>
      </c>
      <c r="Y6115" s="3" t="s">
        <v>2831</v>
      </c>
      <c r="Z6115" s="3" t="s">
        <v>2832</v>
      </c>
      <c r="AA6115" s="3">
        <v>14</v>
      </c>
      <c r="AB6115" s="3" t="s">
        <v>29</v>
      </c>
      <c r="AC6115" s="3">
        <v>1</v>
      </c>
    </row>
    <row r="6116" spans="1:29" hidden="1" outlineLevel="1" collapsed="1" x14ac:dyDescent="0.25">
      <c r="A6116" t="s">
        <v>34</v>
      </c>
      <c r="B6116" s="2" t="s">
        <v>39</v>
      </c>
      <c r="C6116" s="2" t="s">
        <v>40</v>
      </c>
      <c r="D6116" s="2" t="s">
        <v>41</v>
      </c>
      <c r="E6116" s="2" t="s">
        <v>42</v>
      </c>
      <c r="F6116" s="2" t="s">
        <v>43</v>
      </c>
      <c r="G6116" s="2" t="s">
        <v>28</v>
      </c>
      <c r="H6116" s="2" t="s">
        <v>44</v>
      </c>
      <c r="I6116" s="2" t="s">
        <v>8</v>
      </c>
      <c r="J6116" s="2" t="s">
        <v>45</v>
      </c>
      <c r="K6116" s="2" t="s">
        <v>46</v>
      </c>
      <c r="L6116" s="2" t="s">
        <v>47</v>
      </c>
      <c r="M6116" s="2" t="s">
        <v>27</v>
      </c>
      <c r="N6116" s="2" t="s">
        <v>48</v>
      </c>
      <c r="O6116" s="2" t="s">
        <v>49</v>
      </c>
      <c r="P6116" s="2" t="s">
        <v>50</v>
      </c>
      <c r="Q6116" s="2" t="s">
        <v>51</v>
      </c>
    </row>
    <row r="6117" spans="1:29" hidden="1" outlineLevel="1" collapsed="1" x14ac:dyDescent="0.25">
      <c r="A6117" t="s">
        <v>34</v>
      </c>
      <c r="B6117" s="4" t="s">
        <v>29</v>
      </c>
      <c r="C6117" s="4" t="s">
        <v>5918</v>
      </c>
      <c r="D6117" s="4" t="s">
        <v>34</v>
      </c>
      <c r="E6117" s="4">
        <v>2.2102700000000001E-5</v>
      </c>
      <c r="F6117" s="4">
        <v>1.5434800000000001E-4</v>
      </c>
      <c r="G6117" s="4">
        <v>2</v>
      </c>
      <c r="H6117" s="4">
        <v>2</v>
      </c>
      <c r="I6117" s="4">
        <v>6</v>
      </c>
      <c r="J6117" s="4" t="s">
        <v>5919</v>
      </c>
      <c r="K6117" s="4">
        <v>0</v>
      </c>
      <c r="L6117" s="4">
        <v>2275.1856400000001</v>
      </c>
      <c r="M6117" s="4" t="s">
        <v>29</v>
      </c>
      <c r="N6117" s="4" t="s">
        <v>29</v>
      </c>
      <c r="O6117" s="4">
        <v>6.5770000000000002E-5</v>
      </c>
      <c r="P6117" s="4">
        <v>9.2350000000000003E-7</v>
      </c>
      <c r="Q6117" s="4">
        <v>4.8099999999999996</v>
      </c>
    </row>
    <row r="6118" spans="1:29" hidden="1" outlineLevel="1" collapsed="1" x14ac:dyDescent="0.25">
      <c r="A6118" t="s">
        <v>34</v>
      </c>
      <c r="B6118" s="4" t="s">
        <v>29</v>
      </c>
      <c r="C6118" s="4" t="s">
        <v>5920</v>
      </c>
      <c r="D6118" s="4" t="s">
        <v>34</v>
      </c>
      <c r="E6118" s="4">
        <v>2.1341799999999998E-3</v>
      </c>
      <c r="F6118" s="4">
        <v>1.5434800000000001E-4</v>
      </c>
      <c r="G6118" s="4">
        <v>2</v>
      </c>
      <c r="H6118" s="4">
        <v>2</v>
      </c>
      <c r="I6118" s="4">
        <v>2</v>
      </c>
      <c r="J6118" s="4" t="s">
        <v>5919</v>
      </c>
      <c r="K6118" s="4">
        <v>0</v>
      </c>
      <c r="L6118" s="4">
        <v>858.49311</v>
      </c>
      <c r="M6118" s="4" t="s">
        <v>29</v>
      </c>
      <c r="N6118" s="4" t="s">
        <v>29</v>
      </c>
      <c r="O6118" s="4">
        <v>6.5770000000000002E-5</v>
      </c>
      <c r="P6118" s="4">
        <v>2.265E-4</v>
      </c>
      <c r="Q6118" s="4">
        <v>2.38</v>
      </c>
    </row>
    <row r="6119" spans="1:29" hidden="1" outlineLevel="1" collapsed="1" x14ac:dyDescent="0.25">
      <c r="A6119" t="s">
        <v>34</v>
      </c>
      <c r="B6119" s="4" t="s">
        <v>29</v>
      </c>
      <c r="C6119" s="4" t="s">
        <v>5922</v>
      </c>
      <c r="D6119" s="4" t="s">
        <v>320</v>
      </c>
      <c r="E6119" s="4">
        <v>1.5123399999999999E-6</v>
      </c>
      <c r="F6119" s="4">
        <v>1.5434800000000001E-4</v>
      </c>
      <c r="G6119" s="4">
        <v>2</v>
      </c>
      <c r="H6119" s="4">
        <v>2</v>
      </c>
      <c r="I6119" s="4">
        <v>4</v>
      </c>
      <c r="J6119" s="4" t="s">
        <v>5919</v>
      </c>
      <c r="K6119" s="4">
        <v>2</v>
      </c>
      <c r="L6119" s="4">
        <v>2451.3388</v>
      </c>
      <c r="M6119" s="4" t="s">
        <v>29</v>
      </c>
      <c r="N6119" s="4" t="s">
        <v>29</v>
      </c>
      <c r="O6119" s="4">
        <v>6.5770000000000002E-5</v>
      </c>
      <c r="P6119" s="4">
        <v>3.5829999999999997E-8</v>
      </c>
      <c r="Q6119" s="4">
        <v>3.44</v>
      </c>
    </row>
    <row r="6120" spans="1:29" hidden="1" outlineLevel="1" collapsed="1" x14ac:dyDescent="0.25">
      <c r="A6120" t="s">
        <v>34</v>
      </c>
      <c r="B6120" s="4" t="s">
        <v>29</v>
      </c>
      <c r="C6120" s="4" t="s">
        <v>5923</v>
      </c>
      <c r="D6120" s="4" t="s">
        <v>34</v>
      </c>
      <c r="E6120" s="4">
        <v>6.3828099999999998E-4</v>
      </c>
      <c r="F6120" s="4">
        <v>1.5434800000000001E-4</v>
      </c>
      <c r="G6120" s="4">
        <v>2</v>
      </c>
      <c r="H6120" s="4">
        <v>2</v>
      </c>
      <c r="I6120" s="4">
        <v>1</v>
      </c>
      <c r="J6120" s="4" t="s">
        <v>5919</v>
      </c>
      <c r="K6120" s="4">
        <v>0</v>
      </c>
      <c r="L6120" s="4">
        <v>980.54111999999998</v>
      </c>
      <c r="M6120" s="4" t="s">
        <v>29</v>
      </c>
      <c r="N6120" s="4" t="s">
        <v>29</v>
      </c>
      <c r="O6120" s="4">
        <v>6.5770000000000002E-5</v>
      </c>
      <c r="P6120" s="4">
        <v>5.3739999999999997E-5</v>
      </c>
      <c r="Q6120" s="4">
        <v>2.61</v>
      </c>
    </row>
    <row r="6121" spans="1:29" hidden="1" outlineLevel="1" collapsed="1" x14ac:dyDescent="0.25">
      <c r="A6121" t="s">
        <v>34</v>
      </c>
      <c r="B6121" s="4" t="s">
        <v>29</v>
      </c>
      <c r="C6121" s="4" t="s">
        <v>5924</v>
      </c>
      <c r="D6121" s="4" t="s">
        <v>34</v>
      </c>
      <c r="E6121" s="4">
        <v>8.4140400000000002E-4</v>
      </c>
      <c r="F6121" s="4">
        <v>1.5434800000000001E-4</v>
      </c>
      <c r="G6121" s="4">
        <v>2</v>
      </c>
      <c r="H6121" s="4">
        <v>2</v>
      </c>
      <c r="I6121" s="4">
        <v>1</v>
      </c>
      <c r="J6121" s="4" t="s">
        <v>5919</v>
      </c>
      <c r="K6121" s="4">
        <v>0</v>
      </c>
      <c r="L6121" s="4">
        <v>916.54620999999997</v>
      </c>
      <c r="M6121" s="4" t="s">
        <v>29</v>
      </c>
      <c r="N6121" s="4" t="s">
        <v>29</v>
      </c>
      <c r="O6121" s="4">
        <v>6.5770000000000002E-5</v>
      </c>
      <c r="P6121" s="4">
        <v>7.5069999999999998E-5</v>
      </c>
      <c r="Q6121" s="4">
        <v>2.25</v>
      </c>
    </row>
    <row r="6122" spans="1:29" hidden="1" outlineLevel="1" collapsed="1" x14ac:dyDescent="0.25">
      <c r="A6122" t="s">
        <v>34</v>
      </c>
      <c r="B6122" s="4" t="s">
        <v>29</v>
      </c>
      <c r="C6122" s="4" t="s">
        <v>6676</v>
      </c>
      <c r="D6122" s="4" t="s">
        <v>66</v>
      </c>
      <c r="E6122" s="4">
        <v>6.3057200000000003E-5</v>
      </c>
      <c r="F6122" s="4">
        <v>1.5434800000000001E-4</v>
      </c>
      <c r="G6122" s="4">
        <v>1</v>
      </c>
      <c r="H6122" s="4">
        <v>1</v>
      </c>
      <c r="I6122" s="4">
        <v>2</v>
      </c>
      <c r="J6122" s="4" t="s">
        <v>6672</v>
      </c>
      <c r="K6122" s="4">
        <v>0</v>
      </c>
      <c r="L6122" s="4">
        <v>1259.62012</v>
      </c>
      <c r="M6122" s="4" t="s">
        <v>29</v>
      </c>
      <c r="N6122" s="4" t="s">
        <v>29</v>
      </c>
      <c r="O6122" s="4">
        <v>6.5770000000000002E-5</v>
      </c>
      <c r="P6122" s="4">
        <v>3.269E-6</v>
      </c>
      <c r="Q6122" s="4">
        <v>3.87</v>
      </c>
    </row>
    <row r="6123" spans="1:29" hidden="1" outlineLevel="1" collapsed="1" x14ac:dyDescent="0.25">
      <c r="A6123" t="s">
        <v>34</v>
      </c>
      <c r="B6123" s="4" t="s">
        <v>29</v>
      </c>
      <c r="C6123" s="4" t="s">
        <v>5927</v>
      </c>
      <c r="D6123" s="4" t="s">
        <v>34</v>
      </c>
      <c r="E6123" s="4">
        <v>9.6292299999999997E-4</v>
      </c>
      <c r="F6123" s="4">
        <v>1.5434800000000001E-4</v>
      </c>
      <c r="G6123" s="4">
        <v>2</v>
      </c>
      <c r="H6123" s="4">
        <v>2</v>
      </c>
      <c r="I6123" s="4">
        <v>1</v>
      </c>
      <c r="J6123" s="4" t="s">
        <v>5919</v>
      </c>
      <c r="K6123" s="4">
        <v>0</v>
      </c>
      <c r="L6123" s="4">
        <v>913.54654000000005</v>
      </c>
      <c r="M6123" s="4" t="s">
        <v>29</v>
      </c>
      <c r="N6123" s="4" t="s">
        <v>29</v>
      </c>
      <c r="O6123" s="4">
        <v>6.5770000000000002E-5</v>
      </c>
      <c r="P6123" s="4">
        <v>8.831E-5</v>
      </c>
      <c r="Q6123" s="4">
        <v>2.48</v>
      </c>
    </row>
    <row r="6124" spans="1:29" hidden="1" outlineLevel="1" collapsed="1" x14ac:dyDescent="0.25">
      <c r="A6124" t="s">
        <v>34</v>
      </c>
      <c r="B6124" s="4" t="s">
        <v>29</v>
      </c>
      <c r="C6124" s="4" t="s">
        <v>5928</v>
      </c>
      <c r="D6124" s="4" t="s">
        <v>58</v>
      </c>
      <c r="E6124" s="4">
        <v>7.80912E-2</v>
      </c>
      <c r="F6124" s="4">
        <v>2.86959E-3</v>
      </c>
      <c r="G6124" s="4">
        <v>2</v>
      </c>
      <c r="H6124" s="4">
        <v>2</v>
      </c>
      <c r="I6124" s="4">
        <v>1</v>
      </c>
      <c r="J6124" s="4" t="s">
        <v>5919</v>
      </c>
      <c r="K6124" s="4">
        <v>2</v>
      </c>
      <c r="L6124" s="4">
        <v>2023.1004700000001</v>
      </c>
      <c r="M6124" s="4" t="s">
        <v>29</v>
      </c>
      <c r="N6124" s="4" t="s">
        <v>29</v>
      </c>
      <c r="O6124" s="4">
        <v>1.0269999999999999E-3</v>
      </c>
      <c r="P6124" s="4">
        <v>1.9429999999999999E-2</v>
      </c>
      <c r="Q6124" s="4">
        <v>1.95</v>
      </c>
    </row>
    <row r="6125" spans="1:29" x14ac:dyDescent="0.25">
      <c r="A6125" s="3" t="s">
        <v>29</v>
      </c>
      <c r="B6125" s="3" t="s">
        <v>30</v>
      </c>
      <c r="C6125" s="3" t="s">
        <v>6677</v>
      </c>
      <c r="D6125" s="3" t="s">
        <v>6678</v>
      </c>
      <c r="E6125" s="3">
        <v>0</v>
      </c>
      <c r="F6125" s="3">
        <v>47.658999999999999</v>
      </c>
      <c r="G6125" s="3">
        <v>53</v>
      </c>
      <c r="H6125" s="3">
        <v>7</v>
      </c>
      <c r="I6125" s="3">
        <v>15</v>
      </c>
      <c r="J6125" s="3">
        <v>7</v>
      </c>
      <c r="K6125" s="3">
        <v>144</v>
      </c>
      <c r="L6125" s="3">
        <v>15.9</v>
      </c>
      <c r="M6125" s="3">
        <v>9.61</v>
      </c>
      <c r="N6125" s="3">
        <v>58.99</v>
      </c>
      <c r="O6125" s="3">
        <v>7</v>
      </c>
      <c r="P6125" s="3" t="s">
        <v>6592</v>
      </c>
      <c r="Q6125" s="3" t="s">
        <v>2856</v>
      </c>
      <c r="R6125" s="3" t="s">
        <v>2920</v>
      </c>
      <c r="S6125" s="3" t="s">
        <v>6679</v>
      </c>
      <c r="T6125" s="3" t="s">
        <v>6680</v>
      </c>
      <c r="U6125" s="3" t="s">
        <v>6677</v>
      </c>
      <c r="V6125" s="3" t="s">
        <v>6681</v>
      </c>
      <c r="W6125" s="3" t="s">
        <v>638</v>
      </c>
      <c r="X6125" s="3" t="s">
        <v>2830</v>
      </c>
      <c r="Y6125" s="3" t="s">
        <v>2862</v>
      </c>
      <c r="Z6125" s="3" t="s">
        <v>2832</v>
      </c>
      <c r="AA6125" s="3">
        <v>16</v>
      </c>
      <c r="AB6125" s="3" t="s">
        <v>29</v>
      </c>
      <c r="AC6125" s="3">
        <v>1</v>
      </c>
    </row>
    <row r="6126" spans="1:29" hidden="1" outlineLevel="1" collapsed="1" x14ac:dyDescent="0.25">
      <c r="A6126" t="s">
        <v>34</v>
      </c>
      <c r="B6126" s="2" t="s">
        <v>39</v>
      </c>
      <c r="C6126" s="2" t="s">
        <v>40</v>
      </c>
      <c r="D6126" s="2" t="s">
        <v>41</v>
      </c>
      <c r="E6126" s="2" t="s">
        <v>42</v>
      </c>
      <c r="F6126" s="2" t="s">
        <v>43</v>
      </c>
      <c r="G6126" s="2" t="s">
        <v>28</v>
      </c>
      <c r="H6126" s="2" t="s">
        <v>44</v>
      </c>
      <c r="I6126" s="2" t="s">
        <v>8</v>
      </c>
      <c r="J6126" s="2" t="s">
        <v>45</v>
      </c>
      <c r="K6126" s="2" t="s">
        <v>46</v>
      </c>
      <c r="L6126" s="2" t="s">
        <v>47</v>
      </c>
      <c r="M6126" s="2" t="s">
        <v>27</v>
      </c>
      <c r="N6126" s="2" t="s">
        <v>48</v>
      </c>
      <c r="O6126" s="2" t="s">
        <v>49</v>
      </c>
      <c r="P6126" s="2" t="s">
        <v>50</v>
      </c>
      <c r="Q6126" s="2" t="s">
        <v>51</v>
      </c>
    </row>
    <row r="6127" spans="1:29" hidden="1" outlineLevel="1" collapsed="1" x14ac:dyDescent="0.25">
      <c r="A6127" t="s">
        <v>34</v>
      </c>
      <c r="B6127" s="4" t="s">
        <v>29</v>
      </c>
      <c r="C6127" s="4" t="s">
        <v>6682</v>
      </c>
      <c r="D6127" s="4" t="s">
        <v>34</v>
      </c>
      <c r="E6127" s="4">
        <v>4.5132700000000002E-5</v>
      </c>
      <c r="F6127" s="4">
        <v>1.5434800000000001E-4</v>
      </c>
      <c r="G6127" s="4">
        <v>1</v>
      </c>
      <c r="H6127" s="4">
        <v>2</v>
      </c>
      <c r="I6127" s="4">
        <v>2</v>
      </c>
      <c r="J6127" s="4" t="s">
        <v>6677</v>
      </c>
      <c r="K6127" s="4">
        <v>1</v>
      </c>
      <c r="L6127" s="4">
        <v>1544.8682699999999</v>
      </c>
      <c r="M6127" s="4" t="s">
        <v>29</v>
      </c>
      <c r="N6127" s="4" t="s">
        <v>29</v>
      </c>
      <c r="O6127" s="4">
        <v>6.5770000000000002E-5</v>
      </c>
      <c r="P6127" s="4">
        <v>2.1780000000000002E-6</v>
      </c>
      <c r="Q6127" s="4">
        <v>3.22</v>
      </c>
    </row>
    <row r="6128" spans="1:29" hidden="1" outlineLevel="1" collapsed="1" x14ac:dyDescent="0.25">
      <c r="A6128" t="s">
        <v>34</v>
      </c>
      <c r="B6128" s="4" t="s">
        <v>29</v>
      </c>
      <c r="C6128" s="4" t="s">
        <v>6683</v>
      </c>
      <c r="D6128" s="4" t="s">
        <v>128</v>
      </c>
      <c r="E6128" s="4">
        <v>4.5423899999999997E-5</v>
      </c>
      <c r="F6128" s="4">
        <v>1.5434800000000001E-4</v>
      </c>
      <c r="G6128" s="4">
        <v>1</v>
      </c>
      <c r="H6128" s="4">
        <v>2</v>
      </c>
      <c r="I6128" s="4">
        <v>1</v>
      </c>
      <c r="J6128" s="4" t="s">
        <v>6677</v>
      </c>
      <c r="K6128" s="4">
        <v>1</v>
      </c>
      <c r="L6128" s="4">
        <v>2215.9713099999999</v>
      </c>
      <c r="M6128" s="4" t="s">
        <v>29</v>
      </c>
      <c r="N6128" s="4" t="s">
        <v>29</v>
      </c>
      <c r="O6128" s="4">
        <v>6.5770000000000002E-5</v>
      </c>
      <c r="P6128" s="4">
        <v>2.2060000000000001E-6</v>
      </c>
      <c r="Q6128" s="4">
        <v>4.0199999999999996</v>
      </c>
    </row>
    <row r="6129" spans="1:29" hidden="1" outlineLevel="1" collapsed="1" x14ac:dyDescent="0.25">
      <c r="A6129" t="s">
        <v>34</v>
      </c>
      <c r="B6129" s="4" t="s">
        <v>29</v>
      </c>
      <c r="C6129" s="4" t="s">
        <v>6684</v>
      </c>
      <c r="D6129" s="4" t="s">
        <v>34</v>
      </c>
      <c r="E6129" s="4">
        <v>1.88202E-8</v>
      </c>
      <c r="F6129" s="4">
        <v>1.5434800000000001E-4</v>
      </c>
      <c r="G6129" s="4">
        <v>1</v>
      </c>
      <c r="H6129" s="4">
        <v>2</v>
      </c>
      <c r="I6129" s="4">
        <v>8</v>
      </c>
      <c r="J6129" s="4" t="s">
        <v>6677</v>
      </c>
      <c r="K6129" s="4">
        <v>0</v>
      </c>
      <c r="L6129" s="4">
        <v>1928.9501</v>
      </c>
      <c r="M6129" s="4" t="s">
        <v>29</v>
      </c>
      <c r="N6129" s="4" t="s">
        <v>29</v>
      </c>
      <c r="O6129" s="4">
        <v>6.5770000000000002E-5</v>
      </c>
      <c r="P6129" s="4">
        <v>1.7700000000000001E-10</v>
      </c>
      <c r="Q6129" s="4">
        <v>5.29</v>
      </c>
    </row>
    <row r="6130" spans="1:29" hidden="1" outlineLevel="1" collapsed="1" x14ac:dyDescent="0.25">
      <c r="A6130" t="s">
        <v>34</v>
      </c>
      <c r="B6130" s="4" t="s">
        <v>29</v>
      </c>
      <c r="C6130" s="4" t="s">
        <v>6685</v>
      </c>
      <c r="D6130" s="4" t="s">
        <v>34</v>
      </c>
      <c r="E6130" s="4">
        <v>3.9720399999999996E-3</v>
      </c>
      <c r="F6130" s="4">
        <v>3.0793500000000001E-4</v>
      </c>
      <c r="G6130" s="4">
        <v>1</v>
      </c>
      <c r="H6130" s="4">
        <v>2</v>
      </c>
      <c r="I6130" s="4">
        <v>1</v>
      </c>
      <c r="J6130" s="4" t="s">
        <v>6677</v>
      </c>
      <c r="K6130" s="4">
        <v>0</v>
      </c>
      <c r="L6130" s="4">
        <v>955.58226000000002</v>
      </c>
      <c r="M6130" s="4" t="s">
        <v>29</v>
      </c>
      <c r="N6130" s="4" t="s">
        <v>29</v>
      </c>
      <c r="O6130" s="4">
        <v>1.192E-4</v>
      </c>
      <c r="P6130" s="4">
        <v>4.6890000000000001E-4</v>
      </c>
      <c r="Q6130" s="4">
        <v>2.09</v>
      </c>
    </row>
    <row r="6131" spans="1:29" hidden="1" outlineLevel="1" collapsed="1" x14ac:dyDescent="0.25">
      <c r="A6131" t="s">
        <v>34</v>
      </c>
      <c r="B6131" s="4" t="s">
        <v>29</v>
      </c>
      <c r="C6131" s="4" t="s">
        <v>6686</v>
      </c>
      <c r="D6131" s="4" t="s">
        <v>34</v>
      </c>
      <c r="E6131" s="4">
        <v>3.05536E-3</v>
      </c>
      <c r="F6131" s="4">
        <v>3.0793500000000001E-4</v>
      </c>
      <c r="G6131" s="4">
        <v>1</v>
      </c>
      <c r="H6131" s="4">
        <v>2</v>
      </c>
      <c r="I6131" s="4">
        <v>1</v>
      </c>
      <c r="J6131" s="4" t="s">
        <v>6677</v>
      </c>
      <c r="K6131" s="4">
        <v>0</v>
      </c>
      <c r="L6131" s="4">
        <v>1231.69327</v>
      </c>
      <c r="M6131" s="4" t="s">
        <v>29</v>
      </c>
      <c r="N6131" s="4" t="s">
        <v>29</v>
      </c>
      <c r="O6131" s="4">
        <v>1.192E-4</v>
      </c>
      <c r="P6131" s="4">
        <v>3.4479999999999998E-4</v>
      </c>
      <c r="Q6131" s="4">
        <v>2.19</v>
      </c>
    </row>
    <row r="6132" spans="1:29" hidden="1" outlineLevel="1" collapsed="1" x14ac:dyDescent="0.25">
      <c r="A6132" t="s">
        <v>34</v>
      </c>
      <c r="B6132" s="4" t="s">
        <v>29</v>
      </c>
      <c r="C6132" s="4" t="s">
        <v>6687</v>
      </c>
      <c r="D6132" s="4" t="s">
        <v>197</v>
      </c>
      <c r="E6132" s="4">
        <v>4.1274199999999997E-3</v>
      </c>
      <c r="F6132" s="4">
        <v>3.0793500000000001E-4</v>
      </c>
      <c r="G6132" s="4">
        <v>1</v>
      </c>
      <c r="H6132" s="4">
        <v>1</v>
      </c>
      <c r="I6132" s="4">
        <v>1</v>
      </c>
      <c r="J6132" s="4" t="s">
        <v>6677</v>
      </c>
      <c r="K6132" s="4">
        <v>1</v>
      </c>
      <c r="L6132" s="4">
        <v>2498.2786500000002</v>
      </c>
      <c r="M6132" s="4" t="s">
        <v>29</v>
      </c>
      <c r="N6132" s="4" t="s">
        <v>29</v>
      </c>
      <c r="O6132" s="4">
        <v>1.192E-4</v>
      </c>
      <c r="P6132" s="4">
        <v>4.9310000000000001E-4</v>
      </c>
      <c r="Q6132" s="4">
        <v>3.49</v>
      </c>
    </row>
    <row r="6133" spans="1:29" hidden="1" outlineLevel="1" collapsed="1" x14ac:dyDescent="0.25">
      <c r="A6133" t="s">
        <v>34</v>
      </c>
      <c r="B6133" s="4" t="s">
        <v>29</v>
      </c>
      <c r="C6133" s="4" t="s">
        <v>6688</v>
      </c>
      <c r="D6133" s="4" t="s">
        <v>34</v>
      </c>
      <c r="E6133" s="4">
        <v>5.5023800000000003E-3</v>
      </c>
      <c r="F6133" s="4">
        <v>3.0793500000000001E-4</v>
      </c>
      <c r="G6133" s="4">
        <v>1</v>
      </c>
      <c r="H6133" s="4">
        <v>2</v>
      </c>
      <c r="I6133" s="4">
        <v>1</v>
      </c>
      <c r="J6133" s="4" t="s">
        <v>6677</v>
      </c>
      <c r="K6133" s="4">
        <v>0</v>
      </c>
      <c r="L6133" s="4">
        <v>1118.52117</v>
      </c>
      <c r="M6133" s="4" t="s">
        <v>29</v>
      </c>
      <c r="N6133" s="4" t="s">
        <v>29</v>
      </c>
      <c r="O6133" s="4">
        <v>1.192E-4</v>
      </c>
      <c r="P6133" s="4">
        <v>6.8829999999999998E-4</v>
      </c>
      <c r="Q6133" s="4">
        <v>2.69</v>
      </c>
    </row>
    <row r="6134" spans="1:29" x14ac:dyDescent="0.25">
      <c r="A6134" s="3" t="s">
        <v>29</v>
      </c>
      <c r="B6134" s="3" t="s">
        <v>30</v>
      </c>
      <c r="C6134" s="3" t="s">
        <v>6689</v>
      </c>
      <c r="D6134" s="3" t="s">
        <v>6690</v>
      </c>
      <c r="E6134" s="3">
        <v>0</v>
      </c>
      <c r="F6134" s="3">
        <v>47.564</v>
      </c>
      <c r="G6134" s="3">
        <v>40</v>
      </c>
      <c r="H6134" s="3">
        <v>9</v>
      </c>
      <c r="I6134" s="3">
        <v>16</v>
      </c>
      <c r="J6134" s="3">
        <v>9</v>
      </c>
      <c r="K6134" s="3">
        <v>291</v>
      </c>
      <c r="L6134" s="3">
        <v>33.200000000000003</v>
      </c>
      <c r="M6134" s="3">
        <v>9.82</v>
      </c>
      <c r="N6134" s="3">
        <v>44.91</v>
      </c>
      <c r="O6134" s="3">
        <v>9</v>
      </c>
      <c r="P6134" s="3" t="s">
        <v>1209</v>
      </c>
      <c r="Q6134" s="3" t="s">
        <v>4903</v>
      </c>
      <c r="R6134" s="3" t="s">
        <v>712</v>
      </c>
      <c r="S6134" s="3" t="s">
        <v>34</v>
      </c>
      <c r="T6134" s="3" t="s">
        <v>6691</v>
      </c>
      <c r="U6134" s="3" t="s">
        <v>6689</v>
      </c>
      <c r="V6134" s="3" t="s">
        <v>6692</v>
      </c>
      <c r="W6134" s="3" t="s">
        <v>38</v>
      </c>
      <c r="X6134" s="3" t="s">
        <v>34</v>
      </c>
      <c r="Y6134" s="3" t="s">
        <v>34</v>
      </c>
      <c r="Z6134" s="3" t="s">
        <v>34</v>
      </c>
      <c r="AA6134" s="3">
        <v>0</v>
      </c>
      <c r="AB6134" s="3" t="s">
        <v>29</v>
      </c>
      <c r="AC6134" s="3">
        <v>1</v>
      </c>
    </row>
    <row r="6135" spans="1:29" hidden="1" outlineLevel="1" collapsed="1" x14ac:dyDescent="0.25">
      <c r="A6135" t="s">
        <v>34</v>
      </c>
      <c r="B6135" s="2" t="s">
        <v>39</v>
      </c>
      <c r="C6135" s="2" t="s">
        <v>40</v>
      </c>
      <c r="D6135" s="2" t="s">
        <v>41</v>
      </c>
      <c r="E6135" s="2" t="s">
        <v>42</v>
      </c>
      <c r="F6135" s="2" t="s">
        <v>43</v>
      </c>
      <c r="G6135" s="2" t="s">
        <v>28</v>
      </c>
      <c r="H6135" s="2" t="s">
        <v>44</v>
      </c>
      <c r="I6135" s="2" t="s">
        <v>8</v>
      </c>
      <c r="J6135" s="2" t="s">
        <v>45</v>
      </c>
      <c r="K6135" s="2" t="s">
        <v>46</v>
      </c>
      <c r="L6135" s="2" t="s">
        <v>47</v>
      </c>
      <c r="M6135" s="2" t="s">
        <v>27</v>
      </c>
      <c r="N6135" s="2" t="s">
        <v>48</v>
      </c>
      <c r="O6135" s="2" t="s">
        <v>49</v>
      </c>
      <c r="P6135" s="2" t="s">
        <v>50</v>
      </c>
      <c r="Q6135" s="2" t="s">
        <v>51</v>
      </c>
    </row>
    <row r="6136" spans="1:29" hidden="1" outlineLevel="1" collapsed="1" x14ac:dyDescent="0.25">
      <c r="A6136" t="s">
        <v>34</v>
      </c>
      <c r="B6136" s="4" t="s">
        <v>29</v>
      </c>
      <c r="C6136" s="4" t="s">
        <v>6693</v>
      </c>
      <c r="D6136" s="4" t="s">
        <v>34</v>
      </c>
      <c r="E6136" s="4">
        <v>1.13214E-4</v>
      </c>
      <c r="F6136" s="4">
        <v>1.5434800000000001E-4</v>
      </c>
      <c r="G6136" s="4">
        <v>1</v>
      </c>
      <c r="H6136" s="4">
        <v>1</v>
      </c>
      <c r="I6136" s="4">
        <v>2</v>
      </c>
      <c r="J6136" s="4" t="s">
        <v>6689</v>
      </c>
      <c r="K6136" s="4">
        <v>1</v>
      </c>
      <c r="L6136" s="4">
        <v>1517.7706800000001</v>
      </c>
      <c r="M6136" s="4" t="s">
        <v>29</v>
      </c>
      <c r="N6136" s="4" t="s">
        <v>29</v>
      </c>
      <c r="O6136" s="4">
        <v>6.5770000000000002E-5</v>
      </c>
      <c r="P6136" s="4">
        <v>6.6490000000000002E-6</v>
      </c>
      <c r="Q6136" s="4">
        <v>3.16</v>
      </c>
    </row>
    <row r="6137" spans="1:29" hidden="1" outlineLevel="1" collapsed="1" x14ac:dyDescent="0.25">
      <c r="A6137" t="s">
        <v>34</v>
      </c>
      <c r="B6137" s="4" t="s">
        <v>29</v>
      </c>
      <c r="C6137" s="4" t="s">
        <v>6694</v>
      </c>
      <c r="D6137" s="4" t="s">
        <v>388</v>
      </c>
      <c r="E6137" s="4">
        <v>7.4471300000000004E-4</v>
      </c>
      <c r="F6137" s="4">
        <v>1.5434800000000001E-4</v>
      </c>
      <c r="G6137" s="4">
        <v>1</v>
      </c>
      <c r="H6137" s="4">
        <v>1</v>
      </c>
      <c r="I6137" s="4">
        <v>1</v>
      </c>
      <c r="J6137" s="4" t="s">
        <v>6689</v>
      </c>
      <c r="K6137" s="4">
        <v>0</v>
      </c>
      <c r="L6137" s="4">
        <v>1092.53539</v>
      </c>
      <c r="M6137" s="4" t="s">
        <v>29</v>
      </c>
      <c r="N6137" s="4" t="s">
        <v>29</v>
      </c>
      <c r="O6137" s="4">
        <v>6.5770000000000002E-5</v>
      </c>
      <c r="P6137" s="4">
        <v>6.4499999999999996E-5</v>
      </c>
      <c r="Q6137" s="4">
        <v>2.0699999999999998</v>
      </c>
    </row>
    <row r="6138" spans="1:29" hidden="1" outlineLevel="1" collapsed="1" x14ac:dyDescent="0.25">
      <c r="A6138" t="s">
        <v>34</v>
      </c>
      <c r="B6138" s="4" t="s">
        <v>29</v>
      </c>
      <c r="C6138" s="4" t="s">
        <v>6695</v>
      </c>
      <c r="D6138" s="4" t="s">
        <v>34</v>
      </c>
      <c r="E6138" s="4">
        <v>3.4450099999999999E-6</v>
      </c>
      <c r="F6138" s="4">
        <v>1.5434800000000001E-4</v>
      </c>
      <c r="G6138" s="4">
        <v>1</v>
      </c>
      <c r="H6138" s="4">
        <v>1</v>
      </c>
      <c r="I6138" s="4">
        <v>3</v>
      </c>
      <c r="J6138" s="4" t="s">
        <v>6689</v>
      </c>
      <c r="K6138" s="4">
        <v>0</v>
      </c>
      <c r="L6138" s="4">
        <v>2026.0603799999999</v>
      </c>
      <c r="M6138" s="4" t="s">
        <v>29</v>
      </c>
      <c r="N6138" s="4" t="s">
        <v>29</v>
      </c>
      <c r="O6138" s="4">
        <v>6.5770000000000002E-5</v>
      </c>
      <c r="P6138" s="4">
        <v>9.7139999999999995E-8</v>
      </c>
      <c r="Q6138" s="4">
        <v>3.94</v>
      </c>
    </row>
    <row r="6139" spans="1:29" hidden="1" outlineLevel="1" collapsed="1" x14ac:dyDescent="0.25">
      <c r="A6139" t="s">
        <v>34</v>
      </c>
      <c r="B6139" s="4" t="s">
        <v>29</v>
      </c>
      <c r="C6139" s="4" t="s">
        <v>6696</v>
      </c>
      <c r="D6139" s="4" t="s">
        <v>34</v>
      </c>
      <c r="E6139" s="4">
        <v>2.4030199999999999E-5</v>
      </c>
      <c r="F6139" s="4">
        <v>1.5434800000000001E-4</v>
      </c>
      <c r="G6139" s="4">
        <v>1</v>
      </c>
      <c r="H6139" s="4">
        <v>1</v>
      </c>
      <c r="I6139" s="4">
        <v>2</v>
      </c>
      <c r="J6139" s="4" t="s">
        <v>6689</v>
      </c>
      <c r="K6139" s="4">
        <v>0</v>
      </c>
      <c r="L6139" s="4">
        <v>1761.9242200000001</v>
      </c>
      <c r="M6139" s="4" t="s">
        <v>29</v>
      </c>
      <c r="N6139" s="4" t="s">
        <v>29</v>
      </c>
      <c r="O6139" s="4">
        <v>6.5770000000000002E-5</v>
      </c>
      <c r="P6139" s="4">
        <v>1.0210000000000001E-6</v>
      </c>
      <c r="Q6139" s="4">
        <v>4.58</v>
      </c>
    </row>
    <row r="6140" spans="1:29" hidden="1" outlineLevel="1" collapsed="1" x14ac:dyDescent="0.25">
      <c r="A6140" t="s">
        <v>34</v>
      </c>
      <c r="B6140" s="4" t="s">
        <v>29</v>
      </c>
      <c r="C6140" s="4" t="s">
        <v>6697</v>
      </c>
      <c r="D6140" s="4" t="s">
        <v>34</v>
      </c>
      <c r="E6140" s="4">
        <v>4.6910500000000002E-7</v>
      </c>
      <c r="F6140" s="4">
        <v>1.5434800000000001E-4</v>
      </c>
      <c r="G6140" s="4">
        <v>1</v>
      </c>
      <c r="H6140" s="4">
        <v>1</v>
      </c>
      <c r="I6140" s="4">
        <v>2</v>
      </c>
      <c r="J6140" s="4" t="s">
        <v>6689</v>
      </c>
      <c r="K6140" s="4">
        <v>0</v>
      </c>
      <c r="L6140" s="4">
        <v>1497.85229</v>
      </c>
      <c r="M6140" s="4" t="s">
        <v>29</v>
      </c>
      <c r="N6140" s="4" t="s">
        <v>29</v>
      </c>
      <c r="O6140" s="4">
        <v>6.5770000000000002E-5</v>
      </c>
      <c r="P6140" s="4">
        <v>8.6699999999999992E-9</v>
      </c>
      <c r="Q6140" s="4">
        <v>3.81</v>
      </c>
    </row>
    <row r="6141" spans="1:29" hidden="1" outlineLevel="1" collapsed="1" x14ac:dyDescent="0.25">
      <c r="A6141" t="s">
        <v>34</v>
      </c>
      <c r="B6141" s="4" t="s">
        <v>29</v>
      </c>
      <c r="C6141" s="4" t="s">
        <v>6698</v>
      </c>
      <c r="D6141" s="4" t="s">
        <v>418</v>
      </c>
      <c r="E6141" s="4">
        <v>8.9248199999999996E-7</v>
      </c>
      <c r="F6141" s="4">
        <v>1.5434800000000001E-4</v>
      </c>
      <c r="G6141" s="4">
        <v>1</v>
      </c>
      <c r="H6141" s="4">
        <v>1</v>
      </c>
      <c r="I6141" s="4">
        <v>2</v>
      </c>
      <c r="J6141" s="4" t="s">
        <v>6689</v>
      </c>
      <c r="K6141" s="4">
        <v>1</v>
      </c>
      <c r="L6141" s="4">
        <v>2536.1620200000002</v>
      </c>
      <c r="M6141" s="4" t="s">
        <v>29</v>
      </c>
      <c r="N6141" s="4" t="s">
        <v>29</v>
      </c>
      <c r="O6141" s="4">
        <v>6.5770000000000002E-5</v>
      </c>
      <c r="P6141" s="4">
        <v>1.8959999999999999E-8</v>
      </c>
      <c r="Q6141" s="4">
        <v>4.28</v>
      </c>
    </row>
    <row r="6142" spans="1:29" hidden="1" outlineLevel="1" collapsed="1" x14ac:dyDescent="0.25">
      <c r="A6142" t="s">
        <v>34</v>
      </c>
      <c r="B6142" s="4" t="s">
        <v>29</v>
      </c>
      <c r="C6142" s="4" t="s">
        <v>6699</v>
      </c>
      <c r="D6142" s="4" t="s">
        <v>34</v>
      </c>
      <c r="E6142" s="4">
        <v>1.53051E-2</v>
      </c>
      <c r="F6142" s="4">
        <v>5.7957899999999999E-4</v>
      </c>
      <c r="G6142" s="4">
        <v>1</v>
      </c>
      <c r="H6142" s="4">
        <v>1</v>
      </c>
      <c r="I6142" s="4">
        <v>1</v>
      </c>
      <c r="J6142" s="4" t="s">
        <v>6689</v>
      </c>
      <c r="K6142" s="4">
        <v>0</v>
      </c>
      <c r="L6142" s="4">
        <v>937.52139</v>
      </c>
      <c r="M6142" s="4" t="s">
        <v>29</v>
      </c>
      <c r="N6142" s="4" t="s">
        <v>29</v>
      </c>
      <c r="O6142" s="4">
        <v>2.1489999999999999E-4</v>
      </c>
      <c r="P6142" s="4">
        <v>2.3470000000000001E-3</v>
      </c>
      <c r="Q6142" s="4">
        <v>1.71</v>
      </c>
    </row>
    <row r="6143" spans="1:29" hidden="1" outlineLevel="1" collapsed="1" x14ac:dyDescent="0.25">
      <c r="A6143" t="s">
        <v>34</v>
      </c>
      <c r="B6143" s="4" t="s">
        <v>29</v>
      </c>
      <c r="C6143" s="4" t="s">
        <v>6700</v>
      </c>
      <c r="D6143" s="4" t="s">
        <v>74</v>
      </c>
      <c r="E6143" s="4">
        <v>2.5135600000000001E-2</v>
      </c>
      <c r="F6143" s="4">
        <v>1.14003E-3</v>
      </c>
      <c r="G6143" s="4">
        <v>1</v>
      </c>
      <c r="H6143" s="4">
        <v>1</v>
      </c>
      <c r="I6143" s="4">
        <v>2</v>
      </c>
      <c r="J6143" s="4" t="s">
        <v>6689</v>
      </c>
      <c r="K6143" s="4">
        <v>0</v>
      </c>
      <c r="L6143" s="4">
        <v>819.4393</v>
      </c>
      <c r="M6143" s="4" t="s">
        <v>29</v>
      </c>
      <c r="N6143" s="4" t="s">
        <v>29</v>
      </c>
      <c r="O6143" s="4">
        <v>4.1320000000000001E-4</v>
      </c>
      <c r="P6143" s="4">
        <v>4.3579999999999999E-3</v>
      </c>
      <c r="Q6143" s="4">
        <v>1.43</v>
      </c>
    </row>
    <row r="6144" spans="1:29" hidden="1" outlineLevel="1" collapsed="1" x14ac:dyDescent="0.25">
      <c r="A6144" t="s">
        <v>34</v>
      </c>
      <c r="B6144" s="4" t="s">
        <v>29</v>
      </c>
      <c r="C6144" s="4" t="s">
        <v>6701</v>
      </c>
      <c r="D6144" s="4" t="s">
        <v>34</v>
      </c>
      <c r="E6144" s="4">
        <v>6.6138299999999997E-2</v>
      </c>
      <c r="F6144" s="4">
        <v>2.20236E-3</v>
      </c>
      <c r="G6144" s="4">
        <v>1</v>
      </c>
      <c r="H6144" s="4">
        <v>1</v>
      </c>
      <c r="I6144" s="4">
        <v>1</v>
      </c>
      <c r="J6144" s="4" t="s">
        <v>6689</v>
      </c>
      <c r="K6144" s="4">
        <v>0</v>
      </c>
      <c r="L6144" s="4">
        <v>875.45812000000001</v>
      </c>
      <c r="M6144" s="4" t="s">
        <v>29</v>
      </c>
      <c r="N6144" s="4" t="s">
        <v>29</v>
      </c>
      <c r="O6144" s="4">
        <v>7.9029999999999997E-4</v>
      </c>
      <c r="P6144" s="4">
        <v>1.5509999999999999E-2</v>
      </c>
      <c r="Q6144" s="4">
        <v>1.38</v>
      </c>
    </row>
    <row r="6145" spans="1:29" x14ac:dyDescent="0.25">
      <c r="A6145" s="3" t="s">
        <v>29</v>
      </c>
      <c r="B6145" s="3" t="s">
        <v>30</v>
      </c>
      <c r="C6145" s="3" t="s">
        <v>6702</v>
      </c>
      <c r="D6145" s="3" t="s">
        <v>6703</v>
      </c>
      <c r="E6145" s="3">
        <v>0</v>
      </c>
      <c r="F6145" s="3">
        <v>47.363999999999997</v>
      </c>
      <c r="G6145" s="3">
        <v>17</v>
      </c>
      <c r="H6145" s="3">
        <v>9</v>
      </c>
      <c r="I6145" s="3">
        <v>17</v>
      </c>
      <c r="J6145" s="3">
        <v>9</v>
      </c>
      <c r="K6145" s="3">
        <v>952</v>
      </c>
      <c r="L6145" s="3">
        <v>107</v>
      </c>
      <c r="M6145" s="3">
        <v>6.04</v>
      </c>
      <c r="N6145" s="3">
        <v>56.03</v>
      </c>
      <c r="O6145" s="3">
        <v>9</v>
      </c>
      <c r="P6145" s="3" t="s">
        <v>33</v>
      </c>
      <c r="Q6145" s="3" t="s">
        <v>6704</v>
      </c>
      <c r="R6145" s="3" t="s">
        <v>2311</v>
      </c>
      <c r="S6145" s="3" t="s">
        <v>6705</v>
      </c>
      <c r="T6145" s="3" t="s">
        <v>6706</v>
      </c>
      <c r="U6145" s="3" t="s">
        <v>6702</v>
      </c>
      <c r="V6145" s="3" t="s">
        <v>6707</v>
      </c>
      <c r="W6145" s="3" t="s">
        <v>714</v>
      </c>
      <c r="X6145" s="3" t="s">
        <v>6708</v>
      </c>
      <c r="Y6145" s="3" t="s">
        <v>6709</v>
      </c>
      <c r="Z6145" s="3" t="s">
        <v>6710</v>
      </c>
      <c r="AA6145" s="3">
        <v>23</v>
      </c>
      <c r="AB6145" s="3" t="s">
        <v>29</v>
      </c>
      <c r="AC6145" s="3">
        <v>1</v>
      </c>
    </row>
    <row r="6146" spans="1:29" hidden="1" outlineLevel="1" collapsed="1" x14ac:dyDescent="0.25">
      <c r="A6146" t="s">
        <v>34</v>
      </c>
      <c r="B6146" s="2" t="s">
        <v>39</v>
      </c>
      <c r="C6146" s="2" t="s">
        <v>40</v>
      </c>
      <c r="D6146" s="2" t="s">
        <v>41</v>
      </c>
      <c r="E6146" s="2" t="s">
        <v>42</v>
      </c>
      <c r="F6146" s="2" t="s">
        <v>43</v>
      </c>
      <c r="G6146" s="2" t="s">
        <v>28</v>
      </c>
      <c r="H6146" s="2" t="s">
        <v>44</v>
      </c>
      <c r="I6146" s="2" t="s">
        <v>8</v>
      </c>
      <c r="J6146" s="2" t="s">
        <v>45</v>
      </c>
      <c r="K6146" s="2" t="s">
        <v>46</v>
      </c>
      <c r="L6146" s="2" t="s">
        <v>47</v>
      </c>
      <c r="M6146" s="2" t="s">
        <v>27</v>
      </c>
      <c r="N6146" s="2" t="s">
        <v>48</v>
      </c>
      <c r="O6146" s="2" t="s">
        <v>49</v>
      </c>
      <c r="P6146" s="2" t="s">
        <v>50</v>
      </c>
      <c r="Q6146" s="2" t="s">
        <v>51</v>
      </c>
    </row>
    <row r="6147" spans="1:29" hidden="1" outlineLevel="1" collapsed="1" x14ac:dyDescent="0.25">
      <c r="A6147" t="s">
        <v>34</v>
      </c>
      <c r="B6147" s="4" t="s">
        <v>29</v>
      </c>
      <c r="C6147" s="4" t="s">
        <v>6711</v>
      </c>
      <c r="D6147" s="4" t="s">
        <v>34</v>
      </c>
      <c r="E6147" s="4">
        <v>1.5121000000000001E-4</v>
      </c>
      <c r="F6147" s="4">
        <v>1.5434800000000001E-4</v>
      </c>
      <c r="G6147" s="4">
        <v>1</v>
      </c>
      <c r="H6147" s="4">
        <v>1</v>
      </c>
      <c r="I6147" s="4">
        <v>1</v>
      </c>
      <c r="J6147" s="4" t="s">
        <v>6702</v>
      </c>
      <c r="K6147" s="4">
        <v>1</v>
      </c>
      <c r="L6147" s="4">
        <v>1313.76749</v>
      </c>
      <c r="M6147" s="4" t="s">
        <v>29</v>
      </c>
      <c r="N6147" s="4" t="s">
        <v>29</v>
      </c>
      <c r="O6147" s="4">
        <v>6.5770000000000002E-5</v>
      </c>
      <c r="P6147" s="4">
        <v>9.4369999999999996E-6</v>
      </c>
      <c r="Q6147" s="4">
        <v>3.01</v>
      </c>
    </row>
    <row r="6148" spans="1:29" hidden="1" outlineLevel="1" collapsed="1" x14ac:dyDescent="0.25">
      <c r="A6148" t="s">
        <v>34</v>
      </c>
      <c r="B6148" s="4" t="s">
        <v>29</v>
      </c>
      <c r="C6148" s="4" t="s">
        <v>6712</v>
      </c>
      <c r="D6148" s="4" t="s">
        <v>34</v>
      </c>
      <c r="E6148" s="4">
        <v>2.0668399999999999E-3</v>
      </c>
      <c r="F6148" s="4">
        <v>1.5434800000000001E-4</v>
      </c>
      <c r="G6148" s="4">
        <v>1</v>
      </c>
      <c r="H6148" s="4">
        <v>1</v>
      </c>
      <c r="I6148" s="4">
        <v>1</v>
      </c>
      <c r="J6148" s="4" t="s">
        <v>6702</v>
      </c>
      <c r="K6148" s="4">
        <v>0</v>
      </c>
      <c r="L6148" s="4">
        <v>1778.7562700000001</v>
      </c>
      <c r="M6148" s="4" t="s">
        <v>29</v>
      </c>
      <c r="N6148" s="4" t="s">
        <v>29</v>
      </c>
      <c r="O6148" s="4">
        <v>6.5770000000000002E-5</v>
      </c>
      <c r="P6148" s="4">
        <v>2.1890000000000001E-4</v>
      </c>
      <c r="Q6148" s="4">
        <v>2.3199999999999998</v>
      </c>
    </row>
    <row r="6149" spans="1:29" hidden="1" outlineLevel="1" collapsed="1" x14ac:dyDescent="0.25">
      <c r="A6149" t="s">
        <v>34</v>
      </c>
      <c r="B6149" s="4" t="s">
        <v>29</v>
      </c>
      <c r="C6149" s="4" t="s">
        <v>6713</v>
      </c>
      <c r="D6149" s="4" t="s">
        <v>34</v>
      </c>
      <c r="E6149" s="4">
        <v>1.9941699999999999E-7</v>
      </c>
      <c r="F6149" s="4">
        <v>1.5434800000000001E-4</v>
      </c>
      <c r="G6149" s="4">
        <v>1</v>
      </c>
      <c r="H6149" s="4">
        <v>1</v>
      </c>
      <c r="I6149" s="4">
        <v>3</v>
      </c>
      <c r="J6149" s="4" t="s">
        <v>6702</v>
      </c>
      <c r="K6149" s="4">
        <v>0</v>
      </c>
      <c r="L6149" s="4">
        <v>3128.5481199999999</v>
      </c>
      <c r="M6149" s="4" t="s">
        <v>29</v>
      </c>
      <c r="N6149" s="4" t="s">
        <v>29</v>
      </c>
      <c r="O6149" s="4">
        <v>6.5770000000000002E-5</v>
      </c>
      <c r="P6149" s="4">
        <v>3.0870000000000002E-9</v>
      </c>
      <c r="Q6149" s="4">
        <v>5.33</v>
      </c>
    </row>
    <row r="6150" spans="1:29" hidden="1" outlineLevel="1" collapsed="1" x14ac:dyDescent="0.25">
      <c r="A6150" t="s">
        <v>34</v>
      </c>
      <c r="B6150" s="4" t="s">
        <v>29</v>
      </c>
      <c r="C6150" s="4" t="s">
        <v>6714</v>
      </c>
      <c r="D6150" s="4" t="s">
        <v>34</v>
      </c>
      <c r="E6150" s="4">
        <v>8.5777800000000001E-4</v>
      </c>
      <c r="F6150" s="4">
        <v>1.5434800000000001E-4</v>
      </c>
      <c r="G6150" s="4">
        <v>1</v>
      </c>
      <c r="H6150" s="4">
        <v>1</v>
      </c>
      <c r="I6150" s="4">
        <v>2</v>
      </c>
      <c r="J6150" s="4" t="s">
        <v>6702</v>
      </c>
      <c r="K6150" s="4">
        <v>1</v>
      </c>
      <c r="L6150" s="4">
        <v>2382.1154499999998</v>
      </c>
      <c r="M6150" s="4" t="s">
        <v>29</v>
      </c>
      <c r="N6150" s="4" t="s">
        <v>29</v>
      </c>
      <c r="O6150" s="4">
        <v>6.5770000000000002E-5</v>
      </c>
      <c r="P6150" s="4">
        <v>7.6600000000000005E-5</v>
      </c>
      <c r="Q6150" s="4">
        <v>3.54</v>
      </c>
    </row>
    <row r="6151" spans="1:29" hidden="1" outlineLevel="1" collapsed="1" x14ac:dyDescent="0.25">
      <c r="A6151" t="s">
        <v>34</v>
      </c>
      <c r="B6151" s="4" t="s">
        <v>29</v>
      </c>
      <c r="C6151" s="4" t="s">
        <v>6715</v>
      </c>
      <c r="D6151" s="4" t="s">
        <v>34</v>
      </c>
      <c r="E6151" s="4">
        <v>7.5020999999999994E-8</v>
      </c>
      <c r="F6151" s="4">
        <v>1.5434800000000001E-4</v>
      </c>
      <c r="G6151" s="4">
        <v>1</v>
      </c>
      <c r="H6151" s="4">
        <v>1</v>
      </c>
      <c r="I6151" s="4">
        <v>5</v>
      </c>
      <c r="J6151" s="4" t="s">
        <v>6702</v>
      </c>
      <c r="K6151" s="4">
        <v>0</v>
      </c>
      <c r="L6151" s="4">
        <v>2553.2031400000001</v>
      </c>
      <c r="M6151" s="4" t="s">
        <v>29</v>
      </c>
      <c r="N6151" s="4" t="s">
        <v>29</v>
      </c>
      <c r="O6151" s="4">
        <v>6.5770000000000002E-5</v>
      </c>
      <c r="P6151" s="4">
        <v>9.4309999999999998E-10</v>
      </c>
      <c r="Q6151" s="4">
        <v>5.45</v>
      </c>
    </row>
    <row r="6152" spans="1:29" hidden="1" outlineLevel="1" collapsed="1" x14ac:dyDescent="0.25">
      <c r="A6152" t="s">
        <v>34</v>
      </c>
      <c r="B6152" s="4" t="s">
        <v>29</v>
      </c>
      <c r="C6152" s="4" t="s">
        <v>6716</v>
      </c>
      <c r="D6152" s="4" t="s">
        <v>244</v>
      </c>
      <c r="E6152" s="4">
        <v>3.82249E-3</v>
      </c>
      <c r="F6152" s="4">
        <v>3.0793500000000001E-4</v>
      </c>
      <c r="G6152" s="4">
        <v>1</v>
      </c>
      <c r="H6152" s="4">
        <v>1</v>
      </c>
      <c r="I6152" s="4">
        <v>2</v>
      </c>
      <c r="J6152" s="4" t="s">
        <v>6702</v>
      </c>
      <c r="K6152" s="4">
        <v>0</v>
      </c>
      <c r="L6152" s="4">
        <v>1633.74863</v>
      </c>
      <c r="M6152" s="4" t="s">
        <v>29</v>
      </c>
      <c r="N6152" s="4" t="s">
        <v>29</v>
      </c>
      <c r="O6152" s="4">
        <v>1.192E-4</v>
      </c>
      <c r="P6152" s="4">
        <v>4.5080000000000001E-4</v>
      </c>
      <c r="Q6152" s="4">
        <v>2.16</v>
      </c>
    </row>
    <row r="6153" spans="1:29" hidden="1" outlineLevel="1" collapsed="1" x14ac:dyDescent="0.25">
      <c r="A6153" t="s">
        <v>34</v>
      </c>
      <c r="B6153" s="4" t="s">
        <v>29</v>
      </c>
      <c r="C6153" s="4" t="s">
        <v>6717</v>
      </c>
      <c r="D6153" s="4" t="s">
        <v>34</v>
      </c>
      <c r="E6153" s="4">
        <v>2.60327E-3</v>
      </c>
      <c r="F6153" s="4">
        <v>3.0793500000000001E-4</v>
      </c>
      <c r="G6153" s="4">
        <v>1</v>
      </c>
      <c r="H6153" s="4">
        <v>1</v>
      </c>
      <c r="I6153" s="4">
        <v>1</v>
      </c>
      <c r="J6153" s="4" t="s">
        <v>6702</v>
      </c>
      <c r="K6153" s="4">
        <v>0</v>
      </c>
      <c r="L6153" s="4">
        <v>1574.71804</v>
      </c>
      <c r="M6153" s="4" t="s">
        <v>29</v>
      </c>
      <c r="N6153" s="4" t="s">
        <v>29</v>
      </c>
      <c r="O6153" s="4">
        <v>1.192E-4</v>
      </c>
      <c r="P6153" s="4">
        <v>2.8659999999999997E-4</v>
      </c>
      <c r="Q6153" s="4">
        <v>3.44</v>
      </c>
    </row>
    <row r="6154" spans="1:29" hidden="1" outlineLevel="1" collapsed="1" x14ac:dyDescent="0.25">
      <c r="A6154" t="s">
        <v>34</v>
      </c>
      <c r="B6154" s="4" t="s">
        <v>29</v>
      </c>
      <c r="C6154" s="4" t="s">
        <v>6718</v>
      </c>
      <c r="D6154" s="4" t="s">
        <v>34</v>
      </c>
      <c r="E6154" s="4">
        <v>4.8634900000000002E-2</v>
      </c>
      <c r="F6154" s="4">
        <v>1.52893E-3</v>
      </c>
      <c r="G6154" s="4">
        <v>1</v>
      </c>
      <c r="H6154" s="4">
        <v>1</v>
      </c>
      <c r="I6154" s="4">
        <v>1</v>
      </c>
      <c r="J6154" s="4" t="s">
        <v>6702</v>
      </c>
      <c r="K6154" s="4">
        <v>0</v>
      </c>
      <c r="L6154" s="4">
        <v>835.46722999999997</v>
      </c>
      <c r="M6154" s="4" t="s">
        <v>29</v>
      </c>
      <c r="N6154" s="4" t="s">
        <v>29</v>
      </c>
      <c r="O6154" s="4">
        <v>5.5110000000000001E-4</v>
      </c>
      <c r="P6154" s="4">
        <v>1.022E-2</v>
      </c>
      <c r="Q6154" s="4">
        <v>1.79</v>
      </c>
    </row>
    <row r="6155" spans="1:29" hidden="1" outlineLevel="1" collapsed="1" x14ac:dyDescent="0.25">
      <c r="A6155" t="s">
        <v>34</v>
      </c>
      <c r="B6155" s="4" t="s">
        <v>29</v>
      </c>
      <c r="C6155" s="4" t="s">
        <v>6719</v>
      </c>
      <c r="D6155" s="4" t="s">
        <v>34</v>
      </c>
      <c r="E6155" s="4">
        <v>9.6932699999999997E-2</v>
      </c>
      <c r="F6155" s="4">
        <v>3.5126799999999998E-3</v>
      </c>
      <c r="G6155" s="4">
        <v>1</v>
      </c>
      <c r="H6155" s="4">
        <v>1</v>
      </c>
      <c r="I6155" s="4">
        <v>1</v>
      </c>
      <c r="J6155" s="4" t="s">
        <v>6702</v>
      </c>
      <c r="K6155" s="4">
        <v>1</v>
      </c>
      <c r="L6155" s="4">
        <v>2117.0244499999999</v>
      </c>
      <c r="M6155" s="4" t="s">
        <v>29</v>
      </c>
      <c r="N6155" s="4" t="s">
        <v>29</v>
      </c>
      <c r="O6155" s="4">
        <v>1.258E-3</v>
      </c>
      <c r="P6155" s="4">
        <v>2.6280000000000001E-2</v>
      </c>
      <c r="Q6155" s="4">
        <v>1.88</v>
      </c>
    </row>
    <row r="6156" spans="1:29" x14ac:dyDescent="0.25">
      <c r="A6156" s="3" t="s">
        <v>29</v>
      </c>
      <c r="B6156" s="3" t="s">
        <v>30</v>
      </c>
      <c r="C6156" s="3" t="s">
        <v>6720</v>
      </c>
      <c r="D6156" s="3" t="s">
        <v>6721</v>
      </c>
      <c r="E6156" s="3">
        <v>0</v>
      </c>
      <c r="F6156" s="3">
        <v>47.290999999999997</v>
      </c>
      <c r="G6156" s="3">
        <v>30</v>
      </c>
      <c r="H6156" s="3">
        <v>7</v>
      </c>
      <c r="I6156" s="3">
        <v>10</v>
      </c>
      <c r="J6156" s="3">
        <v>7</v>
      </c>
      <c r="K6156" s="3">
        <v>395</v>
      </c>
      <c r="L6156" s="3">
        <v>44.7</v>
      </c>
      <c r="M6156" s="3">
        <v>5.12</v>
      </c>
      <c r="N6156" s="3">
        <v>34.96</v>
      </c>
      <c r="O6156" s="3">
        <v>7</v>
      </c>
      <c r="P6156" s="3" t="s">
        <v>34</v>
      </c>
      <c r="Q6156" s="3" t="s">
        <v>34</v>
      </c>
      <c r="R6156" s="3" t="s">
        <v>1501</v>
      </c>
      <c r="S6156" s="3" t="s">
        <v>3149</v>
      </c>
      <c r="T6156" s="3" t="s">
        <v>34</v>
      </c>
      <c r="U6156" s="3" t="s">
        <v>6722</v>
      </c>
      <c r="V6156" s="3" t="s">
        <v>34</v>
      </c>
      <c r="W6156" s="3" t="s">
        <v>6723</v>
      </c>
      <c r="X6156" s="3" t="s">
        <v>34</v>
      </c>
      <c r="Y6156" s="3" t="s">
        <v>34</v>
      </c>
      <c r="Z6156" s="3" t="s">
        <v>34</v>
      </c>
      <c r="AA6156" s="3">
        <v>0</v>
      </c>
      <c r="AB6156" s="3" t="s">
        <v>29</v>
      </c>
      <c r="AC6156" s="3">
        <v>1</v>
      </c>
    </row>
    <row r="6157" spans="1:29" hidden="1" outlineLevel="1" collapsed="1" x14ac:dyDescent="0.25">
      <c r="A6157" t="s">
        <v>34</v>
      </c>
      <c r="B6157" s="2" t="s">
        <v>39</v>
      </c>
      <c r="C6157" s="2" t="s">
        <v>40</v>
      </c>
      <c r="D6157" s="2" t="s">
        <v>41</v>
      </c>
      <c r="E6157" s="2" t="s">
        <v>42</v>
      </c>
      <c r="F6157" s="2" t="s">
        <v>43</v>
      </c>
      <c r="G6157" s="2" t="s">
        <v>28</v>
      </c>
      <c r="H6157" s="2" t="s">
        <v>44</v>
      </c>
      <c r="I6157" s="2" t="s">
        <v>8</v>
      </c>
      <c r="J6157" s="2" t="s">
        <v>45</v>
      </c>
      <c r="K6157" s="2" t="s">
        <v>46</v>
      </c>
      <c r="L6157" s="2" t="s">
        <v>47</v>
      </c>
      <c r="M6157" s="2" t="s">
        <v>27</v>
      </c>
      <c r="N6157" s="2" t="s">
        <v>48</v>
      </c>
      <c r="O6157" s="2" t="s">
        <v>49</v>
      </c>
      <c r="P6157" s="2" t="s">
        <v>50</v>
      </c>
      <c r="Q6157" s="2" t="s">
        <v>51</v>
      </c>
    </row>
    <row r="6158" spans="1:29" hidden="1" outlineLevel="1" collapsed="1" x14ac:dyDescent="0.25">
      <c r="A6158" t="s">
        <v>34</v>
      </c>
      <c r="B6158" s="4" t="s">
        <v>29</v>
      </c>
      <c r="C6158" s="4" t="s">
        <v>6724</v>
      </c>
      <c r="D6158" s="4" t="s">
        <v>34</v>
      </c>
      <c r="E6158" s="4">
        <v>4.0964099999999998E-4</v>
      </c>
      <c r="F6158" s="4">
        <v>1.5434800000000001E-4</v>
      </c>
      <c r="G6158" s="4">
        <v>1</v>
      </c>
      <c r="H6158" s="4">
        <v>1</v>
      </c>
      <c r="I6158" s="4">
        <v>2</v>
      </c>
      <c r="J6158" s="4" t="s">
        <v>6720</v>
      </c>
      <c r="K6158" s="4">
        <v>0</v>
      </c>
      <c r="L6158" s="4">
        <v>1114.6830399999999</v>
      </c>
      <c r="M6158" s="4" t="s">
        <v>29</v>
      </c>
      <c r="N6158" s="4" t="s">
        <v>29</v>
      </c>
      <c r="O6158" s="4">
        <v>6.5770000000000002E-5</v>
      </c>
      <c r="P6158" s="4">
        <v>3.1579999999999999E-5</v>
      </c>
      <c r="Q6158" s="4">
        <v>2.48</v>
      </c>
    </row>
    <row r="6159" spans="1:29" hidden="1" outlineLevel="1" collapsed="1" x14ac:dyDescent="0.25">
      <c r="A6159" t="s">
        <v>34</v>
      </c>
      <c r="B6159" s="4" t="s">
        <v>29</v>
      </c>
      <c r="C6159" s="4" t="s">
        <v>6725</v>
      </c>
      <c r="D6159" s="4" t="s">
        <v>72</v>
      </c>
      <c r="E6159" s="4">
        <v>6.8560000000000001E-6</v>
      </c>
      <c r="F6159" s="4">
        <v>1.5434800000000001E-4</v>
      </c>
      <c r="G6159" s="4">
        <v>1</v>
      </c>
      <c r="H6159" s="4">
        <v>1</v>
      </c>
      <c r="I6159" s="4">
        <v>2</v>
      </c>
      <c r="J6159" s="4" t="s">
        <v>6720</v>
      </c>
      <c r="K6159" s="4">
        <v>0</v>
      </c>
      <c r="L6159" s="4">
        <v>2111.9615100000001</v>
      </c>
      <c r="M6159" s="4" t="s">
        <v>29</v>
      </c>
      <c r="N6159" s="4" t="s">
        <v>29</v>
      </c>
      <c r="O6159" s="4">
        <v>6.5770000000000002E-5</v>
      </c>
      <c r="P6159" s="4">
        <v>2.2310000000000001E-7</v>
      </c>
      <c r="Q6159" s="4">
        <v>3.51</v>
      </c>
    </row>
    <row r="6160" spans="1:29" hidden="1" outlineLevel="1" collapsed="1" x14ac:dyDescent="0.25">
      <c r="A6160" t="s">
        <v>34</v>
      </c>
      <c r="B6160" s="4" t="s">
        <v>29</v>
      </c>
      <c r="C6160" s="4" t="s">
        <v>6726</v>
      </c>
      <c r="D6160" s="4" t="s">
        <v>34</v>
      </c>
      <c r="E6160" s="4">
        <v>3.7198500000000002E-4</v>
      </c>
      <c r="F6160" s="4">
        <v>1.5434800000000001E-4</v>
      </c>
      <c r="G6160" s="4">
        <v>1</v>
      </c>
      <c r="H6160" s="4">
        <v>1</v>
      </c>
      <c r="I6160" s="4">
        <v>1</v>
      </c>
      <c r="J6160" s="4" t="s">
        <v>6720</v>
      </c>
      <c r="K6160" s="4">
        <v>0</v>
      </c>
      <c r="L6160" s="4">
        <v>1164.63715</v>
      </c>
      <c r="M6160" s="4" t="s">
        <v>29</v>
      </c>
      <c r="N6160" s="4" t="s">
        <v>29</v>
      </c>
      <c r="O6160" s="4">
        <v>6.5770000000000002E-5</v>
      </c>
      <c r="P6160" s="4">
        <v>2.8099999999999999E-5</v>
      </c>
      <c r="Q6160" s="4">
        <v>2.5499999999999998</v>
      </c>
    </row>
    <row r="6161" spans="1:29" hidden="1" outlineLevel="1" collapsed="1" x14ac:dyDescent="0.25">
      <c r="A6161" t="s">
        <v>34</v>
      </c>
      <c r="B6161" s="4" t="s">
        <v>29</v>
      </c>
      <c r="C6161" s="4" t="s">
        <v>6727</v>
      </c>
      <c r="D6161" s="4" t="s">
        <v>34</v>
      </c>
      <c r="E6161" s="4">
        <v>6.7250400000000002E-7</v>
      </c>
      <c r="F6161" s="4">
        <v>1.5434800000000001E-4</v>
      </c>
      <c r="G6161" s="4">
        <v>1</v>
      </c>
      <c r="H6161" s="4">
        <v>1</v>
      </c>
      <c r="I6161" s="4">
        <v>1</v>
      </c>
      <c r="J6161" s="4" t="s">
        <v>6720</v>
      </c>
      <c r="K6161" s="4">
        <v>0</v>
      </c>
      <c r="L6161" s="4">
        <v>1784.86022</v>
      </c>
      <c r="M6161" s="4" t="s">
        <v>29</v>
      </c>
      <c r="N6161" s="4" t="s">
        <v>29</v>
      </c>
      <c r="O6161" s="4">
        <v>6.5770000000000002E-5</v>
      </c>
      <c r="P6161" s="4">
        <v>1.342E-8</v>
      </c>
      <c r="Q6161" s="4">
        <v>4.41</v>
      </c>
    </row>
    <row r="6162" spans="1:29" hidden="1" outlineLevel="1" collapsed="1" x14ac:dyDescent="0.25">
      <c r="A6162" t="s">
        <v>34</v>
      </c>
      <c r="B6162" s="4" t="s">
        <v>29</v>
      </c>
      <c r="C6162" s="4" t="s">
        <v>6728</v>
      </c>
      <c r="D6162" s="4" t="s">
        <v>34</v>
      </c>
      <c r="E6162" s="4">
        <v>8.5319100000000001E-7</v>
      </c>
      <c r="F6162" s="4">
        <v>1.5434800000000001E-4</v>
      </c>
      <c r="G6162" s="4">
        <v>1</v>
      </c>
      <c r="H6162" s="4">
        <v>1</v>
      </c>
      <c r="I6162" s="4">
        <v>1</v>
      </c>
      <c r="J6162" s="4" t="s">
        <v>6720</v>
      </c>
      <c r="K6162" s="4">
        <v>1</v>
      </c>
      <c r="L6162" s="4">
        <v>2898.5108300000002</v>
      </c>
      <c r="M6162" s="4" t="s">
        <v>29</v>
      </c>
      <c r="N6162" s="4" t="s">
        <v>29</v>
      </c>
      <c r="O6162" s="4">
        <v>6.5770000000000002E-5</v>
      </c>
      <c r="P6162" s="4">
        <v>1.789E-8</v>
      </c>
      <c r="Q6162" s="4">
        <v>4.3600000000000003</v>
      </c>
    </row>
    <row r="6163" spans="1:29" hidden="1" outlineLevel="1" collapsed="1" x14ac:dyDescent="0.25">
      <c r="A6163" t="s">
        <v>34</v>
      </c>
      <c r="B6163" s="4" t="s">
        <v>29</v>
      </c>
      <c r="C6163" s="4" t="s">
        <v>6729</v>
      </c>
      <c r="D6163" s="4" t="s">
        <v>74</v>
      </c>
      <c r="E6163" s="4">
        <v>5.4041399999999999E-9</v>
      </c>
      <c r="F6163" s="4">
        <v>1.5434800000000001E-4</v>
      </c>
      <c r="G6163" s="4">
        <v>1</v>
      </c>
      <c r="H6163" s="4">
        <v>1</v>
      </c>
      <c r="I6163" s="4">
        <v>2</v>
      </c>
      <c r="J6163" s="4" t="s">
        <v>6720</v>
      </c>
      <c r="K6163" s="4">
        <v>0</v>
      </c>
      <c r="L6163" s="4">
        <v>2152.1066799999999</v>
      </c>
      <c r="M6163" s="4" t="s">
        <v>29</v>
      </c>
      <c r="N6163" s="4" t="s">
        <v>29</v>
      </c>
      <c r="O6163" s="4">
        <v>6.5770000000000002E-5</v>
      </c>
      <c r="P6163" s="4">
        <v>3.9330000000000001E-11</v>
      </c>
      <c r="Q6163" s="4">
        <v>5.23</v>
      </c>
    </row>
    <row r="6164" spans="1:29" hidden="1" outlineLevel="1" collapsed="1" x14ac:dyDescent="0.25">
      <c r="A6164" t="s">
        <v>34</v>
      </c>
      <c r="B6164" s="4" t="s">
        <v>29</v>
      </c>
      <c r="C6164" s="4" t="s">
        <v>6730</v>
      </c>
      <c r="D6164" s="4" t="s">
        <v>259</v>
      </c>
      <c r="E6164" s="4">
        <v>5.4386699999999999E-5</v>
      </c>
      <c r="F6164" s="4">
        <v>1.5434800000000001E-4</v>
      </c>
      <c r="G6164" s="4">
        <v>1</v>
      </c>
      <c r="H6164" s="4">
        <v>1</v>
      </c>
      <c r="I6164" s="4">
        <v>1</v>
      </c>
      <c r="J6164" s="4" t="s">
        <v>6720</v>
      </c>
      <c r="K6164" s="4">
        <v>1</v>
      </c>
      <c r="L6164" s="4">
        <v>1836.9272599999999</v>
      </c>
      <c r="M6164" s="4" t="s">
        <v>29</v>
      </c>
      <c r="N6164" s="4" t="s">
        <v>29</v>
      </c>
      <c r="O6164" s="4">
        <v>6.5770000000000002E-5</v>
      </c>
      <c r="P6164" s="4">
        <v>2.7389999999999999E-6</v>
      </c>
      <c r="Q6164" s="4">
        <v>3.72</v>
      </c>
    </row>
    <row r="6165" spans="1:29" x14ac:dyDescent="0.25">
      <c r="A6165" s="3" t="s">
        <v>29</v>
      </c>
      <c r="B6165" s="3" t="s">
        <v>30</v>
      </c>
      <c r="C6165" s="3" t="s">
        <v>6731</v>
      </c>
      <c r="D6165" s="3" t="s">
        <v>6732</v>
      </c>
      <c r="E6165" s="3">
        <v>0</v>
      </c>
      <c r="F6165" s="3">
        <v>47.07</v>
      </c>
      <c r="G6165" s="3">
        <v>25</v>
      </c>
      <c r="H6165" s="3">
        <v>9</v>
      </c>
      <c r="I6165" s="3">
        <v>14</v>
      </c>
      <c r="J6165" s="3">
        <v>9</v>
      </c>
      <c r="K6165" s="3">
        <v>554</v>
      </c>
      <c r="L6165" s="3">
        <v>62.3</v>
      </c>
      <c r="M6165" s="3">
        <v>9.4499999999999993</v>
      </c>
      <c r="N6165" s="3">
        <v>38.619999999999997</v>
      </c>
      <c r="O6165" s="3">
        <v>9</v>
      </c>
      <c r="P6165" s="3" t="s">
        <v>315</v>
      </c>
      <c r="Q6165" s="3" t="s">
        <v>2310</v>
      </c>
      <c r="R6165" s="3" t="s">
        <v>189</v>
      </c>
      <c r="S6165" s="3" t="s">
        <v>6733</v>
      </c>
      <c r="T6165" s="3" t="s">
        <v>6734</v>
      </c>
      <c r="U6165" s="3" t="s">
        <v>6731</v>
      </c>
      <c r="V6165" s="3" t="s">
        <v>6735</v>
      </c>
      <c r="W6165" s="3" t="s">
        <v>1555</v>
      </c>
      <c r="X6165" s="3" t="s">
        <v>34</v>
      </c>
      <c r="Y6165" s="3" t="s">
        <v>2316</v>
      </c>
      <c r="Z6165" s="3" t="s">
        <v>34</v>
      </c>
      <c r="AA6165" s="3">
        <v>4</v>
      </c>
      <c r="AB6165" s="3" t="s">
        <v>29</v>
      </c>
      <c r="AC6165" s="3">
        <v>1</v>
      </c>
    </row>
    <row r="6166" spans="1:29" hidden="1" outlineLevel="1" collapsed="1" x14ac:dyDescent="0.25">
      <c r="A6166" t="s">
        <v>34</v>
      </c>
      <c r="B6166" s="2" t="s">
        <v>39</v>
      </c>
      <c r="C6166" s="2" t="s">
        <v>40</v>
      </c>
      <c r="D6166" s="2" t="s">
        <v>41</v>
      </c>
      <c r="E6166" s="2" t="s">
        <v>42</v>
      </c>
      <c r="F6166" s="2" t="s">
        <v>43</v>
      </c>
      <c r="G6166" s="2" t="s">
        <v>28</v>
      </c>
      <c r="H6166" s="2" t="s">
        <v>44</v>
      </c>
      <c r="I6166" s="2" t="s">
        <v>8</v>
      </c>
      <c r="J6166" s="2" t="s">
        <v>45</v>
      </c>
      <c r="K6166" s="2" t="s">
        <v>46</v>
      </c>
      <c r="L6166" s="2" t="s">
        <v>47</v>
      </c>
      <c r="M6166" s="2" t="s">
        <v>27</v>
      </c>
      <c r="N6166" s="2" t="s">
        <v>48</v>
      </c>
      <c r="O6166" s="2" t="s">
        <v>49</v>
      </c>
      <c r="P6166" s="2" t="s">
        <v>50</v>
      </c>
      <c r="Q6166" s="2" t="s">
        <v>51</v>
      </c>
    </row>
    <row r="6167" spans="1:29" hidden="1" outlineLevel="1" collapsed="1" x14ac:dyDescent="0.25">
      <c r="A6167" t="s">
        <v>34</v>
      </c>
      <c r="B6167" s="4" t="s">
        <v>29</v>
      </c>
      <c r="C6167" s="4" t="s">
        <v>6736</v>
      </c>
      <c r="D6167" s="4" t="s">
        <v>34</v>
      </c>
      <c r="E6167" s="4">
        <v>2.64647E-7</v>
      </c>
      <c r="F6167" s="4">
        <v>1.5434800000000001E-4</v>
      </c>
      <c r="G6167" s="4">
        <v>1</v>
      </c>
      <c r="H6167" s="4">
        <v>1</v>
      </c>
      <c r="I6167" s="4">
        <v>2</v>
      </c>
      <c r="J6167" s="4" t="s">
        <v>6731</v>
      </c>
      <c r="K6167" s="4">
        <v>1</v>
      </c>
      <c r="L6167" s="4">
        <v>2012.0658599999999</v>
      </c>
      <c r="M6167" s="4" t="s">
        <v>29</v>
      </c>
      <c r="N6167" s="4" t="s">
        <v>29</v>
      </c>
      <c r="O6167" s="4">
        <v>6.5770000000000002E-5</v>
      </c>
      <c r="P6167" s="4">
        <v>4.3450000000000002E-9</v>
      </c>
      <c r="Q6167" s="4">
        <v>4.45</v>
      </c>
    </row>
    <row r="6168" spans="1:29" hidden="1" outlineLevel="1" collapsed="1" x14ac:dyDescent="0.25">
      <c r="A6168" t="s">
        <v>34</v>
      </c>
      <c r="B6168" s="4" t="s">
        <v>29</v>
      </c>
      <c r="C6168" s="4" t="s">
        <v>6737</v>
      </c>
      <c r="D6168" s="4" t="s">
        <v>34</v>
      </c>
      <c r="E6168" s="4">
        <v>8.9723099999999996E-4</v>
      </c>
      <c r="F6168" s="4">
        <v>1.5434800000000001E-4</v>
      </c>
      <c r="G6168" s="4">
        <v>1</v>
      </c>
      <c r="H6168" s="4">
        <v>1</v>
      </c>
      <c r="I6168" s="4">
        <v>2</v>
      </c>
      <c r="J6168" s="4" t="s">
        <v>6731</v>
      </c>
      <c r="K6168" s="4">
        <v>0</v>
      </c>
      <c r="L6168" s="4">
        <v>1427.73765</v>
      </c>
      <c r="M6168" s="4" t="s">
        <v>29</v>
      </c>
      <c r="N6168" s="4" t="s">
        <v>29</v>
      </c>
      <c r="O6168" s="4">
        <v>6.5770000000000002E-5</v>
      </c>
      <c r="P6168" s="4">
        <v>8.0619999999999997E-5</v>
      </c>
      <c r="Q6168" s="4">
        <v>2.3199999999999998</v>
      </c>
    </row>
    <row r="6169" spans="1:29" hidden="1" outlineLevel="1" collapsed="1" x14ac:dyDescent="0.25">
      <c r="A6169" t="s">
        <v>34</v>
      </c>
      <c r="B6169" s="4" t="s">
        <v>29</v>
      </c>
      <c r="C6169" s="4" t="s">
        <v>6738</v>
      </c>
      <c r="D6169" s="4" t="s">
        <v>34</v>
      </c>
      <c r="E6169" s="4">
        <v>3.3562400000000002E-4</v>
      </c>
      <c r="F6169" s="4">
        <v>1.5434800000000001E-4</v>
      </c>
      <c r="G6169" s="4">
        <v>1</v>
      </c>
      <c r="H6169" s="4">
        <v>1</v>
      </c>
      <c r="I6169" s="4">
        <v>2</v>
      </c>
      <c r="J6169" s="4" t="s">
        <v>6731</v>
      </c>
      <c r="K6169" s="4">
        <v>0</v>
      </c>
      <c r="L6169" s="4">
        <v>1603.80746</v>
      </c>
      <c r="M6169" s="4" t="s">
        <v>29</v>
      </c>
      <c r="N6169" s="4" t="s">
        <v>29</v>
      </c>
      <c r="O6169" s="4">
        <v>6.5770000000000002E-5</v>
      </c>
      <c r="P6169" s="4">
        <v>2.4680000000000001E-5</v>
      </c>
      <c r="Q6169" s="4">
        <v>2.9</v>
      </c>
    </row>
    <row r="6170" spans="1:29" hidden="1" outlineLevel="1" collapsed="1" x14ac:dyDescent="0.25">
      <c r="A6170" t="s">
        <v>34</v>
      </c>
      <c r="B6170" s="4" t="s">
        <v>29</v>
      </c>
      <c r="C6170" s="4" t="s">
        <v>6739</v>
      </c>
      <c r="D6170" s="4" t="s">
        <v>34</v>
      </c>
      <c r="E6170" s="4">
        <v>7.9925099999999995E-4</v>
      </c>
      <c r="F6170" s="4">
        <v>1.5434800000000001E-4</v>
      </c>
      <c r="G6170" s="4">
        <v>1</v>
      </c>
      <c r="H6170" s="4">
        <v>1</v>
      </c>
      <c r="I6170" s="4">
        <v>1</v>
      </c>
      <c r="J6170" s="4" t="s">
        <v>6731</v>
      </c>
      <c r="K6170" s="4">
        <v>0</v>
      </c>
      <c r="L6170" s="4">
        <v>1041.56873</v>
      </c>
      <c r="M6170" s="4" t="s">
        <v>29</v>
      </c>
      <c r="N6170" s="4" t="s">
        <v>29</v>
      </c>
      <c r="O6170" s="4">
        <v>6.5770000000000002E-5</v>
      </c>
      <c r="P6170" s="4">
        <v>7.0160000000000006E-5</v>
      </c>
      <c r="Q6170" s="4">
        <v>2.66</v>
      </c>
    </row>
    <row r="6171" spans="1:29" hidden="1" outlineLevel="1" collapsed="1" x14ac:dyDescent="0.25">
      <c r="A6171" t="s">
        <v>34</v>
      </c>
      <c r="B6171" s="4" t="s">
        <v>29</v>
      </c>
      <c r="C6171" s="4" t="s">
        <v>6740</v>
      </c>
      <c r="D6171" s="4" t="s">
        <v>128</v>
      </c>
      <c r="E6171" s="4">
        <v>2.3264299999999999E-4</v>
      </c>
      <c r="F6171" s="4">
        <v>1.5434800000000001E-4</v>
      </c>
      <c r="G6171" s="4">
        <v>1</v>
      </c>
      <c r="H6171" s="4">
        <v>1</v>
      </c>
      <c r="I6171" s="4">
        <v>2</v>
      </c>
      <c r="J6171" s="4" t="s">
        <v>6731</v>
      </c>
      <c r="K6171" s="4">
        <v>0</v>
      </c>
      <c r="L6171" s="4">
        <v>1337.6001699999999</v>
      </c>
      <c r="M6171" s="4" t="s">
        <v>29</v>
      </c>
      <c r="N6171" s="4" t="s">
        <v>29</v>
      </c>
      <c r="O6171" s="4">
        <v>6.5770000000000002E-5</v>
      </c>
      <c r="P6171" s="4">
        <v>1.594E-5</v>
      </c>
      <c r="Q6171" s="4">
        <v>2.37</v>
      </c>
    </row>
    <row r="6172" spans="1:29" hidden="1" outlineLevel="1" collapsed="1" x14ac:dyDescent="0.25">
      <c r="A6172" t="s">
        <v>34</v>
      </c>
      <c r="B6172" s="4" t="s">
        <v>29</v>
      </c>
      <c r="C6172" s="4" t="s">
        <v>6741</v>
      </c>
      <c r="D6172" s="4" t="s">
        <v>34</v>
      </c>
      <c r="E6172" s="4">
        <v>5.3347399999999997E-5</v>
      </c>
      <c r="F6172" s="4">
        <v>1.5434800000000001E-4</v>
      </c>
      <c r="G6172" s="4">
        <v>1</v>
      </c>
      <c r="H6172" s="4">
        <v>1</v>
      </c>
      <c r="I6172" s="4">
        <v>2</v>
      </c>
      <c r="J6172" s="4" t="s">
        <v>6731</v>
      </c>
      <c r="K6172" s="4">
        <v>1</v>
      </c>
      <c r="L6172" s="4">
        <v>1730.94758</v>
      </c>
      <c r="M6172" s="4" t="s">
        <v>29</v>
      </c>
      <c r="N6172" s="4" t="s">
        <v>29</v>
      </c>
      <c r="O6172" s="4">
        <v>6.5770000000000002E-5</v>
      </c>
      <c r="P6172" s="4">
        <v>2.6840000000000001E-6</v>
      </c>
      <c r="Q6172" s="4">
        <v>2.81</v>
      </c>
    </row>
    <row r="6173" spans="1:29" hidden="1" outlineLevel="1" collapsed="1" x14ac:dyDescent="0.25">
      <c r="A6173" t="s">
        <v>34</v>
      </c>
      <c r="B6173" s="4" t="s">
        <v>29</v>
      </c>
      <c r="C6173" s="4" t="s">
        <v>6742</v>
      </c>
      <c r="D6173" s="4" t="s">
        <v>34</v>
      </c>
      <c r="E6173" s="4">
        <v>5.5023800000000003E-3</v>
      </c>
      <c r="F6173" s="4">
        <v>3.0793500000000001E-4</v>
      </c>
      <c r="G6173" s="4">
        <v>1</v>
      </c>
      <c r="H6173" s="4">
        <v>1</v>
      </c>
      <c r="I6173" s="4">
        <v>1</v>
      </c>
      <c r="J6173" s="4" t="s">
        <v>6731</v>
      </c>
      <c r="K6173" s="4">
        <v>1</v>
      </c>
      <c r="L6173" s="4">
        <v>2039.0403699999999</v>
      </c>
      <c r="M6173" s="4" t="s">
        <v>29</v>
      </c>
      <c r="N6173" s="4" t="s">
        <v>29</v>
      </c>
      <c r="O6173" s="4">
        <v>1.192E-4</v>
      </c>
      <c r="P6173" s="4">
        <v>6.8849999999999998E-4</v>
      </c>
      <c r="Q6173" s="4">
        <v>3.49</v>
      </c>
    </row>
    <row r="6174" spans="1:29" hidden="1" outlineLevel="1" collapsed="1" x14ac:dyDescent="0.25">
      <c r="A6174" t="s">
        <v>34</v>
      </c>
      <c r="B6174" s="4" t="s">
        <v>29</v>
      </c>
      <c r="C6174" s="4" t="s">
        <v>6743</v>
      </c>
      <c r="D6174" s="4" t="s">
        <v>94</v>
      </c>
      <c r="E6174" s="4">
        <v>2.4060399999999999E-2</v>
      </c>
      <c r="F6174" s="4">
        <v>1.0127300000000001E-3</v>
      </c>
      <c r="G6174" s="4">
        <v>1</v>
      </c>
      <c r="H6174" s="4">
        <v>1</v>
      </c>
      <c r="I6174" s="4">
        <v>1</v>
      </c>
      <c r="J6174" s="4" t="s">
        <v>6731</v>
      </c>
      <c r="K6174" s="4">
        <v>0</v>
      </c>
      <c r="L6174" s="4">
        <v>1308.55249</v>
      </c>
      <c r="M6174" s="4" t="s">
        <v>29</v>
      </c>
      <c r="N6174" s="4" t="s">
        <v>29</v>
      </c>
      <c r="O6174" s="4">
        <v>3.6830000000000001E-4</v>
      </c>
      <c r="P6174" s="4">
        <v>4.1440000000000001E-3</v>
      </c>
      <c r="Q6174" s="4">
        <v>1.79</v>
      </c>
    </row>
    <row r="6175" spans="1:29" hidden="1" outlineLevel="1" collapsed="1" x14ac:dyDescent="0.25">
      <c r="A6175" t="s">
        <v>34</v>
      </c>
      <c r="B6175" s="4" t="s">
        <v>29</v>
      </c>
      <c r="C6175" s="4" t="s">
        <v>6744</v>
      </c>
      <c r="D6175" s="4" t="s">
        <v>618</v>
      </c>
      <c r="E6175" s="4">
        <v>0.113181</v>
      </c>
      <c r="F6175" s="4">
        <v>3.75158E-3</v>
      </c>
      <c r="G6175" s="4">
        <v>1</v>
      </c>
      <c r="H6175" s="4">
        <v>1</v>
      </c>
      <c r="I6175" s="4">
        <v>1</v>
      </c>
      <c r="J6175" s="4" t="s">
        <v>6731</v>
      </c>
      <c r="K6175" s="4">
        <v>0</v>
      </c>
      <c r="L6175" s="4">
        <v>3075.4516600000002</v>
      </c>
      <c r="M6175" s="4" t="s">
        <v>29</v>
      </c>
      <c r="N6175" s="4" t="s">
        <v>29</v>
      </c>
      <c r="O6175" s="4">
        <v>1.3439999999999999E-3</v>
      </c>
      <c r="P6175" s="4">
        <v>3.2759999999999997E-2</v>
      </c>
      <c r="Q6175" s="4">
        <v>4.4000000000000004</v>
      </c>
    </row>
    <row r="6176" spans="1:29" x14ac:dyDescent="0.25">
      <c r="A6176" s="3" t="s">
        <v>29</v>
      </c>
      <c r="B6176" s="3" t="s">
        <v>30</v>
      </c>
      <c r="C6176" s="3" t="s">
        <v>6745</v>
      </c>
      <c r="D6176" s="3" t="s">
        <v>6746</v>
      </c>
      <c r="E6176" s="3">
        <v>0</v>
      </c>
      <c r="F6176" s="3">
        <v>46.71</v>
      </c>
      <c r="G6176" s="3">
        <v>50</v>
      </c>
      <c r="H6176" s="3">
        <v>9</v>
      </c>
      <c r="I6176" s="3">
        <v>14</v>
      </c>
      <c r="J6176" s="3">
        <v>9</v>
      </c>
      <c r="K6176" s="3">
        <v>319</v>
      </c>
      <c r="L6176" s="3">
        <v>34.799999999999997</v>
      </c>
      <c r="M6176" s="3">
        <v>6.24</v>
      </c>
      <c r="N6176" s="3">
        <v>43.38</v>
      </c>
      <c r="O6176" s="3">
        <v>9</v>
      </c>
      <c r="P6176" s="3" t="s">
        <v>34</v>
      </c>
      <c r="Q6176" s="3" t="s">
        <v>34</v>
      </c>
      <c r="R6176" s="3" t="s">
        <v>189</v>
      </c>
      <c r="S6176" s="3" t="s">
        <v>6485</v>
      </c>
      <c r="T6176" s="3" t="s">
        <v>34</v>
      </c>
      <c r="U6176" s="3" t="s">
        <v>6747</v>
      </c>
      <c r="V6176" s="3" t="s">
        <v>34</v>
      </c>
      <c r="W6176" s="3" t="s">
        <v>536</v>
      </c>
      <c r="X6176" s="3" t="s">
        <v>34</v>
      </c>
      <c r="Y6176" s="3" t="s">
        <v>34</v>
      </c>
      <c r="Z6176" s="3" t="s">
        <v>34</v>
      </c>
      <c r="AA6176" s="3">
        <v>0</v>
      </c>
      <c r="AB6176" s="3" t="s">
        <v>29</v>
      </c>
      <c r="AC6176" s="3">
        <v>1</v>
      </c>
    </row>
    <row r="6177" spans="1:29" hidden="1" outlineLevel="1" collapsed="1" x14ac:dyDescent="0.25">
      <c r="A6177" t="s">
        <v>34</v>
      </c>
      <c r="B6177" s="2" t="s">
        <v>39</v>
      </c>
      <c r="C6177" s="2" t="s">
        <v>40</v>
      </c>
      <c r="D6177" s="2" t="s">
        <v>41</v>
      </c>
      <c r="E6177" s="2" t="s">
        <v>42</v>
      </c>
      <c r="F6177" s="2" t="s">
        <v>43</v>
      </c>
      <c r="G6177" s="2" t="s">
        <v>28</v>
      </c>
      <c r="H6177" s="2" t="s">
        <v>44</v>
      </c>
      <c r="I6177" s="2" t="s">
        <v>8</v>
      </c>
      <c r="J6177" s="2" t="s">
        <v>45</v>
      </c>
      <c r="K6177" s="2" t="s">
        <v>46</v>
      </c>
      <c r="L6177" s="2" t="s">
        <v>47</v>
      </c>
      <c r="M6177" s="2" t="s">
        <v>27</v>
      </c>
      <c r="N6177" s="2" t="s">
        <v>48</v>
      </c>
      <c r="O6177" s="2" t="s">
        <v>49</v>
      </c>
      <c r="P6177" s="2" t="s">
        <v>50</v>
      </c>
      <c r="Q6177" s="2" t="s">
        <v>51</v>
      </c>
    </row>
    <row r="6178" spans="1:29" hidden="1" outlineLevel="1" collapsed="1" x14ac:dyDescent="0.25">
      <c r="A6178" t="s">
        <v>34</v>
      </c>
      <c r="B6178" s="4" t="s">
        <v>29</v>
      </c>
      <c r="C6178" s="4" t="s">
        <v>6748</v>
      </c>
      <c r="D6178" s="4" t="s">
        <v>72</v>
      </c>
      <c r="E6178" s="4">
        <v>2.40244E-4</v>
      </c>
      <c r="F6178" s="4">
        <v>1.5434800000000001E-4</v>
      </c>
      <c r="G6178" s="4">
        <v>1</v>
      </c>
      <c r="H6178" s="4">
        <v>1</v>
      </c>
      <c r="I6178" s="4">
        <v>2</v>
      </c>
      <c r="J6178" s="4" t="s">
        <v>6745</v>
      </c>
      <c r="K6178" s="4">
        <v>0</v>
      </c>
      <c r="L6178" s="4">
        <v>1042.5891300000001</v>
      </c>
      <c r="M6178" s="4" t="s">
        <v>29</v>
      </c>
      <c r="N6178" s="4" t="s">
        <v>29</v>
      </c>
      <c r="O6178" s="4">
        <v>6.5770000000000002E-5</v>
      </c>
      <c r="P6178" s="4">
        <v>1.6480000000000001E-5</v>
      </c>
      <c r="Q6178" s="4">
        <v>2.2000000000000002</v>
      </c>
    </row>
    <row r="6179" spans="1:29" hidden="1" outlineLevel="1" collapsed="1" x14ac:dyDescent="0.25">
      <c r="A6179" t="s">
        <v>34</v>
      </c>
      <c r="B6179" s="4" t="s">
        <v>29</v>
      </c>
      <c r="C6179" s="4" t="s">
        <v>6749</v>
      </c>
      <c r="D6179" s="4" t="s">
        <v>34</v>
      </c>
      <c r="E6179" s="4">
        <v>3.0683099999999998E-5</v>
      </c>
      <c r="F6179" s="4">
        <v>1.5434800000000001E-4</v>
      </c>
      <c r="G6179" s="4">
        <v>1</v>
      </c>
      <c r="H6179" s="4">
        <v>1</v>
      </c>
      <c r="I6179" s="4">
        <v>1</v>
      </c>
      <c r="J6179" s="4" t="s">
        <v>6745</v>
      </c>
      <c r="K6179" s="4">
        <v>0</v>
      </c>
      <c r="L6179" s="4">
        <v>1438.6961200000001</v>
      </c>
      <c r="M6179" s="4" t="s">
        <v>29</v>
      </c>
      <c r="N6179" s="4" t="s">
        <v>29</v>
      </c>
      <c r="O6179" s="4">
        <v>6.5770000000000002E-5</v>
      </c>
      <c r="P6179" s="4">
        <v>1.367E-6</v>
      </c>
      <c r="Q6179" s="4">
        <v>3.5</v>
      </c>
    </row>
    <row r="6180" spans="1:29" hidden="1" outlineLevel="1" collapsed="1" x14ac:dyDescent="0.25">
      <c r="A6180" t="s">
        <v>34</v>
      </c>
      <c r="B6180" s="4" t="s">
        <v>29</v>
      </c>
      <c r="C6180" s="4" t="s">
        <v>6750</v>
      </c>
      <c r="D6180" s="4" t="s">
        <v>34</v>
      </c>
      <c r="E6180" s="4">
        <v>1.1395799999999999E-7</v>
      </c>
      <c r="F6180" s="4">
        <v>1.5434800000000001E-4</v>
      </c>
      <c r="G6180" s="4">
        <v>1</v>
      </c>
      <c r="H6180" s="4">
        <v>1</v>
      </c>
      <c r="I6180" s="4">
        <v>2</v>
      </c>
      <c r="J6180" s="4" t="s">
        <v>6745</v>
      </c>
      <c r="K6180" s="4">
        <v>1</v>
      </c>
      <c r="L6180" s="4">
        <v>2187.07755</v>
      </c>
      <c r="M6180" s="4" t="s">
        <v>29</v>
      </c>
      <c r="N6180" s="4" t="s">
        <v>29</v>
      </c>
      <c r="O6180" s="4">
        <v>6.5770000000000002E-5</v>
      </c>
      <c r="P6180" s="4">
        <v>1.57E-9</v>
      </c>
      <c r="Q6180" s="4">
        <v>4.4000000000000004</v>
      </c>
    </row>
    <row r="6181" spans="1:29" hidden="1" outlineLevel="1" collapsed="1" x14ac:dyDescent="0.25">
      <c r="A6181" t="s">
        <v>34</v>
      </c>
      <c r="B6181" s="4" t="s">
        <v>29</v>
      </c>
      <c r="C6181" s="4" t="s">
        <v>6751</v>
      </c>
      <c r="D6181" s="4" t="s">
        <v>34</v>
      </c>
      <c r="E6181" s="4">
        <v>1.5123499999999999E-7</v>
      </c>
      <c r="F6181" s="4">
        <v>1.5434800000000001E-4</v>
      </c>
      <c r="G6181" s="4">
        <v>1</v>
      </c>
      <c r="H6181" s="4">
        <v>1</v>
      </c>
      <c r="I6181" s="4">
        <v>3</v>
      </c>
      <c r="J6181" s="4" t="s">
        <v>6745</v>
      </c>
      <c r="K6181" s="4">
        <v>0</v>
      </c>
      <c r="L6181" s="4">
        <v>2837.4540400000001</v>
      </c>
      <c r="M6181" s="4" t="s">
        <v>29</v>
      </c>
      <c r="N6181" s="4" t="s">
        <v>29</v>
      </c>
      <c r="O6181" s="4">
        <v>6.5770000000000002E-5</v>
      </c>
      <c r="P6181" s="4">
        <v>2.2160000000000002E-9</v>
      </c>
      <c r="Q6181" s="4">
        <v>5.41</v>
      </c>
    </row>
    <row r="6182" spans="1:29" hidden="1" outlineLevel="1" collapsed="1" x14ac:dyDescent="0.25">
      <c r="A6182" t="s">
        <v>34</v>
      </c>
      <c r="B6182" s="4" t="s">
        <v>29</v>
      </c>
      <c r="C6182" s="4" t="s">
        <v>6752</v>
      </c>
      <c r="D6182" s="4" t="s">
        <v>94</v>
      </c>
      <c r="E6182" s="4">
        <v>5.5804000000000003E-5</v>
      </c>
      <c r="F6182" s="4">
        <v>1.5434800000000001E-4</v>
      </c>
      <c r="G6182" s="4">
        <v>1</v>
      </c>
      <c r="H6182" s="4">
        <v>1</v>
      </c>
      <c r="I6182" s="4">
        <v>1</v>
      </c>
      <c r="J6182" s="4" t="s">
        <v>6745</v>
      </c>
      <c r="K6182" s="4">
        <v>0</v>
      </c>
      <c r="L6182" s="4">
        <v>1376.68786</v>
      </c>
      <c r="M6182" s="4" t="s">
        <v>29</v>
      </c>
      <c r="N6182" s="4" t="s">
        <v>29</v>
      </c>
      <c r="O6182" s="4">
        <v>6.5770000000000002E-5</v>
      </c>
      <c r="P6182" s="4">
        <v>2.8229999999999999E-6</v>
      </c>
      <c r="Q6182" s="4">
        <v>3.16</v>
      </c>
    </row>
    <row r="6183" spans="1:29" hidden="1" outlineLevel="1" collapsed="1" x14ac:dyDescent="0.25">
      <c r="A6183" t="s">
        <v>34</v>
      </c>
      <c r="B6183" s="4" t="s">
        <v>29</v>
      </c>
      <c r="C6183" s="4" t="s">
        <v>6753</v>
      </c>
      <c r="D6183" s="4" t="s">
        <v>618</v>
      </c>
      <c r="E6183" s="4">
        <v>4.6884599999999998E-4</v>
      </c>
      <c r="F6183" s="4">
        <v>1.5434800000000001E-4</v>
      </c>
      <c r="G6183" s="4">
        <v>1</v>
      </c>
      <c r="H6183" s="4">
        <v>1</v>
      </c>
      <c r="I6183" s="4">
        <v>2</v>
      </c>
      <c r="J6183" s="4" t="s">
        <v>6745</v>
      </c>
      <c r="K6183" s="4">
        <v>0</v>
      </c>
      <c r="L6183" s="4">
        <v>2703.2467499999998</v>
      </c>
      <c r="M6183" s="4" t="s">
        <v>29</v>
      </c>
      <c r="N6183" s="4" t="s">
        <v>29</v>
      </c>
      <c r="O6183" s="4">
        <v>6.5770000000000002E-5</v>
      </c>
      <c r="P6183" s="4">
        <v>3.6919999999999999E-5</v>
      </c>
      <c r="Q6183" s="4">
        <v>3.62</v>
      </c>
    </row>
    <row r="6184" spans="1:29" hidden="1" outlineLevel="1" collapsed="1" x14ac:dyDescent="0.25">
      <c r="A6184" t="s">
        <v>34</v>
      </c>
      <c r="B6184" s="4" t="s">
        <v>29</v>
      </c>
      <c r="C6184" s="4" t="s">
        <v>6754</v>
      </c>
      <c r="D6184" s="4" t="s">
        <v>34</v>
      </c>
      <c r="E6184" s="4">
        <v>6.1187499999999999E-2</v>
      </c>
      <c r="F6184" s="4">
        <v>2.0709399999999998E-3</v>
      </c>
      <c r="G6184" s="4">
        <v>1</v>
      </c>
      <c r="H6184" s="4">
        <v>1</v>
      </c>
      <c r="I6184" s="4">
        <v>1</v>
      </c>
      <c r="J6184" s="4" t="s">
        <v>6745</v>
      </c>
      <c r="K6184" s="4">
        <v>0</v>
      </c>
      <c r="L6184" s="4">
        <v>3928.9464200000002</v>
      </c>
      <c r="M6184" s="4" t="s">
        <v>29</v>
      </c>
      <c r="N6184" s="4" t="s">
        <v>29</v>
      </c>
      <c r="O6184" s="4">
        <v>7.4290000000000001E-4</v>
      </c>
      <c r="P6184" s="4">
        <v>1.389E-2</v>
      </c>
      <c r="Q6184" s="4">
        <v>3.2</v>
      </c>
    </row>
    <row r="6185" spans="1:29" hidden="1" outlineLevel="1" collapsed="1" x14ac:dyDescent="0.25">
      <c r="A6185" t="s">
        <v>34</v>
      </c>
      <c r="B6185" s="4" t="s">
        <v>29</v>
      </c>
      <c r="C6185" s="4" t="s">
        <v>6755</v>
      </c>
      <c r="D6185" s="4" t="s">
        <v>34</v>
      </c>
      <c r="E6185" s="4">
        <v>7.1036699999999994E-2</v>
      </c>
      <c r="F6185" s="4">
        <v>2.6094199999999999E-3</v>
      </c>
      <c r="G6185" s="4">
        <v>1</v>
      </c>
      <c r="H6185" s="4">
        <v>1</v>
      </c>
      <c r="I6185" s="4">
        <v>1</v>
      </c>
      <c r="J6185" s="4" t="s">
        <v>6745</v>
      </c>
      <c r="K6185" s="4">
        <v>1</v>
      </c>
      <c r="L6185" s="4">
        <v>990.56186000000002</v>
      </c>
      <c r="M6185" s="4" t="s">
        <v>29</v>
      </c>
      <c r="N6185" s="4" t="s">
        <v>29</v>
      </c>
      <c r="O6185" s="4">
        <v>9.3420000000000005E-4</v>
      </c>
      <c r="P6185" s="4">
        <v>1.703E-2</v>
      </c>
      <c r="Q6185" s="4">
        <v>1.6</v>
      </c>
    </row>
    <row r="6186" spans="1:29" hidden="1" outlineLevel="1" collapsed="1" x14ac:dyDescent="0.25">
      <c r="A6186" t="s">
        <v>34</v>
      </c>
      <c r="B6186" s="4" t="s">
        <v>29</v>
      </c>
      <c r="C6186" s="4" t="s">
        <v>6756</v>
      </c>
      <c r="D6186" s="4" t="s">
        <v>94</v>
      </c>
      <c r="E6186" s="4">
        <v>0.16339400000000001</v>
      </c>
      <c r="F6186" s="4">
        <v>5.1501400000000001E-3</v>
      </c>
      <c r="G6186" s="4">
        <v>1</v>
      </c>
      <c r="H6186" s="4">
        <v>1</v>
      </c>
      <c r="I6186" s="4">
        <v>1</v>
      </c>
      <c r="J6186" s="4" t="s">
        <v>6745</v>
      </c>
      <c r="K6186" s="4">
        <v>0</v>
      </c>
      <c r="L6186" s="4">
        <v>964.45568000000003</v>
      </c>
      <c r="M6186" s="4" t="s">
        <v>29</v>
      </c>
      <c r="N6186" s="4" t="s">
        <v>29</v>
      </c>
      <c r="O6186" s="4">
        <v>1.89E-3</v>
      </c>
      <c r="P6186" s="4">
        <v>5.7259999999999998E-2</v>
      </c>
      <c r="Q6186" s="4">
        <v>1.46</v>
      </c>
    </row>
    <row r="6187" spans="1:29" x14ac:dyDescent="0.25">
      <c r="A6187" s="3" t="s">
        <v>29</v>
      </c>
      <c r="B6187" s="3" t="s">
        <v>30</v>
      </c>
      <c r="C6187" s="3" t="s">
        <v>6757</v>
      </c>
      <c r="D6187" s="3" t="s">
        <v>6758</v>
      </c>
      <c r="E6187" s="3">
        <v>0</v>
      </c>
      <c r="F6187" s="3">
        <v>46.094999999999999</v>
      </c>
      <c r="G6187" s="3">
        <v>59</v>
      </c>
      <c r="H6187" s="3">
        <v>9</v>
      </c>
      <c r="I6187" s="3">
        <v>20</v>
      </c>
      <c r="J6187" s="3">
        <v>4</v>
      </c>
      <c r="K6187" s="3">
        <v>107</v>
      </c>
      <c r="L6187" s="3">
        <v>12.2</v>
      </c>
      <c r="M6187" s="3">
        <v>11.08</v>
      </c>
      <c r="N6187" s="3">
        <v>58.03</v>
      </c>
      <c r="O6187" s="3">
        <v>9</v>
      </c>
      <c r="P6187" s="3" t="s">
        <v>315</v>
      </c>
      <c r="Q6187" s="3" t="s">
        <v>2919</v>
      </c>
      <c r="R6187" s="3" t="s">
        <v>2920</v>
      </c>
      <c r="S6187" s="3" t="s">
        <v>6115</v>
      </c>
      <c r="T6187" s="3" t="s">
        <v>34</v>
      </c>
      <c r="U6187" s="3" t="s">
        <v>6759</v>
      </c>
      <c r="V6187" s="3" t="s">
        <v>34</v>
      </c>
      <c r="W6187" s="3" t="s">
        <v>1139</v>
      </c>
      <c r="X6187" s="3" t="s">
        <v>34</v>
      </c>
      <c r="Y6187" s="3" t="s">
        <v>34</v>
      </c>
      <c r="Z6187" s="3" t="s">
        <v>34</v>
      </c>
      <c r="AA6187" s="3">
        <v>0</v>
      </c>
      <c r="AB6187" s="3" t="s">
        <v>29</v>
      </c>
      <c r="AC6187" s="3">
        <v>1</v>
      </c>
    </row>
    <row r="6188" spans="1:29" hidden="1" outlineLevel="1" collapsed="1" x14ac:dyDescent="0.25">
      <c r="A6188" t="s">
        <v>34</v>
      </c>
      <c r="B6188" s="2" t="s">
        <v>39</v>
      </c>
      <c r="C6188" s="2" t="s">
        <v>40</v>
      </c>
      <c r="D6188" s="2" t="s">
        <v>41</v>
      </c>
      <c r="E6188" s="2" t="s">
        <v>42</v>
      </c>
      <c r="F6188" s="2" t="s">
        <v>43</v>
      </c>
      <c r="G6188" s="2" t="s">
        <v>28</v>
      </c>
      <c r="H6188" s="2" t="s">
        <v>44</v>
      </c>
      <c r="I6188" s="2" t="s">
        <v>8</v>
      </c>
      <c r="J6188" s="2" t="s">
        <v>45</v>
      </c>
      <c r="K6188" s="2" t="s">
        <v>46</v>
      </c>
      <c r="L6188" s="2" t="s">
        <v>47</v>
      </c>
      <c r="M6188" s="2" t="s">
        <v>27</v>
      </c>
      <c r="N6188" s="2" t="s">
        <v>48</v>
      </c>
      <c r="O6188" s="2" t="s">
        <v>49</v>
      </c>
      <c r="P6188" s="2" t="s">
        <v>50</v>
      </c>
      <c r="Q6188" s="2" t="s">
        <v>51</v>
      </c>
    </row>
    <row r="6189" spans="1:29" hidden="1" outlineLevel="1" collapsed="1" x14ac:dyDescent="0.25">
      <c r="A6189" t="s">
        <v>34</v>
      </c>
      <c r="B6189" s="4" t="s">
        <v>29</v>
      </c>
      <c r="C6189" s="4" t="s">
        <v>6760</v>
      </c>
      <c r="D6189" s="4" t="s">
        <v>34</v>
      </c>
      <c r="E6189" s="4">
        <v>1.8107299999999999E-5</v>
      </c>
      <c r="F6189" s="4">
        <v>1.5434800000000001E-4</v>
      </c>
      <c r="G6189" s="4">
        <v>1</v>
      </c>
      <c r="H6189" s="4">
        <v>1</v>
      </c>
      <c r="I6189" s="4">
        <v>2</v>
      </c>
      <c r="J6189" s="4" t="s">
        <v>6757</v>
      </c>
      <c r="K6189" s="4">
        <v>2</v>
      </c>
      <c r="L6189" s="4">
        <v>2985.6156299999998</v>
      </c>
      <c r="M6189" s="4" t="s">
        <v>29</v>
      </c>
      <c r="N6189" s="4" t="s">
        <v>29</v>
      </c>
      <c r="O6189" s="4">
        <v>6.5770000000000002E-5</v>
      </c>
      <c r="P6189" s="4">
        <v>7.2340000000000003E-7</v>
      </c>
      <c r="Q6189" s="4">
        <v>3.24</v>
      </c>
    </row>
    <row r="6190" spans="1:29" hidden="1" outlineLevel="1" collapsed="1" x14ac:dyDescent="0.25">
      <c r="A6190" t="s">
        <v>34</v>
      </c>
      <c r="B6190" s="4" t="s">
        <v>29</v>
      </c>
      <c r="C6190" s="4" t="s">
        <v>6118</v>
      </c>
      <c r="D6190" s="4" t="s">
        <v>34</v>
      </c>
      <c r="E6190" s="4">
        <v>1.0072099999999999E-3</v>
      </c>
      <c r="F6190" s="4">
        <v>1.5434800000000001E-4</v>
      </c>
      <c r="G6190" s="4">
        <v>2</v>
      </c>
      <c r="H6190" s="4">
        <v>2</v>
      </c>
      <c r="I6190" s="4">
        <v>2</v>
      </c>
      <c r="J6190" s="4" t="s">
        <v>6119</v>
      </c>
      <c r="K6190" s="4">
        <v>0</v>
      </c>
      <c r="L6190" s="4">
        <v>1097.6313299999999</v>
      </c>
      <c r="M6190" s="4" t="s">
        <v>29</v>
      </c>
      <c r="N6190" s="4" t="s">
        <v>29</v>
      </c>
      <c r="O6190" s="4">
        <v>6.5770000000000002E-5</v>
      </c>
      <c r="P6190" s="4">
        <v>9.289E-5</v>
      </c>
      <c r="Q6190" s="4">
        <v>1.57</v>
      </c>
    </row>
    <row r="6191" spans="1:29" hidden="1" outlineLevel="1" collapsed="1" x14ac:dyDescent="0.25">
      <c r="A6191" t="s">
        <v>34</v>
      </c>
      <c r="B6191" s="4" t="s">
        <v>29</v>
      </c>
      <c r="C6191" s="4" t="s">
        <v>6761</v>
      </c>
      <c r="D6191" s="4" t="s">
        <v>34</v>
      </c>
      <c r="E6191" s="4">
        <v>3.5576200000000001E-7</v>
      </c>
      <c r="F6191" s="4">
        <v>1.5434800000000001E-4</v>
      </c>
      <c r="G6191" s="4">
        <v>1</v>
      </c>
      <c r="H6191" s="4">
        <v>1</v>
      </c>
      <c r="I6191" s="4">
        <v>4</v>
      </c>
      <c r="J6191" s="4" t="s">
        <v>6757</v>
      </c>
      <c r="K6191" s="4">
        <v>1</v>
      </c>
      <c r="L6191" s="4">
        <v>1907.0021400000001</v>
      </c>
      <c r="M6191" s="4" t="s">
        <v>29</v>
      </c>
      <c r="N6191" s="4" t="s">
        <v>29</v>
      </c>
      <c r="O6191" s="4">
        <v>6.5770000000000002E-5</v>
      </c>
      <c r="P6191" s="4">
        <v>6.2179999999999998E-9</v>
      </c>
      <c r="Q6191" s="4">
        <v>4.55</v>
      </c>
    </row>
    <row r="6192" spans="1:29" hidden="1" outlineLevel="1" collapsed="1" x14ac:dyDescent="0.25">
      <c r="A6192" t="s">
        <v>34</v>
      </c>
      <c r="B6192" s="4" t="s">
        <v>29</v>
      </c>
      <c r="C6192" s="4" t="s">
        <v>6762</v>
      </c>
      <c r="D6192" s="4" t="s">
        <v>34</v>
      </c>
      <c r="E6192" s="4">
        <v>5.6529600000000001E-7</v>
      </c>
      <c r="F6192" s="4">
        <v>1.5434800000000001E-4</v>
      </c>
      <c r="G6192" s="4">
        <v>1</v>
      </c>
      <c r="H6192" s="4">
        <v>1</v>
      </c>
      <c r="I6192" s="4">
        <v>2</v>
      </c>
      <c r="J6192" s="4" t="s">
        <v>6757</v>
      </c>
      <c r="K6192" s="4">
        <v>0</v>
      </c>
      <c r="L6192" s="4">
        <v>1750.90103</v>
      </c>
      <c r="M6192" s="4" t="s">
        <v>29</v>
      </c>
      <c r="N6192" s="4" t="s">
        <v>29</v>
      </c>
      <c r="O6192" s="4">
        <v>6.5770000000000002E-5</v>
      </c>
      <c r="P6192" s="4">
        <v>1.092E-8</v>
      </c>
      <c r="Q6192" s="4">
        <v>3.73</v>
      </c>
    </row>
    <row r="6193" spans="1:29" hidden="1" outlineLevel="1" collapsed="1" x14ac:dyDescent="0.25">
      <c r="A6193" t="s">
        <v>34</v>
      </c>
      <c r="B6193" s="4" t="s">
        <v>29</v>
      </c>
      <c r="C6193" s="4" t="s">
        <v>6122</v>
      </c>
      <c r="D6193" s="4" t="s">
        <v>34</v>
      </c>
      <c r="E6193" s="4">
        <v>3.57909E-4</v>
      </c>
      <c r="F6193" s="4">
        <v>1.5434800000000001E-4</v>
      </c>
      <c r="G6193" s="4">
        <v>2</v>
      </c>
      <c r="H6193" s="4">
        <v>2</v>
      </c>
      <c r="I6193" s="4">
        <v>3</v>
      </c>
      <c r="J6193" s="4" t="s">
        <v>6119</v>
      </c>
      <c r="K6193" s="4">
        <v>0</v>
      </c>
      <c r="L6193" s="4">
        <v>966.52949000000001</v>
      </c>
      <c r="M6193" s="4" t="s">
        <v>29</v>
      </c>
      <c r="N6193" s="4" t="s">
        <v>29</v>
      </c>
      <c r="O6193" s="4">
        <v>6.5770000000000002E-5</v>
      </c>
      <c r="P6193" s="4">
        <v>2.6699999999999998E-5</v>
      </c>
      <c r="Q6193" s="4">
        <v>3.26</v>
      </c>
    </row>
    <row r="6194" spans="1:29" hidden="1" outlineLevel="1" collapsed="1" x14ac:dyDescent="0.25">
      <c r="A6194" t="s">
        <v>34</v>
      </c>
      <c r="B6194" s="4" t="s">
        <v>29</v>
      </c>
      <c r="C6194" s="4" t="s">
        <v>6124</v>
      </c>
      <c r="D6194" s="4" t="s">
        <v>388</v>
      </c>
      <c r="E6194" s="4">
        <v>5.2283700000000004E-3</v>
      </c>
      <c r="F6194" s="4">
        <v>3.0793500000000001E-4</v>
      </c>
      <c r="G6194" s="4">
        <v>2</v>
      </c>
      <c r="H6194" s="4">
        <v>2</v>
      </c>
      <c r="I6194" s="4">
        <v>1</v>
      </c>
      <c r="J6194" s="4" t="s">
        <v>6119</v>
      </c>
      <c r="K6194" s="4">
        <v>2</v>
      </c>
      <c r="L6194" s="4">
        <v>1261.7197699999999</v>
      </c>
      <c r="M6194" s="4" t="s">
        <v>29</v>
      </c>
      <c r="N6194" s="4" t="s">
        <v>29</v>
      </c>
      <c r="O6194" s="4">
        <v>1.192E-4</v>
      </c>
      <c r="P6194" s="4">
        <v>6.4650000000000005E-4</v>
      </c>
      <c r="Q6194" s="4">
        <v>2.88</v>
      </c>
    </row>
    <row r="6195" spans="1:29" hidden="1" outlineLevel="1" collapsed="1" x14ac:dyDescent="0.25">
      <c r="A6195" t="s">
        <v>34</v>
      </c>
      <c r="B6195" s="4" t="s">
        <v>29</v>
      </c>
      <c r="C6195" s="4" t="s">
        <v>6125</v>
      </c>
      <c r="D6195" s="4" t="s">
        <v>34</v>
      </c>
      <c r="E6195" s="4">
        <v>1.2035199999999999E-2</v>
      </c>
      <c r="F6195" s="4">
        <v>4.3565599999999998E-4</v>
      </c>
      <c r="G6195" s="4">
        <v>2</v>
      </c>
      <c r="H6195" s="4">
        <v>2</v>
      </c>
      <c r="I6195" s="4">
        <v>4</v>
      </c>
      <c r="J6195" s="4" t="s">
        <v>6119</v>
      </c>
      <c r="K6195" s="4">
        <v>1</v>
      </c>
      <c r="L6195" s="4">
        <v>1253.73245</v>
      </c>
      <c r="M6195" s="4" t="s">
        <v>29</v>
      </c>
      <c r="N6195" s="4" t="s">
        <v>29</v>
      </c>
      <c r="O6195" s="4">
        <v>1.639E-4</v>
      </c>
      <c r="P6195" s="4">
        <v>1.748E-3</v>
      </c>
      <c r="Q6195" s="4">
        <v>3.05</v>
      </c>
    </row>
    <row r="6196" spans="1:29" hidden="1" outlineLevel="1" collapsed="1" x14ac:dyDescent="0.25">
      <c r="A6196" t="s">
        <v>34</v>
      </c>
      <c r="B6196" s="4" t="s">
        <v>29</v>
      </c>
      <c r="C6196" s="4" t="s">
        <v>6763</v>
      </c>
      <c r="D6196" s="4" t="s">
        <v>34</v>
      </c>
      <c r="E6196" s="4">
        <v>0.12461700000000001</v>
      </c>
      <c r="F6196" s="4">
        <v>4.0088399999999996E-3</v>
      </c>
      <c r="G6196" s="4">
        <v>1</v>
      </c>
      <c r="H6196" s="4">
        <v>1</v>
      </c>
      <c r="I6196" s="4">
        <v>1</v>
      </c>
      <c r="J6196" s="4" t="s">
        <v>6757</v>
      </c>
      <c r="K6196" s="4">
        <v>1</v>
      </c>
      <c r="L6196" s="4">
        <v>2829.5145200000002</v>
      </c>
      <c r="M6196" s="4" t="s">
        <v>29</v>
      </c>
      <c r="N6196" s="4" t="s">
        <v>29</v>
      </c>
      <c r="O6196" s="4">
        <v>1.4350000000000001E-3</v>
      </c>
      <c r="P6196" s="4">
        <v>3.7659999999999999E-2</v>
      </c>
      <c r="Q6196" s="4">
        <v>2.5299999999999998</v>
      </c>
    </row>
    <row r="6197" spans="1:29" hidden="1" outlineLevel="1" collapsed="1" x14ac:dyDescent="0.25">
      <c r="A6197" t="s">
        <v>34</v>
      </c>
      <c r="B6197" s="4" t="s">
        <v>29</v>
      </c>
      <c r="C6197" s="4" t="s">
        <v>6126</v>
      </c>
      <c r="D6197" s="4" t="s">
        <v>34</v>
      </c>
      <c r="E6197" s="4">
        <v>0.14566699999999999</v>
      </c>
      <c r="F6197" s="4">
        <v>4.7864400000000003E-3</v>
      </c>
      <c r="G6197" s="4">
        <v>2</v>
      </c>
      <c r="H6197" s="4">
        <v>2</v>
      </c>
      <c r="I6197" s="4">
        <v>1</v>
      </c>
      <c r="J6197" s="4" t="s">
        <v>6119</v>
      </c>
      <c r="K6197" s="4">
        <v>2</v>
      </c>
      <c r="L6197" s="4">
        <v>1850.00314</v>
      </c>
      <c r="M6197" s="4" t="s">
        <v>29</v>
      </c>
      <c r="N6197" s="4" t="s">
        <v>29</v>
      </c>
      <c r="O6197" s="4">
        <v>1.758E-3</v>
      </c>
      <c r="P6197" s="4">
        <v>4.7940000000000003E-2</v>
      </c>
      <c r="Q6197" s="4">
        <v>2.11</v>
      </c>
    </row>
    <row r="6198" spans="1:29" x14ac:dyDescent="0.25">
      <c r="A6198" s="3" t="s">
        <v>29</v>
      </c>
      <c r="B6198" s="3" t="s">
        <v>30</v>
      </c>
      <c r="C6198" s="3" t="s">
        <v>6764</v>
      </c>
      <c r="D6198" s="3" t="s">
        <v>6765</v>
      </c>
      <c r="E6198" s="3">
        <v>0</v>
      </c>
      <c r="F6198" s="3">
        <v>46.076999999999998</v>
      </c>
      <c r="G6198" s="3">
        <v>36</v>
      </c>
      <c r="H6198" s="3">
        <v>6</v>
      </c>
      <c r="I6198" s="3">
        <v>29</v>
      </c>
      <c r="J6198" s="3">
        <v>6</v>
      </c>
      <c r="K6198" s="3">
        <v>145</v>
      </c>
      <c r="L6198" s="3">
        <v>16</v>
      </c>
      <c r="M6198" s="3">
        <v>10.73</v>
      </c>
      <c r="N6198" s="3">
        <v>100.42</v>
      </c>
      <c r="O6198" s="3">
        <v>6</v>
      </c>
      <c r="P6198" s="3" t="s">
        <v>5861</v>
      </c>
      <c r="Q6198" s="3" t="s">
        <v>2856</v>
      </c>
      <c r="R6198" s="3" t="s">
        <v>2920</v>
      </c>
      <c r="S6198" s="3" t="s">
        <v>6766</v>
      </c>
      <c r="T6198" s="3" t="s">
        <v>6767</v>
      </c>
      <c r="U6198" s="3" t="s">
        <v>6768</v>
      </c>
      <c r="V6198" s="3" t="s">
        <v>6769</v>
      </c>
      <c r="W6198" s="3" t="s">
        <v>6770</v>
      </c>
      <c r="X6198" s="3" t="s">
        <v>2830</v>
      </c>
      <c r="Y6198" s="3" t="s">
        <v>2862</v>
      </c>
      <c r="Z6198" s="3" t="s">
        <v>2832</v>
      </c>
      <c r="AA6198" s="3">
        <v>16</v>
      </c>
      <c r="AB6198" s="3" t="s">
        <v>29</v>
      </c>
      <c r="AC6198" s="3">
        <v>1</v>
      </c>
    </row>
    <row r="6199" spans="1:29" hidden="1" outlineLevel="1" collapsed="1" x14ac:dyDescent="0.25">
      <c r="A6199" t="s">
        <v>34</v>
      </c>
      <c r="B6199" s="2" t="s">
        <v>39</v>
      </c>
      <c r="C6199" s="2" t="s">
        <v>40</v>
      </c>
      <c r="D6199" s="2" t="s">
        <v>41</v>
      </c>
      <c r="E6199" s="2" t="s">
        <v>42</v>
      </c>
      <c r="F6199" s="2" t="s">
        <v>43</v>
      </c>
      <c r="G6199" s="2" t="s">
        <v>28</v>
      </c>
      <c r="H6199" s="2" t="s">
        <v>44</v>
      </c>
      <c r="I6199" s="2" t="s">
        <v>8</v>
      </c>
      <c r="J6199" s="2" t="s">
        <v>45</v>
      </c>
      <c r="K6199" s="2" t="s">
        <v>46</v>
      </c>
      <c r="L6199" s="2" t="s">
        <v>47</v>
      </c>
      <c r="M6199" s="2" t="s">
        <v>27</v>
      </c>
      <c r="N6199" s="2" t="s">
        <v>48</v>
      </c>
      <c r="O6199" s="2" t="s">
        <v>49</v>
      </c>
      <c r="P6199" s="2" t="s">
        <v>50</v>
      </c>
      <c r="Q6199" s="2" t="s">
        <v>51</v>
      </c>
    </row>
    <row r="6200" spans="1:29" hidden="1" outlineLevel="1" collapsed="1" x14ac:dyDescent="0.25">
      <c r="A6200" t="s">
        <v>34</v>
      </c>
      <c r="B6200" s="4" t="s">
        <v>29</v>
      </c>
      <c r="C6200" s="4" t="s">
        <v>6771</v>
      </c>
      <c r="D6200" s="4" t="s">
        <v>34</v>
      </c>
      <c r="E6200" s="4">
        <v>5.4389200000000003E-6</v>
      </c>
      <c r="F6200" s="4">
        <v>1.5434800000000001E-4</v>
      </c>
      <c r="G6200" s="4">
        <v>1</v>
      </c>
      <c r="H6200" s="4">
        <v>1</v>
      </c>
      <c r="I6200" s="4">
        <v>3</v>
      </c>
      <c r="J6200" s="4" t="s">
        <v>6764</v>
      </c>
      <c r="K6200" s="4">
        <v>0</v>
      </c>
      <c r="L6200" s="4">
        <v>1172.7037700000001</v>
      </c>
      <c r="M6200" s="4" t="s">
        <v>29</v>
      </c>
      <c r="N6200" s="4" t="s">
        <v>29</v>
      </c>
      <c r="O6200" s="4">
        <v>6.5770000000000002E-5</v>
      </c>
      <c r="P6200" s="4">
        <v>1.6890000000000001E-7</v>
      </c>
      <c r="Q6200" s="4">
        <v>3.2</v>
      </c>
    </row>
    <row r="6201" spans="1:29" hidden="1" outlineLevel="1" collapsed="1" x14ac:dyDescent="0.25">
      <c r="A6201" t="s">
        <v>34</v>
      </c>
      <c r="B6201" s="4" t="s">
        <v>29</v>
      </c>
      <c r="C6201" s="4" t="s">
        <v>6772</v>
      </c>
      <c r="D6201" s="4" t="s">
        <v>34</v>
      </c>
      <c r="E6201" s="4">
        <v>1.84568E-4</v>
      </c>
      <c r="F6201" s="4">
        <v>1.5434800000000001E-4</v>
      </c>
      <c r="G6201" s="4">
        <v>1</v>
      </c>
      <c r="H6201" s="4">
        <v>1</v>
      </c>
      <c r="I6201" s="4">
        <v>2</v>
      </c>
      <c r="J6201" s="4" t="s">
        <v>6764</v>
      </c>
      <c r="K6201" s="4">
        <v>2</v>
      </c>
      <c r="L6201" s="4">
        <v>1557.9362900000001</v>
      </c>
      <c r="M6201" s="4" t="s">
        <v>29</v>
      </c>
      <c r="N6201" s="4" t="s">
        <v>29</v>
      </c>
      <c r="O6201" s="4">
        <v>6.5770000000000002E-5</v>
      </c>
      <c r="P6201" s="4">
        <v>1.203E-5</v>
      </c>
      <c r="Q6201" s="4">
        <v>2.89</v>
      </c>
    </row>
    <row r="6202" spans="1:29" hidden="1" outlineLevel="1" collapsed="1" x14ac:dyDescent="0.25">
      <c r="A6202" t="s">
        <v>34</v>
      </c>
      <c r="B6202" s="4" t="s">
        <v>29</v>
      </c>
      <c r="C6202" s="4" t="s">
        <v>6773</v>
      </c>
      <c r="D6202" s="4" t="s">
        <v>421</v>
      </c>
      <c r="E6202" s="4">
        <v>2.1403899999999999E-9</v>
      </c>
      <c r="F6202" s="4">
        <v>1.5434800000000001E-4</v>
      </c>
      <c r="G6202" s="4">
        <v>1</v>
      </c>
      <c r="H6202" s="4">
        <v>1</v>
      </c>
      <c r="I6202" s="4">
        <v>16</v>
      </c>
      <c r="J6202" s="4" t="s">
        <v>6764</v>
      </c>
      <c r="K6202" s="4">
        <v>0</v>
      </c>
      <c r="L6202" s="4">
        <v>2968.41455</v>
      </c>
      <c r="M6202" s="4" t="s">
        <v>29</v>
      </c>
      <c r="N6202" s="4" t="s">
        <v>29</v>
      </c>
      <c r="O6202" s="4">
        <v>6.5770000000000002E-5</v>
      </c>
      <c r="P6202" s="4">
        <v>1.277E-11</v>
      </c>
      <c r="Q6202" s="4">
        <v>5.73</v>
      </c>
    </row>
    <row r="6203" spans="1:29" hidden="1" outlineLevel="1" collapsed="1" x14ac:dyDescent="0.25">
      <c r="A6203" t="s">
        <v>34</v>
      </c>
      <c r="B6203" s="4" t="s">
        <v>29</v>
      </c>
      <c r="C6203" s="4" t="s">
        <v>6774</v>
      </c>
      <c r="D6203" s="4" t="s">
        <v>847</v>
      </c>
      <c r="E6203" s="4">
        <v>5.1330599999999998E-7</v>
      </c>
      <c r="F6203" s="4">
        <v>1.5434800000000001E-4</v>
      </c>
      <c r="G6203" s="4">
        <v>1</v>
      </c>
      <c r="H6203" s="4">
        <v>1</v>
      </c>
      <c r="I6203" s="4">
        <v>3</v>
      </c>
      <c r="J6203" s="4" t="s">
        <v>6764</v>
      </c>
      <c r="K6203" s="4">
        <v>1</v>
      </c>
      <c r="L6203" s="4">
        <v>3096.5095099999999</v>
      </c>
      <c r="M6203" s="4" t="s">
        <v>29</v>
      </c>
      <c r="N6203" s="4" t="s">
        <v>29</v>
      </c>
      <c r="O6203" s="4">
        <v>6.5770000000000002E-5</v>
      </c>
      <c r="P6203" s="4">
        <v>9.7040000000000004E-9</v>
      </c>
      <c r="Q6203" s="4">
        <v>5.77</v>
      </c>
    </row>
    <row r="6204" spans="1:29" hidden="1" outlineLevel="1" collapsed="1" x14ac:dyDescent="0.25">
      <c r="A6204" t="s">
        <v>34</v>
      </c>
      <c r="B6204" s="4" t="s">
        <v>29</v>
      </c>
      <c r="C6204" s="4" t="s">
        <v>6775</v>
      </c>
      <c r="D6204" s="4" t="s">
        <v>34</v>
      </c>
      <c r="E6204" s="4">
        <v>6.9670399999999999E-3</v>
      </c>
      <c r="F6204" s="4">
        <v>4.3565599999999998E-4</v>
      </c>
      <c r="G6204" s="4">
        <v>1</v>
      </c>
      <c r="H6204" s="4">
        <v>1</v>
      </c>
      <c r="I6204" s="4">
        <v>3</v>
      </c>
      <c r="J6204" s="4" t="s">
        <v>6764</v>
      </c>
      <c r="K6204" s="4">
        <v>1</v>
      </c>
      <c r="L6204" s="4">
        <v>912.52614000000005</v>
      </c>
      <c r="M6204" s="4" t="s">
        <v>29</v>
      </c>
      <c r="N6204" s="4" t="s">
        <v>29</v>
      </c>
      <c r="O6204" s="4">
        <v>1.639E-4</v>
      </c>
      <c r="P6204" s="4">
        <v>9.1E-4</v>
      </c>
      <c r="Q6204" s="4">
        <v>1.86</v>
      </c>
    </row>
    <row r="6205" spans="1:29" hidden="1" outlineLevel="1" collapsed="1" x14ac:dyDescent="0.25">
      <c r="A6205" t="s">
        <v>34</v>
      </c>
      <c r="B6205" s="4" t="s">
        <v>29</v>
      </c>
      <c r="C6205" s="4" t="s">
        <v>6776</v>
      </c>
      <c r="D6205" s="4" t="s">
        <v>421</v>
      </c>
      <c r="E6205" s="4">
        <v>4.43852E-2</v>
      </c>
      <c r="F6205" s="4">
        <v>1.40211E-3</v>
      </c>
      <c r="G6205" s="4">
        <v>1</v>
      </c>
      <c r="H6205" s="4">
        <v>1</v>
      </c>
      <c r="I6205" s="4">
        <v>2</v>
      </c>
      <c r="J6205" s="4" t="s">
        <v>6764</v>
      </c>
      <c r="K6205" s="4">
        <v>1</v>
      </c>
      <c r="L6205" s="4">
        <v>3096.5095099999999</v>
      </c>
      <c r="M6205" s="4" t="s">
        <v>29</v>
      </c>
      <c r="N6205" s="4" t="s">
        <v>29</v>
      </c>
      <c r="O6205" s="4">
        <v>5.0580000000000004E-4</v>
      </c>
      <c r="P6205" s="4">
        <v>9.0930000000000004E-3</v>
      </c>
      <c r="Q6205" s="4">
        <v>3.38</v>
      </c>
    </row>
    <row r="6206" spans="1:29" x14ac:dyDescent="0.25">
      <c r="A6206" s="3" t="s">
        <v>29</v>
      </c>
      <c r="B6206" s="3" t="s">
        <v>30</v>
      </c>
      <c r="C6206" s="3" t="s">
        <v>6777</v>
      </c>
      <c r="D6206" s="3" t="s">
        <v>6778</v>
      </c>
      <c r="E6206" s="3">
        <v>0</v>
      </c>
      <c r="F6206" s="3">
        <v>45.828000000000003</v>
      </c>
      <c r="G6206" s="3">
        <v>19</v>
      </c>
      <c r="H6206" s="3">
        <v>10</v>
      </c>
      <c r="I6206" s="3">
        <v>12</v>
      </c>
      <c r="J6206" s="3">
        <v>10</v>
      </c>
      <c r="K6206" s="3">
        <v>889</v>
      </c>
      <c r="L6206" s="3">
        <v>99.4</v>
      </c>
      <c r="M6206" s="3">
        <v>4.74</v>
      </c>
      <c r="N6206" s="3">
        <v>38.22</v>
      </c>
      <c r="O6206" s="3">
        <v>10</v>
      </c>
      <c r="P6206" s="3" t="s">
        <v>636</v>
      </c>
      <c r="Q6206" s="3" t="s">
        <v>34</v>
      </c>
      <c r="R6206" s="3" t="s">
        <v>712</v>
      </c>
      <c r="S6206" s="3" t="s">
        <v>6779</v>
      </c>
      <c r="T6206" s="3" t="s">
        <v>34</v>
      </c>
      <c r="U6206" s="3" t="s">
        <v>6780</v>
      </c>
      <c r="V6206" s="3" t="s">
        <v>34</v>
      </c>
      <c r="W6206" s="3" t="s">
        <v>714</v>
      </c>
      <c r="X6206" s="3" t="s">
        <v>34</v>
      </c>
      <c r="Y6206" s="3" t="s">
        <v>34</v>
      </c>
      <c r="Z6206" s="3" t="s">
        <v>34</v>
      </c>
      <c r="AA6206" s="3">
        <v>0</v>
      </c>
      <c r="AB6206" s="3" t="s">
        <v>29</v>
      </c>
      <c r="AC6206" s="3">
        <v>1</v>
      </c>
    </row>
    <row r="6207" spans="1:29" hidden="1" outlineLevel="1" collapsed="1" x14ac:dyDescent="0.25">
      <c r="A6207" t="s">
        <v>34</v>
      </c>
      <c r="B6207" s="2" t="s">
        <v>39</v>
      </c>
      <c r="C6207" s="2" t="s">
        <v>40</v>
      </c>
      <c r="D6207" s="2" t="s">
        <v>41</v>
      </c>
      <c r="E6207" s="2" t="s">
        <v>42</v>
      </c>
      <c r="F6207" s="2" t="s">
        <v>43</v>
      </c>
      <c r="G6207" s="2" t="s">
        <v>28</v>
      </c>
      <c r="H6207" s="2" t="s">
        <v>44</v>
      </c>
      <c r="I6207" s="2" t="s">
        <v>8</v>
      </c>
      <c r="J6207" s="2" t="s">
        <v>45</v>
      </c>
      <c r="K6207" s="2" t="s">
        <v>46</v>
      </c>
      <c r="L6207" s="2" t="s">
        <v>47</v>
      </c>
      <c r="M6207" s="2" t="s">
        <v>27</v>
      </c>
      <c r="N6207" s="2" t="s">
        <v>48</v>
      </c>
      <c r="O6207" s="2" t="s">
        <v>49</v>
      </c>
      <c r="P6207" s="2" t="s">
        <v>50</v>
      </c>
      <c r="Q6207" s="2" t="s">
        <v>51</v>
      </c>
    </row>
    <row r="6208" spans="1:29" hidden="1" outlineLevel="1" collapsed="1" x14ac:dyDescent="0.25">
      <c r="A6208" t="s">
        <v>34</v>
      </c>
      <c r="B6208" s="4" t="s">
        <v>29</v>
      </c>
      <c r="C6208" s="4" t="s">
        <v>6781</v>
      </c>
      <c r="D6208" s="4" t="s">
        <v>34</v>
      </c>
      <c r="E6208" s="4">
        <v>7.5920700000000002E-4</v>
      </c>
      <c r="F6208" s="4">
        <v>1.5434800000000001E-4</v>
      </c>
      <c r="G6208" s="4">
        <v>1</v>
      </c>
      <c r="H6208" s="4">
        <v>1</v>
      </c>
      <c r="I6208" s="4">
        <v>1</v>
      </c>
      <c r="J6208" s="4" t="s">
        <v>6777</v>
      </c>
      <c r="K6208" s="4">
        <v>0</v>
      </c>
      <c r="L6208" s="4">
        <v>1664.8278600000001</v>
      </c>
      <c r="M6208" s="4" t="s">
        <v>29</v>
      </c>
      <c r="N6208" s="4" t="s">
        <v>29</v>
      </c>
      <c r="O6208" s="4">
        <v>6.5770000000000002E-5</v>
      </c>
      <c r="P6208" s="4">
        <v>6.6190000000000002E-5</v>
      </c>
      <c r="Q6208" s="4">
        <v>2.68</v>
      </c>
    </row>
    <row r="6209" spans="1:29" hidden="1" outlineLevel="1" collapsed="1" x14ac:dyDescent="0.25">
      <c r="A6209" t="s">
        <v>34</v>
      </c>
      <c r="B6209" s="4" t="s">
        <v>29</v>
      </c>
      <c r="C6209" s="4" t="s">
        <v>6782</v>
      </c>
      <c r="D6209" s="4" t="s">
        <v>34</v>
      </c>
      <c r="E6209" s="4">
        <v>2.4030699999999999E-6</v>
      </c>
      <c r="F6209" s="4">
        <v>1.5434800000000001E-4</v>
      </c>
      <c r="G6209" s="4">
        <v>1</v>
      </c>
      <c r="H6209" s="4">
        <v>1</v>
      </c>
      <c r="I6209" s="4">
        <v>1</v>
      </c>
      <c r="J6209" s="4" t="s">
        <v>6777</v>
      </c>
      <c r="K6209" s="4">
        <v>0</v>
      </c>
      <c r="L6209" s="4">
        <v>2122.05636</v>
      </c>
      <c r="M6209" s="4" t="s">
        <v>29</v>
      </c>
      <c r="N6209" s="4" t="s">
        <v>29</v>
      </c>
      <c r="O6209" s="4">
        <v>6.5770000000000002E-5</v>
      </c>
      <c r="P6209" s="4">
        <v>6.2690000000000001E-8</v>
      </c>
      <c r="Q6209" s="4">
        <v>4.42</v>
      </c>
    </row>
    <row r="6210" spans="1:29" hidden="1" outlineLevel="1" collapsed="1" x14ac:dyDescent="0.25">
      <c r="A6210" t="s">
        <v>34</v>
      </c>
      <c r="B6210" s="4" t="s">
        <v>29</v>
      </c>
      <c r="C6210" s="4" t="s">
        <v>6783</v>
      </c>
      <c r="D6210" s="4" t="s">
        <v>34</v>
      </c>
      <c r="E6210" s="4">
        <v>1.5415599999999999E-4</v>
      </c>
      <c r="F6210" s="4">
        <v>1.5434800000000001E-4</v>
      </c>
      <c r="G6210" s="4">
        <v>1</v>
      </c>
      <c r="H6210" s="4">
        <v>1</v>
      </c>
      <c r="I6210" s="4">
        <v>2</v>
      </c>
      <c r="J6210" s="4" t="s">
        <v>6777</v>
      </c>
      <c r="K6210" s="4">
        <v>0</v>
      </c>
      <c r="L6210" s="4">
        <v>2227.1968700000002</v>
      </c>
      <c r="M6210" s="4" t="s">
        <v>29</v>
      </c>
      <c r="N6210" s="4" t="s">
        <v>29</v>
      </c>
      <c r="O6210" s="4">
        <v>6.5770000000000002E-5</v>
      </c>
      <c r="P6210" s="4">
        <v>9.6509999999999996E-6</v>
      </c>
      <c r="Q6210" s="4">
        <v>3.39</v>
      </c>
    </row>
    <row r="6211" spans="1:29" hidden="1" outlineLevel="1" collapsed="1" x14ac:dyDescent="0.25">
      <c r="A6211" t="s">
        <v>34</v>
      </c>
      <c r="B6211" s="4" t="s">
        <v>29</v>
      </c>
      <c r="C6211" s="4" t="s">
        <v>6784</v>
      </c>
      <c r="D6211" s="4" t="s">
        <v>617</v>
      </c>
      <c r="E6211" s="4">
        <v>8.9148600000000004E-4</v>
      </c>
      <c r="F6211" s="4">
        <v>1.5434800000000001E-4</v>
      </c>
      <c r="G6211" s="4">
        <v>1</v>
      </c>
      <c r="H6211" s="4">
        <v>1</v>
      </c>
      <c r="I6211" s="4">
        <v>1</v>
      </c>
      <c r="J6211" s="4" t="s">
        <v>6777</v>
      </c>
      <c r="K6211" s="4">
        <v>0</v>
      </c>
      <c r="L6211" s="4">
        <v>1285.6106199999999</v>
      </c>
      <c r="M6211" s="4" t="s">
        <v>29</v>
      </c>
      <c r="N6211" s="4" t="s">
        <v>29</v>
      </c>
      <c r="O6211" s="4">
        <v>6.5770000000000002E-5</v>
      </c>
      <c r="P6211" s="4">
        <v>7.996E-5</v>
      </c>
      <c r="Q6211" s="4">
        <v>2.2999999999999998</v>
      </c>
    </row>
    <row r="6212" spans="1:29" hidden="1" outlineLevel="1" collapsed="1" x14ac:dyDescent="0.25">
      <c r="A6212" t="s">
        <v>34</v>
      </c>
      <c r="B6212" s="4" t="s">
        <v>29</v>
      </c>
      <c r="C6212" s="4" t="s">
        <v>6785</v>
      </c>
      <c r="D6212" s="4" t="s">
        <v>58</v>
      </c>
      <c r="E6212" s="4">
        <v>1.5485900000000001E-3</v>
      </c>
      <c r="F6212" s="4">
        <v>1.5434800000000001E-4</v>
      </c>
      <c r="G6212" s="4">
        <v>1</v>
      </c>
      <c r="H6212" s="4">
        <v>1</v>
      </c>
      <c r="I6212" s="4">
        <v>1</v>
      </c>
      <c r="J6212" s="4" t="s">
        <v>6777</v>
      </c>
      <c r="K6212" s="4">
        <v>0</v>
      </c>
      <c r="L6212" s="4">
        <v>1267.57222</v>
      </c>
      <c r="M6212" s="4" t="s">
        <v>29</v>
      </c>
      <c r="N6212" s="4" t="s">
        <v>29</v>
      </c>
      <c r="O6212" s="4">
        <v>6.5770000000000002E-5</v>
      </c>
      <c r="P6212" s="4">
        <v>1.5530000000000001E-4</v>
      </c>
      <c r="Q6212" s="4">
        <v>2.64</v>
      </c>
    </row>
    <row r="6213" spans="1:29" hidden="1" outlineLevel="1" collapsed="1" x14ac:dyDescent="0.25">
      <c r="A6213" t="s">
        <v>34</v>
      </c>
      <c r="B6213" s="4" t="s">
        <v>29</v>
      </c>
      <c r="C6213" s="4" t="s">
        <v>6786</v>
      </c>
      <c r="D6213" s="4" t="s">
        <v>34</v>
      </c>
      <c r="E6213" s="4">
        <v>1.27928E-4</v>
      </c>
      <c r="F6213" s="4">
        <v>1.5434800000000001E-4</v>
      </c>
      <c r="G6213" s="4">
        <v>1</v>
      </c>
      <c r="H6213" s="4">
        <v>1</v>
      </c>
      <c r="I6213" s="4">
        <v>2</v>
      </c>
      <c r="J6213" s="4" t="s">
        <v>6777</v>
      </c>
      <c r="K6213" s="4">
        <v>0</v>
      </c>
      <c r="L6213" s="4">
        <v>2490.2034800000001</v>
      </c>
      <c r="M6213" s="4" t="s">
        <v>29</v>
      </c>
      <c r="N6213" s="4" t="s">
        <v>29</v>
      </c>
      <c r="O6213" s="4">
        <v>6.5770000000000002E-5</v>
      </c>
      <c r="P6213" s="4">
        <v>7.7279999999999995E-6</v>
      </c>
      <c r="Q6213" s="4">
        <v>3.81</v>
      </c>
    </row>
    <row r="6214" spans="1:29" hidden="1" outlineLevel="1" collapsed="1" x14ac:dyDescent="0.25">
      <c r="A6214" t="s">
        <v>34</v>
      </c>
      <c r="B6214" s="4" t="s">
        <v>29</v>
      </c>
      <c r="C6214" s="4" t="s">
        <v>6787</v>
      </c>
      <c r="D6214" s="4" t="s">
        <v>34</v>
      </c>
      <c r="E6214" s="4">
        <v>1.0400699999999999E-3</v>
      </c>
      <c r="F6214" s="4">
        <v>1.5434800000000001E-4</v>
      </c>
      <c r="G6214" s="4">
        <v>1</v>
      </c>
      <c r="H6214" s="4">
        <v>1</v>
      </c>
      <c r="I6214" s="4">
        <v>1</v>
      </c>
      <c r="J6214" s="4" t="s">
        <v>6777</v>
      </c>
      <c r="K6214" s="4">
        <v>0</v>
      </c>
      <c r="L6214" s="4">
        <v>2189.1025800000002</v>
      </c>
      <c r="M6214" s="4" t="s">
        <v>29</v>
      </c>
      <c r="N6214" s="4" t="s">
        <v>29</v>
      </c>
      <c r="O6214" s="4">
        <v>6.5770000000000002E-5</v>
      </c>
      <c r="P6214" s="4">
        <v>9.6280000000000007E-5</v>
      </c>
      <c r="Q6214" s="4">
        <v>3.26</v>
      </c>
    </row>
    <row r="6215" spans="1:29" hidden="1" outlineLevel="1" collapsed="1" x14ac:dyDescent="0.25">
      <c r="A6215" t="s">
        <v>34</v>
      </c>
      <c r="B6215" s="4" t="s">
        <v>29</v>
      </c>
      <c r="C6215" s="4" t="s">
        <v>6788</v>
      </c>
      <c r="D6215" s="4" t="s">
        <v>34</v>
      </c>
      <c r="E6215" s="4">
        <v>3.2573699999999999E-3</v>
      </c>
      <c r="F6215" s="4">
        <v>3.0793500000000001E-4</v>
      </c>
      <c r="G6215" s="4">
        <v>1</v>
      </c>
      <c r="H6215" s="4">
        <v>1</v>
      </c>
      <c r="I6215" s="4">
        <v>1</v>
      </c>
      <c r="J6215" s="4" t="s">
        <v>6777</v>
      </c>
      <c r="K6215" s="4">
        <v>0</v>
      </c>
      <c r="L6215" s="4">
        <v>857.52032999999994</v>
      </c>
      <c r="M6215" s="4" t="s">
        <v>29</v>
      </c>
      <c r="N6215" s="4" t="s">
        <v>29</v>
      </c>
      <c r="O6215" s="4">
        <v>1.192E-4</v>
      </c>
      <c r="P6215" s="4">
        <v>3.7209999999999999E-4</v>
      </c>
      <c r="Q6215" s="4">
        <v>2.2999999999999998</v>
      </c>
    </row>
    <row r="6216" spans="1:29" hidden="1" outlineLevel="1" collapsed="1" x14ac:dyDescent="0.25">
      <c r="A6216" t="s">
        <v>34</v>
      </c>
      <c r="B6216" s="4" t="s">
        <v>29</v>
      </c>
      <c r="C6216" s="4" t="s">
        <v>6789</v>
      </c>
      <c r="D6216" s="4" t="s">
        <v>34</v>
      </c>
      <c r="E6216" s="4">
        <v>2.9006799999999999E-2</v>
      </c>
      <c r="F6216" s="4">
        <v>1.14003E-3</v>
      </c>
      <c r="G6216" s="4">
        <v>1</v>
      </c>
      <c r="H6216" s="4">
        <v>1</v>
      </c>
      <c r="I6216" s="4">
        <v>1</v>
      </c>
      <c r="J6216" s="4" t="s">
        <v>6777</v>
      </c>
      <c r="K6216" s="4">
        <v>0</v>
      </c>
      <c r="L6216" s="4">
        <v>1460.71685</v>
      </c>
      <c r="M6216" s="4" t="s">
        <v>29</v>
      </c>
      <c r="N6216" s="4" t="s">
        <v>29</v>
      </c>
      <c r="O6216" s="4">
        <v>4.1320000000000001E-4</v>
      </c>
      <c r="P6216" s="4">
        <v>5.2119999999999996E-3</v>
      </c>
      <c r="Q6216" s="4">
        <v>3.06</v>
      </c>
    </row>
    <row r="6217" spans="1:29" hidden="1" outlineLevel="1" collapsed="1" x14ac:dyDescent="0.25">
      <c r="A6217" t="s">
        <v>34</v>
      </c>
      <c r="B6217" s="4" t="s">
        <v>29</v>
      </c>
      <c r="C6217" s="4" t="s">
        <v>6790</v>
      </c>
      <c r="D6217" s="4" t="s">
        <v>34</v>
      </c>
      <c r="E6217" s="4">
        <v>0.159883</v>
      </c>
      <c r="F6217" s="4">
        <v>5.1501400000000001E-3</v>
      </c>
      <c r="G6217" s="4">
        <v>1</v>
      </c>
      <c r="H6217" s="4">
        <v>1</v>
      </c>
      <c r="I6217" s="4">
        <v>1</v>
      </c>
      <c r="J6217" s="4" t="s">
        <v>6777</v>
      </c>
      <c r="K6217" s="4">
        <v>1</v>
      </c>
      <c r="L6217" s="4">
        <v>3217.5575699999999</v>
      </c>
      <c r="M6217" s="4" t="s">
        <v>29</v>
      </c>
      <c r="N6217" s="4" t="s">
        <v>29</v>
      </c>
      <c r="O6217" s="4">
        <v>1.89E-3</v>
      </c>
      <c r="P6217" s="4">
        <v>5.5399999999999998E-2</v>
      </c>
      <c r="Q6217" s="4">
        <v>3.53</v>
      </c>
    </row>
    <row r="6218" spans="1:29" x14ac:dyDescent="0.25">
      <c r="A6218" s="3" t="s">
        <v>29</v>
      </c>
      <c r="B6218" s="3" t="s">
        <v>30</v>
      </c>
      <c r="C6218" s="3" t="s">
        <v>6791</v>
      </c>
      <c r="D6218" s="3" t="s">
        <v>6792</v>
      </c>
      <c r="E6218" s="3">
        <v>0</v>
      </c>
      <c r="F6218" s="3">
        <v>45.027999999999999</v>
      </c>
      <c r="G6218" s="3">
        <v>12</v>
      </c>
      <c r="H6218" s="3">
        <v>9</v>
      </c>
      <c r="I6218" s="3">
        <v>11</v>
      </c>
      <c r="J6218" s="3">
        <v>9</v>
      </c>
      <c r="K6218" s="3">
        <v>1224</v>
      </c>
      <c r="L6218" s="3">
        <v>138.69999999999999</v>
      </c>
      <c r="M6218" s="3">
        <v>6.52</v>
      </c>
      <c r="N6218" s="3">
        <v>34.86</v>
      </c>
      <c r="O6218" s="3">
        <v>9</v>
      </c>
      <c r="P6218" s="3" t="s">
        <v>315</v>
      </c>
      <c r="Q6218" s="3" t="s">
        <v>34</v>
      </c>
      <c r="R6218" s="3" t="s">
        <v>3999</v>
      </c>
      <c r="S6218" s="3" t="s">
        <v>6793</v>
      </c>
      <c r="T6218" s="3" t="s">
        <v>34</v>
      </c>
      <c r="U6218" s="3" t="s">
        <v>6794</v>
      </c>
      <c r="V6218" s="3" t="s">
        <v>34</v>
      </c>
      <c r="W6218" s="3" t="s">
        <v>1139</v>
      </c>
      <c r="X6218" s="3" t="s">
        <v>34</v>
      </c>
      <c r="Y6218" s="3" t="s">
        <v>34</v>
      </c>
      <c r="Z6218" s="3" t="s">
        <v>34</v>
      </c>
      <c r="AA6218" s="3">
        <v>0</v>
      </c>
      <c r="AB6218" s="3" t="s">
        <v>29</v>
      </c>
      <c r="AC6218" s="3">
        <v>1</v>
      </c>
    </row>
    <row r="6219" spans="1:29" hidden="1" outlineLevel="1" collapsed="1" x14ac:dyDescent="0.25">
      <c r="A6219" t="s">
        <v>34</v>
      </c>
      <c r="B6219" s="2" t="s">
        <v>39</v>
      </c>
      <c r="C6219" s="2" t="s">
        <v>40</v>
      </c>
      <c r="D6219" s="2" t="s">
        <v>41</v>
      </c>
      <c r="E6219" s="2" t="s">
        <v>42</v>
      </c>
      <c r="F6219" s="2" t="s">
        <v>43</v>
      </c>
      <c r="G6219" s="2" t="s">
        <v>28</v>
      </c>
      <c r="H6219" s="2" t="s">
        <v>44</v>
      </c>
      <c r="I6219" s="2" t="s">
        <v>8</v>
      </c>
      <c r="J6219" s="2" t="s">
        <v>45</v>
      </c>
      <c r="K6219" s="2" t="s">
        <v>46</v>
      </c>
      <c r="L6219" s="2" t="s">
        <v>47</v>
      </c>
      <c r="M6219" s="2" t="s">
        <v>27</v>
      </c>
      <c r="N6219" s="2" t="s">
        <v>48</v>
      </c>
      <c r="O6219" s="2" t="s">
        <v>49</v>
      </c>
      <c r="P6219" s="2" t="s">
        <v>50</v>
      </c>
      <c r="Q6219" s="2" t="s">
        <v>51</v>
      </c>
    </row>
    <row r="6220" spans="1:29" hidden="1" outlineLevel="1" collapsed="1" x14ac:dyDescent="0.25">
      <c r="A6220" t="s">
        <v>34</v>
      </c>
      <c r="B6220" s="4" t="s">
        <v>29</v>
      </c>
      <c r="C6220" s="4" t="s">
        <v>6795</v>
      </c>
      <c r="D6220" s="4" t="s">
        <v>74</v>
      </c>
      <c r="E6220" s="4">
        <v>8.6422899999999995E-6</v>
      </c>
      <c r="F6220" s="4">
        <v>1.5434800000000001E-4</v>
      </c>
      <c r="G6220" s="4">
        <v>1</v>
      </c>
      <c r="H6220" s="4">
        <v>1</v>
      </c>
      <c r="I6220" s="4">
        <v>1</v>
      </c>
      <c r="J6220" s="4" t="s">
        <v>6791</v>
      </c>
      <c r="K6220" s="4">
        <v>0</v>
      </c>
      <c r="L6220" s="4">
        <v>1528.75767</v>
      </c>
      <c r="M6220" s="4" t="s">
        <v>29</v>
      </c>
      <c r="N6220" s="4" t="s">
        <v>29</v>
      </c>
      <c r="O6220" s="4">
        <v>6.5770000000000002E-5</v>
      </c>
      <c r="P6220" s="4">
        <v>2.9639999999999998E-7</v>
      </c>
      <c r="Q6220" s="4">
        <v>3.23</v>
      </c>
    </row>
    <row r="6221" spans="1:29" hidden="1" outlineLevel="1" collapsed="1" x14ac:dyDescent="0.25">
      <c r="A6221" t="s">
        <v>34</v>
      </c>
      <c r="B6221" s="4" t="s">
        <v>29</v>
      </c>
      <c r="C6221" s="4" t="s">
        <v>6796</v>
      </c>
      <c r="D6221" s="4" t="s">
        <v>154</v>
      </c>
      <c r="E6221" s="4">
        <v>1.1379199999999999E-3</v>
      </c>
      <c r="F6221" s="4">
        <v>1.5434800000000001E-4</v>
      </c>
      <c r="G6221" s="4">
        <v>1</v>
      </c>
      <c r="H6221" s="4">
        <v>1</v>
      </c>
      <c r="I6221" s="4">
        <v>1</v>
      </c>
      <c r="J6221" s="4" t="s">
        <v>6791</v>
      </c>
      <c r="K6221" s="4">
        <v>0</v>
      </c>
      <c r="L6221" s="4">
        <v>1750.86214</v>
      </c>
      <c r="M6221" s="4" t="s">
        <v>29</v>
      </c>
      <c r="N6221" s="4" t="s">
        <v>29</v>
      </c>
      <c r="O6221" s="4">
        <v>6.5770000000000002E-5</v>
      </c>
      <c r="P6221" s="4">
        <v>1.076E-4</v>
      </c>
      <c r="Q6221" s="4">
        <v>4.0199999999999996</v>
      </c>
    </row>
    <row r="6222" spans="1:29" hidden="1" outlineLevel="1" collapsed="1" x14ac:dyDescent="0.25">
      <c r="A6222" t="s">
        <v>34</v>
      </c>
      <c r="B6222" s="4" t="s">
        <v>29</v>
      </c>
      <c r="C6222" s="4" t="s">
        <v>6797</v>
      </c>
      <c r="D6222" s="4" t="s">
        <v>128</v>
      </c>
      <c r="E6222" s="4">
        <v>6.2255200000000003E-7</v>
      </c>
      <c r="F6222" s="4">
        <v>1.5434800000000001E-4</v>
      </c>
      <c r="G6222" s="4">
        <v>1</v>
      </c>
      <c r="H6222" s="4">
        <v>1</v>
      </c>
      <c r="I6222" s="4">
        <v>1</v>
      </c>
      <c r="J6222" s="4" t="s">
        <v>6791</v>
      </c>
      <c r="K6222" s="4">
        <v>0</v>
      </c>
      <c r="L6222" s="4">
        <v>2734.3504899999998</v>
      </c>
      <c r="M6222" s="4" t="s">
        <v>29</v>
      </c>
      <c r="N6222" s="4" t="s">
        <v>29</v>
      </c>
      <c r="O6222" s="4">
        <v>6.5770000000000002E-5</v>
      </c>
      <c r="P6222" s="4">
        <v>1.2240000000000001E-8</v>
      </c>
      <c r="Q6222" s="4">
        <v>3.71</v>
      </c>
    </row>
    <row r="6223" spans="1:29" hidden="1" outlineLevel="1" collapsed="1" x14ac:dyDescent="0.25">
      <c r="A6223" t="s">
        <v>34</v>
      </c>
      <c r="B6223" s="4" t="s">
        <v>29</v>
      </c>
      <c r="C6223" s="4" t="s">
        <v>6798</v>
      </c>
      <c r="D6223" s="4" t="s">
        <v>74</v>
      </c>
      <c r="E6223" s="4">
        <v>2.6799300000000001E-4</v>
      </c>
      <c r="F6223" s="4">
        <v>1.5434800000000001E-4</v>
      </c>
      <c r="G6223" s="4">
        <v>1</v>
      </c>
      <c r="H6223" s="4">
        <v>1</v>
      </c>
      <c r="I6223" s="4">
        <v>1</v>
      </c>
      <c r="J6223" s="4" t="s">
        <v>6791</v>
      </c>
      <c r="K6223" s="4">
        <v>0</v>
      </c>
      <c r="L6223" s="4">
        <v>1702.8105</v>
      </c>
      <c r="M6223" s="4" t="s">
        <v>29</v>
      </c>
      <c r="N6223" s="4" t="s">
        <v>29</v>
      </c>
      <c r="O6223" s="4">
        <v>6.5770000000000002E-5</v>
      </c>
      <c r="P6223" s="4">
        <v>1.8879999999999999E-5</v>
      </c>
      <c r="Q6223" s="4">
        <v>3.24</v>
      </c>
    </row>
    <row r="6224" spans="1:29" hidden="1" outlineLevel="1" collapsed="1" x14ac:dyDescent="0.25">
      <c r="A6224" t="s">
        <v>34</v>
      </c>
      <c r="B6224" s="4" t="s">
        <v>29</v>
      </c>
      <c r="C6224" s="4" t="s">
        <v>6799</v>
      </c>
      <c r="D6224" s="4" t="s">
        <v>34</v>
      </c>
      <c r="E6224" s="4">
        <v>1.74938E-3</v>
      </c>
      <c r="F6224" s="4">
        <v>1.5434800000000001E-4</v>
      </c>
      <c r="G6224" s="4">
        <v>1</v>
      </c>
      <c r="H6224" s="4">
        <v>1</v>
      </c>
      <c r="I6224" s="4">
        <v>1</v>
      </c>
      <c r="J6224" s="4" t="s">
        <v>6791</v>
      </c>
      <c r="K6224" s="4">
        <v>0</v>
      </c>
      <c r="L6224" s="4">
        <v>1016.5622499999999</v>
      </c>
      <c r="M6224" s="4" t="s">
        <v>29</v>
      </c>
      <c r="N6224" s="4" t="s">
        <v>29</v>
      </c>
      <c r="O6224" s="4">
        <v>6.5770000000000002E-5</v>
      </c>
      <c r="P6224" s="4">
        <v>1.796E-4</v>
      </c>
      <c r="Q6224" s="4">
        <v>2.2400000000000002</v>
      </c>
    </row>
    <row r="6225" spans="1:29" hidden="1" outlineLevel="1" collapsed="1" x14ac:dyDescent="0.25">
      <c r="A6225" t="s">
        <v>34</v>
      </c>
      <c r="B6225" s="4" t="s">
        <v>29</v>
      </c>
      <c r="C6225" s="4" t="s">
        <v>6800</v>
      </c>
      <c r="D6225" s="4" t="s">
        <v>34</v>
      </c>
      <c r="E6225" s="4">
        <v>1.5415599999999999E-4</v>
      </c>
      <c r="F6225" s="4">
        <v>1.5434800000000001E-4</v>
      </c>
      <c r="G6225" s="4">
        <v>1</v>
      </c>
      <c r="H6225" s="4">
        <v>1</v>
      </c>
      <c r="I6225" s="4">
        <v>2</v>
      </c>
      <c r="J6225" s="4" t="s">
        <v>6791</v>
      </c>
      <c r="K6225" s="4">
        <v>0</v>
      </c>
      <c r="L6225" s="4">
        <v>2017.03892</v>
      </c>
      <c r="M6225" s="4" t="s">
        <v>29</v>
      </c>
      <c r="N6225" s="4" t="s">
        <v>29</v>
      </c>
      <c r="O6225" s="4">
        <v>6.5770000000000002E-5</v>
      </c>
      <c r="P6225" s="4">
        <v>9.6439999999999995E-6</v>
      </c>
      <c r="Q6225" s="4">
        <v>4.16</v>
      </c>
    </row>
    <row r="6226" spans="1:29" hidden="1" outlineLevel="1" collapsed="1" x14ac:dyDescent="0.25">
      <c r="A6226" t="s">
        <v>34</v>
      </c>
      <c r="B6226" s="4" t="s">
        <v>29</v>
      </c>
      <c r="C6226" s="4" t="s">
        <v>6801</v>
      </c>
      <c r="D6226" s="4" t="s">
        <v>34</v>
      </c>
      <c r="E6226" s="4">
        <v>6.8350900000000003E-3</v>
      </c>
      <c r="F6226" s="4">
        <v>4.3565599999999998E-4</v>
      </c>
      <c r="G6226" s="4">
        <v>1</v>
      </c>
      <c r="H6226" s="4">
        <v>1</v>
      </c>
      <c r="I6226" s="4">
        <v>2</v>
      </c>
      <c r="J6226" s="4" t="s">
        <v>6791</v>
      </c>
      <c r="K6226" s="4">
        <v>2</v>
      </c>
      <c r="L6226" s="4">
        <v>2408.2793099999999</v>
      </c>
      <c r="M6226" s="4" t="s">
        <v>29</v>
      </c>
      <c r="N6226" s="4" t="s">
        <v>29</v>
      </c>
      <c r="O6226" s="4">
        <v>1.639E-4</v>
      </c>
      <c r="P6226" s="4">
        <v>8.8380000000000002E-4</v>
      </c>
      <c r="Q6226" s="4">
        <v>3.3</v>
      </c>
    </row>
    <row r="6227" spans="1:29" hidden="1" outlineLevel="1" collapsed="1" x14ac:dyDescent="0.25">
      <c r="A6227" t="s">
        <v>34</v>
      </c>
      <c r="B6227" s="4" t="s">
        <v>29</v>
      </c>
      <c r="C6227" s="4" t="s">
        <v>6802</v>
      </c>
      <c r="D6227" s="4" t="s">
        <v>34</v>
      </c>
      <c r="E6227" s="4">
        <v>9.8237499999999991E-3</v>
      </c>
      <c r="F6227" s="4">
        <v>4.3565599999999998E-4</v>
      </c>
      <c r="G6227" s="4">
        <v>1</v>
      </c>
      <c r="H6227" s="4">
        <v>1</v>
      </c>
      <c r="I6227" s="4">
        <v>1</v>
      </c>
      <c r="J6227" s="4" t="s">
        <v>6791</v>
      </c>
      <c r="K6227" s="4">
        <v>1</v>
      </c>
      <c r="L6227" s="4">
        <v>1941.96648</v>
      </c>
      <c r="M6227" s="4" t="s">
        <v>29</v>
      </c>
      <c r="N6227" s="4" t="s">
        <v>29</v>
      </c>
      <c r="O6227" s="4">
        <v>1.639E-4</v>
      </c>
      <c r="P6227" s="4">
        <v>1.3699999999999999E-3</v>
      </c>
      <c r="Q6227" s="4">
        <v>3.54</v>
      </c>
    </row>
    <row r="6228" spans="1:29" hidden="1" outlineLevel="1" collapsed="1" x14ac:dyDescent="0.25">
      <c r="A6228" t="s">
        <v>34</v>
      </c>
      <c r="B6228" s="4" t="s">
        <v>29</v>
      </c>
      <c r="C6228" s="4" t="s">
        <v>6803</v>
      </c>
      <c r="D6228" s="4" t="s">
        <v>34</v>
      </c>
      <c r="E6228" s="4">
        <v>4.12422E-2</v>
      </c>
      <c r="F6228" s="4">
        <v>1.40211E-3</v>
      </c>
      <c r="G6228" s="4">
        <v>1</v>
      </c>
      <c r="H6228" s="4">
        <v>1</v>
      </c>
      <c r="I6228" s="4">
        <v>1</v>
      </c>
      <c r="J6228" s="4" t="s">
        <v>6791</v>
      </c>
      <c r="K6228" s="4">
        <v>0</v>
      </c>
      <c r="L6228" s="4">
        <v>1571.75476</v>
      </c>
      <c r="M6228" s="4" t="s">
        <v>29</v>
      </c>
      <c r="N6228" s="4" t="s">
        <v>29</v>
      </c>
      <c r="O6228" s="4">
        <v>5.0580000000000004E-4</v>
      </c>
      <c r="P6228" s="4">
        <v>8.2480000000000001E-3</v>
      </c>
      <c r="Q6228" s="4">
        <v>1.91</v>
      </c>
    </row>
    <row r="6229" spans="1:29" x14ac:dyDescent="0.25">
      <c r="A6229" s="3" t="s">
        <v>29</v>
      </c>
      <c r="B6229" s="3" t="s">
        <v>30</v>
      </c>
      <c r="C6229" s="3" t="s">
        <v>6804</v>
      </c>
      <c r="D6229" s="3" t="s">
        <v>6805</v>
      </c>
      <c r="E6229" s="3">
        <v>0</v>
      </c>
      <c r="F6229" s="3">
        <v>44.63</v>
      </c>
      <c r="G6229" s="3">
        <v>41</v>
      </c>
      <c r="H6229" s="3">
        <v>7</v>
      </c>
      <c r="I6229" s="3">
        <v>14</v>
      </c>
      <c r="J6229" s="3">
        <v>7</v>
      </c>
      <c r="K6229" s="3">
        <v>120</v>
      </c>
      <c r="L6229" s="3">
        <v>13.9</v>
      </c>
      <c r="M6229" s="3">
        <v>10.58</v>
      </c>
      <c r="N6229" s="3">
        <v>42.7</v>
      </c>
      <c r="O6229" s="3">
        <v>7</v>
      </c>
      <c r="P6229" s="3" t="s">
        <v>315</v>
      </c>
      <c r="Q6229" s="3" t="s">
        <v>2856</v>
      </c>
      <c r="R6229" s="3" t="s">
        <v>2826</v>
      </c>
      <c r="S6229" s="3" t="s">
        <v>6806</v>
      </c>
      <c r="T6229" s="3" t="s">
        <v>6807</v>
      </c>
      <c r="U6229" s="3" t="s">
        <v>6808</v>
      </c>
      <c r="V6229" s="3" t="s">
        <v>6809</v>
      </c>
      <c r="W6229" s="3" t="s">
        <v>38</v>
      </c>
      <c r="X6229" s="3" t="s">
        <v>2830</v>
      </c>
      <c r="Y6229" s="3" t="s">
        <v>2831</v>
      </c>
      <c r="Z6229" s="3" t="s">
        <v>2832</v>
      </c>
      <c r="AA6229" s="3">
        <v>14</v>
      </c>
      <c r="AB6229" s="3" t="s">
        <v>29</v>
      </c>
      <c r="AC6229" s="3">
        <v>1</v>
      </c>
    </row>
    <row r="6230" spans="1:29" hidden="1" outlineLevel="1" collapsed="1" x14ac:dyDescent="0.25">
      <c r="A6230" t="s">
        <v>34</v>
      </c>
      <c r="B6230" s="2" t="s">
        <v>39</v>
      </c>
      <c r="C6230" s="2" t="s">
        <v>40</v>
      </c>
      <c r="D6230" s="2" t="s">
        <v>41</v>
      </c>
      <c r="E6230" s="2" t="s">
        <v>42</v>
      </c>
      <c r="F6230" s="2" t="s">
        <v>43</v>
      </c>
      <c r="G6230" s="2" t="s">
        <v>28</v>
      </c>
      <c r="H6230" s="2" t="s">
        <v>44</v>
      </c>
      <c r="I6230" s="2" t="s">
        <v>8</v>
      </c>
      <c r="J6230" s="2" t="s">
        <v>45</v>
      </c>
      <c r="K6230" s="2" t="s">
        <v>46</v>
      </c>
      <c r="L6230" s="2" t="s">
        <v>47</v>
      </c>
      <c r="M6230" s="2" t="s">
        <v>27</v>
      </c>
      <c r="N6230" s="2" t="s">
        <v>48</v>
      </c>
      <c r="O6230" s="2" t="s">
        <v>49</v>
      </c>
      <c r="P6230" s="2" t="s">
        <v>50</v>
      </c>
      <c r="Q6230" s="2" t="s">
        <v>51</v>
      </c>
    </row>
    <row r="6231" spans="1:29" hidden="1" outlineLevel="1" collapsed="1" x14ac:dyDescent="0.25">
      <c r="A6231" t="s">
        <v>34</v>
      </c>
      <c r="B6231" s="4" t="s">
        <v>29</v>
      </c>
      <c r="C6231" s="4" t="s">
        <v>6810</v>
      </c>
      <c r="D6231" s="4" t="s">
        <v>740</v>
      </c>
      <c r="E6231" s="4">
        <v>5.2665599999999999E-5</v>
      </c>
      <c r="F6231" s="4">
        <v>1.5434800000000001E-4</v>
      </c>
      <c r="G6231" s="4">
        <v>1</v>
      </c>
      <c r="H6231" s="4">
        <v>1</v>
      </c>
      <c r="I6231" s="4">
        <v>1</v>
      </c>
      <c r="J6231" s="4" t="s">
        <v>6804</v>
      </c>
      <c r="K6231" s="4">
        <v>0</v>
      </c>
      <c r="L6231" s="4">
        <v>1630.8581200000001</v>
      </c>
      <c r="M6231" s="4" t="s">
        <v>29</v>
      </c>
      <c r="N6231" s="4" t="s">
        <v>29</v>
      </c>
      <c r="O6231" s="4">
        <v>6.5770000000000002E-5</v>
      </c>
      <c r="P6231" s="4">
        <v>2.6410000000000002E-6</v>
      </c>
      <c r="Q6231" s="4">
        <v>3.23</v>
      </c>
    </row>
    <row r="6232" spans="1:29" hidden="1" outlineLevel="1" collapsed="1" x14ac:dyDescent="0.25">
      <c r="A6232" t="s">
        <v>34</v>
      </c>
      <c r="B6232" s="4" t="s">
        <v>29</v>
      </c>
      <c r="C6232" s="4" t="s">
        <v>6811</v>
      </c>
      <c r="D6232" s="4" t="s">
        <v>34</v>
      </c>
      <c r="E6232" s="4">
        <v>5.4040899999999998E-7</v>
      </c>
      <c r="F6232" s="4">
        <v>1.5434800000000001E-4</v>
      </c>
      <c r="G6232" s="4">
        <v>1</v>
      </c>
      <c r="H6232" s="4">
        <v>1</v>
      </c>
      <c r="I6232" s="4">
        <v>2</v>
      </c>
      <c r="J6232" s="4" t="s">
        <v>6804</v>
      </c>
      <c r="K6232" s="4">
        <v>2</v>
      </c>
      <c r="L6232" s="4">
        <v>1586.9112</v>
      </c>
      <c r="M6232" s="4" t="s">
        <v>29</v>
      </c>
      <c r="N6232" s="4" t="s">
        <v>29</v>
      </c>
      <c r="O6232" s="4">
        <v>6.5770000000000002E-5</v>
      </c>
      <c r="P6232" s="4">
        <v>1.036E-8</v>
      </c>
      <c r="Q6232" s="4">
        <v>4.6399999999999997</v>
      </c>
    </row>
    <row r="6233" spans="1:29" hidden="1" outlineLevel="1" collapsed="1" x14ac:dyDescent="0.25">
      <c r="A6233" t="s">
        <v>34</v>
      </c>
      <c r="B6233" s="4" t="s">
        <v>29</v>
      </c>
      <c r="C6233" s="4" t="s">
        <v>6812</v>
      </c>
      <c r="D6233" s="4" t="s">
        <v>34</v>
      </c>
      <c r="E6233" s="4">
        <v>7.2645800000000002E-6</v>
      </c>
      <c r="F6233" s="4">
        <v>1.5434800000000001E-4</v>
      </c>
      <c r="G6233" s="4">
        <v>1</v>
      </c>
      <c r="H6233" s="4">
        <v>1</v>
      </c>
      <c r="I6233" s="4">
        <v>2</v>
      </c>
      <c r="J6233" s="4" t="s">
        <v>6804</v>
      </c>
      <c r="K6233" s="4">
        <v>1</v>
      </c>
      <c r="L6233" s="4">
        <v>1371.78421</v>
      </c>
      <c r="M6233" s="4" t="s">
        <v>29</v>
      </c>
      <c r="N6233" s="4" t="s">
        <v>29</v>
      </c>
      <c r="O6233" s="4">
        <v>6.5770000000000002E-5</v>
      </c>
      <c r="P6233" s="4">
        <v>2.3910000000000002E-7</v>
      </c>
      <c r="Q6233" s="4">
        <v>3.51</v>
      </c>
    </row>
    <row r="6234" spans="1:29" hidden="1" outlineLevel="1" collapsed="1" x14ac:dyDescent="0.25">
      <c r="A6234" t="s">
        <v>34</v>
      </c>
      <c r="B6234" s="4" t="s">
        <v>29</v>
      </c>
      <c r="C6234" s="4" t="s">
        <v>6813</v>
      </c>
      <c r="D6234" s="4" t="s">
        <v>34</v>
      </c>
      <c r="E6234" s="4">
        <v>6.7249800000000003E-6</v>
      </c>
      <c r="F6234" s="4">
        <v>1.5434800000000001E-4</v>
      </c>
      <c r="G6234" s="4">
        <v>1</v>
      </c>
      <c r="H6234" s="4">
        <v>1</v>
      </c>
      <c r="I6234" s="4">
        <v>4</v>
      </c>
      <c r="J6234" s="4" t="s">
        <v>6804</v>
      </c>
      <c r="K6234" s="4">
        <v>1</v>
      </c>
      <c r="L6234" s="4">
        <v>1451.77404</v>
      </c>
      <c r="M6234" s="4" t="s">
        <v>29</v>
      </c>
      <c r="N6234" s="4" t="s">
        <v>29</v>
      </c>
      <c r="O6234" s="4">
        <v>6.5770000000000002E-5</v>
      </c>
      <c r="P6234" s="4">
        <v>2.1890000000000001E-7</v>
      </c>
      <c r="Q6234" s="4">
        <v>3.66</v>
      </c>
    </row>
    <row r="6235" spans="1:29" hidden="1" outlineLevel="1" collapsed="1" x14ac:dyDescent="0.25">
      <c r="A6235" t="s">
        <v>34</v>
      </c>
      <c r="B6235" s="4" t="s">
        <v>29</v>
      </c>
      <c r="C6235" s="4" t="s">
        <v>6814</v>
      </c>
      <c r="D6235" s="4" t="s">
        <v>528</v>
      </c>
      <c r="E6235" s="4">
        <v>1.4929900000000001E-5</v>
      </c>
      <c r="F6235" s="4">
        <v>1.5434800000000001E-4</v>
      </c>
      <c r="G6235" s="4">
        <v>1</v>
      </c>
      <c r="H6235" s="4">
        <v>1</v>
      </c>
      <c r="I6235" s="4">
        <v>3</v>
      </c>
      <c r="J6235" s="4" t="s">
        <v>6804</v>
      </c>
      <c r="K6235" s="4">
        <v>1</v>
      </c>
      <c r="L6235" s="4">
        <v>1758.95308</v>
      </c>
      <c r="M6235" s="4" t="s">
        <v>29</v>
      </c>
      <c r="N6235" s="4" t="s">
        <v>29</v>
      </c>
      <c r="O6235" s="4">
        <v>6.5770000000000002E-5</v>
      </c>
      <c r="P6235" s="4">
        <v>5.7329999999999998E-7</v>
      </c>
      <c r="Q6235" s="4">
        <v>3.46</v>
      </c>
    </row>
    <row r="6236" spans="1:29" hidden="1" outlineLevel="1" collapsed="1" x14ac:dyDescent="0.25">
      <c r="A6236" t="s">
        <v>34</v>
      </c>
      <c r="B6236" s="4" t="s">
        <v>29</v>
      </c>
      <c r="C6236" s="4" t="s">
        <v>6815</v>
      </c>
      <c r="D6236" s="4" t="s">
        <v>34</v>
      </c>
      <c r="E6236" s="4">
        <v>3.9215600000000001E-3</v>
      </c>
      <c r="F6236" s="4">
        <v>3.0793500000000001E-4</v>
      </c>
      <c r="G6236" s="4">
        <v>1</v>
      </c>
      <c r="H6236" s="4">
        <v>1</v>
      </c>
      <c r="I6236" s="4">
        <v>1</v>
      </c>
      <c r="J6236" s="4" t="s">
        <v>6804</v>
      </c>
      <c r="K6236" s="4">
        <v>0</v>
      </c>
      <c r="L6236" s="4">
        <v>1038.5102199999999</v>
      </c>
      <c r="M6236" s="4" t="s">
        <v>29</v>
      </c>
      <c r="N6236" s="4" t="s">
        <v>29</v>
      </c>
      <c r="O6236" s="4">
        <v>1.192E-4</v>
      </c>
      <c r="P6236" s="4">
        <v>4.6410000000000001E-4</v>
      </c>
      <c r="Q6236" s="4">
        <v>2.27</v>
      </c>
    </row>
    <row r="6237" spans="1:29" hidden="1" outlineLevel="1" collapsed="1" x14ac:dyDescent="0.25">
      <c r="A6237" t="s">
        <v>34</v>
      </c>
      <c r="B6237" s="4" t="s">
        <v>29</v>
      </c>
      <c r="C6237" s="4" t="s">
        <v>6816</v>
      </c>
      <c r="D6237" s="4" t="s">
        <v>34</v>
      </c>
      <c r="E6237" s="4">
        <v>0.161631</v>
      </c>
      <c r="F6237" s="4">
        <v>5.1501400000000001E-3</v>
      </c>
      <c r="G6237" s="4">
        <v>1</v>
      </c>
      <c r="H6237" s="4">
        <v>1</v>
      </c>
      <c r="I6237" s="4">
        <v>1</v>
      </c>
      <c r="J6237" s="4" t="s">
        <v>6804</v>
      </c>
      <c r="K6237" s="4">
        <v>0</v>
      </c>
      <c r="L6237" s="4">
        <v>859.47846000000004</v>
      </c>
      <c r="M6237" s="4" t="s">
        <v>29</v>
      </c>
      <c r="N6237" s="4" t="s">
        <v>29</v>
      </c>
      <c r="O6237" s="4">
        <v>1.89E-3</v>
      </c>
      <c r="P6237" s="4">
        <v>5.6210000000000003E-2</v>
      </c>
      <c r="Q6237" s="4">
        <v>1.72</v>
      </c>
    </row>
    <row r="6238" spans="1:29" x14ac:dyDescent="0.25">
      <c r="A6238" s="3" t="s">
        <v>29</v>
      </c>
      <c r="B6238" s="3" t="s">
        <v>30</v>
      </c>
      <c r="C6238" s="3" t="s">
        <v>6817</v>
      </c>
      <c r="D6238" s="3" t="s">
        <v>6818</v>
      </c>
      <c r="E6238" s="3">
        <v>0</v>
      </c>
      <c r="F6238" s="3">
        <v>44.448999999999998</v>
      </c>
      <c r="G6238" s="3">
        <v>58</v>
      </c>
      <c r="H6238" s="3">
        <v>8</v>
      </c>
      <c r="I6238" s="3">
        <v>16</v>
      </c>
      <c r="J6238" s="3">
        <v>8</v>
      </c>
      <c r="K6238" s="3">
        <v>113</v>
      </c>
      <c r="L6238" s="3">
        <v>12.9</v>
      </c>
      <c r="M6238" s="3">
        <v>9.99</v>
      </c>
      <c r="N6238" s="3">
        <v>49.19</v>
      </c>
      <c r="O6238" s="3">
        <v>8</v>
      </c>
      <c r="P6238" s="3" t="s">
        <v>315</v>
      </c>
      <c r="Q6238" s="3" t="s">
        <v>2919</v>
      </c>
      <c r="R6238" s="3" t="s">
        <v>2920</v>
      </c>
      <c r="S6238" s="3" t="s">
        <v>6819</v>
      </c>
      <c r="T6238" s="3" t="s">
        <v>34</v>
      </c>
      <c r="U6238" s="3" t="s">
        <v>6820</v>
      </c>
      <c r="V6238" s="3" t="s">
        <v>34</v>
      </c>
      <c r="W6238" s="3" t="s">
        <v>38</v>
      </c>
      <c r="X6238" s="3" t="s">
        <v>34</v>
      </c>
      <c r="Y6238" s="3" t="s">
        <v>34</v>
      </c>
      <c r="Z6238" s="3" t="s">
        <v>34</v>
      </c>
      <c r="AA6238" s="3">
        <v>0</v>
      </c>
      <c r="AB6238" s="3" t="s">
        <v>29</v>
      </c>
      <c r="AC6238" s="3">
        <v>1</v>
      </c>
    </row>
    <row r="6239" spans="1:29" hidden="1" outlineLevel="1" collapsed="1" x14ac:dyDescent="0.25">
      <c r="A6239" t="s">
        <v>34</v>
      </c>
      <c r="B6239" s="2" t="s">
        <v>39</v>
      </c>
      <c r="C6239" s="2" t="s">
        <v>40</v>
      </c>
      <c r="D6239" s="2" t="s">
        <v>41</v>
      </c>
      <c r="E6239" s="2" t="s">
        <v>42</v>
      </c>
      <c r="F6239" s="2" t="s">
        <v>43</v>
      </c>
      <c r="G6239" s="2" t="s">
        <v>28</v>
      </c>
      <c r="H6239" s="2" t="s">
        <v>44</v>
      </c>
      <c r="I6239" s="2" t="s">
        <v>8</v>
      </c>
      <c r="J6239" s="2" t="s">
        <v>45</v>
      </c>
      <c r="K6239" s="2" t="s">
        <v>46</v>
      </c>
      <c r="L6239" s="2" t="s">
        <v>47</v>
      </c>
      <c r="M6239" s="2" t="s">
        <v>27</v>
      </c>
      <c r="N6239" s="2" t="s">
        <v>48</v>
      </c>
      <c r="O6239" s="2" t="s">
        <v>49</v>
      </c>
      <c r="P6239" s="2" t="s">
        <v>50</v>
      </c>
      <c r="Q6239" s="2" t="s">
        <v>51</v>
      </c>
    </row>
    <row r="6240" spans="1:29" hidden="1" outlineLevel="1" collapsed="1" x14ac:dyDescent="0.25">
      <c r="A6240" t="s">
        <v>34</v>
      </c>
      <c r="B6240" s="4" t="s">
        <v>29</v>
      </c>
      <c r="C6240" s="4" t="s">
        <v>6821</v>
      </c>
      <c r="D6240" s="4" t="s">
        <v>34</v>
      </c>
      <c r="E6240" s="4">
        <v>3.7696100000000001E-6</v>
      </c>
      <c r="F6240" s="4">
        <v>1.5434800000000001E-4</v>
      </c>
      <c r="G6240" s="4">
        <v>1</v>
      </c>
      <c r="H6240" s="4">
        <v>2</v>
      </c>
      <c r="I6240" s="4">
        <v>2</v>
      </c>
      <c r="J6240" s="4" t="s">
        <v>6817</v>
      </c>
      <c r="K6240" s="4">
        <v>0</v>
      </c>
      <c r="L6240" s="4">
        <v>1733.9472499999999</v>
      </c>
      <c r="M6240" s="4" t="s">
        <v>29</v>
      </c>
      <c r="N6240" s="4" t="s">
        <v>29</v>
      </c>
      <c r="O6240" s="4">
        <v>6.5770000000000002E-5</v>
      </c>
      <c r="P6240" s="4">
        <v>1.082E-7</v>
      </c>
      <c r="Q6240" s="4">
        <v>3.57</v>
      </c>
    </row>
    <row r="6241" spans="1:29" hidden="1" outlineLevel="1" collapsed="1" x14ac:dyDescent="0.25">
      <c r="A6241" t="s">
        <v>34</v>
      </c>
      <c r="B6241" s="4" t="s">
        <v>29</v>
      </c>
      <c r="C6241" s="4" t="s">
        <v>6822</v>
      </c>
      <c r="D6241" s="4" t="s">
        <v>34</v>
      </c>
      <c r="E6241" s="4">
        <v>3.1687200000000002E-9</v>
      </c>
      <c r="F6241" s="4">
        <v>1.5434800000000001E-4</v>
      </c>
      <c r="G6241" s="4">
        <v>1</v>
      </c>
      <c r="H6241" s="4">
        <v>2</v>
      </c>
      <c r="I6241" s="4">
        <v>3</v>
      </c>
      <c r="J6241" s="4" t="s">
        <v>6817</v>
      </c>
      <c r="K6241" s="4">
        <v>1</v>
      </c>
      <c r="L6241" s="4">
        <v>2549.2769699999999</v>
      </c>
      <c r="M6241" s="4" t="s">
        <v>29</v>
      </c>
      <c r="N6241" s="4" t="s">
        <v>29</v>
      </c>
      <c r="O6241" s="4">
        <v>6.5770000000000002E-5</v>
      </c>
      <c r="P6241" s="4">
        <v>2.0540000000000001E-11</v>
      </c>
      <c r="Q6241" s="4">
        <v>5.35</v>
      </c>
    </row>
    <row r="6242" spans="1:29" hidden="1" outlineLevel="1" collapsed="1" x14ac:dyDescent="0.25">
      <c r="A6242" t="s">
        <v>34</v>
      </c>
      <c r="B6242" s="4" t="s">
        <v>29</v>
      </c>
      <c r="C6242" s="4" t="s">
        <v>6823</v>
      </c>
      <c r="D6242" s="4" t="s">
        <v>34</v>
      </c>
      <c r="E6242" s="4">
        <v>1.5919299999999999E-4</v>
      </c>
      <c r="F6242" s="4">
        <v>1.5434800000000001E-4</v>
      </c>
      <c r="G6242" s="4">
        <v>1</v>
      </c>
      <c r="H6242" s="4">
        <v>2</v>
      </c>
      <c r="I6242" s="4">
        <v>1</v>
      </c>
      <c r="J6242" s="4" t="s">
        <v>6817</v>
      </c>
      <c r="K6242" s="4">
        <v>2</v>
      </c>
      <c r="L6242" s="4">
        <v>2705.3780900000002</v>
      </c>
      <c r="M6242" s="4" t="s">
        <v>29</v>
      </c>
      <c r="N6242" s="4" t="s">
        <v>29</v>
      </c>
      <c r="O6242" s="4">
        <v>6.5770000000000002E-5</v>
      </c>
      <c r="P6242" s="4">
        <v>1.008E-5</v>
      </c>
      <c r="Q6242" s="4">
        <v>4.05</v>
      </c>
    </row>
    <row r="6243" spans="1:29" hidden="1" outlineLevel="1" collapsed="1" x14ac:dyDescent="0.25">
      <c r="A6243" t="s">
        <v>34</v>
      </c>
      <c r="B6243" s="4" t="s">
        <v>29</v>
      </c>
      <c r="C6243" s="4" t="s">
        <v>6824</v>
      </c>
      <c r="D6243" s="4" t="s">
        <v>197</v>
      </c>
      <c r="E6243" s="4">
        <v>6.6764799999999996E-4</v>
      </c>
      <c r="F6243" s="4">
        <v>1.5434800000000001E-4</v>
      </c>
      <c r="G6243" s="4">
        <v>1</v>
      </c>
      <c r="H6243" s="4">
        <v>2</v>
      </c>
      <c r="I6243" s="4">
        <v>2</v>
      </c>
      <c r="J6243" s="4" t="s">
        <v>6817</v>
      </c>
      <c r="K6243" s="4">
        <v>1</v>
      </c>
      <c r="L6243" s="4">
        <v>958.56800999999996</v>
      </c>
      <c r="M6243" s="4" t="s">
        <v>29</v>
      </c>
      <c r="N6243" s="4" t="s">
        <v>29</v>
      </c>
      <c r="O6243" s="4">
        <v>6.5770000000000002E-5</v>
      </c>
      <c r="P6243" s="4">
        <v>5.677E-5</v>
      </c>
      <c r="Q6243" s="4">
        <v>2.65</v>
      </c>
    </row>
    <row r="6244" spans="1:29" hidden="1" outlineLevel="1" collapsed="1" x14ac:dyDescent="0.25">
      <c r="A6244" t="s">
        <v>34</v>
      </c>
      <c r="B6244" s="4" t="s">
        <v>29</v>
      </c>
      <c r="C6244" s="4" t="s">
        <v>6825</v>
      </c>
      <c r="D6244" s="4" t="s">
        <v>34</v>
      </c>
      <c r="E6244" s="4">
        <v>1.31901E-3</v>
      </c>
      <c r="F6244" s="4">
        <v>1.5434800000000001E-4</v>
      </c>
      <c r="G6244" s="4">
        <v>1</v>
      </c>
      <c r="H6244" s="4">
        <v>2</v>
      </c>
      <c r="I6244" s="4">
        <v>2</v>
      </c>
      <c r="J6244" s="4" t="s">
        <v>6817</v>
      </c>
      <c r="K6244" s="4">
        <v>0</v>
      </c>
      <c r="L6244" s="4">
        <v>1159.58411</v>
      </c>
      <c r="M6244" s="4" t="s">
        <v>29</v>
      </c>
      <c r="N6244" s="4" t="s">
        <v>29</v>
      </c>
      <c r="O6244" s="4">
        <v>6.5770000000000002E-5</v>
      </c>
      <c r="P6244" s="4">
        <v>1.282E-4</v>
      </c>
      <c r="Q6244" s="4">
        <v>3.21</v>
      </c>
    </row>
    <row r="6245" spans="1:29" hidden="1" outlineLevel="1" collapsed="1" x14ac:dyDescent="0.25">
      <c r="A6245" t="s">
        <v>34</v>
      </c>
      <c r="B6245" s="4" t="s">
        <v>29</v>
      </c>
      <c r="C6245" s="4" t="s">
        <v>6826</v>
      </c>
      <c r="D6245" s="4" t="s">
        <v>34</v>
      </c>
      <c r="E6245" s="4">
        <v>3.16755E-4</v>
      </c>
      <c r="F6245" s="4">
        <v>1.5434800000000001E-4</v>
      </c>
      <c r="G6245" s="4">
        <v>1</v>
      </c>
      <c r="H6245" s="4">
        <v>2</v>
      </c>
      <c r="I6245" s="4">
        <v>2</v>
      </c>
      <c r="J6245" s="4" t="s">
        <v>6817</v>
      </c>
      <c r="K6245" s="4">
        <v>0</v>
      </c>
      <c r="L6245" s="4">
        <v>1282.7154</v>
      </c>
      <c r="M6245" s="4" t="s">
        <v>29</v>
      </c>
      <c r="N6245" s="4" t="s">
        <v>29</v>
      </c>
      <c r="O6245" s="4">
        <v>6.5770000000000002E-5</v>
      </c>
      <c r="P6245" s="4">
        <v>2.3139999999999999E-5</v>
      </c>
      <c r="Q6245" s="4">
        <v>2.67</v>
      </c>
    </row>
    <row r="6246" spans="1:29" hidden="1" outlineLevel="1" collapsed="1" x14ac:dyDescent="0.25">
      <c r="A6246" t="s">
        <v>34</v>
      </c>
      <c r="B6246" s="4" t="s">
        <v>29</v>
      </c>
      <c r="C6246" s="4" t="s">
        <v>6827</v>
      </c>
      <c r="D6246" s="4" t="s">
        <v>34</v>
      </c>
      <c r="E6246" s="4">
        <v>1.1996E-4</v>
      </c>
      <c r="F6246" s="4">
        <v>1.5434800000000001E-4</v>
      </c>
      <c r="G6246" s="4">
        <v>1</v>
      </c>
      <c r="H6246" s="4">
        <v>2</v>
      </c>
      <c r="I6246" s="4">
        <v>3</v>
      </c>
      <c r="J6246" s="4" t="s">
        <v>6817</v>
      </c>
      <c r="K6246" s="4">
        <v>1</v>
      </c>
      <c r="L6246" s="4">
        <v>1438.8165100000001</v>
      </c>
      <c r="M6246" s="4" t="s">
        <v>29</v>
      </c>
      <c r="N6246" s="4" t="s">
        <v>29</v>
      </c>
      <c r="O6246" s="4">
        <v>6.5770000000000002E-5</v>
      </c>
      <c r="P6246" s="4">
        <v>7.1099999999999997E-6</v>
      </c>
      <c r="Q6246" s="4">
        <v>2.88</v>
      </c>
    </row>
    <row r="6247" spans="1:29" hidden="1" outlineLevel="1" collapsed="1" x14ac:dyDescent="0.25">
      <c r="A6247" t="s">
        <v>34</v>
      </c>
      <c r="B6247" s="4" t="s">
        <v>29</v>
      </c>
      <c r="C6247" s="4" t="s">
        <v>6828</v>
      </c>
      <c r="D6247" s="4" t="s">
        <v>34</v>
      </c>
      <c r="E6247" s="4">
        <v>2.3613499999999999E-2</v>
      </c>
      <c r="F6247" s="4">
        <v>8.6581600000000005E-4</v>
      </c>
      <c r="G6247" s="4">
        <v>1</v>
      </c>
      <c r="H6247" s="4">
        <v>2</v>
      </c>
      <c r="I6247" s="4">
        <v>1</v>
      </c>
      <c r="J6247" s="4" t="s">
        <v>6817</v>
      </c>
      <c r="K6247" s="4">
        <v>1</v>
      </c>
      <c r="L6247" s="4">
        <v>1173.6374800000001</v>
      </c>
      <c r="M6247" s="4" t="s">
        <v>29</v>
      </c>
      <c r="N6247" s="4" t="s">
        <v>29</v>
      </c>
      <c r="O6247" s="4">
        <v>3.1629999999999999E-4</v>
      </c>
      <c r="P6247" s="4">
        <v>4.0309999999999999E-3</v>
      </c>
      <c r="Q6247" s="4">
        <v>1.39</v>
      </c>
    </row>
    <row r="6248" spans="1:29" x14ac:dyDescent="0.25">
      <c r="A6248" s="3" t="s">
        <v>29</v>
      </c>
      <c r="B6248" s="3" t="s">
        <v>30</v>
      </c>
      <c r="C6248" s="3" t="s">
        <v>6829</v>
      </c>
      <c r="D6248" s="3" t="s">
        <v>6830</v>
      </c>
      <c r="E6248" s="3">
        <v>0</v>
      </c>
      <c r="F6248" s="3">
        <v>44.1</v>
      </c>
      <c r="G6248" s="3">
        <v>14</v>
      </c>
      <c r="H6248" s="3">
        <v>8</v>
      </c>
      <c r="I6248" s="3">
        <v>12</v>
      </c>
      <c r="J6248" s="3">
        <v>8</v>
      </c>
      <c r="K6248" s="3">
        <v>987</v>
      </c>
      <c r="L6248" s="3">
        <v>107.9</v>
      </c>
      <c r="M6248" s="3">
        <v>6.39</v>
      </c>
      <c r="N6248" s="3">
        <v>42.05</v>
      </c>
      <c r="O6248" s="3">
        <v>8</v>
      </c>
      <c r="P6248" s="3" t="s">
        <v>315</v>
      </c>
      <c r="Q6248" s="3" t="s">
        <v>2186</v>
      </c>
      <c r="R6248" s="3" t="s">
        <v>35</v>
      </c>
      <c r="S6248" s="3" t="s">
        <v>5979</v>
      </c>
      <c r="T6248" s="3" t="s">
        <v>34</v>
      </c>
      <c r="U6248" s="3" t="s">
        <v>6829</v>
      </c>
      <c r="V6248" s="3" t="s">
        <v>34</v>
      </c>
      <c r="W6248" s="3" t="s">
        <v>714</v>
      </c>
      <c r="X6248" s="3" t="s">
        <v>34</v>
      </c>
      <c r="Y6248" s="3" t="s">
        <v>34</v>
      </c>
      <c r="Z6248" s="3" t="s">
        <v>3032</v>
      </c>
      <c r="AA6248" s="3">
        <v>2</v>
      </c>
      <c r="AB6248" s="3" t="s">
        <v>29</v>
      </c>
      <c r="AC6248" s="3">
        <v>1</v>
      </c>
    </row>
    <row r="6249" spans="1:29" hidden="1" outlineLevel="1" collapsed="1" x14ac:dyDescent="0.25">
      <c r="A6249" t="s">
        <v>34</v>
      </c>
      <c r="B6249" s="2" t="s">
        <v>39</v>
      </c>
      <c r="C6249" s="2" t="s">
        <v>40</v>
      </c>
      <c r="D6249" s="2" t="s">
        <v>41</v>
      </c>
      <c r="E6249" s="2" t="s">
        <v>42</v>
      </c>
      <c r="F6249" s="2" t="s">
        <v>43</v>
      </c>
      <c r="G6249" s="2" t="s">
        <v>28</v>
      </c>
      <c r="H6249" s="2" t="s">
        <v>44</v>
      </c>
      <c r="I6249" s="2" t="s">
        <v>8</v>
      </c>
      <c r="J6249" s="2" t="s">
        <v>45</v>
      </c>
      <c r="K6249" s="2" t="s">
        <v>46</v>
      </c>
      <c r="L6249" s="2" t="s">
        <v>47</v>
      </c>
      <c r="M6249" s="2" t="s">
        <v>27</v>
      </c>
      <c r="N6249" s="2" t="s">
        <v>48</v>
      </c>
      <c r="O6249" s="2" t="s">
        <v>49</v>
      </c>
      <c r="P6249" s="2" t="s">
        <v>50</v>
      </c>
      <c r="Q6249" s="2" t="s">
        <v>51</v>
      </c>
    </row>
    <row r="6250" spans="1:29" hidden="1" outlineLevel="1" collapsed="1" x14ac:dyDescent="0.25">
      <c r="A6250" t="s">
        <v>34</v>
      </c>
      <c r="B6250" s="4" t="s">
        <v>29</v>
      </c>
      <c r="C6250" s="4" t="s">
        <v>6831</v>
      </c>
      <c r="D6250" s="4" t="s">
        <v>34</v>
      </c>
      <c r="E6250" s="4">
        <v>1.91864E-5</v>
      </c>
      <c r="F6250" s="4">
        <v>1.5434800000000001E-4</v>
      </c>
      <c r="G6250" s="4">
        <v>1</v>
      </c>
      <c r="H6250" s="4">
        <v>1</v>
      </c>
      <c r="I6250" s="4">
        <v>2</v>
      </c>
      <c r="J6250" s="4" t="s">
        <v>6829</v>
      </c>
      <c r="K6250" s="4">
        <v>0</v>
      </c>
      <c r="L6250" s="4">
        <v>2354.1721699999998</v>
      </c>
      <c r="M6250" s="4" t="s">
        <v>29</v>
      </c>
      <c r="N6250" s="4" t="s">
        <v>29</v>
      </c>
      <c r="O6250" s="4">
        <v>6.5770000000000002E-5</v>
      </c>
      <c r="P6250" s="4">
        <v>7.7710000000000004E-7</v>
      </c>
      <c r="Q6250" s="4">
        <v>4.41</v>
      </c>
    </row>
    <row r="6251" spans="1:29" hidden="1" outlineLevel="1" collapsed="1" x14ac:dyDescent="0.25">
      <c r="A6251" t="s">
        <v>34</v>
      </c>
      <c r="B6251" s="4" t="s">
        <v>29</v>
      </c>
      <c r="C6251" s="4" t="s">
        <v>6832</v>
      </c>
      <c r="D6251" s="4" t="s">
        <v>34</v>
      </c>
      <c r="E6251" s="4">
        <v>2.2673600000000001E-4</v>
      </c>
      <c r="F6251" s="4">
        <v>1.5434800000000001E-4</v>
      </c>
      <c r="G6251" s="4">
        <v>1</v>
      </c>
      <c r="H6251" s="4">
        <v>1</v>
      </c>
      <c r="I6251" s="4">
        <v>2</v>
      </c>
      <c r="J6251" s="4" t="s">
        <v>6829</v>
      </c>
      <c r="K6251" s="4">
        <v>0</v>
      </c>
      <c r="L6251" s="4">
        <v>1791.87996</v>
      </c>
      <c r="M6251" s="4" t="s">
        <v>29</v>
      </c>
      <c r="N6251" s="4" t="s">
        <v>29</v>
      </c>
      <c r="O6251" s="4">
        <v>6.5770000000000002E-5</v>
      </c>
      <c r="P6251" s="4">
        <v>1.537E-5</v>
      </c>
      <c r="Q6251" s="4">
        <v>3.65</v>
      </c>
    </row>
    <row r="6252" spans="1:29" hidden="1" outlineLevel="1" collapsed="1" x14ac:dyDescent="0.25">
      <c r="A6252" t="s">
        <v>34</v>
      </c>
      <c r="B6252" s="4" t="s">
        <v>29</v>
      </c>
      <c r="C6252" s="4" t="s">
        <v>6833</v>
      </c>
      <c r="D6252" s="4" t="s">
        <v>34</v>
      </c>
      <c r="E6252" s="4">
        <v>1.4834199999999999E-5</v>
      </c>
      <c r="F6252" s="4">
        <v>1.5434800000000001E-4</v>
      </c>
      <c r="G6252" s="4">
        <v>1</v>
      </c>
      <c r="H6252" s="4">
        <v>1</v>
      </c>
      <c r="I6252" s="4">
        <v>2</v>
      </c>
      <c r="J6252" s="4" t="s">
        <v>6829</v>
      </c>
      <c r="K6252" s="4">
        <v>0</v>
      </c>
      <c r="L6252" s="4">
        <v>1736.86022</v>
      </c>
      <c r="M6252" s="4" t="s">
        <v>29</v>
      </c>
      <c r="N6252" s="4" t="s">
        <v>29</v>
      </c>
      <c r="O6252" s="4">
        <v>6.5770000000000002E-5</v>
      </c>
      <c r="P6252" s="4">
        <v>5.6850000000000004E-7</v>
      </c>
      <c r="Q6252" s="4">
        <v>4.0599999999999996</v>
      </c>
    </row>
    <row r="6253" spans="1:29" hidden="1" outlineLevel="1" collapsed="1" x14ac:dyDescent="0.25">
      <c r="A6253" t="s">
        <v>34</v>
      </c>
      <c r="B6253" s="4" t="s">
        <v>29</v>
      </c>
      <c r="C6253" s="4" t="s">
        <v>6834</v>
      </c>
      <c r="D6253" s="4" t="s">
        <v>6835</v>
      </c>
      <c r="E6253" s="4">
        <v>6.5122699999999999E-9</v>
      </c>
      <c r="F6253" s="4">
        <v>1.5434800000000001E-4</v>
      </c>
      <c r="G6253" s="4">
        <v>1</v>
      </c>
      <c r="H6253" s="4">
        <v>1</v>
      </c>
      <c r="I6253" s="4">
        <v>2</v>
      </c>
      <c r="J6253" s="4" t="s">
        <v>6829</v>
      </c>
      <c r="K6253" s="4">
        <v>0</v>
      </c>
      <c r="L6253" s="4">
        <v>1765.8207399999999</v>
      </c>
      <c r="M6253" s="4" t="s">
        <v>29</v>
      </c>
      <c r="N6253" s="4" t="s">
        <v>29</v>
      </c>
      <c r="O6253" s="4">
        <v>6.5770000000000002E-5</v>
      </c>
      <c r="P6253" s="4">
        <v>4.9139999999999998E-11</v>
      </c>
      <c r="Q6253" s="4">
        <v>4.4800000000000004</v>
      </c>
    </row>
    <row r="6254" spans="1:29" hidden="1" outlineLevel="1" collapsed="1" x14ac:dyDescent="0.25">
      <c r="A6254" t="s">
        <v>34</v>
      </c>
      <c r="B6254" s="4" t="s">
        <v>29</v>
      </c>
      <c r="C6254" s="4" t="s">
        <v>6836</v>
      </c>
      <c r="D6254" s="4" t="s">
        <v>34</v>
      </c>
      <c r="E6254" s="4">
        <v>3.49498E-3</v>
      </c>
      <c r="F6254" s="4">
        <v>3.0793500000000001E-4</v>
      </c>
      <c r="G6254" s="4">
        <v>1</v>
      </c>
      <c r="H6254" s="4">
        <v>1</v>
      </c>
      <c r="I6254" s="4">
        <v>1</v>
      </c>
      <c r="J6254" s="4" t="s">
        <v>6829</v>
      </c>
      <c r="K6254" s="4">
        <v>0</v>
      </c>
      <c r="L6254" s="4">
        <v>1695.80719</v>
      </c>
      <c r="M6254" s="4" t="s">
        <v>29</v>
      </c>
      <c r="N6254" s="4" t="s">
        <v>29</v>
      </c>
      <c r="O6254" s="4">
        <v>1.192E-4</v>
      </c>
      <c r="P6254" s="4">
        <v>4.037E-4</v>
      </c>
      <c r="Q6254" s="4">
        <v>3.24</v>
      </c>
    </row>
    <row r="6255" spans="1:29" hidden="1" outlineLevel="1" collapsed="1" x14ac:dyDescent="0.25">
      <c r="A6255" t="s">
        <v>34</v>
      </c>
      <c r="B6255" s="4" t="s">
        <v>29</v>
      </c>
      <c r="C6255" s="4" t="s">
        <v>6837</v>
      </c>
      <c r="D6255" s="4" t="s">
        <v>5994</v>
      </c>
      <c r="E6255" s="4">
        <v>2.3029999999999998E-2</v>
      </c>
      <c r="F6255" s="4">
        <v>8.6581600000000005E-4</v>
      </c>
      <c r="G6255" s="4">
        <v>1</v>
      </c>
      <c r="H6255" s="4">
        <v>1</v>
      </c>
      <c r="I6255" s="4">
        <v>1</v>
      </c>
      <c r="J6255" s="4" t="s">
        <v>6829</v>
      </c>
      <c r="K6255" s="4">
        <v>1</v>
      </c>
      <c r="L6255" s="4">
        <v>1893.91571</v>
      </c>
      <c r="M6255" s="4" t="s">
        <v>29</v>
      </c>
      <c r="N6255" s="4" t="s">
        <v>29</v>
      </c>
      <c r="O6255" s="4">
        <v>3.1629999999999999E-4</v>
      </c>
      <c r="P6255" s="4">
        <v>3.895E-3</v>
      </c>
      <c r="Q6255" s="4">
        <v>2.23</v>
      </c>
    </row>
    <row r="6256" spans="1:29" hidden="1" outlineLevel="1" collapsed="1" x14ac:dyDescent="0.25">
      <c r="A6256" t="s">
        <v>34</v>
      </c>
      <c r="B6256" s="4" t="s">
        <v>29</v>
      </c>
      <c r="C6256" s="4" t="s">
        <v>6838</v>
      </c>
      <c r="D6256" s="4" t="s">
        <v>34</v>
      </c>
      <c r="E6256" s="4">
        <v>9.25396E-2</v>
      </c>
      <c r="F6256" s="4">
        <v>3.5126799999999998E-3</v>
      </c>
      <c r="G6256" s="4">
        <v>1</v>
      </c>
      <c r="H6256" s="4">
        <v>1</v>
      </c>
      <c r="I6256" s="4">
        <v>1</v>
      </c>
      <c r="J6256" s="4" t="s">
        <v>6829</v>
      </c>
      <c r="K6256" s="4">
        <v>1</v>
      </c>
      <c r="L6256" s="4">
        <v>3692.9228899999998</v>
      </c>
      <c r="M6256" s="4" t="s">
        <v>29</v>
      </c>
      <c r="N6256" s="4" t="s">
        <v>29</v>
      </c>
      <c r="O6256" s="4">
        <v>1.258E-3</v>
      </c>
      <c r="P6256" s="4">
        <v>2.4570000000000002E-2</v>
      </c>
      <c r="Q6256" s="4">
        <v>3.73</v>
      </c>
    </row>
    <row r="6257" spans="1:29" hidden="1" outlineLevel="1" collapsed="1" x14ac:dyDescent="0.25">
      <c r="A6257" t="s">
        <v>34</v>
      </c>
      <c r="B6257" s="4" t="s">
        <v>29</v>
      </c>
      <c r="C6257" s="4" t="s">
        <v>6839</v>
      </c>
      <c r="D6257" s="4" t="s">
        <v>34</v>
      </c>
      <c r="E6257" s="4">
        <v>0.10151300000000001</v>
      </c>
      <c r="F6257" s="4">
        <v>3.5126799999999998E-3</v>
      </c>
      <c r="G6257" s="4">
        <v>1</v>
      </c>
      <c r="H6257" s="4">
        <v>1</v>
      </c>
      <c r="I6257" s="4">
        <v>1</v>
      </c>
      <c r="J6257" s="4" t="s">
        <v>6829</v>
      </c>
      <c r="K6257" s="4">
        <v>0</v>
      </c>
      <c r="L6257" s="4">
        <v>2168.1849099999999</v>
      </c>
      <c r="M6257" s="4" t="s">
        <v>29</v>
      </c>
      <c r="N6257" s="4" t="s">
        <v>29</v>
      </c>
      <c r="O6257" s="4">
        <v>1.258E-3</v>
      </c>
      <c r="P6257" s="4">
        <v>2.81E-2</v>
      </c>
      <c r="Q6257" s="4">
        <v>3.36</v>
      </c>
    </row>
    <row r="6258" spans="1:29" x14ac:dyDescent="0.25">
      <c r="A6258" s="3" t="s">
        <v>29</v>
      </c>
      <c r="B6258" s="3" t="s">
        <v>30</v>
      </c>
      <c r="C6258" s="3" t="s">
        <v>6840</v>
      </c>
      <c r="D6258" s="3" t="s">
        <v>6841</v>
      </c>
      <c r="E6258" s="3">
        <v>0</v>
      </c>
      <c r="F6258" s="3">
        <v>44.045000000000002</v>
      </c>
      <c r="G6258" s="3">
        <v>25</v>
      </c>
      <c r="H6258" s="3">
        <v>10</v>
      </c>
      <c r="I6258" s="3">
        <v>12</v>
      </c>
      <c r="J6258" s="3">
        <v>10</v>
      </c>
      <c r="K6258" s="3">
        <v>403</v>
      </c>
      <c r="L6258" s="3">
        <v>45.6</v>
      </c>
      <c r="M6258" s="3">
        <v>9.2899999999999991</v>
      </c>
      <c r="N6258" s="3">
        <v>35.06</v>
      </c>
      <c r="O6258" s="3">
        <v>10</v>
      </c>
      <c r="P6258" s="3" t="s">
        <v>34</v>
      </c>
      <c r="Q6258" s="3" t="s">
        <v>34</v>
      </c>
      <c r="R6258" s="3" t="s">
        <v>34</v>
      </c>
      <c r="S6258" s="3" t="s">
        <v>3501</v>
      </c>
      <c r="T6258" s="3" t="s">
        <v>34</v>
      </c>
      <c r="U6258" s="3" t="s">
        <v>6840</v>
      </c>
      <c r="V6258" s="3" t="s">
        <v>34</v>
      </c>
      <c r="W6258" s="3" t="s">
        <v>638</v>
      </c>
      <c r="X6258" s="3" t="s">
        <v>34</v>
      </c>
      <c r="Y6258" s="3" t="s">
        <v>34</v>
      </c>
      <c r="Z6258" s="3" t="s">
        <v>34</v>
      </c>
      <c r="AA6258" s="3">
        <v>0</v>
      </c>
      <c r="AB6258" s="3" t="s">
        <v>29</v>
      </c>
      <c r="AC6258" s="3">
        <v>1</v>
      </c>
    </row>
    <row r="6259" spans="1:29" hidden="1" outlineLevel="1" collapsed="1" x14ac:dyDescent="0.25">
      <c r="A6259" t="s">
        <v>34</v>
      </c>
      <c r="B6259" s="2" t="s">
        <v>39</v>
      </c>
      <c r="C6259" s="2" t="s">
        <v>40</v>
      </c>
      <c r="D6259" s="2" t="s">
        <v>41</v>
      </c>
      <c r="E6259" s="2" t="s">
        <v>42</v>
      </c>
      <c r="F6259" s="2" t="s">
        <v>43</v>
      </c>
      <c r="G6259" s="2" t="s">
        <v>28</v>
      </c>
      <c r="H6259" s="2" t="s">
        <v>44</v>
      </c>
      <c r="I6259" s="2" t="s">
        <v>8</v>
      </c>
      <c r="J6259" s="2" t="s">
        <v>45</v>
      </c>
      <c r="K6259" s="2" t="s">
        <v>46</v>
      </c>
      <c r="L6259" s="2" t="s">
        <v>47</v>
      </c>
      <c r="M6259" s="2" t="s">
        <v>27</v>
      </c>
      <c r="N6259" s="2" t="s">
        <v>48</v>
      </c>
      <c r="O6259" s="2" t="s">
        <v>49</v>
      </c>
      <c r="P6259" s="2" t="s">
        <v>50</v>
      </c>
      <c r="Q6259" s="2" t="s">
        <v>51</v>
      </c>
    </row>
    <row r="6260" spans="1:29" hidden="1" outlineLevel="1" collapsed="1" x14ac:dyDescent="0.25">
      <c r="A6260" t="s">
        <v>34</v>
      </c>
      <c r="B6260" s="4" t="s">
        <v>29</v>
      </c>
      <c r="C6260" s="4" t="s">
        <v>6842</v>
      </c>
      <c r="D6260" s="4" t="s">
        <v>34</v>
      </c>
      <c r="E6260" s="4">
        <v>1.25297E-3</v>
      </c>
      <c r="F6260" s="4">
        <v>1.5434800000000001E-4</v>
      </c>
      <c r="G6260" s="4">
        <v>1</v>
      </c>
      <c r="H6260" s="4">
        <v>1</v>
      </c>
      <c r="I6260" s="4">
        <v>1</v>
      </c>
      <c r="J6260" s="4" t="s">
        <v>6840</v>
      </c>
      <c r="K6260" s="4">
        <v>0</v>
      </c>
      <c r="L6260" s="4">
        <v>1016.5622499999999</v>
      </c>
      <c r="M6260" s="4" t="s">
        <v>29</v>
      </c>
      <c r="N6260" s="4" t="s">
        <v>29</v>
      </c>
      <c r="O6260" s="4">
        <v>6.5770000000000002E-5</v>
      </c>
      <c r="P6260" s="4">
        <v>1.204E-4</v>
      </c>
      <c r="Q6260" s="4">
        <v>2.34</v>
      </c>
    </row>
    <row r="6261" spans="1:29" hidden="1" outlineLevel="1" collapsed="1" x14ac:dyDescent="0.25">
      <c r="A6261" t="s">
        <v>34</v>
      </c>
      <c r="B6261" s="4" t="s">
        <v>29</v>
      </c>
      <c r="C6261" s="4" t="s">
        <v>6843</v>
      </c>
      <c r="D6261" s="4" t="s">
        <v>34</v>
      </c>
      <c r="E6261" s="4">
        <v>5.6129300000000003E-4</v>
      </c>
      <c r="F6261" s="4">
        <v>1.5434800000000001E-4</v>
      </c>
      <c r="G6261" s="4">
        <v>1</v>
      </c>
      <c r="H6261" s="4">
        <v>1</v>
      </c>
      <c r="I6261" s="4">
        <v>1</v>
      </c>
      <c r="J6261" s="4" t="s">
        <v>6840</v>
      </c>
      <c r="K6261" s="4">
        <v>2</v>
      </c>
      <c r="L6261" s="4">
        <v>2950.3759700000001</v>
      </c>
      <c r="M6261" s="4" t="s">
        <v>29</v>
      </c>
      <c r="N6261" s="4" t="s">
        <v>29</v>
      </c>
      <c r="O6261" s="4">
        <v>6.5770000000000002E-5</v>
      </c>
      <c r="P6261" s="4">
        <v>4.6E-5</v>
      </c>
      <c r="Q6261" s="4">
        <v>3.42</v>
      </c>
    </row>
    <row r="6262" spans="1:29" hidden="1" outlineLevel="1" collapsed="1" x14ac:dyDescent="0.25">
      <c r="A6262" t="s">
        <v>34</v>
      </c>
      <c r="B6262" s="4" t="s">
        <v>29</v>
      </c>
      <c r="C6262" s="4" t="s">
        <v>6844</v>
      </c>
      <c r="D6262" s="4" t="s">
        <v>34</v>
      </c>
      <c r="E6262" s="4">
        <v>2.2533699999999999E-6</v>
      </c>
      <c r="F6262" s="4">
        <v>1.5434800000000001E-4</v>
      </c>
      <c r="G6262" s="4">
        <v>1</v>
      </c>
      <c r="H6262" s="4">
        <v>1</v>
      </c>
      <c r="I6262" s="4">
        <v>1</v>
      </c>
      <c r="J6262" s="4" t="s">
        <v>6840</v>
      </c>
      <c r="K6262" s="4">
        <v>1</v>
      </c>
      <c r="L6262" s="4">
        <v>2822.2810100000002</v>
      </c>
      <c r="M6262" s="4" t="s">
        <v>29</v>
      </c>
      <c r="N6262" s="4" t="s">
        <v>29</v>
      </c>
      <c r="O6262" s="4">
        <v>6.5770000000000002E-5</v>
      </c>
      <c r="P6262" s="4">
        <v>5.8110000000000002E-8</v>
      </c>
      <c r="Q6262" s="4">
        <v>4.55</v>
      </c>
    </row>
    <row r="6263" spans="1:29" hidden="1" outlineLevel="1" collapsed="1" x14ac:dyDescent="0.25">
      <c r="A6263" t="s">
        <v>34</v>
      </c>
      <c r="B6263" s="4" t="s">
        <v>29</v>
      </c>
      <c r="C6263" s="4" t="s">
        <v>6845</v>
      </c>
      <c r="D6263" s="4" t="s">
        <v>34</v>
      </c>
      <c r="E6263" s="4">
        <v>2.6456899999999998E-4</v>
      </c>
      <c r="F6263" s="4">
        <v>1.5434800000000001E-4</v>
      </c>
      <c r="G6263" s="4">
        <v>1</v>
      </c>
      <c r="H6263" s="4">
        <v>1</v>
      </c>
      <c r="I6263" s="4">
        <v>1</v>
      </c>
      <c r="J6263" s="4" t="s">
        <v>6840</v>
      </c>
      <c r="K6263" s="4">
        <v>0</v>
      </c>
      <c r="L6263" s="4">
        <v>1003.55308</v>
      </c>
      <c r="M6263" s="4" t="s">
        <v>29</v>
      </c>
      <c r="N6263" s="4" t="s">
        <v>29</v>
      </c>
      <c r="O6263" s="4">
        <v>6.5770000000000002E-5</v>
      </c>
      <c r="P6263" s="4">
        <v>1.853E-5</v>
      </c>
      <c r="Q6263" s="4">
        <v>2.62</v>
      </c>
    </row>
    <row r="6264" spans="1:29" hidden="1" outlineLevel="1" collapsed="1" x14ac:dyDescent="0.25">
      <c r="A6264" t="s">
        <v>34</v>
      </c>
      <c r="B6264" s="4" t="s">
        <v>29</v>
      </c>
      <c r="C6264" s="4" t="s">
        <v>6846</v>
      </c>
      <c r="D6264" s="4" t="s">
        <v>34</v>
      </c>
      <c r="E6264" s="4">
        <v>3.4436599999999998E-4</v>
      </c>
      <c r="F6264" s="4">
        <v>1.5434800000000001E-4</v>
      </c>
      <c r="G6264" s="4">
        <v>1</v>
      </c>
      <c r="H6264" s="4">
        <v>1</v>
      </c>
      <c r="I6264" s="4">
        <v>1</v>
      </c>
      <c r="J6264" s="4" t="s">
        <v>6840</v>
      </c>
      <c r="K6264" s="4">
        <v>1</v>
      </c>
      <c r="L6264" s="4">
        <v>1987.9759799999999</v>
      </c>
      <c r="M6264" s="4" t="s">
        <v>29</v>
      </c>
      <c r="N6264" s="4" t="s">
        <v>29</v>
      </c>
      <c r="O6264" s="4">
        <v>6.5770000000000002E-5</v>
      </c>
      <c r="P6264" s="4">
        <v>2.5559999999999999E-5</v>
      </c>
      <c r="Q6264" s="4">
        <v>3.4</v>
      </c>
    </row>
    <row r="6265" spans="1:29" hidden="1" outlineLevel="1" collapsed="1" x14ac:dyDescent="0.25">
      <c r="A6265" t="s">
        <v>34</v>
      </c>
      <c r="B6265" s="4" t="s">
        <v>29</v>
      </c>
      <c r="C6265" s="4" t="s">
        <v>6847</v>
      </c>
      <c r="D6265" s="4" t="s">
        <v>34</v>
      </c>
      <c r="E6265" s="4">
        <v>2.8957499999999998E-5</v>
      </c>
      <c r="F6265" s="4">
        <v>1.5434800000000001E-4</v>
      </c>
      <c r="G6265" s="4">
        <v>1</v>
      </c>
      <c r="H6265" s="4">
        <v>1</v>
      </c>
      <c r="I6265" s="4">
        <v>1</v>
      </c>
      <c r="J6265" s="4" t="s">
        <v>6840</v>
      </c>
      <c r="K6265" s="4">
        <v>2</v>
      </c>
      <c r="L6265" s="4">
        <v>2231.09789</v>
      </c>
      <c r="M6265" s="4" t="s">
        <v>29</v>
      </c>
      <c r="N6265" s="4" t="s">
        <v>29</v>
      </c>
      <c r="O6265" s="4">
        <v>6.5770000000000002E-5</v>
      </c>
      <c r="P6265" s="4">
        <v>1.274E-6</v>
      </c>
      <c r="Q6265" s="4">
        <v>3.9</v>
      </c>
    </row>
    <row r="6266" spans="1:29" hidden="1" outlineLevel="1" collapsed="1" x14ac:dyDescent="0.25">
      <c r="A6266" t="s">
        <v>34</v>
      </c>
      <c r="B6266" s="4" t="s">
        <v>29</v>
      </c>
      <c r="C6266" s="4" t="s">
        <v>6848</v>
      </c>
      <c r="D6266" s="4" t="s">
        <v>1012</v>
      </c>
      <c r="E6266" s="4">
        <v>3.0164800000000002E-3</v>
      </c>
      <c r="F6266" s="4">
        <v>3.0793500000000001E-4</v>
      </c>
      <c r="G6266" s="4">
        <v>1</v>
      </c>
      <c r="H6266" s="4">
        <v>1</v>
      </c>
      <c r="I6266" s="4">
        <v>3</v>
      </c>
      <c r="J6266" s="4" t="s">
        <v>6840</v>
      </c>
      <c r="K6266" s="4">
        <v>1</v>
      </c>
      <c r="L6266" s="4">
        <v>2142.9607999999998</v>
      </c>
      <c r="M6266" s="4" t="s">
        <v>29</v>
      </c>
      <c r="N6266" s="4" t="s">
        <v>29</v>
      </c>
      <c r="O6266" s="4">
        <v>1.192E-4</v>
      </c>
      <c r="P6266" s="4">
        <v>3.4079999999999999E-4</v>
      </c>
      <c r="Q6266" s="4">
        <v>2.79</v>
      </c>
    </row>
    <row r="6267" spans="1:29" hidden="1" outlineLevel="1" collapsed="1" x14ac:dyDescent="0.25">
      <c r="A6267" t="s">
        <v>34</v>
      </c>
      <c r="B6267" s="4" t="s">
        <v>29</v>
      </c>
      <c r="C6267" s="4" t="s">
        <v>6849</v>
      </c>
      <c r="D6267" s="4" t="s">
        <v>4090</v>
      </c>
      <c r="E6267" s="4">
        <v>3.5174099999999999E-3</v>
      </c>
      <c r="F6267" s="4">
        <v>3.0793500000000001E-4</v>
      </c>
      <c r="G6267" s="4">
        <v>1</v>
      </c>
      <c r="H6267" s="4">
        <v>1</v>
      </c>
      <c r="I6267" s="4">
        <v>1</v>
      </c>
      <c r="J6267" s="4" t="s">
        <v>6840</v>
      </c>
      <c r="K6267" s="4">
        <v>2</v>
      </c>
      <c r="L6267" s="4">
        <v>2758.30222</v>
      </c>
      <c r="M6267" s="4" t="s">
        <v>29</v>
      </c>
      <c r="N6267" s="4" t="s">
        <v>29</v>
      </c>
      <c r="O6267" s="4">
        <v>1.192E-4</v>
      </c>
      <c r="P6267" s="4">
        <v>4.0850000000000001E-4</v>
      </c>
      <c r="Q6267" s="4">
        <v>3.04</v>
      </c>
    </row>
    <row r="6268" spans="1:29" hidden="1" outlineLevel="1" collapsed="1" x14ac:dyDescent="0.25">
      <c r="A6268" t="s">
        <v>34</v>
      </c>
      <c r="B6268" s="4" t="s">
        <v>29</v>
      </c>
      <c r="C6268" s="4" t="s">
        <v>6850</v>
      </c>
      <c r="D6268" s="4" t="s">
        <v>34</v>
      </c>
      <c r="E6268" s="4">
        <v>3.22326E-2</v>
      </c>
      <c r="F6268" s="4">
        <v>1.27169E-3</v>
      </c>
      <c r="G6268" s="4">
        <v>1</v>
      </c>
      <c r="H6268" s="4">
        <v>1</v>
      </c>
      <c r="I6268" s="4">
        <v>1</v>
      </c>
      <c r="J6268" s="4" t="s">
        <v>6840</v>
      </c>
      <c r="K6268" s="4">
        <v>0</v>
      </c>
      <c r="L6268" s="4">
        <v>944.48762999999997</v>
      </c>
      <c r="M6268" s="4" t="s">
        <v>29</v>
      </c>
      <c r="N6268" s="4" t="s">
        <v>29</v>
      </c>
      <c r="O6268" s="4">
        <v>4.6000000000000001E-4</v>
      </c>
      <c r="P6268" s="4">
        <v>5.9740000000000001E-3</v>
      </c>
      <c r="Q6268" s="4">
        <v>1.74</v>
      </c>
    </row>
    <row r="6269" spans="1:29" hidden="1" outlineLevel="1" collapsed="1" x14ac:dyDescent="0.25">
      <c r="A6269" t="s">
        <v>34</v>
      </c>
      <c r="B6269" s="4" t="s">
        <v>29</v>
      </c>
      <c r="C6269" s="4" t="s">
        <v>6851</v>
      </c>
      <c r="D6269" s="4" t="s">
        <v>6852</v>
      </c>
      <c r="E6269" s="4">
        <v>4.8634900000000002E-2</v>
      </c>
      <c r="F6269" s="4">
        <v>1.52893E-3</v>
      </c>
      <c r="G6269" s="4">
        <v>1</v>
      </c>
      <c r="H6269" s="4">
        <v>1</v>
      </c>
      <c r="I6269" s="4">
        <v>1</v>
      </c>
      <c r="J6269" s="4" t="s">
        <v>6840</v>
      </c>
      <c r="K6269" s="4">
        <v>1</v>
      </c>
      <c r="L6269" s="4">
        <v>1357.6067800000001</v>
      </c>
      <c r="M6269" s="4" t="s">
        <v>29</v>
      </c>
      <c r="N6269" s="4" t="s">
        <v>29</v>
      </c>
      <c r="O6269" s="4">
        <v>5.5110000000000001E-4</v>
      </c>
      <c r="P6269" s="4">
        <v>1.0200000000000001E-2</v>
      </c>
      <c r="Q6269" s="4">
        <v>2.3199999999999998</v>
      </c>
    </row>
    <row r="6270" spans="1:29" x14ac:dyDescent="0.25">
      <c r="A6270" s="3" t="s">
        <v>29</v>
      </c>
      <c r="B6270" s="3" t="s">
        <v>30</v>
      </c>
      <c r="C6270" s="3" t="s">
        <v>6853</v>
      </c>
      <c r="D6270" s="3" t="s">
        <v>6854</v>
      </c>
      <c r="E6270" s="3">
        <v>0</v>
      </c>
      <c r="F6270" s="3">
        <v>43.984999999999999</v>
      </c>
      <c r="G6270" s="3">
        <v>14</v>
      </c>
      <c r="H6270" s="3">
        <v>7</v>
      </c>
      <c r="I6270" s="3">
        <v>12</v>
      </c>
      <c r="J6270" s="3">
        <v>7</v>
      </c>
      <c r="K6270" s="3">
        <v>646</v>
      </c>
      <c r="L6270" s="3">
        <v>74.5</v>
      </c>
      <c r="M6270" s="3">
        <v>7.99</v>
      </c>
      <c r="N6270" s="3">
        <v>38.729999999999997</v>
      </c>
      <c r="O6270" s="3">
        <v>7</v>
      </c>
      <c r="P6270" s="3" t="s">
        <v>34</v>
      </c>
      <c r="Q6270" s="3" t="s">
        <v>34</v>
      </c>
      <c r="R6270" s="3" t="s">
        <v>189</v>
      </c>
      <c r="S6270" s="3" t="s">
        <v>34</v>
      </c>
      <c r="T6270" s="3" t="s">
        <v>34</v>
      </c>
      <c r="U6270" s="3" t="s">
        <v>6853</v>
      </c>
      <c r="V6270" s="3" t="s">
        <v>34</v>
      </c>
      <c r="W6270" s="3" t="s">
        <v>714</v>
      </c>
      <c r="X6270" s="3" t="s">
        <v>34</v>
      </c>
      <c r="Y6270" s="3" t="s">
        <v>34</v>
      </c>
      <c r="Z6270" s="3" t="s">
        <v>34</v>
      </c>
      <c r="AA6270" s="3">
        <v>0</v>
      </c>
      <c r="AB6270" s="3" t="s">
        <v>29</v>
      </c>
      <c r="AC6270" s="3">
        <v>1</v>
      </c>
    </row>
    <row r="6271" spans="1:29" hidden="1" outlineLevel="1" collapsed="1" x14ac:dyDescent="0.25">
      <c r="A6271" t="s">
        <v>34</v>
      </c>
      <c r="B6271" s="2" t="s">
        <v>39</v>
      </c>
      <c r="C6271" s="2" t="s">
        <v>40</v>
      </c>
      <c r="D6271" s="2" t="s">
        <v>41</v>
      </c>
      <c r="E6271" s="2" t="s">
        <v>42</v>
      </c>
      <c r="F6271" s="2" t="s">
        <v>43</v>
      </c>
      <c r="G6271" s="2" t="s">
        <v>28</v>
      </c>
      <c r="H6271" s="2" t="s">
        <v>44</v>
      </c>
      <c r="I6271" s="2" t="s">
        <v>8</v>
      </c>
      <c r="J6271" s="2" t="s">
        <v>45</v>
      </c>
      <c r="K6271" s="2" t="s">
        <v>46</v>
      </c>
      <c r="L6271" s="2" t="s">
        <v>47</v>
      </c>
      <c r="M6271" s="2" t="s">
        <v>27</v>
      </c>
      <c r="N6271" s="2" t="s">
        <v>48</v>
      </c>
      <c r="O6271" s="2" t="s">
        <v>49</v>
      </c>
      <c r="P6271" s="2" t="s">
        <v>50</v>
      </c>
      <c r="Q6271" s="2" t="s">
        <v>51</v>
      </c>
    </row>
    <row r="6272" spans="1:29" hidden="1" outlineLevel="1" collapsed="1" x14ac:dyDescent="0.25">
      <c r="A6272" t="s">
        <v>34</v>
      </c>
      <c r="B6272" s="4" t="s">
        <v>29</v>
      </c>
      <c r="C6272" s="4" t="s">
        <v>6855</v>
      </c>
      <c r="D6272" s="4" t="s">
        <v>34</v>
      </c>
      <c r="E6272" s="4">
        <v>1.08942E-7</v>
      </c>
      <c r="F6272" s="4">
        <v>1.5434800000000001E-4</v>
      </c>
      <c r="G6272" s="4">
        <v>1</v>
      </c>
      <c r="H6272" s="4">
        <v>1</v>
      </c>
      <c r="I6272" s="4">
        <v>2</v>
      </c>
      <c r="J6272" s="4" t="s">
        <v>6853</v>
      </c>
      <c r="K6272" s="4">
        <v>0</v>
      </c>
      <c r="L6272" s="4">
        <v>1694.7867799999999</v>
      </c>
      <c r="M6272" s="4" t="s">
        <v>29</v>
      </c>
      <c r="N6272" s="4" t="s">
        <v>29</v>
      </c>
      <c r="O6272" s="4">
        <v>6.5770000000000002E-5</v>
      </c>
      <c r="P6272" s="4">
        <v>1.492E-9</v>
      </c>
      <c r="Q6272" s="4">
        <v>3.69</v>
      </c>
    </row>
    <row r="6273" spans="1:29" hidden="1" outlineLevel="1" collapsed="1" x14ac:dyDescent="0.25">
      <c r="A6273" t="s">
        <v>34</v>
      </c>
      <c r="B6273" s="4" t="s">
        <v>29</v>
      </c>
      <c r="C6273" s="4" t="s">
        <v>6856</v>
      </c>
      <c r="D6273" s="4" t="s">
        <v>94</v>
      </c>
      <c r="E6273" s="4">
        <v>8.5319100000000001E-7</v>
      </c>
      <c r="F6273" s="4">
        <v>1.5434800000000001E-4</v>
      </c>
      <c r="G6273" s="4">
        <v>1</v>
      </c>
      <c r="H6273" s="4">
        <v>1</v>
      </c>
      <c r="I6273" s="4">
        <v>3</v>
      </c>
      <c r="J6273" s="4" t="s">
        <v>6853</v>
      </c>
      <c r="K6273" s="4">
        <v>0</v>
      </c>
      <c r="L6273" s="4">
        <v>1366.7803100000001</v>
      </c>
      <c r="M6273" s="4" t="s">
        <v>29</v>
      </c>
      <c r="N6273" s="4" t="s">
        <v>29</v>
      </c>
      <c r="O6273" s="4">
        <v>6.5770000000000002E-5</v>
      </c>
      <c r="P6273" s="4">
        <v>1.7900000000000001E-8</v>
      </c>
      <c r="Q6273" s="4">
        <v>3.37</v>
      </c>
    </row>
    <row r="6274" spans="1:29" hidden="1" outlineLevel="1" collapsed="1" x14ac:dyDescent="0.25">
      <c r="A6274" t="s">
        <v>34</v>
      </c>
      <c r="B6274" s="4" t="s">
        <v>29</v>
      </c>
      <c r="C6274" s="4" t="s">
        <v>6857</v>
      </c>
      <c r="D6274" s="4" t="s">
        <v>34</v>
      </c>
      <c r="E6274" s="4">
        <v>7.8474700000000003E-6</v>
      </c>
      <c r="F6274" s="4">
        <v>1.5434800000000001E-4</v>
      </c>
      <c r="G6274" s="4">
        <v>1</v>
      </c>
      <c r="H6274" s="4">
        <v>1</v>
      </c>
      <c r="I6274" s="4">
        <v>2</v>
      </c>
      <c r="J6274" s="4" t="s">
        <v>6853</v>
      </c>
      <c r="K6274" s="4">
        <v>0</v>
      </c>
      <c r="L6274" s="4">
        <v>1876.9650799999999</v>
      </c>
      <c r="M6274" s="4" t="s">
        <v>29</v>
      </c>
      <c r="N6274" s="4" t="s">
        <v>29</v>
      </c>
      <c r="O6274" s="4">
        <v>6.5770000000000002E-5</v>
      </c>
      <c r="P6274" s="4">
        <v>2.6230000000000001E-7</v>
      </c>
      <c r="Q6274" s="4">
        <v>3.51</v>
      </c>
    </row>
    <row r="6275" spans="1:29" hidden="1" outlineLevel="1" collapsed="1" x14ac:dyDescent="0.25">
      <c r="A6275" t="s">
        <v>34</v>
      </c>
      <c r="B6275" s="4" t="s">
        <v>29</v>
      </c>
      <c r="C6275" s="4" t="s">
        <v>6858</v>
      </c>
      <c r="D6275" s="4" t="s">
        <v>34</v>
      </c>
      <c r="E6275" s="4">
        <v>3.4009700000000002E-6</v>
      </c>
      <c r="F6275" s="4">
        <v>1.5434800000000001E-4</v>
      </c>
      <c r="G6275" s="4">
        <v>1</v>
      </c>
      <c r="H6275" s="4">
        <v>1</v>
      </c>
      <c r="I6275" s="4">
        <v>2</v>
      </c>
      <c r="J6275" s="4" t="s">
        <v>6853</v>
      </c>
      <c r="K6275" s="4">
        <v>1</v>
      </c>
      <c r="L6275" s="4">
        <v>2108.1174999999998</v>
      </c>
      <c r="M6275" s="4" t="s">
        <v>29</v>
      </c>
      <c r="N6275" s="4" t="s">
        <v>29</v>
      </c>
      <c r="O6275" s="4">
        <v>6.5770000000000002E-5</v>
      </c>
      <c r="P6275" s="4">
        <v>9.5469999999999994E-8</v>
      </c>
      <c r="Q6275" s="4">
        <v>3.45</v>
      </c>
    </row>
    <row r="6276" spans="1:29" hidden="1" outlineLevel="1" collapsed="1" x14ac:dyDescent="0.25">
      <c r="A6276" t="s">
        <v>34</v>
      </c>
      <c r="B6276" s="4" t="s">
        <v>29</v>
      </c>
      <c r="C6276" s="4" t="s">
        <v>6859</v>
      </c>
      <c r="D6276" s="4" t="s">
        <v>618</v>
      </c>
      <c r="E6276" s="4">
        <v>1.6979399999999999E-5</v>
      </c>
      <c r="F6276" s="4">
        <v>1.5434800000000001E-4</v>
      </c>
      <c r="G6276" s="4">
        <v>1</v>
      </c>
      <c r="H6276" s="4">
        <v>1</v>
      </c>
      <c r="I6276" s="4">
        <v>1</v>
      </c>
      <c r="J6276" s="4" t="s">
        <v>6853</v>
      </c>
      <c r="K6276" s="4">
        <v>0</v>
      </c>
      <c r="L6276" s="4">
        <v>1734.83671</v>
      </c>
      <c r="M6276" s="4" t="s">
        <v>29</v>
      </c>
      <c r="N6276" s="4" t="s">
        <v>29</v>
      </c>
      <c r="O6276" s="4">
        <v>6.5770000000000002E-5</v>
      </c>
      <c r="P6276" s="4">
        <v>6.7000000000000004E-7</v>
      </c>
      <c r="Q6276" s="4">
        <v>3.59</v>
      </c>
    </row>
    <row r="6277" spans="1:29" hidden="1" outlineLevel="1" collapsed="1" x14ac:dyDescent="0.25">
      <c r="A6277" t="s">
        <v>34</v>
      </c>
      <c r="B6277" s="4" t="s">
        <v>29</v>
      </c>
      <c r="C6277" s="4" t="s">
        <v>6860</v>
      </c>
      <c r="D6277" s="4" t="s">
        <v>58</v>
      </c>
      <c r="E6277" s="4">
        <v>8.4140400000000002E-4</v>
      </c>
      <c r="F6277" s="4">
        <v>1.5434800000000001E-4</v>
      </c>
      <c r="G6277" s="4">
        <v>1</v>
      </c>
      <c r="H6277" s="4">
        <v>1</v>
      </c>
      <c r="I6277" s="4">
        <v>1</v>
      </c>
      <c r="J6277" s="4" t="s">
        <v>6853</v>
      </c>
      <c r="K6277" s="4">
        <v>1</v>
      </c>
      <c r="L6277" s="4">
        <v>1625.8355899999999</v>
      </c>
      <c r="M6277" s="4" t="s">
        <v>29</v>
      </c>
      <c r="N6277" s="4" t="s">
        <v>29</v>
      </c>
      <c r="O6277" s="4">
        <v>6.5770000000000002E-5</v>
      </c>
      <c r="P6277" s="4">
        <v>7.5140000000000002E-5</v>
      </c>
      <c r="Q6277" s="4">
        <v>3</v>
      </c>
    </row>
    <row r="6278" spans="1:29" hidden="1" outlineLevel="1" collapsed="1" x14ac:dyDescent="0.25">
      <c r="A6278" t="s">
        <v>34</v>
      </c>
      <c r="B6278" s="4" t="s">
        <v>29</v>
      </c>
      <c r="C6278" s="4" t="s">
        <v>6861</v>
      </c>
      <c r="D6278" s="4" t="s">
        <v>199</v>
      </c>
      <c r="E6278" s="4">
        <v>2.75778E-3</v>
      </c>
      <c r="F6278" s="4">
        <v>3.0793500000000001E-4</v>
      </c>
      <c r="G6278" s="4">
        <v>1</v>
      </c>
      <c r="H6278" s="4">
        <v>1</v>
      </c>
      <c r="I6278" s="4">
        <v>1</v>
      </c>
      <c r="J6278" s="4" t="s">
        <v>6853</v>
      </c>
      <c r="K6278" s="4">
        <v>0</v>
      </c>
      <c r="L6278" s="4">
        <v>1497.74063</v>
      </c>
      <c r="M6278" s="4" t="s">
        <v>29</v>
      </c>
      <c r="N6278" s="4" t="s">
        <v>29</v>
      </c>
      <c r="O6278" s="4">
        <v>1.192E-4</v>
      </c>
      <c r="P6278" s="4">
        <v>3.0739999999999999E-4</v>
      </c>
      <c r="Q6278" s="4">
        <v>2.4</v>
      </c>
    </row>
    <row r="6279" spans="1:29" x14ac:dyDescent="0.25">
      <c r="A6279" s="3" t="s">
        <v>29</v>
      </c>
      <c r="B6279" s="3" t="s">
        <v>30</v>
      </c>
      <c r="C6279" s="3" t="s">
        <v>6862</v>
      </c>
      <c r="D6279" s="3" t="s">
        <v>6863</v>
      </c>
      <c r="E6279" s="3">
        <v>0</v>
      </c>
      <c r="F6279" s="3">
        <v>43.643999999999998</v>
      </c>
      <c r="G6279" s="3">
        <v>26</v>
      </c>
      <c r="H6279" s="3">
        <v>6</v>
      </c>
      <c r="I6279" s="3">
        <v>10</v>
      </c>
      <c r="J6279" s="3">
        <v>6</v>
      </c>
      <c r="K6279" s="3">
        <v>392</v>
      </c>
      <c r="L6279" s="3">
        <v>46</v>
      </c>
      <c r="M6279" s="3">
        <v>9.42</v>
      </c>
      <c r="N6279" s="3">
        <v>35.78</v>
      </c>
      <c r="O6279" s="3">
        <v>6</v>
      </c>
      <c r="P6279" s="3" t="s">
        <v>315</v>
      </c>
      <c r="Q6279" s="3" t="s">
        <v>888</v>
      </c>
      <c r="R6279" s="3" t="s">
        <v>1854</v>
      </c>
      <c r="S6279" s="3" t="s">
        <v>6864</v>
      </c>
      <c r="T6279" s="3" t="s">
        <v>6865</v>
      </c>
      <c r="U6279" s="3" t="s">
        <v>6862</v>
      </c>
      <c r="V6279" s="3" t="s">
        <v>6866</v>
      </c>
      <c r="W6279" s="3" t="s">
        <v>38</v>
      </c>
      <c r="X6279" s="3" t="s">
        <v>34</v>
      </c>
      <c r="Y6279" s="3" t="s">
        <v>6867</v>
      </c>
      <c r="Z6279" s="3" t="s">
        <v>34</v>
      </c>
      <c r="AA6279" s="3">
        <v>4</v>
      </c>
      <c r="AB6279" s="3" t="s">
        <v>29</v>
      </c>
      <c r="AC6279" s="3">
        <v>1</v>
      </c>
    </row>
    <row r="6280" spans="1:29" hidden="1" outlineLevel="1" collapsed="1" x14ac:dyDescent="0.25">
      <c r="A6280" t="s">
        <v>34</v>
      </c>
      <c r="B6280" s="2" t="s">
        <v>39</v>
      </c>
      <c r="C6280" s="2" t="s">
        <v>40</v>
      </c>
      <c r="D6280" s="2" t="s">
        <v>41</v>
      </c>
      <c r="E6280" s="2" t="s">
        <v>42</v>
      </c>
      <c r="F6280" s="2" t="s">
        <v>43</v>
      </c>
      <c r="G6280" s="2" t="s">
        <v>28</v>
      </c>
      <c r="H6280" s="2" t="s">
        <v>44</v>
      </c>
      <c r="I6280" s="2" t="s">
        <v>8</v>
      </c>
      <c r="J6280" s="2" t="s">
        <v>45</v>
      </c>
      <c r="K6280" s="2" t="s">
        <v>46</v>
      </c>
      <c r="L6280" s="2" t="s">
        <v>47</v>
      </c>
      <c r="M6280" s="2" t="s">
        <v>27</v>
      </c>
      <c r="N6280" s="2" t="s">
        <v>48</v>
      </c>
      <c r="O6280" s="2" t="s">
        <v>49</v>
      </c>
      <c r="P6280" s="2" t="s">
        <v>50</v>
      </c>
      <c r="Q6280" s="2" t="s">
        <v>51</v>
      </c>
    </row>
    <row r="6281" spans="1:29" hidden="1" outlineLevel="1" collapsed="1" x14ac:dyDescent="0.25">
      <c r="A6281" t="s">
        <v>34</v>
      </c>
      <c r="B6281" s="4" t="s">
        <v>29</v>
      </c>
      <c r="C6281" s="4" t="s">
        <v>6868</v>
      </c>
      <c r="D6281" s="4" t="s">
        <v>34</v>
      </c>
      <c r="E6281" s="4">
        <v>2.3121099999999999E-7</v>
      </c>
      <c r="F6281" s="4">
        <v>1.5434800000000001E-4</v>
      </c>
      <c r="G6281" s="4">
        <v>1</v>
      </c>
      <c r="H6281" s="4">
        <v>1</v>
      </c>
      <c r="I6281" s="4">
        <v>2</v>
      </c>
      <c r="J6281" s="4" t="s">
        <v>6862</v>
      </c>
      <c r="K6281" s="4">
        <v>0</v>
      </c>
      <c r="L6281" s="4">
        <v>1909.95418</v>
      </c>
      <c r="M6281" s="4" t="s">
        <v>29</v>
      </c>
      <c r="N6281" s="4" t="s">
        <v>29</v>
      </c>
      <c r="O6281" s="4">
        <v>6.5770000000000002E-5</v>
      </c>
      <c r="P6281" s="4">
        <v>3.697E-9</v>
      </c>
      <c r="Q6281" s="4">
        <v>4.7</v>
      </c>
    </row>
    <row r="6282" spans="1:29" hidden="1" outlineLevel="1" collapsed="1" x14ac:dyDescent="0.25">
      <c r="A6282" t="s">
        <v>34</v>
      </c>
      <c r="B6282" s="4" t="s">
        <v>29</v>
      </c>
      <c r="C6282" s="4" t="s">
        <v>6869</v>
      </c>
      <c r="D6282" s="4" t="s">
        <v>34</v>
      </c>
      <c r="E6282" s="4">
        <v>5.2330700000000002E-7</v>
      </c>
      <c r="F6282" s="4">
        <v>1.5434800000000001E-4</v>
      </c>
      <c r="G6282" s="4">
        <v>1</v>
      </c>
      <c r="H6282" s="4">
        <v>1</v>
      </c>
      <c r="I6282" s="4">
        <v>3</v>
      </c>
      <c r="J6282" s="4" t="s">
        <v>6862</v>
      </c>
      <c r="K6282" s="4">
        <v>0</v>
      </c>
      <c r="L6282" s="4">
        <v>2227.1142100000002</v>
      </c>
      <c r="M6282" s="4" t="s">
        <v>29</v>
      </c>
      <c r="N6282" s="4" t="s">
        <v>29</v>
      </c>
      <c r="O6282" s="4">
        <v>6.5770000000000002E-5</v>
      </c>
      <c r="P6282" s="4">
        <v>9.9349999999999993E-9</v>
      </c>
      <c r="Q6282" s="4">
        <v>4.05</v>
      </c>
    </row>
    <row r="6283" spans="1:29" hidden="1" outlineLevel="1" collapsed="1" x14ac:dyDescent="0.25">
      <c r="A6283" t="s">
        <v>34</v>
      </c>
      <c r="B6283" s="4" t="s">
        <v>29</v>
      </c>
      <c r="C6283" s="4" t="s">
        <v>6870</v>
      </c>
      <c r="D6283" s="4" t="s">
        <v>34</v>
      </c>
      <c r="E6283" s="4">
        <v>4.25944E-5</v>
      </c>
      <c r="F6283" s="4">
        <v>1.5434800000000001E-4</v>
      </c>
      <c r="G6283" s="4">
        <v>1</v>
      </c>
      <c r="H6283" s="4">
        <v>1</v>
      </c>
      <c r="I6283" s="4">
        <v>1</v>
      </c>
      <c r="J6283" s="4" t="s">
        <v>6862</v>
      </c>
      <c r="K6283" s="4">
        <v>0</v>
      </c>
      <c r="L6283" s="4">
        <v>1780.7925399999999</v>
      </c>
      <c r="M6283" s="4" t="s">
        <v>29</v>
      </c>
      <c r="N6283" s="4" t="s">
        <v>29</v>
      </c>
      <c r="O6283" s="4">
        <v>6.5770000000000002E-5</v>
      </c>
      <c r="P6283" s="4">
        <v>2.0360000000000001E-6</v>
      </c>
      <c r="Q6283" s="4">
        <v>3.67</v>
      </c>
    </row>
    <row r="6284" spans="1:29" hidden="1" outlineLevel="1" collapsed="1" x14ac:dyDescent="0.25">
      <c r="A6284" t="s">
        <v>34</v>
      </c>
      <c r="B6284" s="4" t="s">
        <v>29</v>
      </c>
      <c r="C6284" s="4" t="s">
        <v>6871</v>
      </c>
      <c r="D6284" s="4" t="s">
        <v>34</v>
      </c>
      <c r="E6284" s="4">
        <v>8.1562300000000003E-6</v>
      </c>
      <c r="F6284" s="4">
        <v>1.5434800000000001E-4</v>
      </c>
      <c r="G6284" s="4">
        <v>1</v>
      </c>
      <c r="H6284" s="4">
        <v>1</v>
      </c>
      <c r="I6284" s="4">
        <v>1</v>
      </c>
      <c r="J6284" s="4" t="s">
        <v>6862</v>
      </c>
      <c r="K6284" s="4">
        <v>0</v>
      </c>
      <c r="L6284" s="4">
        <v>1751.9003</v>
      </c>
      <c r="M6284" s="4" t="s">
        <v>29</v>
      </c>
      <c r="N6284" s="4" t="s">
        <v>29</v>
      </c>
      <c r="O6284" s="4">
        <v>6.5770000000000002E-5</v>
      </c>
      <c r="P6284" s="4">
        <v>2.7580000000000002E-7</v>
      </c>
      <c r="Q6284" s="4">
        <v>3.71</v>
      </c>
    </row>
    <row r="6285" spans="1:29" hidden="1" outlineLevel="1" collapsed="1" x14ac:dyDescent="0.25">
      <c r="A6285" t="s">
        <v>34</v>
      </c>
      <c r="B6285" s="4" t="s">
        <v>29</v>
      </c>
      <c r="C6285" s="4" t="s">
        <v>6872</v>
      </c>
      <c r="D6285" s="4" t="s">
        <v>34</v>
      </c>
      <c r="E6285" s="4">
        <v>6.1455699999999995E-5</v>
      </c>
      <c r="F6285" s="4">
        <v>1.5434800000000001E-4</v>
      </c>
      <c r="G6285" s="4">
        <v>1</v>
      </c>
      <c r="H6285" s="4">
        <v>1</v>
      </c>
      <c r="I6285" s="4">
        <v>2</v>
      </c>
      <c r="J6285" s="4" t="s">
        <v>6862</v>
      </c>
      <c r="K6285" s="4">
        <v>2</v>
      </c>
      <c r="L6285" s="4">
        <v>2658.3356100000001</v>
      </c>
      <c r="M6285" s="4" t="s">
        <v>29</v>
      </c>
      <c r="N6285" s="4" t="s">
        <v>29</v>
      </c>
      <c r="O6285" s="4">
        <v>6.5770000000000002E-5</v>
      </c>
      <c r="P6285" s="4">
        <v>3.1839999999999999E-6</v>
      </c>
      <c r="Q6285" s="4">
        <v>5.01</v>
      </c>
    </row>
    <row r="6286" spans="1:29" hidden="1" outlineLevel="1" collapsed="1" x14ac:dyDescent="0.25">
      <c r="A6286" t="s">
        <v>34</v>
      </c>
      <c r="B6286" s="4" t="s">
        <v>29</v>
      </c>
      <c r="C6286" s="4" t="s">
        <v>6873</v>
      </c>
      <c r="D6286" s="4" t="s">
        <v>34</v>
      </c>
      <c r="E6286" s="4">
        <v>0.15138499999999999</v>
      </c>
      <c r="F6286" s="4">
        <v>4.9121900000000003E-3</v>
      </c>
      <c r="G6286" s="4">
        <v>1</v>
      </c>
      <c r="H6286" s="4">
        <v>1</v>
      </c>
      <c r="I6286" s="4">
        <v>1</v>
      </c>
      <c r="J6286" s="4" t="s">
        <v>6862</v>
      </c>
      <c r="K6286" s="4">
        <v>2</v>
      </c>
      <c r="L6286" s="4">
        <v>1750.91092</v>
      </c>
      <c r="M6286" s="4" t="s">
        <v>29</v>
      </c>
      <c r="N6286" s="4" t="s">
        <v>29</v>
      </c>
      <c r="O6286" s="4">
        <v>1.804E-3</v>
      </c>
      <c r="P6286" s="4">
        <v>5.092E-2</v>
      </c>
      <c r="Q6286" s="4">
        <v>2.13</v>
      </c>
    </row>
    <row r="6287" spans="1:29" x14ac:dyDescent="0.25">
      <c r="A6287" s="3" t="s">
        <v>29</v>
      </c>
      <c r="B6287" s="3" t="s">
        <v>30</v>
      </c>
      <c r="C6287" s="3" t="s">
        <v>6874</v>
      </c>
      <c r="D6287" s="3" t="s">
        <v>6875</v>
      </c>
      <c r="E6287" s="3">
        <v>0</v>
      </c>
      <c r="F6287" s="3">
        <v>43.51</v>
      </c>
      <c r="G6287" s="3">
        <v>36</v>
      </c>
      <c r="H6287" s="3">
        <v>7</v>
      </c>
      <c r="I6287" s="3">
        <v>11</v>
      </c>
      <c r="J6287" s="3">
        <v>7</v>
      </c>
      <c r="K6287" s="3">
        <v>213</v>
      </c>
      <c r="L6287" s="3">
        <v>24.2</v>
      </c>
      <c r="M6287" s="3">
        <v>5.49</v>
      </c>
      <c r="N6287" s="3">
        <v>34.159999999999997</v>
      </c>
      <c r="O6287" s="3">
        <v>7</v>
      </c>
      <c r="P6287" s="3" t="s">
        <v>5861</v>
      </c>
      <c r="Q6287" s="3" t="s">
        <v>2825</v>
      </c>
      <c r="R6287" s="3" t="s">
        <v>2311</v>
      </c>
      <c r="S6287" s="3" t="s">
        <v>6876</v>
      </c>
      <c r="T6287" s="3" t="s">
        <v>6877</v>
      </c>
      <c r="U6287" s="3" t="s">
        <v>6874</v>
      </c>
      <c r="V6287" s="3" t="s">
        <v>6878</v>
      </c>
      <c r="W6287" s="3" t="s">
        <v>1139</v>
      </c>
      <c r="X6287" s="3" t="s">
        <v>6708</v>
      </c>
      <c r="Y6287" s="3" t="s">
        <v>6879</v>
      </c>
      <c r="Z6287" s="3" t="s">
        <v>6710</v>
      </c>
      <c r="AA6287" s="3">
        <v>14</v>
      </c>
      <c r="AB6287" s="3" t="s">
        <v>29</v>
      </c>
      <c r="AC6287" s="3">
        <v>1</v>
      </c>
    </row>
    <row r="6288" spans="1:29" hidden="1" outlineLevel="1" collapsed="1" x14ac:dyDescent="0.25">
      <c r="A6288" t="s">
        <v>34</v>
      </c>
      <c r="B6288" s="2" t="s">
        <v>39</v>
      </c>
      <c r="C6288" s="2" t="s">
        <v>40</v>
      </c>
      <c r="D6288" s="2" t="s">
        <v>41</v>
      </c>
      <c r="E6288" s="2" t="s">
        <v>42</v>
      </c>
      <c r="F6288" s="2" t="s">
        <v>43</v>
      </c>
      <c r="G6288" s="2" t="s">
        <v>28</v>
      </c>
      <c r="H6288" s="2" t="s">
        <v>44</v>
      </c>
      <c r="I6288" s="2" t="s">
        <v>8</v>
      </c>
      <c r="J6288" s="2" t="s">
        <v>45</v>
      </c>
      <c r="K6288" s="2" t="s">
        <v>46</v>
      </c>
      <c r="L6288" s="2" t="s">
        <v>47</v>
      </c>
      <c r="M6288" s="2" t="s">
        <v>27</v>
      </c>
      <c r="N6288" s="2" t="s">
        <v>48</v>
      </c>
      <c r="O6288" s="2" t="s">
        <v>49</v>
      </c>
      <c r="P6288" s="2" t="s">
        <v>50</v>
      </c>
      <c r="Q6288" s="2" t="s">
        <v>51</v>
      </c>
    </row>
    <row r="6289" spans="1:29" hidden="1" outlineLevel="1" collapsed="1" x14ac:dyDescent="0.25">
      <c r="A6289" t="s">
        <v>34</v>
      </c>
      <c r="B6289" s="4" t="s">
        <v>29</v>
      </c>
      <c r="C6289" s="4" t="s">
        <v>6880</v>
      </c>
      <c r="D6289" s="4" t="s">
        <v>34</v>
      </c>
      <c r="E6289" s="4">
        <v>4.12482E-7</v>
      </c>
      <c r="F6289" s="4">
        <v>1.5434800000000001E-4</v>
      </c>
      <c r="G6289" s="4">
        <v>1</v>
      </c>
      <c r="H6289" s="4">
        <v>1</v>
      </c>
      <c r="I6289" s="4">
        <v>2</v>
      </c>
      <c r="J6289" s="4" t="s">
        <v>6874</v>
      </c>
      <c r="K6289" s="4">
        <v>0</v>
      </c>
      <c r="L6289" s="4">
        <v>2670.4196200000001</v>
      </c>
      <c r="M6289" s="4" t="s">
        <v>29</v>
      </c>
      <c r="N6289" s="4" t="s">
        <v>29</v>
      </c>
      <c r="O6289" s="4">
        <v>6.5770000000000002E-5</v>
      </c>
      <c r="P6289" s="4">
        <v>7.4660000000000005E-9</v>
      </c>
      <c r="Q6289" s="4">
        <v>3.42</v>
      </c>
    </row>
    <row r="6290" spans="1:29" hidden="1" outlineLevel="1" collapsed="1" x14ac:dyDescent="0.25">
      <c r="A6290" t="s">
        <v>34</v>
      </c>
      <c r="B6290" s="4" t="s">
        <v>29</v>
      </c>
      <c r="C6290" s="4" t="s">
        <v>6881</v>
      </c>
      <c r="D6290" s="4" t="s">
        <v>34</v>
      </c>
      <c r="E6290" s="4">
        <v>2.9144300000000001E-5</v>
      </c>
      <c r="F6290" s="4">
        <v>1.5434800000000001E-4</v>
      </c>
      <c r="G6290" s="4">
        <v>1</v>
      </c>
      <c r="H6290" s="4">
        <v>1</v>
      </c>
      <c r="I6290" s="4">
        <v>3</v>
      </c>
      <c r="J6290" s="4" t="s">
        <v>6874</v>
      </c>
      <c r="K6290" s="4">
        <v>1</v>
      </c>
      <c r="L6290" s="4">
        <v>1780.85995</v>
      </c>
      <c r="M6290" s="4" t="s">
        <v>29</v>
      </c>
      <c r="N6290" s="4" t="s">
        <v>29</v>
      </c>
      <c r="O6290" s="4">
        <v>6.5770000000000002E-5</v>
      </c>
      <c r="P6290" s="4">
        <v>1.2899999999999999E-6</v>
      </c>
      <c r="Q6290" s="4">
        <v>3.47</v>
      </c>
    </row>
    <row r="6291" spans="1:29" hidden="1" outlineLevel="1" collapsed="1" x14ac:dyDescent="0.25">
      <c r="A6291" t="s">
        <v>34</v>
      </c>
      <c r="B6291" s="4" t="s">
        <v>29</v>
      </c>
      <c r="C6291" s="4" t="s">
        <v>6882</v>
      </c>
      <c r="D6291" s="4" t="s">
        <v>34</v>
      </c>
      <c r="E6291" s="4">
        <v>1.20748E-5</v>
      </c>
      <c r="F6291" s="4">
        <v>1.5434800000000001E-4</v>
      </c>
      <c r="G6291" s="4">
        <v>1</v>
      </c>
      <c r="H6291" s="4">
        <v>1</v>
      </c>
      <c r="I6291" s="4">
        <v>1</v>
      </c>
      <c r="J6291" s="4" t="s">
        <v>6874</v>
      </c>
      <c r="K6291" s="4">
        <v>0</v>
      </c>
      <c r="L6291" s="4">
        <v>1652.7649899999999</v>
      </c>
      <c r="M6291" s="4" t="s">
        <v>29</v>
      </c>
      <c r="N6291" s="4" t="s">
        <v>29</v>
      </c>
      <c r="O6291" s="4">
        <v>6.5770000000000002E-5</v>
      </c>
      <c r="P6291" s="4">
        <v>4.4340000000000001E-7</v>
      </c>
      <c r="Q6291" s="4">
        <v>3.14</v>
      </c>
    </row>
    <row r="6292" spans="1:29" hidden="1" outlineLevel="1" collapsed="1" x14ac:dyDescent="0.25">
      <c r="A6292" t="s">
        <v>34</v>
      </c>
      <c r="B6292" s="4" t="s">
        <v>29</v>
      </c>
      <c r="C6292" s="4" t="s">
        <v>6883</v>
      </c>
      <c r="D6292" s="4" t="s">
        <v>34</v>
      </c>
      <c r="E6292" s="4">
        <v>3.3574100000000001E-5</v>
      </c>
      <c r="F6292" s="4">
        <v>1.5434800000000001E-4</v>
      </c>
      <c r="G6292" s="4">
        <v>1</v>
      </c>
      <c r="H6292" s="4">
        <v>1</v>
      </c>
      <c r="I6292" s="4">
        <v>2</v>
      </c>
      <c r="J6292" s="4" t="s">
        <v>6874</v>
      </c>
      <c r="K6292" s="4">
        <v>1</v>
      </c>
      <c r="L6292" s="4">
        <v>1372.7219399999999</v>
      </c>
      <c r="M6292" s="4" t="s">
        <v>29</v>
      </c>
      <c r="N6292" s="4" t="s">
        <v>29</v>
      </c>
      <c r="O6292" s="4">
        <v>6.5770000000000002E-5</v>
      </c>
      <c r="P6292" s="4">
        <v>1.525E-6</v>
      </c>
      <c r="Q6292" s="4">
        <v>4.54</v>
      </c>
    </row>
    <row r="6293" spans="1:29" hidden="1" outlineLevel="1" collapsed="1" x14ac:dyDescent="0.25">
      <c r="A6293" t="s">
        <v>34</v>
      </c>
      <c r="B6293" s="4" t="s">
        <v>29</v>
      </c>
      <c r="C6293" s="4" t="s">
        <v>6884</v>
      </c>
      <c r="D6293" s="4" t="s">
        <v>34</v>
      </c>
      <c r="E6293" s="4">
        <v>4.4534499999999999E-4</v>
      </c>
      <c r="F6293" s="4">
        <v>1.5434800000000001E-4</v>
      </c>
      <c r="G6293" s="4">
        <v>1</v>
      </c>
      <c r="H6293" s="4">
        <v>1</v>
      </c>
      <c r="I6293" s="4">
        <v>1</v>
      </c>
      <c r="J6293" s="4" t="s">
        <v>6874</v>
      </c>
      <c r="K6293" s="4">
        <v>0</v>
      </c>
      <c r="L6293" s="4">
        <v>1187.6055100000001</v>
      </c>
      <c r="M6293" s="4" t="s">
        <v>29</v>
      </c>
      <c r="N6293" s="4" t="s">
        <v>29</v>
      </c>
      <c r="O6293" s="4">
        <v>6.5770000000000002E-5</v>
      </c>
      <c r="P6293" s="4">
        <v>3.4919999999999998E-5</v>
      </c>
      <c r="Q6293" s="4">
        <v>2.78</v>
      </c>
    </row>
    <row r="6294" spans="1:29" hidden="1" outlineLevel="1" collapsed="1" x14ac:dyDescent="0.25">
      <c r="A6294" t="s">
        <v>34</v>
      </c>
      <c r="B6294" s="4" t="s">
        <v>29</v>
      </c>
      <c r="C6294" s="4" t="s">
        <v>6885</v>
      </c>
      <c r="D6294" s="4" t="s">
        <v>34</v>
      </c>
      <c r="E6294" s="4">
        <v>4.6307500000000003E-3</v>
      </c>
      <c r="F6294" s="4">
        <v>3.0793500000000001E-4</v>
      </c>
      <c r="G6294" s="4">
        <v>1</v>
      </c>
      <c r="H6294" s="4">
        <v>1</v>
      </c>
      <c r="I6294" s="4">
        <v>1</v>
      </c>
      <c r="J6294" s="4" t="s">
        <v>6874</v>
      </c>
      <c r="K6294" s="4">
        <v>0</v>
      </c>
      <c r="L6294" s="4">
        <v>1318.6637599999999</v>
      </c>
      <c r="M6294" s="4" t="s">
        <v>29</v>
      </c>
      <c r="N6294" s="4" t="s">
        <v>29</v>
      </c>
      <c r="O6294" s="4">
        <v>1.192E-4</v>
      </c>
      <c r="P6294" s="4">
        <v>5.6249999999999996E-4</v>
      </c>
      <c r="Q6294" s="4">
        <v>2.59</v>
      </c>
    </row>
    <row r="6295" spans="1:29" hidden="1" outlineLevel="1" collapsed="1" x14ac:dyDescent="0.25">
      <c r="A6295" t="s">
        <v>34</v>
      </c>
      <c r="B6295" s="4" t="s">
        <v>29</v>
      </c>
      <c r="C6295" s="4" t="s">
        <v>6886</v>
      </c>
      <c r="D6295" s="4" t="s">
        <v>34</v>
      </c>
      <c r="E6295" s="4">
        <v>2.7401700000000001E-3</v>
      </c>
      <c r="F6295" s="4">
        <v>3.0793500000000001E-4</v>
      </c>
      <c r="G6295" s="4">
        <v>1</v>
      </c>
      <c r="H6295" s="4">
        <v>1</v>
      </c>
      <c r="I6295" s="4">
        <v>1</v>
      </c>
      <c r="J6295" s="4" t="s">
        <v>6874</v>
      </c>
      <c r="K6295" s="4">
        <v>2</v>
      </c>
      <c r="L6295" s="4">
        <v>1249.70517</v>
      </c>
      <c r="M6295" s="4" t="s">
        <v>29</v>
      </c>
      <c r="N6295" s="4" t="s">
        <v>29</v>
      </c>
      <c r="O6295" s="4">
        <v>1.192E-4</v>
      </c>
      <c r="P6295" s="4">
        <v>3.0529999999999999E-4</v>
      </c>
      <c r="Q6295" s="4">
        <v>3.25</v>
      </c>
    </row>
    <row r="6296" spans="1:29" x14ac:dyDescent="0.25">
      <c r="A6296" s="3" t="s">
        <v>29</v>
      </c>
      <c r="B6296" s="3" t="s">
        <v>30</v>
      </c>
      <c r="C6296" s="3" t="s">
        <v>6887</v>
      </c>
      <c r="D6296" s="3" t="s">
        <v>6888</v>
      </c>
      <c r="E6296" s="3">
        <v>0</v>
      </c>
      <c r="F6296" s="3">
        <v>43.058</v>
      </c>
      <c r="G6296" s="3">
        <v>12</v>
      </c>
      <c r="H6296" s="3">
        <v>10</v>
      </c>
      <c r="I6296" s="3">
        <v>12</v>
      </c>
      <c r="J6296" s="3">
        <v>10</v>
      </c>
      <c r="K6296" s="3">
        <v>1290</v>
      </c>
      <c r="L6296" s="3">
        <v>144.69999999999999</v>
      </c>
      <c r="M6296" s="3">
        <v>7.99</v>
      </c>
      <c r="N6296" s="3">
        <v>37.29</v>
      </c>
      <c r="O6296" s="3">
        <v>10</v>
      </c>
      <c r="P6296" s="3" t="s">
        <v>6889</v>
      </c>
      <c r="Q6296" s="3" t="s">
        <v>6890</v>
      </c>
      <c r="R6296" s="3" t="s">
        <v>3773</v>
      </c>
      <c r="S6296" s="3" t="s">
        <v>6891</v>
      </c>
      <c r="T6296" s="3" t="s">
        <v>6892</v>
      </c>
      <c r="U6296" s="3" t="s">
        <v>6887</v>
      </c>
      <c r="V6296" s="3" t="s">
        <v>6893</v>
      </c>
      <c r="W6296" s="3" t="s">
        <v>810</v>
      </c>
      <c r="X6296" s="3" t="s">
        <v>6894</v>
      </c>
      <c r="Y6296" s="3" t="s">
        <v>6895</v>
      </c>
      <c r="Z6296" s="3" t="s">
        <v>34</v>
      </c>
      <c r="AA6296" s="3">
        <v>10</v>
      </c>
      <c r="AB6296" s="3" t="s">
        <v>29</v>
      </c>
      <c r="AC6296" s="3">
        <v>1</v>
      </c>
    </row>
    <row r="6297" spans="1:29" hidden="1" outlineLevel="1" collapsed="1" x14ac:dyDescent="0.25">
      <c r="A6297" t="s">
        <v>34</v>
      </c>
      <c r="B6297" s="2" t="s">
        <v>39</v>
      </c>
      <c r="C6297" s="2" t="s">
        <v>40</v>
      </c>
      <c r="D6297" s="2" t="s">
        <v>41</v>
      </c>
      <c r="E6297" s="2" t="s">
        <v>42</v>
      </c>
      <c r="F6297" s="2" t="s">
        <v>43</v>
      </c>
      <c r="G6297" s="2" t="s">
        <v>28</v>
      </c>
      <c r="H6297" s="2" t="s">
        <v>44</v>
      </c>
      <c r="I6297" s="2" t="s">
        <v>8</v>
      </c>
      <c r="J6297" s="2" t="s">
        <v>45</v>
      </c>
      <c r="K6297" s="2" t="s">
        <v>46</v>
      </c>
      <c r="L6297" s="2" t="s">
        <v>47</v>
      </c>
      <c r="M6297" s="2" t="s">
        <v>27</v>
      </c>
      <c r="N6297" s="2" t="s">
        <v>48</v>
      </c>
      <c r="O6297" s="2" t="s">
        <v>49</v>
      </c>
      <c r="P6297" s="2" t="s">
        <v>50</v>
      </c>
      <c r="Q6297" s="2" t="s">
        <v>51</v>
      </c>
    </row>
    <row r="6298" spans="1:29" hidden="1" outlineLevel="1" collapsed="1" x14ac:dyDescent="0.25">
      <c r="A6298" t="s">
        <v>34</v>
      </c>
      <c r="B6298" s="4" t="s">
        <v>29</v>
      </c>
      <c r="C6298" s="4" t="s">
        <v>6896</v>
      </c>
      <c r="D6298" s="4" t="s">
        <v>34</v>
      </c>
      <c r="E6298" s="4">
        <v>1.02803E-4</v>
      </c>
      <c r="F6298" s="4">
        <v>1.5434800000000001E-4</v>
      </c>
      <c r="G6298" s="4">
        <v>1</v>
      </c>
      <c r="H6298" s="4">
        <v>1</v>
      </c>
      <c r="I6298" s="4">
        <v>1</v>
      </c>
      <c r="J6298" s="4" t="s">
        <v>6887</v>
      </c>
      <c r="K6298" s="4">
        <v>0</v>
      </c>
      <c r="L6298" s="4">
        <v>1426.8263999999999</v>
      </c>
      <c r="M6298" s="4" t="s">
        <v>29</v>
      </c>
      <c r="N6298" s="4" t="s">
        <v>29</v>
      </c>
      <c r="O6298" s="4">
        <v>6.5770000000000002E-5</v>
      </c>
      <c r="P6298" s="4">
        <v>5.8969999999999996E-6</v>
      </c>
      <c r="Q6298" s="4">
        <v>3.75</v>
      </c>
    </row>
    <row r="6299" spans="1:29" hidden="1" outlineLevel="1" collapsed="1" x14ac:dyDescent="0.25">
      <c r="A6299" t="s">
        <v>34</v>
      </c>
      <c r="B6299" s="4" t="s">
        <v>29</v>
      </c>
      <c r="C6299" s="4" t="s">
        <v>6897</v>
      </c>
      <c r="D6299" s="4" t="s">
        <v>34</v>
      </c>
      <c r="E6299" s="4">
        <v>3.48823E-4</v>
      </c>
      <c r="F6299" s="4">
        <v>1.5434800000000001E-4</v>
      </c>
      <c r="G6299" s="4">
        <v>1</v>
      </c>
      <c r="H6299" s="4">
        <v>1</v>
      </c>
      <c r="I6299" s="4">
        <v>1</v>
      </c>
      <c r="J6299" s="4" t="s">
        <v>6887</v>
      </c>
      <c r="K6299" s="4">
        <v>0</v>
      </c>
      <c r="L6299" s="4">
        <v>1240.6433</v>
      </c>
      <c r="M6299" s="4" t="s">
        <v>29</v>
      </c>
      <c r="N6299" s="4" t="s">
        <v>29</v>
      </c>
      <c r="O6299" s="4">
        <v>6.5770000000000002E-5</v>
      </c>
      <c r="P6299" s="4">
        <v>2.584E-5</v>
      </c>
      <c r="Q6299" s="4">
        <v>2.58</v>
      </c>
    </row>
    <row r="6300" spans="1:29" hidden="1" outlineLevel="1" collapsed="1" x14ac:dyDescent="0.25">
      <c r="A6300" t="s">
        <v>34</v>
      </c>
      <c r="B6300" s="4" t="s">
        <v>29</v>
      </c>
      <c r="C6300" s="4" t="s">
        <v>6898</v>
      </c>
      <c r="D6300" s="4" t="s">
        <v>34</v>
      </c>
      <c r="E6300" s="4">
        <v>1.0549200000000001E-5</v>
      </c>
      <c r="F6300" s="4">
        <v>1.5434800000000001E-4</v>
      </c>
      <c r="G6300" s="4">
        <v>1</v>
      </c>
      <c r="H6300" s="4">
        <v>1</v>
      </c>
      <c r="I6300" s="4">
        <v>1</v>
      </c>
      <c r="J6300" s="4" t="s">
        <v>6887</v>
      </c>
      <c r="K6300" s="4">
        <v>0</v>
      </c>
      <c r="L6300" s="4">
        <v>2004.0185200000001</v>
      </c>
      <c r="M6300" s="4" t="s">
        <v>29</v>
      </c>
      <c r="N6300" s="4" t="s">
        <v>29</v>
      </c>
      <c r="O6300" s="4">
        <v>6.5770000000000002E-5</v>
      </c>
      <c r="P6300" s="4">
        <v>3.7730000000000002E-7</v>
      </c>
      <c r="Q6300" s="4">
        <v>3.19</v>
      </c>
    </row>
    <row r="6301" spans="1:29" hidden="1" outlineLevel="1" collapsed="1" x14ac:dyDescent="0.25">
      <c r="A6301" t="s">
        <v>34</v>
      </c>
      <c r="B6301" s="4" t="s">
        <v>29</v>
      </c>
      <c r="C6301" s="4" t="s">
        <v>6899</v>
      </c>
      <c r="D6301" s="4" t="s">
        <v>34</v>
      </c>
      <c r="E6301" s="4">
        <v>7.1654800000000001E-4</v>
      </c>
      <c r="F6301" s="4">
        <v>1.5434800000000001E-4</v>
      </c>
      <c r="G6301" s="4">
        <v>1</v>
      </c>
      <c r="H6301" s="4">
        <v>1</v>
      </c>
      <c r="I6301" s="4">
        <v>2</v>
      </c>
      <c r="J6301" s="4" t="s">
        <v>6887</v>
      </c>
      <c r="K6301" s="4">
        <v>0</v>
      </c>
      <c r="L6301" s="4">
        <v>1016.60987</v>
      </c>
      <c r="M6301" s="4" t="s">
        <v>29</v>
      </c>
      <c r="N6301" s="4" t="s">
        <v>29</v>
      </c>
      <c r="O6301" s="4">
        <v>6.5770000000000002E-5</v>
      </c>
      <c r="P6301" s="4">
        <v>6.177E-5</v>
      </c>
      <c r="Q6301" s="4">
        <v>2.36</v>
      </c>
    </row>
    <row r="6302" spans="1:29" hidden="1" outlineLevel="1" collapsed="1" x14ac:dyDescent="0.25">
      <c r="A6302" t="s">
        <v>34</v>
      </c>
      <c r="B6302" s="4" t="s">
        <v>29</v>
      </c>
      <c r="C6302" s="4" t="s">
        <v>6900</v>
      </c>
      <c r="D6302" s="4" t="s">
        <v>259</v>
      </c>
      <c r="E6302" s="4">
        <v>5.1962999999999998E-4</v>
      </c>
      <c r="F6302" s="4">
        <v>1.5434800000000001E-4</v>
      </c>
      <c r="G6302" s="4">
        <v>1</v>
      </c>
      <c r="H6302" s="4">
        <v>1</v>
      </c>
      <c r="I6302" s="4">
        <v>2</v>
      </c>
      <c r="J6302" s="4" t="s">
        <v>6887</v>
      </c>
      <c r="K6302" s="4">
        <v>0</v>
      </c>
      <c r="L6302" s="4">
        <v>2502.1956100000002</v>
      </c>
      <c r="M6302" s="4" t="s">
        <v>29</v>
      </c>
      <c r="N6302" s="4" t="s">
        <v>29</v>
      </c>
      <c r="O6302" s="4">
        <v>6.5770000000000002E-5</v>
      </c>
      <c r="P6302" s="4">
        <v>4.18E-5</v>
      </c>
      <c r="Q6302" s="4">
        <v>4.12</v>
      </c>
    </row>
    <row r="6303" spans="1:29" hidden="1" outlineLevel="1" collapsed="1" x14ac:dyDescent="0.25">
      <c r="A6303" t="s">
        <v>34</v>
      </c>
      <c r="B6303" s="4" t="s">
        <v>29</v>
      </c>
      <c r="C6303" s="4" t="s">
        <v>6901</v>
      </c>
      <c r="D6303" s="4" t="s">
        <v>34</v>
      </c>
      <c r="E6303" s="4">
        <v>1.43647E-5</v>
      </c>
      <c r="F6303" s="4">
        <v>1.5434800000000001E-4</v>
      </c>
      <c r="G6303" s="4">
        <v>1</v>
      </c>
      <c r="H6303" s="4">
        <v>1</v>
      </c>
      <c r="I6303" s="4">
        <v>1</v>
      </c>
      <c r="J6303" s="4" t="s">
        <v>6887</v>
      </c>
      <c r="K6303" s="4">
        <v>0</v>
      </c>
      <c r="L6303" s="4">
        <v>2785.4730500000001</v>
      </c>
      <c r="M6303" s="4" t="s">
        <v>29</v>
      </c>
      <c r="N6303" s="4" t="s">
        <v>29</v>
      </c>
      <c r="O6303" s="4">
        <v>6.5770000000000002E-5</v>
      </c>
      <c r="P6303" s="4">
        <v>5.4570000000000002E-7</v>
      </c>
      <c r="Q6303" s="4">
        <v>4.78</v>
      </c>
    </row>
    <row r="6304" spans="1:29" hidden="1" outlineLevel="1" collapsed="1" x14ac:dyDescent="0.25">
      <c r="A6304" t="s">
        <v>34</v>
      </c>
      <c r="B6304" s="4" t="s">
        <v>29</v>
      </c>
      <c r="C6304" s="4" t="s">
        <v>6902</v>
      </c>
      <c r="D6304" s="4" t="s">
        <v>34</v>
      </c>
      <c r="E6304" s="4">
        <v>1.59217E-5</v>
      </c>
      <c r="F6304" s="4">
        <v>1.5434800000000001E-4</v>
      </c>
      <c r="G6304" s="4">
        <v>1</v>
      </c>
      <c r="H6304" s="4">
        <v>1</v>
      </c>
      <c r="I6304" s="4">
        <v>1</v>
      </c>
      <c r="J6304" s="4" t="s">
        <v>6887</v>
      </c>
      <c r="K6304" s="4">
        <v>0</v>
      </c>
      <c r="L6304" s="4">
        <v>1359.7226700000001</v>
      </c>
      <c r="M6304" s="4" t="s">
        <v>29</v>
      </c>
      <c r="N6304" s="4" t="s">
        <v>29</v>
      </c>
      <c r="O6304" s="4">
        <v>6.5770000000000002E-5</v>
      </c>
      <c r="P6304" s="4">
        <v>6.1959999999999996E-7</v>
      </c>
      <c r="Q6304" s="4">
        <v>3.29</v>
      </c>
    </row>
    <row r="6305" spans="1:29" hidden="1" outlineLevel="1" collapsed="1" x14ac:dyDescent="0.25">
      <c r="A6305" t="s">
        <v>34</v>
      </c>
      <c r="B6305" s="4" t="s">
        <v>29</v>
      </c>
      <c r="C6305" s="4" t="s">
        <v>6903</v>
      </c>
      <c r="D6305" s="4" t="s">
        <v>34</v>
      </c>
      <c r="E6305" s="4">
        <v>2.7598999999999999E-2</v>
      </c>
      <c r="F6305" s="4">
        <v>1.14003E-3</v>
      </c>
      <c r="G6305" s="4">
        <v>1</v>
      </c>
      <c r="H6305" s="4">
        <v>1</v>
      </c>
      <c r="I6305" s="4">
        <v>1</v>
      </c>
      <c r="J6305" s="4" t="s">
        <v>6887</v>
      </c>
      <c r="K6305" s="4">
        <v>1</v>
      </c>
      <c r="L6305" s="4">
        <v>2009.0046600000001</v>
      </c>
      <c r="M6305" s="4" t="s">
        <v>29</v>
      </c>
      <c r="N6305" s="4" t="s">
        <v>29</v>
      </c>
      <c r="O6305" s="4">
        <v>4.1320000000000001E-4</v>
      </c>
      <c r="P6305" s="4">
        <v>4.9090000000000002E-3</v>
      </c>
      <c r="Q6305" s="4">
        <v>2.79</v>
      </c>
    </row>
    <row r="6306" spans="1:29" hidden="1" outlineLevel="1" collapsed="1" x14ac:dyDescent="0.25">
      <c r="A6306" t="s">
        <v>34</v>
      </c>
      <c r="B6306" s="4" t="s">
        <v>29</v>
      </c>
      <c r="C6306" s="4" t="s">
        <v>6904</v>
      </c>
      <c r="D6306" s="4" t="s">
        <v>34</v>
      </c>
      <c r="E6306" s="4">
        <v>4.66057E-2</v>
      </c>
      <c r="F6306" s="4">
        <v>1.52893E-3</v>
      </c>
      <c r="G6306" s="4">
        <v>1</v>
      </c>
      <c r="H6306" s="4">
        <v>1</v>
      </c>
      <c r="I6306" s="4">
        <v>1</v>
      </c>
      <c r="J6306" s="4" t="s">
        <v>6887</v>
      </c>
      <c r="K6306" s="4">
        <v>0</v>
      </c>
      <c r="L6306" s="4">
        <v>1174.6426300000001</v>
      </c>
      <c r="M6306" s="4" t="s">
        <v>29</v>
      </c>
      <c r="N6306" s="4" t="s">
        <v>29</v>
      </c>
      <c r="O6306" s="4">
        <v>5.5110000000000001E-4</v>
      </c>
      <c r="P6306" s="4">
        <v>9.6880000000000004E-3</v>
      </c>
      <c r="Q6306" s="4">
        <v>2.48</v>
      </c>
    </row>
    <row r="6307" spans="1:29" hidden="1" outlineLevel="1" collapsed="1" x14ac:dyDescent="0.25">
      <c r="A6307" t="s">
        <v>34</v>
      </c>
      <c r="B6307" s="4" t="s">
        <v>29</v>
      </c>
      <c r="C6307" s="4" t="s">
        <v>6905</v>
      </c>
      <c r="D6307" s="4" t="s">
        <v>34</v>
      </c>
      <c r="E6307" s="4">
        <v>0.121838</v>
      </c>
      <c r="F6307" s="4">
        <v>4.0088399999999996E-3</v>
      </c>
      <c r="G6307" s="4">
        <v>1</v>
      </c>
      <c r="H6307" s="4">
        <v>1</v>
      </c>
      <c r="I6307" s="4">
        <v>1</v>
      </c>
      <c r="J6307" s="4" t="s">
        <v>6887</v>
      </c>
      <c r="K6307" s="4">
        <v>0</v>
      </c>
      <c r="L6307" s="4">
        <v>1308.64302</v>
      </c>
      <c r="M6307" s="4" t="s">
        <v>29</v>
      </c>
      <c r="N6307" s="4" t="s">
        <v>29</v>
      </c>
      <c r="O6307" s="4">
        <v>1.39E-3</v>
      </c>
      <c r="P6307" s="4">
        <v>3.6630000000000003E-2</v>
      </c>
      <c r="Q6307" s="4">
        <v>2.62</v>
      </c>
    </row>
    <row r="6308" spans="1:29" x14ac:dyDescent="0.25">
      <c r="A6308" s="3" t="s">
        <v>29</v>
      </c>
      <c r="B6308" s="3" t="s">
        <v>30</v>
      </c>
      <c r="C6308" s="3" t="s">
        <v>6906</v>
      </c>
      <c r="D6308" s="3" t="s">
        <v>6907</v>
      </c>
      <c r="E6308" s="3">
        <v>0</v>
      </c>
      <c r="F6308" s="3">
        <v>43.045000000000002</v>
      </c>
      <c r="G6308" s="3">
        <v>30</v>
      </c>
      <c r="H6308" s="3">
        <v>6</v>
      </c>
      <c r="I6308" s="3">
        <v>9</v>
      </c>
      <c r="J6308" s="3">
        <v>6</v>
      </c>
      <c r="K6308" s="3">
        <v>283</v>
      </c>
      <c r="L6308" s="3">
        <v>30.7</v>
      </c>
      <c r="M6308" s="3">
        <v>5.15</v>
      </c>
      <c r="N6308" s="3">
        <v>31.1</v>
      </c>
      <c r="O6308" s="3">
        <v>6</v>
      </c>
      <c r="P6308" s="3" t="s">
        <v>636</v>
      </c>
      <c r="Q6308" s="3" t="s">
        <v>6908</v>
      </c>
      <c r="R6308" s="3" t="s">
        <v>1044</v>
      </c>
      <c r="S6308" s="3" t="s">
        <v>6909</v>
      </c>
      <c r="T6308" s="3" t="s">
        <v>6910</v>
      </c>
      <c r="U6308" s="3" t="s">
        <v>6906</v>
      </c>
      <c r="V6308" s="3" t="s">
        <v>6911</v>
      </c>
      <c r="W6308" s="3" t="s">
        <v>2509</v>
      </c>
      <c r="X6308" s="3" t="s">
        <v>34</v>
      </c>
      <c r="Y6308" s="3" t="s">
        <v>34</v>
      </c>
      <c r="Z6308" s="3" t="s">
        <v>34</v>
      </c>
      <c r="AA6308" s="3">
        <v>0</v>
      </c>
      <c r="AB6308" s="3" t="s">
        <v>29</v>
      </c>
      <c r="AC6308" s="3">
        <v>1</v>
      </c>
    </row>
    <row r="6309" spans="1:29" hidden="1" outlineLevel="1" collapsed="1" x14ac:dyDescent="0.25">
      <c r="A6309" t="s">
        <v>34</v>
      </c>
      <c r="B6309" s="2" t="s">
        <v>39</v>
      </c>
      <c r="C6309" s="2" t="s">
        <v>40</v>
      </c>
      <c r="D6309" s="2" t="s">
        <v>41</v>
      </c>
      <c r="E6309" s="2" t="s">
        <v>42</v>
      </c>
      <c r="F6309" s="2" t="s">
        <v>43</v>
      </c>
      <c r="G6309" s="2" t="s">
        <v>28</v>
      </c>
      <c r="H6309" s="2" t="s">
        <v>44</v>
      </c>
      <c r="I6309" s="2" t="s">
        <v>8</v>
      </c>
      <c r="J6309" s="2" t="s">
        <v>45</v>
      </c>
      <c r="K6309" s="2" t="s">
        <v>46</v>
      </c>
      <c r="L6309" s="2" t="s">
        <v>47</v>
      </c>
      <c r="M6309" s="2" t="s">
        <v>27</v>
      </c>
      <c r="N6309" s="2" t="s">
        <v>48</v>
      </c>
      <c r="O6309" s="2" t="s">
        <v>49</v>
      </c>
      <c r="P6309" s="2" t="s">
        <v>50</v>
      </c>
      <c r="Q6309" s="2" t="s">
        <v>51</v>
      </c>
    </row>
    <row r="6310" spans="1:29" hidden="1" outlineLevel="1" collapsed="1" x14ac:dyDescent="0.25">
      <c r="A6310" t="s">
        <v>34</v>
      </c>
      <c r="B6310" s="4" t="s">
        <v>29</v>
      </c>
      <c r="C6310" s="4" t="s">
        <v>6912</v>
      </c>
      <c r="D6310" s="4" t="s">
        <v>34</v>
      </c>
      <c r="E6310" s="4">
        <v>9.8165800000000005E-4</v>
      </c>
      <c r="F6310" s="4">
        <v>1.5434800000000001E-4</v>
      </c>
      <c r="G6310" s="4">
        <v>1</v>
      </c>
      <c r="H6310" s="4">
        <v>1</v>
      </c>
      <c r="I6310" s="4">
        <v>1</v>
      </c>
      <c r="J6310" s="4" t="s">
        <v>6906</v>
      </c>
      <c r="K6310" s="4">
        <v>2</v>
      </c>
      <c r="L6310" s="4">
        <v>2897.5672199999999</v>
      </c>
      <c r="M6310" s="4" t="s">
        <v>29</v>
      </c>
      <c r="N6310" s="4" t="s">
        <v>29</v>
      </c>
      <c r="O6310" s="4">
        <v>6.5770000000000002E-5</v>
      </c>
      <c r="P6310" s="4">
        <v>9.0389999999999993E-5</v>
      </c>
      <c r="Q6310" s="4">
        <v>3.89</v>
      </c>
    </row>
    <row r="6311" spans="1:29" hidden="1" outlineLevel="1" collapsed="1" x14ac:dyDescent="0.25">
      <c r="A6311" t="s">
        <v>34</v>
      </c>
      <c r="B6311" s="4" t="s">
        <v>29</v>
      </c>
      <c r="C6311" s="4" t="s">
        <v>6913</v>
      </c>
      <c r="D6311" s="4" t="s">
        <v>34</v>
      </c>
      <c r="E6311" s="4">
        <v>1.74219E-5</v>
      </c>
      <c r="F6311" s="4">
        <v>1.5434800000000001E-4</v>
      </c>
      <c r="G6311" s="4">
        <v>1</v>
      </c>
      <c r="H6311" s="4">
        <v>1</v>
      </c>
      <c r="I6311" s="4">
        <v>1</v>
      </c>
      <c r="J6311" s="4" t="s">
        <v>6906</v>
      </c>
      <c r="K6311" s="4">
        <v>0</v>
      </c>
      <c r="L6311" s="4">
        <v>1747.8285900000001</v>
      </c>
      <c r="M6311" s="4" t="s">
        <v>29</v>
      </c>
      <c r="N6311" s="4" t="s">
        <v>29</v>
      </c>
      <c r="O6311" s="4">
        <v>6.5770000000000002E-5</v>
      </c>
      <c r="P6311" s="4">
        <v>6.9039999999999999E-7</v>
      </c>
      <c r="Q6311" s="4">
        <v>3.08</v>
      </c>
    </row>
    <row r="6312" spans="1:29" hidden="1" outlineLevel="1" collapsed="1" x14ac:dyDescent="0.25">
      <c r="A6312" t="s">
        <v>34</v>
      </c>
      <c r="B6312" s="4" t="s">
        <v>29</v>
      </c>
      <c r="C6312" s="4" t="s">
        <v>6914</v>
      </c>
      <c r="D6312" s="4" t="s">
        <v>34</v>
      </c>
      <c r="E6312" s="4">
        <v>1.1395799999999999E-6</v>
      </c>
      <c r="F6312" s="4">
        <v>1.5434800000000001E-4</v>
      </c>
      <c r="G6312" s="4">
        <v>1</v>
      </c>
      <c r="H6312" s="4">
        <v>1</v>
      </c>
      <c r="I6312" s="4">
        <v>2</v>
      </c>
      <c r="J6312" s="4" t="s">
        <v>6906</v>
      </c>
      <c r="K6312" s="4">
        <v>0</v>
      </c>
      <c r="L6312" s="4">
        <v>2253.16624</v>
      </c>
      <c r="M6312" s="4" t="s">
        <v>29</v>
      </c>
      <c r="N6312" s="4" t="s">
        <v>29</v>
      </c>
      <c r="O6312" s="4">
        <v>6.5770000000000002E-5</v>
      </c>
      <c r="P6312" s="4">
        <v>2.55E-8</v>
      </c>
      <c r="Q6312" s="4">
        <v>4.54</v>
      </c>
    </row>
    <row r="6313" spans="1:29" hidden="1" outlineLevel="1" collapsed="1" x14ac:dyDescent="0.25">
      <c r="A6313" t="s">
        <v>34</v>
      </c>
      <c r="B6313" s="4" t="s">
        <v>29</v>
      </c>
      <c r="C6313" s="4" t="s">
        <v>6915</v>
      </c>
      <c r="D6313" s="4" t="s">
        <v>175</v>
      </c>
      <c r="E6313" s="4">
        <v>1.3557199999999999E-9</v>
      </c>
      <c r="F6313" s="4">
        <v>1.5434800000000001E-4</v>
      </c>
      <c r="G6313" s="4">
        <v>1</v>
      </c>
      <c r="H6313" s="4">
        <v>1</v>
      </c>
      <c r="I6313" s="4">
        <v>2</v>
      </c>
      <c r="J6313" s="4" t="s">
        <v>6906</v>
      </c>
      <c r="K6313" s="4">
        <v>0</v>
      </c>
      <c r="L6313" s="4">
        <v>2672.3905100000002</v>
      </c>
      <c r="M6313" s="4" t="s">
        <v>29</v>
      </c>
      <c r="N6313" s="4" t="s">
        <v>29</v>
      </c>
      <c r="O6313" s="4">
        <v>6.5770000000000002E-5</v>
      </c>
      <c r="P6313" s="4">
        <v>7.3669999999999996E-12</v>
      </c>
      <c r="Q6313" s="4">
        <v>7.25</v>
      </c>
    </row>
    <row r="6314" spans="1:29" hidden="1" outlineLevel="1" collapsed="1" x14ac:dyDescent="0.25">
      <c r="A6314" t="s">
        <v>34</v>
      </c>
      <c r="B6314" s="4" t="s">
        <v>29</v>
      </c>
      <c r="C6314" s="4" t="s">
        <v>6916</v>
      </c>
      <c r="D6314" s="4" t="s">
        <v>34</v>
      </c>
      <c r="E6314" s="4">
        <v>6.8560000000000001E-6</v>
      </c>
      <c r="F6314" s="4">
        <v>1.5434800000000001E-4</v>
      </c>
      <c r="G6314" s="4">
        <v>1</v>
      </c>
      <c r="H6314" s="4">
        <v>1</v>
      </c>
      <c r="I6314" s="4">
        <v>2</v>
      </c>
      <c r="J6314" s="4" t="s">
        <v>6906</v>
      </c>
      <c r="K6314" s="4">
        <v>1</v>
      </c>
      <c r="L6314" s="4">
        <v>2641.4136800000001</v>
      </c>
      <c r="M6314" s="4" t="s">
        <v>29</v>
      </c>
      <c r="N6314" s="4" t="s">
        <v>29</v>
      </c>
      <c r="O6314" s="4">
        <v>6.5770000000000002E-5</v>
      </c>
      <c r="P6314" s="4">
        <v>2.23E-7</v>
      </c>
      <c r="Q6314" s="4">
        <v>4.0599999999999996</v>
      </c>
    </row>
    <row r="6315" spans="1:29" hidden="1" outlineLevel="1" collapsed="1" x14ac:dyDescent="0.25">
      <c r="A6315" t="s">
        <v>34</v>
      </c>
      <c r="B6315" s="4" t="s">
        <v>29</v>
      </c>
      <c r="C6315" s="4" t="s">
        <v>6917</v>
      </c>
      <c r="D6315" s="4" t="s">
        <v>34</v>
      </c>
      <c r="E6315" s="4">
        <v>1.69301E-2</v>
      </c>
      <c r="F6315" s="4">
        <v>5.7957899999999999E-4</v>
      </c>
      <c r="G6315" s="4">
        <v>1</v>
      </c>
      <c r="H6315" s="4">
        <v>1</v>
      </c>
      <c r="I6315" s="4">
        <v>1</v>
      </c>
      <c r="J6315" s="4" t="s">
        <v>6906</v>
      </c>
      <c r="K6315" s="4">
        <v>0</v>
      </c>
      <c r="L6315" s="4">
        <v>1975.0395900000001</v>
      </c>
      <c r="M6315" s="4" t="s">
        <v>29</v>
      </c>
      <c r="N6315" s="4" t="s">
        <v>29</v>
      </c>
      <c r="O6315" s="4">
        <v>2.1489999999999999E-4</v>
      </c>
      <c r="P6315" s="4">
        <v>2.6519999999999998E-3</v>
      </c>
      <c r="Q6315" s="4">
        <v>2.79</v>
      </c>
    </row>
    <row r="6316" spans="1:29" x14ac:dyDescent="0.25">
      <c r="A6316" s="3" t="s">
        <v>29</v>
      </c>
      <c r="B6316" s="3" t="s">
        <v>30</v>
      </c>
      <c r="C6316" s="3" t="s">
        <v>6918</v>
      </c>
      <c r="D6316" s="3" t="s">
        <v>6919</v>
      </c>
      <c r="E6316" s="3">
        <v>0</v>
      </c>
      <c r="F6316" s="3">
        <v>42.939</v>
      </c>
      <c r="G6316" s="3">
        <v>34</v>
      </c>
      <c r="H6316" s="3">
        <v>9</v>
      </c>
      <c r="I6316" s="3">
        <v>9</v>
      </c>
      <c r="J6316" s="3">
        <v>9</v>
      </c>
      <c r="K6316" s="3">
        <v>489</v>
      </c>
      <c r="L6316" s="3">
        <v>53.5</v>
      </c>
      <c r="M6316" s="3">
        <v>6.64</v>
      </c>
      <c r="N6316" s="3">
        <v>27.86</v>
      </c>
      <c r="O6316" s="3">
        <v>9</v>
      </c>
      <c r="P6316" s="3" t="s">
        <v>315</v>
      </c>
      <c r="Q6316" s="3" t="s">
        <v>34</v>
      </c>
      <c r="R6316" s="3" t="s">
        <v>1854</v>
      </c>
      <c r="S6316" s="3" t="s">
        <v>6920</v>
      </c>
      <c r="T6316" s="3" t="s">
        <v>34</v>
      </c>
      <c r="U6316" s="3" t="s">
        <v>6921</v>
      </c>
      <c r="V6316" s="3" t="s">
        <v>34</v>
      </c>
      <c r="W6316" s="3" t="s">
        <v>1758</v>
      </c>
      <c r="X6316" s="3" t="s">
        <v>34</v>
      </c>
      <c r="Y6316" s="3" t="s">
        <v>34</v>
      </c>
      <c r="Z6316" s="3" t="s">
        <v>6922</v>
      </c>
      <c r="AA6316" s="3">
        <v>2</v>
      </c>
      <c r="AB6316" s="3" t="s">
        <v>29</v>
      </c>
      <c r="AC6316" s="3">
        <v>1</v>
      </c>
    </row>
    <row r="6317" spans="1:29" hidden="1" outlineLevel="1" collapsed="1" x14ac:dyDescent="0.25">
      <c r="A6317" t="s">
        <v>34</v>
      </c>
      <c r="B6317" s="2" t="s">
        <v>39</v>
      </c>
      <c r="C6317" s="2" t="s">
        <v>40</v>
      </c>
      <c r="D6317" s="2" t="s">
        <v>41</v>
      </c>
      <c r="E6317" s="2" t="s">
        <v>42</v>
      </c>
      <c r="F6317" s="2" t="s">
        <v>43</v>
      </c>
      <c r="G6317" s="2" t="s">
        <v>28</v>
      </c>
      <c r="H6317" s="2" t="s">
        <v>44</v>
      </c>
      <c r="I6317" s="2" t="s">
        <v>8</v>
      </c>
      <c r="J6317" s="2" t="s">
        <v>45</v>
      </c>
      <c r="K6317" s="2" t="s">
        <v>46</v>
      </c>
      <c r="L6317" s="2" t="s">
        <v>47</v>
      </c>
      <c r="M6317" s="2" t="s">
        <v>27</v>
      </c>
      <c r="N6317" s="2" t="s">
        <v>48</v>
      </c>
      <c r="O6317" s="2" t="s">
        <v>49</v>
      </c>
      <c r="P6317" s="2" t="s">
        <v>50</v>
      </c>
      <c r="Q6317" s="2" t="s">
        <v>51</v>
      </c>
    </row>
    <row r="6318" spans="1:29" hidden="1" outlineLevel="1" collapsed="1" x14ac:dyDescent="0.25">
      <c r="A6318" t="s">
        <v>34</v>
      </c>
      <c r="B6318" s="4" t="s">
        <v>29</v>
      </c>
      <c r="C6318" s="4" t="s">
        <v>6923</v>
      </c>
      <c r="D6318" s="4" t="s">
        <v>6924</v>
      </c>
      <c r="E6318" s="4">
        <v>1.00848E-5</v>
      </c>
      <c r="F6318" s="4">
        <v>1.5434800000000001E-4</v>
      </c>
      <c r="G6318" s="4">
        <v>1</v>
      </c>
      <c r="H6318" s="4">
        <v>1</v>
      </c>
      <c r="I6318" s="4">
        <v>1</v>
      </c>
      <c r="J6318" s="4" t="s">
        <v>6918</v>
      </c>
      <c r="K6318" s="4">
        <v>0</v>
      </c>
      <c r="L6318" s="4">
        <v>3466.68822</v>
      </c>
      <c r="M6318" s="4" t="s">
        <v>29</v>
      </c>
      <c r="N6318" s="4" t="s">
        <v>29</v>
      </c>
      <c r="O6318" s="4">
        <v>6.5770000000000002E-5</v>
      </c>
      <c r="P6318" s="4">
        <v>3.5549999999999997E-7</v>
      </c>
      <c r="Q6318" s="4">
        <v>4.53</v>
      </c>
    </row>
    <row r="6319" spans="1:29" hidden="1" outlineLevel="1" collapsed="1" x14ac:dyDescent="0.25">
      <c r="A6319" t="s">
        <v>34</v>
      </c>
      <c r="B6319" s="4" t="s">
        <v>29</v>
      </c>
      <c r="C6319" s="4" t="s">
        <v>6925</v>
      </c>
      <c r="D6319" s="4" t="s">
        <v>66</v>
      </c>
      <c r="E6319" s="4">
        <v>8.2088599999999992E-6</v>
      </c>
      <c r="F6319" s="4">
        <v>1.5434800000000001E-4</v>
      </c>
      <c r="G6319" s="4">
        <v>1</v>
      </c>
      <c r="H6319" s="4">
        <v>1</v>
      </c>
      <c r="I6319" s="4">
        <v>1</v>
      </c>
      <c r="J6319" s="4" t="s">
        <v>6918</v>
      </c>
      <c r="K6319" s="4">
        <v>0</v>
      </c>
      <c r="L6319" s="4">
        <v>1971.9269200000001</v>
      </c>
      <c r="M6319" s="4" t="s">
        <v>29</v>
      </c>
      <c r="N6319" s="4" t="s">
        <v>29</v>
      </c>
      <c r="O6319" s="4">
        <v>6.5770000000000002E-5</v>
      </c>
      <c r="P6319" s="4">
        <v>2.7879999999999998E-7</v>
      </c>
      <c r="Q6319" s="4">
        <v>3.36</v>
      </c>
    </row>
    <row r="6320" spans="1:29" hidden="1" outlineLevel="1" collapsed="1" x14ac:dyDescent="0.25">
      <c r="A6320" t="s">
        <v>34</v>
      </c>
      <c r="B6320" s="4" t="s">
        <v>29</v>
      </c>
      <c r="C6320" s="4" t="s">
        <v>6926</v>
      </c>
      <c r="D6320" s="4" t="s">
        <v>34</v>
      </c>
      <c r="E6320" s="4">
        <v>2.2824999999999999E-5</v>
      </c>
      <c r="F6320" s="4">
        <v>1.5434800000000001E-4</v>
      </c>
      <c r="G6320" s="4">
        <v>1</v>
      </c>
      <c r="H6320" s="4">
        <v>1</v>
      </c>
      <c r="I6320" s="4">
        <v>1</v>
      </c>
      <c r="J6320" s="4" t="s">
        <v>6918</v>
      </c>
      <c r="K6320" s="4">
        <v>1</v>
      </c>
      <c r="L6320" s="4">
        <v>2026.97162</v>
      </c>
      <c r="M6320" s="4" t="s">
        <v>29</v>
      </c>
      <c r="N6320" s="4" t="s">
        <v>29</v>
      </c>
      <c r="O6320" s="4">
        <v>6.5770000000000002E-5</v>
      </c>
      <c r="P6320" s="4">
        <v>9.5560000000000001E-7</v>
      </c>
      <c r="Q6320" s="4">
        <v>4.82</v>
      </c>
    </row>
    <row r="6321" spans="1:29" hidden="1" outlineLevel="1" collapsed="1" x14ac:dyDescent="0.25">
      <c r="A6321" t="s">
        <v>34</v>
      </c>
      <c r="B6321" s="4" t="s">
        <v>29</v>
      </c>
      <c r="C6321" s="4" t="s">
        <v>6927</v>
      </c>
      <c r="D6321" s="4" t="s">
        <v>34</v>
      </c>
      <c r="E6321" s="4">
        <v>3.5333700000000001E-4</v>
      </c>
      <c r="F6321" s="4">
        <v>1.5434800000000001E-4</v>
      </c>
      <c r="G6321" s="4">
        <v>1</v>
      </c>
      <c r="H6321" s="4">
        <v>1</v>
      </c>
      <c r="I6321" s="4">
        <v>1</v>
      </c>
      <c r="J6321" s="4" t="s">
        <v>6918</v>
      </c>
      <c r="K6321" s="4">
        <v>1</v>
      </c>
      <c r="L6321" s="4">
        <v>3655.9078500000001</v>
      </c>
      <c r="M6321" s="4" t="s">
        <v>29</v>
      </c>
      <c r="N6321" s="4" t="s">
        <v>29</v>
      </c>
      <c r="O6321" s="4">
        <v>6.5770000000000002E-5</v>
      </c>
      <c r="P6321" s="4">
        <v>2.633E-5</v>
      </c>
      <c r="Q6321" s="4">
        <v>3.79</v>
      </c>
    </row>
    <row r="6322" spans="1:29" hidden="1" outlineLevel="1" collapsed="1" x14ac:dyDescent="0.25">
      <c r="A6322" t="s">
        <v>34</v>
      </c>
      <c r="B6322" s="4" t="s">
        <v>29</v>
      </c>
      <c r="C6322" s="4" t="s">
        <v>6928</v>
      </c>
      <c r="D6322" s="4" t="s">
        <v>34</v>
      </c>
      <c r="E6322" s="4">
        <v>1.10351E-6</v>
      </c>
      <c r="F6322" s="4">
        <v>1.5434800000000001E-4</v>
      </c>
      <c r="G6322" s="4">
        <v>1</v>
      </c>
      <c r="H6322" s="4">
        <v>1</v>
      </c>
      <c r="I6322" s="4">
        <v>1</v>
      </c>
      <c r="J6322" s="4" t="s">
        <v>6918</v>
      </c>
      <c r="K6322" s="4">
        <v>0</v>
      </c>
      <c r="L6322" s="4">
        <v>1861.0793200000001</v>
      </c>
      <c r="M6322" s="4" t="s">
        <v>29</v>
      </c>
      <c r="N6322" s="4" t="s">
        <v>29</v>
      </c>
      <c r="O6322" s="4">
        <v>6.5770000000000002E-5</v>
      </c>
      <c r="P6322" s="4">
        <v>2.4459999999999999E-8</v>
      </c>
      <c r="Q6322" s="4">
        <v>4.0599999999999996</v>
      </c>
    </row>
    <row r="6323" spans="1:29" hidden="1" outlineLevel="1" collapsed="1" x14ac:dyDescent="0.25">
      <c r="A6323" t="s">
        <v>34</v>
      </c>
      <c r="B6323" s="4" t="s">
        <v>29</v>
      </c>
      <c r="C6323" s="4" t="s">
        <v>6929</v>
      </c>
      <c r="D6323" s="4" t="s">
        <v>4994</v>
      </c>
      <c r="E6323" s="4">
        <v>3.3418499999999999E-3</v>
      </c>
      <c r="F6323" s="4">
        <v>3.0793500000000001E-4</v>
      </c>
      <c r="G6323" s="4">
        <v>1</v>
      </c>
      <c r="H6323" s="4">
        <v>1</v>
      </c>
      <c r="I6323" s="4">
        <v>1</v>
      </c>
      <c r="J6323" s="4" t="s">
        <v>6918</v>
      </c>
      <c r="K6323" s="4">
        <v>0</v>
      </c>
      <c r="L6323" s="4">
        <v>2175.9222500000001</v>
      </c>
      <c r="M6323" s="4" t="s">
        <v>29</v>
      </c>
      <c r="N6323" s="4" t="s">
        <v>29</v>
      </c>
      <c r="O6323" s="4">
        <v>1.192E-4</v>
      </c>
      <c r="P6323" s="4">
        <v>3.834E-4</v>
      </c>
      <c r="Q6323" s="4">
        <v>3.13</v>
      </c>
    </row>
    <row r="6324" spans="1:29" hidden="1" outlineLevel="1" collapsed="1" x14ac:dyDescent="0.25">
      <c r="A6324" t="s">
        <v>34</v>
      </c>
      <c r="B6324" s="4" t="s">
        <v>29</v>
      </c>
      <c r="C6324" s="4" t="s">
        <v>6930</v>
      </c>
      <c r="D6324" s="4" t="s">
        <v>34</v>
      </c>
      <c r="E6324" s="4">
        <v>8.4335999999999994E-3</v>
      </c>
      <c r="F6324" s="4">
        <v>4.3565599999999998E-4</v>
      </c>
      <c r="G6324" s="4">
        <v>1</v>
      </c>
      <c r="H6324" s="4">
        <v>1</v>
      </c>
      <c r="I6324" s="4">
        <v>1</v>
      </c>
      <c r="J6324" s="4" t="s">
        <v>6918</v>
      </c>
      <c r="K6324" s="4">
        <v>2</v>
      </c>
      <c r="L6324" s="4">
        <v>2131.22336</v>
      </c>
      <c r="M6324" s="4" t="s">
        <v>29</v>
      </c>
      <c r="N6324" s="4" t="s">
        <v>29</v>
      </c>
      <c r="O6324" s="4">
        <v>1.639E-4</v>
      </c>
      <c r="P6324" s="4">
        <v>1.139E-3</v>
      </c>
      <c r="Q6324" s="4">
        <v>1.46</v>
      </c>
    </row>
    <row r="6325" spans="1:29" hidden="1" outlineLevel="1" collapsed="1" x14ac:dyDescent="0.25">
      <c r="A6325" t="s">
        <v>34</v>
      </c>
      <c r="B6325" s="4" t="s">
        <v>29</v>
      </c>
      <c r="C6325" s="4" t="s">
        <v>6931</v>
      </c>
      <c r="D6325" s="4" t="s">
        <v>34</v>
      </c>
      <c r="E6325" s="4">
        <v>1.25808E-2</v>
      </c>
      <c r="F6325" s="4">
        <v>4.3565599999999998E-4</v>
      </c>
      <c r="G6325" s="4">
        <v>1</v>
      </c>
      <c r="H6325" s="4">
        <v>1</v>
      </c>
      <c r="I6325" s="4">
        <v>1</v>
      </c>
      <c r="J6325" s="4" t="s">
        <v>6918</v>
      </c>
      <c r="K6325" s="4">
        <v>1</v>
      </c>
      <c r="L6325" s="4">
        <v>1348.7834800000001</v>
      </c>
      <c r="M6325" s="4" t="s">
        <v>29</v>
      </c>
      <c r="N6325" s="4" t="s">
        <v>29</v>
      </c>
      <c r="O6325" s="4">
        <v>1.639E-4</v>
      </c>
      <c r="P6325" s="4">
        <v>1.8389999999999999E-3</v>
      </c>
      <c r="Q6325" s="4">
        <v>2.2000000000000002</v>
      </c>
    </row>
    <row r="6326" spans="1:29" hidden="1" outlineLevel="1" collapsed="1" x14ac:dyDescent="0.25">
      <c r="A6326" t="s">
        <v>34</v>
      </c>
      <c r="B6326" s="4" t="s">
        <v>29</v>
      </c>
      <c r="C6326" s="4" t="s">
        <v>6932</v>
      </c>
      <c r="D6326" s="4" t="s">
        <v>34</v>
      </c>
      <c r="E6326" s="4">
        <v>1.53051E-2</v>
      </c>
      <c r="F6326" s="4">
        <v>5.7957899999999999E-4</v>
      </c>
      <c r="G6326" s="4">
        <v>1</v>
      </c>
      <c r="H6326" s="4">
        <v>1</v>
      </c>
      <c r="I6326" s="4">
        <v>1</v>
      </c>
      <c r="J6326" s="4" t="s">
        <v>6918</v>
      </c>
      <c r="K6326" s="4">
        <v>0</v>
      </c>
      <c r="L6326" s="4">
        <v>1007.55202</v>
      </c>
      <c r="M6326" s="4" t="s">
        <v>29</v>
      </c>
      <c r="N6326" s="4" t="s">
        <v>29</v>
      </c>
      <c r="O6326" s="4">
        <v>2.1489999999999999E-4</v>
      </c>
      <c r="P6326" s="4">
        <v>2.3500000000000001E-3</v>
      </c>
      <c r="Q6326" s="4">
        <v>1.98</v>
      </c>
    </row>
    <row r="6327" spans="1:29" x14ac:dyDescent="0.25">
      <c r="A6327" s="3" t="s">
        <v>29</v>
      </c>
      <c r="B6327" s="3" t="s">
        <v>30</v>
      </c>
      <c r="C6327" s="3" t="s">
        <v>6933</v>
      </c>
      <c r="D6327" s="3" t="s">
        <v>6934</v>
      </c>
      <c r="E6327" s="3">
        <v>0</v>
      </c>
      <c r="F6327" s="3">
        <v>42.567999999999998</v>
      </c>
      <c r="G6327" s="3">
        <v>31</v>
      </c>
      <c r="H6327" s="3">
        <v>11</v>
      </c>
      <c r="I6327" s="3">
        <v>15</v>
      </c>
      <c r="J6327" s="3">
        <v>11</v>
      </c>
      <c r="K6327" s="3">
        <v>669</v>
      </c>
      <c r="L6327" s="3">
        <v>76.2</v>
      </c>
      <c r="M6327" s="3">
        <v>9.07</v>
      </c>
      <c r="N6327" s="3">
        <v>33.33</v>
      </c>
      <c r="O6327" s="3">
        <v>11</v>
      </c>
      <c r="P6327" s="3" t="s">
        <v>34</v>
      </c>
      <c r="Q6327" s="3" t="s">
        <v>34</v>
      </c>
      <c r="R6327" s="3" t="s">
        <v>189</v>
      </c>
      <c r="S6327" s="3" t="s">
        <v>6935</v>
      </c>
      <c r="T6327" s="3" t="s">
        <v>34</v>
      </c>
      <c r="U6327" s="3" t="s">
        <v>6933</v>
      </c>
      <c r="V6327" s="3" t="s">
        <v>34</v>
      </c>
      <c r="W6327" s="3" t="s">
        <v>536</v>
      </c>
      <c r="X6327" s="3" t="s">
        <v>34</v>
      </c>
      <c r="Y6327" s="3" t="s">
        <v>34</v>
      </c>
      <c r="Z6327" s="3" t="s">
        <v>34</v>
      </c>
      <c r="AA6327" s="3">
        <v>0</v>
      </c>
      <c r="AB6327" s="3" t="s">
        <v>29</v>
      </c>
      <c r="AC6327" s="3">
        <v>1</v>
      </c>
    </row>
    <row r="6328" spans="1:29" hidden="1" outlineLevel="1" collapsed="1" x14ac:dyDescent="0.25">
      <c r="A6328" t="s">
        <v>34</v>
      </c>
      <c r="B6328" s="2" t="s">
        <v>39</v>
      </c>
      <c r="C6328" s="2" t="s">
        <v>40</v>
      </c>
      <c r="D6328" s="2" t="s">
        <v>41</v>
      </c>
      <c r="E6328" s="2" t="s">
        <v>42</v>
      </c>
      <c r="F6328" s="2" t="s">
        <v>43</v>
      </c>
      <c r="G6328" s="2" t="s">
        <v>28</v>
      </c>
      <c r="H6328" s="2" t="s">
        <v>44</v>
      </c>
      <c r="I6328" s="2" t="s">
        <v>8</v>
      </c>
      <c r="J6328" s="2" t="s">
        <v>45</v>
      </c>
      <c r="K6328" s="2" t="s">
        <v>46</v>
      </c>
      <c r="L6328" s="2" t="s">
        <v>47</v>
      </c>
      <c r="M6328" s="2" t="s">
        <v>27</v>
      </c>
      <c r="N6328" s="2" t="s">
        <v>48</v>
      </c>
      <c r="O6328" s="2" t="s">
        <v>49</v>
      </c>
      <c r="P6328" s="2" t="s">
        <v>50</v>
      </c>
      <c r="Q6328" s="2" t="s">
        <v>51</v>
      </c>
    </row>
    <row r="6329" spans="1:29" hidden="1" outlineLevel="1" collapsed="1" x14ac:dyDescent="0.25">
      <c r="A6329" t="s">
        <v>34</v>
      </c>
      <c r="B6329" s="4" t="s">
        <v>29</v>
      </c>
      <c r="C6329" s="4" t="s">
        <v>6936</v>
      </c>
      <c r="D6329" s="4" t="s">
        <v>34</v>
      </c>
      <c r="E6329" s="4">
        <v>1.20748E-5</v>
      </c>
      <c r="F6329" s="4">
        <v>1.5434800000000001E-4</v>
      </c>
      <c r="G6329" s="4">
        <v>1</v>
      </c>
      <c r="H6329" s="4">
        <v>1</v>
      </c>
      <c r="I6329" s="4">
        <v>2</v>
      </c>
      <c r="J6329" s="4" t="s">
        <v>6933</v>
      </c>
      <c r="K6329" s="4">
        <v>0</v>
      </c>
      <c r="L6329" s="4">
        <v>2336.06369</v>
      </c>
      <c r="M6329" s="4" t="s">
        <v>29</v>
      </c>
      <c r="N6329" s="4" t="s">
        <v>29</v>
      </c>
      <c r="O6329" s="4">
        <v>6.5770000000000002E-5</v>
      </c>
      <c r="P6329" s="4">
        <v>4.4340000000000001E-7</v>
      </c>
      <c r="Q6329" s="4">
        <v>4.1500000000000004</v>
      </c>
    </row>
    <row r="6330" spans="1:29" hidden="1" outlineLevel="1" collapsed="1" x14ac:dyDescent="0.25">
      <c r="A6330" t="s">
        <v>34</v>
      </c>
      <c r="B6330" s="4" t="s">
        <v>29</v>
      </c>
      <c r="C6330" s="4" t="s">
        <v>6937</v>
      </c>
      <c r="D6330" s="4" t="s">
        <v>6938</v>
      </c>
      <c r="E6330" s="4">
        <v>1.22297E-4</v>
      </c>
      <c r="F6330" s="4">
        <v>1.5434800000000001E-4</v>
      </c>
      <c r="G6330" s="4">
        <v>1</v>
      </c>
      <c r="H6330" s="4">
        <v>1</v>
      </c>
      <c r="I6330" s="4">
        <v>3</v>
      </c>
      <c r="J6330" s="4" t="s">
        <v>6933</v>
      </c>
      <c r="K6330" s="4">
        <v>0</v>
      </c>
      <c r="L6330" s="4">
        <v>2439.9908599999999</v>
      </c>
      <c r="M6330" s="4" t="s">
        <v>29</v>
      </c>
      <c r="N6330" s="4" t="s">
        <v>29</v>
      </c>
      <c r="O6330" s="4">
        <v>6.5770000000000002E-5</v>
      </c>
      <c r="P6330" s="4">
        <v>7.3180000000000001E-6</v>
      </c>
      <c r="Q6330" s="4">
        <v>3.03</v>
      </c>
    </row>
    <row r="6331" spans="1:29" hidden="1" outlineLevel="1" collapsed="1" x14ac:dyDescent="0.25">
      <c r="A6331" t="s">
        <v>34</v>
      </c>
      <c r="B6331" s="4" t="s">
        <v>29</v>
      </c>
      <c r="C6331" s="4" t="s">
        <v>6939</v>
      </c>
      <c r="D6331" s="4" t="s">
        <v>34</v>
      </c>
      <c r="E6331" s="4">
        <v>2.15413E-5</v>
      </c>
      <c r="F6331" s="4">
        <v>1.5434800000000001E-4</v>
      </c>
      <c r="G6331" s="4">
        <v>1</v>
      </c>
      <c r="H6331" s="4">
        <v>1</v>
      </c>
      <c r="I6331" s="4">
        <v>1</v>
      </c>
      <c r="J6331" s="4" t="s">
        <v>6933</v>
      </c>
      <c r="K6331" s="4">
        <v>0</v>
      </c>
      <c r="L6331" s="4">
        <v>1743.88717</v>
      </c>
      <c r="M6331" s="4" t="s">
        <v>29</v>
      </c>
      <c r="N6331" s="4" t="s">
        <v>29</v>
      </c>
      <c r="O6331" s="4">
        <v>6.5770000000000002E-5</v>
      </c>
      <c r="P6331" s="4">
        <v>8.9459999999999998E-7</v>
      </c>
      <c r="Q6331" s="4">
        <v>3.16</v>
      </c>
    </row>
    <row r="6332" spans="1:29" hidden="1" outlineLevel="1" collapsed="1" x14ac:dyDescent="0.25">
      <c r="A6332" t="s">
        <v>34</v>
      </c>
      <c r="B6332" s="4" t="s">
        <v>29</v>
      </c>
      <c r="C6332" s="4" t="s">
        <v>6940</v>
      </c>
      <c r="D6332" s="4" t="s">
        <v>34</v>
      </c>
      <c r="E6332" s="4">
        <v>2.1617199999999998E-3</v>
      </c>
      <c r="F6332" s="4">
        <v>1.5434800000000001E-4</v>
      </c>
      <c r="G6332" s="4">
        <v>1</v>
      </c>
      <c r="H6332" s="4">
        <v>1</v>
      </c>
      <c r="I6332" s="4">
        <v>2</v>
      </c>
      <c r="J6332" s="4" t="s">
        <v>6933</v>
      </c>
      <c r="K6332" s="4">
        <v>0</v>
      </c>
      <c r="L6332" s="4">
        <v>1731.96396</v>
      </c>
      <c r="M6332" s="4" t="s">
        <v>29</v>
      </c>
      <c r="N6332" s="4" t="s">
        <v>29</v>
      </c>
      <c r="O6332" s="4">
        <v>6.5770000000000002E-5</v>
      </c>
      <c r="P6332" s="4">
        <v>2.3020000000000001E-4</v>
      </c>
      <c r="Q6332" s="4">
        <v>1.93</v>
      </c>
    </row>
    <row r="6333" spans="1:29" hidden="1" outlineLevel="1" collapsed="1" x14ac:dyDescent="0.25">
      <c r="A6333" t="s">
        <v>34</v>
      </c>
      <c r="B6333" s="4" t="s">
        <v>29</v>
      </c>
      <c r="C6333" s="4" t="s">
        <v>6941</v>
      </c>
      <c r="D6333" s="4" t="s">
        <v>401</v>
      </c>
      <c r="E6333" s="4">
        <v>1.5515E-4</v>
      </c>
      <c r="F6333" s="4">
        <v>1.5434800000000001E-4</v>
      </c>
      <c r="G6333" s="4">
        <v>1</v>
      </c>
      <c r="H6333" s="4">
        <v>1</v>
      </c>
      <c r="I6333" s="4">
        <v>1</v>
      </c>
      <c r="J6333" s="4" t="s">
        <v>6933</v>
      </c>
      <c r="K6333" s="4">
        <v>1</v>
      </c>
      <c r="L6333" s="4">
        <v>2637.3592600000002</v>
      </c>
      <c r="M6333" s="4" t="s">
        <v>29</v>
      </c>
      <c r="N6333" s="4" t="s">
        <v>29</v>
      </c>
      <c r="O6333" s="4">
        <v>6.5770000000000002E-5</v>
      </c>
      <c r="P6333" s="4">
        <v>9.7690000000000008E-6</v>
      </c>
      <c r="Q6333" s="4">
        <v>4.2300000000000004</v>
      </c>
    </row>
    <row r="6334" spans="1:29" hidden="1" outlineLevel="1" collapsed="1" x14ac:dyDescent="0.25">
      <c r="A6334" t="s">
        <v>34</v>
      </c>
      <c r="B6334" s="4" t="s">
        <v>29</v>
      </c>
      <c r="C6334" s="4" t="s">
        <v>6942</v>
      </c>
      <c r="D6334" s="4" t="s">
        <v>34</v>
      </c>
      <c r="E6334" s="4">
        <v>1.1162100000000001E-3</v>
      </c>
      <c r="F6334" s="4">
        <v>1.5434800000000001E-4</v>
      </c>
      <c r="G6334" s="4">
        <v>1</v>
      </c>
      <c r="H6334" s="4">
        <v>1</v>
      </c>
      <c r="I6334" s="4">
        <v>1</v>
      </c>
      <c r="J6334" s="4" t="s">
        <v>6933</v>
      </c>
      <c r="K6334" s="4">
        <v>0</v>
      </c>
      <c r="L6334" s="4">
        <v>1839.0527199999999</v>
      </c>
      <c r="M6334" s="4" t="s">
        <v>29</v>
      </c>
      <c r="N6334" s="4" t="s">
        <v>29</v>
      </c>
      <c r="O6334" s="4">
        <v>6.5770000000000002E-5</v>
      </c>
      <c r="P6334" s="4">
        <v>1.048E-4</v>
      </c>
      <c r="Q6334" s="4">
        <v>2.97</v>
      </c>
    </row>
    <row r="6335" spans="1:29" hidden="1" outlineLevel="1" collapsed="1" x14ac:dyDescent="0.25">
      <c r="A6335" t="s">
        <v>34</v>
      </c>
      <c r="B6335" s="4" t="s">
        <v>29</v>
      </c>
      <c r="C6335" s="4" t="s">
        <v>6943</v>
      </c>
      <c r="D6335" s="4" t="s">
        <v>34</v>
      </c>
      <c r="E6335" s="4">
        <v>2.7933400000000001E-3</v>
      </c>
      <c r="F6335" s="4">
        <v>3.0793500000000001E-4</v>
      </c>
      <c r="G6335" s="4">
        <v>1</v>
      </c>
      <c r="H6335" s="4">
        <v>1</v>
      </c>
      <c r="I6335" s="4">
        <v>1</v>
      </c>
      <c r="J6335" s="4" t="s">
        <v>6933</v>
      </c>
      <c r="K6335" s="4">
        <v>1</v>
      </c>
      <c r="L6335" s="4">
        <v>1362.7627399999999</v>
      </c>
      <c r="M6335" s="4" t="s">
        <v>29</v>
      </c>
      <c r="N6335" s="4" t="s">
        <v>29</v>
      </c>
      <c r="O6335" s="4">
        <v>1.192E-4</v>
      </c>
      <c r="P6335" s="4">
        <v>3.1129999999999998E-4</v>
      </c>
      <c r="Q6335" s="4">
        <v>2.64</v>
      </c>
    </row>
    <row r="6336" spans="1:29" hidden="1" outlineLevel="1" collapsed="1" x14ac:dyDescent="0.25">
      <c r="A6336" t="s">
        <v>34</v>
      </c>
      <c r="B6336" s="4" t="s">
        <v>29</v>
      </c>
      <c r="C6336" s="4" t="s">
        <v>6944</v>
      </c>
      <c r="D6336" s="4" t="s">
        <v>6945</v>
      </c>
      <c r="E6336" s="4">
        <v>6.9227799999999999E-3</v>
      </c>
      <c r="F6336" s="4">
        <v>4.3565599999999998E-4</v>
      </c>
      <c r="G6336" s="4">
        <v>1</v>
      </c>
      <c r="H6336" s="4">
        <v>1</v>
      </c>
      <c r="I6336" s="4">
        <v>1</v>
      </c>
      <c r="J6336" s="4" t="s">
        <v>6933</v>
      </c>
      <c r="K6336" s="4">
        <v>0</v>
      </c>
      <c r="L6336" s="4">
        <v>2535.0683800000002</v>
      </c>
      <c r="M6336" s="4" t="s">
        <v>29</v>
      </c>
      <c r="N6336" s="4" t="s">
        <v>29</v>
      </c>
      <c r="O6336" s="4">
        <v>1.639E-4</v>
      </c>
      <c r="P6336" s="4">
        <v>9.0260000000000004E-4</v>
      </c>
      <c r="Q6336" s="4">
        <v>2.4700000000000002</v>
      </c>
    </row>
    <row r="6337" spans="1:29" hidden="1" outlineLevel="1" collapsed="1" x14ac:dyDescent="0.25">
      <c r="A6337" t="s">
        <v>34</v>
      </c>
      <c r="B6337" s="4" t="s">
        <v>29</v>
      </c>
      <c r="C6337" s="4" t="s">
        <v>6946</v>
      </c>
      <c r="D6337" s="4" t="s">
        <v>34</v>
      </c>
      <c r="E6337" s="4">
        <v>2.72575E-2</v>
      </c>
      <c r="F6337" s="4">
        <v>1.14003E-3</v>
      </c>
      <c r="G6337" s="4">
        <v>1</v>
      </c>
      <c r="H6337" s="4">
        <v>1</v>
      </c>
      <c r="I6337" s="4">
        <v>1</v>
      </c>
      <c r="J6337" s="4" t="s">
        <v>6933</v>
      </c>
      <c r="K6337" s="4">
        <v>1</v>
      </c>
      <c r="L6337" s="4">
        <v>3116.5858499999999</v>
      </c>
      <c r="M6337" s="4" t="s">
        <v>29</v>
      </c>
      <c r="N6337" s="4" t="s">
        <v>29</v>
      </c>
      <c r="O6337" s="4">
        <v>4.1320000000000001E-4</v>
      </c>
      <c r="P6337" s="4">
        <v>4.8219999999999999E-3</v>
      </c>
      <c r="Q6337" s="4">
        <v>2.36</v>
      </c>
    </row>
    <row r="6338" spans="1:29" hidden="1" outlineLevel="1" collapsed="1" x14ac:dyDescent="0.25">
      <c r="A6338" t="s">
        <v>34</v>
      </c>
      <c r="B6338" s="4" t="s">
        <v>29</v>
      </c>
      <c r="C6338" s="4" t="s">
        <v>6947</v>
      </c>
      <c r="D6338" s="4" t="s">
        <v>34</v>
      </c>
      <c r="E6338" s="4">
        <v>2.8119000000000002E-2</v>
      </c>
      <c r="F6338" s="4">
        <v>1.14003E-3</v>
      </c>
      <c r="G6338" s="4">
        <v>1</v>
      </c>
      <c r="H6338" s="4">
        <v>1</v>
      </c>
      <c r="I6338" s="4">
        <v>1</v>
      </c>
      <c r="J6338" s="4" t="s">
        <v>6933</v>
      </c>
      <c r="K6338" s="4">
        <v>0</v>
      </c>
      <c r="L6338" s="4">
        <v>1069.63642</v>
      </c>
      <c r="M6338" s="4" t="s">
        <v>29</v>
      </c>
      <c r="N6338" s="4" t="s">
        <v>29</v>
      </c>
      <c r="O6338" s="4">
        <v>4.1320000000000001E-4</v>
      </c>
      <c r="P6338" s="4">
        <v>5.032E-3</v>
      </c>
      <c r="Q6338" s="4">
        <v>1.65</v>
      </c>
    </row>
    <row r="6339" spans="1:29" hidden="1" outlineLevel="1" collapsed="1" x14ac:dyDescent="0.25">
      <c r="A6339" t="s">
        <v>34</v>
      </c>
      <c r="B6339" s="4" t="s">
        <v>29</v>
      </c>
      <c r="C6339" s="4" t="s">
        <v>6948</v>
      </c>
      <c r="D6339" s="4" t="s">
        <v>6949</v>
      </c>
      <c r="E6339" s="4">
        <v>0.16517299999999999</v>
      </c>
      <c r="F6339" s="4">
        <v>5.1501400000000001E-3</v>
      </c>
      <c r="G6339" s="4">
        <v>1</v>
      </c>
      <c r="H6339" s="4">
        <v>1</v>
      </c>
      <c r="I6339" s="4">
        <v>1</v>
      </c>
      <c r="J6339" s="4" t="s">
        <v>6933</v>
      </c>
      <c r="K6339" s="4">
        <v>1</v>
      </c>
      <c r="L6339" s="4">
        <v>2451.0762399999999</v>
      </c>
      <c r="M6339" s="4" t="s">
        <v>29</v>
      </c>
      <c r="N6339" s="4" t="s">
        <v>29</v>
      </c>
      <c r="O6339" s="4">
        <v>1.89E-3</v>
      </c>
      <c r="P6339" s="4">
        <v>5.8009999999999999E-2</v>
      </c>
      <c r="Q6339" s="4">
        <v>2.11</v>
      </c>
    </row>
    <row r="6340" spans="1:29" x14ac:dyDescent="0.25">
      <c r="A6340" s="3" t="s">
        <v>29</v>
      </c>
      <c r="B6340" s="3" t="s">
        <v>30</v>
      </c>
      <c r="C6340" s="3" t="s">
        <v>6950</v>
      </c>
      <c r="D6340" s="3" t="s">
        <v>6951</v>
      </c>
      <c r="E6340" s="3">
        <v>0</v>
      </c>
      <c r="F6340" s="3">
        <v>42.213999999999999</v>
      </c>
      <c r="G6340" s="3">
        <v>19</v>
      </c>
      <c r="H6340" s="3">
        <v>10</v>
      </c>
      <c r="I6340" s="3">
        <v>12</v>
      </c>
      <c r="J6340" s="3">
        <v>10</v>
      </c>
      <c r="K6340" s="3">
        <v>840</v>
      </c>
      <c r="L6340" s="3">
        <v>94.9</v>
      </c>
      <c r="M6340" s="3">
        <v>6.77</v>
      </c>
      <c r="N6340" s="3">
        <v>32.1</v>
      </c>
      <c r="O6340" s="3">
        <v>10</v>
      </c>
      <c r="P6340" s="3" t="s">
        <v>34</v>
      </c>
      <c r="Q6340" s="3" t="s">
        <v>34</v>
      </c>
      <c r="R6340" s="3" t="s">
        <v>189</v>
      </c>
      <c r="S6340" s="3" t="s">
        <v>6952</v>
      </c>
      <c r="T6340" s="3" t="s">
        <v>34</v>
      </c>
      <c r="U6340" s="3" t="s">
        <v>6950</v>
      </c>
      <c r="V6340" s="3" t="s">
        <v>34</v>
      </c>
      <c r="W6340" s="3" t="s">
        <v>810</v>
      </c>
      <c r="X6340" s="3" t="s">
        <v>34</v>
      </c>
      <c r="Y6340" s="3" t="s">
        <v>34</v>
      </c>
      <c r="Z6340" s="3" t="s">
        <v>34</v>
      </c>
      <c r="AA6340" s="3">
        <v>0</v>
      </c>
      <c r="AB6340" s="3" t="s">
        <v>29</v>
      </c>
      <c r="AC6340" s="3">
        <v>1</v>
      </c>
    </row>
    <row r="6341" spans="1:29" hidden="1" outlineLevel="1" collapsed="1" x14ac:dyDescent="0.25">
      <c r="A6341" t="s">
        <v>34</v>
      </c>
      <c r="B6341" s="2" t="s">
        <v>39</v>
      </c>
      <c r="C6341" s="2" t="s">
        <v>40</v>
      </c>
      <c r="D6341" s="2" t="s">
        <v>41</v>
      </c>
      <c r="E6341" s="2" t="s">
        <v>42</v>
      </c>
      <c r="F6341" s="2" t="s">
        <v>43</v>
      </c>
      <c r="G6341" s="2" t="s">
        <v>28</v>
      </c>
      <c r="H6341" s="2" t="s">
        <v>44</v>
      </c>
      <c r="I6341" s="2" t="s">
        <v>8</v>
      </c>
      <c r="J6341" s="2" t="s">
        <v>45</v>
      </c>
      <c r="K6341" s="2" t="s">
        <v>46</v>
      </c>
      <c r="L6341" s="2" t="s">
        <v>47</v>
      </c>
      <c r="M6341" s="2" t="s">
        <v>27</v>
      </c>
      <c r="N6341" s="2" t="s">
        <v>48</v>
      </c>
      <c r="O6341" s="2" t="s">
        <v>49</v>
      </c>
      <c r="P6341" s="2" t="s">
        <v>50</v>
      </c>
      <c r="Q6341" s="2" t="s">
        <v>51</v>
      </c>
    </row>
    <row r="6342" spans="1:29" hidden="1" outlineLevel="1" collapsed="1" x14ac:dyDescent="0.25">
      <c r="A6342" t="s">
        <v>34</v>
      </c>
      <c r="B6342" s="4" t="s">
        <v>29</v>
      </c>
      <c r="C6342" s="4" t="s">
        <v>6953</v>
      </c>
      <c r="D6342" s="4" t="s">
        <v>74</v>
      </c>
      <c r="E6342" s="4">
        <v>5.8002400000000002E-6</v>
      </c>
      <c r="F6342" s="4">
        <v>1.5434800000000001E-4</v>
      </c>
      <c r="G6342" s="4">
        <v>1</v>
      </c>
      <c r="H6342" s="4">
        <v>1</v>
      </c>
      <c r="I6342" s="4">
        <v>1</v>
      </c>
      <c r="J6342" s="4" t="s">
        <v>6950</v>
      </c>
      <c r="K6342" s="4">
        <v>1</v>
      </c>
      <c r="L6342" s="4">
        <v>1554.7944500000001</v>
      </c>
      <c r="M6342" s="4" t="s">
        <v>29</v>
      </c>
      <c r="N6342" s="4" t="s">
        <v>29</v>
      </c>
      <c r="O6342" s="4">
        <v>6.5770000000000002E-5</v>
      </c>
      <c r="P6342" s="4">
        <v>1.8199999999999999E-7</v>
      </c>
      <c r="Q6342" s="4">
        <v>3.43</v>
      </c>
    </row>
    <row r="6343" spans="1:29" hidden="1" outlineLevel="1" collapsed="1" x14ac:dyDescent="0.25">
      <c r="A6343" t="s">
        <v>34</v>
      </c>
      <c r="B6343" s="4" t="s">
        <v>29</v>
      </c>
      <c r="C6343" s="4" t="s">
        <v>6954</v>
      </c>
      <c r="D6343" s="4" t="s">
        <v>34</v>
      </c>
      <c r="E6343" s="4">
        <v>2.0405000000000002E-3</v>
      </c>
      <c r="F6343" s="4">
        <v>1.5434800000000001E-4</v>
      </c>
      <c r="G6343" s="4">
        <v>1</v>
      </c>
      <c r="H6343" s="4">
        <v>1</v>
      </c>
      <c r="I6343" s="4">
        <v>1</v>
      </c>
      <c r="J6343" s="4" t="s">
        <v>6950</v>
      </c>
      <c r="K6343" s="4">
        <v>0</v>
      </c>
      <c r="L6343" s="4">
        <v>1473.69282</v>
      </c>
      <c r="M6343" s="4" t="s">
        <v>29</v>
      </c>
      <c r="N6343" s="4" t="s">
        <v>29</v>
      </c>
      <c r="O6343" s="4">
        <v>6.5770000000000002E-5</v>
      </c>
      <c r="P6343" s="4">
        <v>2.1579999999999999E-4</v>
      </c>
      <c r="Q6343" s="4">
        <v>2.8</v>
      </c>
    </row>
    <row r="6344" spans="1:29" hidden="1" outlineLevel="1" collapsed="1" x14ac:dyDescent="0.25">
      <c r="A6344" t="s">
        <v>34</v>
      </c>
      <c r="B6344" s="4" t="s">
        <v>29</v>
      </c>
      <c r="C6344" s="4" t="s">
        <v>6955</v>
      </c>
      <c r="D6344" s="4" t="s">
        <v>34</v>
      </c>
      <c r="E6344" s="4">
        <v>7.8399299999999997E-4</v>
      </c>
      <c r="F6344" s="4">
        <v>1.5434800000000001E-4</v>
      </c>
      <c r="G6344" s="4">
        <v>1</v>
      </c>
      <c r="H6344" s="4">
        <v>1</v>
      </c>
      <c r="I6344" s="4">
        <v>1</v>
      </c>
      <c r="J6344" s="4" t="s">
        <v>6950</v>
      </c>
      <c r="K6344" s="4">
        <v>0</v>
      </c>
      <c r="L6344" s="4">
        <v>2034.0502100000001</v>
      </c>
      <c r="M6344" s="4" t="s">
        <v>29</v>
      </c>
      <c r="N6344" s="4" t="s">
        <v>29</v>
      </c>
      <c r="O6344" s="4">
        <v>6.5770000000000002E-5</v>
      </c>
      <c r="P6344" s="4">
        <v>6.8620000000000004E-5</v>
      </c>
      <c r="Q6344" s="4">
        <v>3.43</v>
      </c>
    </row>
    <row r="6345" spans="1:29" hidden="1" outlineLevel="1" collapsed="1" x14ac:dyDescent="0.25">
      <c r="A6345" t="s">
        <v>34</v>
      </c>
      <c r="B6345" s="4" t="s">
        <v>29</v>
      </c>
      <c r="C6345" s="4" t="s">
        <v>6956</v>
      </c>
      <c r="D6345" s="4" t="s">
        <v>34</v>
      </c>
      <c r="E6345" s="4">
        <v>1.10339E-4</v>
      </c>
      <c r="F6345" s="4">
        <v>1.5434800000000001E-4</v>
      </c>
      <c r="G6345" s="4">
        <v>1</v>
      </c>
      <c r="H6345" s="4">
        <v>1</v>
      </c>
      <c r="I6345" s="4">
        <v>3</v>
      </c>
      <c r="J6345" s="4" t="s">
        <v>6950</v>
      </c>
      <c r="K6345" s="4">
        <v>0</v>
      </c>
      <c r="L6345" s="4">
        <v>1616.8754799999999</v>
      </c>
      <c r="M6345" s="4" t="s">
        <v>29</v>
      </c>
      <c r="N6345" s="4" t="s">
        <v>29</v>
      </c>
      <c r="O6345" s="4">
        <v>6.5770000000000002E-5</v>
      </c>
      <c r="P6345" s="4">
        <v>6.4230000000000002E-6</v>
      </c>
      <c r="Q6345" s="4">
        <v>3.11</v>
      </c>
    </row>
    <row r="6346" spans="1:29" hidden="1" outlineLevel="1" collapsed="1" x14ac:dyDescent="0.25">
      <c r="A6346" t="s">
        <v>34</v>
      </c>
      <c r="B6346" s="4" t="s">
        <v>29</v>
      </c>
      <c r="C6346" s="4" t="s">
        <v>6957</v>
      </c>
      <c r="D6346" s="4" t="s">
        <v>58</v>
      </c>
      <c r="E6346" s="4">
        <v>1.5990900000000001E-3</v>
      </c>
      <c r="F6346" s="4">
        <v>1.5434800000000001E-4</v>
      </c>
      <c r="G6346" s="4">
        <v>1</v>
      </c>
      <c r="H6346" s="4">
        <v>1</v>
      </c>
      <c r="I6346" s="4">
        <v>1</v>
      </c>
      <c r="J6346" s="4" t="s">
        <v>6950</v>
      </c>
      <c r="K6346" s="4">
        <v>0</v>
      </c>
      <c r="L6346" s="4">
        <v>1341.6354899999999</v>
      </c>
      <c r="M6346" s="4" t="s">
        <v>29</v>
      </c>
      <c r="N6346" s="4" t="s">
        <v>29</v>
      </c>
      <c r="O6346" s="4">
        <v>6.5770000000000002E-5</v>
      </c>
      <c r="P6346" s="4">
        <v>1.6110000000000001E-4</v>
      </c>
      <c r="Q6346" s="4">
        <v>2.7</v>
      </c>
    </row>
    <row r="6347" spans="1:29" hidden="1" outlineLevel="1" collapsed="1" x14ac:dyDescent="0.25">
      <c r="A6347" t="s">
        <v>34</v>
      </c>
      <c r="B6347" s="4" t="s">
        <v>29</v>
      </c>
      <c r="C6347" s="4" t="s">
        <v>6958</v>
      </c>
      <c r="D6347" s="4" t="s">
        <v>34</v>
      </c>
      <c r="E6347" s="4">
        <v>3.4436599999999998E-4</v>
      </c>
      <c r="F6347" s="4">
        <v>1.5434800000000001E-4</v>
      </c>
      <c r="G6347" s="4">
        <v>1</v>
      </c>
      <c r="H6347" s="4">
        <v>1</v>
      </c>
      <c r="I6347" s="4">
        <v>1</v>
      </c>
      <c r="J6347" s="4" t="s">
        <v>6950</v>
      </c>
      <c r="K6347" s="4">
        <v>0</v>
      </c>
      <c r="L6347" s="4">
        <v>3945.8929899999998</v>
      </c>
      <c r="M6347" s="4" t="s">
        <v>29</v>
      </c>
      <c r="N6347" s="4" t="s">
        <v>29</v>
      </c>
      <c r="O6347" s="4">
        <v>6.5770000000000002E-5</v>
      </c>
      <c r="P6347" s="4">
        <v>2.5469999999999998E-5</v>
      </c>
      <c r="Q6347" s="4">
        <v>4.08</v>
      </c>
    </row>
    <row r="6348" spans="1:29" hidden="1" outlineLevel="1" collapsed="1" x14ac:dyDescent="0.25">
      <c r="A6348" t="s">
        <v>34</v>
      </c>
      <c r="B6348" s="4" t="s">
        <v>29</v>
      </c>
      <c r="C6348" s="4" t="s">
        <v>6959</v>
      </c>
      <c r="D6348" s="4" t="s">
        <v>34</v>
      </c>
      <c r="E6348" s="4">
        <v>1.0878999999999999E-3</v>
      </c>
      <c r="F6348" s="4">
        <v>1.5434800000000001E-4</v>
      </c>
      <c r="G6348" s="4">
        <v>1</v>
      </c>
      <c r="H6348" s="4">
        <v>1</v>
      </c>
      <c r="I6348" s="4">
        <v>1</v>
      </c>
      <c r="J6348" s="4" t="s">
        <v>6950</v>
      </c>
      <c r="K6348" s="4">
        <v>0</v>
      </c>
      <c r="L6348" s="4">
        <v>1000.54218</v>
      </c>
      <c r="M6348" s="4" t="s">
        <v>29</v>
      </c>
      <c r="N6348" s="4" t="s">
        <v>29</v>
      </c>
      <c r="O6348" s="4">
        <v>6.5770000000000002E-5</v>
      </c>
      <c r="P6348" s="4">
        <v>1.015E-4</v>
      </c>
      <c r="Q6348" s="4">
        <v>2.21</v>
      </c>
    </row>
    <row r="6349" spans="1:29" hidden="1" outlineLevel="1" collapsed="1" x14ac:dyDescent="0.25">
      <c r="A6349" t="s">
        <v>34</v>
      </c>
      <c r="B6349" s="4" t="s">
        <v>29</v>
      </c>
      <c r="C6349" s="4" t="s">
        <v>6960</v>
      </c>
      <c r="D6349" s="4" t="s">
        <v>34</v>
      </c>
      <c r="E6349" s="4">
        <v>1.25808E-2</v>
      </c>
      <c r="F6349" s="4">
        <v>4.3565599999999998E-4</v>
      </c>
      <c r="G6349" s="4">
        <v>1</v>
      </c>
      <c r="H6349" s="4">
        <v>1</v>
      </c>
      <c r="I6349" s="4">
        <v>1</v>
      </c>
      <c r="J6349" s="4" t="s">
        <v>6950</v>
      </c>
      <c r="K6349" s="4">
        <v>0</v>
      </c>
      <c r="L6349" s="4">
        <v>3242.6750499999998</v>
      </c>
      <c r="M6349" s="4" t="s">
        <v>29</v>
      </c>
      <c r="N6349" s="4" t="s">
        <v>29</v>
      </c>
      <c r="O6349" s="4">
        <v>1.639E-4</v>
      </c>
      <c r="P6349" s="4">
        <v>1.8439999999999999E-3</v>
      </c>
      <c r="Q6349" s="4">
        <v>3.77</v>
      </c>
    </row>
    <row r="6350" spans="1:29" hidden="1" outlineLevel="1" collapsed="1" x14ac:dyDescent="0.25">
      <c r="A6350" t="s">
        <v>34</v>
      </c>
      <c r="B6350" s="4" t="s">
        <v>29</v>
      </c>
      <c r="C6350" s="4" t="s">
        <v>6961</v>
      </c>
      <c r="D6350" s="4" t="s">
        <v>6962</v>
      </c>
      <c r="E6350" s="4">
        <v>1.8030399999999999E-2</v>
      </c>
      <c r="F6350" s="4">
        <v>5.7957899999999999E-4</v>
      </c>
      <c r="G6350" s="4">
        <v>1</v>
      </c>
      <c r="H6350" s="4">
        <v>1</v>
      </c>
      <c r="I6350" s="4">
        <v>1</v>
      </c>
      <c r="J6350" s="4" t="s">
        <v>6950</v>
      </c>
      <c r="K6350" s="4">
        <v>0</v>
      </c>
      <c r="L6350" s="4">
        <v>1158.52819</v>
      </c>
      <c r="M6350" s="4" t="s">
        <v>29</v>
      </c>
      <c r="N6350" s="4" t="s">
        <v>29</v>
      </c>
      <c r="O6350" s="4">
        <v>2.1489999999999999E-4</v>
      </c>
      <c r="P6350" s="4">
        <v>2.8839999999999998E-3</v>
      </c>
      <c r="Q6350" s="4">
        <v>1.74</v>
      </c>
    </row>
    <row r="6351" spans="1:29" hidden="1" outlineLevel="1" collapsed="1" x14ac:dyDescent="0.25">
      <c r="A6351" t="s">
        <v>34</v>
      </c>
      <c r="B6351" s="4" t="s">
        <v>29</v>
      </c>
      <c r="C6351" s="4" t="s">
        <v>6963</v>
      </c>
      <c r="D6351" s="4" t="s">
        <v>74</v>
      </c>
      <c r="E6351" s="4">
        <v>3.95082E-2</v>
      </c>
      <c r="F6351" s="4">
        <v>1.40211E-3</v>
      </c>
      <c r="G6351" s="4">
        <v>1</v>
      </c>
      <c r="H6351" s="4">
        <v>1</v>
      </c>
      <c r="I6351" s="4">
        <v>1</v>
      </c>
      <c r="J6351" s="4" t="s">
        <v>6950</v>
      </c>
      <c r="K6351" s="4">
        <v>0</v>
      </c>
      <c r="L6351" s="4">
        <v>1426.69949</v>
      </c>
      <c r="M6351" s="4" t="s">
        <v>29</v>
      </c>
      <c r="N6351" s="4" t="s">
        <v>29</v>
      </c>
      <c r="O6351" s="4">
        <v>5.0580000000000004E-4</v>
      </c>
      <c r="P6351" s="4">
        <v>7.7600000000000004E-3</v>
      </c>
      <c r="Q6351" s="4">
        <v>1.59</v>
      </c>
    </row>
    <row r="6352" spans="1:29" x14ac:dyDescent="0.25">
      <c r="A6352" s="3" t="s">
        <v>29</v>
      </c>
      <c r="B6352" s="3" t="s">
        <v>30</v>
      </c>
      <c r="C6352" s="3" t="s">
        <v>6964</v>
      </c>
      <c r="D6352" s="3" t="s">
        <v>6965</v>
      </c>
      <c r="E6352" s="3">
        <v>0</v>
      </c>
      <c r="F6352" s="3">
        <v>41.567</v>
      </c>
      <c r="G6352" s="3">
        <v>26</v>
      </c>
      <c r="H6352" s="3">
        <v>9</v>
      </c>
      <c r="I6352" s="3">
        <v>10</v>
      </c>
      <c r="J6352" s="3">
        <v>9</v>
      </c>
      <c r="K6352" s="3">
        <v>492</v>
      </c>
      <c r="L6352" s="3">
        <v>56.7</v>
      </c>
      <c r="M6352" s="3">
        <v>8.4700000000000006</v>
      </c>
      <c r="N6352" s="3">
        <v>28.39</v>
      </c>
      <c r="O6352" s="3">
        <v>9</v>
      </c>
      <c r="P6352" s="3" t="s">
        <v>315</v>
      </c>
      <c r="Q6352" s="3" t="s">
        <v>2186</v>
      </c>
      <c r="R6352" s="3" t="s">
        <v>35</v>
      </c>
      <c r="S6352" s="3" t="s">
        <v>6966</v>
      </c>
      <c r="T6352" s="3" t="s">
        <v>34</v>
      </c>
      <c r="U6352" s="3" t="s">
        <v>6967</v>
      </c>
      <c r="V6352" s="3" t="s">
        <v>34</v>
      </c>
      <c r="W6352" s="3" t="s">
        <v>2509</v>
      </c>
      <c r="X6352" s="3" t="s">
        <v>34</v>
      </c>
      <c r="Y6352" s="3" t="s">
        <v>34</v>
      </c>
      <c r="Z6352" s="3" t="s">
        <v>34</v>
      </c>
      <c r="AA6352" s="3">
        <v>0</v>
      </c>
      <c r="AB6352" s="3" t="s">
        <v>29</v>
      </c>
      <c r="AC6352" s="3">
        <v>1</v>
      </c>
    </row>
    <row r="6353" spans="1:29" hidden="1" outlineLevel="1" collapsed="1" x14ac:dyDescent="0.25">
      <c r="A6353" t="s">
        <v>34</v>
      </c>
      <c r="B6353" s="2" t="s">
        <v>39</v>
      </c>
      <c r="C6353" s="2" t="s">
        <v>40</v>
      </c>
      <c r="D6353" s="2" t="s">
        <v>41</v>
      </c>
      <c r="E6353" s="2" t="s">
        <v>42</v>
      </c>
      <c r="F6353" s="2" t="s">
        <v>43</v>
      </c>
      <c r="G6353" s="2" t="s">
        <v>28</v>
      </c>
      <c r="H6353" s="2" t="s">
        <v>44</v>
      </c>
      <c r="I6353" s="2" t="s">
        <v>8</v>
      </c>
      <c r="J6353" s="2" t="s">
        <v>45</v>
      </c>
      <c r="K6353" s="2" t="s">
        <v>46</v>
      </c>
      <c r="L6353" s="2" t="s">
        <v>47</v>
      </c>
      <c r="M6353" s="2" t="s">
        <v>27</v>
      </c>
      <c r="N6353" s="2" t="s">
        <v>48</v>
      </c>
      <c r="O6353" s="2" t="s">
        <v>49</v>
      </c>
      <c r="P6353" s="2" t="s">
        <v>50</v>
      </c>
      <c r="Q6353" s="2" t="s">
        <v>51</v>
      </c>
    </row>
    <row r="6354" spans="1:29" hidden="1" outlineLevel="1" collapsed="1" x14ac:dyDescent="0.25">
      <c r="A6354" t="s">
        <v>34</v>
      </c>
      <c r="B6354" s="4" t="s">
        <v>29</v>
      </c>
      <c r="C6354" s="4" t="s">
        <v>6968</v>
      </c>
      <c r="D6354" s="4" t="s">
        <v>34</v>
      </c>
      <c r="E6354" s="4">
        <v>4.23022E-4</v>
      </c>
      <c r="F6354" s="4">
        <v>1.5434800000000001E-4</v>
      </c>
      <c r="G6354" s="4">
        <v>1</v>
      </c>
      <c r="H6354" s="4">
        <v>1</v>
      </c>
      <c r="I6354" s="4">
        <v>2</v>
      </c>
      <c r="J6354" s="4" t="s">
        <v>6964</v>
      </c>
      <c r="K6354" s="4">
        <v>0</v>
      </c>
      <c r="L6354" s="4">
        <v>1729.9734599999999</v>
      </c>
      <c r="M6354" s="4" t="s">
        <v>29</v>
      </c>
      <c r="N6354" s="4" t="s">
        <v>29</v>
      </c>
      <c r="O6354" s="4">
        <v>6.5770000000000002E-5</v>
      </c>
      <c r="P6354" s="4">
        <v>3.2719999999999998E-5</v>
      </c>
      <c r="Q6354" s="4">
        <v>3.22</v>
      </c>
    </row>
    <row r="6355" spans="1:29" hidden="1" outlineLevel="1" collapsed="1" x14ac:dyDescent="0.25">
      <c r="A6355" t="s">
        <v>34</v>
      </c>
      <c r="B6355" s="4" t="s">
        <v>29</v>
      </c>
      <c r="C6355" s="4" t="s">
        <v>6969</v>
      </c>
      <c r="D6355" s="4" t="s">
        <v>34</v>
      </c>
      <c r="E6355" s="4">
        <v>1.3210899999999999E-4</v>
      </c>
      <c r="F6355" s="4">
        <v>1.5434800000000001E-4</v>
      </c>
      <c r="G6355" s="4">
        <v>1</v>
      </c>
      <c r="H6355" s="4">
        <v>1</v>
      </c>
      <c r="I6355" s="4">
        <v>1</v>
      </c>
      <c r="J6355" s="4" t="s">
        <v>6964</v>
      </c>
      <c r="K6355" s="4">
        <v>0</v>
      </c>
      <c r="L6355" s="4">
        <v>1443.78421</v>
      </c>
      <c r="M6355" s="4" t="s">
        <v>29</v>
      </c>
      <c r="N6355" s="4" t="s">
        <v>29</v>
      </c>
      <c r="O6355" s="4">
        <v>6.5770000000000002E-5</v>
      </c>
      <c r="P6355" s="4">
        <v>8.0299999999999994E-6</v>
      </c>
      <c r="Q6355" s="4">
        <v>2.79</v>
      </c>
    </row>
    <row r="6356" spans="1:29" hidden="1" outlineLevel="1" collapsed="1" x14ac:dyDescent="0.25">
      <c r="A6356" t="s">
        <v>34</v>
      </c>
      <c r="B6356" s="4" t="s">
        <v>29</v>
      </c>
      <c r="C6356" s="4" t="s">
        <v>6970</v>
      </c>
      <c r="D6356" s="4" t="s">
        <v>34</v>
      </c>
      <c r="E6356" s="4">
        <v>1.72707E-3</v>
      </c>
      <c r="F6356" s="4">
        <v>1.5434800000000001E-4</v>
      </c>
      <c r="G6356" s="4">
        <v>1</v>
      </c>
      <c r="H6356" s="4">
        <v>1</v>
      </c>
      <c r="I6356" s="4">
        <v>1</v>
      </c>
      <c r="J6356" s="4" t="s">
        <v>6964</v>
      </c>
      <c r="K6356" s="4">
        <v>0</v>
      </c>
      <c r="L6356" s="4">
        <v>1180.5997</v>
      </c>
      <c r="M6356" s="4" t="s">
        <v>29</v>
      </c>
      <c r="N6356" s="4" t="s">
        <v>29</v>
      </c>
      <c r="O6356" s="4">
        <v>6.5770000000000002E-5</v>
      </c>
      <c r="P6356" s="4">
        <v>1.7679999999999999E-4</v>
      </c>
      <c r="Q6356" s="4">
        <v>2.69</v>
      </c>
    </row>
    <row r="6357" spans="1:29" hidden="1" outlineLevel="1" collapsed="1" x14ac:dyDescent="0.25">
      <c r="A6357" t="s">
        <v>34</v>
      </c>
      <c r="B6357" s="4" t="s">
        <v>29</v>
      </c>
      <c r="C6357" s="4" t="s">
        <v>6971</v>
      </c>
      <c r="D6357" s="4" t="s">
        <v>34</v>
      </c>
      <c r="E6357" s="4">
        <v>1.1996E-4</v>
      </c>
      <c r="F6357" s="4">
        <v>1.5434800000000001E-4</v>
      </c>
      <c r="G6357" s="4">
        <v>1</v>
      </c>
      <c r="H6357" s="4">
        <v>1</v>
      </c>
      <c r="I6357" s="4">
        <v>1</v>
      </c>
      <c r="J6357" s="4" t="s">
        <v>6964</v>
      </c>
      <c r="K6357" s="4">
        <v>0</v>
      </c>
      <c r="L6357" s="4">
        <v>1324.65319</v>
      </c>
      <c r="M6357" s="4" t="s">
        <v>29</v>
      </c>
      <c r="N6357" s="4" t="s">
        <v>29</v>
      </c>
      <c r="O6357" s="4">
        <v>6.5770000000000002E-5</v>
      </c>
      <c r="P6357" s="4">
        <v>7.1459999999999999E-6</v>
      </c>
      <c r="Q6357" s="4">
        <v>2.64</v>
      </c>
    </row>
    <row r="6358" spans="1:29" hidden="1" outlineLevel="1" collapsed="1" x14ac:dyDescent="0.25">
      <c r="A6358" t="s">
        <v>34</v>
      </c>
      <c r="B6358" s="4" t="s">
        <v>29</v>
      </c>
      <c r="C6358" s="4" t="s">
        <v>6972</v>
      </c>
      <c r="D6358" s="4" t="s">
        <v>34</v>
      </c>
      <c r="E6358" s="4">
        <v>3.3791700000000002E-6</v>
      </c>
      <c r="F6358" s="4">
        <v>1.5434800000000001E-4</v>
      </c>
      <c r="G6358" s="4">
        <v>1</v>
      </c>
      <c r="H6358" s="4">
        <v>1</v>
      </c>
      <c r="I6358" s="4">
        <v>1</v>
      </c>
      <c r="J6358" s="4" t="s">
        <v>6964</v>
      </c>
      <c r="K6358" s="4">
        <v>0</v>
      </c>
      <c r="L6358" s="4">
        <v>1961.9675400000001</v>
      </c>
      <c r="M6358" s="4" t="s">
        <v>29</v>
      </c>
      <c r="N6358" s="4" t="s">
        <v>29</v>
      </c>
      <c r="O6358" s="4">
        <v>6.5770000000000002E-5</v>
      </c>
      <c r="P6358" s="4">
        <v>9.4860000000000004E-8</v>
      </c>
      <c r="Q6358" s="4">
        <v>4.22</v>
      </c>
    </row>
    <row r="6359" spans="1:29" hidden="1" outlineLevel="1" collapsed="1" x14ac:dyDescent="0.25">
      <c r="A6359" t="s">
        <v>34</v>
      </c>
      <c r="B6359" s="4" t="s">
        <v>29</v>
      </c>
      <c r="C6359" s="4" t="s">
        <v>6973</v>
      </c>
      <c r="D6359" s="4" t="s">
        <v>34</v>
      </c>
      <c r="E6359" s="4">
        <v>9.1469000000000001E-4</v>
      </c>
      <c r="F6359" s="4">
        <v>1.5434800000000001E-4</v>
      </c>
      <c r="G6359" s="4">
        <v>1</v>
      </c>
      <c r="H6359" s="4">
        <v>1</v>
      </c>
      <c r="I6359" s="4">
        <v>1</v>
      </c>
      <c r="J6359" s="4" t="s">
        <v>6964</v>
      </c>
      <c r="K6359" s="4">
        <v>2</v>
      </c>
      <c r="L6359" s="4">
        <v>1568.91589</v>
      </c>
      <c r="M6359" s="4" t="s">
        <v>29</v>
      </c>
      <c r="N6359" s="4" t="s">
        <v>29</v>
      </c>
      <c r="O6359" s="4">
        <v>6.5770000000000002E-5</v>
      </c>
      <c r="P6359" s="4">
        <v>8.2739999999999997E-5</v>
      </c>
      <c r="Q6359" s="4">
        <v>2.4700000000000002</v>
      </c>
    </row>
    <row r="6360" spans="1:29" hidden="1" outlineLevel="1" collapsed="1" x14ac:dyDescent="0.25">
      <c r="A6360" t="s">
        <v>34</v>
      </c>
      <c r="B6360" s="4" t="s">
        <v>29</v>
      </c>
      <c r="C6360" s="4" t="s">
        <v>6974</v>
      </c>
      <c r="D6360" s="4" t="s">
        <v>34</v>
      </c>
      <c r="E6360" s="4">
        <v>7.1717900000000005E-7</v>
      </c>
      <c r="F6360" s="4">
        <v>1.5434800000000001E-4</v>
      </c>
      <c r="G6360" s="4">
        <v>1</v>
      </c>
      <c r="H6360" s="4">
        <v>1</v>
      </c>
      <c r="I6360" s="4">
        <v>1</v>
      </c>
      <c r="J6360" s="4" t="s">
        <v>6964</v>
      </c>
      <c r="K6360" s="4">
        <v>0</v>
      </c>
      <c r="L6360" s="4">
        <v>1758.9384700000001</v>
      </c>
      <c r="M6360" s="4" t="s">
        <v>29</v>
      </c>
      <c r="N6360" s="4" t="s">
        <v>29</v>
      </c>
      <c r="O6360" s="4">
        <v>6.5770000000000002E-5</v>
      </c>
      <c r="P6360" s="4">
        <v>1.4570000000000001E-8</v>
      </c>
      <c r="Q6360" s="4">
        <v>3.84</v>
      </c>
    </row>
    <row r="6361" spans="1:29" hidden="1" outlineLevel="1" collapsed="1" x14ac:dyDescent="0.25">
      <c r="A6361" t="s">
        <v>34</v>
      </c>
      <c r="B6361" s="4" t="s">
        <v>29</v>
      </c>
      <c r="C6361" s="4" t="s">
        <v>6975</v>
      </c>
      <c r="D6361" s="4" t="s">
        <v>34</v>
      </c>
      <c r="E6361" s="4">
        <v>1.0012699999999999E-2</v>
      </c>
      <c r="F6361" s="4">
        <v>4.3565599999999998E-4</v>
      </c>
      <c r="G6361" s="4">
        <v>1</v>
      </c>
      <c r="H6361" s="4">
        <v>1</v>
      </c>
      <c r="I6361" s="4">
        <v>1</v>
      </c>
      <c r="J6361" s="4" t="s">
        <v>6964</v>
      </c>
      <c r="K6361" s="4">
        <v>0</v>
      </c>
      <c r="L6361" s="4">
        <v>974.49819000000002</v>
      </c>
      <c r="M6361" s="4" t="s">
        <v>29</v>
      </c>
      <c r="N6361" s="4" t="s">
        <v>29</v>
      </c>
      <c r="O6361" s="4">
        <v>1.639E-4</v>
      </c>
      <c r="P6361" s="4">
        <v>1.395E-3</v>
      </c>
      <c r="Q6361" s="4">
        <v>1.84</v>
      </c>
    </row>
    <row r="6362" spans="1:29" hidden="1" outlineLevel="1" collapsed="1" x14ac:dyDescent="0.25">
      <c r="A6362" t="s">
        <v>34</v>
      </c>
      <c r="B6362" s="4" t="s">
        <v>29</v>
      </c>
      <c r="C6362" s="4" t="s">
        <v>6976</v>
      </c>
      <c r="D6362" s="4" t="s">
        <v>34</v>
      </c>
      <c r="E6362" s="4">
        <v>0.15221699999999999</v>
      </c>
      <c r="F6362" s="4">
        <v>4.9121900000000003E-3</v>
      </c>
      <c r="G6362" s="4">
        <v>1</v>
      </c>
      <c r="H6362" s="4">
        <v>1</v>
      </c>
      <c r="I6362" s="4">
        <v>1</v>
      </c>
      <c r="J6362" s="4" t="s">
        <v>6964</v>
      </c>
      <c r="K6362" s="4">
        <v>0</v>
      </c>
      <c r="L6362" s="4">
        <v>2723.3118599999998</v>
      </c>
      <c r="M6362" s="4" t="s">
        <v>29</v>
      </c>
      <c r="N6362" s="4" t="s">
        <v>29</v>
      </c>
      <c r="O6362" s="4">
        <v>1.804E-3</v>
      </c>
      <c r="P6362" s="4">
        <v>5.1220000000000002E-2</v>
      </c>
      <c r="Q6362" s="4">
        <v>1.86</v>
      </c>
    </row>
    <row r="6363" spans="1:29" x14ac:dyDescent="0.25">
      <c r="A6363" s="3" t="s">
        <v>29</v>
      </c>
      <c r="B6363" s="3" t="s">
        <v>30</v>
      </c>
      <c r="C6363" s="3" t="s">
        <v>6977</v>
      </c>
      <c r="D6363" s="3" t="s">
        <v>6978</v>
      </c>
      <c r="E6363" s="3">
        <v>0</v>
      </c>
      <c r="F6363" s="3">
        <v>41.543999999999997</v>
      </c>
      <c r="G6363" s="3">
        <v>17</v>
      </c>
      <c r="H6363" s="3">
        <v>9</v>
      </c>
      <c r="I6363" s="3">
        <v>9</v>
      </c>
      <c r="J6363" s="3">
        <v>9</v>
      </c>
      <c r="K6363" s="3">
        <v>935</v>
      </c>
      <c r="L6363" s="3">
        <v>104.8</v>
      </c>
      <c r="M6363" s="3">
        <v>5.12</v>
      </c>
      <c r="N6363" s="3">
        <v>29.58</v>
      </c>
      <c r="O6363" s="3">
        <v>9</v>
      </c>
      <c r="P6363" s="3" t="s">
        <v>636</v>
      </c>
      <c r="Q6363" s="3" t="s">
        <v>6979</v>
      </c>
      <c r="R6363" s="3" t="s">
        <v>712</v>
      </c>
      <c r="S6363" s="3" t="s">
        <v>6980</v>
      </c>
      <c r="T6363" s="3" t="s">
        <v>6981</v>
      </c>
      <c r="U6363" s="3" t="s">
        <v>6977</v>
      </c>
      <c r="V6363" s="3" t="s">
        <v>6982</v>
      </c>
      <c r="W6363" s="3" t="s">
        <v>638</v>
      </c>
      <c r="X6363" s="3" t="s">
        <v>34</v>
      </c>
      <c r="Y6363" s="3" t="s">
        <v>6983</v>
      </c>
      <c r="Z6363" s="3" t="s">
        <v>34</v>
      </c>
      <c r="AA6363" s="3">
        <v>11</v>
      </c>
      <c r="AB6363" s="3" t="s">
        <v>29</v>
      </c>
      <c r="AC6363" s="3">
        <v>1</v>
      </c>
    </row>
    <row r="6364" spans="1:29" hidden="1" outlineLevel="1" collapsed="1" x14ac:dyDescent="0.25">
      <c r="A6364" t="s">
        <v>34</v>
      </c>
      <c r="B6364" s="2" t="s">
        <v>39</v>
      </c>
      <c r="C6364" s="2" t="s">
        <v>40</v>
      </c>
      <c r="D6364" s="2" t="s">
        <v>41</v>
      </c>
      <c r="E6364" s="2" t="s">
        <v>42</v>
      </c>
      <c r="F6364" s="2" t="s">
        <v>43</v>
      </c>
      <c r="G6364" s="2" t="s">
        <v>28</v>
      </c>
      <c r="H6364" s="2" t="s">
        <v>44</v>
      </c>
      <c r="I6364" s="2" t="s">
        <v>8</v>
      </c>
      <c r="J6364" s="2" t="s">
        <v>45</v>
      </c>
      <c r="K6364" s="2" t="s">
        <v>46</v>
      </c>
      <c r="L6364" s="2" t="s">
        <v>47</v>
      </c>
      <c r="M6364" s="2" t="s">
        <v>27</v>
      </c>
      <c r="N6364" s="2" t="s">
        <v>48</v>
      </c>
      <c r="O6364" s="2" t="s">
        <v>49</v>
      </c>
      <c r="P6364" s="2" t="s">
        <v>50</v>
      </c>
      <c r="Q6364" s="2" t="s">
        <v>51</v>
      </c>
    </row>
    <row r="6365" spans="1:29" hidden="1" outlineLevel="1" collapsed="1" x14ac:dyDescent="0.25">
      <c r="A6365" t="s">
        <v>34</v>
      </c>
      <c r="B6365" s="4" t="s">
        <v>29</v>
      </c>
      <c r="C6365" s="4" t="s">
        <v>6984</v>
      </c>
      <c r="D6365" s="4" t="s">
        <v>618</v>
      </c>
      <c r="E6365" s="4">
        <v>1.10339E-4</v>
      </c>
      <c r="F6365" s="4">
        <v>1.5434800000000001E-4</v>
      </c>
      <c r="G6365" s="4">
        <v>1</v>
      </c>
      <c r="H6365" s="4">
        <v>1</v>
      </c>
      <c r="I6365" s="4">
        <v>1</v>
      </c>
      <c r="J6365" s="4" t="s">
        <v>6977</v>
      </c>
      <c r="K6365" s="4">
        <v>0</v>
      </c>
      <c r="L6365" s="4">
        <v>1597.79306</v>
      </c>
      <c r="M6365" s="4" t="s">
        <v>29</v>
      </c>
      <c r="N6365" s="4" t="s">
        <v>29</v>
      </c>
      <c r="O6365" s="4">
        <v>6.5770000000000002E-5</v>
      </c>
      <c r="P6365" s="4">
        <v>6.4489999999999996E-6</v>
      </c>
      <c r="Q6365" s="4">
        <v>3.24</v>
      </c>
    </row>
    <row r="6366" spans="1:29" hidden="1" outlineLevel="1" collapsed="1" x14ac:dyDescent="0.25">
      <c r="A6366" t="s">
        <v>34</v>
      </c>
      <c r="B6366" s="4" t="s">
        <v>29</v>
      </c>
      <c r="C6366" s="4" t="s">
        <v>6985</v>
      </c>
      <c r="D6366" s="4" t="s">
        <v>740</v>
      </c>
      <c r="E6366" s="4">
        <v>5.8750299999999999E-5</v>
      </c>
      <c r="F6366" s="4">
        <v>1.5434800000000001E-4</v>
      </c>
      <c r="G6366" s="4">
        <v>1</v>
      </c>
      <c r="H6366" s="4">
        <v>1</v>
      </c>
      <c r="I6366" s="4">
        <v>1</v>
      </c>
      <c r="J6366" s="4" t="s">
        <v>6977</v>
      </c>
      <c r="K6366" s="4">
        <v>0</v>
      </c>
      <c r="L6366" s="4">
        <v>1971.9804200000001</v>
      </c>
      <c r="M6366" s="4" t="s">
        <v>29</v>
      </c>
      <c r="N6366" s="4" t="s">
        <v>29</v>
      </c>
      <c r="O6366" s="4">
        <v>6.5770000000000002E-5</v>
      </c>
      <c r="P6366" s="4">
        <v>2.9960000000000002E-6</v>
      </c>
      <c r="Q6366" s="4">
        <v>4.53</v>
      </c>
    </row>
    <row r="6367" spans="1:29" hidden="1" outlineLevel="1" collapsed="1" x14ac:dyDescent="0.25">
      <c r="A6367" t="s">
        <v>34</v>
      </c>
      <c r="B6367" s="4" t="s">
        <v>29</v>
      </c>
      <c r="C6367" s="4" t="s">
        <v>6986</v>
      </c>
      <c r="D6367" s="4" t="s">
        <v>34</v>
      </c>
      <c r="E6367" s="4">
        <v>3.7438400000000001E-4</v>
      </c>
      <c r="F6367" s="4">
        <v>1.5434800000000001E-4</v>
      </c>
      <c r="G6367" s="4">
        <v>1</v>
      </c>
      <c r="H6367" s="4">
        <v>1</v>
      </c>
      <c r="I6367" s="4">
        <v>1</v>
      </c>
      <c r="J6367" s="4" t="s">
        <v>6977</v>
      </c>
      <c r="K6367" s="4">
        <v>1</v>
      </c>
      <c r="L6367" s="4">
        <v>1989.9611199999999</v>
      </c>
      <c r="M6367" s="4" t="s">
        <v>29</v>
      </c>
      <c r="N6367" s="4" t="s">
        <v>29</v>
      </c>
      <c r="O6367" s="4">
        <v>6.5770000000000002E-5</v>
      </c>
      <c r="P6367" s="4">
        <v>2.8189999999999999E-5</v>
      </c>
      <c r="Q6367" s="4">
        <v>3.31</v>
      </c>
    </row>
    <row r="6368" spans="1:29" hidden="1" outlineLevel="1" collapsed="1" x14ac:dyDescent="0.25">
      <c r="A6368" t="s">
        <v>34</v>
      </c>
      <c r="B6368" s="4" t="s">
        <v>29</v>
      </c>
      <c r="C6368" s="4" t="s">
        <v>6987</v>
      </c>
      <c r="D6368" s="4" t="s">
        <v>34</v>
      </c>
      <c r="E6368" s="4">
        <v>4.2596199999999999E-7</v>
      </c>
      <c r="F6368" s="4">
        <v>1.5434800000000001E-4</v>
      </c>
      <c r="G6368" s="4">
        <v>1</v>
      </c>
      <c r="H6368" s="4">
        <v>1</v>
      </c>
      <c r="I6368" s="4">
        <v>1</v>
      </c>
      <c r="J6368" s="4" t="s">
        <v>6977</v>
      </c>
      <c r="K6368" s="4">
        <v>0</v>
      </c>
      <c r="L6368" s="4">
        <v>2342.0895099999998</v>
      </c>
      <c r="M6368" s="4" t="s">
        <v>29</v>
      </c>
      <c r="N6368" s="4" t="s">
        <v>29</v>
      </c>
      <c r="O6368" s="4">
        <v>6.5770000000000002E-5</v>
      </c>
      <c r="P6368" s="4">
        <v>7.772E-9</v>
      </c>
      <c r="Q6368" s="4">
        <v>3.86</v>
      </c>
    </row>
    <row r="6369" spans="1:29" hidden="1" outlineLevel="1" collapsed="1" x14ac:dyDescent="0.25">
      <c r="A6369" t="s">
        <v>34</v>
      </c>
      <c r="B6369" s="4" t="s">
        <v>29</v>
      </c>
      <c r="C6369" s="4" t="s">
        <v>6988</v>
      </c>
      <c r="D6369" s="4" t="s">
        <v>34</v>
      </c>
      <c r="E6369" s="4">
        <v>5.0998899999999997E-5</v>
      </c>
      <c r="F6369" s="4">
        <v>1.5434800000000001E-4</v>
      </c>
      <c r="G6369" s="4">
        <v>1</v>
      </c>
      <c r="H6369" s="4">
        <v>1</v>
      </c>
      <c r="I6369" s="4">
        <v>1</v>
      </c>
      <c r="J6369" s="4" t="s">
        <v>6977</v>
      </c>
      <c r="K6369" s="4">
        <v>0</v>
      </c>
      <c r="L6369" s="4">
        <v>1306.7001399999999</v>
      </c>
      <c r="M6369" s="4" t="s">
        <v>29</v>
      </c>
      <c r="N6369" s="4" t="s">
        <v>29</v>
      </c>
      <c r="O6369" s="4">
        <v>6.5770000000000002E-5</v>
      </c>
      <c r="P6369" s="4">
        <v>2.5289999999999998E-6</v>
      </c>
      <c r="Q6369" s="4">
        <v>3.32</v>
      </c>
    </row>
    <row r="6370" spans="1:29" hidden="1" outlineLevel="1" collapsed="1" x14ac:dyDescent="0.25">
      <c r="A6370" t="s">
        <v>34</v>
      </c>
      <c r="B6370" s="4" t="s">
        <v>29</v>
      </c>
      <c r="C6370" s="4" t="s">
        <v>6989</v>
      </c>
      <c r="D6370" s="4" t="s">
        <v>34</v>
      </c>
      <c r="E6370" s="4">
        <v>3.70215E-3</v>
      </c>
      <c r="F6370" s="4">
        <v>3.0793500000000001E-4</v>
      </c>
      <c r="G6370" s="4">
        <v>1</v>
      </c>
      <c r="H6370" s="4">
        <v>1</v>
      </c>
      <c r="I6370" s="4">
        <v>1</v>
      </c>
      <c r="J6370" s="4" t="s">
        <v>6977</v>
      </c>
      <c r="K6370" s="4">
        <v>0</v>
      </c>
      <c r="L6370" s="4">
        <v>1361.66236</v>
      </c>
      <c r="M6370" s="4" t="s">
        <v>29</v>
      </c>
      <c r="N6370" s="4" t="s">
        <v>29</v>
      </c>
      <c r="O6370" s="4">
        <v>1.192E-4</v>
      </c>
      <c r="P6370" s="4">
        <v>4.3399999999999998E-4</v>
      </c>
      <c r="Q6370" s="4">
        <v>2.35</v>
      </c>
    </row>
    <row r="6371" spans="1:29" hidden="1" outlineLevel="1" collapsed="1" x14ac:dyDescent="0.25">
      <c r="A6371" t="s">
        <v>34</v>
      </c>
      <c r="B6371" s="4" t="s">
        <v>29</v>
      </c>
      <c r="C6371" s="4" t="s">
        <v>6990</v>
      </c>
      <c r="D6371" s="4" t="s">
        <v>239</v>
      </c>
      <c r="E6371" s="4">
        <v>5.3636400000000002E-3</v>
      </c>
      <c r="F6371" s="4">
        <v>3.0793500000000001E-4</v>
      </c>
      <c r="G6371" s="4">
        <v>1</v>
      </c>
      <c r="H6371" s="4">
        <v>1</v>
      </c>
      <c r="I6371" s="4">
        <v>1</v>
      </c>
      <c r="J6371" s="4" t="s">
        <v>6977</v>
      </c>
      <c r="K6371" s="4">
        <v>0</v>
      </c>
      <c r="L6371" s="4">
        <v>2845.4036500000002</v>
      </c>
      <c r="M6371" s="4" t="s">
        <v>29</v>
      </c>
      <c r="N6371" s="4" t="s">
        <v>29</v>
      </c>
      <c r="O6371" s="4">
        <v>1.192E-4</v>
      </c>
      <c r="P6371" s="4">
        <v>6.6779999999999997E-4</v>
      </c>
      <c r="Q6371" s="4">
        <v>3.42</v>
      </c>
    </row>
    <row r="6372" spans="1:29" hidden="1" outlineLevel="1" collapsed="1" x14ac:dyDescent="0.25">
      <c r="A6372" t="s">
        <v>34</v>
      </c>
      <c r="B6372" s="4" t="s">
        <v>29</v>
      </c>
      <c r="C6372" s="4" t="s">
        <v>6991</v>
      </c>
      <c r="D6372" s="4" t="s">
        <v>34</v>
      </c>
      <c r="E6372" s="4">
        <v>8.8738600000000008E-3</v>
      </c>
      <c r="F6372" s="4">
        <v>4.3565599999999998E-4</v>
      </c>
      <c r="G6372" s="4">
        <v>1</v>
      </c>
      <c r="H6372" s="4">
        <v>1</v>
      </c>
      <c r="I6372" s="4">
        <v>1</v>
      </c>
      <c r="J6372" s="4" t="s">
        <v>6977</v>
      </c>
      <c r="K6372" s="4">
        <v>0</v>
      </c>
      <c r="L6372" s="4">
        <v>1560.8268</v>
      </c>
      <c r="M6372" s="4" t="s">
        <v>29</v>
      </c>
      <c r="N6372" s="4" t="s">
        <v>29</v>
      </c>
      <c r="O6372" s="4">
        <v>1.639E-4</v>
      </c>
      <c r="P6372" s="4">
        <v>1.206E-3</v>
      </c>
      <c r="Q6372" s="4">
        <v>2.8</v>
      </c>
    </row>
    <row r="6373" spans="1:29" hidden="1" outlineLevel="1" collapsed="1" x14ac:dyDescent="0.25">
      <c r="A6373" t="s">
        <v>34</v>
      </c>
      <c r="B6373" s="4" t="s">
        <v>29</v>
      </c>
      <c r="C6373" s="4" t="s">
        <v>6992</v>
      </c>
      <c r="D6373" s="4" t="s">
        <v>34</v>
      </c>
      <c r="E6373" s="4">
        <v>6.0166400000000002E-3</v>
      </c>
      <c r="F6373" s="4">
        <v>4.3565599999999998E-4</v>
      </c>
      <c r="G6373" s="4">
        <v>1</v>
      </c>
      <c r="H6373" s="4">
        <v>1</v>
      </c>
      <c r="I6373" s="4">
        <v>1</v>
      </c>
      <c r="J6373" s="4" t="s">
        <v>6977</v>
      </c>
      <c r="K6373" s="4">
        <v>0</v>
      </c>
      <c r="L6373" s="4">
        <v>2422.15211</v>
      </c>
      <c r="M6373" s="4" t="s">
        <v>29</v>
      </c>
      <c r="N6373" s="4" t="s">
        <v>29</v>
      </c>
      <c r="O6373" s="4">
        <v>1.639E-4</v>
      </c>
      <c r="P6373" s="4">
        <v>7.6320000000000001E-4</v>
      </c>
      <c r="Q6373" s="4">
        <v>2.75</v>
      </c>
    </row>
    <row r="6374" spans="1:29" x14ac:dyDescent="0.25">
      <c r="A6374" s="3" t="s">
        <v>29</v>
      </c>
      <c r="B6374" s="3" t="s">
        <v>30</v>
      </c>
      <c r="C6374" s="3" t="s">
        <v>6993</v>
      </c>
      <c r="D6374" s="3" t="s">
        <v>6994</v>
      </c>
      <c r="E6374" s="3">
        <v>0</v>
      </c>
      <c r="F6374" s="3">
        <v>41.220999999999997</v>
      </c>
      <c r="G6374" s="3">
        <v>51</v>
      </c>
      <c r="H6374" s="3">
        <v>9</v>
      </c>
      <c r="I6374" s="3">
        <v>14</v>
      </c>
      <c r="J6374" s="3">
        <v>9</v>
      </c>
      <c r="K6374" s="3">
        <v>285</v>
      </c>
      <c r="L6374" s="3">
        <v>31</v>
      </c>
      <c r="M6374" s="3">
        <v>9.9600000000000009</v>
      </c>
      <c r="N6374" s="3">
        <v>51.21</v>
      </c>
      <c r="O6374" s="3">
        <v>9</v>
      </c>
      <c r="P6374" s="3" t="s">
        <v>315</v>
      </c>
      <c r="Q6374" s="3" t="s">
        <v>6995</v>
      </c>
      <c r="R6374" s="3" t="s">
        <v>2826</v>
      </c>
      <c r="S6374" s="3" t="s">
        <v>4046</v>
      </c>
      <c r="T6374" s="3" t="s">
        <v>34</v>
      </c>
      <c r="U6374" s="3" t="s">
        <v>6993</v>
      </c>
      <c r="V6374" s="3" t="s">
        <v>34</v>
      </c>
      <c r="W6374" s="3" t="s">
        <v>38</v>
      </c>
      <c r="X6374" s="3" t="s">
        <v>34</v>
      </c>
      <c r="Y6374" s="3" t="s">
        <v>34</v>
      </c>
      <c r="Z6374" s="3" t="s">
        <v>34</v>
      </c>
      <c r="AA6374" s="3">
        <v>0</v>
      </c>
      <c r="AB6374" s="3" t="s">
        <v>29</v>
      </c>
      <c r="AC6374" s="3">
        <v>1</v>
      </c>
    </row>
    <row r="6375" spans="1:29" hidden="1" outlineLevel="1" collapsed="1" x14ac:dyDescent="0.25">
      <c r="A6375" t="s">
        <v>34</v>
      </c>
      <c r="B6375" s="2" t="s">
        <v>39</v>
      </c>
      <c r="C6375" s="2" t="s">
        <v>40</v>
      </c>
      <c r="D6375" s="2" t="s">
        <v>41</v>
      </c>
      <c r="E6375" s="2" t="s">
        <v>42</v>
      </c>
      <c r="F6375" s="2" t="s">
        <v>43</v>
      </c>
      <c r="G6375" s="2" t="s">
        <v>28</v>
      </c>
      <c r="H6375" s="2" t="s">
        <v>44</v>
      </c>
      <c r="I6375" s="2" t="s">
        <v>8</v>
      </c>
      <c r="J6375" s="2" t="s">
        <v>45</v>
      </c>
      <c r="K6375" s="2" t="s">
        <v>46</v>
      </c>
      <c r="L6375" s="2" t="s">
        <v>47</v>
      </c>
      <c r="M6375" s="2" t="s">
        <v>27</v>
      </c>
      <c r="N6375" s="2" t="s">
        <v>48</v>
      </c>
      <c r="O6375" s="2" t="s">
        <v>49</v>
      </c>
      <c r="P6375" s="2" t="s">
        <v>50</v>
      </c>
      <c r="Q6375" s="2" t="s">
        <v>51</v>
      </c>
    </row>
    <row r="6376" spans="1:29" hidden="1" outlineLevel="1" collapsed="1" x14ac:dyDescent="0.25">
      <c r="A6376" t="s">
        <v>34</v>
      </c>
      <c r="B6376" s="4" t="s">
        <v>29</v>
      </c>
      <c r="C6376" s="4" t="s">
        <v>6996</v>
      </c>
      <c r="D6376" s="4" t="s">
        <v>58</v>
      </c>
      <c r="E6376" s="4">
        <v>2.1261500000000001E-4</v>
      </c>
      <c r="F6376" s="4">
        <v>1.5434800000000001E-4</v>
      </c>
      <c r="G6376" s="4">
        <v>1</v>
      </c>
      <c r="H6376" s="4">
        <v>1</v>
      </c>
      <c r="I6376" s="4">
        <v>1</v>
      </c>
      <c r="J6376" s="4" t="s">
        <v>6993</v>
      </c>
      <c r="K6376" s="4">
        <v>0</v>
      </c>
      <c r="L6376" s="4">
        <v>1547.82503</v>
      </c>
      <c r="M6376" s="4" t="s">
        <v>29</v>
      </c>
      <c r="N6376" s="4" t="s">
        <v>29</v>
      </c>
      <c r="O6376" s="4">
        <v>6.5770000000000002E-5</v>
      </c>
      <c r="P6376" s="4">
        <v>1.4260000000000001E-5</v>
      </c>
      <c r="Q6376" s="4">
        <v>3.39</v>
      </c>
    </row>
    <row r="6377" spans="1:29" hidden="1" outlineLevel="1" collapsed="1" x14ac:dyDescent="0.25">
      <c r="A6377" t="s">
        <v>34</v>
      </c>
      <c r="B6377" s="4" t="s">
        <v>29</v>
      </c>
      <c r="C6377" s="4" t="s">
        <v>6997</v>
      </c>
      <c r="D6377" s="4" t="s">
        <v>34</v>
      </c>
      <c r="E6377" s="4">
        <v>1.8937700000000001E-4</v>
      </c>
      <c r="F6377" s="4">
        <v>1.5434800000000001E-4</v>
      </c>
      <c r="G6377" s="4">
        <v>1</v>
      </c>
      <c r="H6377" s="4">
        <v>1</v>
      </c>
      <c r="I6377" s="4">
        <v>1</v>
      </c>
      <c r="J6377" s="4" t="s">
        <v>6993</v>
      </c>
      <c r="K6377" s="4">
        <v>1</v>
      </c>
      <c r="L6377" s="4">
        <v>2861.4679599999999</v>
      </c>
      <c r="M6377" s="4" t="s">
        <v>29</v>
      </c>
      <c r="N6377" s="4" t="s">
        <v>29</v>
      </c>
      <c r="O6377" s="4">
        <v>6.5770000000000002E-5</v>
      </c>
      <c r="P6377" s="4">
        <v>1.239E-5</v>
      </c>
      <c r="Q6377" s="4">
        <v>3.67</v>
      </c>
    </row>
    <row r="6378" spans="1:29" hidden="1" outlineLevel="1" collapsed="1" x14ac:dyDescent="0.25">
      <c r="A6378" t="s">
        <v>34</v>
      </c>
      <c r="B6378" s="4" t="s">
        <v>29</v>
      </c>
      <c r="C6378" s="4" t="s">
        <v>6998</v>
      </c>
      <c r="D6378" s="4" t="s">
        <v>34</v>
      </c>
      <c r="E6378" s="4">
        <v>5.4386699999999999E-5</v>
      </c>
      <c r="F6378" s="4">
        <v>1.5434800000000001E-4</v>
      </c>
      <c r="G6378" s="4">
        <v>1</v>
      </c>
      <c r="H6378" s="4">
        <v>1</v>
      </c>
      <c r="I6378" s="4">
        <v>2</v>
      </c>
      <c r="J6378" s="4" t="s">
        <v>6993</v>
      </c>
      <c r="K6378" s="4">
        <v>0</v>
      </c>
      <c r="L6378" s="4">
        <v>1627.91662</v>
      </c>
      <c r="M6378" s="4" t="s">
        <v>29</v>
      </c>
      <c r="N6378" s="4" t="s">
        <v>29</v>
      </c>
      <c r="O6378" s="4">
        <v>6.5770000000000002E-5</v>
      </c>
      <c r="P6378" s="4">
        <v>2.7470000000000001E-6</v>
      </c>
      <c r="Q6378" s="4">
        <v>3.34</v>
      </c>
    </row>
    <row r="6379" spans="1:29" hidden="1" outlineLevel="1" collapsed="1" x14ac:dyDescent="0.25">
      <c r="A6379" t="s">
        <v>34</v>
      </c>
      <c r="B6379" s="4" t="s">
        <v>29</v>
      </c>
      <c r="C6379" s="4" t="s">
        <v>6999</v>
      </c>
      <c r="D6379" s="4" t="s">
        <v>34</v>
      </c>
      <c r="E6379" s="4">
        <v>1.0949099999999999E-3</v>
      </c>
      <c r="F6379" s="4">
        <v>1.5434800000000001E-4</v>
      </c>
      <c r="G6379" s="4">
        <v>1</v>
      </c>
      <c r="H6379" s="4">
        <v>1</v>
      </c>
      <c r="I6379" s="4">
        <v>1</v>
      </c>
      <c r="J6379" s="4" t="s">
        <v>6993</v>
      </c>
      <c r="K6379" s="4">
        <v>0</v>
      </c>
      <c r="L6379" s="4">
        <v>931.52071999999998</v>
      </c>
      <c r="M6379" s="4" t="s">
        <v>29</v>
      </c>
      <c r="N6379" s="4" t="s">
        <v>29</v>
      </c>
      <c r="O6379" s="4">
        <v>6.5770000000000002E-5</v>
      </c>
      <c r="P6379" s="4">
        <v>1.025E-4</v>
      </c>
      <c r="Q6379" s="4">
        <v>2.27</v>
      </c>
    </row>
    <row r="6380" spans="1:29" hidden="1" outlineLevel="1" collapsed="1" x14ac:dyDescent="0.25">
      <c r="A6380" t="s">
        <v>34</v>
      </c>
      <c r="B6380" s="4" t="s">
        <v>29</v>
      </c>
      <c r="C6380" s="4" t="s">
        <v>7000</v>
      </c>
      <c r="D6380" s="4" t="s">
        <v>34</v>
      </c>
      <c r="E6380" s="4">
        <v>1.9310499999999999E-6</v>
      </c>
      <c r="F6380" s="4">
        <v>1.5434800000000001E-4</v>
      </c>
      <c r="G6380" s="4">
        <v>1</v>
      </c>
      <c r="H6380" s="4">
        <v>1</v>
      </c>
      <c r="I6380" s="4">
        <v>1</v>
      </c>
      <c r="J6380" s="4" t="s">
        <v>6993</v>
      </c>
      <c r="K6380" s="4">
        <v>0</v>
      </c>
      <c r="L6380" s="4">
        <v>2467.3263200000001</v>
      </c>
      <c r="M6380" s="4" t="s">
        <v>29</v>
      </c>
      <c r="N6380" s="4" t="s">
        <v>29</v>
      </c>
      <c r="O6380" s="4">
        <v>6.5770000000000002E-5</v>
      </c>
      <c r="P6380" s="4">
        <v>4.8400000000000003E-8</v>
      </c>
      <c r="Q6380" s="4">
        <v>5.9</v>
      </c>
    </row>
    <row r="6381" spans="1:29" hidden="1" outlineLevel="1" collapsed="1" x14ac:dyDescent="0.25">
      <c r="A6381" t="s">
        <v>34</v>
      </c>
      <c r="B6381" s="4" t="s">
        <v>29</v>
      </c>
      <c r="C6381" s="4" t="s">
        <v>7001</v>
      </c>
      <c r="D6381" s="4" t="s">
        <v>320</v>
      </c>
      <c r="E6381" s="4">
        <v>3.2932499999999997E-5</v>
      </c>
      <c r="F6381" s="4">
        <v>1.5434800000000001E-4</v>
      </c>
      <c r="G6381" s="4">
        <v>1</v>
      </c>
      <c r="H6381" s="4">
        <v>1</v>
      </c>
      <c r="I6381" s="4">
        <v>4</v>
      </c>
      <c r="J6381" s="4" t="s">
        <v>6993</v>
      </c>
      <c r="K6381" s="4">
        <v>1</v>
      </c>
      <c r="L6381" s="4">
        <v>2383.1809699999999</v>
      </c>
      <c r="M6381" s="4" t="s">
        <v>29</v>
      </c>
      <c r="N6381" s="4" t="s">
        <v>29</v>
      </c>
      <c r="O6381" s="4">
        <v>6.5770000000000002E-5</v>
      </c>
      <c r="P6381" s="4">
        <v>1.4959999999999999E-6</v>
      </c>
      <c r="Q6381" s="4">
        <v>4.42</v>
      </c>
    </row>
    <row r="6382" spans="1:29" hidden="1" outlineLevel="1" collapsed="1" x14ac:dyDescent="0.25">
      <c r="A6382" t="s">
        <v>34</v>
      </c>
      <c r="B6382" s="4" t="s">
        <v>29</v>
      </c>
      <c r="C6382" s="4" t="s">
        <v>7002</v>
      </c>
      <c r="D6382" s="4" t="s">
        <v>34</v>
      </c>
      <c r="E6382" s="4">
        <v>5.3979900000000001E-3</v>
      </c>
      <c r="F6382" s="4">
        <v>3.0793500000000001E-4</v>
      </c>
      <c r="G6382" s="4">
        <v>1</v>
      </c>
      <c r="H6382" s="4">
        <v>1</v>
      </c>
      <c r="I6382" s="4">
        <v>2</v>
      </c>
      <c r="J6382" s="4" t="s">
        <v>6993</v>
      </c>
      <c r="K6382" s="4">
        <v>0</v>
      </c>
      <c r="L6382" s="4">
        <v>1615.8326099999999</v>
      </c>
      <c r="M6382" s="4" t="s">
        <v>29</v>
      </c>
      <c r="N6382" s="4" t="s">
        <v>29</v>
      </c>
      <c r="O6382" s="4">
        <v>1.192E-4</v>
      </c>
      <c r="P6382" s="4">
        <v>6.6989999999999997E-4</v>
      </c>
      <c r="Q6382" s="4">
        <v>2.89</v>
      </c>
    </row>
    <row r="6383" spans="1:29" hidden="1" outlineLevel="1" collapsed="1" x14ac:dyDescent="0.25">
      <c r="A6383" t="s">
        <v>34</v>
      </c>
      <c r="B6383" s="4" t="s">
        <v>29</v>
      </c>
      <c r="C6383" s="4" t="s">
        <v>7003</v>
      </c>
      <c r="D6383" s="4" t="s">
        <v>401</v>
      </c>
      <c r="E6383" s="4">
        <v>1.36597E-2</v>
      </c>
      <c r="F6383" s="4">
        <v>4.3565599999999998E-4</v>
      </c>
      <c r="G6383" s="4">
        <v>1</v>
      </c>
      <c r="H6383" s="4">
        <v>1</v>
      </c>
      <c r="I6383" s="4">
        <v>1</v>
      </c>
      <c r="J6383" s="4" t="s">
        <v>6993</v>
      </c>
      <c r="K6383" s="4">
        <v>0</v>
      </c>
      <c r="L6383" s="4">
        <v>2255.0859999999998</v>
      </c>
      <c r="M6383" s="4" t="s">
        <v>29</v>
      </c>
      <c r="N6383" s="4" t="s">
        <v>29</v>
      </c>
      <c r="O6383" s="4">
        <v>1.639E-4</v>
      </c>
      <c r="P6383" s="4">
        <v>2.0470000000000002E-3</v>
      </c>
      <c r="Q6383" s="4">
        <v>3.24</v>
      </c>
    </row>
    <row r="6384" spans="1:29" hidden="1" outlineLevel="1" collapsed="1" x14ac:dyDescent="0.25">
      <c r="A6384" t="s">
        <v>34</v>
      </c>
      <c r="B6384" s="4" t="s">
        <v>29</v>
      </c>
      <c r="C6384" s="4" t="s">
        <v>7004</v>
      </c>
      <c r="D6384" s="4" t="s">
        <v>612</v>
      </c>
      <c r="E6384" s="4">
        <v>8.9304699999999994E-3</v>
      </c>
      <c r="F6384" s="4">
        <v>4.3565599999999998E-4</v>
      </c>
      <c r="G6384" s="4">
        <v>1</v>
      </c>
      <c r="H6384" s="4">
        <v>1</v>
      </c>
      <c r="I6384" s="4">
        <v>1</v>
      </c>
      <c r="J6384" s="4" t="s">
        <v>6993</v>
      </c>
      <c r="K6384" s="4">
        <v>1</v>
      </c>
      <c r="L6384" s="4">
        <v>1999.00657</v>
      </c>
      <c r="M6384" s="4" t="s">
        <v>29</v>
      </c>
      <c r="N6384" s="4" t="s">
        <v>29</v>
      </c>
      <c r="O6384" s="4">
        <v>1.639E-4</v>
      </c>
      <c r="P6384" s="4">
        <v>1.217E-3</v>
      </c>
      <c r="Q6384" s="4">
        <v>3.33</v>
      </c>
    </row>
    <row r="6385" spans="1:29" x14ac:dyDescent="0.25">
      <c r="A6385" s="3" t="s">
        <v>29</v>
      </c>
      <c r="B6385" s="3" t="s">
        <v>30</v>
      </c>
      <c r="C6385" s="3" t="s">
        <v>7005</v>
      </c>
      <c r="D6385" s="3" t="s">
        <v>7006</v>
      </c>
      <c r="E6385" s="3">
        <v>0</v>
      </c>
      <c r="F6385" s="3">
        <v>41.061</v>
      </c>
      <c r="G6385" s="3">
        <v>32</v>
      </c>
      <c r="H6385" s="3">
        <v>9</v>
      </c>
      <c r="I6385" s="3">
        <v>14</v>
      </c>
      <c r="J6385" s="3">
        <v>9</v>
      </c>
      <c r="K6385" s="3">
        <v>415</v>
      </c>
      <c r="L6385" s="3">
        <v>46.6</v>
      </c>
      <c r="M6385" s="3">
        <v>9.5399999999999991</v>
      </c>
      <c r="N6385" s="3">
        <v>45.63</v>
      </c>
      <c r="O6385" s="3">
        <v>9</v>
      </c>
      <c r="P6385" s="3" t="s">
        <v>2217</v>
      </c>
      <c r="Q6385" s="3" t="s">
        <v>2310</v>
      </c>
      <c r="R6385" s="3" t="s">
        <v>3999</v>
      </c>
      <c r="S6385" s="3" t="s">
        <v>7007</v>
      </c>
      <c r="T6385" s="3" t="s">
        <v>7008</v>
      </c>
      <c r="U6385" s="3" t="s">
        <v>7005</v>
      </c>
      <c r="V6385" s="3" t="s">
        <v>7009</v>
      </c>
      <c r="W6385" s="3" t="s">
        <v>638</v>
      </c>
      <c r="X6385" s="3" t="s">
        <v>7010</v>
      </c>
      <c r="Y6385" s="3" t="s">
        <v>7011</v>
      </c>
      <c r="Z6385" s="3" t="s">
        <v>34</v>
      </c>
      <c r="AA6385" s="3">
        <v>8</v>
      </c>
      <c r="AB6385" s="3" t="s">
        <v>29</v>
      </c>
      <c r="AC6385" s="3">
        <v>1</v>
      </c>
    </row>
    <row r="6386" spans="1:29" hidden="1" outlineLevel="1" collapsed="1" x14ac:dyDescent="0.25">
      <c r="A6386" t="s">
        <v>34</v>
      </c>
      <c r="B6386" s="2" t="s">
        <v>39</v>
      </c>
      <c r="C6386" s="2" t="s">
        <v>40</v>
      </c>
      <c r="D6386" s="2" t="s">
        <v>41</v>
      </c>
      <c r="E6386" s="2" t="s">
        <v>42</v>
      </c>
      <c r="F6386" s="2" t="s">
        <v>43</v>
      </c>
      <c r="G6386" s="2" t="s">
        <v>28</v>
      </c>
      <c r="H6386" s="2" t="s">
        <v>44</v>
      </c>
      <c r="I6386" s="2" t="s">
        <v>8</v>
      </c>
      <c r="J6386" s="2" t="s">
        <v>45</v>
      </c>
      <c r="K6386" s="2" t="s">
        <v>46</v>
      </c>
      <c r="L6386" s="2" t="s">
        <v>47</v>
      </c>
      <c r="M6386" s="2" t="s">
        <v>27</v>
      </c>
      <c r="N6386" s="2" t="s">
        <v>48</v>
      </c>
      <c r="O6386" s="2" t="s">
        <v>49</v>
      </c>
      <c r="P6386" s="2" t="s">
        <v>50</v>
      </c>
      <c r="Q6386" s="2" t="s">
        <v>51</v>
      </c>
    </row>
    <row r="6387" spans="1:29" hidden="1" outlineLevel="1" collapsed="1" x14ac:dyDescent="0.25">
      <c r="A6387" t="s">
        <v>34</v>
      </c>
      <c r="B6387" s="4" t="s">
        <v>29</v>
      </c>
      <c r="C6387" s="4" t="s">
        <v>7012</v>
      </c>
      <c r="D6387" s="4" t="s">
        <v>34</v>
      </c>
      <c r="E6387" s="4">
        <v>6.5537999999999995E-5</v>
      </c>
      <c r="F6387" s="4">
        <v>1.5434800000000001E-4</v>
      </c>
      <c r="G6387" s="4">
        <v>1</v>
      </c>
      <c r="H6387" s="4">
        <v>1</v>
      </c>
      <c r="I6387" s="4">
        <v>2</v>
      </c>
      <c r="J6387" s="4" t="s">
        <v>7005</v>
      </c>
      <c r="K6387" s="4">
        <v>2</v>
      </c>
      <c r="L6387" s="4">
        <v>2232.1466300000002</v>
      </c>
      <c r="M6387" s="4" t="s">
        <v>29</v>
      </c>
      <c r="N6387" s="4" t="s">
        <v>29</v>
      </c>
      <c r="O6387" s="4">
        <v>6.5770000000000002E-5</v>
      </c>
      <c r="P6387" s="4">
        <v>3.4450000000000001E-6</v>
      </c>
      <c r="Q6387" s="4">
        <v>3.91</v>
      </c>
    </row>
    <row r="6388" spans="1:29" hidden="1" outlineLevel="1" collapsed="1" x14ac:dyDescent="0.25">
      <c r="A6388" t="s">
        <v>34</v>
      </c>
      <c r="B6388" s="4" t="s">
        <v>29</v>
      </c>
      <c r="C6388" s="4" t="s">
        <v>7013</v>
      </c>
      <c r="D6388" s="4" t="s">
        <v>34</v>
      </c>
      <c r="E6388" s="4">
        <v>9.2156400000000004E-5</v>
      </c>
      <c r="F6388" s="4">
        <v>1.5434800000000001E-4</v>
      </c>
      <c r="G6388" s="4">
        <v>1</v>
      </c>
      <c r="H6388" s="4">
        <v>1</v>
      </c>
      <c r="I6388" s="4">
        <v>2</v>
      </c>
      <c r="J6388" s="4" t="s">
        <v>7005</v>
      </c>
      <c r="K6388" s="4">
        <v>0</v>
      </c>
      <c r="L6388" s="4">
        <v>2482.2347799999998</v>
      </c>
      <c r="M6388" s="4" t="s">
        <v>29</v>
      </c>
      <c r="N6388" s="4" t="s">
        <v>29</v>
      </c>
      <c r="O6388" s="4">
        <v>6.5770000000000002E-5</v>
      </c>
      <c r="P6388" s="4">
        <v>5.186E-6</v>
      </c>
      <c r="Q6388" s="4">
        <v>4.99</v>
      </c>
    </row>
    <row r="6389" spans="1:29" hidden="1" outlineLevel="1" collapsed="1" x14ac:dyDescent="0.25">
      <c r="A6389" t="s">
        <v>34</v>
      </c>
      <c r="B6389" s="4" t="s">
        <v>29</v>
      </c>
      <c r="C6389" s="4" t="s">
        <v>7014</v>
      </c>
      <c r="D6389" s="4" t="s">
        <v>34</v>
      </c>
      <c r="E6389" s="4">
        <v>1.04144E-5</v>
      </c>
      <c r="F6389" s="4">
        <v>1.5434800000000001E-4</v>
      </c>
      <c r="G6389" s="4">
        <v>1</v>
      </c>
      <c r="H6389" s="4">
        <v>1</v>
      </c>
      <c r="I6389" s="4">
        <v>1</v>
      </c>
      <c r="J6389" s="4" t="s">
        <v>7005</v>
      </c>
      <c r="K6389" s="4">
        <v>1</v>
      </c>
      <c r="L6389" s="4">
        <v>1962.0025900000001</v>
      </c>
      <c r="M6389" s="4" t="s">
        <v>29</v>
      </c>
      <c r="N6389" s="4" t="s">
        <v>29</v>
      </c>
      <c r="O6389" s="4">
        <v>6.5770000000000002E-5</v>
      </c>
      <c r="P6389" s="4">
        <v>3.7029999999999997E-7</v>
      </c>
      <c r="Q6389" s="4">
        <v>4.3899999999999997</v>
      </c>
    </row>
    <row r="6390" spans="1:29" hidden="1" outlineLevel="1" collapsed="1" x14ac:dyDescent="0.25">
      <c r="A6390" t="s">
        <v>34</v>
      </c>
      <c r="B6390" s="4" t="s">
        <v>29</v>
      </c>
      <c r="C6390" s="4" t="s">
        <v>7015</v>
      </c>
      <c r="D6390" s="4" t="s">
        <v>34</v>
      </c>
      <c r="E6390" s="4">
        <v>4.7515600000000003E-5</v>
      </c>
      <c r="F6390" s="4">
        <v>1.5434800000000001E-4</v>
      </c>
      <c r="G6390" s="4">
        <v>1</v>
      </c>
      <c r="H6390" s="4">
        <v>1</v>
      </c>
      <c r="I6390" s="4">
        <v>2</v>
      </c>
      <c r="J6390" s="4" t="s">
        <v>7005</v>
      </c>
      <c r="K6390" s="4">
        <v>0</v>
      </c>
      <c r="L6390" s="4">
        <v>3879.9862199999998</v>
      </c>
      <c r="M6390" s="4" t="s">
        <v>29</v>
      </c>
      <c r="N6390" s="4" t="s">
        <v>29</v>
      </c>
      <c r="O6390" s="4">
        <v>6.5770000000000002E-5</v>
      </c>
      <c r="P6390" s="4">
        <v>2.3250000000000002E-6</v>
      </c>
      <c r="Q6390" s="4">
        <v>4.63</v>
      </c>
    </row>
    <row r="6391" spans="1:29" hidden="1" outlineLevel="1" collapsed="1" x14ac:dyDescent="0.25">
      <c r="A6391" t="s">
        <v>34</v>
      </c>
      <c r="B6391" s="4" t="s">
        <v>29</v>
      </c>
      <c r="C6391" s="4" t="s">
        <v>7016</v>
      </c>
      <c r="D6391" s="4" t="s">
        <v>34</v>
      </c>
      <c r="E6391" s="4">
        <v>2.8658300000000002E-3</v>
      </c>
      <c r="F6391" s="4">
        <v>3.0793500000000001E-4</v>
      </c>
      <c r="G6391" s="4">
        <v>1</v>
      </c>
      <c r="H6391" s="4">
        <v>1</v>
      </c>
      <c r="I6391" s="4">
        <v>3</v>
      </c>
      <c r="J6391" s="4" t="s">
        <v>7005</v>
      </c>
      <c r="K6391" s="4">
        <v>0</v>
      </c>
      <c r="L6391" s="4">
        <v>1622.9112</v>
      </c>
      <c r="M6391" s="4" t="s">
        <v>29</v>
      </c>
      <c r="N6391" s="4" t="s">
        <v>29</v>
      </c>
      <c r="O6391" s="4">
        <v>1.192E-4</v>
      </c>
      <c r="P6391" s="4">
        <v>3.2079999999999999E-4</v>
      </c>
      <c r="Q6391" s="4">
        <v>2.73</v>
      </c>
    </row>
    <row r="6392" spans="1:29" hidden="1" outlineLevel="1" collapsed="1" x14ac:dyDescent="0.25">
      <c r="A6392" t="s">
        <v>34</v>
      </c>
      <c r="B6392" s="4" t="s">
        <v>29</v>
      </c>
      <c r="C6392" s="4" t="s">
        <v>7017</v>
      </c>
      <c r="D6392" s="4" t="s">
        <v>34</v>
      </c>
      <c r="E6392" s="4">
        <v>5.5730800000000002E-3</v>
      </c>
      <c r="F6392" s="4">
        <v>4.3565599999999998E-4</v>
      </c>
      <c r="G6392" s="4">
        <v>1</v>
      </c>
      <c r="H6392" s="4">
        <v>1</v>
      </c>
      <c r="I6392" s="4">
        <v>1</v>
      </c>
      <c r="J6392" s="4" t="s">
        <v>7005</v>
      </c>
      <c r="K6392" s="4">
        <v>1</v>
      </c>
      <c r="L6392" s="4">
        <v>1480.77945</v>
      </c>
      <c r="M6392" s="4" t="s">
        <v>29</v>
      </c>
      <c r="N6392" s="4" t="s">
        <v>29</v>
      </c>
      <c r="O6392" s="4">
        <v>1.639E-4</v>
      </c>
      <c r="P6392" s="4">
        <v>7.004E-4</v>
      </c>
      <c r="Q6392" s="4">
        <v>2.83</v>
      </c>
    </row>
    <row r="6393" spans="1:29" hidden="1" outlineLevel="1" collapsed="1" x14ac:dyDescent="0.25">
      <c r="A6393" t="s">
        <v>34</v>
      </c>
      <c r="B6393" s="4" t="s">
        <v>29</v>
      </c>
      <c r="C6393" s="4" t="s">
        <v>7018</v>
      </c>
      <c r="D6393" s="4" t="s">
        <v>34</v>
      </c>
      <c r="E6393" s="4">
        <v>9.3368600000000006E-3</v>
      </c>
      <c r="F6393" s="4">
        <v>4.3565599999999998E-4</v>
      </c>
      <c r="G6393" s="4">
        <v>1</v>
      </c>
      <c r="H6393" s="4">
        <v>1</v>
      </c>
      <c r="I6393" s="4">
        <v>1</v>
      </c>
      <c r="J6393" s="4" t="s">
        <v>7005</v>
      </c>
      <c r="K6393" s="4">
        <v>0</v>
      </c>
      <c r="L6393" s="4">
        <v>1249.70517</v>
      </c>
      <c r="M6393" s="4" t="s">
        <v>29</v>
      </c>
      <c r="N6393" s="4" t="s">
        <v>29</v>
      </c>
      <c r="O6393" s="4">
        <v>1.639E-4</v>
      </c>
      <c r="P6393" s="4">
        <v>1.284E-3</v>
      </c>
      <c r="Q6393" s="4">
        <v>2.96</v>
      </c>
    </row>
    <row r="6394" spans="1:29" hidden="1" outlineLevel="1" collapsed="1" x14ac:dyDescent="0.25">
      <c r="A6394" t="s">
        <v>34</v>
      </c>
      <c r="B6394" s="4" t="s">
        <v>29</v>
      </c>
      <c r="C6394" s="4" t="s">
        <v>7019</v>
      </c>
      <c r="D6394" s="4" t="s">
        <v>34</v>
      </c>
      <c r="E6394" s="4">
        <v>6.5353099999999997E-2</v>
      </c>
      <c r="F6394" s="4">
        <v>2.20236E-3</v>
      </c>
      <c r="G6394" s="4">
        <v>1</v>
      </c>
      <c r="H6394" s="4">
        <v>1</v>
      </c>
      <c r="I6394" s="4">
        <v>1</v>
      </c>
      <c r="J6394" s="4" t="s">
        <v>7005</v>
      </c>
      <c r="K6394" s="4">
        <v>1</v>
      </c>
      <c r="L6394" s="4">
        <v>933.55163000000005</v>
      </c>
      <c r="M6394" s="4" t="s">
        <v>29</v>
      </c>
      <c r="N6394" s="4" t="s">
        <v>29</v>
      </c>
      <c r="O6394" s="4">
        <v>7.9029999999999997E-4</v>
      </c>
      <c r="P6394" s="4">
        <v>1.5259999999999999E-2</v>
      </c>
      <c r="Q6394" s="4">
        <v>1.85</v>
      </c>
    </row>
    <row r="6395" spans="1:29" hidden="1" outlineLevel="1" collapsed="1" x14ac:dyDescent="0.25">
      <c r="A6395" t="s">
        <v>34</v>
      </c>
      <c r="B6395" s="4" t="s">
        <v>29</v>
      </c>
      <c r="C6395" s="4" t="s">
        <v>7020</v>
      </c>
      <c r="D6395" s="4" t="s">
        <v>34</v>
      </c>
      <c r="E6395" s="4">
        <v>6.9367700000000004E-2</v>
      </c>
      <c r="F6395" s="4">
        <v>2.6094199999999999E-3</v>
      </c>
      <c r="G6395" s="4">
        <v>1</v>
      </c>
      <c r="H6395" s="4">
        <v>1</v>
      </c>
      <c r="I6395" s="4">
        <v>1</v>
      </c>
      <c r="J6395" s="4" t="s">
        <v>7005</v>
      </c>
      <c r="K6395" s="4">
        <v>1</v>
      </c>
      <c r="L6395" s="4">
        <v>1135.6106</v>
      </c>
      <c r="M6395" s="4" t="s">
        <v>29</v>
      </c>
      <c r="N6395" s="4" t="s">
        <v>29</v>
      </c>
      <c r="O6395" s="4">
        <v>9.3420000000000005E-4</v>
      </c>
      <c r="P6395" s="4">
        <v>1.6480000000000002E-2</v>
      </c>
      <c r="Q6395" s="4">
        <v>2.0299999999999998</v>
      </c>
    </row>
    <row r="6396" spans="1:29" x14ac:dyDescent="0.25">
      <c r="A6396" s="3" t="s">
        <v>29</v>
      </c>
      <c r="B6396" s="3" t="s">
        <v>30</v>
      </c>
      <c r="C6396" s="3" t="s">
        <v>7021</v>
      </c>
      <c r="D6396" s="3" t="s">
        <v>7022</v>
      </c>
      <c r="E6396" s="3">
        <v>0</v>
      </c>
      <c r="F6396" s="3">
        <v>41</v>
      </c>
      <c r="G6396" s="3">
        <v>43</v>
      </c>
      <c r="H6396" s="3">
        <v>3</v>
      </c>
      <c r="I6396" s="3">
        <v>9</v>
      </c>
      <c r="J6396" s="3">
        <v>3</v>
      </c>
      <c r="K6396" s="3">
        <v>197</v>
      </c>
      <c r="L6396" s="3">
        <v>22.2</v>
      </c>
      <c r="M6396" s="3">
        <v>7.05</v>
      </c>
      <c r="N6396" s="3">
        <v>41.4</v>
      </c>
      <c r="O6396" s="3">
        <v>3</v>
      </c>
      <c r="P6396" s="3" t="s">
        <v>34</v>
      </c>
      <c r="Q6396" s="3" t="s">
        <v>34</v>
      </c>
      <c r="R6396" s="3" t="s">
        <v>34</v>
      </c>
      <c r="S6396" s="3" t="s">
        <v>7023</v>
      </c>
      <c r="T6396" s="3" t="s">
        <v>34</v>
      </c>
      <c r="U6396" s="3" t="s">
        <v>7024</v>
      </c>
      <c r="V6396" s="3" t="s">
        <v>34</v>
      </c>
      <c r="W6396" s="3" t="s">
        <v>536</v>
      </c>
      <c r="X6396" s="3" t="s">
        <v>34</v>
      </c>
      <c r="Y6396" s="3" t="s">
        <v>34</v>
      </c>
      <c r="Z6396" s="3" t="s">
        <v>34</v>
      </c>
      <c r="AA6396" s="3">
        <v>0</v>
      </c>
      <c r="AB6396" s="3" t="s">
        <v>29</v>
      </c>
      <c r="AC6396" s="3">
        <v>1</v>
      </c>
    </row>
    <row r="6397" spans="1:29" hidden="1" outlineLevel="1" collapsed="1" x14ac:dyDescent="0.25">
      <c r="A6397" t="s">
        <v>34</v>
      </c>
      <c r="B6397" s="2" t="s">
        <v>39</v>
      </c>
      <c r="C6397" s="2" t="s">
        <v>40</v>
      </c>
      <c r="D6397" s="2" t="s">
        <v>41</v>
      </c>
      <c r="E6397" s="2" t="s">
        <v>42</v>
      </c>
      <c r="F6397" s="2" t="s">
        <v>43</v>
      </c>
      <c r="G6397" s="2" t="s">
        <v>28</v>
      </c>
      <c r="H6397" s="2" t="s">
        <v>44</v>
      </c>
      <c r="I6397" s="2" t="s">
        <v>8</v>
      </c>
      <c r="J6397" s="2" t="s">
        <v>45</v>
      </c>
      <c r="K6397" s="2" t="s">
        <v>46</v>
      </c>
      <c r="L6397" s="2" t="s">
        <v>47</v>
      </c>
      <c r="M6397" s="2" t="s">
        <v>27</v>
      </c>
      <c r="N6397" s="2" t="s">
        <v>48</v>
      </c>
      <c r="O6397" s="2" t="s">
        <v>49</v>
      </c>
      <c r="P6397" s="2" t="s">
        <v>50</v>
      </c>
      <c r="Q6397" s="2" t="s">
        <v>51</v>
      </c>
    </row>
    <row r="6398" spans="1:29" hidden="1" outlineLevel="1" collapsed="1" x14ac:dyDescent="0.25">
      <c r="A6398" t="s">
        <v>34</v>
      </c>
      <c r="B6398" s="4" t="s">
        <v>29</v>
      </c>
      <c r="C6398" s="4" t="s">
        <v>7025</v>
      </c>
      <c r="D6398" s="4" t="s">
        <v>236</v>
      </c>
      <c r="E6398" s="4">
        <v>5.1001200000000002E-6</v>
      </c>
      <c r="F6398" s="4">
        <v>1.5434800000000001E-4</v>
      </c>
      <c r="G6398" s="4">
        <v>1</v>
      </c>
      <c r="H6398" s="4">
        <v>1</v>
      </c>
      <c r="I6398" s="4">
        <v>1</v>
      </c>
      <c r="J6398" s="4" t="s">
        <v>7021</v>
      </c>
      <c r="K6398" s="4">
        <v>0</v>
      </c>
      <c r="L6398" s="4">
        <v>3409.5753599999998</v>
      </c>
      <c r="M6398" s="4" t="s">
        <v>29</v>
      </c>
      <c r="N6398" s="4" t="s">
        <v>29</v>
      </c>
      <c r="O6398" s="4">
        <v>6.5770000000000002E-5</v>
      </c>
      <c r="P6398" s="4">
        <v>1.564E-7</v>
      </c>
      <c r="Q6398" s="4">
        <v>4.71</v>
      </c>
    </row>
    <row r="6399" spans="1:29" hidden="1" outlineLevel="1" collapsed="1" x14ac:dyDescent="0.25">
      <c r="A6399" t="s">
        <v>34</v>
      </c>
      <c r="B6399" s="4" t="s">
        <v>29</v>
      </c>
      <c r="C6399" s="4" t="s">
        <v>7026</v>
      </c>
      <c r="D6399" s="4" t="s">
        <v>34</v>
      </c>
      <c r="E6399" s="4">
        <v>1.4645000000000001E-9</v>
      </c>
      <c r="F6399" s="4">
        <v>1.5434800000000001E-4</v>
      </c>
      <c r="G6399" s="4">
        <v>1</v>
      </c>
      <c r="H6399" s="4">
        <v>1</v>
      </c>
      <c r="I6399" s="4">
        <v>4</v>
      </c>
      <c r="J6399" s="4" t="s">
        <v>7021</v>
      </c>
      <c r="K6399" s="4">
        <v>0</v>
      </c>
      <c r="L6399" s="4">
        <v>2748.2940199999998</v>
      </c>
      <c r="M6399" s="4" t="s">
        <v>29</v>
      </c>
      <c r="N6399" s="4" t="s">
        <v>29</v>
      </c>
      <c r="O6399" s="4">
        <v>6.5770000000000002E-5</v>
      </c>
      <c r="P6399" s="4">
        <v>8.11E-12</v>
      </c>
      <c r="Q6399" s="4">
        <v>5.01</v>
      </c>
    </row>
    <row r="6400" spans="1:29" hidden="1" outlineLevel="1" collapsed="1" x14ac:dyDescent="0.25">
      <c r="A6400" t="s">
        <v>34</v>
      </c>
      <c r="B6400" s="4" t="s">
        <v>29</v>
      </c>
      <c r="C6400" s="4" t="s">
        <v>7027</v>
      </c>
      <c r="D6400" s="4" t="s">
        <v>782</v>
      </c>
      <c r="E6400" s="4">
        <v>2.4816200000000002E-7</v>
      </c>
      <c r="F6400" s="4">
        <v>1.5434800000000001E-4</v>
      </c>
      <c r="G6400" s="4">
        <v>1</v>
      </c>
      <c r="H6400" s="4">
        <v>1</v>
      </c>
      <c r="I6400" s="4">
        <v>4</v>
      </c>
      <c r="J6400" s="4" t="s">
        <v>7021</v>
      </c>
      <c r="K6400" s="4">
        <v>0</v>
      </c>
      <c r="L6400" s="4">
        <v>3417.5651899999998</v>
      </c>
      <c r="M6400" s="4" t="s">
        <v>29</v>
      </c>
      <c r="N6400" s="4" t="s">
        <v>29</v>
      </c>
      <c r="O6400" s="4">
        <v>6.5770000000000002E-5</v>
      </c>
      <c r="P6400" s="4">
        <v>4.0389999999999998E-9</v>
      </c>
      <c r="Q6400" s="4">
        <v>6.13</v>
      </c>
    </row>
    <row r="6401" spans="1:29" x14ac:dyDescent="0.25">
      <c r="A6401" s="3" t="s">
        <v>29</v>
      </c>
      <c r="B6401" s="3" t="s">
        <v>30</v>
      </c>
      <c r="C6401" s="3" t="s">
        <v>7028</v>
      </c>
      <c r="D6401" s="3" t="s">
        <v>7029</v>
      </c>
      <c r="E6401" s="3">
        <v>0</v>
      </c>
      <c r="F6401" s="3">
        <v>40.920999999999999</v>
      </c>
      <c r="G6401" s="3">
        <v>11</v>
      </c>
      <c r="H6401" s="3">
        <v>7</v>
      </c>
      <c r="I6401" s="3">
        <v>11</v>
      </c>
      <c r="J6401" s="3">
        <v>7</v>
      </c>
      <c r="K6401" s="3">
        <v>1228</v>
      </c>
      <c r="L6401" s="3">
        <v>137.4</v>
      </c>
      <c r="M6401" s="3">
        <v>7.02</v>
      </c>
      <c r="N6401" s="3">
        <v>43.32</v>
      </c>
      <c r="O6401" s="3">
        <v>7</v>
      </c>
      <c r="P6401" s="3" t="s">
        <v>34</v>
      </c>
      <c r="Q6401" s="3" t="s">
        <v>34</v>
      </c>
      <c r="R6401" s="3" t="s">
        <v>34</v>
      </c>
      <c r="S6401" s="3" t="s">
        <v>7030</v>
      </c>
      <c r="T6401" s="3" t="s">
        <v>34</v>
      </c>
      <c r="U6401" s="3" t="s">
        <v>7028</v>
      </c>
      <c r="V6401" s="3" t="s">
        <v>34</v>
      </c>
      <c r="W6401" s="3" t="s">
        <v>2549</v>
      </c>
      <c r="X6401" s="3" t="s">
        <v>34</v>
      </c>
      <c r="Y6401" s="3" t="s">
        <v>34</v>
      </c>
      <c r="Z6401" s="3" t="s">
        <v>34</v>
      </c>
      <c r="AA6401" s="3">
        <v>0</v>
      </c>
      <c r="AB6401" s="3" t="s">
        <v>29</v>
      </c>
      <c r="AC6401" s="3">
        <v>1</v>
      </c>
    </row>
    <row r="6402" spans="1:29" hidden="1" outlineLevel="1" collapsed="1" x14ac:dyDescent="0.25">
      <c r="A6402" t="s">
        <v>34</v>
      </c>
      <c r="B6402" s="2" t="s">
        <v>39</v>
      </c>
      <c r="C6402" s="2" t="s">
        <v>40</v>
      </c>
      <c r="D6402" s="2" t="s">
        <v>41</v>
      </c>
      <c r="E6402" s="2" t="s">
        <v>42</v>
      </c>
      <c r="F6402" s="2" t="s">
        <v>43</v>
      </c>
      <c r="G6402" s="2" t="s">
        <v>28</v>
      </c>
      <c r="H6402" s="2" t="s">
        <v>44</v>
      </c>
      <c r="I6402" s="2" t="s">
        <v>8</v>
      </c>
      <c r="J6402" s="2" t="s">
        <v>45</v>
      </c>
      <c r="K6402" s="2" t="s">
        <v>46</v>
      </c>
      <c r="L6402" s="2" t="s">
        <v>47</v>
      </c>
      <c r="M6402" s="2" t="s">
        <v>27</v>
      </c>
      <c r="N6402" s="2" t="s">
        <v>48</v>
      </c>
      <c r="O6402" s="2" t="s">
        <v>49</v>
      </c>
      <c r="P6402" s="2" t="s">
        <v>50</v>
      </c>
      <c r="Q6402" s="2" t="s">
        <v>51</v>
      </c>
    </row>
    <row r="6403" spans="1:29" hidden="1" outlineLevel="1" collapsed="1" x14ac:dyDescent="0.25">
      <c r="A6403" t="s">
        <v>34</v>
      </c>
      <c r="B6403" s="4" t="s">
        <v>29</v>
      </c>
      <c r="C6403" s="4" t="s">
        <v>7031</v>
      </c>
      <c r="D6403" s="4" t="s">
        <v>34</v>
      </c>
      <c r="E6403" s="4">
        <v>9.3357299999999998E-6</v>
      </c>
      <c r="F6403" s="4">
        <v>1.5434800000000001E-4</v>
      </c>
      <c r="G6403" s="4">
        <v>1</v>
      </c>
      <c r="H6403" s="4">
        <v>1</v>
      </c>
      <c r="I6403" s="4">
        <v>2</v>
      </c>
      <c r="J6403" s="4" t="s">
        <v>7028</v>
      </c>
      <c r="K6403" s="4">
        <v>2</v>
      </c>
      <c r="L6403" s="4">
        <v>1805.9239500000001</v>
      </c>
      <c r="M6403" s="4" t="s">
        <v>29</v>
      </c>
      <c r="N6403" s="4" t="s">
        <v>29</v>
      </c>
      <c r="O6403" s="4">
        <v>6.5770000000000002E-5</v>
      </c>
      <c r="P6403" s="4">
        <v>3.2379999999999997E-7</v>
      </c>
      <c r="Q6403" s="4">
        <v>4.82</v>
      </c>
    </row>
    <row r="6404" spans="1:29" hidden="1" outlineLevel="1" collapsed="1" x14ac:dyDescent="0.25">
      <c r="A6404" t="s">
        <v>34</v>
      </c>
      <c r="B6404" s="4" t="s">
        <v>29</v>
      </c>
      <c r="C6404" s="4" t="s">
        <v>7032</v>
      </c>
      <c r="D6404" s="4" t="s">
        <v>34</v>
      </c>
      <c r="E6404" s="4">
        <v>7.69757E-7</v>
      </c>
      <c r="F6404" s="4">
        <v>1.5434800000000001E-4</v>
      </c>
      <c r="G6404" s="4">
        <v>1</v>
      </c>
      <c r="H6404" s="4">
        <v>1</v>
      </c>
      <c r="I6404" s="4">
        <v>2</v>
      </c>
      <c r="J6404" s="4" t="s">
        <v>7028</v>
      </c>
      <c r="K6404" s="4">
        <v>1</v>
      </c>
      <c r="L6404" s="4">
        <v>1794.0595900000001</v>
      </c>
      <c r="M6404" s="4" t="s">
        <v>29</v>
      </c>
      <c r="N6404" s="4" t="s">
        <v>29</v>
      </c>
      <c r="O6404" s="4">
        <v>6.5770000000000002E-5</v>
      </c>
      <c r="P6404" s="4">
        <v>1.583E-8</v>
      </c>
      <c r="Q6404" s="4">
        <v>4.79</v>
      </c>
    </row>
    <row r="6405" spans="1:29" hidden="1" outlineLevel="1" collapsed="1" x14ac:dyDescent="0.25">
      <c r="A6405" t="s">
        <v>34</v>
      </c>
      <c r="B6405" s="4" t="s">
        <v>29</v>
      </c>
      <c r="C6405" s="4" t="s">
        <v>7033</v>
      </c>
      <c r="D6405" s="4" t="s">
        <v>34</v>
      </c>
      <c r="E6405" s="4">
        <v>6.3060700000000001E-6</v>
      </c>
      <c r="F6405" s="4">
        <v>1.5434800000000001E-4</v>
      </c>
      <c r="G6405" s="4">
        <v>1</v>
      </c>
      <c r="H6405" s="4">
        <v>1</v>
      </c>
      <c r="I6405" s="4">
        <v>2</v>
      </c>
      <c r="J6405" s="4" t="s">
        <v>7028</v>
      </c>
      <c r="K6405" s="4">
        <v>0</v>
      </c>
      <c r="L6405" s="4">
        <v>3081.5851200000002</v>
      </c>
      <c r="M6405" s="4" t="s">
        <v>29</v>
      </c>
      <c r="N6405" s="4" t="s">
        <v>29</v>
      </c>
      <c r="O6405" s="4">
        <v>6.5770000000000002E-5</v>
      </c>
      <c r="P6405" s="4">
        <v>2.023E-7</v>
      </c>
      <c r="Q6405" s="4">
        <v>4.25</v>
      </c>
    </row>
    <row r="6406" spans="1:29" hidden="1" outlineLevel="1" collapsed="1" x14ac:dyDescent="0.25">
      <c r="A6406" t="s">
        <v>34</v>
      </c>
      <c r="B6406" s="4" t="s">
        <v>29</v>
      </c>
      <c r="C6406" s="4" t="s">
        <v>7034</v>
      </c>
      <c r="D6406" s="4" t="s">
        <v>34</v>
      </c>
      <c r="E6406" s="4">
        <v>1.03478E-8</v>
      </c>
      <c r="F6406" s="4">
        <v>1.5434800000000001E-4</v>
      </c>
      <c r="G6406" s="4">
        <v>1</v>
      </c>
      <c r="H6406" s="4">
        <v>1</v>
      </c>
      <c r="I6406" s="4">
        <v>2</v>
      </c>
      <c r="J6406" s="4" t="s">
        <v>7028</v>
      </c>
      <c r="K6406" s="4">
        <v>0</v>
      </c>
      <c r="L6406" s="4">
        <v>2871.4734400000002</v>
      </c>
      <c r="M6406" s="4" t="s">
        <v>29</v>
      </c>
      <c r="N6406" s="4" t="s">
        <v>29</v>
      </c>
      <c r="O6406" s="4">
        <v>6.5770000000000002E-5</v>
      </c>
      <c r="P6406" s="4">
        <v>8.5899999999999995E-11</v>
      </c>
      <c r="Q6406" s="4">
        <v>5.16</v>
      </c>
    </row>
    <row r="6407" spans="1:29" hidden="1" outlineLevel="1" collapsed="1" x14ac:dyDescent="0.25">
      <c r="A6407" t="s">
        <v>34</v>
      </c>
      <c r="B6407" s="4" t="s">
        <v>29</v>
      </c>
      <c r="C6407" s="4" t="s">
        <v>7035</v>
      </c>
      <c r="D6407" s="4" t="s">
        <v>34</v>
      </c>
      <c r="E6407" s="4">
        <v>1.9634800000000001E-3</v>
      </c>
      <c r="F6407" s="4">
        <v>1.5434800000000001E-4</v>
      </c>
      <c r="G6407" s="4">
        <v>1</v>
      </c>
      <c r="H6407" s="4">
        <v>1</v>
      </c>
      <c r="I6407" s="4">
        <v>1</v>
      </c>
      <c r="J6407" s="4" t="s">
        <v>7028</v>
      </c>
      <c r="K6407" s="4">
        <v>0</v>
      </c>
      <c r="L6407" s="4">
        <v>1505.6179299999999</v>
      </c>
      <c r="M6407" s="4" t="s">
        <v>29</v>
      </c>
      <c r="N6407" s="4" t="s">
        <v>29</v>
      </c>
      <c r="O6407" s="4">
        <v>6.5770000000000002E-5</v>
      </c>
      <c r="P6407" s="4">
        <v>2.0550000000000001E-4</v>
      </c>
      <c r="Q6407" s="4">
        <v>3.03</v>
      </c>
    </row>
    <row r="6408" spans="1:29" hidden="1" outlineLevel="1" collapsed="1" x14ac:dyDescent="0.25">
      <c r="A6408" t="s">
        <v>34</v>
      </c>
      <c r="B6408" s="4" t="s">
        <v>29</v>
      </c>
      <c r="C6408" s="4" t="s">
        <v>7036</v>
      </c>
      <c r="D6408" s="4" t="s">
        <v>7037</v>
      </c>
      <c r="E6408" s="4">
        <v>2.4106000000000002E-3</v>
      </c>
      <c r="F6408" s="4">
        <v>3.0793500000000001E-4</v>
      </c>
      <c r="G6408" s="4">
        <v>1</v>
      </c>
      <c r="H6408" s="4">
        <v>1</v>
      </c>
      <c r="I6408" s="4">
        <v>1</v>
      </c>
      <c r="J6408" s="4" t="s">
        <v>7028</v>
      </c>
      <c r="K6408" s="4">
        <v>0</v>
      </c>
      <c r="L6408" s="4">
        <v>1429.64501</v>
      </c>
      <c r="M6408" s="4" t="s">
        <v>29</v>
      </c>
      <c r="N6408" s="4" t="s">
        <v>29</v>
      </c>
      <c r="O6408" s="4">
        <v>1.192E-4</v>
      </c>
      <c r="P6408" s="4">
        <v>2.6219999999999998E-4</v>
      </c>
      <c r="Q6408" s="4">
        <v>2.92</v>
      </c>
    </row>
    <row r="6409" spans="1:29" hidden="1" outlineLevel="1" collapsed="1" x14ac:dyDescent="0.25">
      <c r="A6409" t="s">
        <v>34</v>
      </c>
      <c r="B6409" s="4" t="s">
        <v>29</v>
      </c>
      <c r="C6409" s="4" t="s">
        <v>7038</v>
      </c>
      <c r="D6409" s="4" t="s">
        <v>34</v>
      </c>
      <c r="E6409" s="4">
        <v>1.6097500000000001E-2</v>
      </c>
      <c r="F6409" s="4">
        <v>5.7957899999999999E-4</v>
      </c>
      <c r="G6409" s="4">
        <v>1</v>
      </c>
      <c r="H6409" s="4">
        <v>1</v>
      </c>
      <c r="I6409" s="4">
        <v>1</v>
      </c>
      <c r="J6409" s="4" t="s">
        <v>7028</v>
      </c>
      <c r="K6409" s="4">
        <v>0</v>
      </c>
      <c r="L6409" s="4">
        <v>2551.2086199999999</v>
      </c>
      <c r="M6409" s="4" t="s">
        <v>29</v>
      </c>
      <c r="N6409" s="4" t="s">
        <v>29</v>
      </c>
      <c r="O6409" s="4">
        <v>2.1489999999999999E-4</v>
      </c>
      <c r="P6409" s="4">
        <v>2.4989999999999999E-3</v>
      </c>
      <c r="Q6409" s="4">
        <v>3.37</v>
      </c>
    </row>
    <row r="6410" spans="1:29" x14ac:dyDescent="0.25">
      <c r="A6410" s="3" t="s">
        <v>29</v>
      </c>
      <c r="B6410" s="3" t="s">
        <v>30</v>
      </c>
      <c r="C6410" s="3" t="s">
        <v>7039</v>
      </c>
      <c r="D6410" s="3" t="s">
        <v>7040</v>
      </c>
      <c r="E6410" s="3">
        <v>0</v>
      </c>
      <c r="F6410" s="3">
        <v>40.728999999999999</v>
      </c>
      <c r="G6410" s="3">
        <v>11</v>
      </c>
      <c r="H6410" s="3">
        <v>9</v>
      </c>
      <c r="I6410" s="3">
        <v>12</v>
      </c>
      <c r="J6410" s="3">
        <v>9</v>
      </c>
      <c r="K6410" s="3">
        <v>1183</v>
      </c>
      <c r="L6410" s="3">
        <v>135.5</v>
      </c>
      <c r="M6410" s="3">
        <v>6.81</v>
      </c>
      <c r="N6410" s="3">
        <v>35.14</v>
      </c>
      <c r="O6410" s="3">
        <v>9</v>
      </c>
      <c r="P6410" s="3" t="s">
        <v>2672</v>
      </c>
      <c r="Q6410" s="3" t="s">
        <v>7041</v>
      </c>
      <c r="R6410" s="3" t="s">
        <v>7042</v>
      </c>
      <c r="S6410" s="3" t="s">
        <v>7043</v>
      </c>
      <c r="T6410" s="3" t="s">
        <v>7044</v>
      </c>
      <c r="U6410" s="3" t="s">
        <v>7039</v>
      </c>
      <c r="V6410" s="3" t="s">
        <v>7045</v>
      </c>
      <c r="W6410" s="3" t="s">
        <v>2549</v>
      </c>
      <c r="X6410" s="3" t="s">
        <v>2315</v>
      </c>
      <c r="Y6410" s="3" t="s">
        <v>2316</v>
      </c>
      <c r="Z6410" s="3" t="s">
        <v>34</v>
      </c>
      <c r="AA6410" s="3">
        <v>5</v>
      </c>
      <c r="AB6410" s="3" t="s">
        <v>29</v>
      </c>
      <c r="AC6410" s="3">
        <v>1</v>
      </c>
    </row>
    <row r="6411" spans="1:29" hidden="1" outlineLevel="1" collapsed="1" x14ac:dyDescent="0.25">
      <c r="A6411" t="s">
        <v>34</v>
      </c>
      <c r="B6411" s="2" t="s">
        <v>39</v>
      </c>
      <c r="C6411" s="2" t="s">
        <v>40</v>
      </c>
      <c r="D6411" s="2" t="s">
        <v>41</v>
      </c>
      <c r="E6411" s="2" t="s">
        <v>42</v>
      </c>
      <c r="F6411" s="2" t="s">
        <v>43</v>
      </c>
      <c r="G6411" s="2" t="s">
        <v>28</v>
      </c>
      <c r="H6411" s="2" t="s">
        <v>44</v>
      </c>
      <c r="I6411" s="2" t="s">
        <v>8</v>
      </c>
      <c r="J6411" s="2" t="s">
        <v>45</v>
      </c>
      <c r="K6411" s="2" t="s">
        <v>46</v>
      </c>
      <c r="L6411" s="2" t="s">
        <v>47</v>
      </c>
      <c r="M6411" s="2" t="s">
        <v>27</v>
      </c>
      <c r="N6411" s="2" t="s">
        <v>48</v>
      </c>
      <c r="O6411" s="2" t="s">
        <v>49</v>
      </c>
      <c r="P6411" s="2" t="s">
        <v>50</v>
      </c>
      <c r="Q6411" s="2" t="s">
        <v>51</v>
      </c>
    </row>
    <row r="6412" spans="1:29" hidden="1" outlineLevel="1" collapsed="1" x14ac:dyDescent="0.25">
      <c r="A6412" t="s">
        <v>34</v>
      </c>
      <c r="B6412" s="4" t="s">
        <v>29</v>
      </c>
      <c r="C6412" s="4" t="s">
        <v>7046</v>
      </c>
      <c r="D6412" s="4" t="s">
        <v>154</v>
      </c>
      <c r="E6412" s="4">
        <v>5.6526400000000001E-5</v>
      </c>
      <c r="F6412" s="4">
        <v>1.5434800000000001E-4</v>
      </c>
      <c r="G6412" s="4">
        <v>1</v>
      </c>
      <c r="H6412" s="4">
        <v>1</v>
      </c>
      <c r="I6412" s="4">
        <v>1</v>
      </c>
      <c r="J6412" s="4" t="s">
        <v>7039</v>
      </c>
      <c r="K6412" s="4">
        <v>0</v>
      </c>
      <c r="L6412" s="4">
        <v>1649.8414600000001</v>
      </c>
      <c r="M6412" s="4" t="s">
        <v>29</v>
      </c>
      <c r="N6412" s="4" t="s">
        <v>29</v>
      </c>
      <c r="O6412" s="4">
        <v>6.5770000000000002E-5</v>
      </c>
      <c r="P6412" s="4">
        <v>2.88E-6</v>
      </c>
      <c r="Q6412" s="4">
        <v>3.65</v>
      </c>
    </row>
    <row r="6413" spans="1:29" hidden="1" outlineLevel="1" collapsed="1" x14ac:dyDescent="0.25">
      <c r="A6413" t="s">
        <v>34</v>
      </c>
      <c r="B6413" s="4" t="s">
        <v>29</v>
      </c>
      <c r="C6413" s="4" t="s">
        <v>7047</v>
      </c>
      <c r="D6413" s="4" t="s">
        <v>34</v>
      </c>
      <c r="E6413" s="4">
        <v>3.1270799999999997E-4</v>
      </c>
      <c r="F6413" s="4">
        <v>1.5434800000000001E-4</v>
      </c>
      <c r="G6413" s="4">
        <v>1</v>
      </c>
      <c r="H6413" s="4">
        <v>1</v>
      </c>
      <c r="I6413" s="4">
        <v>1</v>
      </c>
      <c r="J6413" s="4" t="s">
        <v>7039</v>
      </c>
      <c r="K6413" s="4">
        <v>0</v>
      </c>
      <c r="L6413" s="4">
        <v>1312.76235</v>
      </c>
      <c r="M6413" s="4" t="s">
        <v>29</v>
      </c>
      <c r="N6413" s="4" t="s">
        <v>29</v>
      </c>
      <c r="O6413" s="4">
        <v>6.5770000000000002E-5</v>
      </c>
      <c r="P6413" s="4">
        <v>2.2670000000000001E-5</v>
      </c>
      <c r="Q6413" s="4">
        <v>2.35</v>
      </c>
    </row>
    <row r="6414" spans="1:29" hidden="1" outlineLevel="1" collapsed="1" x14ac:dyDescent="0.25">
      <c r="A6414" t="s">
        <v>34</v>
      </c>
      <c r="B6414" s="4" t="s">
        <v>29</v>
      </c>
      <c r="C6414" s="4" t="s">
        <v>7048</v>
      </c>
      <c r="D6414" s="4" t="s">
        <v>34</v>
      </c>
      <c r="E6414" s="4">
        <v>1.3041999999999999E-4</v>
      </c>
      <c r="F6414" s="4">
        <v>1.5434800000000001E-4</v>
      </c>
      <c r="G6414" s="4">
        <v>1</v>
      </c>
      <c r="H6414" s="4">
        <v>1</v>
      </c>
      <c r="I6414" s="4">
        <v>2</v>
      </c>
      <c r="J6414" s="4" t="s">
        <v>7039</v>
      </c>
      <c r="K6414" s="4">
        <v>0</v>
      </c>
      <c r="L6414" s="4">
        <v>1370.7426800000001</v>
      </c>
      <c r="M6414" s="4" t="s">
        <v>29</v>
      </c>
      <c r="N6414" s="4" t="s">
        <v>29</v>
      </c>
      <c r="O6414" s="4">
        <v>6.5770000000000002E-5</v>
      </c>
      <c r="P6414" s="4">
        <v>7.9100000000000005E-6</v>
      </c>
      <c r="Q6414" s="4">
        <v>2.8</v>
      </c>
    </row>
    <row r="6415" spans="1:29" hidden="1" outlineLevel="1" collapsed="1" x14ac:dyDescent="0.25">
      <c r="A6415" t="s">
        <v>34</v>
      </c>
      <c r="B6415" s="4" t="s">
        <v>29</v>
      </c>
      <c r="C6415" s="4" t="s">
        <v>7049</v>
      </c>
      <c r="D6415" s="4" t="s">
        <v>34</v>
      </c>
      <c r="E6415" s="4">
        <v>1.45232E-3</v>
      </c>
      <c r="F6415" s="4">
        <v>1.5434800000000001E-4</v>
      </c>
      <c r="G6415" s="4">
        <v>1</v>
      </c>
      <c r="H6415" s="4">
        <v>1</v>
      </c>
      <c r="I6415" s="4">
        <v>1</v>
      </c>
      <c r="J6415" s="4" t="s">
        <v>7039</v>
      </c>
      <c r="K6415" s="4">
        <v>0</v>
      </c>
      <c r="L6415" s="4">
        <v>1970.0494200000001</v>
      </c>
      <c r="M6415" s="4" t="s">
        <v>29</v>
      </c>
      <c r="N6415" s="4" t="s">
        <v>29</v>
      </c>
      <c r="O6415" s="4">
        <v>6.5770000000000002E-5</v>
      </c>
      <c r="P6415" s="4">
        <v>1.44E-4</v>
      </c>
      <c r="Q6415" s="4">
        <v>4.67</v>
      </c>
    </row>
    <row r="6416" spans="1:29" hidden="1" outlineLevel="1" collapsed="1" x14ac:dyDescent="0.25">
      <c r="A6416" t="s">
        <v>34</v>
      </c>
      <c r="B6416" s="4" t="s">
        <v>29</v>
      </c>
      <c r="C6416" s="4" t="s">
        <v>7050</v>
      </c>
      <c r="D6416" s="4" t="s">
        <v>34</v>
      </c>
      <c r="E6416" s="4">
        <v>9.8921800000000006E-7</v>
      </c>
      <c r="F6416" s="4">
        <v>1.5434800000000001E-4</v>
      </c>
      <c r="G6416" s="4">
        <v>1</v>
      </c>
      <c r="H6416" s="4">
        <v>1</v>
      </c>
      <c r="I6416" s="4">
        <v>1</v>
      </c>
      <c r="J6416" s="4" t="s">
        <v>7039</v>
      </c>
      <c r="K6416" s="4">
        <v>0</v>
      </c>
      <c r="L6416" s="4">
        <v>1628.8853799999999</v>
      </c>
      <c r="M6416" s="4" t="s">
        <v>29</v>
      </c>
      <c r="N6416" s="4" t="s">
        <v>29</v>
      </c>
      <c r="O6416" s="4">
        <v>6.5770000000000002E-5</v>
      </c>
      <c r="P6416" s="4">
        <v>2.1419999999999999E-8</v>
      </c>
      <c r="Q6416" s="4">
        <v>3.63</v>
      </c>
    </row>
    <row r="6417" spans="1:29" hidden="1" outlineLevel="1" collapsed="1" x14ac:dyDescent="0.25">
      <c r="A6417" t="s">
        <v>34</v>
      </c>
      <c r="B6417" s="4" t="s">
        <v>29</v>
      </c>
      <c r="C6417" s="4" t="s">
        <v>7051</v>
      </c>
      <c r="D6417" s="4" t="s">
        <v>34</v>
      </c>
      <c r="E6417" s="4">
        <v>4.65842E-4</v>
      </c>
      <c r="F6417" s="4">
        <v>1.5434800000000001E-4</v>
      </c>
      <c r="G6417" s="4">
        <v>1</v>
      </c>
      <c r="H6417" s="4">
        <v>1</v>
      </c>
      <c r="I6417" s="4">
        <v>2</v>
      </c>
      <c r="J6417" s="4" t="s">
        <v>7039</v>
      </c>
      <c r="K6417" s="4">
        <v>0</v>
      </c>
      <c r="L6417" s="4">
        <v>1294.74055</v>
      </c>
      <c r="M6417" s="4" t="s">
        <v>29</v>
      </c>
      <c r="N6417" s="4" t="s">
        <v>29</v>
      </c>
      <c r="O6417" s="4">
        <v>6.5770000000000002E-5</v>
      </c>
      <c r="P6417" s="4">
        <v>3.667E-5</v>
      </c>
      <c r="Q6417" s="4">
        <v>2.2999999999999998</v>
      </c>
    </row>
    <row r="6418" spans="1:29" hidden="1" outlineLevel="1" collapsed="1" x14ac:dyDescent="0.25">
      <c r="A6418" t="s">
        <v>34</v>
      </c>
      <c r="B6418" s="4" t="s">
        <v>29</v>
      </c>
      <c r="C6418" s="4" t="s">
        <v>7052</v>
      </c>
      <c r="D6418" s="4" t="s">
        <v>74</v>
      </c>
      <c r="E6418" s="4">
        <v>6.3873499999999998E-5</v>
      </c>
      <c r="F6418" s="4">
        <v>1.5434800000000001E-4</v>
      </c>
      <c r="G6418" s="4">
        <v>1</v>
      </c>
      <c r="H6418" s="4">
        <v>1</v>
      </c>
      <c r="I6418" s="4">
        <v>2</v>
      </c>
      <c r="J6418" s="4" t="s">
        <v>7039</v>
      </c>
      <c r="K6418" s="4">
        <v>0</v>
      </c>
      <c r="L6418" s="4">
        <v>1861.8385000000001</v>
      </c>
      <c r="M6418" s="4" t="s">
        <v>29</v>
      </c>
      <c r="N6418" s="4" t="s">
        <v>29</v>
      </c>
      <c r="O6418" s="4">
        <v>6.5770000000000002E-5</v>
      </c>
      <c r="P6418" s="4">
        <v>3.3359999999999999E-6</v>
      </c>
      <c r="Q6418" s="4">
        <v>3.7</v>
      </c>
    </row>
    <row r="6419" spans="1:29" hidden="1" outlineLevel="1" collapsed="1" x14ac:dyDescent="0.25">
      <c r="A6419" t="s">
        <v>34</v>
      </c>
      <c r="B6419" s="4" t="s">
        <v>29</v>
      </c>
      <c r="C6419" s="4" t="s">
        <v>7053</v>
      </c>
      <c r="D6419" s="4" t="s">
        <v>74</v>
      </c>
      <c r="E6419" s="4">
        <v>1.15861E-2</v>
      </c>
      <c r="F6419" s="4">
        <v>4.3565599999999998E-4</v>
      </c>
      <c r="G6419" s="4">
        <v>1</v>
      </c>
      <c r="H6419" s="4">
        <v>1</v>
      </c>
      <c r="I6419" s="4">
        <v>1</v>
      </c>
      <c r="J6419" s="4" t="s">
        <v>7039</v>
      </c>
      <c r="K6419" s="4">
        <v>0</v>
      </c>
      <c r="L6419" s="4">
        <v>1188.7020600000001</v>
      </c>
      <c r="M6419" s="4" t="s">
        <v>29</v>
      </c>
      <c r="N6419" s="4" t="s">
        <v>29</v>
      </c>
      <c r="O6419" s="4">
        <v>1.639E-4</v>
      </c>
      <c r="P6419" s="4">
        <v>1.668E-3</v>
      </c>
      <c r="Q6419" s="4">
        <v>2.04</v>
      </c>
    </row>
    <row r="6420" spans="1:29" hidden="1" outlineLevel="1" collapsed="1" x14ac:dyDescent="0.25">
      <c r="A6420" t="s">
        <v>34</v>
      </c>
      <c r="B6420" s="4" t="s">
        <v>29</v>
      </c>
      <c r="C6420" s="4" t="s">
        <v>7054</v>
      </c>
      <c r="D6420" s="4" t="s">
        <v>34</v>
      </c>
      <c r="E6420" s="4">
        <v>0.16339400000000001</v>
      </c>
      <c r="F6420" s="4">
        <v>5.1501400000000001E-3</v>
      </c>
      <c r="G6420" s="4">
        <v>1</v>
      </c>
      <c r="H6420" s="4">
        <v>1</v>
      </c>
      <c r="I6420" s="4">
        <v>1</v>
      </c>
      <c r="J6420" s="4" t="s">
        <v>7039</v>
      </c>
      <c r="K6420" s="4">
        <v>0</v>
      </c>
      <c r="L6420" s="4">
        <v>1542.7798499999999</v>
      </c>
      <c r="M6420" s="4" t="s">
        <v>29</v>
      </c>
      <c r="N6420" s="4" t="s">
        <v>29</v>
      </c>
      <c r="O6420" s="4">
        <v>1.89E-3</v>
      </c>
      <c r="P6420" s="4">
        <v>5.7360000000000001E-2</v>
      </c>
      <c r="Q6420" s="4">
        <v>1.93</v>
      </c>
    </row>
    <row r="6421" spans="1:29" x14ac:dyDescent="0.25">
      <c r="A6421" s="3" t="s">
        <v>29</v>
      </c>
      <c r="B6421" s="3" t="s">
        <v>30</v>
      </c>
      <c r="C6421" s="3" t="s">
        <v>7055</v>
      </c>
      <c r="D6421" s="3" t="s">
        <v>7056</v>
      </c>
      <c r="E6421" s="3">
        <v>0</v>
      </c>
      <c r="F6421" s="3">
        <v>40.597000000000001</v>
      </c>
      <c r="G6421" s="3">
        <v>8</v>
      </c>
      <c r="H6421" s="3">
        <v>6</v>
      </c>
      <c r="I6421" s="3">
        <v>8</v>
      </c>
      <c r="J6421" s="3">
        <v>6</v>
      </c>
      <c r="K6421" s="3">
        <v>1201</v>
      </c>
      <c r="L6421" s="3">
        <v>135.5</v>
      </c>
      <c r="M6421" s="3">
        <v>5.99</v>
      </c>
      <c r="N6421" s="3">
        <v>28.34</v>
      </c>
      <c r="O6421" s="3">
        <v>6</v>
      </c>
      <c r="P6421" s="3" t="s">
        <v>636</v>
      </c>
      <c r="Q6421" s="3" t="s">
        <v>7057</v>
      </c>
      <c r="R6421" s="3" t="s">
        <v>712</v>
      </c>
      <c r="S6421" s="3" t="s">
        <v>7058</v>
      </c>
      <c r="T6421" s="3" t="s">
        <v>7059</v>
      </c>
      <c r="U6421" s="3" t="s">
        <v>7055</v>
      </c>
      <c r="V6421" s="3" t="s">
        <v>7060</v>
      </c>
      <c r="W6421" s="3" t="s">
        <v>38</v>
      </c>
      <c r="X6421" s="3" t="s">
        <v>34</v>
      </c>
      <c r="Y6421" s="3" t="s">
        <v>6983</v>
      </c>
      <c r="Z6421" s="3" t="s">
        <v>34</v>
      </c>
      <c r="AA6421" s="3">
        <v>11</v>
      </c>
      <c r="AB6421" s="3" t="s">
        <v>29</v>
      </c>
      <c r="AC6421" s="3">
        <v>1</v>
      </c>
    </row>
    <row r="6422" spans="1:29" hidden="1" outlineLevel="1" collapsed="1" x14ac:dyDescent="0.25">
      <c r="A6422" t="s">
        <v>34</v>
      </c>
      <c r="B6422" s="2" t="s">
        <v>39</v>
      </c>
      <c r="C6422" s="2" t="s">
        <v>40</v>
      </c>
      <c r="D6422" s="2" t="s">
        <v>41</v>
      </c>
      <c r="E6422" s="2" t="s">
        <v>42</v>
      </c>
      <c r="F6422" s="2" t="s">
        <v>43</v>
      </c>
      <c r="G6422" s="2" t="s">
        <v>28</v>
      </c>
      <c r="H6422" s="2" t="s">
        <v>44</v>
      </c>
      <c r="I6422" s="2" t="s">
        <v>8</v>
      </c>
      <c r="J6422" s="2" t="s">
        <v>45</v>
      </c>
      <c r="K6422" s="2" t="s">
        <v>46</v>
      </c>
      <c r="L6422" s="2" t="s">
        <v>47</v>
      </c>
      <c r="M6422" s="2" t="s">
        <v>27</v>
      </c>
      <c r="N6422" s="2" t="s">
        <v>48</v>
      </c>
      <c r="O6422" s="2" t="s">
        <v>49</v>
      </c>
      <c r="P6422" s="2" t="s">
        <v>50</v>
      </c>
      <c r="Q6422" s="2" t="s">
        <v>51</v>
      </c>
    </row>
    <row r="6423" spans="1:29" hidden="1" outlineLevel="1" collapsed="1" x14ac:dyDescent="0.25">
      <c r="A6423" t="s">
        <v>34</v>
      </c>
      <c r="B6423" s="4" t="s">
        <v>29</v>
      </c>
      <c r="C6423" s="4" t="s">
        <v>7061</v>
      </c>
      <c r="D6423" s="4" t="s">
        <v>34</v>
      </c>
      <c r="E6423" s="4">
        <v>1.21527E-5</v>
      </c>
      <c r="F6423" s="4">
        <v>1.5434800000000001E-4</v>
      </c>
      <c r="G6423" s="4">
        <v>1</v>
      </c>
      <c r="H6423" s="4">
        <v>1</v>
      </c>
      <c r="I6423" s="4">
        <v>2</v>
      </c>
      <c r="J6423" s="4" t="s">
        <v>7055</v>
      </c>
      <c r="K6423" s="4">
        <v>0</v>
      </c>
      <c r="L6423" s="4">
        <v>2478.2259399999998</v>
      </c>
      <c r="M6423" s="4" t="s">
        <v>29</v>
      </c>
      <c r="N6423" s="4" t="s">
        <v>29</v>
      </c>
      <c r="O6423" s="4">
        <v>6.5770000000000002E-5</v>
      </c>
      <c r="P6423" s="4">
        <v>4.4850000000000003E-7</v>
      </c>
      <c r="Q6423" s="4">
        <v>4.75</v>
      </c>
    </row>
    <row r="6424" spans="1:29" hidden="1" outlineLevel="1" collapsed="1" x14ac:dyDescent="0.25">
      <c r="A6424" t="s">
        <v>34</v>
      </c>
      <c r="B6424" s="4" t="s">
        <v>29</v>
      </c>
      <c r="C6424" s="4" t="s">
        <v>7062</v>
      </c>
      <c r="D6424" s="4" t="s">
        <v>196</v>
      </c>
      <c r="E6424" s="4">
        <v>8.9148600000000004E-4</v>
      </c>
      <c r="F6424" s="4">
        <v>1.5434800000000001E-4</v>
      </c>
      <c r="G6424" s="4">
        <v>1</v>
      </c>
      <c r="H6424" s="4">
        <v>1</v>
      </c>
      <c r="I6424" s="4">
        <v>1</v>
      </c>
      <c r="J6424" s="4" t="s">
        <v>7055</v>
      </c>
      <c r="K6424" s="4">
        <v>0</v>
      </c>
      <c r="L6424" s="4">
        <v>1202.61257</v>
      </c>
      <c r="M6424" s="4" t="s">
        <v>29</v>
      </c>
      <c r="N6424" s="4" t="s">
        <v>29</v>
      </c>
      <c r="O6424" s="4">
        <v>6.5770000000000002E-5</v>
      </c>
      <c r="P6424" s="4">
        <v>8.0400000000000003E-5</v>
      </c>
      <c r="Q6424" s="4">
        <v>2.63</v>
      </c>
    </row>
    <row r="6425" spans="1:29" hidden="1" outlineLevel="1" collapsed="1" x14ac:dyDescent="0.25">
      <c r="A6425" t="s">
        <v>34</v>
      </c>
      <c r="B6425" s="4" t="s">
        <v>29</v>
      </c>
      <c r="C6425" s="4" t="s">
        <v>7063</v>
      </c>
      <c r="D6425" s="4" t="s">
        <v>34</v>
      </c>
      <c r="E6425" s="4">
        <v>4.9070499999999999E-6</v>
      </c>
      <c r="F6425" s="4">
        <v>1.5434800000000001E-4</v>
      </c>
      <c r="G6425" s="4">
        <v>1</v>
      </c>
      <c r="H6425" s="4">
        <v>1</v>
      </c>
      <c r="I6425" s="4">
        <v>1</v>
      </c>
      <c r="J6425" s="4" t="s">
        <v>7055</v>
      </c>
      <c r="K6425" s="4">
        <v>0</v>
      </c>
      <c r="L6425" s="4">
        <v>1586.93769</v>
      </c>
      <c r="M6425" s="4" t="s">
        <v>29</v>
      </c>
      <c r="N6425" s="4" t="s">
        <v>29</v>
      </c>
      <c r="O6425" s="4">
        <v>6.5770000000000002E-5</v>
      </c>
      <c r="P6425" s="4">
        <v>1.4959999999999999E-7</v>
      </c>
      <c r="Q6425" s="4">
        <v>4.2300000000000004</v>
      </c>
    </row>
    <row r="6426" spans="1:29" hidden="1" outlineLevel="1" collapsed="1" x14ac:dyDescent="0.25">
      <c r="A6426" t="s">
        <v>34</v>
      </c>
      <c r="B6426" s="4" t="s">
        <v>29</v>
      </c>
      <c r="C6426" s="4" t="s">
        <v>7064</v>
      </c>
      <c r="D6426" s="4" t="s">
        <v>34</v>
      </c>
      <c r="E6426" s="4">
        <v>2.43353E-4</v>
      </c>
      <c r="F6426" s="4">
        <v>1.5434800000000001E-4</v>
      </c>
      <c r="G6426" s="4">
        <v>1</v>
      </c>
      <c r="H6426" s="4">
        <v>1</v>
      </c>
      <c r="I6426" s="4">
        <v>1</v>
      </c>
      <c r="J6426" s="4" t="s">
        <v>7055</v>
      </c>
      <c r="K6426" s="4">
        <v>1</v>
      </c>
      <c r="L6426" s="4">
        <v>1639.83664</v>
      </c>
      <c r="M6426" s="4" t="s">
        <v>29</v>
      </c>
      <c r="N6426" s="4" t="s">
        <v>29</v>
      </c>
      <c r="O6426" s="4">
        <v>6.5770000000000002E-5</v>
      </c>
      <c r="P6426" s="4">
        <v>1.683E-5</v>
      </c>
      <c r="Q6426" s="4">
        <v>3.43</v>
      </c>
    </row>
    <row r="6427" spans="1:29" hidden="1" outlineLevel="1" collapsed="1" x14ac:dyDescent="0.25">
      <c r="A6427" t="s">
        <v>34</v>
      </c>
      <c r="B6427" s="4" t="s">
        <v>29</v>
      </c>
      <c r="C6427" s="4" t="s">
        <v>7065</v>
      </c>
      <c r="D6427" s="4" t="s">
        <v>34</v>
      </c>
      <c r="E6427" s="4">
        <v>1.40905E-8</v>
      </c>
      <c r="F6427" s="4">
        <v>1.5434800000000001E-4</v>
      </c>
      <c r="G6427" s="4">
        <v>1</v>
      </c>
      <c r="H6427" s="4">
        <v>1</v>
      </c>
      <c r="I6427" s="4">
        <v>1</v>
      </c>
      <c r="J6427" s="4" t="s">
        <v>7055</v>
      </c>
      <c r="K6427" s="4">
        <v>0</v>
      </c>
      <c r="L6427" s="4">
        <v>2268.1407599999998</v>
      </c>
      <c r="M6427" s="4" t="s">
        <v>29</v>
      </c>
      <c r="N6427" s="4" t="s">
        <v>29</v>
      </c>
      <c r="O6427" s="4">
        <v>6.5770000000000002E-5</v>
      </c>
      <c r="P6427" s="4">
        <v>1.254E-10</v>
      </c>
      <c r="Q6427" s="4">
        <v>5.32</v>
      </c>
    </row>
    <row r="6428" spans="1:29" hidden="1" outlineLevel="1" collapsed="1" x14ac:dyDescent="0.25">
      <c r="A6428" t="s">
        <v>34</v>
      </c>
      <c r="B6428" s="4" t="s">
        <v>29</v>
      </c>
      <c r="C6428" s="4" t="s">
        <v>7066</v>
      </c>
      <c r="D6428" s="4" t="s">
        <v>34</v>
      </c>
      <c r="E6428" s="4">
        <v>3.69601E-4</v>
      </c>
      <c r="F6428" s="4">
        <v>1.5434800000000001E-4</v>
      </c>
      <c r="G6428" s="4">
        <v>1</v>
      </c>
      <c r="H6428" s="4">
        <v>1</v>
      </c>
      <c r="I6428" s="4">
        <v>2</v>
      </c>
      <c r="J6428" s="4" t="s">
        <v>7055</v>
      </c>
      <c r="K6428" s="4">
        <v>0</v>
      </c>
      <c r="L6428" s="4">
        <v>900.59169999999995</v>
      </c>
      <c r="M6428" s="4" t="s">
        <v>29</v>
      </c>
      <c r="N6428" s="4" t="s">
        <v>29</v>
      </c>
      <c r="O6428" s="4">
        <v>6.5770000000000002E-5</v>
      </c>
      <c r="P6428" s="4">
        <v>2.7800000000000001E-5</v>
      </c>
      <c r="Q6428" s="4">
        <v>2.14</v>
      </c>
    </row>
    <row r="6429" spans="1:29" x14ac:dyDescent="0.25">
      <c r="A6429" s="3" t="s">
        <v>29</v>
      </c>
      <c r="B6429" s="3" t="s">
        <v>30</v>
      </c>
      <c r="C6429" s="3" t="s">
        <v>7067</v>
      </c>
      <c r="D6429" s="3" t="s">
        <v>7068</v>
      </c>
      <c r="E6429" s="3">
        <v>0</v>
      </c>
      <c r="F6429" s="3">
        <v>40.408999999999999</v>
      </c>
      <c r="G6429" s="3">
        <v>42</v>
      </c>
      <c r="H6429" s="3">
        <v>8</v>
      </c>
      <c r="I6429" s="3">
        <v>9</v>
      </c>
      <c r="J6429" s="3">
        <v>8</v>
      </c>
      <c r="K6429" s="3">
        <v>225</v>
      </c>
      <c r="L6429" s="3">
        <v>25.2</v>
      </c>
      <c r="M6429" s="3">
        <v>10.08</v>
      </c>
      <c r="N6429" s="3">
        <v>30.72</v>
      </c>
      <c r="O6429" s="3">
        <v>8</v>
      </c>
      <c r="P6429" s="3" t="s">
        <v>315</v>
      </c>
      <c r="Q6429" s="3" t="s">
        <v>2310</v>
      </c>
      <c r="R6429" s="3" t="s">
        <v>1552</v>
      </c>
      <c r="S6429" s="3" t="s">
        <v>34</v>
      </c>
      <c r="T6429" s="3" t="s">
        <v>7069</v>
      </c>
      <c r="U6429" s="3" t="s">
        <v>7067</v>
      </c>
      <c r="V6429" s="3" t="s">
        <v>7070</v>
      </c>
      <c r="W6429" s="3" t="s">
        <v>38</v>
      </c>
      <c r="X6429" s="3" t="s">
        <v>34</v>
      </c>
      <c r="Y6429" s="3" t="s">
        <v>34</v>
      </c>
      <c r="Z6429" s="3" t="s">
        <v>34</v>
      </c>
      <c r="AA6429" s="3">
        <v>0</v>
      </c>
      <c r="AB6429" s="3" t="s">
        <v>29</v>
      </c>
      <c r="AC6429" s="3">
        <v>1</v>
      </c>
    </row>
    <row r="6430" spans="1:29" hidden="1" outlineLevel="1" collapsed="1" x14ac:dyDescent="0.25">
      <c r="A6430" t="s">
        <v>34</v>
      </c>
      <c r="B6430" s="2" t="s">
        <v>39</v>
      </c>
      <c r="C6430" s="2" t="s">
        <v>40</v>
      </c>
      <c r="D6430" s="2" t="s">
        <v>41</v>
      </c>
      <c r="E6430" s="2" t="s">
        <v>42</v>
      </c>
      <c r="F6430" s="2" t="s">
        <v>43</v>
      </c>
      <c r="G6430" s="2" t="s">
        <v>28</v>
      </c>
      <c r="H6430" s="2" t="s">
        <v>44</v>
      </c>
      <c r="I6430" s="2" t="s">
        <v>8</v>
      </c>
      <c r="J6430" s="2" t="s">
        <v>45</v>
      </c>
      <c r="K6430" s="2" t="s">
        <v>46</v>
      </c>
      <c r="L6430" s="2" t="s">
        <v>47</v>
      </c>
      <c r="M6430" s="2" t="s">
        <v>27</v>
      </c>
      <c r="N6430" s="2" t="s">
        <v>48</v>
      </c>
      <c r="O6430" s="2" t="s">
        <v>49</v>
      </c>
      <c r="P6430" s="2" t="s">
        <v>50</v>
      </c>
      <c r="Q6430" s="2" t="s">
        <v>51</v>
      </c>
    </row>
    <row r="6431" spans="1:29" hidden="1" outlineLevel="1" collapsed="1" x14ac:dyDescent="0.25">
      <c r="A6431" t="s">
        <v>34</v>
      </c>
      <c r="B6431" s="4" t="s">
        <v>29</v>
      </c>
      <c r="C6431" s="4" t="s">
        <v>7071</v>
      </c>
      <c r="D6431" s="4" t="s">
        <v>154</v>
      </c>
      <c r="E6431" s="4">
        <v>3.2512700000000002E-7</v>
      </c>
      <c r="F6431" s="4">
        <v>1.5434800000000001E-4</v>
      </c>
      <c r="G6431" s="4">
        <v>1</v>
      </c>
      <c r="H6431" s="4">
        <v>1</v>
      </c>
      <c r="I6431" s="4">
        <v>1</v>
      </c>
      <c r="J6431" s="4" t="s">
        <v>7067</v>
      </c>
      <c r="K6431" s="4">
        <v>1</v>
      </c>
      <c r="L6431" s="4">
        <v>1624.9203199999999</v>
      </c>
      <c r="M6431" s="4" t="s">
        <v>29</v>
      </c>
      <c r="N6431" s="4" t="s">
        <v>29</v>
      </c>
      <c r="O6431" s="4">
        <v>6.5770000000000002E-5</v>
      </c>
      <c r="P6431" s="4">
        <v>5.5770000000000001E-9</v>
      </c>
      <c r="Q6431" s="4">
        <v>4.87</v>
      </c>
    </row>
    <row r="6432" spans="1:29" hidden="1" outlineLevel="1" collapsed="1" x14ac:dyDescent="0.25">
      <c r="A6432" t="s">
        <v>34</v>
      </c>
      <c r="B6432" s="4" t="s">
        <v>29</v>
      </c>
      <c r="C6432" s="4" t="s">
        <v>7072</v>
      </c>
      <c r="D6432" s="4" t="s">
        <v>34</v>
      </c>
      <c r="E6432" s="4">
        <v>4.3706000000000001E-6</v>
      </c>
      <c r="F6432" s="4">
        <v>1.5434800000000001E-4</v>
      </c>
      <c r="G6432" s="4">
        <v>1</v>
      </c>
      <c r="H6432" s="4">
        <v>1</v>
      </c>
      <c r="I6432" s="4">
        <v>1</v>
      </c>
      <c r="J6432" s="4" t="s">
        <v>7067</v>
      </c>
      <c r="K6432" s="4">
        <v>0</v>
      </c>
      <c r="L6432" s="4">
        <v>2406.2007899999999</v>
      </c>
      <c r="M6432" s="4" t="s">
        <v>29</v>
      </c>
      <c r="N6432" s="4" t="s">
        <v>29</v>
      </c>
      <c r="O6432" s="4">
        <v>6.5770000000000002E-5</v>
      </c>
      <c r="P6432" s="4">
        <v>1.2940000000000001E-7</v>
      </c>
      <c r="Q6432" s="4">
        <v>3.67</v>
      </c>
    </row>
    <row r="6433" spans="1:29" hidden="1" outlineLevel="1" collapsed="1" x14ac:dyDescent="0.25">
      <c r="A6433" t="s">
        <v>34</v>
      </c>
      <c r="B6433" s="4" t="s">
        <v>29</v>
      </c>
      <c r="C6433" s="4" t="s">
        <v>7073</v>
      </c>
      <c r="D6433" s="4" t="s">
        <v>34</v>
      </c>
      <c r="E6433" s="4">
        <v>3.7198500000000002E-4</v>
      </c>
      <c r="F6433" s="4">
        <v>1.5434800000000001E-4</v>
      </c>
      <c r="G6433" s="4">
        <v>1</v>
      </c>
      <c r="H6433" s="4">
        <v>1</v>
      </c>
      <c r="I6433" s="4">
        <v>1</v>
      </c>
      <c r="J6433" s="4" t="s">
        <v>7067</v>
      </c>
      <c r="K6433" s="4">
        <v>0</v>
      </c>
      <c r="L6433" s="4">
        <v>1414.7325000000001</v>
      </c>
      <c r="M6433" s="4" t="s">
        <v>29</v>
      </c>
      <c r="N6433" s="4" t="s">
        <v>29</v>
      </c>
      <c r="O6433" s="4">
        <v>6.5770000000000002E-5</v>
      </c>
      <c r="P6433" s="4">
        <v>2.794E-5</v>
      </c>
      <c r="Q6433" s="4">
        <v>3.34</v>
      </c>
    </row>
    <row r="6434" spans="1:29" hidden="1" outlineLevel="1" collapsed="1" x14ac:dyDescent="0.25">
      <c r="A6434" t="s">
        <v>34</v>
      </c>
      <c r="B6434" s="4" t="s">
        <v>29</v>
      </c>
      <c r="C6434" s="4" t="s">
        <v>7074</v>
      </c>
      <c r="D6434" s="4" t="s">
        <v>34</v>
      </c>
      <c r="E6434" s="4">
        <v>1.7160299999999999E-3</v>
      </c>
      <c r="F6434" s="4">
        <v>1.5434800000000001E-4</v>
      </c>
      <c r="G6434" s="4">
        <v>1</v>
      </c>
      <c r="H6434" s="4">
        <v>1</v>
      </c>
      <c r="I6434" s="4">
        <v>1</v>
      </c>
      <c r="J6434" s="4" t="s">
        <v>7067</v>
      </c>
      <c r="K6434" s="4">
        <v>1</v>
      </c>
      <c r="L6434" s="4">
        <v>1757.9140500000001</v>
      </c>
      <c r="M6434" s="4" t="s">
        <v>29</v>
      </c>
      <c r="N6434" s="4" t="s">
        <v>29</v>
      </c>
      <c r="O6434" s="4">
        <v>6.5770000000000002E-5</v>
      </c>
      <c r="P6434" s="4">
        <v>1.7560000000000001E-4</v>
      </c>
      <c r="Q6434" s="4">
        <v>3.51</v>
      </c>
    </row>
    <row r="6435" spans="1:29" hidden="1" outlineLevel="1" collapsed="1" x14ac:dyDescent="0.25">
      <c r="A6435" t="s">
        <v>34</v>
      </c>
      <c r="B6435" s="4" t="s">
        <v>29</v>
      </c>
      <c r="C6435" s="4" t="s">
        <v>7075</v>
      </c>
      <c r="D6435" s="4" t="s">
        <v>34</v>
      </c>
      <c r="E6435" s="4">
        <v>2.09898E-4</v>
      </c>
      <c r="F6435" s="4">
        <v>1.5434800000000001E-4</v>
      </c>
      <c r="G6435" s="4">
        <v>1</v>
      </c>
      <c r="H6435" s="4">
        <v>1</v>
      </c>
      <c r="I6435" s="4">
        <v>1</v>
      </c>
      <c r="J6435" s="4" t="s">
        <v>7067</v>
      </c>
      <c r="K6435" s="4">
        <v>2</v>
      </c>
      <c r="L6435" s="4">
        <v>1589.9274600000001</v>
      </c>
      <c r="M6435" s="4" t="s">
        <v>29</v>
      </c>
      <c r="N6435" s="4" t="s">
        <v>29</v>
      </c>
      <c r="O6435" s="4">
        <v>6.5770000000000002E-5</v>
      </c>
      <c r="P6435" s="4">
        <v>1.4049999999999999E-5</v>
      </c>
      <c r="Q6435" s="4">
        <v>3.93</v>
      </c>
    </row>
    <row r="6436" spans="1:29" hidden="1" outlineLevel="1" collapsed="1" x14ac:dyDescent="0.25">
      <c r="A6436" t="s">
        <v>34</v>
      </c>
      <c r="B6436" s="4" t="s">
        <v>29</v>
      </c>
      <c r="C6436" s="4" t="s">
        <v>7076</v>
      </c>
      <c r="D6436" s="4" t="s">
        <v>34</v>
      </c>
      <c r="E6436" s="4">
        <v>3.5399899999999998E-3</v>
      </c>
      <c r="F6436" s="4">
        <v>3.0793500000000001E-4</v>
      </c>
      <c r="G6436" s="4">
        <v>1</v>
      </c>
      <c r="H6436" s="4">
        <v>1</v>
      </c>
      <c r="I6436" s="4">
        <v>1</v>
      </c>
      <c r="J6436" s="4" t="s">
        <v>7067</v>
      </c>
      <c r="K6436" s="4">
        <v>0</v>
      </c>
      <c r="L6436" s="4">
        <v>1629.81909</v>
      </c>
      <c r="M6436" s="4" t="s">
        <v>29</v>
      </c>
      <c r="N6436" s="4" t="s">
        <v>29</v>
      </c>
      <c r="O6436" s="4">
        <v>1.192E-4</v>
      </c>
      <c r="P6436" s="4">
        <v>4.105E-4</v>
      </c>
      <c r="Q6436" s="4">
        <v>2.8</v>
      </c>
    </row>
    <row r="6437" spans="1:29" hidden="1" outlineLevel="1" collapsed="1" x14ac:dyDescent="0.25">
      <c r="A6437" t="s">
        <v>34</v>
      </c>
      <c r="B6437" s="4" t="s">
        <v>29</v>
      </c>
      <c r="C6437" s="4" t="s">
        <v>7077</v>
      </c>
      <c r="D6437" s="4" t="s">
        <v>196</v>
      </c>
      <c r="E6437" s="4">
        <v>6.9670399999999999E-3</v>
      </c>
      <c r="F6437" s="4">
        <v>4.3565599999999998E-4</v>
      </c>
      <c r="G6437" s="4">
        <v>1</v>
      </c>
      <c r="H6437" s="4">
        <v>1</v>
      </c>
      <c r="I6437" s="4">
        <v>1</v>
      </c>
      <c r="J6437" s="4" t="s">
        <v>7067</v>
      </c>
      <c r="K6437" s="4">
        <v>0</v>
      </c>
      <c r="L6437" s="4">
        <v>1468.8192100000001</v>
      </c>
      <c r="M6437" s="4" t="s">
        <v>29</v>
      </c>
      <c r="N6437" s="4" t="s">
        <v>29</v>
      </c>
      <c r="O6437" s="4">
        <v>1.639E-4</v>
      </c>
      <c r="P6437" s="4">
        <v>9.0419999999999997E-4</v>
      </c>
      <c r="Q6437" s="4">
        <v>2.8</v>
      </c>
    </row>
    <row r="6438" spans="1:29" hidden="1" outlineLevel="1" collapsed="1" x14ac:dyDescent="0.25">
      <c r="A6438" t="s">
        <v>34</v>
      </c>
      <c r="B6438" s="4" t="s">
        <v>29</v>
      </c>
      <c r="C6438" s="4" t="s">
        <v>7078</v>
      </c>
      <c r="D6438" s="4" t="s">
        <v>34</v>
      </c>
      <c r="E6438" s="4">
        <v>6.5785899999999996E-3</v>
      </c>
      <c r="F6438" s="4">
        <v>4.3565599999999998E-4</v>
      </c>
      <c r="G6438" s="4">
        <v>1</v>
      </c>
      <c r="H6438" s="4">
        <v>1</v>
      </c>
      <c r="I6438" s="4">
        <v>2</v>
      </c>
      <c r="J6438" s="4" t="s">
        <v>7067</v>
      </c>
      <c r="K6438" s="4">
        <v>1</v>
      </c>
      <c r="L6438" s="4">
        <v>1496.7379800000001</v>
      </c>
      <c r="M6438" s="4" t="s">
        <v>29</v>
      </c>
      <c r="N6438" s="4" t="s">
        <v>29</v>
      </c>
      <c r="O6438" s="4">
        <v>1.639E-4</v>
      </c>
      <c r="P6438" s="4">
        <v>8.5079999999999997E-4</v>
      </c>
      <c r="Q6438" s="4">
        <v>3.11</v>
      </c>
    </row>
    <row r="6439" spans="1:29" x14ac:dyDescent="0.25">
      <c r="A6439" s="3" t="s">
        <v>29</v>
      </c>
      <c r="B6439" s="3" t="s">
        <v>30</v>
      </c>
      <c r="C6439" s="3" t="s">
        <v>7079</v>
      </c>
      <c r="D6439" s="3" t="s">
        <v>7080</v>
      </c>
      <c r="E6439" s="3">
        <v>0</v>
      </c>
      <c r="F6439" s="3">
        <v>40.344999999999999</v>
      </c>
      <c r="G6439" s="3">
        <v>23</v>
      </c>
      <c r="H6439" s="3">
        <v>5</v>
      </c>
      <c r="I6439" s="3">
        <v>11</v>
      </c>
      <c r="J6439" s="3">
        <v>5</v>
      </c>
      <c r="K6439" s="3">
        <v>154</v>
      </c>
      <c r="L6439" s="3">
        <v>17.100000000000001</v>
      </c>
      <c r="M6439" s="3">
        <v>5.31</v>
      </c>
      <c r="N6439" s="3">
        <v>39.92</v>
      </c>
      <c r="O6439" s="3">
        <v>5</v>
      </c>
      <c r="P6439" s="3" t="s">
        <v>1209</v>
      </c>
      <c r="Q6439" s="3" t="s">
        <v>972</v>
      </c>
      <c r="R6439" s="3" t="s">
        <v>4672</v>
      </c>
      <c r="S6439" s="3" t="s">
        <v>7081</v>
      </c>
      <c r="T6439" s="3" t="s">
        <v>7082</v>
      </c>
      <c r="U6439" s="3" t="s">
        <v>7079</v>
      </c>
      <c r="V6439" s="3" t="s">
        <v>7083</v>
      </c>
      <c r="W6439" s="3" t="s">
        <v>449</v>
      </c>
      <c r="X6439" s="3" t="s">
        <v>977</v>
      </c>
      <c r="Y6439" s="3" t="s">
        <v>34</v>
      </c>
      <c r="Z6439" s="3" t="s">
        <v>34</v>
      </c>
      <c r="AA6439" s="3">
        <v>1</v>
      </c>
      <c r="AB6439" s="3" t="s">
        <v>29</v>
      </c>
      <c r="AC6439" s="3">
        <v>1</v>
      </c>
    </row>
    <row r="6440" spans="1:29" hidden="1" outlineLevel="1" collapsed="1" x14ac:dyDescent="0.25">
      <c r="A6440" t="s">
        <v>34</v>
      </c>
      <c r="B6440" s="2" t="s">
        <v>39</v>
      </c>
      <c r="C6440" s="2" t="s">
        <v>40</v>
      </c>
      <c r="D6440" s="2" t="s">
        <v>41</v>
      </c>
      <c r="E6440" s="2" t="s">
        <v>42</v>
      </c>
      <c r="F6440" s="2" t="s">
        <v>43</v>
      </c>
      <c r="G6440" s="2" t="s">
        <v>28</v>
      </c>
      <c r="H6440" s="2" t="s">
        <v>44</v>
      </c>
      <c r="I6440" s="2" t="s">
        <v>8</v>
      </c>
      <c r="J6440" s="2" t="s">
        <v>45</v>
      </c>
      <c r="K6440" s="2" t="s">
        <v>46</v>
      </c>
      <c r="L6440" s="2" t="s">
        <v>47</v>
      </c>
      <c r="M6440" s="2" t="s">
        <v>27</v>
      </c>
      <c r="N6440" s="2" t="s">
        <v>48</v>
      </c>
      <c r="O6440" s="2" t="s">
        <v>49</v>
      </c>
      <c r="P6440" s="2" t="s">
        <v>50</v>
      </c>
      <c r="Q6440" s="2" t="s">
        <v>51</v>
      </c>
    </row>
    <row r="6441" spans="1:29" hidden="1" outlineLevel="1" collapsed="1" x14ac:dyDescent="0.25">
      <c r="A6441" t="s">
        <v>34</v>
      </c>
      <c r="B6441" s="4" t="s">
        <v>29</v>
      </c>
      <c r="C6441" s="4" t="s">
        <v>7084</v>
      </c>
      <c r="D6441" s="4" t="s">
        <v>34</v>
      </c>
      <c r="E6441" s="4">
        <v>2.7321300000000001E-4</v>
      </c>
      <c r="F6441" s="4">
        <v>1.5434800000000001E-4</v>
      </c>
      <c r="G6441" s="4">
        <v>1</v>
      </c>
      <c r="H6441" s="4">
        <v>1</v>
      </c>
      <c r="I6441" s="4">
        <v>1</v>
      </c>
      <c r="J6441" s="4" t="s">
        <v>7079</v>
      </c>
      <c r="K6441" s="4">
        <v>2</v>
      </c>
      <c r="L6441" s="4">
        <v>3927.0134400000002</v>
      </c>
      <c r="M6441" s="4" t="s">
        <v>29</v>
      </c>
      <c r="N6441" s="4" t="s">
        <v>29</v>
      </c>
      <c r="O6441" s="4">
        <v>6.5770000000000002E-5</v>
      </c>
      <c r="P6441" s="4">
        <v>1.9239999999999999E-5</v>
      </c>
      <c r="Q6441" s="4">
        <v>3.77</v>
      </c>
    </row>
    <row r="6442" spans="1:29" hidden="1" outlineLevel="1" collapsed="1" x14ac:dyDescent="0.25">
      <c r="A6442" t="s">
        <v>34</v>
      </c>
      <c r="B6442" s="4" t="s">
        <v>29</v>
      </c>
      <c r="C6442" s="4" t="s">
        <v>7085</v>
      </c>
      <c r="D6442" s="4" t="s">
        <v>34</v>
      </c>
      <c r="E6442" s="4">
        <v>2.1617199999999998E-3</v>
      </c>
      <c r="F6442" s="4">
        <v>1.5434800000000001E-4</v>
      </c>
      <c r="G6442" s="4">
        <v>1</v>
      </c>
      <c r="H6442" s="4">
        <v>1</v>
      </c>
      <c r="I6442" s="4">
        <v>1</v>
      </c>
      <c r="J6442" s="4" t="s">
        <v>7079</v>
      </c>
      <c r="K6442" s="4">
        <v>1</v>
      </c>
      <c r="L6442" s="4">
        <v>1490.7234000000001</v>
      </c>
      <c r="M6442" s="4" t="s">
        <v>29</v>
      </c>
      <c r="N6442" s="4" t="s">
        <v>29</v>
      </c>
      <c r="O6442" s="4">
        <v>6.5770000000000002E-5</v>
      </c>
      <c r="P6442" s="4">
        <v>2.297E-4</v>
      </c>
      <c r="Q6442" s="4">
        <v>3.01</v>
      </c>
    </row>
    <row r="6443" spans="1:29" hidden="1" outlineLevel="1" collapsed="1" x14ac:dyDescent="0.25">
      <c r="A6443" t="s">
        <v>34</v>
      </c>
      <c r="B6443" s="4" t="s">
        <v>29</v>
      </c>
      <c r="C6443" s="4" t="s">
        <v>7086</v>
      </c>
      <c r="D6443" s="4" t="s">
        <v>34</v>
      </c>
      <c r="E6443" s="4">
        <v>5.7262199999999995E-10</v>
      </c>
      <c r="F6443" s="4">
        <v>1.5434800000000001E-4</v>
      </c>
      <c r="G6443" s="4">
        <v>1</v>
      </c>
      <c r="H6443" s="4">
        <v>1</v>
      </c>
      <c r="I6443" s="4">
        <v>6</v>
      </c>
      <c r="J6443" s="4" t="s">
        <v>7079</v>
      </c>
      <c r="K6443" s="4">
        <v>0</v>
      </c>
      <c r="L6443" s="4">
        <v>2455.3078799999998</v>
      </c>
      <c r="M6443" s="4" t="s">
        <v>29</v>
      </c>
      <c r="N6443" s="4" t="s">
        <v>29</v>
      </c>
      <c r="O6443" s="4">
        <v>6.5770000000000002E-5</v>
      </c>
      <c r="P6443" s="4">
        <v>2.5870000000000002E-12</v>
      </c>
      <c r="Q6443" s="4">
        <v>5.0999999999999996</v>
      </c>
    </row>
    <row r="6444" spans="1:29" hidden="1" outlineLevel="1" collapsed="1" x14ac:dyDescent="0.25">
      <c r="A6444" t="s">
        <v>34</v>
      </c>
      <c r="B6444" s="4" t="s">
        <v>29</v>
      </c>
      <c r="C6444" s="4" t="s">
        <v>7087</v>
      </c>
      <c r="D6444" s="4" t="s">
        <v>34</v>
      </c>
      <c r="E6444" s="4">
        <v>2.71536E-5</v>
      </c>
      <c r="F6444" s="4">
        <v>1.5434800000000001E-4</v>
      </c>
      <c r="G6444" s="4">
        <v>1</v>
      </c>
      <c r="H6444" s="4">
        <v>1</v>
      </c>
      <c r="I6444" s="4">
        <v>2</v>
      </c>
      <c r="J6444" s="4" t="s">
        <v>7079</v>
      </c>
      <c r="K6444" s="4">
        <v>1</v>
      </c>
      <c r="L6444" s="4">
        <v>3770.9123199999999</v>
      </c>
      <c r="M6444" s="4" t="s">
        <v>29</v>
      </c>
      <c r="N6444" s="4" t="s">
        <v>29</v>
      </c>
      <c r="O6444" s="4">
        <v>6.5770000000000002E-5</v>
      </c>
      <c r="P6444" s="4">
        <v>1.187E-6</v>
      </c>
      <c r="Q6444" s="4">
        <v>4.5999999999999996</v>
      </c>
    </row>
    <row r="6445" spans="1:29" hidden="1" outlineLevel="1" collapsed="1" x14ac:dyDescent="0.25">
      <c r="A6445" t="s">
        <v>34</v>
      </c>
      <c r="B6445" s="4" t="s">
        <v>29</v>
      </c>
      <c r="C6445" s="4" t="s">
        <v>7088</v>
      </c>
      <c r="D6445" s="4" t="s">
        <v>34</v>
      </c>
      <c r="E6445" s="4">
        <v>1.20734E-4</v>
      </c>
      <c r="F6445" s="4">
        <v>1.5434800000000001E-4</v>
      </c>
      <c r="G6445" s="4">
        <v>1</v>
      </c>
      <c r="H6445" s="4">
        <v>1</v>
      </c>
      <c r="I6445" s="4">
        <v>1</v>
      </c>
      <c r="J6445" s="4" t="s">
        <v>7079</v>
      </c>
      <c r="K6445" s="4">
        <v>0</v>
      </c>
      <c r="L6445" s="4">
        <v>1334.62229</v>
      </c>
      <c r="M6445" s="4" t="s">
        <v>29</v>
      </c>
      <c r="N6445" s="4" t="s">
        <v>29</v>
      </c>
      <c r="O6445" s="4">
        <v>6.5770000000000002E-5</v>
      </c>
      <c r="P6445" s="4">
        <v>7.2099999999999996E-6</v>
      </c>
      <c r="Q6445" s="4">
        <v>3.16</v>
      </c>
    </row>
    <row r="6446" spans="1:29" x14ac:dyDescent="0.25">
      <c r="A6446" s="3" t="s">
        <v>29</v>
      </c>
      <c r="B6446" s="3" t="s">
        <v>30</v>
      </c>
      <c r="C6446" s="3" t="s">
        <v>7089</v>
      </c>
      <c r="D6446" s="3" t="s">
        <v>7090</v>
      </c>
      <c r="E6446" s="3">
        <v>0</v>
      </c>
      <c r="F6446" s="3">
        <v>40.173000000000002</v>
      </c>
      <c r="G6446" s="3">
        <v>29</v>
      </c>
      <c r="H6446" s="3">
        <v>8</v>
      </c>
      <c r="I6446" s="3">
        <v>14</v>
      </c>
      <c r="J6446" s="3">
        <v>7</v>
      </c>
      <c r="K6446" s="3">
        <v>411</v>
      </c>
      <c r="L6446" s="3">
        <v>46.5</v>
      </c>
      <c r="M6446" s="3">
        <v>4.46</v>
      </c>
      <c r="N6446" s="3">
        <v>42.23</v>
      </c>
      <c r="O6446" s="3">
        <v>8</v>
      </c>
      <c r="P6446" s="3" t="s">
        <v>2217</v>
      </c>
      <c r="Q6446" s="3" t="s">
        <v>34</v>
      </c>
      <c r="R6446" s="3" t="s">
        <v>1854</v>
      </c>
      <c r="S6446" s="3" t="s">
        <v>7091</v>
      </c>
      <c r="T6446" s="3" t="s">
        <v>34</v>
      </c>
      <c r="U6446" s="3" t="s">
        <v>7089</v>
      </c>
      <c r="V6446" s="3" t="s">
        <v>34</v>
      </c>
      <c r="W6446" s="3" t="s">
        <v>536</v>
      </c>
      <c r="X6446" s="3" t="s">
        <v>34</v>
      </c>
      <c r="Y6446" s="3" t="s">
        <v>34</v>
      </c>
      <c r="Z6446" s="3" t="s">
        <v>34</v>
      </c>
      <c r="AA6446" s="3">
        <v>0</v>
      </c>
      <c r="AB6446" s="3" t="s">
        <v>29</v>
      </c>
      <c r="AC6446" s="3">
        <v>1</v>
      </c>
    </row>
    <row r="6447" spans="1:29" hidden="1" outlineLevel="1" collapsed="1" x14ac:dyDescent="0.25">
      <c r="A6447" t="s">
        <v>34</v>
      </c>
      <c r="B6447" s="2" t="s">
        <v>39</v>
      </c>
      <c r="C6447" s="2" t="s">
        <v>40</v>
      </c>
      <c r="D6447" s="2" t="s">
        <v>41</v>
      </c>
      <c r="E6447" s="2" t="s">
        <v>42</v>
      </c>
      <c r="F6447" s="2" t="s">
        <v>43</v>
      </c>
      <c r="G6447" s="2" t="s">
        <v>28</v>
      </c>
      <c r="H6447" s="2" t="s">
        <v>44</v>
      </c>
      <c r="I6447" s="2" t="s">
        <v>8</v>
      </c>
      <c r="J6447" s="2" t="s">
        <v>45</v>
      </c>
      <c r="K6447" s="2" t="s">
        <v>46</v>
      </c>
      <c r="L6447" s="2" t="s">
        <v>47</v>
      </c>
      <c r="M6447" s="2" t="s">
        <v>27</v>
      </c>
      <c r="N6447" s="2" t="s">
        <v>48</v>
      </c>
      <c r="O6447" s="2" t="s">
        <v>49</v>
      </c>
      <c r="P6447" s="2" t="s">
        <v>50</v>
      </c>
      <c r="Q6447" s="2" t="s">
        <v>51</v>
      </c>
    </row>
    <row r="6448" spans="1:29" hidden="1" outlineLevel="1" collapsed="1" x14ac:dyDescent="0.25">
      <c r="A6448" t="s">
        <v>34</v>
      </c>
      <c r="B6448" s="4" t="s">
        <v>29</v>
      </c>
      <c r="C6448" s="4" t="s">
        <v>7092</v>
      </c>
      <c r="D6448" s="4" t="s">
        <v>34</v>
      </c>
      <c r="E6448" s="4">
        <v>4.4843299999999998E-5</v>
      </c>
      <c r="F6448" s="4">
        <v>1.5434800000000001E-4</v>
      </c>
      <c r="G6448" s="4">
        <v>2</v>
      </c>
      <c r="H6448" s="4">
        <v>2</v>
      </c>
      <c r="I6448" s="4">
        <v>2</v>
      </c>
      <c r="J6448" s="4" t="s">
        <v>7093</v>
      </c>
      <c r="K6448" s="4">
        <v>0</v>
      </c>
      <c r="L6448" s="4">
        <v>1799.95379</v>
      </c>
      <c r="M6448" s="4" t="s">
        <v>29</v>
      </c>
      <c r="N6448" s="4" t="s">
        <v>29</v>
      </c>
      <c r="O6448" s="4">
        <v>6.5770000000000002E-5</v>
      </c>
      <c r="P6448" s="4">
        <v>2.1670000000000002E-6</v>
      </c>
      <c r="Q6448" s="4">
        <v>3.49</v>
      </c>
    </row>
    <row r="6449" spans="1:29" hidden="1" outlineLevel="1" collapsed="1" x14ac:dyDescent="0.25">
      <c r="A6449" t="s">
        <v>34</v>
      </c>
      <c r="B6449" s="4" t="s">
        <v>29</v>
      </c>
      <c r="C6449" s="4" t="s">
        <v>7094</v>
      </c>
      <c r="D6449" s="4" t="s">
        <v>7095</v>
      </c>
      <c r="E6449" s="4">
        <v>4.3704400000000001E-5</v>
      </c>
      <c r="F6449" s="4">
        <v>1.5434800000000001E-4</v>
      </c>
      <c r="G6449" s="4">
        <v>1</v>
      </c>
      <c r="H6449" s="4">
        <v>1</v>
      </c>
      <c r="I6449" s="4">
        <v>1</v>
      </c>
      <c r="J6449" s="4" t="s">
        <v>7089</v>
      </c>
      <c r="K6449" s="4">
        <v>0</v>
      </c>
      <c r="L6449" s="4">
        <v>3443.8018400000001</v>
      </c>
      <c r="M6449" s="4" t="s">
        <v>29</v>
      </c>
      <c r="N6449" s="4" t="s">
        <v>29</v>
      </c>
      <c r="O6449" s="4">
        <v>6.5770000000000002E-5</v>
      </c>
      <c r="P6449" s="4">
        <v>2.0980000000000001E-6</v>
      </c>
      <c r="Q6449" s="4">
        <v>4.5</v>
      </c>
    </row>
    <row r="6450" spans="1:29" hidden="1" outlineLevel="1" collapsed="1" x14ac:dyDescent="0.25">
      <c r="A6450" t="s">
        <v>34</v>
      </c>
      <c r="B6450" s="4" t="s">
        <v>29</v>
      </c>
      <c r="C6450" s="4" t="s">
        <v>7096</v>
      </c>
      <c r="D6450" s="4" t="s">
        <v>74</v>
      </c>
      <c r="E6450" s="4">
        <v>6.9896700000000004E-8</v>
      </c>
      <c r="F6450" s="4">
        <v>1.5434800000000001E-4</v>
      </c>
      <c r="G6450" s="4">
        <v>1</v>
      </c>
      <c r="H6450" s="4">
        <v>1</v>
      </c>
      <c r="I6450" s="4">
        <v>2</v>
      </c>
      <c r="J6450" s="4" t="s">
        <v>7089</v>
      </c>
      <c r="K6450" s="4">
        <v>0</v>
      </c>
      <c r="L6450" s="4">
        <v>2329.1704</v>
      </c>
      <c r="M6450" s="4" t="s">
        <v>29</v>
      </c>
      <c r="N6450" s="4" t="s">
        <v>29</v>
      </c>
      <c r="O6450" s="4">
        <v>6.5770000000000002E-5</v>
      </c>
      <c r="P6450" s="4">
        <v>8.6870000000000001E-10</v>
      </c>
      <c r="Q6450" s="4">
        <v>4.33</v>
      </c>
    </row>
    <row r="6451" spans="1:29" hidden="1" outlineLevel="1" collapsed="1" x14ac:dyDescent="0.25">
      <c r="A6451" t="s">
        <v>34</v>
      </c>
      <c r="B6451" s="4" t="s">
        <v>29</v>
      </c>
      <c r="C6451" s="4" t="s">
        <v>7097</v>
      </c>
      <c r="D6451" s="4" t="s">
        <v>199</v>
      </c>
      <c r="E6451" s="4">
        <v>4.87281E-4</v>
      </c>
      <c r="F6451" s="4">
        <v>1.5434800000000001E-4</v>
      </c>
      <c r="G6451" s="4">
        <v>1</v>
      </c>
      <c r="H6451" s="4">
        <v>1</v>
      </c>
      <c r="I6451" s="4">
        <v>1</v>
      </c>
      <c r="J6451" s="4" t="s">
        <v>7089</v>
      </c>
      <c r="K6451" s="4">
        <v>0</v>
      </c>
      <c r="L6451" s="4">
        <v>1506.70055</v>
      </c>
      <c r="M6451" s="4" t="s">
        <v>29</v>
      </c>
      <c r="N6451" s="4" t="s">
        <v>29</v>
      </c>
      <c r="O6451" s="4">
        <v>6.5770000000000002E-5</v>
      </c>
      <c r="P6451" s="4">
        <v>3.8890000000000002E-5</v>
      </c>
      <c r="Q6451" s="4">
        <v>3</v>
      </c>
    </row>
    <row r="6452" spans="1:29" hidden="1" outlineLevel="1" collapsed="1" x14ac:dyDescent="0.25">
      <c r="A6452" t="s">
        <v>34</v>
      </c>
      <c r="B6452" s="4" t="s">
        <v>29</v>
      </c>
      <c r="C6452" s="4" t="s">
        <v>7097</v>
      </c>
      <c r="D6452" s="4" t="s">
        <v>34</v>
      </c>
      <c r="E6452" s="4">
        <v>1.07537E-4</v>
      </c>
      <c r="F6452" s="4">
        <v>1.5434800000000001E-4</v>
      </c>
      <c r="G6452" s="4">
        <v>1</v>
      </c>
      <c r="H6452" s="4">
        <v>1</v>
      </c>
      <c r="I6452" s="4">
        <v>1</v>
      </c>
      <c r="J6452" s="4" t="s">
        <v>7089</v>
      </c>
      <c r="K6452" s="4">
        <v>0</v>
      </c>
      <c r="L6452" s="4">
        <v>1490.7056399999999</v>
      </c>
      <c r="M6452" s="4" t="s">
        <v>29</v>
      </c>
      <c r="N6452" s="4" t="s">
        <v>29</v>
      </c>
      <c r="O6452" s="4">
        <v>6.5770000000000002E-5</v>
      </c>
      <c r="P6452" s="4">
        <v>6.2450000000000003E-6</v>
      </c>
      <c r="Q6452" s="4">
        <v>3.79</v>
      </c>
    </row>
    <row r="6453" spans="1:29" hidden="1" outlineLevel="1" collapsed="1" x14ac:dyDescent="0.25">
      <c r="A6453" t="s">
        <v>34</v>
      </c>
      <c r="B6453" s="4" t="s">
        <v>29</v>
      </c>
      <c r="C6453" s="4" t="s">
        <v>7098</v>
      </c>
      <c r="D6453" s="4" t="s">
        <v>34</v>
      </c>
      <c r="E6453" s="4">
        <v>3.2365900000000001E-3</v>
      </c>
      <c r="F6453" s="4">
        <v>3.0793500000000001E-4</v>
      </c>
      <c r="G6453" s="4">
        <v>1</v>
      </c>
      <c r="H6453" s="4">
        <v>1</v>
      </c>
      <c r="I6453" s="4">
        <v>2</v>
      </c>
      <c r="J6453" s="4" t="s">
        <v>7089</v>
      </c>
      <c r="K6453" s="4">
        <v>0</v>
      </c>
      <c r="L6453" s="4">
        <v>1205.6928700000001</v>
      </c>
      <c r="M6453" s="4" t="s">
        <v>29</v>
      </c>
      <c r="N6453" s="4" t="s">
        <v>29</v>
      </c>
      <c r="O6453" s="4">
        <v>1.192E-4</v>
      </c>
      <c r="P6453" s="4">
        <v>3.701E-4</v>
      </c>
      <c r="Q6453" s="4">
        <v>2.72</v>
      </c>
    </row>
    <row r="6454" spans="1:29" hidden="1" outlineLevel="1" collapsed="1" x14ac:dyDescent="0.25">
      <c r="A6454" t="s">
        <v>34</v>
      </c>
      <c r="B6454" s="4" t="s">
        <v>29</v>
      </c>
      <c r="C6454" s="4" t="s">
        <v>7099</v>
      </c>
      <c r="D6454" s="4" t="s">
        <v>34</v>
      </c>
      <c r="E6454" s="4">
        <v>4.7506500000000004E-3</v>
      </c>
      <c r="F6454" s="4">
        <v>3.0793500000000001E-4</v>
      </c>
      <c r="G6454" s="4">
        <v>1</v>
      </c>
      <c r="H6454" s="4">
        <v>1</v>
      </c>
      <c r="I6454" s="4">
        <v>3</v>
      </c>
      <c r="J6454" s="4" t="s">
        <v>7089</v>
      </c>
      <c r="K6454" s="4">
        <v>1</v>
      </c>
      <c r="L6454" s="4">
        <v>1361.7939799999999</v>
      </c>
      <c r="M6454" s="4" t="s">
        <v>29</v>
      </c>
      <c r="N6454" s="4" t="s">
        <v>29</v>
      </c>
      <c r="O6454" s="4">
        <v>1.192E-4</v>
      </c>
      <c r="P6454" s="4">
        <v>5.7779999999999995E-4</v>
      </c>
      <c r="Q6454" s="4">
        <v>2.64</v>
      </c>
    </row>
    <row r="6455" spans="1:29" hidden="1" outlineLevel="1" collapsed="1" x14ac:dyDescent="0.25">
      <c r="A6455" t="s">
        <v>34</v>
      </c>
      <c r="B6455" s="4" t="s">
        <v>29</v>
      </c>
      <c r="C6455" s="4" t="s">
        <v>7100</v>
      </c>
      <c r="D6455" s="4" t="s">
        <v>34</v>
      </c>
      <c r="E6455" s="4">
        <v>0.102099</v>
      </c>
      <c r="F6455" s="4">
        <v>3.5126799999999998E-3</v>
      </c>
      <c r="G6455" s="4">
        <v>1</v>
      </c>
      <c r="H6455" s="4">
        <v>1</v>
      </c>
      <c r="I6455" s="4">
        <v>1</v>
      </c>
      <c r="J6455" s="4" t="s">
        <v>7089</v>
      </c>
      <c r="K6455" s="4">
        <v>1</v>
      </c>
      <c r="L6455" s="4">
        <v>1414.7900199999999</v>
      </c>
      <c r="M6455" s="4" t="s">
        <v>29</v>
      </c>
      <c r="N6455" s="4" t="s">
        <v>29</v>
      </c>
      <c r="O6455" s="4">
        <v>1.258E-3</v>
      </c>
      <c r="P6455" s="4">
        <v>2.8199999999999999E-2</v>
      </c>
      <c r="Q6455" s="4">
        <v>2.58</v>
      </c>
    </row>
    <row r="6456" spans="1:29" hidden="1" outlineLevel="1" collapsed="1" x14ac:dyDescent="0.25">
      <c r="A6456" t="s">
        <v>34</v>
      </c>
      <c r="B6456" s="4" t="s">
        <v>29</v>
      </c>
      <c r="C6456" s="4" t="s">
        <v>7101</v>
      </c>
      <c r="D6456" s="4" t="s">
        <v>34</v>
      </c>
      <c r="E6456" s="4">
        <v>0.12745200000000001</v>
      </c>
      <c r="F6456" s="4">
        <v>4.1415899999999997E-3</v>
      </c>
      <c r="G6456" s="4">
        <v>1</v>
      </c>
      <c r="H6456" s="4">
        <v>1</v>
      </c>
      <c r="I6456" s="4">
        <v>1</v>
      </c>
      <c r="J6456" s="4" t="s">
        <v>7089</v>
      </c>
      <c r="K6456" s="4">
        <v>0</v>
      </c>
      <c r="L6456" s="4">
        <v>1113.57863</v>
      </c>
      <c r="M6456" s="4" t="s">
        <v>29</v>
      </c>
      <c r="N6456" s="4" t="s">
        <v>29</v>
      </c>
      <c r="O6456" s="4">
        <v>1.4829999999999999E-3</v>
      </c>
      <c r="P6456" s="4">
        <v>3.9109999999999999E-2</v>
      </c>
      <c r="Q6456" s="4">
        <v>1.82</v>
      </c>
    </row>
    <row r="6457" spans="1:29" x14ac:dyDescent="0.25">
      <c r="A6457" s="3" t="s">
        <v>29</v>
      </c>
      <c r="B6457" s="3" t="s">
        <v>30</v>
      </c>
      <c r="C6457" s="3" t="s">
        <v>7102</v>
      </c>
      <c r="D6457" s="3" t="s">
        <v>7103</v>
      </c>
      <c r="E6457" s="3">
        <v>0</v>
      </c>
      <c r="F6457" s="3">
        <v>40.029000000000003</v>
      </c>
      <c r="G6457" s="3">
        <v>16</v>
      </c>
      <c r="H6457" s="3">
        <v>9</v>
      </c>
      <c r="I6457" s="3">
        <v>10</v>
      </c>
      <c r="J6457" s="3">
        <v>9</v>
      </c>
      <c r="K6457" s="3">
        <v>776</v>
      </c>
      <c r="L6457" s="3">
        <v>87.7</v>
      </c>
      <c r="M6457" s="3">
        <v>6.57</v>
      </c>
      <c r="N6457" s="3">
        <v>30.59</v>
      </c>
      <c r="O6457" s="3">
        <v>9</v>
      </c>
      <c r="P6457" s="3" t="s">
        <v>34</v>
      </c>
      <c r="Q6457" s="3" t="s">
        <v>34</v>
      </c>
      <c r="R6457" s="3" t="s">
        <v>189</v>
      </c>
      <c r="S6457" s="3" t="s">
        <v>34</v>
      </c>
      <c r="T6457" s="3" t="s">
        <v>34</v>
      </c>
      <c r="U6457" s="3" t="s">
        <v>7104</v>
      </c>
      <c r="V6457" s="3" t="s">
        <v>34</v>
      </c>
      <c r="W6457" s="3" t="s">
        <v>38</v>
      </c>
      <c r="X6457" s="3" t="s">
        <v>34</v>
      </c>
      <c r="Y6457" s="3" t="s">
        <v>34</v>
      </c>
      <c r="Z6457" s="3" t="s">
        <v>34</v>
      </c>
      <c r="AA6457" s="3">
        <v>0</v>
      </c>
      <c r="AB6457" s="3" t="s">
        <v>29</v>
      </c>
      <c r="AC6457" s="3">
        <v>1</v>
      </c>
    </row>
    <row r="6458" spans="1:29" hidden="1" outlineLevel="1" collapsed="1" x14ac:dyDescent="0.25">
      <c r="A6458" t="s">
        <v>34</v>
      </c>
      <c r="B6458" s="2" t="s">
        <v>39</v>
      </c>
      <c r="C6458" s="2" t="s">
        <v>40</v>
      </c>
      <c r="D6458" s="2" t="s">
        <v>41</v>
      </c>
      <c r="E6458" s="2" t="s">
        <v>42</v>
      </c>
      <c r="F6458" s="2" t="s">
        <v>43</v>
      </c>
      <c r="G6458" s="2" t="s">
        <v>28</v>
      </c>
      <c r="H6458" s="2" t="s">
        <v>44</v>
      </c>
      <c r="I6458" s="2" t="s">
        <v>8</v>
      </c>
      <c r="J6458" s="2" t="s">
        <v>45</v>
      </c>
      <c r="K6458" s="2" t="s">
        <v>46</v>
      </c>
      <c r="L6458" s="2" t="s">
        <v>47</v>
      </c>
      <c r="M6458" s="2" t="s">
        <v>27</v>
      </c>
      <c r="N6458" s="2" t="s">
        <v>48</v>
      </c>
      <c r="O6458" s="2" t="s">
        <v>49</v>
      </c>
      <c r="P6458" s="2" t="s">
        <v>50</v>
      </c>
      <c r="Q6458" s="2" t="s">
        <v>51</v>
      </c>
    </row>
    <row r="6459" spans="1:29" hidden="1" outlineLevel="1" collapsed="1" x14ac:dyDescent="0.25">
      <c r="A6459" t="s">
        <v>34</v>
      </c>
      <c r="B6459" s="4" t="s">
        <v>29</v>
      </c>
      <c r="C6459" s="4" t="s">
        <v>7105</v>
      </c>
      <c r="D6459" s="4" t="s">
        <v>34</v>
      </c>
      <c r="E6459" s="4">
        <v>8.6416199999999994E-5</v>
      </c>
      <c r="F6459" s="4">
        <v>1.5434800000000001E-4</v>
      </c>
      <c r="G6459" s="4">
        <v>1</v>
      </c>
      <c r="H6459" s="4">
        <v>1</v>
      </c>
      <c r="I6459" s="4">
        <v>1</v>
      </c>
      <c r="J6459" s="4" t="s">
        <v>7102</v>
      </c>
      <c r="K6459" s="4">
        <v>0</v>
      </c>
      <c r="L6459" s="4">
        <v>1720.93406</v>
      </c>
      <c r="M6459" s="4" t="s">
        <v>29</v>
      </c>
      <c r="N6459" s="4" t="s">
        <v>29</v>
      </c>
      <c r="O6459" s="4">
        <v>6.5770000000000002E-5</v>
      </c>
      <c r="P6459" s="4">
        <v>4.7899999999999999E-6</v>
      </c>
      <c r="Q6459" s="4">
        <v>3.49</v>
      </c>
    </row>
    <row r="6460" spans="1:29" hidden="1" outlineLevel="1" collapsed="1" x14ac:dyDescent="0.25">
      <c r="A6460" t="s">
        <v>34</v>
      </c>
      <c r="B6460" s="4" t="s">
        <v>29</v>
      </c>
      <c r="C6460" s="4" t="s">
        <v>7106</v>
      </c>
      <c r="D6460" s="4" t="s">
        <v>34</v>
      </c>
      <c r="E6460" s="4">
        <v>5.9471700000000003E-4</v>
      </c>
      <c r="F6460" s="4">
        <v>1.5434800000000001E-4</v>
      </c>
      <c r="G6460" s="4">
        <v>1</v>
      </c>
      <c r="H6460" s="4">
        <v>1</v>
      </c>
      <c r="I6460" s="4">
        <v>1</v>
      </c>
      <c r="J6460" s="4" t="s">
        <v>7102</v>
      </c>
      <c r="K6460" s="4">
        <v>0</v>
      </c>
      <c r="L6460" s="4">
        <v>1234.66778</v>
      </c>
      <c r="M6460" s="4" t="s">
        <v>29</v>
      </c>
      <c r="N6460" s="4" t="s">
        <v>29</v>
      </c>
      <c r="O6460" s="4">
        <v>6.5770000000000002E-5</v>
      </c>
      <c r="P6460" s="4">
        <v>4.9499999999999997E-5</v>
      </c>
      <c r="Q6460" s="4">
        <v>2.6</v>
      </c>
    </row>
    <row r="6461" spans="1:29" hidden="1" outlineLevel="1" collapsed="1" x14ac:dyDescent="0.25">
      <c r="A6461" t="s">
        <v>34</v>
      </c>
      <c r="B6461" s="4" t="s">
        <v>29</v>
      </c>
      <c r="C6461" s="4" t="s">
        <v>7107</v>
      </c>
      <c r="D6461" s="4" t="s">
        <v>234</v>
      </c>
      <c r="E6461" s="4">
        <v>6.0281300000000002E-5</v>
      </c>
      <c r="F6461" s="4">
        <v>1.5434800000000001E-4</v>
      </c>
      <c r="G6461" s="4">
        <v>1</v>
      </c>
      <c r="H6461" s="4">
        <v>1</v>
      </c>
      <c r="I6461" s="4">
        <v>1</v>
      </c>
      <c r="J6461" s="4" t="s">
        <v>7102</v>
      </c>
      <c r="K6461" s="4">
        <v>1</v>
      </c>
      <c r="L6461" s="4">
        <v>3229.67328</v>
      </c>
      <c r="M6461" s="4" t="s">
        <v>29</v>
      </c>
      <c r="N6461" s="4" t="s">
        <v>29</v>
      </c>
      <c r="O6461" s="4">
        <v>6.5770000000000002E-5</v>
      </c>
      <c r="P6461" s="4">
        <v>3.1089999999999998E-6</v>
      </c>
      <c r="Q6461" s="4">
        <v>4.3099999999999996</v>
      </c>
    </row>
    <row r="6462" spans="1:29" hidden="1" outlineLevel="1" collapsed="1" x14ac:dyDescent="0.25">
      <c r="A6462" t="s">
        <v>34</v>
      </c>
      <c r="B6462" s="4" t="s">
        <v>29</v>
      </c>
      <c r="C6462" s="4" t="s">
        <v>7108</v>
      </c>
      <c r="D6462" s="4" t="s">
        <v>34</v>
      </c>
      <c r="E6462" s="4">
        <v>3.04864E-5</v>
      </c>
      <c r="F6462" s="4">
        <v>1.5434800000000001E-4</v>
      </c>
      <c r="G6462" s="4">
        <v>1</v>
      </c>
      <c r="H6462" s="4">
        <v>1</v>
      </c>
      <c r="I6462" s="4">
        <v>2</v>
      </c>
      <c r="J6462" s="4" t="s">
        <v>7102</v>
      </c>
      <c r="K6462" s="4">
        <v>0</v>
      </c>
      <c r="L6462" s="4">
        <v>1881.97453</v>
      </c>
      <c r="M6462" s="4" t="s">
        <v>29</v>
      </c>
      <c r="N6462" s="4" t="s">
        <v>29</v>
      </c>
      <c r="O6462" s="4">
        <v>6.5770000000000002E-5</v>
      </c>
      <c r="P6462" s="4">
        <v>1.362E-6</v>
      </c>
      <c r="Q6462" s="4">
        <v>2.95</v>
      </c>
    </row>
    <row r="6463" spans="1:29" hidden="1" outlineLevel="1" collapsed="1" x14ac:dyDescent="0.25">
      <c r="A6463" t="s">
        <v>34</v>
      </c>
      <c r="B6463" s="4" t="s">
        <v>29</v>
      </c>
      <c r="C6463" s="4" t="s">
        <v>7109</v>
      </c>
      <c r="D6463" s="4" t="s">
        <v>34</v>
      </c>
      <c r="E6463" s="4">
        <v>3.1879800000000002E-4</v>
      </c>
      <c r="F6463" s="4">
        <v>1.5434800000000001E-4</v>
      </c>
      <c r="G6463" s="4">
        <v>1</v>
      </c>
      <c r="H6463" s="4">
        <v>1</v>
      </c>
      <c r="I6463" s="4">
        <v>1</v>
      </c>
      <c r="J6463" s="4" t="s">
        <v>7102</v>
      </c>
      <c r="K6463" s="4">
        <v>0</v>
      </c>
      <c r="L6463" s="4">
        <v>1562.85771</v>
      </c>
      <c r="M6463" s="4" t="s">
        <v>29</v>
      </c>
      <c r="N6463" s="4" t="s">
        <v>29</v>
      </c>
      <c r="O6463" s="4">
        <v>6.5770000000000002E-5</v>
      </c>
      <c r="P6463" s="4">
        <v>2.3159999999999998E-5</v>
      </c>
      <c r="Q6463" s="4">
        <v>3.09</v>
      </c>
    </row>
    <row r="6464" spans="1:29" hidden="1" outlineLevel="1" collapsed="1" x14ac:dyDescent="0.25">
      <c r="A6464" t="s">
        <v>34</v>
      </c>
      <c r="B6464" s="4" t="s">
        <v>29</v>
      </c>
      <c r="C6464" s="4" t="s">
        <v>7110</v>
      </c>
      <c r="D6464" s="4" t="s">
        <v>34</v>
      </c>
      <c r="E6464" s="4">
        <v>1.39083E-4</v>
      </c>
      <c r="F6464" s="4">
        <v>1.5434800000000001E-4</v>
      </c>
      <c r="G6464" s="4">
        <v>1</v>
      </c>
      <c r="H6464" s="4">
        <v>1</v>
      </c>
      <c r="I6464" s="4">
        <v>1</v>
      </c>
      <c r="J6464" s="4" t="s">
        <v>7102</v>
      </c>
      <c r="K6464" s="4">
        <v>0</v>
      </c>
      <c r="L6464" s="4">
        <v>1178.60518</v>
      </c>
      <c r="M6464" s="4" t="s">
        <v>29</v>
      </c>
      <c r="N6464" s="4" t="s">
        <v>29</v>
      </c>
      <c r="O6464" s="4">
        <v>6.5770000000000002E-5</v>
      </c>
      <c r="P6464" s="4">
        <v>8.5050000000000007E-6</v>
      </c>
      <c r="Q6464" s="4">
        <v>3.3</v>
      </c>
    </row>
    <row r="6465" spans="1:29" hidden="1" outlineLevel="1" collapsed="1" x14ac:dyDescent="0.25">
      <c r="A6465" t="s">
        <v>34</v>
      </c>
      <c r="B6465" s="4" t="s">
        <v>29</v>
      </c>
      <c r="C6465" s="4" t="s">
        <v>7111</v>
      </c>
      <c r="D6465" s="4" t="s">
        <v>179</v>
      </c>
      <c r="E6465" s="4">
        <v>2.0325700000000001E-4</v>
      </c>
      <c r="F6465" s="4">
        <v>1.5434800000000001E-4</v>
      </c>
      <c r="G6465" s="4">
        <v>1</v>
      </c>
      <c r="H6465" s="4">
        <v>1</v>
      </c>
      <c r="I6465" s="4">
        <v>1</v>
      </c>
      <c r="J6465" s="4" t="s">
        <v>7102</v>
      </c>
      <c r="K6465" s="4">
        <v>0</v>
      </c>
      <c r="L6465" s="4">
        <v>1188.6292900000001</v>
      </c>
      <c r="M6465" s="4" t="s">
        <v>29</v>
      </c>
      <c r="N6465" s="4" t="s">
        <v>29</v>
      </c>
      <c r="O6465" s="4">
        <v>6.5770000000000002E-5</v>
      </c>
      <c r="P6465" s="4">
        <v>1.347E-5</v>
      </c>
      <c r="Q6465" s="4">
        <v>2.42</v>
      </c>
    </row>
    <row r="6466" spans="1:29" hidden="1" outlineLevel="1" collapsed="1" x14ac:dyDescent="0.25">
      <c r="A6466" t="s">
        <v>34</v>
      </c>
      <c r="B6466" s="4" t="s">
        <v>29</v>
      </c>
      <c r="C6466" s="4" t="s">
        <v>7112</v>
      </c>
      <c r="D6466" s="4" t="s">
        <v>34</v>
      </c>
      <c r="E6466" s="4">
        <v>2.09646E-2</v>
      </c>
      <c r="F6466" s="4">
        <v>7.2030900000000003E-4</v>
      </c>
      <c r="G6466" s="4">
        <v>1</v>
      </c>
      <c r="H6466" s="4">
        <v>1</v>
      </c>
      <c r="I6466" s="4">
        <v>1</v>
      </c>
      <c r="J6466" s="4" t="s">
        <v>7102</v>
      </c>
      <c r="K6466" s="4">
        <v>1</v>
      </c>
      <c r="L6466" s="4">
        <v>1299.7630799999999</v>
      </c>
      <c r="M6466" s="4" t="s">
        <v>29</v>
      </c>
      <c r="N6466" s="4" t="s">
        <v>29</v>
      </c>
      <c r="O6466" s="4">
        <v>2.6459999999999998E-4</v>
      </c>
      <c r="P6466" s="4">
        <v>3.4740000000000001E-3</v>
      </c>
      <c r="Q6466" s="4">
        <v>2.68</v>
      </c>
    </row>
    <row r="6467" spans="1:29" hidden="1" outlineLevel="1" collapsed="1" x14ac:dyDescent="0.25">
      <c r="A6467" t="s">
        <v>34</v>
      </c>
      <c r="B6467" s="4" t="s">
        <v>29</v>
      </c>
      <c r="C6467" s="4" t="s">
        <v>7113</v>
      </c>
      <c r="D6467" s="4" t="s">
        <v>34</v>
      </c>
      <c r="E6467" s="4">
        <v>4.8046699999999998E-2</v>
      </c>
      <c r="F6467" s="4">
        <v>1.52893E-3</v>
      </c>
      <c r="G6467" s="4">
        <v>1</v>
      </c>
      <c r="H6467" s="4">
        <v>1</v>
      </c>
      <c r="I6467" s="4">
        <v>1</v>
      </c>
      <c r="J6467" s="4" t="s">
        <v>7102</v>
      </c>
      <c r="K6467" s="4">
        <v>0</v>
      </c>
      <c r="L6467" s="4">
        <v>830.51345000000003</v>
      </c>
      <c r="M6467" s="4" t="s">
        <v>29</v>
      </c>
      <c r="N6467" s="4" t="s">
        <v>29</v>
      </c>
      <c r="O6467" s="4">
        <v>5.5110000000000001E-4</v>
      </c>
      <c r="P6467" s="4">
        <v>1.01E-2</v>
      </c>
      <c r="Q6467" s="4">
        <v>1.98</v>
      </c>
    </row>
    <row r="6468" spans="1:29" x14ac:dyDescent="0.25">
      <c r="A6468" s="3" t="s">
        <v>29</v>
      </c>
      <c r="B6468" s="3" t="s">
        <v>30</v>
      </c>
      <c r="C6468" s="3" t="s">
        <v>7114</v>
      </c>
      <c r="D6468" s="3" t="s">
        <v>7115</v>
      </c>
      <c r="E6468" s="3">
        <v>0</v>
      </c>
      <c r="F6468" s="3">
        <v>39.892000000000003</v>
      </c>
      <c r="G6468" s="3">
        <v>17</v>
      </c>
      <c r="H6468" s="3">
        <v>7</v>
      </c>
      <c r="I6468" s="3">
        <v>14</v>
      </c>
      <c r="J6468" s="3">
        <v>7</v>
      </c>
      <c r="K6468" s="3">
        <v>663</v>
      </c>
      <c r="L6468" s="3">
        <v>73.599999999999994</v>
      </c>
      <c r="M6468" s="3">
        <v>7.74</v>
      </c>
      <c r="N6468" s="3">
        <v>39.65</v>
      </c>
      <c r="O6468" s="3">
        <v>7</v>
      </c>
      <c r="P6468" s="3" t="s">
        <v>636</v>
      </c>
      <c r="Q6468" s="3" t="s">
        <v>7116</v>
      </c>
      <c r="R6468" s="3" t="s">
        <v>1044</v>
      </c>
      <c r="S6468" s="3" t="s">
        <v>7117</v>
      </c>
      <c r="T6468" s="3" t="s">
        <v>7118</v>
      </c>
      <c r="U6468" s="3" t="s">
        <v>7114</v>
      </c>
      <c r="V6468" s="3" t="s">
        <v>7119</v>
      </c>
      <c r="W6468" s="3" t="s">
        <v>38</v>
      </c>
      <c r="X6468" s="3" t="s">
        <v>34</v>
      </c>
      <c r="Y6468" s="3" t="s">
        <v>34</v>
      </c>
      <c r="Z6468" s="3" t="s">
        <v>34</v>
      </c>
      <c r="AA6468" s="3">
        <v>0</v>
      </c>
      <c r="AB6468" s="3" t="s">
        <v>29</v>
      </c>
      <c r="AC6468" s="3">
        <v>1</v>
      </c>
    </row>
    <row r="6469" spans="1:29" hidden="1" outlineLevel="1" collapsed="1" x14ac:dyDescent="0.25">
      <c r="A6469" t="s">
        <v>34</v>
      </c>
      <c r="B6469" s="2" t="s">
        <v>39</v>
      </c>
      <c r="C6469" s="2" t="s">
        <v>40</v>
      </c>
      <c r="D6469" s="2" t="s">
        <v>41</v>
      </c>
      <c r="E6469" s="2" t="s">
        <v>42</v>
      </c>
      <c r="F6469" s="2" t="s">
        <v>43</v>
      </c>
      <c r="G6469" s="2" t="s">
        <v>28</v>
      </c>
      <c r="H6469" s="2" t="s">
        <v>44</v>
      </c>
      <c r="I6469" s="2" t="s">
        <v>8</v>
      </c>
      <c r="J6469" s="2" t="s">
        <v>45</v>
      </c>
      <c r="K6469" s="2" t="s">
        <v>46</v>
      </c>
      <c r="L6469" s="2" t="s">
        <v>47</v>
      </c>
      <c r="M6469" s="2" t="s">
        <v>27</v>
      </c>
      <c r="N6469" s="2" t="s">
        <v>48</v>
      </c>
      <c r="O6469" s="2" t="s">
        <v>49</v>
      </c>
      <c r="P6469" s="2" t="s">
        <v>50</v>
      </c>
      <c r="Q6469" s="2" t="s">
        <v>51</v>
      </c>
    </row>
    <row r="6470" spans="1:29" hidden="1" outlineLevel="1" collapsed="1" x14ac:dyDescent="0.25">
      <c r="A6470" t="s">
        <v>34</v>
      </c>
      <c r="B6470" s="4" t="s">
        <v>29</v>
      </c>
      <c r="C6470" s="4" t="s">
        <v>7120</v>
      </c>
      <c r="D6470" s="4" t="s">
        <v>34</v>
      </c>
      <c r="E6470" s="4">
        <v>1.8338499999999999E-4</v>
      </c>
      <c r="F6470" s="4">
        <v>1.5434800000000001E-4</v>
      </c>
      <c r="G6470" s="4">
        <v>1</v>
      </c>
      <c r="H6470" s="4">
        <v>1</v>
      </c>
      <c r="I6470" s="4">
        <v>1</v>
      </c>
      <c r="J6470" s="4" t="s">
        <v>7114</v>
      </c>
      <c r="K6470" s="4">
        <v>2</v>
      </c>
      <c r="L6470" s="4">
        <v>2327.10376</v>
      </c>
      <c r="M6470" s="4" t="s">
        <v>29</v>
      </c>
      <c r="N6470" s="4" t="s">
        <v>29</v>
      </c>
      <c r="O6470" s="4">
        <v>6.5770000000000002E-5</v>
      </c>
      <c r="P6470" s="4">
        <v>1.1909999999999999E-5</v>
      </c>
      <c r="Q6470" s="4">
        <v>2.44</v>
      </c>
    </row>
    <row r="6471" spans="1:29" hidden="1" outlineLevel="1" collapsed="1" x14ac:dyDescent="0.25">
      <c r="A6471" t="s">
        <v>34</v>
      </c>
      <c r="B6471" s="4" t="s">
        <v>29</v>
      </c>
      <c r="C6471" s="4" t="s">
        <v>7121</v>
      </c>
      <c r="D6471" s="4" t="s">
        <v>34</v>
      </c>
      <c r="E6471" s="4">
        <v>5.5769800000000003E-4</v>
      </c>
      <c r="F6471" s="4">
        <v>1.5434800000000001E-4</v>
      </c>
      <c r="G6471" s="4">
        <v>1</v>
      </c>
      <c r="H6471" s="4">
        <v>1</v>
      </c>
      <c r="I6471" s="4">
        <v>2</v>
      </c>
      <c r="J6471" s="4" t="s">
        <v>7114</v>
      </c>
      <c r="K6471" s="4">
        <v>0</v>
      </c>
      <c r="L6471" s="4">
        <v>1910.9018100000001</v>
      </c>
      <c r="M6471" s="4" t="s">
        <v>29</v>
      </c>
      <c r="N6471" s="4" t="s">
        <v>29</v>
      </c>
      <c r="O6471" s="4">
        <v>6.5770000000000002E-5</v>
      </c>
      <c r="P6471" s="4">
        <v>4.562E-5</v>
      </c>
      <c r="Q6471" s="4">
        <v>3.5</v>
      </c>
    </row>
    <row r="6472" spans="1:29" hidden="1" outlineLevel="1" collapsed="1" x14ac:dyDescent="0.25">
      <c r="A6472" t="s">
        <v>34</v>
      </c>
      <c r="B6472" s="4" t="s">
        <v>29</v>
      </c>
      <c r="C6472" s="4" t="s">
        <v>7122</v>
      </c>
      <c r="D6472" s="4" t="s">
        <v>94</v>
      </c>
      <c r="E6472" s="4">
        <v>2.0593000000000001E-5</v>
      </c>
      <c r="F6472" s="4">
        <v>1.5434800000000001E-4</v>
      </c>
      <c r="G6472" s="4">
        <v>1</v>
      </c>
      <c r="H6472" s="4">
        <v>1</v>
      </c>
      <c r="I6472" s="4">
        <v>4</v>
      </c>
      <c r="J6472" s="4" t="s">
        <v>7114</v>
      </c>
      <c r="K6472" s="4">
        <v>0</v>
      </c>
      <c r="L6472" s="4">
        <v>2094.9185400000001</v>
      </c>
      <c r="M6472" s="4" t="s">
        <v>29</v>
      </c>
      <c r="N6472" s="4" t="s">
        <v>29</v>
      </c>
      <c r="O6472" s="4">
        <v>6.5770000000000002E-5</v>
      </c>
      <c r="P6472" s="4">
        <v>8.4779999999999996E-7</v>
      </c>
      <c r="Q6472" s="4">
        <v>2.41</v>
      </c>
    </row>
    <row r="6473" spans="1:29" hidden="1" outlineLevel="1" collapsed="1" x14ac:dyDescent="0.25">
      <c r="A6473" t="s">
        <v>34</v>
      </c>
      <c r="B6473" s="4" t="s">
        <v>29</v>
      </c>
      <c r="C6473" s="4" t="s">
        <v>7123</v>
      </c>
      <c r="D6473" s="4" t="s">
        <v>1294</v>
      </c>
      <c r="E6473" s="4">
        <v>2.5959000000000001E-7</v>
      </c>
      <c r="F6473" s="4">
        <v>1.5434800000000001E-4</v>
      </c>
      <c r="G6473" s="4">
        <v>1</v>
      </c>
      <c r="H6473" s="4">
        <v>1</v>
      </c>
      <c r="I6473" s="4">
        <v>3</v>
      </c>
      <c r="J6473" s="4" t="s">
        <v>7114</v>
      </c>
      <c r="K6473" s="4">
        <v>0</v>
      </c>
      <c r="L6473" s="4">
        <v>2105.07294</v>
      </c>
      <c r="M6473" s="4" t="s">
        <v>29</v>
      </c>
      <c r="N6473" s="4" t="s">
        <v>29</v>
      </c>
      <c r="O6473" s="4">
        <v>6.5770000000000002E-5</v>
      </c>
      <c r="P6473" s="4">
        <v>4.2679999999999997E-9</v>
      </c>
      <c r="Q6473" s="4">
        <v>4.2</v>
      </c>
    </row>
    <row r="6474" spans="1:29" hidden="1" outlineLevel="1" collapsed="1" x14ac:dyDescent="0.25">
      <c r="A6474" t="s">
        <v>34</v>
      </c>
      <c r="B6474" s="4" t="s">
        <v>29</v>
      </c>
      <c r="C6474" s="4" t="s">
        <v>7124</v>
      </c>
      <c r="D6474" s="4" t="s">
        <v>34</v>
      </c>
      <c r="E6474" s="4">
        <v>8.8577700000000003E-4</v>
      </c>
      <c r="F6474" s="4">
        <v>1.5434800000000001E-4</v>
      </c>
      <c r="G6474" s="4">
        <v>1</v>
      </c>
      <c r="H6474" s="4">
        <v>1</v>
      </c>
      <c r="I6474" s="4">
        <v>1</v>
      </c>
      <c r="J6474" s="4" t="s">
        <v>7114</v>
      </c>
      <c r="K6474" s="4">
        <v>1</v>
      </c>
      <c r="L6474" s="4">
        <v>2168.03937</v>
      </c>
      <c r="M6474" s="4" t="s">
        <v>29</v>
      </c>
      <c r="N6474" s="4" t="s">
        <v>29</v>
      </c>
      <c r="O6474" s="4">
        <v>6.5770000000000002E-5</v>
      </c>
      <c r="P6474" s="4">
        <v>7.9809999999999997E-5</v>
      </c>
      <c r="Q6474" s="4">
        <v>3.3</v>
      </c>
    </row>
    <row r="6475" spans="1:29" hidden="1" outlineLevel="1" collapsed="1" x14ac:dyDescent="0.25">
      <c r="A6475" t="s">
        <v>34</v>
      </c>
      <c r="B6475" s="4" t="s">
        <v>29</v>
      </c>
      <c r="C6475" s="4" t="s">
        <v>7125</v>
      </c>
      <c r="D6475" s="4" t="s">
        <v>34</v>
      </c>
      <c r="E6475" s="4">
        <v>5.1992500000000001E-5</v>
      </c>
      <c r="F6475" s="4">
        <v>1.5434800000000001E-4</v>
      </c>
      <c r="G6475" s="4">
        <v>1</v>
      </c>
      <c r="H6475" s="4">
        <v>1</v>
      </c>
      <c r="I6475" s="4">
        <v>2</v>
      </c>
      <c r="J6475" s="4" t="s">
        <v>7114</v>
      </c>
      <c r="K6475" s="4">
        <v>0</v>
      </c>
      <c r="L6475" s="4">
        <v>1442.77504</v>
      </c>
      <c r="M6475" s="4" t="s">
        <v>29</v>
      </c>
      <c r="N6475" s="4" t="s">
        <v>29</v>
      </c>
      <c r="O6475" s="4">
        <v>6.5770000000000002E-5</v>
      </c>
      <c r="P6475" s="4">
        <v>2.5859999999999999E-6</v>
      </c>
      <c r="Q6475" s="4">
        <v>2.5499999999999998</v>
      </c>
    </row>
    <row r="6476" spans="1:29" hidden="1" outlineLevel="1" collapsed="1" x14ac:dyDescent="0.25">
      <c r="A6476" t="s">
        <v>34</v>
      </c>
      <c r="B6476" s="4" t="s">
        <v>29</v>
      </c>
      <c r="C6476" s="4" t="s">
        <v>7126</v>
      </c>
      <c r="D6476" s="4" t="s">
        <v>7127</v>
      </c>
      <c r="E6476" s="4">
        <v>9.0939300000000001E-2</v>
      </c>
      <c r="F6476" s="4">
        <v>3.3951200000000002E-3</v>
      </c>
      <c r="G6476" s="4">
        <v>1</v>
      </c>
      <c r="H6476" s="4">
        <v>1</v>
      </c>
      <c r="I6476" s="4">
        <v>1</v>
      </c>
      <c r="J6476" s="4" t="s">
        <v>7114</v>
      </c>
      <c r="K6476" s="4">
        <v>1</v>
      </c>
      <c r="L6476" s="4">
        <v>2862.1359600000001</v>
      </c>
      <c r="M6476" s="4" t="s">
        <v>29</v>
      </c>
      <c r="N6476" s="4" t="s">
        <v>29</v>
      </c>
      <c r="O6476" s="4">
        <v>1.2149999999999999E-3</v>
      </c>
      <c r="P6476" s="4">
        <v>2.3970000000000002E-2</v>
      </c>
      <c r="Q6476" s="4">
        <v>2.3199999999999998</v>
      </c>
    </row>
    <row r="6477" spans="1:29" x14ac:dyDescent="0.25">
      <c r="A6477" s="3" t="s">
        <v>29</v>
      </c>
      <c r="B6477" s="3" t="s">
        <v>30</v>
      </c>
      <c r="C6477" s="3" t="s">
        <v>7128</v>
      </c>
      <c r="D6477" s="3" t="s">
        <v>7129</v>
      </c>
      <c r="E6477" s="3">
        <v>0</v>
      </c>
      <c r="F6477" s="3">
        <v>39.613</v>
      </c>
      <c r="G6477" s="3">
        <v>11</v>
      </c>
      <c r="H6477" s="3">
        <v>8</v>
      </c>
      <c r="I6477" s="3">
        <v>9</v>
      </c>
      <c r="J6477" s="3">
        <v>8</v>
      </c>
      <c r="K6477" s="3">
        <v>956</v>
      </c>
      <c r="L6477" s="3">
        <v>111.8</v>
      </c>
      <c r="M6477" s="3">
        <v>6.19</v>
      </c>
      <c r="N6477" s="3">
        <v>28.04</v>
      </c>
      <c r="O6477" s="3">
        <v>8</v>
      </c>
      <c r="P6477" s="3" t="s">
        <v>34</v>
      </c>
      <c r="Q6477" s="3" t="s">
        <v>34</v>
      </c>
      <c r="R6477" s="3" t="s">
        <v>34</v>
      </c>
      <c r="S6477" s="3" t="s">
        <v>7130</v>
      </c>
      <c r="T6477" s="3" t="s">
        <v>34</v>
      </c>
      <c r="U6477" s="3" t="s">
        <v>7128</v>
      </c>
      <c r="V6477" s="3" t="s">
        <v>34</v>
      </c>
      <c r="W6477" s="3" t="s">
        <v>714</v>
      </c>
      <c r="X6477" s="3" t="s">
        <v>34</v>
      </c>
      <c r="Y6477" s="3" t="s">
        <v>34</v>
      </c>
      <c r="Z6477" s="3" t="s">
        <v>34</v>
      </c>
      <c r="AA6477" s="3">
        <v>0</v>
      </c>
      <c r="AB6477" s="3" t="s">
        <v>29</v>
      </c>
      <c r="AC6477" s="3">
        <v>1</v>
      </c>
    </row>
    <row r="6478" spans="1:29" hidden="1" outlineLevel="1" collapsed="1" x14ac:dyDescent="0.25">
      <c r="A6478" t="s">
        <v>34</v>
      </c>
      <c r="B6478" s="2" t="s">
        <v>39</v>
      </c>
      <c r="C6478" s="2" t="s">
        <v>40</v>
      </c>
      <c r="D6478" s="2" t="s">
        <v>41</v>
      </c>
      <c r="E6478" s="2" t="s">
        <v>42</v>
      </c>
      <c r="F6478" s="2" t="s">
        <v>43</v>
      </c>
      <c r="G6478" s="2" t="s">
        <v>28</v>
      </c>
      <c r="H6478" s="2" t="s">
        <v>44</v>
      </c>
      <c r="I6478" s="2" t="s">
        <v>8</v>
      </c>
      <c r="J6478" s="2" t="s">
        <v>45</v>
      </c>
      <c r="K6478" s="2" t="s">
        <v>46</v>
      </c>
      <c r="L6478" s="2" t="s">
        <v>47</v>
      </c>
      <c r="M6478" s="2" t="s">
        <v>27</v>
      </c>
      <c r="N6478" s="2" t="s">
        <v>48</v>
      </c>
      <c r="O6478" s="2" t="s">
        <v>49</v>
      </c>
      <c r="P6478" s="2" t="s">
        <v>50</v>
      </c>
      <c r="Q6478" s="2" t="s">
        <v>51</v>
      </c>
    </row>
    <row r="6479" spans="1:29" hidden="1" outlineLevel="1" collapsed="1" x14ac:dyDescent="0.25">
      <c r="A6479" t="s">
        <v>34</v>
      </c>
      <c r="B6479" s="4" t="s">
        <v>29</v>
      </c>
      <c r="C6479" s="4" t="s">
        <v>7131</v>
      </c>
      <c r="D6479" s="4" t="s">
        <v>34</v>
      </c>
      <c r="E6479" s="4">
        <v>3.5347900000000002E-6</v>
      </c>
      <c r="F6479" s="4">
        <v>1.5434800000000001E-4</v>
      </c>
      <c r="G6479" s="4">
        <v>1</v>
      </c>
      <c r="H6479" s="4">
        <v>1</v>
      </c>
      <c r="I6479" s="4">
        <v>1</v>
      </c>
      <c r="J6479" s="4" t="s">
        <v>7128</v>
      </c>
      <c r="K6479" s="4">
        <v>1</v>
      </c>
      <c r="L6479" s="4">
        <v>3571.7928200000001</v>
      </c>
      <c r="M6479" s="4" t="s">
        <v>29</v>
      </c>
      <c r="N6479" s="4" t="s">
        <v>29</v>
      </c>
      <c r="O6479" s="4">
        <v>6.5770000000000002E-5</v>
      </c>
      <c r="P6479" s="4">
        <v>1.002E-7</v>
      </c>
      <c r="Q6479" s="4">
        <v>3.68</v>
      </c>
    </row>
    <row r="6480" spans="1:29" hidden="1" outlineLevel="1" collapsed="1" x14ac:dyDescent="0.25">
      <c r="A6480" t="s">
        <v>34</v>
      </c>
      <c r="B6480" s="4" t="s">
        <v>29</v>
      </c>
      <c r="C6480" s="4" t="s">
        <v>7132</v>
      </c>
      <c r="D6480" s="4" t="s">
        <v>34</v>
      </c>
      <c r="E6480" s="4">
        <v>7.5991900000000002E-7</v>
      </c>
      <c r="F6480" s="4">
        <v>1.5434800000000001E-4</v>
      </c>
      <c r="G6480" s="4">
        <v>1</v>
      </c>
      <c r="H6480" s="4">
        <v>1</v>
      </c>
      <c r="I6480" s="4">
        <v>1</v>
      </c>
      <c r="J6480" s="4" t="s">
        <v>7128</v>
      </c>
      <c r="K6480" s="4">
        <v>0</v>
      </c>
      <c r="L6480" s="4">
        <v>2033.05898</v>
      </c>
      <c r="M6480" s="4" t="s">
        <v>29</v>
      </c>
      <c r="N6480" s="4" t="s">
        <v>29</v>
      </c>
      <c r="O6480" s="4">
        <v>6.5770000000000002E-5</v>
      </c>
      <c r="P6480" s="4">
        <v>1.5659999999999999E-8</v>
      </c>
      <c r="Q6480" s="4">
        <v>4.05</v>
      </c>
    </row>
    <row r="6481" spans="1:29" hidden="1" outlineLevel="1" collapsed="1" x14ac:dyDescent="0.25">
      <c r="A6481" t="s">
        <v>34</v>
      </c>
      <c r="B6481" s="4" t="s">
        <v>29</v>
      </c>
      <c r="C6481" s="4" t="s">
        <v>7133</v>
      </c>
      <c r="D6481" s="4" t="s">
        <v>34</v>
      </c>
      <c r="E6481" s="4">
        <v>1.29584E-4</v>
      </c>
      <c r="F6481" s="4">
        <v>1.5434800000000001E-4</v>
      </c>
      <c r="G6481" s="4">
        <v>1</v>
      </c>
      <c r="H6481" s="4">
        <v>1</v>
      </c>
      <c r="I6481" s="4">
        <v>1</v>
      </c>
      <c r="J6481" s="4" t="s">
        <v>7128</v>
      </c>
      <c r="K6481" s="4">
        <v>2</v>
      </c>
      <c r="L6481" s="4">
        <v>1307.6953900000001</v>
      </c>
      <c r="M6481" s="4" t="s">
        <v>29</v>
      </c>
      <c r="N6481" s="4" t="s">
        <v>29</v>
      </c>
      <c r="O6481" s="4">
        <v>6.5770000000000002E-5</v>
      </c>
      <c r="P6481" s="4">
        <v>7.8539999999999997E-6</v>
      </c>
      <c r="Q6481" s="4">
        <v>3.41</v>
      </c>
    </row>
    <row r="6482" spans="1:29" hidden="1" outlineLevel="1" collapsed="1" x14ac:dyDescent="0.25">
      <c r="A6482" t="s">
        <v>34</v>
      </c>
      <c r="B6482" s="4" t="s">
        <v>29</v>
      </c>
      <c r="C6482" s="4" t="s">
        <v>7134</v>
      </c>
      <c r="D6482" s="4" t="s">
        <v>34</v>
      </c>
      <c r="E6482" s="4">
        <v>5.7222100000000004E-4</v>
      </c>
      <c r="F6482" s="4">
        <v>1.5434800000000001E-4</v>
      </c>
      <c r="G6482" s="4">
        <v>1</v>
      </c>
      <c r="H6482" s="4">
        <v>1</v>
      </c>
      <c r="I6482" s="4">
        <v>1</v>
      </c>
      <c r="J6482" s="4" t="s">
        <v>7128</v>
      </c>
      <c r="K6482" s="4">
        <v>0</v>
      </c>
      <c r="L6482" s="4">
        <v>1656.7540300000001</v>
      </c>
      <c r="M6482" s="4" t="s">
        <v>29</v>
      </c>
      <c r="N6482" s="4" t="s">
        <v>29</v>
      </c>
      <c r="O6482" s="4">
        <v>6.5770000000000002E-5</v>
      </c>
      <c r="P6482" s="4">
        <v>4.7089999999999998E-5</v>
      </c>
      <c r="Q6482" s="4">
        <v>3.1</v>
      </c>
    </row>
    <row r="6483" spans="1:29" hidden="1" outlineLevel="1" collapsed="1" x14ac:dyDescent="0.25">
      <c r="A6483" t="s">
        <v>34</v>
      </c>
      <c r="B6483" s="4" t="s">
        <v>29</v>
      </c>
      <c r="C6483" s="4" t="s">
        <v>7135</v>
      </c>
      <c r="D6483" s="4" t="s">
        <v>34</v>
      </c>
      <c r="E6483" s="4">
        <v>3.48963E-7</v>
      </c>
      <c r="F6483" s="4">
        <v>1.5434800000000001E-4</v>
      </c>
      <c r="G6483" s="4">
        <v>1</v>
      </c>
      <c r="H6483" s="4">
        <v>1</v>
      </c>
      <c r="I6483" s="4">
        <v>2</v>
      </c>
      <c r="J6483" s="4" t="s">
        <v>7128</v>
      </c>
      <c r="K6483" s="4">
        <v>0</v>
      </c>
      <c r="L6483" s="4">
        <v>1604.8682699999999</v>
      </c>
      <c r="M6483" s="4" t="s">
        <v>29</v>
      </c>
      <c r="N6483" s="4" t="s">
        <v>29</v>
      </c>
      <c r="O6483" s="4">
        <v>6.5770000000000002E-5</v>
      </c>
      <c r="P6483" s="4">
        <v>6.0699999999999999E-9</v>
      </c>
      <c r="Q6483" s="4">
        <v>3.62</v>
      </c>
    </row>
    <row r="6484" spans="1:29" hidden="1" outlineLevel="1" collapsed="1" x14ac:dyDescent="0.25">
      <c r="A6484" t="s">
        <v>34</v>
      </c>
      <c r="B6484" s="4" t="s">
        <v>29</v>
      </c>
      <c r="C6484" s="4" t="s">
        <v>7136</v>
      </c>
      <c r="D6484" s="4" t="s">
        <v>34</v>
      </c>
      <c r="E6484" s="4">
        <v>4.4565300000000002E-3</v>
      </c>
      <c r="F6484" s="4">
        <v>3.0793500000000001E-4</v>
      </c>
      <c r="G6484" s="4">
        <v>1</v>
      </c>
      <c r="H6484" s="4">
        <v>1</v>
      </c>
      <c r="I6484" s="4">
        <v>1</v>
      </c>
      <c r="J6484" s="4" t="s">
        <v>7128</v>
      </c>
      <c r="K6484" s="4">
        <v>0</v>
      </c>
      <c r="L6484" s="4">
        <v>1257.6109899999999</v>
      </c>
      <c r="M6484" s="4" t="s">
        <v>29</v>
      </c>
      <c r="N6484" s="4" t="s">
        <v>29</v>
      </c>
      <c r="O6484" s="4">
        <v>1.192E-4</v>
      </c>
      <c r="P6484" s="4">
        <v>5.3910000000000004E-4</v>
      </c>
      <c r="Q6484" s="4">
        <v>2.06</v>
      </c>
    </row>
    <row r="6485" spans="1:29" hidden="1" outlineLevel="1" collapsed="1" x14ac:dyDescent="0.25">
      <c r="A6485" t="s">
        <v>34</v>
      </c>
      <c r="B6485" s="4" t="s">
        <v>29</v>
      </c>
      <c r="C6485" s="4" t="s">
        <v>7137</v>
      </c>
      <c r="D6485" s="4" t="s">
        <v>34</v>
      </c>
      <c r="E6485" s="4">
        <v>4.4930699999999997E-2</v>
      </c>
      <c r="F6485" s="4">
        <v>1.52893E-3</v>
      </c>
      <c r="G6485" s="4">
        <v>1</v>
      </c>
      <c r="H6485" s="4">
        <v>1</v>
      </c>
      <c r="I6485" s="4">
        <v>1</v>
      </c>
      <c r="J6485" s="4" t="s">
        <v>7128</v>
      </c>
      <c r="K6485" s="4">
        <v>1</v>
      </c>
      <c r="L6485" s="4">
        <v>2009.1106299999999</v>
      </c>
      <c r="M6485" s="4" t="s">
        <v>29</v>
      </c>
      <c r="N6485" s="4" t="s">
        <v>29</v>
      </c>
      <c r="O6485" s="4">
        <v>5.5110000000000001E-4</v>
      </c>
      <c r="P6485" s="4">
        <v>9.2110000000000004E-3</v>
      </c>
      <c r="Q6485" s="4">
        <v>2.9</v>
      </c>
    </row>
    <row r="6486" spans="1:29" hidden="1" outlineLevel="1" collapsed="1" x14ac:dyDescent="0.25">
      <c r="A6486" t="s">
        <v>34</v>
      </c>
      <c r="B6486" s="4" t="s">
        <v>29</v>
      </c>
      <c r="C6486" s="4" t="s">
        <v>7138</v>
      </c>
      <c r="D6486" s="4" t="s">
        <v>34</v>
      </c>
      <c r="E6486" s="4">
        <v>6.1187499999999999E-2</v>
      </c>
      <c r="F6486" s="4">
        <v>2.0709399999999998E-3</v>
      </c>
      <c r="G6486" s="4">
        <v>1</v>
      </c>
      <c r="H6486" s="4">
        <v>1</v>
      </c>
      <c r="I6486" s="4">
        <v>1</v>
      </c>
      <c r="J6486" s="4" t="s">
        <v>7128</v>
      </c>
      <c r="K6486" s="4">
        <v>0</v>
      </c>
      <c r="L6486" s="4">
        <v>1037.5778399999999</v>
      </c>
      <c r="M6486" s="4" t="s">
        <v>29</v>
      </c>
      <c r="N6486" s="4" t="s">
        <v>29</v>
      </c>
      <c r="O6486" s="4">
        <v>7.4290000000000001E-4</v>
      </c>
      <c r="P6486" s="4">
        <v>1.3950000000000001E-2</v>
      </c>
      <c r="Q6486" s="4">
        <v>2.14</v>
      </c>
    </row>
    <row r="6487" spans="1:29" x14ac:dyDescent="0.25">
      <c r="A6487" s="3" t="s">
        <v>29</v>
      </c>
      <c r="B6487" s="3" t="s">
        <v>30</v>
      </c>
      <c r="C6487" s="3" t="s">
        <v>7139</v>
      </c>
      <c r="D6487" s="3" t="s">
        <v>7140</v>
      </c>
      <c r="E6487" s="3">
        <v>0</v>
      </c>
      <c r="F6487" s="3">
        <v>39.481999999999999</v>
      </c>
      <c r="G6487" s="3">
        <v>18</v>
      </c>
      <c r="H6487" s="3">
        <v>10</v>
      </c>
      <c r="I6487" s="3">
        <v>13</v>
      </c>
      <c r="J6487" s="3">
        <v>10</v>
      </c>
      <c r="K6487" s="3">
        <v>969</v>
      </c>
      <c r="L6487" s="3">
        <v>110.8</v>
      </c>
      <c r="M6487" s="3">
        <v>9.01</v>
      </c>
      <c r="N6487" s="3">
        <v>40.590000000000003</v>
      </c>
      <c r="O6487" s="3">
        <v>10</v>
      </c>
      <c r="P6487" s="3" t="s">
        <v>34</v>
      </c>
      <c r="Q6487" s="3" t="s">
        <v>34</v>
      </c>
      <c r="R6487" s="3" t="s">
        <v>34</v>
      </c>
      <c r="S6487" s="3" t="s">
        <v>7141</v>
      </c>
      <c r="T6487" s="3" t="s">
        <v>34</v>
      </c>
      <c r="U6487" s="3" t="s">
        <v>7139</v>
      </c>
      <c r="V6487" s="3" t="s">
        <v>34</v>
      </c>
      <c r="W6487" s="3" t="s">
        <v>536</v>
      </c>
      <c r="X6487" s="3" t="s">
        <v>34</v>
      </c>
      <c r="Y6487" s="3" t="s">
        <v>34</v>
      </c>
      <c r="Z6487" s="3" t="s">
        <v>34</v>
      </c>
      <c r="AA6487" s="3">
        <v>0</v>
      </c>
      <c r="AB6487" s="3" t="s">
        <v>29</v>
      </c>
      <c r="AC6487" s="3">
        <v>1</v>
      </c>
    </row>
    <row r="6488" spans="1:29" hidden="1" outlineLevel="1" collapsed="1" x14ac:dyDescent="0.25">
      <c r="A6488" t="s">
        <v>34</v>
      </c>
      <c r="B6488" s="2" t="s">
        <v>39</v>
      </c>
      <c r="C6488" s="2" t="s">
        <v>40</v>
      </c>
      <c r="D6488" s="2" t="s">
        <v>41</v>
      </c>
      <c r="E6488" s="2" t="s">
        <v>42</v>
      </c>
      <c r="F6488" s="2" t="s">
        <v>43</v>
      </c>
      <c r="G6488" s="2" t="s">
        <v>28</v>
      </c>
      <c r="H6488" s="2" t="s">
        <v>44</v>
      </c>
      <c r="I6488" s="2" t="s">
        <v>8</v>
      </c>
      <c r="J6488" s="2" t="s">
        <v>45</v>
      </c>
      <c r="K6488" s="2" t="s">
        <v>46</v>
      </c>
      <c r="L6488" s="2" t="s">
        <v>47</v>
      </c>
      <c r="M6488" s="2" t="s">
        <v>27</v>
      </c>
      <c r="N6488" s="2" t="s">
        <v>48</v>
      </c>
      <c r="O6488" s="2" t="s">
        <v>49</v>
      </c>
      <c r="P6488" s="2" t="s">
        <v>50</v>
      </c>
      <c r="Q6488" s="2" t="s">
        <v>51</v>
      </c>
    </row>
    <row r="6489" spans="1:29" hidden="1" outlineLevel="1" collapsed="1" x14ac:dyDescent="0.25">
      <c r="A6489" t="s">
        <v>34</v>
      </c>
      <c r="B6489" s="4" t="s">
        <v>29</v>
      </c>
      <c r="C6489" s="4" t="s">
        <v>7142</v>
      </c>
      <c r="D6489" s="4" t="s">
        <v>34</v>
      </c>
      <c r="E6489" s="4">
        <v>7.4056300000000004E-5</v>
      </c>
      <c r="F6489" s="4">
        <v>1.5434800000000001E-4</v>
      </c>
      <c r="G6489" s="4">
        <v>1</v>
      </c>
      <c r="H6489" s="4">
        <v>1</v>
      </c>
      <c r="I6489" s="4">
        <v>2</v>
      </c>
      <c r="J6489" s="4" t="s">
        <v>7139</v>
      </c>
      <c r="K6489" s="4">
        <v>1</v>
      </c>
      <c r="L6489" s="4">
        <v>1440.80567</v>
      </c>
      <c r="M6489" s="4" t="s">
        <v>29</v>
      </c>
      <c r="N6489" s="4" t="s">
        <v>29</v>
      </c>
      <c r="O6489" s="4">
        <v>6.5770000000000002E-5</v>
      </c>
      <c r="P6489" s="4">
        <v>3.9689999999999996E-6</v>
      </c>
      <c r="Q6489" s="4">
        <v>3.5</v>
      </c>
    </row>
    <row r="6490" spans="1:29" hidden="1" outlineLevel="1" collapsed="1" x14ac:dyDescent="0.25">
      <c r="A6490" t="s">
        <v>34</v>
      </c>
      <c r="B6490" s="4" t="s">
        <v>29</v>
      </c>
      <c r="C6490" s="4" t="s">
        <v>7143</v>
      </c>
      <c r="D6490" s="4" t="s">
        <v>7144</v>
      </c>
      <c r="E6490" s="4">
        <v>1.6867799999999999E-4</v>
      </c>
      <c r="F6490" s="4">
        <v>1.5434800000000001E-4</v>
      </c>
      <c r="G6490" s="4">
        <v>1</v>
      </c>
      <c r="H6490" s="4">
        <v>1</v>
      </c>
      <c r="I6490" s="4">
        <v>1</v>
      </c>
      <c r="J6490" s="4" t="s">
        <v>7139</v>
      </c>
      <c r="K6490" s="4">
        <v>0</v>
      </c>
      <c r="L6490" s="4">
        <v>2340.0450799999999</v>
      </c>
      <c r="M6490" s="4" t="s">
        <v>29</v>
      </c>
      <c r="N6490" s="4" t="s">
        <v>29</v>
      </c>
      <c r="O6490" s="4">
        <v>6.5770000000000002E-5</v>
      </c>
      <c r="P6490" s="4">
        <v>1.077E-5</v>
      </c>
      <c r="Q6490" s="4">
        <v>3.37</v>
      </c>
    </row>
    <row r="6491" spans="1:29" hidden="1" outlineLevel="1" collapsed="1" x14ac:dyDescent="0.25">
      <c r="A6491" t="s">
        <v>34</v>
      </c>
      <c r="B6491" s="4" t="s">
        <v>29</v>
      </c>
      <c r="C6491" s="4" t="s">
        <v>7145</v>
      </c>
      <c r="D6491" s="4" t="s">
        <v>617</v>
      </c>
      <c r="E6491" s="4">
        <v>1.2629300000000001E-4</v>
      </c>
      <c r="F6491" s="4">
        <v>1.5434800000000001E-4</v>
      </c>
      <c r="G6491" s="4">
        <v>1</v>
      </c>
      <c r="H6491" s="4">
        <v>1</v>
      </c>
      <c r="I6491" s="4">
        <v>1</v>
      </c>
      <c r="J6491" s="4" t="s">
        <v>7139</v>
      </c>
      <c r="K6491" s="4">
        <v>0</v>
      </c>
      <c r="L6491" s="4">
        <v>2120.9804800000002</v>
      </c>
      <c r="M6491" s="4" t="s">
        <v>29</v>
      </c>
      <c r="N6491" s="4" t="s">
        <v>29</v>
      </c>
      <c r="O6491" s="4">
        <v>6.5770000000000002E-5</v>
      </c>
      <c r="P6491" s="4">
        <v>7.6029999999999999E-6</v>
      </c>
      <c r="Q6491" s="4">
        <v>3.81</v>
      </c>
    </row>
    <row r="6492" spans="1:29" hidden="1" outlineLevel="1" collapsed="1" x14ac:dyDescent="0.25">
      <c r="A6492" t="s">
        <v>34</v>
      </c>
      <c r="B6492" s="4" t="s">
        <v>29</v>
      </c>
      <c r="C6492" s="4" t="s">
        <v>7146</v>
      </c>
      <c r="D6492" s="4" t="s">
        <v>34</v>
      </c>
      <c r="E6492" s="4">
        <v>2.43413E-5</v>
      </c>
      <c r="F6492" s="4">
        <v>1.5434800000000001E-4</v>
      </c>
      <c r="G6492" s="4">
        <v>1</v>
      </c>
      <c r="H6492" s="4">
        <v>1</v>
      </c>
      <c r="I6492" s="4">
        <v>1</v>
      </c>
      <c r="J6492" s="4" t="s">
        <v>7139</v>
      </c>
      <c r="K6492" s="4">
        <v>0</v>
      </c>
      <c r="L6492" s="4">
        <v>1604.73983</v>
      </c>
      <c r="M6492" s="4" t="s">
        <v>29</v>
      </c>
      <c r="N6492" s="4" t="s">
        <v>29</v>
      </c>
      <c r="O6492" s="4">
        <v>6.5770000000000002E-5</v>
      </c>
      <c r="P6492" s="4">
        <v>1.037E-6</v>
      </c>
      <c r="Q6492" s="4">
        <v>3.76</v>
      </c>
    </row>
    <row r="6493" spans="1:29" hidden="1" outlineLevel="1" collapsed="1" x14ac:dyDescent="0.25">
      <c r="A6493" t="s">
        <v>34</v>
      </c>
      <c r="B6493" s="4" t="s">
        <v>29</v>
      </c>
      <c r="C6493" s="4" t="s">
        <v>7147</v>
      </c>
      <c r="D6493" s="4" t="s">
        <v>7148</v>
      </c>
      <c r="E6493" s="4">
        <v>1.9310499999999999E-6</v>
      </c>
      <c r="F6493" s="4">
        <v>1.5434800000000001E-4</v>
      </c>
      <c r="G6493" s="4">
        <v>1</v>
      </c>
      <c r="H6493" s="4">
        <v>1</v>
      </c>
      <c r="I6493" s="4">
        <v>2</v>
      </c>
      <c r="J6493" s="4" t="s">
        <v>7139</v>
      </c>
      <c r="K6493" s="4">
        <v>1</v>
      </c>
      <c r="L6493" s="4">
        <v>3186.6577499999999</v>
      </c>
      <c r="M6493" s="4" t="s">
        <v>29</v>
      </c>
      <c r="N6493" s="4" t="s">
        <v>29</v>
      </c>
      <c r="O6493" s="4">
        <v>6.5770000000000002E-5</v>
      </c>
      <c r="P6493" s="4">
        <v>4.8249999999999999E-8</v>
      </c>
      <c r="Q6493" s="4">
        <v>4.3</v>
      </c>
    </row>
    <row r="6494" spans="1:29" hidden="1" outlineLevel="1" collapsed="1" x14ac:dyDescent="0.25">
      <c r="A6494" t="s">
        <v>34</v>
      </c>
      <c r="B6494" s="4" t="s">
        <v>29</v>
      </c>
      <c r="C6494" s="4" t="s">
        <v>7149</v>
      </c>
      <c r="D6494" s="4" t="s">
        <v>34</v>
      </c>
      <c r="E6494" s="4">
        <v>1.1883599999999999E-2</v>
      </c>
      <c r="F6494" s="4">
        <v>4.3565599999999998E-4</v>
      </c>
      <c r="G6494" s="4">
        <v>1</v>
      </c>
      <c r="H6494" s="4">
        <v>1</v>
      </c>
      <c r="I6494" s="4">
        <v>1</v>
      </c>
      <c r="J6494" s="4" t="s">
        <v>7139</v>
      </c>
      <c r="K6494" s="4">
        <v>0</v>
      </c>
      <c r="L6494" s="4">
        <v>1586.86492</v>
      </c>
      <c r="M6494" s="4" t="s">
        <v>29</v>
      </c>
      <c r="N6494" s="4" t="s">
        <v>29</v>
      </c>
      <c r="O6494" s="4">
        <v>1.639E-4</v>
      </c>
      <c r="P6494" s="4">
        <v>1.7160000000000001E-3</v>
      </c>
      <c r="Q6494" s="4">
        <v>2.23</v>
      </c>
    </row>
    <row r="6495" spans="1:29" hidden="1" outlineLevel="1" collapsed="1" x14ac:dyDescent="0.25">
      <c r="A6495" t="s">
        <v>34</v>
      </c>
      <c r="B6495" s="4" t="s">
        <v>29</v>
      </c>
      <c r="C6495" s="4" t="s">
        <v>7150</v>
      </c>
      <c r="D6495" s="4" t="s">
        <v>3088</v>
      </c>
      <c r="E6495" s="4">
        <v>1.6612999999999999E-2</v>
      </c>
      <c r="F6495" s="4">
        <v>5.7957899999999999E-4</v>
      </c>
      <c r="G6495" s="4">
        <v>1</v>
      </c>
      <c r="H6495" s="4">
        <v>1</v>
      </c>
      <c r="I6495" s="4">
        <v>1</v>
      </c>
      <c r="J6495" s="4" t="s">
        <v>7139</v>
      </c>
      <c r="K6495" s="4">
        <v>0</v>
      </c>
      <c r="L6495" s="4">
        <v>1770.80772</v>
      </c>
      <c r="M6495" s="4" t="s">
        <v>29</v>
      </c>
      <c r="N6495" s="4" t="s">
        <v>29</v>
      </c>
      <c r="O6495" s="4">
        <v>2.1489999999999999E-4</v>
      </c>
      <c r="P6495" s="4">
        <v>2.5999999999999999E-3</v>
      </c>
      <c r="Q6495" s="4">
        <v>2.95</v>
      </c>
    </row>
    <row r="6496" spans="1:29" hidden="1" outlineLevel="1" collapsed="1" x14ac:dyDescent="0.25">
      <c r="A6496" t="s">
        <v>34</v>
      </c>
      <c r="B6496" s="4" t="s">
        <v>29</v>
      </c>
      <c r="C6496" s="4" t="s">
        <v>7151</v>
      </c>
      <c r="D6496" s="4" t="s">
        <v>34</v>
      </c>
      <c r="E6496" s="4">
        <v>4.4930699999999997E-2</v>
      </c>
      <c r="F6496" s="4">
        <v>1.52893E-3</v>
      </c>
      <c r="G6496" s="4">
        <v>1</v>
      </c>
      <c r="H6496" s="4">
        <v>1</v>
      </c>
      <c r="I6496" s="4">
        <v>1</v>
      </c>
      <c r="J6496" s="4" t="s">
        <v>7139</v>
      </c>
      <c r="K6496" s="4">
        <v>0</v>
      </c>
      <c r="L6496" s="4">
        <v>1291.7256299999999</v>
      </c>
      <c r="M6496" s="4" t="s">
        <v>29</v>
      </c>
      <c r="N6496" s="4" t="s">
        <v>29</v>
      </c>
      <c r="O6496" s="4">
        <v>5.5110000000000001E-4</v>
      </c>
      <c r="P6496" s="4">
        <v>9.2049999999999996E-3</v>
      </c>
      <c r="Q6496" s="4">
        <v>2.41</v>
      </c>
    </row>
    <row r="6497" spans="1:29" hidden="1" outlineLevel="1" collapsed="1" x14ac:dyDescent="0.25">
      <c r="A6497" t="s">
        <v>34</v>
      </c>
      <c r="B6497" s="4" t="s">
        <v>29</v>
      </c>
      <c r="C6497" s="4" t="s">
        <v>7152</v>
      </c>
      <c r="D6497" s="4" t="s">
        <v>7153</v>
      </c>
      <c r="E6497" s="4">
        <v>8.7302699999999997E-2</v>
      </c>
      <c r="F6497" s="4">
        <v>3.3951200000000002E-3</v>
      </c>
      <c r="G6497" s="4">
        <v>1</v>
      </c>
      <c r="H6497" s="4">
        <v>1</v>
      </c>
      <c r="I6497" s="4">
        <v>2</v>
      </c>
      <c r="J6497" s="4" t="s">
        <v>7139</v>
      </c>
      <c r="K6497" s="4">
        <v>0</v>
      </c>
      <c r="L6497" s="4">
        <v>2935.4579899999999</v>
      </c>
      <c r="M6497" s="4" t="s">
        <v>29</v>
      </c>
      <c r="N6497" s="4" t="s">
        <v>29</v>
      </c>
      <c r="O6497" s="4">
        <v>1.1689999999999999E-3</v>
      </c>
      <c r="P6497" s="4">
        <v>2.2620000000000001E-2</v>
      </c>
      <c r="Q6497" s="4">
        <v>3.54</v>
      </c>
    </row>
    <row r="6498" spans="1:29" hidden="1" outlineLevel="1" collapsed="1" x14ac:dyDescent="0.25">
      <c r="A6498" t="s">
        <v>34</v>
      </c>
      <c r="B6498" s="4" t="s">
        <v>29</v>
      </c>
      <c r="C6498" s="4" t="s">
        <v>7154</v>
      </c>
      <c r="D6498" s="4" t="s">
        <v>34</v>
      </c>
      <c r="E6498" s="4">
        <v>0.17904</v>
      </c>
      <c r="F6498" s="4">
        <v>5.2618600000000001E-3</v>
      </c>
      <c r="G6498" s="4">
        <v>1</v>
      </c>
      <c r="H6498" s="4">
        <v>1</v>
      </c>
      <c r="I6498" s="4">
        <v>1</v>
      </c>
      <c r="J6498" s="4" t="s">
        <v>7139</v>
      </c>
      <c r="K6498" s="4">
        <v>0</v>
      </c>
      <c r="L6498" s="4">
        <v>1828.8653099999999</v>
      </c>
      <c r="M6498" s="4" t="s">
        <v>29</v>
      </c>
      <c r="N6498" s="4" t="s">
        <v>29</v>
      </c>
      <c r="O6498" s="4">
        <v>1.9750000000000002E-3</v>
      </c>
      <c r="P6498" s="4">
        <v>6.633E-2</v>
      </c>
      <c r="Q6498" s="4">
        <v>2.96</v>
      </c>
    </row>
    <row r="6499" spans="1:29" x14ac:dyDescent="0.25">
      <c r="A6499" s="3" t="s">
        <v>29</v>
      </c>
      <c r="B6499" s="3" t="s">
        <v>30</v>
      </c>
      <c r="C6499" s="3" t="s">
        <v>7155</v>
      </c>
      <c r="D6499" s="3" t="s">
        <v>7156</v>
      </c>
      <c r="E6499" s="3">
        <v>0</v>
      </c>
      <c r="F6499" s="3">
        <v>39.179000000000002</v>
      </c>
      <c r="G6499" s="3">
        <v>32</v>
      </c>
      <c r="H6499" s="3">
        <v>7</v>
      </c>
      <c r="I6499" s="3">
        <v>13</v>
      </c>
      <c r="J6499" s="3">
        <v>7</v>
      </c>
      <c r="K6499" s="3">
        <v>174</v>
      </c>
      <c r="L6499" s="3">
        <v>19.7</v>
      </c>
      <c r="M6499" s="3">
        <v>9.92</v>
      </c>
      <c r="N6499" s="3">
        <v>38.44</v>
      </c>
      <c r="O6499" s="3">
        <v>7</v>
      </c>
      <c r="P6499" s="3" t="s">
        <v>315</v>
      </c>
      <c r="Q6499" s="3" t="s">
        <v>2919</v>
      </c>
      <c r="R6499" s="3" t="s">
        <v>2920</v>
      </c>
      <c r="S6499" s="3" t="s">
        <v>7157</v>
      </c>
      <c r="T6499" s="3" t="s">
        <v>34</v>
      </c>
      <c r="U6499" s="3" t="s">
        <v>7158</v>
      </c>
      <c r="V6499" s="3" t="s">
        <v>34</v>
      </c>
      <c r="W6499" s="3" t="s">
        <v>714</v>
      </c>
      <c r="X6499" s="3" t="s">
        <v>34</v>
      </c>
      <c r="Y6499" s="3" t="s">
        <v>34</v>
      </c>
      <c r="Z6499" s="3" t="s">
        <v>34</v>
      </c>
      <c r="AA6499" s="3">
        <v>0</v>
      </c>
      <c r="AB6499" s="3" t="s">
        <v>29</v>
      </c>
      <c r="AC6499" s="3">
        <v>1</v>
      </c>
    </row>
    <row r="6500" spans="1:29" hidden="1" outlineLevel="1" collapsed="1" x14ac:dyDescent="0.25">
      <c r="A6500" t="s">
        <v>34</v>
      </c>
      <c r="B6500" s="2" t="s">
        <v>39</v>
      </c>
      <c r="C6500" s="2" t="s">
        <v>40</v>
      </c>
      <c r="D6500" s="2" t="s">
        <v>41</v>
      </c>
      <c r="E6500" s="2" t="s">
        <v>42</v>
      </c>
      <c r="F6500" s="2" t="s">
        <v>43</v>
      </c>
      <c r="G6500" s="2" t="s">
        <v>28</v>
      </c>
      <c r="H6500" s="2" t="s">
        <v>44</v>
      </c>
      <c r="I6500" s="2" t="s">
        <v>8</v>
      </c>
      <c r="J6500" s="2" t="s">
        <v>45</v>
      </c>
      <c r="K6500" s="2" t="s">
        <v>46</v>
      </c>
      <c r="L6500" s="2" t="s">
        <v>47</v>
      </c>
      <c r="M6500" s="2" t="s">
        <v>27</v>
      </c>
      <c r="N6500" s="2" t="s">
        <v>48</v>
      </c>
      <c r="O6500" s="2" t="s">
        <v>49</v>
      </c>
      <c r="P6500" s="2" t="s">
        <v>50</v>
      </c>
      <c r="Q6500" s="2" t="s">
        <v>51</v>
      </c>
    </row>
    <row r="6501" spans="1:29" hidden="1" outlineLevel="1" collapsed="1" x14ac:dyDescent="0.25">
      <c r="A6501" t="s">
        <v>34</v>
      </c>
      <c r="B6501" s="4" t="s">
        <v>29</v>
      </c>
      <c r="C6501" s="4" t="s">
        <v>7159</v>
      </c>
      <c r="D6501" s="4" t="s">
        <v>34</v>
      </c>
      <c r="E6501" s="4">
        <v>3.4436599999999998E-4</v>
      </c>
      <c r="F6501" s="4">
        <v>1.5434800000000001E-4</v>
      </c>
      <c r="G6501" s="4">
        <v>1</v>
      </c>
      <c r="H6501" s="4">
        <v>2</v>
      </c>
      <c r="I6501" s="4">
        <v>1</v>
      </c>
      <c r="J6501" s="4" t="s">
        <v>7155</v>
      </c>
      <c r="K6501" s="4">
        <v>1</v>
      </c>
      <c r="L6501" s="4">
        <v>1728.96027</v>
      </c>
      <c r="M6501" s="4" t="s">
        <v>29</v>
      </c>
      <c r="N6501" s="4" t="s">
        <v>29</v>
      </c>
      <c r="O6501" s="4">
        <v>6.5770000000000002E-5</v>
      </c>
      <c r="P6501" s="4">
        <v>2.5449999999999999E-5</v>
      </c>
      <c r="Q6501" s="4">
        <v>2.2599999999999998</v>
      </c>
    </row>
    <row r="6502" spans="1:29" hidden="1" outlineLevel="1" collapsed="1" x14ac:dyDescent="0.25">
      <c r="A6502" t="s">
        <v>34</v>
      </c>
      <c r="B6502" s="4" t="s">
        <v>29</v>
      </c>
      <c r="C6502" s="4" t="s">
        <v>7160</v>
      </c>
      <c r="D6502" s="4" t="s">
        <v>34</v>
      </c>
      <c r="E6502" s="4">
        <v>9.1573199999999993E-6</v>
      </c>
      <c r="F6502" s="4">
        <v>1.5434800000000001E-4</v>
      </c>
      <c r="G6502" s="4">
        <v>1</v>
      </c>
      <c r="H6502" s="4">
        <v>2</v>
      </c>
      <c r="I6502" s="4">
        <v>4</v>
      </c>
      <c r="J6502" s="4" t="s">
        <v>7155</v>
      </c>
      <c r="K6502" s="4">
        <v>0</v>
      </c>
      <c r="L6502" s="4">
        <v>1358.7274199999999</v>
      </c>
      <c r="M6502" s="4" t="s">
        <v>29</v>
      </c>
      <c r="N6502" s="4" t="s">
        <v>29</v>
      </c>
      <c r="O6502" s="4">
        <v>6.5770000000000002E-5</v>
      </c>
      <c r="P6502" s="4">
        <v>3.1679999999999998E-7</v>
      </c>
      <c r="Q6502" s="4">
        <v>3.74</v>
      </c>
    </row>
    <row r="6503" spans="1:29" hidden="1" outlineLevel="1" collapsed="1" x14ac:dyDescent="0.25">
      <c r="A6503" t="s">
        <v>34</v>
      </c>
      <c r="B6503" s="4" t="s">
        <v>29</v>
      </c>
      <c r="C6503" s="4" t="s">
        <v>7161</v>
      </c>
      <c r="D6503" s="4" t="s">
        <v>34</v>
      </c>
      <c r="E6503" s="4">
        <v>5.1330599999999998E-7</v>
      </c>
      <c r="F6503" s="4">
        <v>1.5434800000000001E-4</v>
      </c>
      <c r="G6503" s="4">
        <v>1</v>
      </c>
      <c r="H6503" s="4">
        <v>2</v>
      </c>
      <c r="I6503" s="4">
        <v>3</v>
      </c>
      <c r="J6503" s="4" t="s">
        <v>7155</v>
      </c>
      <c r="K6503" s="4">
        <v>0</v>
      </c>
      <c r="L6503" s="4">
        <v>1513.82205</v>
      </c>
      <c r="M6503" s="4" t="s">
        <v>29</v>
      </c>
      <c r="N6503" s="4" t="s">
        <v>29</v>
      </c>
      <c r="O6503" s="4">
        <v>6.5770000000000002E-5</v>
      </c>
      <c r="P6503" s="4">
        <v>9.7379999999999993E-9</v>
      </c>
      <c r="Q6503" s="4">
        <v>4.68</v>
      </c>
    </row>
    <row r="6504" spans="1:29" hidden="1" outlineLevel="1" collapsed="1" x14ac:dyDescent="0.25">
      <c r="A6504" t="s">
        <v>34</v>
      </c>
      <c r="B6504" s="4" t="s">
        <v>29</v>
      </c>
      <c r="C6504" s="4" t="s">
        <v>7162</v>
      </c>
      <c r="D6504" s="4" t="s">
        <v>34</v>
      </c>
      <c r="E6504" s="4">
        <v>3.4726800000000001E-3</v>
      </c>
      <c r="F6504" s="4">
        <v>3.0793500000000001E-4</v>
      </c>
      <c r="G6504" s="4">
        <v>1</v>
      </c>
      <c r="H6504" s="4">
        <v>2</v>
      </c>
      <c r="I6504" s="4">
        <v>2</v>
      </c>
      <c r="J6504" s="4" t="s">
        <v>7155</v>
      </c>
      <c r="K6504" s="4">
        <v>1</v>
      </c>
      <c r="L6504" s="4">
        <v>1341.66851</v>
      </c>
      <c r="M6504" s="4" t="s">
        <v>29</v>
      </c>
      <c r="N6504" s="4" t="s">
        <v>29</v>
      </c>
      <c r="O6504" s="4">
        <v>1.192E-4</v>
      </c>
      <c r="P6504" s="4">
        <v>4.0099999999999999E-4</v>
      </c>
      <c r="Q6504" s="4">
        <v>2.87</v>
      </c>
    </row>
    <row r="6505" spans="1:29" hidden="1" outlineLevel="1" collapsed="1" x14ac:dyDescent="0.25">
      <c r="A6505" t="s">
        <v>34</v>
      </c>
      <c r="B6505" s="4" t="s">
        <v>29</v>
      </c>
      <c r="C6505" s="4" t="s">
        <v>7163</v>
      </c>
      <c r="D6505" s="4" t="s">
        <v>34</v>
      </c>
      <c r="E6505" s="4">
        <v>5.4673600000000001E-3</v>
      </c>
      <c r="F6505" s="4">
        <v>3.0793500000000001E-4</v>
      </c>
      <c r="G6505" s="4">
        <v>1</v>
      </c>
      <c r="H6505" s="4">
        <v>2</v>
      </c>
      <c r="I6505" s="4">
        <v>1</v>
      </c>
      <c r="J6505" s="4" t="s">
        <v>7155</v>
      </c>
      <c r="K6505" s="4">
        <v>0</v>
      </c>
      <c r="L6505" s="4">
        <v>1011.47819</v>
      </c>
      <c r="M6505" s="4" t="s">
        <v>29</v>
      </c>
      <c r="N6505" s="4" t="s">
        <v>29</v>
      </c>
      <c r="O6505" s="4">
        <v>1.192E-4</v>
      </c>
      <c r="P6505" s="4">
        <v>6.8340000000000002E-4</v>
      </c>
      <c r="Q6505" s="4">
        <v>2.36</v>
      </c>
    </row>
    <row r="6506" spans="1:29" hidden="1" outlineLevel="1" collapsed="1" x14ac:dyDescent="0.25">
      <c r="A6506" t="s">
        <v>34</v>
      </c>
      <c r="B6506" s="4" t="s">
        <v>29</v>
      </c>
      <c r="C6506" s="4" t="s">
        <v>7164</v>
      </c>
      <c r="D6506" s="4" t="s">
        <v>34</v>
      </c>
      <c r="E6506" s="4">
        <v>8.0661599999999993E-3</v>
      </c>
      <c r="F6506" s="4">
        <v>4.3565599999999998E-4</v>
      </c>
      <c r="G6506" s="4">
        <v>1</v>
      </c>
      <c r="H6506" s="4">
        <v>2</v>
      </c>
      <c r="I6506" s="4">
        <v>1</v>
      </c>
      <c r="J6506" s="4" t="s">
        <v>7155</v>
      </c>
      <c r="K6506" s="4">
        <v>0</v>
      </c>
      <c r="L6506" s="4">
        <v>859.45196999999996</v>
      </c>
      <c r="M6506" s="4" t="s">
        <v>29</v>
      </c>
      <c r="N6506" s="4" t="s">
        <v>29</v>
      </c>
      <c r="O6506" s="4">
        <v>1.639E-4</v>
      </c>
      <c r="P6506" s="4">
        <v>1.0759999999999999E-3</v>
      </c>
      <c r="Q6506" s="4">
        <v>2.27</v>
      </c>
    </row>
    <row r="6507" spans="1:29" hidden="1" outlineLevel="1" collapsed="1" x14ac:dyDescent="0.25">
      <c r="A6507" t="s">
        <v>34</v>
      </c>
      <c r="B6507" s="4" t="s">
        <v>29</v>
      </c>
      <c r="C6507" s="4" t="s">
        <v>7165</v>
      </c>
      <c r="D6507" s="4" t="s">
        <v>34</v>
      </c>
      <c r="E6507" s="4">
        <v>0.115129</v>
      </c>
      <c r="F6507" s="4">
        <v>3.75158E-3</v>
      </c>
      <c r="G6507" s="4">
        <v>1</v>
      </c>
      <c r="H6507" s="4">
        <v>2</v>
      </c>
      <c r="I6507" s="4">
        <v>1</v>
      </c>
      <c r="J6507" s="4" t="s">
        <v>7155</v>
      </c>
      <c r="K6507" s="4">
        <v>0</v>
      </c>
      <c r="L6507" s="4">
        <v>894.55196000000001</v>
      </c>
      <c r="M6507" s="4" t="s">
        <v>29</v>
      </c>
      <c r="N6507" s="4" t="s">
        <v>29</v>
      </c>
      <c r="O6507" s="4">
        <v>1.3439999999999999E-3</v>
      </c>
      <c r="P6507" s="4">
        <v>3.3660000000000002E-2</v>
      </c>
      <c r="Q6507" s="4">
        <v>1.45</v>
      </c>
    </row>
    <row r="6508" spans="1:29" x14ac:dyDescent="0.25">
      <c r="A6508" s="3" t="s">
        <v>29</v>
      </c>
      <c r="B6508" s="3" t="s">
        <v>30</v>
      </c>
      <c r="C6508" s="3" t="s">
        <v>7166</v>
      </c>
      <c r="D6508" s="3" t="s">
        <v>7167</v>
      </c>
      <c r="E6508" s="3">
        <v>0</v>
      </c>
      <c r="F6508" s="3">
        <v>39.082999999999998</v>
      </c>
      <c r="G6508" s="3">
        <v>42</v>
      </c>
      <c r="H6508" s="3">
        <v>8</v>
      </c>
      <c r="I6508" s="3">
        <v>11</v>
      </c>
      <c r="J6508" s="3">
        <v>8</v>
      </c>
      <c r="K6508" s="3">
        <v>283</v>
      </c>
      <c r="L6508" s="3">
        <v>30.4</v>
      </c>
      <c r="M6508" s="3">
        <v>7.93</v>
      </c>
      <c r="N6508" s="3">
        <v>30.47</v>
      </c>
      <c r="O6508" s="3">
        <v>8</v>
      </c>
      <c r="P6508" s="3" t="s">
        <v>7168</v>
      </c>
      <c r="Q6508" s="3" t="s">
        <v>5977</v>
      </c>
      <c r="R6508" s="3" t="s">
        <v>1044</v>
      </c>
      <c r="S6508" s="3" t="s">
        <v>7169</v>
      </c>
      <c r="T6508" s="3" t="s">
        <v>7170</v>
      </c>
      <c r="U6508" s="3" t="s">
        <v>7166</v>
      </c>
      <c r="V6508" s="3" t="s">
        <v>7171</v>
      </c>
      <c r="W6508" s="3" t="s">
        <v>638</v>
      </c>
      <c r="X6508" s="3" t="s">
        <v>34</v>
      </c>
      <c r="Y6508" s="3" t="s">
        <v>34</v>
      </c>
      <c r="Z6508" s="3" t="s">
        <v>34</v>
      </c>
      <c r="AA6508" s="3">
        <v>0</v>
      </c>
      <c r="AB6508" s="3" t="s">
        <v>29</v>
      </c>
      <c r="AC6508" s="3">
        <v>1</v>
      </c>
    </row>
    <row r="6509" spans="1:29" hidden="1" outlineLevel="1" collapsed="1" x14ac:dyDescent="0.25">
      <c r="A6509" t="s">
        <v>34</v>
      </c>
      <c r="B6509" s="2" t="s">
        <v>39</v>
      </c>
      <c r="C6509" s="2" t="s">
        <v>40</v>
      </c>
      <c r="D6509" s="2" t="s">
        <v>41</v>
      </c>
      <c r="E6509" s="2" t="s">
        <v>42</v>
      </c>
      <c r="F6509" s="2" t="s">
        <v>43</v>
      </c>
      <c r="G6509" s="2" t="s">
        <v>28</v>
      </c>
      <c r="H6509" s="2" t="s">
        <v>44</v>
      </c>
      <c r="I6509" s="2" t="s">
        <v>8</v>
      </c>
      <c r="J6509" s="2" t="s">
        <v>45</v>
      </c>
      <c r="K6509" s="2" t="s">
        <v>46</v>
      </c>
      <c r="L6509" s="2" t="s">
        <v>47</v>
      </c>
      <c r="M6509" s="2" t="s">
        <v>27</v>
      </c>
      <c r="N6509" s="2" t="s">
        <v>48</v>
      </c>
      <c r="O6509" s="2" t="s">
        <v>49</v>
      </c>
      <c r="P6509" s="2" t="s">
        <v>50</v>
      </c>
      <c r="Q6509" s="2" t="s">
        <v>51</v>
      </c>
    </row>
    <row r="6510" spans="1:29" hidden="1" outlineLevel="1" collapsed="1" x14ac:dyDescent="0.25">
      <c r="A6510" t="s">
        <v>34</v>
      </c>
      <c r="B6510" s="4" t="s">
        <v>29</v>
      </c>
      <c r="C6510" s="4" t="s">
        <v>7172</v>
      </c>
      <c r="D6510" s="4" t="s">
        <v>34</v>
      </c>
      <c r="E6510" s="4">
        <v>3.1685900000000001E-5</v>
      </c>
      <c r="F6510" s="4">
        <v>1.5434800000000001E-4</v>
      </c>
      <c r="G6510" s="4">
        <v>1</v>
      </c>
      <c r="H6510" s="4">
        <v>1</v>
      </c>
      <c r="I6510" s="4">
        <v>2</v>
      </c>
      <c r="J6510" s="4" t="s">
        <v>7166</v>
      </c>
      <c r="K6510" s="4">
        <v>0</v>
      </c>
      <c r="L6510" s="4">
        <v>1958.1069399999999</v>
      </c>
      <c r="M6510" s="4" t="s">
        <v>29</v>
      </c>
      <c r="N6510" s="4" t="s">
        <v>29</v>
      </c>
      <c r="O6510" s="4">
        <v>6.5770000000000002E-5</v>
      </c>
      <c r="P6510" s="4">
        <v>1.4219999999999999E-6</v>
      </c>
      <c r="Q6510" s="4">
        <v>3.6</v>
      </c>
    </row>
    <row r="6511" spans="1:29" hidden="1" outlineLevel="1" collapsed="1" x14ac:dyDescent="0.25">
      <c r="A6511" t="s">
        <v>34</v>
      </c>
      <c r="B6511" s="4" t="s">
        <v>29</v>
      </c>
      <c r="C6511" s="4" t="s">
        <v>7173</v>
      </c>
      <c r="D6511" s="4" t="s">
        <v>34</v>
      </c>
      <c r="E6511" s="4">
        <v>7.8474700000000003E-6</v>
      </c>
      <c r="F6511" s="4">
        <v>1.5434800000000001E-4</v>
      </c>
      <c r="G6511" s="4">
        <v>1</v>
      </c>
      <c r="H6511" s="4">
        <v>1</v>
      </c>
      <c r="I6511" s="4">
        <v>2</v>
      </c>
      <c r="J6511" s="4" t="s">
        <v>7166</v>
      </c>
      <c r="K6511" s="4">
        <v>0</v>
      </c>
      <c r="L6511" s="4">
        <v>1474.76487</v>
      </c>
      <c r="M6511" s="4" t="s">
        <v>29</v>
      </c>
      <c r="N6511" s="4" t="s">
        <v>29</v>
      </c>
      <c r="O6511" s="4">
        <v>6.5770000000000002E-5</v>
      </c>
      <c r="P6511" s="4">
        <v>2.6300000000000001E-7</v>
      </c>
      <c r="Q6511" s="4">
        <v>4.29</v>
      </c>
    </row>
    <row r="6512" spans="1:29" hidden="1" outlineLevel="1" collapsed="1" x14ac:dyDescent="0.25">
      <c r="A6512" t="s">
        <v>34</v>
      </c>
      <c r="B6512" s="4" t="s">
        <v>29</v>
      </c>
      <c r="C6512" s="4" t="s">
        <v>7174</v>
      </c>
      <c r="D6512" s="4" t="s">
        <v>34</v>
      </c>
      <c r="E6512" s="4">
        <v>8.4227899999999994E-6</v>
      </c>
      <c r="F6512" s="4">
        <v>1.5434800000000001E-4</v>
      </c>
      <c r="G6512" s="4">
        <v>1</v>
      </c>
      <c r="H6512" s="4">
        <v>1</v>
      </c>
      <c r="I6512" s="4">
        <v>1</v>
      </c>
      <c r="J6512" s="4" t="s">
        <v>7166</v>
      </c>
      <c r="K6512" s="4">
        <v>0</v>
      </c>
      <c r="L6512" s="4">
        <v>1252.6783399999999</v>
      </c>
      <c r="M6512" s="4" t="s">
        <v>29</v>
      </c>
      <c r="N6512" s="4" t="s">
        <v>29</v>
      </c>
      <c r="O6512" s="4">
        <v>6.5770000000000002E-5</v>
      </c>
      <c r="P6512" s="4">
        <v>2.8729999999999999E-7</v>
      </c>
      <c r="Q6512" s="4">
        <v>3.66</v>
      </c>
    </row>
    <row r="6513" spans="1:29" hidden="1" outlineLevel="1" collapsed="1" x14ac:dyDescent="0.25">
      <c r="A6513" t="s">
        <v>34</v>
      </c>
      <c r="B6513" s="4" t="s">
        <v>29</v>
      </c>
      <c r="C6513" s="4" t="s">
        <v>7175</v>
      </c>
      <c r="D6513" s="4" t="s">
        <v>34</v>
      </c>
      <c r="E6513" s="4">
        <v>9.1574100000000005E-7</v>
      </c>
      <c r="F6513" s="4">
        <v>1.5434800000000001E-4</v>
      </c>
      <c r="G6513" s="4">
        <v>1</v>
      </c>
      <c r="H6513" s="4">
        <v>1</v>
      </c>
      <c r="I6513" s="4">
        <v>1</v>
      </c>
      <c r="J6513" s="4" t="s">
        <v>7166</v>
      </c>
      <c r="K6513" s="4">
        <v>0</v>
      </c>
      <c r="L6513" s="4">
        <v>1800.9279100000001</v>
      </c>
      <c r="M6513" s="4" t="s">
        <v>29</v>
      </c>
      <c r="N6513" s="4" t="s">
        <v>29</v>
      </c>
      <c r="O6513" s="4">
        <v>6.5770000000000002E-5</v>
      </c>
      <c r="P6513" s="4">
        <v>1.9510000000000001E-8</v>
      </c>
      <c r="Q6513" s="4">
        <v>4.49</v>
      </c>
    </row>
    <row r="6514" spans="1:29" hidden="1" outlineLevel="1" collapsed="1" x14ac:dyDescent="0.25">
      <c r="A6514" t="s">
        <v>34</v>
      </c>
      <c r="B6514" s="4" t="s">
        <v>29</v>
      </c>
      <c r="C6514" s="4" t="s">
        <v>7176</v>
      </c>
      <c r="D6514" s="4" t="s">
        <v>34</v>
      </c>
      <c r="E6514" s="4">
        <v>9.9434999999999996E-4</v>
      </c>
      <c r="F6514" s="4">
        <v>1.5434800000000001E-4</v>
      </c>
      <c r="G6514" s="4">
        <v>1</v>
      </c>
      <c r="H6514" s="4">
        <v>1</v>
      </c>
      <c r="I6514" s="4">
        <v>1</v>
      </c>
      <c r="J6514" s="4" t="s">
        <v>7166</v>
      </c>
      <c r="K6514" s="4">
        <v>1</v>
      </c>
      <c r="L6514" s="4">
        <v>2526.41777</v>
      </c>
      <c r="M6514" s="4" t="s">
        <v>29</v>
      </c>
      <c r="N6514" s="4" t="s">
        <v>29</v>
      </c>
      <c r="O6514" s="4">
        <v>6.5770000000000002E-5</v>
      </c>
      <c r="P6514" s="4">
        <v>9.1630000000000002E-5</v>
      </c>
      <c r="Q6514" s="4">
        <v>3.46</v>
      </c>
    </row>
    <row r="6515" spans="1:29" hidden="1" outlineLevel="1" collapsed="1" x14ac:dyDescent="0.25">
      <c r="A6515" t="s">
        <v>34</v>
      </c>
      <c r="B6515" s="4" t="s">
        <v>29</v>
      </c>
      <c r="C6515" s="4" t="s">
        <v>7177</v>
      </c>
      <c r="D6515" s="4" t="s">
        <v>34</v>
      </c>
      <c r="E6515" s="4">
        <v>8.9874299999999994E-3</v>
      </c>
      <c r="F6515" s="4">
        <v>4.3565599999999998E-4</v>
      </c>
      <c r="G6515" s="4">
        <v>1</v>
      </c>
      <c r="H6515" s="4">
        <v>1</v>
      </c>
      <c r="I6515" s="4">
        <v>2</v>
      </c>
      <c r="J6515" s="4" t="s">
        <v>7166</v>
      </c>
      <c r="K6515" s="4">
        <v>2</v>
      </c>
      <c r="L6515" s="4">
        <v>1781.97559</v>
      </c>
      <c r="M6515" s="4" t="s">
        <v>29</v>
      </c>
      <c r="N6515" s="4" t="s">
        <v>29</v>
      </c>
      <c r="O6515" s="4">
        <v>1.639E-4</v>
      </c>
      <c r="P6515" s="4">
        <v>1.2310000000000001E-3</v>
      </c>
      <c r="Q6515" s="4">
        <v>2.0299999999999998</v>
      </c>
    </row>
    <row r="6516" spans="1:29" hidden="1" outlineLevel="1" collapsed="1" x14ac:dyDescent="0.25">
      <c r="A6516" t="s">
        <v>34</v>
      </c>
      <c r="B6516" s="4" t="s">
        <v>29</v>
      </c>
      <c r="C6516" s="4" t="s">
        <v>7178</v>
      </c>
      <c r="D6516" s="4" t="s">
        <v>197</v>
      </c>
      <c r="E6516" s="4">
        <v>6.37216E-3</v>
      </c>
      <c r="F6516" s="4">
        <v>4.3565599999999998E-4</v>
      </c>
      <c r="G6516" s="4">
        <v>1</v>
      </c>
      <c r="H6516" s="4">
        <v>1</v>
      </c>
      <c r="I6516" s="4">
        <v>1</v>
      </c>
      <c r="J6516" s="4" t="s">
        <v>7166</v>
      </c>
      <c r="K6516" s="4">
        <v>0</v>
      </c>
      <c r="L6516" s="4">
        <v>1120.56331</v>
      </c>
      <c r="M6516" s="4" t="s">
        <v>29</v>
      </c>
      <c r="N6516" s="4" t="s">
        <v>29</v>
      </c>
      <c r="O6516" s="4">
        <v>1.639E-4</v>
      </c>
      <c r="P6516" s="4">
        <v>8.1510000000000003E-4</v>
      </c>
      <c r="Q6516" s="4">
        <v>1.84</v>
      </c>
    </row>
    <row r="6517" spans="1:29" hidden="1" outlineLevel="1" collapsed="1" x14ac:dyDescent="0.25">
      <c r="A6517" t="s">
        <v>34</v>
      </c>
      <c r="B6517" s="4" t="s">
        <v>29</v>
      </c>
      <c r="C6517" s="4" t="s">
        <v>7179</v>
      </c>
      <c r="D6517" s="4" t="s">
        <v>418</v>
      </c>
      <c r="E6517" s="4">
        <v>2.48238E-2</v>
      </c>
      <c r="F6517" s="4">
        <v>1.14003E-3</v>
      </c>
      <c r="G6517" s="4">
        <v>1</v>
      </c>
      <c r="H6517" s="4">
        <v>1</v>
      </c>
      <c r="I6517" s="4">
        <v>1</v>
      </c>
      <c r="J6517" s="4" t="s">
        <v>7166</v>
      </c>
      <c r="K6517" s="4">
        <v>0</v>
      </c>
      <c r="L6517" s="4">
        <v>923.46550999999999</v>
      </c>
      <c r="M6517" s="4" t="s">
        <v>29</v>
      </c>
      <c r="N6517" s="4" t="s">
        <v>29</v>
      </c>
      <c r="O6517" s="4">
        <v>4.1320000000000001E-4</v>
      </c>
      <c r="P6517" s="4">
        <v>4.2890000000000003E-3</v>
      </c>
      <c r="Q6517" s="4">
        <v>1.47</v>
      </c>
    </row>
    <row r="6518" spans="1:29" x14ac:dyDescent="0.25">
      <c r="A6518" s="3" t="s">
        <v>29</v>
      </c>
      <c r="B6518" s="3" t="s">
        <v>30</v>
      </c>
      <c r="C6518" s="3" t="s">
        <v>7180</v>
      </c>
      <c r="D6518" s="3" t="s">
        <v>7181</v>
      </c>
      <c r="E6518" s="3">
        <v>0</v>
      </c>
      <c r="F6518" s="3">
        <v>38.835999999999999</v>
      </c>
      <c r="G6518" s="3">
        <v>39</v>
      </c>
      <c r="H6518" s="3">
        <v>6</v>
      </c>
      <c r="I6518" s="3">
        <v>11</v>
      </c>
      <c r="J6518" s="3">
        <v>6</v>
      </c>
      <c r="K6518" s="3">
        <v>273</v>
      </c>
      <c r="L6518" s="3">
        <v>30</v>
      </c>
      <c r="M6518" s="3">
        <v>9.66</v>
      </c>
      <c r="N6518" s="3">
        <v>39.57</v>
      </c>
      <c r="O6518" s="3">
        <v>6</v>
      </c>
      <c r="P6518" s="3" t="s">
        <v>7182</v>
      </c>
      <c r="Q6518" s="3" t="s">
        <v>3464</v>
      </c>
      <c r="R6518" s="3" t="s">
        <v>4821</v>
      </c>
      <c r="S6518" s="3" t="s">
        <v>7183</v>
      </c>
      <c r="T6518" s="3" t="s">
        <v>7184</v>
      </c>
      <c r="U6518" s="3" t="s">
        <v>7180</v>
      </c>
      <c r="V6518" s="3" t="s">
        <v>7185</v>
      </c>
      <c r="W6518" s="3" t="s">
        <v>976</v>
      </c>
      <c r="X6518" s="3" t="s">
        <v>34</v>
      </c>
      <c r="Y6518" s="3" t="s">
        <v>34</v>
      </c>
      <c r="Z6518" s="3" t="s">
        <v>34</v>
      </c>
      <c r="AA6518" s="3">
        <v>0</v>
      </c>
      <c r="AB6518" s="3" t="s">
        <v>29</v>
      </c>
      <c r="AC6518" s="3">
        <v>1</v>
      </c>
    </row>
    <row r="6519" spans="1:29" hidden="1" outlineLevel="1" collapsed="1" x14ac:dyDescent="0.25">
      <c r="A6519" t="s">
        <v>34</v>
      </c>
      <c r="B6519" s="2" t="s">
        <v>39</v>
      </c>
      <c r="C6519" s="2" t="s">
        <v>40</v>
      </c>
      <c r="D6519" s="2" t="s">
        <v>41</v>
      </c>
      <c r="E6519" s="2" t="s">
        <v>42</v>
      </c>
      <c r="F6519" s="2" t="s">
        <v>43</v>
      </c>
      <c r="G6519" s="2" t="s">
        <v>28</v>
      </c>
      <c r="H6519" s="2" t="s">
        <v>44</v>
      </c>
      <c r="I6519" s="2" t="s">
        <v>8</v>
      </c>
      <c r="J6519" s="2" t="s">
        <v>45</v>
      </c>
      <c r="K6519" s="2" t="s">
        <v>46</v>
      </c>
      <c r="L6519" s="2" t="s">
        <v>47</v>
      </c>
      <c r="M6519" s="2" t="s">
        <v>27</v>
      </c>
      <c r="N6519" s="2" t="s">
        <v>48</v>
      </c>
      <c r="O6519" s="2" t="s">
        <v>49</v>
      </c>
      <c r="P6519" s="2" t="s">
        <v>50</v>
      </c>
      <c r="Q6519" s="2" t="s">
        <v>51</v>
      </c>
    </row>
    <row r="6520" spans="1:29" hidden="1" outlineLevel="1" collapsed="1" x14ac:dyDescent="0.25">
      <c r="A6520" t="s">
        <v>34</v>
      </c>
      <c r="B6520" s="4" t="s">
        <v>29</v>
      </c>
      <c r="C6520" s="4" t="s">
        <v>7186</v>
      </c>
      <c r="D6520" s="4" t="s">
        <v>72</v>
      </c>
      <c r="E6520" s="4">
        <v>7.0347400000000004E-7</v>
      </c>
      <c r="F6520" s="4">
        <v>1.5434800000000001E-4</v>
      </c>
      <c r="G6520" s="4">
        <v>1</v>
      </c>
      <c r="H6520" s="4">
        <v>1</v>
      </c>
      <c r="I6520" s="4">
        <v>6</v>
      </c>
      <c r="J6520" s="4" t="s">
        <v>7180</v>
      </c>
      <c r="K6520" s="4">
        <v>1</v>
      </c>
      <c r="L6520" s="4">
        <v>2864.49278</v>
      </c>
      <c r="M6520" s="4" t="s">
        <v>29</v>
      </c>
      <c r="N6520" s="4" t="s">
        <v>29</v>
      </c>
      <c r="O6520" s="4">
        <v>6.5770000000000002E-5</v>
      </c>
      <c r="P6520" s="4">
        <v>1.425E-8</v>
      </c>
      <c r="Q6520" s="4">
        <v>5.39</v>
      </c>
    </row>
    <row r="6521" spans="1:29" hidden="1" outlineLevel="1" collapsed="1" x14ac:dyDescent="0.25">
      <c r="A6521" t="s">
        <v>34</v>
      </c>
      <c r="B6521" s="4" t="s">
        <v>29</v>
      </c>
      <c r="C6521" s="4" t="s">
        <v>7187</v>
      </c>
      <c r="D6521" s="4" t="s">
        <v>34</v>
      </c>
      <c r="E6521" s="4">
        <v>7.6969800000000003E-5</v>
      </c>
      <c r="F6521" s="4">
        <v>1.5434800000000001E-4</v>
      </c>
      <c r="G6521" s="4">
        <v>1</v>
      </c>
      <c r="H6521" s="4">
        <v>1</v>
      </c>
      <c r="I6521" s="4">
        <v>1</v>
      </c>
      <c r="J6521" s="4" t="s">
        <v>7180</v>
      </c>
      <c r="K6521" s="4">
        <v>1</v>
      </c>
      <c r="L6521" s="4">
        <v>2862.43806</v>
      </c>
      <c r="M6521" s="4" t="s">
        <v>29</v>
      </c>
      <c r="N6521" s="4" t="s">
        <v>29</v>
      </c>
      <c r="O6521" s="4">
        <v>6.5770000000000002E-5</v>
      </c>
      <c r="P6521" s="4">
        <v>4.172E-6</v>
      </c>
      <c r="Q6521" s="4">
        <v>3.74</v>
      </c>
    </row>
    <row r="6522" spans="1:29" hidden="1" outlineLevel="1" collapsed="1" x14ac:dyDescent="0.25">
      <c r="A6522" t="s">
        <v>34</v>
      </c>
      <c r="B6522" s="4" t="s">
        <v>29</v>
      </c>
      <c r="C6522" s="4" t="s">
        <v>7188</v>
      </c>
      <c r="D6522" s="4" t="s">
        <v>34</v>
      </c>
      <c r="E6522" s="4">
        <v>4.0460299999999999E-9</v>
      </c>
      <c r="F6522" s="4">
        <v>1.5434800000000001E-4</v>
      </c>
      <c r="G6522" s="4">
        <v>1</v>
      </c>
      <c r="H6522" s="4">
        <v>1</v>
      </c>
      <c r="I6522" s="4">
        <v>1</v>
      </c>
      <c r="J6522" s="4" t="s">
        <v>7180</v>
      </c>
      <c r="K6522" s="4">
        <v>0</v>
      </c>
      <c r="L6522" s="4">
        <v>2371.0895700000001</v>
      </c>
      <c r="M6522" s="4" t="s">
        <v>29</v>
      </c>
      <c r="N6522" s="4" t="s">
        <v>29</v>
      </c>
      <c r="O6522" s="4">
        <v>6.5770000000000002E-5</v>
      </c>
      <c r="P6522" s="4">
        <v>2.7570000000000001E-11</v>
      </c>
      <c r="Q6522" s="4">
        <v>3.88</v>
      </c>
    </row>
    <row r="6523" spans="1:29" hidden="1" outlineLevel="1" collapsed="1" x14ac:dyDescent="0.25">
      <c r="A6523" t="s">
        <v>34</v>
      </c>
      <c r="B6523" s="4" t="s">
        <v>29</v>
      </c>
      <c r="C6523" s="4" t="s">
        <v>7189</v>
      </c>
      <c r="D6523" s="4" t="s">
        <v>34</v>
      </c>
      <c r="E6523" s="4">
        <v>2.5627200000000001E-7</v>
      </c>
      <c r="F6523" s="4">
        <v>1.5434800000000001E-4</v>
      </c>
      <c r="G6523" s="4">
        <v>1</v>
      </c>
      <c r="H6523" s="4">
        <v>1</v>
      </c>
      <c r="I6523" s="4">
        <v>1</v>
      </c>
      <c r="J6523" s="4" t="s">
        <v>7180</v>
      </c>
      <c r="K6523" s="4">
        <v>1</v>
      </c>
      <c r="L6523" s="4">
        <v>3028.42292</v>
      </c>
      <c r="M6523" s="4" t="s">
        <v>29</v>
      </c>
      <c r="N6523" s="4" t="s">
        <v>29</v>
      </c>
      <c r="O6523" s="4">
        <v>6.5770000000000002E-5</v>
      </c>
      <c r="P6523" s="4">
        <v>4.1910000000000001E-9</v>
      </c>
      <c r="Q6523" s="4">
        <v>4.6100000000000003</v>
      </c>
    </row>
    <row r="6524" spans="1:29" hidden="1" outlineLevel="1" collapsed="1" x14ac:dyDescent="0.25">
      <c r="A6524" t="s">
        <v>34</v>
      </c>
      <c r="B6524" s="4" t="s">
        <v>29</v>
      </c>
      <c r="C6524" s="4" t="s">
        <v>7190</v>
      </c>
      <c r="D6524" s="4" t="s">
        <v>34</v>
      </c>
      <c r="E6524" s="4">
        <v>2.1496999999999999E-2</v>
      </c>
      <c r="F6524" s="4">
        <v>7.2030900000000003E-4</v>
      </c>
      <c r="G6524" s="4">
        <v>1</v>
      </c>
      <c r="H6524" s="4">
        <v>1</v>
      </c>
      <c r="I6524" s="4">
        <v>1</v>
      </c>
      <c r="J6524" s="4" t="s">
        <v>7180</v>
      </c>
      <c r="K6524" s="4">
        <v>2</v>
      </c>
      <c r="L6524" s="4">
        <v>1630.86464</v>
      </c>
      <c r="M6524" s="4" t="s">
        <v>29</v>
      </c>
      <c r="N6524" s="4" t="s">
        <v>29</v>
      </c>
      <c r="O6524" s="4">
        <v>2.6459999999999998E-4</v>
      </c>
      <c r="P6524" s="4">
        <v>3.5850000000000001E-3</v>
      </c>
      <c r="Q6524" s="4">
        <v>3.22</v>
      </c>
    </row>
    <row r="6525" spans="1:29" hidden="1" outlineLevel="1" collapsed="1" x14ac:dyDescent="0.25">
      <c r="A6525" t="s">
        <v>34</v>
      </c>
      <c r="B6525" s="4" t="s">
        <v>29</v>
      </c>
      <c r="C6525" s="4" t="s">
        <v>7191</v>
      </c>
      <c r="D6525" s="4" t="s">
        <v>34</v>
      </c>
      <c r="E6525" s="4">
        <v>2.00637E-2</v>
      </c>
      <c r="F6525" s="4">
        <v>7.2030900000000003E-4</v>
      </c>
      <c r="G6525" s="4">
        <v>1</v>
      </c>
      <c r="H6525" s="4">
        <v>1</v>
      </c>
      <c r="I6525" s="4">
        <v>1</v>
      </c>
      <c r="J6525" s="4" t="s">
        <v>7180</v>
      </c>
      <c r="K6525" s="4">
        <v>0</v>
      </c>
      <c r="L6525" s="4">
        <v>1142.60518</v>
      </c>
      <c r="M6525" s="4" t="s">
        <v>29</v>
      </c>
      <c r="N6525" s="4" t="s">
        <v>29</v>
      </c>
      <c r="O6525" s="4">
        <v>2.6459999999999998E-4</v>
      </c>
      <c r="P6525" s="4">
        <v>3.2940000000000001E-3</v>
      </c>
      <c r="Q6525" s="4">
        <v>2.54</v>
      </c>
    </row>
    <row r="6526" spans="1:29" x14ac:dyDescent="0.25">
      <c r="A6526" s="3" t="s">
        <v>29</v>
      </c>
      <c r="B6526" s="3" t="s">
        <v>30</v>
      </c>
      <c r="C6526" s="3" t="s">
        <v>7192</v>
      </c>
      <c r="D6526" s="3" t="s">
        <v>7193</v>
      </c>
      <c r="E6526" s="3">
        <v>0</v>
      </c>
      <c r="F6526" s="3">
        <v>38.673999999999999</v>
      </c>
      <c r="G6526" s="3">
        <v>28</v>
      </c>
      <c r="H6526" s="3">
        <v>5</v>
      </c>
      <c r="I6526" s="3">
        <v>20</v>
      </c>
      <c r="J6526" s="3">
        <v>5</v>
      </c>
      <c r="K6526" s="3">
        <v>186</v>
      </c>
      <c r="L6526" s="3">
        <v>20.6</v>
      </c>
      <c r="M6526" s="3">
        <v>11.71</v>
      </c>
      <c r="N6526" s="3">
        <v>66.760000000000005</v>
      </c>
      <c r="O6526" s="3">
        <v>5</v>
      </c>
      <c r="P6526" s="3" t="s">
        <v>315</v>
      </c>
      <c r="Q6526" s="3" t="s">
        <v>2919</v>
      </c>
      <c r="R6526" s="3" t="s">
        <v>2920</v>
      </c>
      <c r="S6526" s="3" t="s">
        <v>7194</v>
      </c>
      <c r="T6526" s="3" t="s">
        <v>34</v>
      </c>
      <c r="U6526" s="3" t="s">
        <v>7195</v>
      </c>
      <c r="V6526" s="3" t="s">
        <v>34</v>
      </c>
      <c r="W6526" s="3" t="s">
        <v>7196</v>
      </c>
      <c r="X6526" s="3" t="s">
        <v>34</v>
      </c>
      <c r="Y6526" s="3" t="s">
        <v>34</v>
      </c>
      <c r="Z6526" s="3" t="s">
        <v>34</v>
      </c>
      <c r="AA6526" s="3">
        <v>0</v>
      </c>
      <c r="AB6526" s="3" t="s">
        <v>29</v>
      </c>
      <c r="AC6526" s="3">
        <v>1</v>
      </c>
    </row>
    <row r="6527" spans="1:29" hidden="1" outlineLevel="1" collapsed="1" x14ac:dyDescent="0.25">
      <c r="A6527" t="s">
        <v>34</v>
      </c>
      <c r="B6527" s="2" t="s">
        <v>39</v>
      </c>
      <c r="C6527" s="2" t="s">
        <v>40</v>
      </c>
      <c r="D6527" s="2" t="s">
        <v>41</v>
      </c>
      <c r="E6527" s="2" t="s">
        <v>42</v>
      </c>
      <c r="F6527" s="2" t="s">
        <v>43</v>
      </c>
      <c r="G6527" s="2" t="s">
        <v>28</v>
      </c>
      <c r="H6527" s="2" t="s">
        <v>44</v>
      </c>
      <c r="I6527" s="2" t="s">
        <v>8</v>
      </c>
      <c r="J6527" s="2" t="s">
        <v>45</v>
      </c>
      <c r="K6527" s="2" t="s">
        <v>46</v>
      </c>
      <c r="L6527" s="2" t="s">
        <v>47</v>
      </c>
      <c r="M6527" s="2" t="s">
        <v>27</v>
      </c>
      <c r="N6527" s="2" t="s">
        <v>48</v>
      </c>
      <c r="O6527" s="2" t="s">
        <v>49</v>
      </c>
      <c r="P6527" s="2" t="s">
        <v>50</v>
      </c>
      <c r="Q6527" s="2" t="s">
        <v>51</v>
      </c>
    </row>
    <row r="6528" spans="1:29" hidden="1" outlineLevel="1" collapsed="1" x14ac:dyDescent="0.25">
      <c r="A6528" t="s">
        <v>34</v>
      </c>
      <c r="B6528" s="4" t="s">
        <v>29</v>
      </c>
      <c r="C6528" s="4" t="s">
        <v>7197</v>
      </c>
      <c r="D6528" s="4" t="s">
        <v>34</v>
      </c>
      <c r="E6528" s="4">
        <v>4.60138E-6</v>
      </c>
      <c r="F6528" s="4">
        <v>1.5434800000000001E-4</v>
      </c>
      <c r="G6528" s="4">
        <v>1</v>
      </c>
      <c r="H6528" s="4">
        <v>1</v>
      </c>
      <c r="I6528" s="4">
        <v>8</v>
      </c>
      <c r="J6528" s="4" t="s">
        <v>7192</v>
      </c>
      <c r="K6528" s="4">
        <v>0</v>
      </c>
      <c r="L6528" s="4">
        <v>1331.7165199999999</v>
      </c>
      <c r="M6528" s="4" t="s">
        <v>29</v>
      </c>
      <c r="N6528" s="4" t="s">
        <v>29</v>
      </c>
      <c r="O6528" s="4">
        <v>6.5770000000000002E-5</v>
      </c>
      <c r="P6528" s="4">
        <v>1.381E-7</v>
      </c>
      <c r="Q6528" s="4">
        <v>3.49</v>
      </c>
    </row>
    <row r="6529" spans="1:29" hidden="1" outlineLevel="1" collapsed="1" x14ac:dyDescent="0.25">
      <c r="A6529" t="s">
        <v>34</v>
      </c>
      <c r="B6529" s="4" t="s">
        <v>29</v>
      </c>
      <c r="C6529" s="4" t="s">
        <v>7198</v>
      </c>
      <c r="D6529" s="4" t="s">
        <v>34</v>
      </c>
      <c r="E6529" s="4">
        <v>5.1995399999999999E-8</v>
      </c>
      <c r="F6529" s="4">
        <v>1.5434800000000001E-4</v>
      </c>
      <c r="G6529" s="4">
        <v>1</v>
      </c>
      <c r="H6529" s="4">
        <v>1</v>
      </c>
      <c r="I6529" s="4">
        <v>3</v>
      </c>
      <c r="J6529" s="4" t="s">
        <v>7192</v>
      </c>
      <c r="K6529" s="4">
        <v>2</v>
      </c>
      <c r="L6529" s="4">
        <v>1891.1051500000001</v>
      </c>
      <c r="M6529" s="4" t="s">
        <v>29</v>
      </c>
      <c r="N6529" s="4" t="s">
        <v>29</v>
      </c>
      <c r="O6529" s="4">
        <v>6.5770000000000002E-5</v>
      </c>
      <c r="P6529" s="4">
        <v>6.0620000000000004E-10</v>
      </c>
      <c r="Q6529" s="4">
        <v>4.18</v>
      </c>
    </row>
    <row r="6530" spans="1:29" hidden="1" outlineLevel="1" collapsed="1" x14ac:dyDescent="0.25">
      <c r="A6530" t="s">
        <v>34</v>
      </c>
      <c r="B6530" s="4" t="s">
        <v>29</v>
      </c>
      <c r="C6530" s="4" t="s">
        <v>7199</v>
      </c>
      <c r="D6530" s="4" t="s">
        <v>34</v>
      </c>
      <c r="E6530" s="4">
        <v>9.0883299999999995E-4</v>
      </c>
      <c r="F6530" s="4">
        <v>1.5434800000000001E-4</v>
      </c>
      <c r="G6530" s="4">
        <v>1</v>
      </c>
      <c r="H6530" s="4">
        <v>1</v>
      </c>
      <c r="I6530" s="4">
        <v>1</v>
      </c>
      <c r="J6530" s="4" t="s">
        <v>7192</v>
      </c>
      <c r="K6530" s="4">
        <v>1</v>
      </c>
      <c r="L6530" s="4">
        <v>1231.7045000000001</v>
      </c>
      <c r="M6530" s="4" t="s">
        <v>29</v>
      </c>
      <c r="N6530" s="4" t="s">
        <v>29</v>
      </c>
      <c r="O6530" s="4">
        <v>6.5770000000000002E-5</v>
      </c>
      <c r="P6530" s="4">
        <v>8.2239999999999999E-5</v>
      </c>
      <c r="Q6530" s="4">
        <v>2.68</v>
      </c>
    </row>
    <row r="6531" spans="1:29" hidden="1" outlineLevel="1" collapsed="1" x14ac:dyDescent="0.25">
      <c r="A6531" t="s">
        <v>34</v>
      </c>
      <c r="B6531" s="4" t="s">
        <v>29</v>
      </c>
      <c r="C6531" s="4" t="s">
        <v>7200</v>
      </c>
      <c r="D6531" s="4" t="s">
        <v>528</v>
      </c>
      <c r="E6531" s="4">
        <v>1.99418E-8</v>
      </c>
      <c r="F6531" s="4">
        <v>1.5434800000000001E-4</v>
      </c>
      <c r="G6531" s="4">
        <v>1</v>
      </c>
      <c r="H6531" s="4">
        <v>1</v>
      </c>
      <c r="I6531" s="4">
        <v>6</v>
      </c>
      <c r="J6531" s="4" t="s">
        <v>7192</v>
      </c>
      <c r="K6531" s="4">
        <v>0</v>
      </c>
      <c r="L6531" s="4">
        <v>1502.76315</v>
      </c>
      <c r="M6531" s="4" t="s">
        <v>29</v>
      </c>
      <c r="N6531" s="4" t="s">
        <v>29</v>
      </c>
      <c r="O6531" s="4">
        <v>6.5770000000000002E-5</v>
      </c>
      <c r="P6531" s="4">
        <v>1.903E-10</v>
      </c>
      <c r="Q6531" s="4">
        <v>4.7699999999999996</v>
      </c>
    </row>
    <row r="6532" spans="1:29" hidden="1" outlineLevel="1" collapsed="1" x14ac:dyDescent="0.25">
      <c r="A6532" t="s">
        <v>34</v>
      </c>
      <c r="B6532" s="4" t="s">
        <v>29</v>
      </c>
      <c r="C6532" s="4" t="s">
        <v>7201</v>
      </c>
      <c r="D6532" s="4" t="s">
        <v>34</v>
      </c>
      <c r="E6532" s="4">
        <v>1.3402900000000001E-2</v>
      </c>
      <c r="F6532" s="4">
        <v>4.3565599999999998E-4</v>
      </c>
      <c r="G6532" s="4">
        <v>1</v>
      </c>
      <c r="H6532" s="4">
        <v>1</v>
      </c>
      <c r="I6532" s="4">
        <v>2</v>
      </c>
      <c r="J6532" s="4" t="s">
        <v>7192</v>
      </c>
      <c r="K6532" s="4">
        <v>0</v>
      </c>
      <c r="L6532" s="4">
        <v>914.54178999999999</v>
      </c>
      <c r="M6532" s="4" t="s">
        <v>29</v>
      </c>
      <c r="N6532" s="4" t="s">
        <v>29</v>
      </c>
      <c r="O6532" s="4">
        <v>1.639E-4</v>
      </c>
      <c r="P6532" s="4">
        <v>1.9870000000000001E-3</v>
      </c>
      <c r="Q6532" s="4">
        <v>2.56</v>
      </c>
    </row>
    <row r="6533" spans="1:29" x14ac:dyDescent="0.25">
      <c r="A6533" s="3" t="s">
        <v>29</v>
      </c>
      <c r="B6533" s="3" t="s">
        <v>30</v>
      </c>
      <c r="C6533" s="3" t="s">
        <v>7202</v>
      </c>
      <c r="D6533" s="3" t="s">
        <v>7203</v>
      </c>
      <c r="E6533" s="3">
        <v>0</v>
      </c>
      <c r="F6533" s="3">
        <v>38.281999999999996</v>
      </c>
      <c r="G6533" s="3">
        <v>61</v>
      </c>
      <c r="H6533" s="3">
        <v>9</v>
      </c>
      <c r="I6533" s="3">
        <v>13</v>
      </c>
      <c r="J6533" s="3">
        <v>2</v>
      </c>
      <c r="K6533" s="3">
        <v>267</v>
      </c>
      <c r="L6533" s="3">
        <v>30.1</v>
      </c>
      <c r="M6533" s="3">
        <v>4.88</v>
      </c>
      <c r="N6533" s="3">
        <v>39.54</v>
      </c>
      <c r="O6533" s="3">
        <v>9</v>
      </c>
      <c r="P6533" s="3" t="s">
        <v>34</v>
      </c>
      <c r="Q6533" s="3" t="s">
        <v>34</v>
      </c>
      <c r="R6533" s="3" t="s">
        <v>189</v>
      </c>
      <c r="S6533" s="3" t="s">
        <v>7204</v>
      </c>
      <c r="T6533" s="3" t="s">
        <v>34</v>
      </c>
      <c r="U6533" s="3" t="s">
        <v>7202</v>
      </c>
      <c r="V6533" s="3" t="s">
        <v>34</v>
      </c>
      <c r="W6533" s="3" t="s">
        <v>1555</v>
      </c>
      <c r="X6533" s="3" t="s">
        <v>34</v>
      </c>
      <c r="Y6533" s="3" t="s">
        <v>34</v>
      </c>
      <c r="Z6533" s="3" t="s">
        <v>34</v>
      </c>
      <c r="AA6533" s="3">
        <v>0</v>
      </c>
      <c r="AB6533" s="3" t="s">
        <v>29</v>
      </c>
      <c r="AC6533" s="3">
        <v>1</v>
      </c>
    </row>
    <row r="6534" spans="1:29" hidden="1" outlineLevel="1" collapsed="1" x14ac:dyDescent="0.25">
      <c r="A6534" t="s">
        <v>34</v>
      </c>
      <c r="B6534" s="2" t="s">
        <v>39</v>
      </c>
      <c r="C6534" s="2" t="s">
        <v>40</v>
      </c>
      <c r="D6534" s="2" t="s">
        <v>41</v>
      </c>
      <c r="E6534" s="2" t="s">
        <v>42</v>
      </c>
      <c r="F6534" s="2" t="s">
        <v>43</v>
      </c>
      <c r="G6534" s="2" t="s">
        <v>28</v>
      </c>
      <c r="H6534" s="2" t="s">
        <v>44</v>
      </c>
      <c r="I6534" s="2" t="s">
        <v>8</v>
      </c>
      <c r="J6534" s="2" t="s">
        <v>45</v>
      </c>
      <c r="K6534" s="2" t="s">
        <v>46</v>
      </c>
      <c r="L6534" s="2" t="s">
        <v>47</v>
      </c>
      <c r="M6534" s="2" t="s">
        <v>27</v>
      </c>
      <c r="N6534" s="2" t="s">
        <v>48</v>
      </c>
      <c r="O6534" s="2" t="s">
        <v>49</v>
      </c>
      <c r="P6534" s="2" t="s">
        <v>50</v>
      </c>
      <c r="Q6534" s="2" t="s">
        <v>51</v>
      </c>
    </row>
    <row r="6535" spans="1:29" hidden="1" outlineLevel="1" collapsed="1" x14ac:dyDescent="0.25">
      <c r="A6535" t="s">
        <v>34</v>
      </c>
      <c r="B6535" s="4" t="s">
        <v>29</v>
      </c>
      <c r="C6535" s="4" t="s">
        <v>7205</v>
      </c>
      <c r="D6535" s="4" t="s">
        <v>34</v>
      </c>
      <c r="E6535" s="4">
        <v>5.1630100000000004E-4</v>
      </c>
      <c r="F6535" s="4">
        <v>1.5434800000000001E-4</v>
      </c>
      <c r="G6535" s="4">
        <v>2</v>
      </c>
      <c r="H6535" s="4">
        <v>2</v>
      </c>
      <c r="I6535" s="4">
        <v>1</v>
      </c>
      <c r="J6535" s="4" t="s">
        <v>7206</v>
      </c>
      <c r="K6535" s="4">
        <v>1</v>
      </c>
      <c r="L6535" s="4">
        <v>1517.8798400000001</v>
      </c>
      <c r="M6535" s="4" t="s">
        <v>29</v>
      </c>
      <c r="N6535" s="4" t="s">
        <v>29</v>
      </c>
      <c r="O6535" s="4">
        <v>6.5770000000000002E-5</v>
      </c>
      <c r="P6535" s="4">
        <v>4.1640000000000001E-5</v>
      </c>
      <c r="Q6535" s="4">
        <v>3.73</v>
      </c>
    </row>
    <row r="6536" spans="1:29" hidden="1" outlineLevel="1" collapsed="1" x14ac:dyDescent="0.25">
      <c r="A6536" t="s">
        <v>34</v>
      </c>
      <c r="B6536" s="4" t="s">
        <v>29</v>
      </c>
      <c r="C6536" s="4" t="s">
        <v>7207</v>
      </c>
      <c r="D6536" s="4" t="s">
        <v>34</v>
      </c>
      <c r="E6536" s="4">
        <v>4.2870800000000003E-6</v>
      </c>
      <c r="F6536" s="4">
        <v>1.5434800000000001E-4</v>
      </c>
      <c r="G6536" s="4">
        <v>2</v>
      </c>
      <c r="H6536" s="4">
        <v>2</v>
      </c>
      <c r="I6536" s="4">
        <v>1</v>
      </c>
      <c r="J6536" s="4" t="s">
        <v>7206</v>
      </c>
      <c r="K6536" s="4">
        <v>0</v>
      </c>
      <c r="L6536" s="4">
        <v>2398.2347799999998</v>
      </c>
      <c r="M6536" s="4" t="s">
        <v>29</v>
      </c>
      <c r="N6536" s="4" t="s">
        <v>29</v>
      </c>
      <c r="O6536" s="4">
        <v>6.5770000000000002E-5</v>
      </c>
      <c r="P6536" s="4">
        <v>1.268E-7</v>
      </c>
      <c r="Q6536" s="4">
        <v>5.2</v>
      </c>
    </row>
    <row r="6537" spans="1:29" hidden="1" outlineLevel="1" collapsed="1" x14ac:dyDescent="0.25">
      <c r="A6537" t="s">
        <v>34</v>
      </c>
      <c r="B6537" s="4" t="s">
        <v>29</v>
      </c>
      <c r="C6537" s="4" t="s">
        <v>7208</v>
      </c>
      <c r="D6537" s="4" t="s">
        <v>34</v>
      </c>
      <c r="E6537" s="4">
        <v>1.6870500000000001E-5</v>
      </c>
      <c r="F6537" s="4">
        <v>1.5434800000000001E-4</v>
      </c>
      <c r="G6537" s="4">
        <v>1</v>
      </c>
      <c r="H6537" s="4">
        <v>1</v>
      </c>
      <c r="I6537" s="4">
        <v>1</v>
      </c>
      <c r="J6537" s="4" t="s">
        <v>7202</v>
      </c>
      <c r="K6537" s="4">
        <v>0</v>
      </c>
      <c r="L6537" s="4">
        <v>1491.7285400000001</v>
      </c>
      <c r="M6537" s="4" t="s">
        <v>29</v>
      </c>
      <c r="N6537" s="4" t="s">
        <v>29</v>
      </c>
      <c r="O6537" s="4">
        <v>6.5770000000000002E-5</v>
      </c>
      <c r="P6537" s="4">
        <v>6.6400000000000002E-7</v>
      </c>
      <c r="Q6537" s="4">
        <v>3.51</v>
      </c>
    </row>
    <row r="6538" spans="1:29" hidden="1" outlineLevel="1" collapsed="1" x14ac:dyDescent="0.25">
      <c r="A6538" t="s">
        <v>34</v>
      </c>
      <c r="B6538" s="4" t="s">
        <v>29</v>
      </c>
      <c r="C6538" s="4" t="s">
        <v>7209</v>
      </c>
      <c r="D6538" s="4" t="s">
        <v>34</v>
      </c>
      <c r="E6538" s="4">
        <v>4.3125900000000003E-4</v>
      </c>
      <c r="F6538" s="4">
        <v>1.5434800000000001E-4</v>
      </c>
      <c r="G6538" s="4">
        <v>2</v>
      </c>
      <c r="H6538" s="4">
        <v>2</v>
      </c>
      <c r="I6538" s="4">
        <v>3</v>
      </c>
      <c r="J6538" s="4" t="s">
        <v>7206</v>
      </c>
      <c r="K6538" s="4">
        <v>0</v>
      </c>
      <c r="L6538" s="4">
        <v>1833.9704999999999</v>
      </c>
      <c r="M6538" s="4" t="s">
        <v>29</v>
      </c>
      <c r="N6538" s="4" t="s">
        <v>29</v>
      </c>
      <c r="O6538" s="4">
        <v>6.5770000000000002E-5</v>
      </c>
      <c r="P6538" s="4">
        <v>3.3529999999999999E-5</v>
      </c>
      <c r="Q6538" s="4">
        <v>4.32</v>
      </c>
    </row>
    <row r="6539" spans="1:29" hidden="1" outlineLevel="1" collapsed="1" x14ac:dyDescent="0.25">
      <c r="A6539" t="s">
        <v>34</v>
      </c>
      <c r="B6539" s="4" t="s">
        <v>29</v>
      </c>
      <c r="C6539" s="4" t="s">
        <v>7210</v>
      </c>
      <c r="D6539" s="4" t="s">
        <v>58</v>
      </c>
      <c r="E6539" s="4">
        <v>6.30129E-4</v>
      </c>
      <c r="F6539" s="4">
        <v>1.5434800000000001E-4</v>
      </c>
      <c r="G6539" s="4">
        <v>1</v>
      </c>
      <c r="H6539" s="4">
        <v>1</v>
      </c>
      <c r="I6539" s="4">
        <v>1</v>
      </c>
      <c r="J6539" s="4" t="s">
        <v>7202</v>
      </c>
      <c r="K6539" s="4">
        <v>0</v>
      </c>
      <c r="L6539" s="4">
        <v>4450.97127</v>
      </c>
      <c r="M6539" s="4" t="s">
        <v>29</v>
      </c>
      <c r="N6539" s="4" t="s">
        <v>29</v>
      </c>
      <c r="O6539" s="4">
        <v>6.5770000000000002E-5</v>
      </c>
      <c r="P6539" s="4">
        <v>5.2689999999999999E-5</v>
      </c>
      <c r="Q6539" s="4">
        <v>3.19</v>
      </c>
    </row>
    <row r="6540" spans="1:29" hidden="1" outlineLevel="1" collapsed="1" x14ac:dyDescent="0.25">
      <c r="A6540" t="s">
        <v>34</v>
      </c>
      <c r="B6540" s="4" t="s">
        <v>29</v>
      </c>
      <c r="C6540" s="4" t="s">
        <v>7211</v>
      </c>
      <c r="D6540" s="4" t="s">
        <v>7212</v>
      </c>
      <c r="E6540" s="4">
        <v>6.5912200000000005E-4</v>
      </c>
      <c r="F6540" s="4">
        <v>1.5434800000000001E-4</v>
      </c>
      <c r="G6540" s="4">
        <v>2</v>
      </c>
      <c r="H6540" s="4">
        <v>2</v>
      </c>
      <c r="I6540" s="4">
        <v>3</v>
      </c>
      <c r="J6540" s="4" t="s">
        <v>7206</v>
      </c>
      <c r="K6540" s="4">
        <v>1</v>
      </c>
      <c r="L6540" s="4">
        <v>2001.88922</v>
      </c>
      <c r="M6540" s="4" t="s">
        <v>29</v>
      </c>
      <c r="N6540" s="4" t="s">
        <v>29</v>
      </c>
      <c r="O6540" s="4">
        <v>6.5770000000000002E-5</v>
      </c>
      <c r="P6540" s="4">
        <v>5.5729999999999997E-5</v>
      </c>
      <c r="Q6540" s="4">
        <v>2.74</v>
      </c>
    </row>
    <row r="6541" spans="1:29" hidden="1" outlineLevel="1" collapsed="1" x14ac:dyDescent="0.25">
      <c r="A6541" t="s">
        <v>34</v>
      </c>
      <c r="B6541" s="4" t="s">
        <v>29</v>
      </c>
      <c r="C6541" s="4" t="s">
        <v>7213</v>
      </c>
      <c r="D6541" s="4" t="s">
        <v>376</v>
      </c>
      <c r="E6541" s="4">
        <v>2.4890899999999998E-3</v>
      </c>
      <c r="F6541" s="4">
        <v>3.0793500000000001E-4</v>
      </c>
      <c r="G6541" s="4">
        <v>2</v>
      </c>
      <c r="H6541" s="4">
        <v>2</v>
      </c>
      <c r="I6541" s="4">
        <v>1</v>
      </c>
      <c r="J6541" s="4" t="s">
        <v>7206</v>
      </c>
      <c r="K6541" s="4">
        <v>1</v>
      </c>
      <c r="L6541" s="4">
        <v>3331.6249899999998</v>
      </c>
      <c r="M6541" s="4" t="s">
        <v>29</v>
      </c>
      <c r="N6541" s="4" t="s">
        <v>29</v>
      </c>
      <c r="O6541" s="4">
        <v>1.192E-4</v>
      </c>
      <c r="P6541" s="4">
        <v>2.721E-4</v>
      </c>
      <c r="Q6541" s="4">
        <v>3.03</v>
      </c>
    </row>
    <row r="6542" spans="1:29" hidden="1" outlineLevel="1" collapsed="1" x14ac:dyDescent="0.25">
      <c r="A6542" t="s">
        <v>34</v>
      </c>
      <c r="B6542" s="4" t="s">
        <v>29</v>
      </c>
      <c r="C6542" s="4" t="s">
        <v>7214</v>
      </c>
      <c r="D6542" s="4" t="s">
        <v>34</v>
      </c>
      <c r="E6542" s="4">
        <v>1.72531E-2</v>
      </c>
      <c r="F6542" s="4">
        <v>5.7957899999999999E-4</v>
      </c>
      <c r="G6542" s="4">
        <v>2</v>
      </c>
      <c r="H6542" s="4">
        <v>2</v>
      </c>
      <c r="I6542" s="4">
        <v>1</v>
      </c>
      <c r="J6542" s="4" t="s">
        <v>7206</v>
      </c>
      <c r="K6542" s="4">
        <v>0</v>
      </c>
      <c r="L6542" s="4">
        <v>907.52473999999995</v>
      </c>
      <c r="M6542" s="4" t="s">
        <v>29</v>
      </c>
      <c r="N6542" s="4" t="s">
        <v>29</v>
      </c>
      <c r="O6542" s="4">
        <v>2.1489999999999999E-4</v>
      </c>
      <c r="P6542" s="4">
        <v>2.7330000000000002E-3</v>
      </c>
      <c r="Q6542" s="4">
        <v>1.7</v>
      </c>
    </row>
    <row r="6543" spans="1:29" hidden="1" outlineLevel="1" collapsed="1" x14ac:dyDescent="0.25">
      <c r="A6543" t="s">
        <v>34</v>
      </c>
      <c r="B6543" s="4" t="s">
        <v>29</v>
      </c>
      <c r="C6543" s="4" t="s">
        <v>7215</v>
      </c>
      <c r="D6543" s="4" t="s">
        <v>34</v>
      </c>
      <c r="E6543" s="4">
        <v>8.0898999999999999E-2</v>
      </c>
      <c r="F6543" s="4">
        <v>3.1301300000000001E-3</v>
      </c>
      <c r="G6543" s="4">
        <v>2</v>
      </c>
      <c r="H6543" s="4">
        <v>2</v>
      </c>
      <c r="I6543" s="4">
        <v>1</v>
      </c>
      <c r="J6543" s="4" t="s">
        <v>7206</v>
      </c>
      <c r="K6543" s="4">
        <v>0</v>
      </c>
      <c r="L6543" s="4">
        <v>1215.56404</v>
      </c>
      <c r="M6543" s="4" t="s">
        <v>29</v>
      </c>
      <c r="N6543" s="4" t="s">
        <v>29</v>
      </c>
      <c r="O6543" s="4">
        <v>1.121E-3</v>
      </c>
      <c r="P6543" s="4">
        <v>2.0369999999999999E-2</v>
      </c>
      <c r="Q6543" s="4">
        <v>1.61</v>
      </c>
    </row>
    <row r="6544" spans="1:29" x14ac:dyDescent="0.25">
      <c r="A6544" s="3" t="s">
        <v>29</v>
      </c>
      <c r="B6544" s="3" t="s">
        <v>30</v>
      </c>
      <c r="C6544" s="3" t="s">
        <v>7216</v>
      </c>
      <c r="D6544" s="3" t="s">
        <v>7217</v>
      </c>
      <c r="E6544" s="3">
        <v>0</v>
      </c>
      <c r="F6544" s="3">
        <v>38.268000000000001</v>
      </c>
      <c r="G6544" s="3">
        <v>25</v>
      </c>
      <c r="H6544" s="3">
        <v>7</v>
      </c>
      <c r="I6544" s="3">
        <v>12</v>
      </c>
      <c r="J6544" s="3">
        <v>7</v>
      </c>
      <c r="K6544" s="3">
        <v>513</v>
      </c>
      <c r="L6544" s="3">
        <v>57.7</v>
      </c>
      <c r="M6544" s="3">
        <v>9.31</v>
      </c>
      <c r="N6544" s="3">
        <v>39.61</v>
      </c>
      <c r="O6544" s="3">
        <v>7</v>
      </c>
      <c r="P6544" s="3" t="s">
        <v>5861</v>
      </c>
      <c r="Q6544" s="3" t="s">
        <v>2310</v>
      </c>
      <c r="R6544" s="3" t="s">
        <v>2311</v>
      </c>
      <c r="S6544" s="3" t="s">
        <v>7218</v>
      </c>
      <c r="T6544" s="3" t="s">
        <v>7219</v>
      </c>
      <c r="U6544" s="3" t="s">
        <v>7216</v>
      </c>
      <c r="V6544" s="3" t="s">
        <v>7220</v>
      </c>
      <c r="W6544" s="3" t="s">
        <v>536</v>
      </c>
      <c r="X6544" s="3" t="s">
        <v>2315</v>
      </c>
      <c r="Y6544" s="3" t="s">
        <v>2316</v>
      </c>
      <c r="Z6544" s="3" t="s">
        <v>34</v>
      </c>
      <c r="AA6544" s="3">
        <v>5</v>
      </c>
      <c r="AB6544" s="3" t="s">
        <v>29</v>
      </c>
      <c r="AC6544" s="3">
        <v>1</v>
      </c>
    </row>
    <row r="6545" spans="1:29" hidden="1" outlineLevel="1" collapsed="1" x14ac:dyDescent="0.25">
      <c r="A6545" t="s">
        <v>34</v>
      </c>
      <c r="B6545" s="2" t="s">
        <v>39</v>
      </c>
      <c r="C6545" s="2" t="s">
        <v>40</v>
      </c>
      <c r="D6545" s="2" t="s">
        <v>41</v>
      </c>
      <c r="E6545" s="2" t="s">
        <v>42</v>
      </c>
      <c r="F6545" s="2" t="s">
        <v>43</v>
      </c>
      <c r="G6545" s="2" t="s">
        <v>28</v>
      </c>
      <c r="H6545" s="2" t="s">
        <v>44</v>
      </c>
      <c r="I6545" s="2" t="s">
        <v>8</v>
      </c>
      <c r="J6545" s="2" t="s">
        <v>45</v>
      </c>
      <c r="K6545" s="2" t="s">
        <v>46</v>
      </c>
      <c r="L6545" s="2" t="s">
        <v>47</v>
      </c>
      <c r="M6545" s="2" t="s">
        <v>27</v>
      </c>
      <c r="N6545" s="2" t="s">
        <v>48</v>
      </c>
      <c r="O6545" s="2" t="s">
        <v>49</v>
      </c>
      <c r="P6545" s="2" t="s">
        <v>50</v>
      </c>
      <c r="Q6545" s="2" t="s">
        <v>51</v>
      </c>
    </row>
    <row r="6546" spans="1:29" hidden="1" outlineLevel="1" collapsed="1" x14ac:dyDescent="0.25">
      <c r="A6546" t="s">
        <v>34</v>
      </c>
      <c r="B6546" s="4" t="s">
        <v>29</v>
      </c>
      <c r="C6546" s="4" t="s">
        <v>7221</v>
      </c>
      <c r="D6546" s="4" t="s">
        <v>617</v>
      </c>
      <c r="E6546" s="4">
        <v>5.1001200000000002E-6</v>
      </c>
      <c r="F6546" s="4">
        <v>1.5434800000000001E-4</v>
      </c>
      <c r="G6546" s="4">
        <v>1</v>
      </c>
      <c r="H6546" s="4">
        <v>1</v>
      </c>
      <c r="I6546" s="4">
        <v>1</v>
      </c>
      <c r="J6546" s="4" t="s">
        <v>7216</v>
      </c>
      <c r="K6546" s="4">
        <v>0</v>
      </c>
      <c r="L6546" s="4">
        <v>2171.0437400000001</v>
      </c>
      <c r="M6546" s="4" t="s">
        <v>29</v>
      </c>
      <c r="N6546" s="4" t="s">
        <v>29</v>
      </c>
      <c r="O6546" s="4">
        <v>6.5770000000000002E-5</v>
      </c>
      <c r="P6546" s="4">
        <v>1.5629999999999999E-7</v>
      </c>
      <c r="Q6546" s="4">
        <v>5.36</v>
      </c>
    </row>
    <row r="6547" spans="1:29" hidden="1" outlineLevel="1" collapsed="1" x14ac:dyDescent="0.25">
      <c r="A6547" t="s">
        <v>34</v>
      </c>
      <c r="B6547" s="4" t="s">
        <v>29</v>
      </c>
      <c r="C6547" s="4" t="s">
        <v>7222</v>
      </c>
      <c r="D6547" s="4" t="s">
        <v>34</v>
      </c>
      <c r="E6547" s="4">
        <v>1.1826199999999999E-3</v>
      </c>
      <c r="F6547" s="4">
        <v>1.5434800000000001E-4</v>
      </c>
      <c r="G6547" s="4">
        <v>1</v>
      </c>
      <c r="H6547" s="4">
        <v>1</v>
      </c>
      <c r="I6547" s="4">
        <v>4</v>
      </c>
      <c r="J6547" s="4" t="s">
        <v>7216</v>
      </c>
      <c r="K6547" s="4">
        <v>0</v>
      </c>
      <c r="L6547" s="4">
        <v>2554.2460099999998</v>
      </c>
      <c r="M6547" s="4" t="s">
        <v>29</v>
      </c>
      <c r="N6547" s="4" t="s">
        <v>29</v>
      </c>
      <c r="O6547" s="4">
        <v>6.5770000000000002E-5</v>
      </c>
      <c r="P6547" s="4">
        <v>1.126E-4</v>
      </c>
      <c r="Q6547" s="4">
        <v>3.91</v>
      </c>
    </row>
    <row r="6548" spans="1:29" hidden="1" outlineLevel="1" collapsed="1" x14ac:dyDescent="0.25">
      <c r="A6548" t="s">
        <v>34</v>
      </c>
      <c r="B6548" s="4" t="s">
        <v>29</v>
      </c>
      <c r="C6548" s="4" t="s">
        <v>7223</v>
      </c>
      <c r="D6548" s="4" t="s">
        <v>34</v>
      </c>
      <c r="E6548" s="4">
        <v>2.38761E-5</v>
      </c>
      <c r="F6548" s="4">
        <v>1.5434800000000001E-4</v>
      </c>
      <c r="G6548" s="4">
        <v>1</v>
      </c>
      <c r="H6548" s="4">
        <v>1</v>
      </c>
      <c r="I6548" s="4">
        <v>2</v>
      </c>
      <c r="J6548" s="4" t="s">
        <v>7216</v>
      </c>
      <c r="K6548" s="4">
        <v>0</v>
      </c>
      <c r="L6548" s="4">
        <v>1833.02287</v>
      </c>
      <c r="M6548" s="4" t="s">
        <v>29</v>
      </c>
      <c r="N6548" s="4" t="s">
        <v>29</v>
      </c>
      <c r="O6548" s="4">
        <v>6.5770000000000002E-5</v>
      </c>
      <c r="P6548" s="4">
        <v>1.0079999999999999E-6</v>
      </c>
      <c r="Q6548" s="4">
        <v>3.47</v>
      </c>
    </row>
    <row r="6549" spans="1:29" hidden="1" outlineLevel="1" collapsed="1" x14ac:dyDescent="0.25">
      <c r="A6549" t="s">
        <v>34</v>
      </c>
      <c r="B6549" s="4" t="s">
        <v>29</v>
      </c>
      <c r="C6549" s="4" t="s">
        <v>7224</v>
      </c>
      <c r="D6549" s="4" t="s">
        <v>34</v>
      </c>
      <c r="E6549" s="4">
        <v>2.2240399999999999E-4</v>
      </c>
      <c r="F6549" s="4">
        <v>1.5434800000000001E-4</v>
      </c>
      <c r="G6549" s="4">
        <v>1</v>
      </c>
      <c r="H6549" s="4">
        <v>1</v>
      </c>
      <c r="I6549" s="4">
        <v>2</v>
      </c>
      <c r="J6549" s="4" t="s">
        <v>7216</v>
      </c>
      <c r="K6549" s="4">
        <v>0</v>
      </c>
      <c r="L6549" s="4">
        <v>2299.24449</v>
      </c>
      <c r="M6549" s="4" t="s">
        <v>29</v>
      </c>
      <c r="N6549" s="4" t="s">
        <v>29</v>
      </c>
      <c r="O6549" s="4">
        <v>6.5770000000000002E-5</v>
      </c>
      <c r="P6549" s="4">
        <v>1.504E-5</v>
      </c>
      <c r="Q6549" s="4">
        <v>3.26</v>
      </c>
    </row>
    <row r="6550" spans="1:29" hidden="1" outlineLevel="1" collapsed="1" x14ac:dyDescent="0.25">
      <c r="A6550" t="s">
        <v>34</v>
      </c>
      <c r="B6550" s="4" t="s">
        <v>29</v>
      </c>
      <c r="C6550" s="4" t="s">
        <v>7225</v>
      </c>
      <c r="D6550" s="4" t="s">
        <v>34</v>
      </c>
      <c r="E6550" s="4">
        <v>8.1480500000000004E-4</v>
      </c>
      <c r="F6550" s="4">
        <v>1.5434800000000001E-4</v>
      </c>
      <c r="G6550" s="4">
        <v>1</v>
      </c>
      <c r="H6550" s="4">
        <v>1</v>
      </c>
      <c r="I6550" s="4">
        <v>1</v>
      </c>
      <c r="J6550" s="4" t="s">
        <v>7216</v>
      </c>
      <c r="K6550" s="4">
        <v>0</v>
      </c>
      <c r="L6550" s="4">
        <v>2845.3400799999999</v>
      </c>
      <c r="M6550" s="4" t="s">
        <v>29</v>
      </c>
      <c r="N6550" s="4" t="s">
        <v>29</v>
      </c>
      <c r="O6550" s="4">
        <v>6.5770000000000002E-5</v>
      </c>
      <c r="P6550" s="4">
        <v>7.1779999999999994E-5</v>
      </c>
      <c r="Q6550" s="4">
        <v>4.07</v>
      </c>
    </row>
    <row r="6551" spans="1:29" hidden="1" outlineLevel="1" collapsed="1" x14ac:dyDescent="0.25">
      <c r="A6551" t="s">
        <v>34</v>
      </c>
      <c r="B6551" s="4" t="s">
        <v>29</v>
      </c>
      <c r="C6551" s="4" t="s">
        <v>7226</v>
      </c>
      <c r="D6551" s="4" t="s">
        <v>34</v>
      </c>
      <c r="E6551" s="4">
        <v>1.7991200000000001E-5</v>
      </c>
      <c r="F6551" s="4">
        <v>1.5434800000000001E-4</v>
      </c>
      <c r="G6551" s="4">
        <v>1</v>
      </c>
      <c r="H6551" s="4">
        <v>1</v>
      </c>
      <c r="I6551" s="4">
        <v>1</v>
      </c>
      <c r="J6551" s="4" t="s">
        <v>7216</v>
      </c>
      <c r="K6551" s="4">
        <v>0</v>
      </c>
      <c r="L6551" s="4">
        <v>1478.7961700000001</v>
      </c>
      <c r="M6551" s="4" t="s">
        <v>29</v>
      </c>
      <c r="N6551" s="4" t="s">
        <v>29</v>
      </c>
      <c r="O6551" s="4">
        <v>6.5770000000000002E-5</v>
      </c>
      <c r="P6551" s="4">
        <v>7.1920000000000003E-7</v>
      </c>
      <c r="Q6551" s="4">
        <v>3.17</v>
      </c>
    </row>
    <row r="6552" spans="1:29" hidden="1" outlineLevel="1" collapsed="1" x14ac:dyDescent="0.25">
      <c r="A6552" t="s">
        <v>34</v>
      </c>
      <c r="B6552" s="4" t="s">
        <v>29</v>
      </c>
      <c r="C6552" s="4" t="s">
        <v>7227</v>
      </c>
      <c r="D6552" s="4" t="s">
        <v>34</v>
      </c>
      <c r="E6552" s="4">
        <v>7.3782300000000004E-3</v>
      </c>
      <c r="F6552" s="4">
        <v>4.3565599999999998E-4</v>
      </c>
      <c r="G6552" s="4">
        <v>1</v>
      </c>
      <c r="H6552" s="4">
        <v>1</v>
      </c>
      <c r="I6552" s="4">
        <v>1</v>
      </c>
      <c r="J6552" s="4" t="s">
        <v>7216</v>
      </c>
      <c r="K6552" s="4">
        <v>0</v>
      </c>
      <c r="L6552" s="4">
        <v>1321.67868</v>
      </c>
      <c r="M6552" s="4" t="s">
        <v>29</v>
      </c>
      <c r="N6552" s="4" t="s">
        <v>29</v>
      </c>
      <c r="O6552" s="4">
        <v>1.639E-4</v>
      </c>
      <c r="P6552" s="4">
        <v>9.7280000000000001E-4</v>
      </c>
      <c r="Q6552" s="4">
        <v>2.2000000000000002</v>
      </c>
    </row>
    <row r="6553" spans="1:29" x14ac:dyDescent="0.25">
      <c r="A6553" s="3" t="s">
        <v>29</v>
      </c>
      <c r="B6553" s="3" t="s">
        <v>30</v>
      </c>
      <c r="C6553" s="3" t="s">
        <v>7228</v>
      </c>
      <c r="D6553" s="3" t="s">
        <v>7229</v>
      </c>
      <c r="E6553" s="3">
        <v>0</v>
      </c>
      <c r="F6553" s="3">
        <v>37.585999999999999</v>
      </c>
      <c r="G6553" s="3">
        <v>65</v>
      </c>
      <c r="H6553" s="3">
        <v>9</v>
      </c>
      <c r="I6553" s="3">
        <v>31</v>
      </c>
      <c r="J6553" s="3">
        <v>9</v>
      </c>
      <c r="K6553" s="3">
        <v>151</v>
      </c>
      <c r="L6553" s="3">
        <v>17</v>
      </c>
      <c r="M6553" s="3">
        <v>10.43</v>
      </c>
      <c r="N6553" s="3">
        <v>79</v>
      </c>
      <c r="O6553" s="3">
        <v>9</v>
      </c>
      <c r="P6553" s="3" t="s">
        <v>315</v>
      </c>
      <c r="Q6553" s="3" t="s">
        <v>2919</v>
      </c>
      <c r="R6553" s="3" t="s">
        <v>2920</v>
      </c>
      <c r="S6553" s="3" t="s">
        <v>7230</v>
      </c>
      <c r="T6553" s="3" t="s">
        <v>34</v>
      </c>
      <c r="U6553" s="3" t="s">
        <v>7231</v>
      </c>
      <c r="V6553" s="3" t="s">
        <v>34</v>
      </c>
      <c r="W6553" s="3" t="s">
        <v>38</v>
      </c>
      <c r="X6553" s="3" t="s">
        <v>34</v>
      </c>
      <c r="Y6553" s="3" t="s">
        <v>34</v>
      </c>
      <c r="Z6553" s="3" t="s">
        <v>34</v>
      </c>
      <c r="AA6553" s="3">
        <v>0</v>
      </c>
      <c r="AB6553" s="3" t="s">
        <v>29</v>
      </c>
      <c r="AC6553" s="3">
        <v>1</v>
      </c>
    </row>
    <row r="6554" spans="1:29" hidden="1" outlineLevel="1" collapsed="1" x14ac:dyDescent="0.25">
      <c r="A6554" t="s">
        <v>34</v>
      </c>
      <c r="B6554" s="2" t="s">
        <v>39</v>
      </c>
      <c r="C6554" s="2" t="s">
        <v>40</v>
      </c>
      <c r="D6554" s="2" t="s">
        <v>41</v>
      </c>
      <c r="E6554" s="2" t="s">
        <v>42</v>
      </c>
      <c r="F6554" s="2" t="s">
        <v>43</v>
      </c>
      <c r="G6554" s="2" t="s">
        <v>28</v>
      </c>
      <c r="H6554" s="2" t="s">
        <v>44</v>
      </c>
      <c r="I6554" s="2" t="s">
        <v>8</v>
      </c>
      <c r="J6554" s="2" t="s">
        <v>45</v>
      </c>
      <c r="K6554" s="2" t="s">
        <v>46</v>
      </c>
      <c r="L6554" s="2" t="s">
        <v>47</v>
      </c>
      <c r="M6554" s="2" t="s">
        <v>27</v>
      </c>
      <c r="N6554" s="2" t="s">
        <v>48</v>
      </c>
      <c r="O6554" s="2" t="s">
        <v>49</v>
      </c>
      <c r="P6554" s="2" t="s">
        <v>50</v>
      </c>
      <c r="Q6554" s="2" t="s">
        <v>51</v>
      </c>
    </row>
    <row r="6555" spans="1:29" hidden="1" outlineLevel="1" collapsed="1" x14ac:dyDescent="0.25">
      <c r="A6555" t="s">
        <v>34</v>
      </c>
      <c r="B6555" s="4" t="s">
        <v>29</v>
      </c>
      <c r="C6555" s="4" t="s">
        <v>7232</v>
      </c>
      <c r="D6555" s="4" t="s">
        <v>34</v>
      </c>
      <c r="E6555" s="4">
        <v>1.35568E-5</v>
      </c>
      <c r="F6555" s="4">
        <v>1.5434800000000001E-4</v>
      </c>
      <c r="G6555" s="4">
        <v>1</v>
      </c>
      <c r="H6555" s="4">
        <v>1</v>
      </c>
      <c r="I6555" s="4">
        <v>2</v>
      </c>
      <c r="J6555" s="4" t="s">
        <v>7228</v>
      </c>
      <c r="K6555" s="4">
        <v>0</v>
      </c>
      <c r="L6555" s="4">
        <v>1331.7416700000001</v>
      </c>
      <c r="M6555" s="4" t="s">
        <v>29</v>
      </c>
      <c r="N6555" s="4" t="s">
        <v>29</v>
      </c>
      <c r="O6555" s="4">
        <v>6.5770000000000002E-5</v>
      </c>
      <c r="P6555" s="4">
        <v>5.1080000000000005E-7</v>
      </c>
      <c r="Q6555" s="4">
        <v>3.78</v>
      </c>
    </row>
    <row r="6556" spans="1:29" hidden="1" outlineLevel="1" collapsed="1" x14ac:dyDescent="0.25">
      <c r="A6556" t="s">
        <v>34</v>
      </c>
      <c r="B6556" s="4" t="s">
        <v>29</v>
      </c>
      <c r="C6556" s="4" t="s">
        <v>7233</v>
      </c>
      <c r="D6556" s="4" t="s">
        <v>34</v>
      </c>
      <c r="E6556" s="4">
        <v>5.2665599999999999E-5</v>
      </c>
      <c r="F6556" s="4">
        <v>1.5434800000000001E-4</v>
      </c>
      <c r="G6556" s="4">
        <v>1</v>
      </c>
      <c r="H6556" s="4">
        <v>1</v>
      </c>
      <c r="I6556" s="4">
        <v>11</v>
      </c>
      <c r="J6556" s="4" t="s">
        <v>7228</v>
      </c>
      <c r="K6556" s="4">
        <v>0</v>
      </c>
      <c r="L6556" s="4">
        <v>1124.64626</v>
      </c>
      <c r="M6556" s="4" t="s">
        <v>29</v>
      </c>
      <c r="N6556" s="4" t="s">
        <v>29</v>
      </c>
      <c r="O6556" s="4">
        <v>6.5770000000000002E-5</v>
      </c>
      <c r="P6556" s="4">
        <v>2.6400000000000001E-6</v>
      </c>
      <c r="Q6556" s="4">
        <v>2.83</v>
      </c>
    </row>
    <row r="6557" spans="1:29" hidden="1" outlineLevel="1" collapsed="1" x14ac:dyDescent="0.25">
      <c r="A6557" t="s">
        <v>34</v>
      </c>
      <c r="B6557" s="4" t="s">
        <v>29</v>
      </c>
      <c r="C6557" s="4" t="s">
        <v>7234</v>
      </c>
      <c r="D6557" s="4" t="s">
        <v>34</v>
      </c>
      <c r="E6557" s="4">
        <v>3.8926700000000001E-5</v>
      </c>
      <c r="F6557" s="4">
        <v>1.5434800000000001E-4</v>
      </c>
      <c r="G6557" s="4">
        <v>1</v>
      </c>
      <c r="H6557" s="4">
        <v>1</v>
      </c>
      <c r="I6557" s="4">
        <v>3</v>
      </c>
      <c r="J6557" s="4" t="s">
        <v>7228</v>
      </c>
      <c r="K6557" s="4">
        <v>1</v>
      </c>
      <c r="L6557" s="4">
        <v>1381.85256</v>
      </c>
      <c r="M6557" s="4" t="s">
        <v>29</v>
      </c>
      <c r="N6557" s="4" t="s">
        <v>29</v>
      </c>
      <c r="O6557" s="4">
        <v>6.5770000000000002E-5</v>
      </c>
      <c r="P6557" s="4">
        <v>1.8330000000000001E-6</v>
      </c>
      <c r="Q6557" s="4">
        <v>3.94</v>
      </c>
    </row>
    <row r="6558" spans="1:29" hidden="1" outlineLevel="1" collapsed="1" x14ac:dyDescent="0.25">
      <c r="A6558" t="s">
        <v>34</v>
      </c>
      <c r="B6558" s="4" t="s">
        <v>29</v>
      </c>
      <c r="C6558" s="4" t="s">
        <v>7235</v>
      </c>
      <c r="D6558" s="4" t="s">
        <v>34</v>
      </c>
      <c r="E6558" s="4">
        <v>4.3404000000000001E-4</v>
      </c>
      <c r="F6558" s="4">
        <v>1.5434800000000001E-4</v>
      </c>
      <c r="G6558" s="4">
        <v>1</v>
      </c>
      <c r="H6558" s="4">
        <v>1</v>
      </c>
      <c r="I6558" s="4">
        <v>4</v>
      </c>
      <c r="J6558" s="4" t="s">
        <v>7228</v>
      </c>
      <c r="K6558" s="4">
        <v>0</v>
      </c>
      <c r="L6558" s="4">
        <v>1137.58986</v>
      </c>
      <c r="M6558" s="4" t="s">
        <v>29</v>
      </c>
      <c r="N6558" s="4" t="s">
        <v>29</v>
      </c>
      <c r="O6558" s="4">
        <v>6.5770000000000002E-5</v>
      </c>
      <c r="P6558" s="4">
        <v>3.3720000000000002E-5</v>
      </c>
      <c r="Q6558" s="4">
        <v>3.14</v>
      </c>
    </row>
    <row r="6559" spans="1:29" hidden="1" outlineLevel="1" collapsed="1" x14ac:dyDescent="0.25">
      <c r="A6559" t="s">
        <v>34</v>
      </c>
      <c r="B6559" s="4" t="s">
        <v>29</v>
      </c>
      <c r="C6559" s="4" t="s">
        <v>7236</v>
      </c>
      <c r="D6559" s="4" t="s">
        <v>34</v>
      </c>
      <c r="E6559" s="4">
        <v>5.2618700000000001E-3</v>
      </c>
      <c r="F6559" s="4">
        <v>3.0793500000000001E-4</v>
      </c>
      <c r="G6559" s="4">
        <v>1</v>
      </c>
      <c r="H6559" s="4">
        <v>1</v>
      </c>
      <c r="I6559" s="4">
        <v>3</v>
      </c>
      <c r="J6559" s="4" t="s">
        <v>7228</v>
      </c>
      <c r="K6559" s="4">
        <v>1</v>
      </c>
      <c r="L6559" s="4">
        <v>2063.1059300000002</v>
      </c>
      <c r="M6559" s="4" t="s">
        <v>29</v>
      </c>
      <c r="N6559" s="4" t="s">
        <v>29</v>
      </c>
      <c r="O6559" s="4">
        <v>1.192E-4</v>
      </c>
      <c r="P6559" s="4">
        <v>6.5099999999999999E-4</v>
      </c>
      <c r="Q6559" s="4">
        <v>2.78</v>
      </c>
    </row>
    <row r="6560" spans="1:29" hidden="1" outlineLevel="1" collapsed="1" x14ac:dyDescent="0.25">
      <c r="A6560" t="s">
        <v>34</v>
      </c>
      <c r="B6560" s="4" t="s">
        <v>29</v>
      </c>
      <c r="C6560" s="4" t="s">
        <v>7237</v>
      </c>
      <c r="D6560" s="4" t="s">
        <v>34</v>
      </c>
      <c r="E6560" s="4">
        <v>4.57194E-3</v>
      </c>
      <c r="F6560" s="4">
        <v>3.0793500000000001E-4</v>
      </c>
      <c r="G6560" s="4">
        <v>1</v>
      </c>
      <c r="H6560" s="4">
        <v>1</v>
      </c>
      <c r="I6560" s="4">
        <v>1</v>
      </c>
      <c r="J6560" s="4" t="s">
        <v>7228</v>
      </c>
      <c r="K6560" s="4">
        <v>2</v>
      </c>
      <c r="L6560" s="4">
        <v>2317.30989</v>
      </c>
      <c r="M6560" s="4" t="s">
        <v>29</v>
      </c>
      <c r="N6560" s="4" t="s">
        <v>29</v>
      </c>
      <c r="O6560" s="4">
        <v>1.192E-4</v>
      </c>
      <c r="P6560" s="4">
        <v>5.5570000000000001E-4</v>
      </c>
      <c r="Q6560" s="4">
        <v>2.4</v>
      </c>
    </row>
    <row r="6561" spans="1:29" hidden="1" outlineLevel="1" collapsed="1" x14ac:dyDescent="0.25">
      <c r="A6561" t="s">
        <v>34</v>
      </c>
      <c r="B6561" s="4" t="s">
        <v>29</v>
      </c>
      <c r="C6561" s="4" t="s">
        <v>7238</v>
      </c>
      <c r="D6561" s="4" t="s">
        <v>34</v>
      </c>
      <c r="E6561" s="4">
        <v>6.5367799999999998E-3</v>
      </c>
      <c r="F6561" s="4">
        <v>4.3565599999999998E-4</v>
      </c>
      <c r="G6561" s="4">
        <v>1</v>
      </c>
      <c r="H6561" s="4">
        <v>1</v>
      </c>
      <c r="I6561" s="4">
        <v>3</v>
      </c>
      <c r="J6561" s="4" t="s">
        <v>7228</v>
      </c>
      <c r="K6561" s="4">
        <v>0</v>
      </c>
      <c r="L6561" s="4">
        <v>843.52982999999995</v>
      </c>
      <c r="M6561" s="4" t="s">
        <v>29</v>
      </c>
      <c r="N6561" s="4" t="s">
        <v>29</v>
      </c>
      <c r="O6561" s="4">
        <v>1.639E-4</v>
      </c>
      <c r="P6561" s="4">
        <v>8.4179999999999997E-4</v>
      </c>
      <c r="Q6561" s="4">
        <v>2.11</v>
      </c>
    </row>
    <row r="6562" spans="1:29" hidden="1" outlineLevel="1" collapsed="1" x14ac:dyDescent="0.25">
      <c r="A6562" t="s">
        <v>34</v>
      </c>
      <c r="B6562" s="4" t="s">
        <v>29</v>
      </c>
      <c r="C6562" s="4" t="s">
        <v>7239</v>
      </c>
      <c r="D6562" s="4" t="s">
        <v>34</v>
      </c>
      <c r="E6562" s="4">
        <v>3.3451700000000001E-2</v>
      </c>
      <c r="F6562" s="4">
        <v>1.27169E-3</v>
      </c>
      <c r="G6562" s="4">
        <v>1</v>
      </c>
      <c r="H6562" s="4">
        <v>1</v>
      </c>
      <c r="I6562" s="4">
        <v>2</v>
      </c>
      <c r="J6562" s="4" t="s">
        <v>7228</v>
      </c>
      <c r="K6562" s="4">
        <v>0</v>
      </c>
      <c r="L6562" s="4">
        <v>833.43044999999995</v>
      </c>
      <c r="M6562" s="4" t="s">
        <v>29</v>
      </c>
      <c r="N6562" s="4" t="s">
        <v>29</v>
      </c>
      <c r="O6562" s="4">
        <v>4.6000000000000001E-4</v>
      </c>
      <c r="P6562" s="4">
        <v>6.2810000000000001E-3</v>
      </c>
      <c r="Q6562" s="4">
        <v>1.74</v>
      </c>
    </row>
    <row r="6563" spans="1:29" hidden="1" outlineLevel="1" collapsed="1" x14ac:dyDescent="0.25">
      <c r="A6563" t="s">
        <v>34</v>
      </c>
      <c r="B6563" s="4" t="s">
        <v>29</v>
      </c>
      <c r="C6563" s="4" t="s">
        <v>7240</v>
      </c>
      <c r="D6563" s="4" t="s">
        <v>34</v>
      </c>
      <c r="E6563" s="4">
        <v>0.103876</v>
      </c>
      <c r="F6563" s="4">
        <v>3.6348800000000001E-3</v>
      </c>
      <c r="G6563" s="4">
        <v>1</v>
      </c>
      <c r="H6563" s="4">
        <v>1</v>
      </c>
      <c r="I6563" s="4">
        <v>2</v>
      </c>
      <c r="J6563" s="4" t="s">
        <v>7228</v>
      </c>
      <c r="K6563" s="4">
        <v>0</v>
      </c>
      <c r="L6563" s="4">
        <v>1125.54224</v>
      </c>
      <c r="M6563" s="4" t="s">
        <v>29</v>
      </c>
      <c r="N6563" s="4" t="s">
        <v>29</v>
      </c>
      <c r="O6563" s="4">
        <v>1.302E-3</v>
      </c>
      <c r="P6563" s="4">
        <v>2.8850000000000001E-2</v>
      </c>
      <c r="Q6563" s="4">
        <v>3</v>
      </c>
    </row>
    <row r="6564" spans="1:29" x14ac:dyDescent="0.25">
      <c r="A6564" s="3" t="s">
        <v>29</v>
      </c>
      <c r="B6564" s="3" t="s">
        <v>30</v>
      </c>
      <c r="C6564" s="3" t="s">
        <v>7241</v>
      </c>
      <c r="D6564" s="3" t="s">
        <v>7242</v>
      </c>
      <c r="E6564" s="3">
        <v>0</v>
      </c>
      <c r="F6564" s="3">
        <v>37.524999999999999</v>
      </c>
      <c r="G6564" s="3">
        <v>24</v>
      </c>
      <c r="H6564" s="3">
        <v>7</v>
      </c>
      <c r="I6564" s="3">
        <v>8</v>
      </c>
      <c r="J6564" s="3">
        <v>7</v>
      </c>
      <c r="K6564" s="3">
        <v>463</v>
      </c>
      <c r="L6564" s="3">
        <v>50.4</v>
      </c>
      <c r="M6564" s="3">
        <v>5.87</v>
      </c>
      <c r="N6564" s="3">
        <v>23.81</v>
      </c>
      <c r="O6564" s="3">
        <v>7</v>
      </c>
      <c r="P6564" s="3" t="s">
        <v>4346</v>
      </c>
      <c r="Q6564" s="3" t="s">
        <v>34</v>
      </c>
      <c r="R6564" s="3" t="s">
        <v>35</v>
      </c>
      <c r="S6564" s="3" t="s">
        <v>7243</v>
      </c>
      <c r="T6564" s="3" t="s">
        <v>34</v>
      </c>
      <c r="U6564" s="3" t="s">
        <v>7244</v>
      </c>
      <c r="V6564" s="3" t="s">
        <v>34</v>
      </c>
      <c r="W6564" s="3" t="s">
        <v>38</v>
      </c>
      <c r="X6564" s="3" t="s">
        <v>34</v>
      </c>
      <c r="Y6564" s="3" t="s">
        <v>34</v>
      </c>
      <c r="Z6564" s="3" t="s">
        <v>34</v>
      </c>
      <c r="AA6564" s="3">
        <v>0</v>
      </c>
      <c r="AB6564" s="3" t="s">
        <v>29</v>
      </c>
      <c r="AC6564" s="3">
        <v>1</v>
      </c>
    </row>
    <row r="6565" spans="1:29" hidden="1" outlineLevel="1" collapsed="1" x14ac:dyDescent="0.25">
      <c r="A6565" t="s">
        <v>34</v>
      </c>
      <c r="B6565" s="2" t="s">
        <v>39</v>
      </c>
      <c r="C6565" s="2" t="s">
        <v>40</v>
      </c>
      <c r="D6565" s="2" t="s">
        <v>41</v>
      </c>
      <c r="E6565" s="2" t="s">
        <v>42</v>
      </c>
      <c r="F6565" s="2" t="s">
        <v>43</v>
      </c>
      <c r="G6565" s="2" t="s">
        <v>28</v>
      </c>
      <c r="H6565" s="2" t="s">
        <v>44</v>
      </c>
      <c r="I6565" s="2" t="s">
        <v>8</v>
      </c>
      <c r="J6565" s="2" t="s">
        <v>45</v>
      </c>
      <c r="K6565" s="2" t="s">
        <v>46</v>
      </c>
      <c r="L6565" s="2" t="s">
        <v>47</v>
      </c>
      <c r="M6565" s="2" t="s">
        <v>27</v>
      </c>
      <c r="N6565" s="2" t="s">
        <v>48</v>
      </c>
      <c r="O6565" s="2" t="s">
        <v>49</v>
      </c>
      <c r="P6565" s="2" t="s">
        <v>50</v>
      </c>
      <c r="Q6565" s="2" t="s">
        <v>51</v>
      </c>
    </row>
    <row r="6566" spans="1:29" hidden="1" outlineLevel="1" collapsed="1" x14ac:dyDescent="0.25">
      <c r="A6566" t="s">
        <v>34</v>
      </c>
      <c r="B6566" s="4" t="s">
        <v>29</v>
      </c>
      <c r="C6566" s="4" t="s">
        <v>7245</v>
      </c>
      <c r="D6566" s="4" t="s">
        <v>740</v>
      </c>
      <c r="E6566" s="4">
        <v>3.6738599999999998E-6</v>
      </c>
      <c r="F6566" s="4">
        <v>1.5434800000000001E-4</v>
      </c>
      <c r="G6566" s="4">
        <v>1</v>
      </c>
      <c r="H6566" s="4">
        <v>1</v>
      </c>
      <c r="I6566" s="4">
        <v>2</v>
      </c>
      <c r="J6566" s="4" t="s">
        <v>7241</v>
      </c>
      <c r="K6566" s="4">
        <v>0</v>
      </c>
      <c r="L6566" s="4">
        <v>1922.9932100000001</v>
      </c>
      <c r="M6566" s="4" t="s">
        <v>29</v>
      </c>
      <c r="N6566" s="4" t="s">
        <v>29</v>
      </c>
      <c r="O6566" s="4">
        <v>6.5770000000000002E-5</v>
      </c>
      <c r="P6566" s="4">
        <v>1.053E-7</v>
      </c>
      <c r="Q6566" s="4">
        <v>4.3</v>
      </c>
    </row>
    <row r="6567" spans="1:29" hidden="1" outlineLevel="1" collapsed="1" x14ac:dyDescent="0.25">
      <c r="A6567" t="s">
        <v>34</v>
      </c>
      <c r="B6567" s="4" t="s">
        <v>29</v>
      </c>
      <c r="C6567" s="4" t="s">
        <v>7246</v>
      </c>
      <c r="D6567" s="4" t="s">
        <v>34</v>
      </c>
      <c r="E6567" s="4">
        <v>1.1600499999999999E-3</v>
      </c>
      <c r="F6567" s="4">
        <v>1.5434800000000001E-4</v>
      </c>
      <c r="G6567" s="4">
        <v>1</v>
      </c>
      <c r="H6567" s="4">
        <v>1</v>
      </c>
      <c r="I6567" s="4">
        <v>1</v>
      </c>
      <c r="J6567" s="4" t="s">
        <v>7241</v>
      </c>
      <c r="K6567" s="4">
        <v>0</v>
      </c>
      <c r="L6567" s="4">
        <v>2317.07582</v>
      </c>
      <c r="M6567" s="4" t="s">
        <v>29</v>
      </c>
      <c r="N6567" s="4" t="s">
        <v>29</v>
      </c>
      <c r="O6567" s="4">
        <v>6.5770000000000002E-5</v>
      </c>
      <c r="P6567" s="4">
        <v>1.102E-4</v>
      </c>
      <c r="Q6567" s="4">
        <v>3.08</v>
      </c>
    </row>
    <row r="6568" spans="1:29" hidden="1" outlineLevel="1" collapsed="1" x14ac:dyDescent="0.25">
      <c r="A6568" t="s">
        <v>34</v>
      </c>
      <c r="B6568" s="4" t="s">
        <v>29</v>
      </c>
      <c r="C6568" s="4" t="s">
        <v>7247</v>
      </c>
      <c r="D6568" s="4" t="s">
        <v>34</v>
      </c>
      <c r="E6568" s="4">
        <v>5.0998899999999997E-5</v>
      </c>
      <c r="F6568" s="4">
        <v>1.5434800000000001E-4</v>
      </c>
      <c r="G6568" s="4">
        <v>1</v>
      </c>
      <c r="H6568" s="4">
        <v>1</v>
      </c>
      <c r="I6568" s="4">
        <v>1</v>
      </c>
      <c r="J6568" s="4" t="s">
        <v>7241</v>
      </c>
      <c r="K6568" s="4">
        <v>0</v>
      </c>
      <c r="L6568" s="4">
        <v>1411.8155099999999</v>
      </c>
      <c r="M6568" s="4" t="s">
        <v>29</v>
      </c>
      <c r="N6568" s="4" t="s">
        <v>29</v>
      </c>
      <c r="O6568" s="4">
        <v>6.5770000000000002E-5</v>
      </c>
      <c r="P6568" s="4">
        <v>2.5380000000000001E-6</v>
      </c>
      <c r="Q6568" s="4">
        <v>2.91</v>
      </c>
    </row>
    <row r="6569" spans="1:29" hidden="1" outlineLevel="1" collapsed="1" x14ac:dyDescent="0.25">
      <c r="A6569" t="s">
        <v>34</v>
      </c>
      <c r="B6569" s="4" t="s">
        <v>29</v>
      </c>
      <c r="C6569" s="4" t="s">
        <v>7248</v>
      </c>
      <c r="D6569" s="4" t="s">
        <v>34</v>
      </c>
      <c r="E6569" s="4">
        <v>1.2449500000000001E-3</v>
      </c>
      <c r="F6569" s="4">
        <v>1.5434800000000001E-4</v>
      </c>
      <c r="G6569" s="4">
        <v>1</v>
      </c>
      <c r="H6569" s="4">
        <v>1</v>
      </c>
      <c r="I6569" s="4">
        <v>1</v>
      </c>
      <c r="J6569" s="4" t="s">
        <v>7241</v>
      </c>
      <c r="K6569" s="4">
        <v>0</v>
      </c>
      <c r="L6569" s="4">
        <v>1916.9712300000001</v>
      </c>
      <c r="M6569" s="4" t="s">
        <v>29</v>
      </c>
      <c r="N6569" s="4" t="s">
        <v>29</v>
      </c>
      <c r="O6569" s="4">
        <v>6.5770000000000002E-5</v>
      </c>
      <c r="P6569" s="4">
        <v>1.194E-4</v>
      </c>
      <c r="Q6569" s="4">
        <v>2.4300000000000002</v>
      </c>
    </row>
    <row r="6570" spans="1:29" hidden="1" outlineLevel="1" collapsed="1" x14ac:dyDescent="0.25">
      <c r="A6570" t="s">
        <v>34</v>
      </c>
      <c r="B6570" s="4" t="s">
        <v>29</v>
      </c>
      <c r="C6570" s="4" t="s">
        <v>7249</v>
      </c>
      <c r="D6570" s="4" t="s">
        <v>34</v>
      </c>
      <c r="E6570" s="4">
        <v>4.9070499999999999E-6</v>
      </c>
      <c r="F6570" s="4">
        <v>1.5434800000000001E-4</v>
      </c>
      <c r="G6570" s="4">
        <v>1</v>
      </c>
      <c r="H6570" s="4">
        <v>1</v>
      </c>
      <c r="I6570" s="4">
        <v>1</v>
      </c>
      <c r="J6570" s="4" t="s">
        <v>7241</v>
      </c>
      <c r="K6570" s="4">
        <v>0</v>
      </c>
      <c r="L6570" s="4">
        <v>2596.1936999999998</v>
      </c>
      <c r="M6570" s="4" t="s">
        <v>29</v>
      </c>
      <c r="N6570" s="4" t="s">
        <v>29</v>
      </c>
      <c r="O6570" s="4">
        <v>6.5770000000000002E-5</v>
      </c>
      <c r="P6570" s="4">
        <v>1.4910000000000001E-7</v>
      </c>
      <c r="Q6570" s="4">
        <v>3.77</v>
      </c>
    </row>
    <row r="6571" spans="1:29" hidden="1" outlineLevel="1" collapsed="1" x14ac:dyDescent="0.25">
      <c r="A6571" t="s">
        <v>34</v>
      </c>
      <c r="B6571" s="4" t="s">
        <v>29</v>
      </c>
      <c r="C6571" s="4" t="s">
        <v>7250</v>
      </c>
      <c r="D6571" s="4" t="s">
        <v>34</v>
      </c>
      <c r="E6571" s="4">
        <v>1.3974600000000001E-3</v>
      </c>
      <c r="F6571" s="4">
        <v>1.5434800000000001E-4</v>
      </c>
      <c r="G6571" s="4">
        <v>1</v>
      </c>
      <c r="H6571" s="4">
        <v>1</v>
      </c>
      <c r="I6571" s="4">
        <v>1</v>
      </c>
      <c r="J6571" s="4" t="s">
        <v>7241</v>
      </c>
      <c r="K6571" s="4">
        <v>0</v>
      </c>
      <c r="L6571" s="4">
        <v>1334.69506</v>
      </c>
      <c r="M6571" s="4" t="s">
        <v>29</v>
      </c>
      <c r="N6571" s="4" t="s">
        <v>29</v>
      </c>
      <c r="O6571" s="4">
        <v>6.5770000000000002E-5</v>
      </c>
      <c r="P6571" s="4">
        <v>1.373E-4</v>
      </c>
      <c r="Q6571" s="4">
        <v>2.2000000000000002</v>
      </c>
    </row>
    <row r="6572" spans="1:29" hidden="1" outlineLevel="1" collapsed="1" x14ac:dyDescent="0.25">
      <c r="A6572" t="s">
        <v>34</v>
      </c>
      <c r="B6572" s="4" t="s">
        <v>29</v>
      </c>
      <c r="C6572" s="4" t="s">
        <v>7251</v>
      </c>
      <c r="D6572" s="4" t="s">
        <v>34</v>
      </c>
      <c r="E6572" s="4">
        <v>2.0317200000000001E-2</v>
      </c>
      <c r="F6572" s="4">
        <v>7.2030900000000003E-4</v>
      </c>
      <c r="G6572" s="4">
        <v>1</v>
      </c>
      <c r="H6572" s="4">
        <v>1</v>
      </c>
      <c r="I6572" s="4">
        <v>1</v>
      </c>
      <c r="J6572" s="4" t="s">
        <v>7241</v>
      </c>
      <c r="K6572" s="4">
        <v>0</v>
      </c>
      <c r="L6572" s="4">
        <v>819.49747000000002</v>
      </c>
      <c r="M6572" s="4" t="s">
        <v>29</v>
      </c>
      <c r="N6572" s="4" t="s">
        <v>29</v>
      </c>
      <c r="O6572" s="4">
        <v>2.6459999999999998E-4</v>
      </c>
      <c r="P6572" s="4">
        <v>3.339E-3</v>
      </c>
      <c r="Q6572" s="4">
        <v>1.9</v>
      </c>
    </row>
    <row r="6573" spans="1:29" x14ac:dyDescent="0.25">
      <c r="A6573" s="3" t="s">
        <v>29</v>
      </c>
      <c r="B6573" s="3" t="s">
        <v>30</v>
      </c>
      <c r="C6573" s="3" t="s">
        <v>7252</v>
      </c>
      <c r="D6573" s="3" t="s">
        <v>7253</v>
      </c>
      <c r="E6573" s="3">
        <v>0</v>
      </c>
      <c r="F6573" s="3">
        <v>37.488999999999997</v>
      </c>
      <c r="G6573" s="3">
        <v>42</v>
      </c>
      <c r="H6573" s="3">
        <v>6</v>
      </c>
      <c r="I6573" s="3">
        <v>9</v>
      </c>
      <c r="J6573" s="3">
        <v>6</v>
      </c>
      <c r="K6573" s="3">
        <v>236</v>
      </c>
      <c r="L6573" s="3">
        <v>26.6</v>
      </c>
      <c r="M6573" s="3">
        <v>4.17</v>
      </c>
      <c r="N6573" s="3">
        <v>31.1</v>
      </c>
      <c r="O6573" s="3">
        <v>6</v>
      </c>
      <c r="P6573" s="3" t="s">
        <v>34</v>
      </c>
      <c r="Q6573" s="3" t="s">
        <v>34</v>
      </c>
      <c r="R6573" s="3" t="s">
        <v>189</v>
      </c>
      <c r="S6573" s="3" t="s">
        <v>7254</v>
      </c>
      <c r="T6573" s="3" t="s">
        <v>34</v>
      </c>
      <c r="U6573" s="3" t="s">
        <v>7255</v>
      </c>
      <c r="V6573" s="3" t="s">
        <v>34</v>
      </c>
      <c r="W6573" s="3" t="s">
        <v>38</v>
      </c>
      <c r="X6573" s="3" t="s">
        <v>34</v>
      </c>
      <c r="Y6573" s="3" t="s">
        <v>34</v>
      </c>
      <c r="Z6573" s="3" t="s">
        <v>34</v>
      </c>
      <c r="AA6573" s="3">
        <v>0</v>
      </c>
      <c r="AB6573" s="3" t="s">
        <v>29</v>
      </c>
      <c r="AC6573" s="3">
        <v>1</v>
      </c>
    </row>
    <row r="6574" spans="1:29" hidden="1" outlineLevel="1" collapsed="1" x14ac:dyDescent="0.25">
      <c r="A6574" t="s">
        <v>34</v>
      </c>
      <c r="B6574" s="2" t="s">
        <v>39</v>
      </c>
      <c r="C6574" s="2" t="s">
        <v>40</v>
      </c>
      <c r="D6574" s="2" t="s">
        <v>41</v>
      </c>
      <c r="E6574" s="2" t="s">
        <v>42</v>
      </c>
      <c r="F6574" s="2" t="s">
        <v>43</v>
      </c>
      <c r="G6574" s="2" t="s">
        <v>28</v>
      </c>
      <c r="H6574" s="2" t="s">
        <v>44</v>
      </c>
      <c r="I6574" s="2" t="s">
        <v>8</v>
      </c>
      <c r="J6574" s="2" t="s">
        <v>45</v>
      </c>
      <c r="K6574" s="2" t="s">
        <v>46</v>
      </c>
      <c r="L6574" s="2" t="s">
        <v>47</v>
      </c>
      <c r="M6574" s="2" t="s">
        <v>27</v>
      </c>
      <c r="N6574" s="2" t="s">
        <v>48</v>
      </c>
      <c r="O6574" s="2" t="s">
        <v>49</v>
      </c>
      <c r="P6574" s="2" t="s">
        <v>50</v>
      </c>
      <c r="Q6574" s="2" t="s">
        <v>51</v>
      </c>
    </row>
    <row r="6575" spans="1:29" hidden="1" outlineLevel="1" collapsed="1" x14ac:dyDescent="0.25">
      <c r="A6575" t="s">
        <v>34</v>
      </c>
      <c r="B6575" s="4" t="s">
        <v>29</v>
      </c>
      <c r="C6575" s="4" t="s">
        <v>7256</v>
      </c>
      <c r="D6575" s="4" t="s">
        <v>34</v>
      </c>
      <c r="E6575" s="4">
        <v>1.1542E-4</v>
      </c>
      <c r="F6575" s="4">
        <v>1.5434800000000001E-4</v>
      </c>
      <c r="G6575" s="4">
        <v>1</v>
      </c>
      <c r="H6575" s="4">
        <v>1</v>
      </c>
      <c r="I6575" s="4">
        <v>1</v>
      </c>
      <c r="J6575" s="4" t="s">
        <v>7252</v>
      </c>
      <c r="K6575" s="4">
        <v>0</v>
      </c>
      <c r="L6575" s="4">
        <v>1661.84933</v>
      </c>
      <c r="M6575" s="4" t="s">
        <v>29</v>
      </c>
      <c r="N6575" s="4" t="s">
        <v>29</v>
      </c>
      <c r="O6575" s="4">
        <v>6.5770000000000002E-5</v>
      </c>
      <c r="P6575" s="4">
        <v>6.7909999999999999E-6</v>
      </c>
      <c r="Q6575" s="4">
        <v>3.6</v>
      </c>
    </row>
    <row r="6576" spans="1:29" hidden="1" outlineLevel="1" collapsed="1" x14ac:dyDescent="0.25">
      <c r="A6576" t="s">
        <v>34</v>
      </c>
      <c r="B6576" s="4" t="s">
        <v>29</v>
      </c>
      <c r="C6576" s="4" t="s">
        <v>7257</v>
      </c>
      <c r="D6576" s="4" t="s">
        <v>34</v>
      </c>
      <c r="E6576" s="4">
        <v>1.0616300000000001E-4</v>
      </c>
      <c r="F6576" s="4">
        <v>1.5434800000000001E-4</v>
      </c>
      <c r="G6576" s="4">
        <v>1</v>
      </c>
      <c r="H6576" s="4">
        <v>1</v>
      </c>
      <c r="I6576" s="4">
        <v>2</v>
      </c>
      <c r="J6576" s="4" t="s">
        <v>7252</v>
      </c>
      <c r="K6576" s="4">
        <v>0</v>
      </c>
      <c r="L6576" s="4">
        <v>2722.2730099999999</v>
      </c>
      <c r="M6576" s="4" t="s">
        <v>29</v>
      </c>
      <c r="N6576" s="4" t="s">
        <v>29</v>
      </c>
      <c r="O6576" s="4">
        <v>6.5770000000000002E-5</v>
      </c>
      <c r="P6576" s="4">
        <v>6.1449999999999996E-6</v>
      </c>
      <c r="Q6576" s="4">
        <v>3.89</v>
      </c>
    </row>
    <row r="6577" spans="1:29" hidden="1" outlineLevel="1" collapsed="1" x14ac:dyDescent="0.25">
      <c r="A6577" t="s">
        <v>34</v>
      </c>
      <c r="B6577" s="4" t="s">
        <v>29</v>
      </c>
      <c r="C6577" s="4" t="s">
        <v>7258</v>
      </c>
      <c r="D6577" s="4" t="s">
        <v>34</v>
      </c>
      <c r="E6577" s="4">
        <v>3.9177900000000003E-5</v>
      </c>
      <c r="F6577" s="4">
        <v>1.5434800000000001E-4</v>
      </c>
      <c r="G6577" s="4">
        <v>1</v>
      </c>
      <c r="H6577" s="4">
        <v>1</v>
      </c>
      <c r="I6577" s="4">
        <v>1</v>
      </c>
      <c r="J6577" s="4" t="s">
        <v>7252</v>
      </c>
      <c r="K6577" s="4">
        <v>0</v>
      </c>
      <c r="L6577" s="4">
        <v>1894.88175</v>
      </c>
      <c r="M6577" s="4" t="s">
        <v>29</v>
      </c>
      <c r="N6577" s="4" t="s">
        <v>29</v>
      </c>
      <c r="O6577" s="4">
        <v>6.5770000000000002E-5</v>
      </c>
      <c r="P6577" s="4">
        <v>1.8369999999999999E-6</v>
      </c>
      <c r="Q6577" s="4">
        <v>3.65</v>
      </c>
    </row>
    <row r="6578" spans="1:29" hidden="1" outlineLevel="1" collapsed="1" x14ac:dyDescent="0.25">
      <c r="A6578" t="s">
        <v>34</v>
      </c>
      <c r="B6578" s="4" t="s">
        <v>29</v>
      </c>
      <c r="C6578" s="4" t="s">
        <v>7259</v>
      </c>
      <c r="D6578" s="4" t="s">
        <v>34</v>
      </c>
      <c r="E6578" s="4">
        <v>2.04568E-4</v>
      </c>
      <c r="F6578" s="4">
        <v>1.5434800000000001E-4</v>
      </c>
      <c r="G6578" s="4">
        <v>1</v>
      </c>
      <c r="H6578" s="4">
        <v>1</v>
      </c>
      <c r="I6578" s="4">
        <v>2</v>
      </c>
      <c r="J6578" s="4" t="s">
        <v>7252</v>
      </c>
      <c r="K6578" s="4">
        <v>0</v>
      </c>
      <c r="L6578" s="4">
        <v>1354.7252900000001</v>
      </c>
      <c r="M6578" s="4" t="s">
        <v>29</v>
      </c>
      <c r="N6578" s="4" t="s">
        <v>29</v>
      </c>
      <c r="O6578" s="4">
        <v>6.5770000000000002E-5</v>
      </c>
      <c r="P6578" s="4">
        <v>1.36E-5</v>
      </c>
      <c r="Q6578" s="4">
        <v>3.33</v>
      </c>
    </row>
    <row r="6579" spans="1:29" hidden="1" outlineLevel="1" collapsed="1" x14ac:dyDescent="0.25">
      <c r="A6579" t="s">
        <v>34</v>
      </c>
      <c r="B6579" s="4" t="s">
        <v>29</v>
      </c>
      <c r="C6579" s="4" t="s">
        <v>7260</v>
      </c>
      <c r="D6579" s="4" t="s">
        <v>34</v>
      </c>
      <c r="E6579" s="4">
        <v>9.8277900000000003E-5</v>
      </c>
      <c r="F6579" s="4">
        <v>1.5434800000000001E-4</v>
      </c>
      <c r="G6579" s="4">
        <v>1</v>
      </c>
      <c r="H6579" s="4">
        <v>1</v>
      </c>
      <c r="I6579" s="4">
        <v>2</v>
      </c>
      <c r="J6579" s="4" t="s">
        <v>7252</v>
      </c>
      <c r="K6579" s="4">
        <v>0</v>
      </c>
      <c r="L6579" s="4">
        <v>1958.08581</v>
      </c>
      <c r="M6579" s="4" t="s">
        <v>29</v>
      </c>
      <c r="N6579" s="4" t="s">
        <v>29</v>
      </c>
      <c r="O6579" s="4">
        <v>6.5770000000000002E-5</v>
      </c>
      <c r="P6579" s="4">
        <v>5.6239999999999999E-6</v>
      </c>
      <c r="Q6579" s="4">
        <v>3.19</v>
      </c>
    </row>
    <row r="6580" spans="1:29" hidden="1" outlineLevel="1" collapsed="1" x14ac:dyDescent="0.25">
      <c r="A6580" t="s">
        <v>34</v>
      </c>
      <c r="B6580" s="4" t="s">
        <v>29</v>
      </c>
      <c r="C6580" s="4" t="s">
        <v>7261</v>
      </c>
      <c r="D6580" s="4" t="s">
        <v>7262</v>
      </c>
      <c r="E6580" s="4">
        <v>4.9679299999999997E-3</v>
      </c>
      <c r="F6580" s="4">
        <v>3.0793500000000001E-4</v>
      </c>
      <c r="G6580" s="4">
        <v>1</v>
      </c>
      <c r="H6580" s="4">
        <v>1</v>
      </c>
      <c r="I6580" s="4">
        <v>1</v>
      </c>
      <c r="J6580" s="4" t="s">
        <v>7252</v>
      </c>
      <c r="K6580" s="4">
        <v>1</v>
      </c>
      <c r="L6580" s="4">
        <v>1752.86841</v>
      </c>
      <c r="M6580" s="4" t="s">
        <v>29</v>
      </c>
      <c r="N6580" s="4" t="s">
        <v>29</v>
      </c>
      <c r="O6580" s="4">
        <v>1.192E-4</v>
      </c>
      <c r="P6580" s="4">
        <v>6.0999999999999997E-4</v>
      </c>
      <c r="Q6580" s="4">
        <v>2.94</v>
      </c>
    </row>
    <row r="6581" spans="1:29" x14ac:dyDescent="0.25">
      <c r="A6581" s="3" t="s">
        <v>29</v>
      </c>
      <c r="B6581" s="3" t="s">
        <v>30</v>
      </c>
      <c r="C6581" s="3" t="s">
        <v>7263</v>
      </c>
      <c r="D6581" s="3" t="s">
        <v>7264</v>
      </c>
      <c r="E6581" s="3">
        <v>0</v>
      </c>
      <c r="F6581" s="3">
        <v>37.191000000000003</v>
      </c>
      <c r="G6581" s="3">
        <v>27</v>
      </c>
      <c r="H6581" s="3">
        <v>6</v>
      </c>
      <c r="I6581" s="3">
        <v>12</v>
      </c>
      <c r="J6581" s="3">
        <v>6</v>
      </c>
      <c r="K6581" s="3">
        <v>291</v>
      </c>
      <c r="L6581" s="3">
        <v>33.5</v>
      </c>
      <c r="M6581" s="3">
        <v>9.2899999999999991</v>
      </c>
      <c r="N6581" s="3">
        <v>41.94</v>
      </c>
      <c r="O6581" s="3">
        <v>6</v>
      </c>
      <c r="P6581" s="3" t="s">
        <v>34</v>
      </c>
      <c r="Q6581" s="3" t="s">
        <v>34</v>
      </c>
      <c r="R6581" s="3" t="s">
        <v>34</v>
      </c>
      <c r="S6581" s="3" t="s">
        <v>7265</v>
      </c>
      <c r="T6581" s="3" t="s">
        <v>34</v>
      </c>
      <c r="U6581" s="3" t="s">
        <v>7263</v>
      </c>
      <c r="V6581" s="3" t="s">
        <v>34</v>
      </c>
      <c r="W6581" s="3" t="s">
        <v>1139</v>
      </c>
      <c r="X6581" s="3" t="s">
        <v>34</v>
      </c>
      <c r="Y6581" s="3" t="s">
        <v>34</v>
      </c>
      <c r="Z6581" s="3" t="s">
        <v>34</v>
      </c>
      <c r="AA6581" s="3">
        <v>0</v>
      </c>
      <c r="AB6581" s="3" t="s">
        <v>29</v>
      </c>
      <c r="AC6581" s="3">
        <v>1</v>
      </c>
    </row>
    <row r="6582" spans="1:29" hidden="1" outlineLevel="1" collapsed="1" x14ac:dyDescent="0.25">
      <c r="A6582" t="s">
        <v>34</v>
      </c>
      <c r="B6582" s="2" t="s">
        <v>39</v>
      </c>
      <c r="C6582" s="2" t="s">
        <v>40</v>
      </c>
      <c r="D6582" s="2" t="s">
        <v>41</v>
      </c>
      <c r="E6582" s="2" t="s">
        <v>42</v>
      </c>
      <c r="F6582" s="2" t="s">
        <v>43</v>
      </c>
      <c r="G6582" s="2" t="s">
        <v>28</v>
      </c>
      <c r="H6582" s="2" t="s">
        <v>44</v>
      </c>
      <c r="I6582" s="2" t="s">
        <v>8</v>
      </c>
      <c r="J6582" s="2" t="s">
        <v>45</v>
      </c>
      <c r="K6582" s="2" t="s">
        <v>46</v>
      </c>
      <c r="L6582" s="2" t="s">
        <v>47</v>
      </c>
      <c r="M6582" s="2" t="s">
        <v>27</v>
      </c>
      <c r="N6582" s="2" t="s">
        <v>48</v>
      </c>
      <c r="O6582" s="2" t="s">
        <v>49</v>
      </c>
      <c r="P6582" s="2" t="s">
        <v>50</v>
      </c>
      <c r="Q6582" s="2" t="s">
        <v>51</v>
      </c>
    </row>
    <row r="6583" spans="1:29" hidden="1" outlineLevel="1" collapsed="1" x14ac:dyDescent="0.25">
      <c r="A6583" t="s">
        <v>34</v>
      </c>
      <c r="B6583" s="4" t="s">
        <v>29</v>
      </c>
      <c r="C6583" s="4" t="s">
        <v>7266</v>
      </c>
      <c r="D6583" s="4" t="s">
        <v>34</v>
      </c>
      <c r="E6583" s="4">
        <v>1.5718499999999999E-7</v>
      </c>
      <c r="F6583" s="4">
        <v>1.5434800000000001E-4</v>
      </c>
      <c r="G6583" s="4">
        <v>1</v>
      </c>
      <c r="H6583" s="4">
        <v>1</v>
      </c>
      <c r="I6583" s="4">
        <v>2</v>
      </c>
      <c r="J6583" s="4" t="s">
        <v>7263</v>
      </c>
      <c r="K6583" s="4">
        <v>1</v>
      </c>
      <c r="L6583" s="4">
        <v>2321.0779400000001</v>
      </c>
      <c r="M6583" s="4" t="s">
        <v>29</v>
      </c>
      <c r="N6583" s="4" t="s">
        <v>29</v>
      </c>
      <c r="O6583" s="4">
        <v>6.5770000000000002E-5</v>
      </c>
      <c r="P6583" s="4">
        <v>2.3229999999999999E-9</v>
      </c>
      <c r="Q6583" s="4">
        <v>4.91</v>
      </c>
    </row>
    <row r="6584" spans="1:29" hidden="1" outlineLevel="1" collapsed="1" x14ac:dyDescent="0.25">
      <c r="A6584" t="s">
        <v>34</v>
      </c>
      <c r="B6584" s="4" t="s">
        <v>29</v>
      </c>
      <c r="C6584" s="4" t="s">
        <v>7267</v>
      </c>
      <c r="D6584" s="4" t="s">
        <v>34</v>
      </c>
      <c r="E6584" s="4">
        <v>6.5912200000000005E-4</v>
      </c>
      <c r="F6584" s="4">
        <v>1.5434800000000001E-4</v>
      </c>
      <c r="G6584" s="4">
        <v>1</v>
      </c>
      <c r="H6584" s="4">
        <v>1</v>
      </c>
      <c r="I6584" s="4">
        <v>1</v>
      </c>
      <c r="J6584" s="4" t="s">
        <v>7263</v>
      </c>
      <c r="K6584" s="4">
        <v>0</v>
      </c>
      <c r="L6584" s="4">
        <v>1061.5738200000001</v>
      </c>
      <c r="M6584" s="4" t="s">
        <v>29</v>
      </c>
      <c r="N6584" s="4" t="s">
        <v>29</v>
      </c>
      <c r="O6584" s="4">
        <v>6.5770000000000002E-5</v>
      </c>
      <c r="P6584" s="4">
        <v>5.5720000000000002E-5</v>
      </c>
      <c r="Q6584" s="4">
        <v>2.4</v>
      </c>
    </row>
    <row r="6585" spans="1:29" hidden="1" outlineLevel="1" collapsed="1" x14ac:dyDescent="0.25">
      <c r="A6585" t="s">
        <v>34</v>
      </c>
      <c r="B6585" s="4" t="s">
        <v>29</v>
      </c>
      <c r="C6585" s="4" t="s">
        <v>7268</v>
      </c>
      <c r="D6585" s="4" t="s">
        <v>34</v>
      </c>
      <c r="E6585" s="4">
        <v>6.5537999999999995E-5</v>
      </c>
      <c r="F6585" s="4">
        <v>1.5434800000000001E-4</v>
      </c>
      <c r="G6585" s="4">
        <v>1</v>
      </c>
      <c r="H6585" s="4">
        <v>1</v>
      </c>
      <c r="I6585" s="4">
        <v>2</v>
      </c>
      <c r="J6585" s="4" t="s">
        <v>7263</v>
      </c>
      <c r="K6585" s="4">
        <v>2</v>
      </c>
      <c r="L6585" s="4">
        <v>2029.08251</v>
      </c>
      <c r="M6585" s="4" t="s">
        <v>29</v>
      </c>
      <c r="N6585" s="4" t="s">
        <v>29</v>
      </c>
      <c r="O6585" s="4">
        <v>6.5770000000000002E-5</v>
      </c>
      <c r="P6585" s="4">
        <v>3.4359999999999998E-6</v>
      </c>
      <c r="Q6585" s="4">
        <v>3.57</v>
      </c>
    </row>
    <row r="6586" spans="1:29" hidden="1" outlineLevel="1" collapsed="1" x14ac:dyDescent="0.25">
      <c r="A6586" t="s">
        <v>34</v>
      </c>
      <c r="B6586" s="4" t="s">
        <v>29</v>
      </c>
      <c r="C6586" s="4" t="s">
        <v>7269</v>
      </c>
      <c r="D6586" s="4" t="s">
        <v>34</v>
      </c>
      <c r="E6586" s="4">
        <v>1.3128100000000001E-8</v>
      </c>
      <c r="F6586" s="4">
        <v>1.5434800000000001E-4</v>
      </c>
      <c r="G6586" s="4">
        <v>1</v>
      </c>
      <c r="H6586" s="4">
        <v>1</v>
      </c>
      <c r="I6586" s="4">
        <v>4</v>
      </c>
      <c r="J6586" s="4" t="s">
        <v>7263</v>
      </c>
      <c r="K6586" s="4">
        <v>0</v>
      </c>
      <c r="L6586" s="4">
        <v>1585.8809000000001</v>
      </c>
      <c r="M6586" s="4" t="s">
        <v>29</v>
      </c>
      <c r="N6586" s="4" t="s">
        <v>29</v>
      </c>
      <c r="O6586" s="4">
        <v>6.5770000000000002E-5</v>
      </c>
      <c r="P6586" s="4">
        <v>1.1450000000000001E-10</v>
      </c>
      <c r="Q6586" s="4">
        <v>4.7</v>
      </c>
    </row>
    <row r="6587" spans="1:29" hidden="1" outlineLevel="1" collapsed="1" x14ac:dyDescent="0.25">
      <c r="A6587" t="s">
        <v>34</v>
      </c>
      <c r="B6587" s="4" t="s">
        <v>29</v>
      </c>
      <c r="C6587" s="4" t="s">
        <v>7270</v>
      </c>
      <c r="D6587" s="4" t="s">
        <v>34</v>
      </c>
      <c r="E6587" s="4">
        <v>3.6267899999999999E-5</v>
      </c>
      <c r="F6587" s="4">
        <v>1.5434800000000001E-4</v>
      </c>
      <c r="G6587" s="4">
        <v>1</v>
      </c>
      <c r="H6587" s="4">
        <v>1</v>
      </c>
      <c r="I6587" s="4">
        <v>2</v>
      </c>
      <c r="J6587" s="4" t="s">
        <v>7263</v>
      </c>
      <c r="K6587" s="4">
        <v>0</v>
      </c>
      <c r="L6587" s="4">
        <v>1716.8802900000001</v>
      </c>
      <c r="M6587" s="4" t="s">
        <v>29</v>
      </c>
      <c r="N6587" s="4" t="s">
        <v>29</v>
      </c>
      <c r="O6587" s="4">
        <v>6.5770000000000002E-5</v>
      </c>
      <c r="P6587" s="4">
        <v>1.6750000000000001E-6</v>
      </c>
      <c r="Q6587" s="4">
        <v>3.93</v>
      </c>
    </row>
    <row r="6588" spans="1:29" hidden="1" outlineLevel="1" collapsed="1" x14ac:dyDescent="0.25">
      <c r="A6588" t="s">
        <v>34</v>
      </c>
      <c r="B6588" s="4" t="s">
        <v>29</v>
      </c>
      <c r="C6588" s="4" t="s">
        <v>7271</v>
      </c>
      <c r="D6588" s="4" t="s">
        <v>199</v>
      </c>
      <c r="E6588" s="4">
        <v>9.8059999999999994E-2</v>
      </c>
      <c r="F6588" s="4">
        <v>3.5126799999999998E-3</v>
      </c>
      <c r="G6588" s="4">
        <v>1</v>
      </c>
      <c r="H6588" s="4">
        <v>1</v>
      </c>
      <c r="I6588" s="4">
        <v>1</v>
      </c>
      <c r="J6588" s="4" t="s">
        <v>7263</v>
      </c>
      <c r="K6588" s="4">
        <v>0</v>
      </c>
      <c r="L6588" s="4">
        <v>1980.97354</v>
      </c>
      <c r="M6588" s="4" t="s">
        <v>29</v>
      </c>
      <c r="N6588" s="4" t="s">
        <v>29</v>
      </c>
      <c r="O6588" s="4">
        <v>1.258E-3</v>
      </c>
      <c r="P6588" s="4">
        <v>2.6610000000000002E-2</v>
      </c>
      <c r="Q6588" s="4">
        <v>2.4300000000000002</v>
      </c>
    </row>
    <row r="6589" spans="1:29" x14ac:dyDescent="0.25">
      <c r="A6589" s="3" t="s">
        <v>29</v>
      </c>
      <c r="B6589" s="3" t="s">
        <v>30</v>
      </c>
      <c r="C6589" s="3" t="s">
        <v>7272</v>
      </c>
      <c r="D6589" s="3" t="s">
        <v>7273</v>
      </c>
      <c r="E6589" s="3">
        <v>0</v>
      </c>
      <c r="F6589" s="3">
        <v>37.161000000000001</v>
      </c>
      <c r="G6589" s="3">
        <v>36</v>
      </c>
      <c r="H6589" s="3">
        <v>8</v>
      </c>
      <c r="I6589" s="3">
        <v>10</v>
      </c>
      <c r="J6589" s="3">
        <v>8</v>
      </c>
      <c r="K6589" s="3">
        <v>318</v>
      </c>
      <c r="L6589" s="3">
        <v>35.9</v>
      </c>
      <c r="M6589" s="3">
        <v>9.5500000000000007</v>
      </c>
      <c r="N6589" s="3">
        <v>25.78</v>
      </c>
      <c r="O6589" s="3">
        <v>8</v>
      </c>
      <c r="P6589" s="3" t="s">
        <v>315</v>
      </c>
      <c r="Q6589" s="3" t="s">
        <v>34</v>
      </c>
      <c r="R6589" s="3" t="s">
        <v>1854</v>
      </c>
      <c r="S6589" s="3" t="s">
        <v>7274</v>
      </c>
      <c r="T6589" s="3" t="s">
        <v>34</v>
      </c>
      <c r="U6589" s="3" t="s">
        <v>7275</v>
      </c>
      <c r="V6589" s="3" t="s">
        <v>34</v>
      </c>
      <c r="W6589" s="3" t="s">
        <v>2549</v>
      </c>
      <c r="X6589" s="3" t="s">
        <v>34</v>
      </c>
      <c r="Y6589" s="3" t="s">
        <v>34</v>
      </c>
      <c r="Z6589" s="3" t="s">
        <v>34</v>
      </c>
      <c r="AA6589" s="3">
        <v>0</v>
      </c>
      <c r="AB6589" s="3" t="s">
        <v>29</v>
      </c>
      <c r="AC6589" s="3">
        <v>1</v>
      </c>
    </row>
    <row r="6590" spans="1:29" hidden="1" outlineLevel="1" collapsed="1" x14ac:dyDescent="0.25">
      <c r="A6590" t="s">
        <v>34</v>
      </c>
      <c r="B6590" s="2" t="s">
        <v>39</v>
      </c>
      <c r="C6590" s="2" t="s">
        <v>40</v>
      </c>
      <c r="D6590" s="2" t="s">
        <v>41</v>
      </c>
      <c r="E6590" s="2" t="s">
        <v>42</v>
      </c>
      <c r="F6590" s="2" t="s">
        <v>43</v>
      </c>
      <c r="G6590" s="2" t="s">
        <v>28</v>
      </c>
      <c r="H6590" s="2" t="s">
        <v>44</v>
      </c>
      <c r="I6590" s="2" t="s">
        <v>8</v>
      </c>
      <c r="J6590" s="2" t="s">
        <v>45</v>
      </c>
      <c r="K6590" s="2" t="s">
        <v>46</v>
      </c>
      <c r="L6590" s="2" t="s">
        <v>47</v>
      </c>
      <c r="M6590" s="2" t="s">
        <v>27</v>
      </c>
      <c r="N6590" s="2" t="s">
        <v>48</v>
      </c>
      <c r="O6590" s="2" t="s">
        <v>49</v>
      </c>
      <c r="P6590" s="2" t="s">
        <v>50</v>
      </c>
      <c r="Q6590" s="2" t="s">
        <v>51</v>
      </c>
    </row>
    <row r="6591" spans="1:29" hidden="1" outlineLevel="1" collapsed="1" x14ac:dyDescent="0.25">
      <c r="A6591" t="s">
        <v>34</v>
      </c>
      <c r="B6591" s="4" t="s">
        <v>29</v>
      </c>
      <c r="C6591" s="4" t="s">
        <v>7276</v>
      </c>
      <c r="D6591" s="4" t="s">
        <v>34</v>
      </c>
      <c r="E6591" s="4">
        <v>4.9385000000000002E-5</v>
      </c>
      <c r="F6591" s="4">
        <v>1.5434800000000001E-4</v>
      </c>
      <c r="G6591" s="4">
        <v>1</v>
      </c>
      <c r="H6591" s="4">
        <v>1</v>
      </c>
      <c r="I6591" s="4">
        <v>1</v>
      </c>
      <c r="J6591" s="4" t="s">
        <v>7272</v>
      </c>
      <c r="K6591" s="4">
        <v>0</v>
      </c>
      <c r="L6591" s="4">
        <v>1725.90309</v>
      </c>
      <c r="M6591" s="4" t="s">
        <v>29</v>
      </c>
      <c r="N6591" s="4" t="s">
        <v>29</v>
      </c>
      <c r="O6591" s="4">
        <v>6.5770000000000002E-5</v>
      </c>
      <c r="P6591" s="4">
        <v>2.4360000000000001E-6</v>
      </c>
      <c r="Q6591" s="4">
        <v>3.15</v>
      </c>
    </row>
    <row r="6592" spans="1:29" hidden="1" outlineLevel="1" collapsed="1" x14ac:dyDescent="0.25">
      <c r="A6592" t="s">
        <v>34</v>
      </c>
      <c r="B6592" s="4" t="s">
        <v>29</v>
      </c>
      <c r="C6592" s="4" t="s">
        <v>7277</v>
      </c>
      <c r="D6592" s="4" t="s">
        <v>34</v>
      </c>
      <c r="E6592" s="4">
        <v>7.2641199999999998E-5</v>
      </c>
      <c r="F6592" s="4">
        <v>1.5434800000000001E-4</v>
      </c>
      <c r="G6592" s="4">
        <v>1</v>
      </c>
      <c r="H6592" s="4">
        <v>1</v>
      </c>
      <c r="I6592" s="4">
        <v>1</v>
      </c>
      <c r="J6592" s="4" t="s">
        <v>7272</v>
      </c>
      <c r="K6592" s="4">
        <v>0</v>
      </c>
      <c r="L6592" s="4">
        <v>1971.9671499999999</v>
      </c>
      <c r="M6592" s="4" t="s">
        <v>29</v>
      </c>
      <c r="N6592" s="4" t="s">
        <v>29</v>
      </c>
      <c r="O6592" s="4">
        <v>6.5770000000000002E-5</v>
      </c>
      <c r="P6592" s="4">
        <v>3.8759999999999998E-6</v>
      </c>
      <c r="Q6592" s="4">
        <v>4.08</v>
      </c>
    </row>
    <row r="6593" spans="1:29" hidden="1" outlineLevel="1" collapsed="1" x14ac:dyDescent="0.25">
      <c r="A6593" t="s">
        <v>34</v>
      </c>
      <c r="B6593" s="4" t="s">
        <v>29</v>
      </c>
      <c r="C6593" s="4" t="s">
        <v>7278</v>
      </c>
      <c r="D6593" s="4" t="s">
        <v>7279</v>
      </c>
      <c r="E6593" s="4">
        <v>4.3683900000000001E-4</v>
      </c>
      <c r="F6593" s="4">
        <v>1.5434800000000001E-4</v>
      </c>
      <c r="G6593" s="4">
        <v>1</v>
      </c>
      <c r="H6593" s="4">
        <v>1</v>
      </c>
      <c r="I6593" s="4">
        <v>2</v>
      </c>
      <c r="J6593" s="4" t="s">
        <v>7272</v>
      </c>
      <c r="K6593" s="4">
        <v>1</v>
      </c>
      <c r="L6593" s="4">
        <v>2530.1258400000002</v>
      </c>
      <c r="M6593" s="4" t="s">
        <v>29</v>
      </c>
      <c r="N6593" s="4" t="s">
        <v>29</v>
      </c>
      <c r="O6593" s="4">
        <v>6.5770000000000002E-5</v>
      </c>
      <c r="P6593" s="4">
        <v>3.3899999999999997E-5</v>
      </c>
      <c r="Q6593" s="4">
        <v>2.73</v>
      </c>
    </row>
    <row r="6594" spans="1:29" hidden="1" outlineLevel="1" collapsed="1" x14ac:dyDescent="0.25">
      <c r="A6594" t="s">
        <v>34</v>
      </c>
      <c r="B6594" s="4" t="s">
        <v>29</v>
      </c>
      <c r="C6594" s="4" t="s">
        <v>7280</v>
      </c>
      <c r="D6594" s="4" t="s">
        <v>2094</v>
      </c>
      <c r="E6594" s="4">
        <v>1.3105599999999999E-3</v>
      </c>
      <c r="F6594" s="4">
        <v>1.5434800000000001E-4</v>
      </c>
      <c r="G6594" s="4">
        <v>1</v>
      </c>
      <c r="H6594" s="4">
        <v>1</v>
      </c>
      <c r="I6594" s="4">
        <v>1</v>
      </c>
      <c r="J6594" s="4" t="s">
        <v>7272</v>
      </c>
      <c r="K6594" s="4">
        <v>0</v>
      </c>
      <c r="L6594" s="4">
        <v>1660.7193</v>
      </c>
      <c r="M6594" s="4" t="s">
        <v>29</v>
      </c>
      <c r="N6594" s="4" t="s">
        <v>29</v>
      </c>
      <c r="O6594" s="4">
        <v>6.5770000000000002E-5</v>
      </c>
      <c r="P6594" s="4">
        <v>1.2689999999999999E-4</v>
      </c>
      <c r="Q6594" s="4">
        <v>2.29</v>
      </c>
    </row>
    <row r="6595" spans="1:29" hidden="1" outlineLevel="1" collapsed="1" x14ac:dyDescent="0.25">
      <c r="A6595" t="s">
        <v>34</v>
      </c>
      <c r="B6595" s="4" t="s">
        <v>29</v>
      </c>
      <c r="C6595" s="4" t="s">
        <v>7281</v>
      </c>
      <c r="D6595" s="4" t="s">
        <v>34</v>
      </c>
      <c r="E6595" s="4">
        <v>1.0347600000000001E-5</v>
      </c>
      <c r="F6595" s="4">
        <v>1.5434800000000001E-4</v>
      </c>
      <c r="G6595" s="4">
        <v>1</v>
      </c>
      <c r="H6595" s="4">
        <v>1</v>
      </c>
      <c r="I6595" s="4">
        <v>1</v>
      </c>
      <c r="J6595" s="4" t="s">
        <v>7272</v>
      </c>
      <c r="K6595" s="4">
        <v>0</v>
      </c>
      <c r="L6595" s="4">
        <v>2278.25137</v>
      </c>
      <c r="M6595" s="4" t="s">
        <v>29</v>
      </c>
      <c r="N6595" s="4" t="s">
        <v>29</v>
      </c>
      <c r="O6595" s="4">
        <v>6.5770000000000002E-5</v>
      </c>
      <c r="P6595" s="4">
        <v>3.6889999999999997E-7</v>
      </c>
      <c r="Q6595" s="4">
        <v>3.85</v>
      </c>
    </row>
    <row r="6596" spans="1:29" hidden="1" outlineLevel="1" collapsed="1" x14ac:dyDescent="0.25">
      <c r="A6596" t="s">
        <v>34</v>
      </c>
      <c r="B6596" s="4" t="s">
        <v>29</v>
      </c>
      <c r="C6596" s="4" t="s">
        <v>7282</v>
      </c>
      <c r="D6596" s="4" t="s">
        <v>94</v>
      </c>
      <c r="E6596" s="4">
        <v>2.3345699999999998E-3</v>
      </c>
      <c r="F6596" s="4">
        <v>3.0793500000000001E-4</v>
      </c>
      <c r="G6596" s="4">
        <v>1</v>
      </c>
      <c r="H6596" s="4">
        <v>1</v>
      </c>
      <c r="I6596" s="4">
        <v>2</v>
      </c>
      <c r="J6596" s="4" t="s">
        <v>7272</v>
      </c>
      <c r="K6596" s="4">
        <v>0</v>
      </c>
      <c r="L6596" s="4">
        <v>1152.58167</v>
      </c>
      <c r="M6596" s="4" t="s">
        <v>29</v>
      </c>
      <c r="N6596" s="4" t="s">
        <v>29</v>
      </c>
      <c r="O6596" s="4">
        <v>1.192E-4</v>
      </c>
      <c r="P6596" s="4">
        <v>2.5329999999999998E-4</v>
      </c>
      <c r="Q6596" s="4">
        <v>1.87</v>
      </c>
    </row>
    <row r="6597" spans="1:29" hidden="1" outlineLevel="1" collapsed="1" x14ac:dyDescent="0.25">
      <c r="A6597" t="s">
        <v>34</v>
      </c>
      <c r="B6597" s="4" t="s">
        <v>29</v>
      </c>
      <c r="C6597" s="4" t="s">
        <v>7283</v>
      </c>
      <c r="D6597" s="4" t="s">
        <v>34</v>
      </c>
      <c r="E6597" s="4">
        <v>2.4731900000000001E-3</v>
      </c>
      <c r="F6597" s="4">
        <v>3.0793500000000001E-4</v>
      </c>
      <c r="G6597" s="4">
        <v>1</v>
      </c>
      <c r="H6597" s="4">
        <v>1</v>
      </c>
      <c r="I6597" s="4">
        <v>1</v>
      </c>
      <c r="J6597" s="4" t="s">
        <v>7272</v>
      </c>
      <c r="K6597" s="4">
        <v>0</v>
      </c>
      <c r="L6597" s="4">
        <v>1531.8056099999999</v>
      </c>
      <c r="M6597" s="4" t="s">
        <v>29</v>
      </c>
      <c r="N6597" s="4" t="s">
        <v>29</v>
      </c>
      <c r="O6597" s="4">
        <v>1.192E-4</v>
      </c>
      <c r="P6597" s="4">
        <v>2.7010000000000001E-4</v>
      </c>
      <c r="Q6597" s="4">
        <v>2.81</v>
      </c>
    </row>
    <row r="6598" spans="1:29" hidden="1" outlineLevel="1" collapsed="1" x14ac:dyDescent="0.25">
      <c r="A6598" t="s">
        <v>34</v>
      </c>
      <c r="B6598" s="4" t="s">
        <v>29</v>
      </c>
      <c r="C6598" s="4" t="s">
        <v>7284</v>
      </c>
      <c r="D6598" s="4" t="s">
        <v>7148</v>
      </c>
      <c r="E6598" s="4">
        <v>8.1176700000000004E-3</v>
      </c>
      <c r="F6598" s="4">
        <v>4.3565599999999998E-4</v>
      </c>
      <c r="G6598" s="4">
        <v>1</v>
      </c>
      <c r="H6598" s="4">
        <v>1</v>
      </c>
      <c r="I6598" s="4">
        <v>1</v>
      </c>
      <c r="J6598" s="4" t="s">
        <v>7272</v>
      </c>
      <c r="K6598" s="4">
        <v>0</v>
      </c>
      <c r="L6598" s="4">
        <v>1874.92515</v>
      </c>
      <c r="M6598" s="4" t="s">
        <v>29</v>
      </c>
      <c r="N6598" s="4" t="s">
        <v>29</v>
      </c>
      <c r="O6598" s="4">
        <v>1.639E-4</v>
      </c>
      <c r="P6598" s="4">
        <v>1.09E-3</v>
      </c>
      <c r="Q6598" s="4">
        <v>3.04</v>
      </c>
    </row>
    <row r="6599" spans="1:29" x14ac:dyDescent="0.25">
      <c r="A6599" s="3" t="s">
        <v>29</v>
      </c>
      <c r="B6599" s="3" t="s">
        <v>30</v>
      </c>
      <c r="C6599" s="3" t="s">
        <v>7285</v>
      </c>
      <c r="D6599" s="3" t="s">
        <v>7286</v>
      </c>
      <c r="E6599" s="3">
        <v>0</v>
      </c>
      <c r="F6599" s="3">
        <v>37.087000000000003</v>
      </c>
      <c r="G6599" s="3">
        <v>21</v>
      </c>
      <c r="H6599" s="3">
        <v>7</v>
      </c>
      <c r="I6599" s="3">
        <v>10</v>
      </c>
      <c r="J6599" s="3">
        <v>7</v>
      </c>
      <c r="K6599" s="3">
        <v>523</v>
      </c>
      <c r="L6599" s="3">
        <v>57.5</v>
      </c>
      <c r="M6599" s="3">
        <v>8.82</v>
      </c>
      <c r="N6599" s="3">
        <v>34.5</v>
      </c>
      <c r="O6599" s="3">
        <v>7</v>
      </c>
      <c r="P6599" s="3" t="s">
        <v>5791</v>
      </c>
      <c r="Q6599" s="3" t="s">
        <v>3917</v>
      </c>
      <c r="R6599" s="3" t="s">
        <v>7287</v>
      </c>
      <c r="S6599" s="3" t="s">
        <v>7288</v>
      </c>
      <c r="T6599" s="3" t="s">
        <v>7289</v>
      </c>
      <c r="U6599" s="3" t="s">
        <v>7285</v>
      </c>
      <c r="V6599" s="3" t="s">
        <v>7290</v>
      </c>
      <c r="W6599" s="3" t="s">
        <v>1139</v>
      </c>
      <c r="X6599" s="3" t="s">
        <v>34</v>
      </c>
      <c r="Y6599" s="3" t="s">
        <v>34</v>
      </c>
      <c r="Z6599" s="3" t="s">
        <v>34</v>
      </c>
      <c r="AA6599" s="3">
        <v>0</v>
      </c>
      <c r="AB6599" s="3" t="s">
        <v>29</v>
      </c>
      <c r="AC6599" s="3">
        <v>1</v>
      </c>
    </row>
    <row r="6600" spans="1:29" hidden="1" outlineLevel="1" collapsed="1" x14ac:dyDescent="0.25">
      <c r="A6600" t="s">
        <v>34</v>
      </c>
      <c r="B6600" s="2" t="s">
        <v>39</v>
      </c>
      <c r="C6600" s="2" t="s">
        <v>40</v>
      </c>
      <c r="D6600" s="2" t="s">
        <v>41</v>
      </c>
      <c r="E6600" s="2" t="s">
        <v>42</v>
      </c>
      <c r="F6600" s="2" t="s">
        <v>43</v>
      </c>
      <c r="G6600" s="2" t="s">
        <v>28</v>
      </c>
      <c r="H6600" s="2" t="s">
        <v>44</v>
      </c>
      <c r="I6600" s="2" t="s">
        <v>8</v>
      </c>
      <c r="J6600" s="2" t="s">
        <v>45</v>
      </c>
      <c r="K6600" s="2" t="s">
        <v>46</v>
      </c>
      <c r="L6600" s="2" t="s">
        <v>47</v>
      </c>
      <c r="M6600" s="2" t="s">
        <v>27</v>
      </c>
      <c r="N6600" s="2" t="s">
        <v>48</v>
      </c>
      <c r="O6600" s="2" t="s">
        <v>49</v>
      </c>
      <c r="P6600" s="2" t="s">
        <v>50</v>
      </c>
      <c r="Q6600" s="2" t="s">
        <v>51</v>
      </c>
    </row>
    <row r="6601" spans="1:29" hidden="1" outlineLevel="1" collapsed="1" x14ac:dyDescent="0.25">
      <c r="A6601" t="s">
        <v>34</v>
      </c>
      <c r="B6601" s="4" t="s">
        <v>29</v>
      </c>
      <c r="C6601" s="4" t="s">
        <v>7291</v>
      </c>
      <c r="D6601" s="4" t="s">
        <v>34</v>
      </c>
      <c r="E6601" s="4">
        <v>1.2290700000000001E-3</v>
      </c>
      <c r="F6601" s="4">
        <v>1.5434800000000001E-4</v>
      </c>
      <c r="G6601" s="4">
        <v>1</v>
      </c>
      <c r="H6601" s="4">
        <v>1</v>
      </c>
      <c r="I6601" s="4">
        <v>2</v>
      </c>
      <c r="J6601" s="4" t="s">
        <v>7285</v>
      </c>
      <c r="K6601" s="4">
        <v>0</v>
      </c>
      <c r="L6601" s="4">
        <v>2162.1564100000001</v>
      </c>
      <c r="M6601" s="4" t="s">
        <v>29</v>
      </c>
      <c r="N6601" s="4" t="s">
        <v>29</v>
      </c>
      <c r="O6601" s="4">
        <v>6.5770000000000002E-5</v>
      </c>
      <c r="P6601" s="4">
        <v>1.182E-4</v>
      </c>
      <c r="Q6601" s="4">
        <v>3.43</v>
      </c>
    </row>
    <row r="6602" spans="1:29" hidden="1" outlineLevel="1" collapsed="1" x14ac:dyDescent="0.25">
      <c r="A6602" t="s">
        <v>34</v>
      </c>
      <c r="B6602" s="4" t="s">
        <v>29</v>
      </c>
      <c r="C6602" s="4" t="s">
        <v>7292</v>
      </c>
      <c r="D6602" s="4" t="s">
        <v>34</v>
      </c>
      <c r="E6602" s="4">
        <v>4.4845099999999999E-6</v>
      </c>
      <c r="F6602" s="4">
        <v>1.5434800000000001E-4</v>
      </c>
      <c r="G6602" s="4">
        <v>1</v>
      </c>
      <c r="H6602" s="4">
        <v>1</v>
      </c>
      <c r="I6602" s="4">
        <v>2</v>
      </c>
      <c r="J6602" s="4" t="s">
        <v>7285</v>
      </c>
      <c r="K6602" s="4">
        <v>0</v>
      </c>
      <c r="L6602" s="4">
        <v>1746.9497100000001</v>
      </c>
      <c r="M6602" s="4" t="s">
        <v>29</v>
      </c>
      <c r="N6602" s="4" t="s">
        <v>29</v>
      </c>
      <c r="O6602" s="4">
        <v>6.5770000000000002E-5</v>
      </c>
      <c r="P6602" s="4">
        <v>1.3379999999999999E-7</v>
      </c>
      <c r="Q6602" s="4">
        <v>4.62</v>
      </c>
    </row>
    <row r="6603" spans="1:29" hidden="1" outlineLevel="1" collapsed="1" x14ac:dyDescent="0.25">
      <c r="A6603" t="s">
        <v>34</v>
      </c>
      <c r="B6603" s="4" t="s">
        <v>29</v>
      </c>
      <c r="C6603" s="4" t="s">
        <v>7293</v>
      </c>
      <c r="D6603" s="4" t="s">
        <v>133</v>
      </c>
      <c r="E6603" s="4">
        <v>5.2668399999999995E-7</v>
      </c>
      <c r="F6603" s="4">
        <v>1.5434800000000001E-4</v>
      </c>
      <c r="G6603" s="4">
        <v>1</v>
      </c>
      <c r="H6603" s="4">
        <v>1</v>
      </c>
      <c r="I6603" s="4">
        <v>1</v>
      </c>
      <c r="J6603" s="4" t="s">
        <v>7285</v>
      </c>
      <c r="K6603" s="4">
        <v>0</v>
      </c>
      <c r="L6603" s="4">
        <v>2050.9749999999999</v>
      </c>
      <c r="M6603" s="4" t="s">
        <v>29</v>
      </c>
      <c r="N6603" s="4" t="s">
        <v>29</v>
      </c>
      <c r="O6603" s="4">
        <v>6.5770000000000002E-5</v>
      </c>
      <c r="P6603" s="4">
        <v>1.0050000000000001E-8</v>
      </c>
      <c r="Q6603" s="4">
        <v>3.7</v>
      </c>
    </row>
    <row r="6604" spans="1:29" hidden="1" outlineLevel="1" collapsed="1" x14ac:dyDescent="0.25">
      <c r="A6604" t="s">
        <v>34</v>
      </c>
      <c r="B6604" s="4" t="s">
        <v>29</v>
      </c>
      <c r="C6604" s="4" t="s">
        <v>7294</v>
      </c>
      <c r="D6604" s="4" t="s">
        <v>34</v>
      </c>
      <c r="E6604" s="4">
        <v>8.0519899999999995E-6</v>
      </c>
      <c r="F6604" s="4">
        <v>1.5434800000000001E-4</v>
      </c>
      <c r="G6604" s="4">
        <v>1</v>
      </c>
      <c r="H6604" s="4">
        <v>1</v>
      </c>
      <c r="I6604" s="4">
        <v>1</v>
      </c>
      <c r="J6604" s="4" t="s">
        <v>7285</v>
      </c>
      <c r="K6604" s="4">
        <v>1</v>
      </c>
      <c r="L6604" s="4">
        <v>2731.3474500000002</v>
      </c>
      <c r="M6604" s="4" t="s">
        <v>29</v>
      </c>
      <c r="N6604" s="4" t="s">
        <v>29</v>
      </c>
      <c r="O6604" s="4">
        <v>6.5770000000000002E-5</v>
      </c>
      <c r="P6604" s="4">
        <v>2.7160000000000002E-7</v>
      </c>
      <c r="Q6604" s="4">
        <v>4.16</v>
      </c>
    </row>
    <row r="6605" spans="1:29" hidden="1" outlineLevel="1" collapsed="1" x14ac:dyDescent="0.25">
      <c r="A6605" t="s">
        <v>34</v>
      </c>
      <c r="B6605" s="4" t="s">
        <v>29</v>
      </c>
      <c r="C6605" s="4" t="s">
        <v>7295</v>
      </c>
      <c r="D6605" s="4" t="s">
        <v>196</v>
      </c>
      <c r="E6605" s="4">
        <v>4.1538900000000004E-3</v>
      </c>
      <c r="F6605" s="4">
        <v>3.0793500000000001E-4</v>
      </c>
      <c r="G6605" s="4">
        <v>1</v>
      </c>
      <c r="H6605" s="4">
        <v>1</v>
      </c>
      <c r="I6605" s="4">
        <v>1</v>
      </c>
      <c r="J6605" s="4" t="s">
        <v>7285</v>
      </c>
      <c r="K6605" s="4">
        <v>1</v>
      </c>
      <c r="L6605" s="4">
        <v>1566.7257099999999</v>
      </c>
      <c r="M6605" s="4" t="s">
        <v>29</v>
      </c>
      <c r="N6605" s="4" t="s">
        <v>29</v>
      </c>
      <c r="O6605" s="4">
        <v>1.192E-4</v>
      </c>
      <c r="P6605" s="4">
        <v>4.9589999999999996E-4</v>
      </c>
      <c r="Q6605" s="4">
        <v>2.44</v>
      </c>
    </row>
    <row r="6606" spans="1:29" hidden="1" outlineLevel="1" collapsed="1" x14ac:dyDescent="0.25">
      <c r="A6606" t="s">
        <v>34</v>
      </c>
      <c r="B6606" s="4" t="s">
        <v>29</v>
      </c>
      <c r="C6606" s="4" t="s">
        <v>7296</v>
      </c>
      <c r="D6606" s="4" t="s">
        <v>34</v>
      </c>
      <c r="E6606" s="4">
        <v>5.1620199999999998E-3</v>
      </c>
      <c r="F6606" s="4">
        <v>3.0793500000000001E-4</v>
      </c>
      <c r="G6606" s="4">
        <v>1</v>
      </c>
      <c r="H6606" s="4">
        <v>1</v>
      </c>
      <c r="I6606" s="4">
        <v>2</v>
      </c>
      <c r="J6606" s="4" t="s">
        <v>7285</v>
      </c>
      <c r="K6606" s="4">
        <v>0</v>
      </c>
      <c r="L6606" s="4">
        <v>1816.9551899999999</v>
      </c>
      <c r="M6606" s="4" t="s">
        <v>29</v>
      </c>
      <c r="N6606" s="4" t="s">
        <v>29</v>
      </c>
      <c r="O6606" s="4">
        <v>1.192E-4</v>
      </c>
      <c r="P6606" s="4">
        <v>6.4039999999999995E-4</v>
      </c>
      <c r="Q6606" s="4">
        <v>3.27</v>
      </c>
    </row>
    <row r="6607" spans="1:29" hidden="1" outlineLevel="1" collapsed="1" x14ac:dyDescent="0.25">
      <c r="A6607" t="s">
        <v>34</v>
      </c>
      <c r="B6607" s="4" t="s">
        <v>29</v>
      </c>
      <c r="C6607" s="4" t="s">
        <v>7297</v>
      </c>
      <c r="D6607" s="4" t="s">
        <v>34</v>
      </c>
      <c r="E6607" s="4">
        <v>2.6094200000000001E-2</v>
      </c>
      <c r="F6607" s="4">
        <v>1.14003E-3</v>
      </c>
      <c r="G6607" s="4">
        <v>1</v>
      </c>
      <c r="H6607" s="4">
        <v>1</v>
      </c>
      <c r="I6607" s="4">
        <v>1</v>
      </c>
      <c r="J6607" s="4" t="s">
        <v>7285</v>
      </c>
      <c r="K6607" s="4">
        <v>0</v>
      </c>
      <c r="L6607" s="4">
        <v>2603.2524899999999</v>
      </c>
      <c r="M6607" s="4" t="s">
        <v>29</v>
      </c>
      <c r="N6607" s="4" t="s">
        <v>29</v>
      </c>
      <c r="O6607" s="4">
        <v>4.1320000000000001E-4</v>
      </c>
      <c r="P6607" s="4">
        <v>4.5779999999999996E-3</v>
      </c>
      <c r="Q6607" s="4">
        <v>2.77</v>
      </c>
    </row>
    <row r="6608" spans="1:29" x14ac:dyDescent="0.25">
      <c r="A6608" s="3" t="s">
        <v>29</v>
      </c>
      <c r="B6608" s="3" t="s">
        <v>30</v>
      </c>
      <c r="C6608" s="3" t="s">
        <v>7298</v>
      </c>
      <c r="D6608" s="3" t="s">
        <v>7299</v>
      </c>
      <c r="E6608" s="3">
        <v>0</v>
      </c>
      <c r="F6608" s="3">
        <v>36.951000000000001</v>
      </c>
      <c r="G6608" s="3">
        <v>32</v>
      </c>
      <c r="H6608" s="3">
        <v>6</v>
      </c>
      <c r="I6608" s="3">
        <v>16</v>
      </c>
      <c r="J6608" s="3">
        <v>6</v>
      </c>
      <c r="K6608" s="3">
        <v>204</v>
      </c>
      <c r="L6608" s="3">
        <v>24.4</v>
      </c>
      <c r="M6608" s="3">
        <v>11.39</v>
      </c>
      <c r="N6608" s="3">
        <v>48.53</v>
      </c>
      <c r="O6608" s="3">
        <v>6</v>
      </c>
      <c r="P6608" s="3" t="s">
        <v>315</v>
      </c>
      <c r="Q6608" s="3" t="s">
        <v>2919</v>
      </c>
      <c r="R6608" s="3" t="s">
        <v>2920</v>
      </c>
      <c r="S6608" s="3" t="s">
        <v>7300</v>
      </c>
      <c r="T6608" s="3" t="s">
        <v>34</v>
      </c>
      <c r="U6608" s="3" t="s">
        <v>7301</v>
      </c>
      <c r="V6608" s="3" t="s">
        <v>34</v>
      </c>
      <c r="W6608" s="3" t="s">
        <v>976</v>
      </c>
      <c r="X6608" s="3" t="s">
        <v>34</v>
      </c>
      <c r="Y6608" s="3" t="s">
        <v>34</v>
      </c>
      <c r="Z6608" s="3" t="s">
        <v>34</v>
      </c>
      <c r="AA6608" s="3">
        <v>0</v>
      </c>
      <c r="AB6608" s="3" t="s">
        <v>29</v>
      </c>
      <c r="AC6608" s="3">
        <v>1</v>
      </c>
    </row>
    <row r="6609" spans="1:29" hidden="1" outlineLevel="1" collapsed="1" x14ac:dyDescent="0.25">
      <c r="A6609" t="s">
        <v>34</v>
      </c>
      <c r="B6609" s="2" t="s">
        <v>39</v>
      </c>
      <c r="C6609" s="2" t="s">
        <v>40</v>
      </c>
      <c r="D6609" s="2" t="s">
        <v>41</v>
      </c>
      <c r="E6609" s="2" t="s">
        <v>42</v>
      </c>
      <c r="F6609" s="2" t="s">
        <v>43</v>
      </c>
      <c r="G6609" s="2" t="s">
        <v>28</v>
      </c>
      <c r="H6609" s="2" t="s">
        <v>44</v>
      </c>
      <c r="I6609" s="2" t="s">
        <v>8</v>
      </c>
      <c r="J6609" s="2" t="s">
        <v>45</v>
      </c>
      <c r="K6609" s="2" t="s">
        <v>46</v>
      </c>
      <c r="L6609" s="2" t="s">
        <v>47</v>
      </c>
      <c r="M6609" s="2" t="s">
        <v>27</v>
      </c>
      <c r="N6609" s="2" t="s">
        <v>48</v>
      </c>
      <c r="O6609" s="2" t="s">
        <v>49</v>
      </c>
      <c r="P6609" s="2" t="s">
        <v>50</v>
      </c>
      <c r="Q6609" s="2" t="s">
        <v>51</v>
      </c>
    </row>
    <row r="6610" spans="1:29" hidden="1" outlineLevel="1" collapsed="1" x14ac:dyDescent="0.25">
      <c r="A6610" t="s">
        <v>34</v>
      </c>
      <c r="B6610" s="4" t="s">
        <v>29</v>
      </c>
      <c r="C6610" s="4" t="s">
        <v>7302</v>
      </c>
      <c r="D6610" s="4" t="s">
        <v>34</v>
      </c>
      <c r="E6610" s="4">
        <v>2.7683299999999998E-6</v>
      </c>
      <c r="F6610" s="4">
        <v>1.5434800000000001E-4</v>
      </c>
      <c r="G6610" s="4">
        <v>1</v>
      </c>
      <c r="H6610" s="4">
        <v>2</v>
      </c>
      <c r="I6610" s="4">
        <v>3</v>
      </c>
      <c r="J6610" s="4" t="s">
        <v>7298</v>
      </c>
      <c r="K6610" s="4">
        <v>0</v>
      </c>
      <c r="L6610" s="4">
        <v>1716.82278</v>
      </c>
      <c r="M6610" s="4" t="s">
        <v>29</v>
      </c>
      <c r="N6610" s="4" t="s">
        <v>29</v>
      </c>
      <c r="O6610" s="4">
        <v>6.5770000000000002E-5</v>
      </c>
      <c r="P6610" s="4">
        <v>7.4569999999999999E-8</v>
      </c>
      <c r="Q6610" s="4">
        <v>4.47</v>
      </c>
    </row>
    <row r="6611" spans="1:29" hidden="1" outlineLevel="1" collapsed="1" x14ac:dyDescent="0.25">
      <c r="A6611" t="s">
        <v>34</v>
      </c>
      <c r="B6611" s="4" t="s">
        <v>29</v>
      </c>
      <c r="C6611" s="4" t="s">
        <v>7303</v>
      </c>
      <c r="D6611" s="4" t="s">
        <v>34</v>
      </c>
      <c r="E6611" s="4">
        <v>1.82245E-6</v>
      </c>
      <c r="F6611" s="4">
        <v>1.5434800000000001E-4</v>
      </c>
      <c r="G6611" s="4">
        <v>1</v>
      </c>
      <c r="H6611" s="4">
        <v>2</v>
      </c>
      <c r="I6611" s="4">
        <v>3</v>
      </c>
      <c r="J6611" s="4" t="s">
        <v>7298</v>
      </c>
      <c r="K6611" s="4">
        <v>0</v>
      </c>
      <c r="L6611" s="4">
        <v>1487.7892899999999</v>
      </c>
      <c r="M6611" s="4" t="s">
        <v>29</v>
      </c>
      <c r="N6611" s="4" t="s">
        <v>29</v>
      </c>
      <c r="O6611" s="4">
        <v>6.5770000000000002E-5</v>
      </c>
      <c r="P6611" s="4">
        <v>4.496E-8</v>
      </c>
      <c r="Q6611" s="4">
        <v>3.71</v>
      </c>
    </row>
    <row r="6612" spans="1:29" hidden="1" outlineLevel="1" collapsed="1" x14ac:dyDescent="0.25">
      <c r="A6612" t="s">
        <v>34</v>
      </c>
      <c r="B6612" s="4" t="s">
        <v>29</v>
      </c>
      <c r="C6612" s="4" t="s">
        <v>7304</v>
      </c>
      <c r="D6612" s="4" t="s">
        <v>528</v>
      </c>
      <c r="E6612" s="4">
        <v>7.3520400000000004E-4</v>
      </c>
      <c r="F6612" s="4">
        <v>1.5434800000000001E-4</v>
      </c>
      <c r="G6612" s="4">
        <v>1</v>
      </c>
      <c r="H6612" s="4">
        <v>1</v>
      </c>
      <c r="I6612" s="4">
        <v>3</v>
      </c>
      <c r="J6612" s="4" t="s">
        <v>7298</v>
      </c>
      <c r="K6612" s="4">
        <v>0</v>
      </c>
      <c r="L6612" s="4">
        <v>1331.62012</v>
      </c>
      <c r="M6612" s="4" t="s">
        <v>29</v>
      </c>
      <c r="N6612" s="4" t="s">
        <v>29</v>
      </c>
      <c r="O6612" s="4">
        <v>6.5770000000000002E-5</v>
      </c>
      <c r="P6612" s="4">
        <v>6.3789999999999997E-5</v>
      </c>
      <c r="Q6612" s="4">
        <v>2.4700000000000002</v>
      </c>
    </row>
    <row r="6613" spans="1:29" hidden="1" outlineLevel="1" collapsed="1" x14ac:dyDescent="0.25">
      <c r="A6613" t="s">
        <v>34</v>
      </c>
      <c r="B6613" s="4" t="s">
        <v>29</v>
      </c>
      <c r="C6613" s="4" t="s">
        <v>7305</v>
      </c>
      <c r="D6613" s="4" t="s">
        <v>34</v>
      </c>
      <c r="E6613" s="4">
        <v>6.26564E-6</v>
      </c>
      <c r="F6613" s="4">
        <v>1.5434800000000001E-4</v>
      </c>
      <c r="G6613" s="4">
        <v>1</v>
      </c>
      <c r="H6613" s="4">
        <v>2</v>
      </c>
      <c r="I6613" s="4">
        <v>4</v>
      </c>
      <c r="J6613" s="4" t="s">
        <v>7298</v>
      </c>
      <c r="K6613" s="4">
        <v>0</v>
      </c>
      <c r="L6613" s="4">
        <v>1676.86022</v>
      </c>
      <c r="M6613" s="4" t="s">
        <v>29</v>
      </c>
      <c r="N6613" s="4" t="s">
        <v>29</v>
      </c>
      <c r="O6613" s="4">
        <v>6.5770000000000002E-5</v>
      </c>
      <c r="P6613" s="4">
        <v>2.001E-7</v>
      </c>
      <c r="Q6613" s="4">
        <v>3.9</v>
      </c>
    </row>
    <row r="6614" spans="1:29" hidden="1" outlineLevel="1" collapsed="1" x14ac:dyDescent="0.25">
      <c r="A6614" t="s">
        <v>34</v>
      </c>
      <c r="B6614" s="4" t="s">
        <v>29</v>
      </c>
      <c r="C6614" s="4" t="s">
        <v>7306</v>
      </c>
      <c r="D6614" s="4" t="s">
        <v>34</v>
      </c>
      <c r="E6614" s="4">
        <v>5.7906399999999997E-3</v>
      </c>
      <c r="F6614" s="4">
        <v>4.3565599999999998E-4</v>
      </c>
      <c r="G6614" s="4">
        <v>1</v>
      </c>
      <c r="H6614" s="4">
        <v>2</v>
      </c>
      <c r="I6614" s="4">
        <v>2</v>
      </c>
      <c r="J6614" s="4" t="s">
        <v>7298</v>
      </c>
      <c r="K6614" s="4">
        <v>0</v>
      </c>
      <c r="L6614" s="4">
        <v>882.48320999999999</v>
      </c>
      <c r="M6614" s="4" t="s">
        <v>29</v>
      </c>
      <c r="N6614" s="4" t="s">
        <v>29</v>
      </c>
      <c r="O6614" s="4">
        <v>1.639E-4</v>
      </c>
      <c r="P6614" s="4">
        <v>7.293E-4</v>
      </c>
      <c r="Q6614" s="4">
        <v>2.37</v>
      </c>
    </row>
    <row r="6615" spans="1:29" hidden="1" outlineLevel="1" collapsed="1" x14ac:dyDescent="0.25">
      <c r="A6615" t="s">
        <v>34</v>
      </c>
      <c r="B6615" s="4" t="s">
        <v>29</v>
      </c>
      <c r="C6615" s="4" t="s">
        <v>7307</v>
      </c>
      <c r="D6615" s="4" t="s">
        <v>34</v>
      </c>
      <c r="E6615" s="4">
        <v>4.66057E-2</v>
      </c>
      <c r="F6615" s="4">
        <v>1.52893E-3</v>
      </c>
      <c r="G6615" s="4">
        <v>1</v>
      </c>
      <c r="H6615" s="4">
        <v>1</v>
      </c>
      <c r="I6615" s="4">
        <v>1</v>
      </c>
      <c r="J6615" s="4" t="s">
        <v>7298</v>
      </c>
      <c r="K6615" s="4">
        <v>0</v>
      </c>
      <c r="L6615" s="4">
        <v>950.49417000000005</v>
      </c>
      <c r="M6615" s="4" t="s">
        <v>29</v>
      </c>
      <c r="N6615" s="4" t="s">
        <v>29</v>
      </c>
      <c r="O6615" s="4">
        <v>5.5110000000000001E-4</v>
      </c>
      <c r="P6615" s="4">
        <v>9.7020000000000006E-3</v>
      </c>
      <c r="Q6615" s="4">
        <v>1.64</v>
      </c>
    </row>
    <row r="6616" spans="1:29" x14ac:dyDescent="0.25">
      <c r="A6616" s="3" t="s">
        <v>29</v>
      </c>
      <c r="B6616" s="3" t="s">
        <v>30</v>
      </c>
      <c r="C6616" s="3" t="s">
        <v>7308</v>
      </c>
      <c r="D6616" s="3" t="s">
        <v>7309</v>
      </c>
      <c r="E6616" s="3">
        <v>0</v>
      </c>
      <c r="F6616" s="3">
        <v>36.917999999999999</v>
      </c>
      <c r="G6616" s="3">
        <v>40</v>
      </c>
      <c r="H6616" s="3">
        <v>6</v>
      </c>
      <c r="I6616" s="3">
        <v>12</v>
      </c>
      <c r="J6616" s="3">
        <v>6</v>
      </c>
      <c r="K6616" s="3">
        <v>178</v>
      </c>
      <c r="L6616" s="3">
        <v>20.6</v>
      </c>
      <c r="M6616" s="3">
        <v>7.97</v>
      </c>
      <c r="N6616" s="3">
        <v>42.4</v>
      </c>
      <c r="O6616" s="3">
        <v>6</v>
      </c>
      <c r="P6616" s="3" t="s">
        <v>1209</v>
      </c>
      <c r="Q6616" s="3" t="s">
        <v>7310</v>
      </c>
      <c r="R6616" s="3" t="s">
        <v>189</v>
      </c>
      <c r="S6616" s="3" t="s">
        <v>7311</v>
      </c>
      <c r="T6616" s="3" t="s">
        <v>7312</v>
      </c>
      <c r="U6616" s="3" t="s">
        <v>7308</v>
      </c>
      <c r="V6616" s="3" t="s">
        <v>7313</v>
      </c>
      <c r="W6616" s="3" t="s">
        <v>976</v>
      </c>
      <c r="X6616" s="3" t="s">
        <v>977</v>
      </c>
      <c r="Y6616" s="3" t="s">
        <v>5140</v>
      </c>
      <c r="Z6616" s="3" t="s">
        <v>34</v>
      </c>
      <c r="AA6616" s="3">
        <v>9</v>
      </c>
      <c r="AB6616" s="3" t="s">
        <v>29</v>
      </c>
      <c r="AC6616" s="3">
        <v>1</v>
      </c>
    </row>
    <row r="6617" spans="1:29" hidden="1" outlineLevel="1" collapsed="1" x14ac:dyDescent="0.25">
      <c r="A6617" t="s">
        <v>34</v>
      </c>
      <c r="B6617" s="2" t="s">
        <v>39</v>
      </c>
      <c r="C6617" s="2" t="s">
        <v>40</v>
      </c>
      <c r="D6617" s="2" t="s">
        <v>41</v>
      </c>
      <c r="E6617" s="2" t="s">
        <v>42</v>
      </c>
      <c r="F6617" s="2" t="s">
        <v>43</v>
      </c>
      <c r="G6617" s="2" t="s">
        <v>28</v>
      </c>
      <c r="H6617" s="2" t="s">
        <v>44</v>
      </c>
      <c r="I6617" s="2" t="s">
        <v>8</v>
      </c>
      <c r="J6617" s="2" t="s">
        <v>45</v>
      </c>
      <c r="K6617" s="2" t="s">
        <v>46</v>
      </c>
      <c r="L6617" s="2" t="s">
        <v>47</v>
      </c>
      <c r="M6617" s="2" t="s">
        <v>27</v>
      </c>
      <c r="N6617" s="2" t="s">
        <v>48</v>
      </c>
      <c r="O6617" s="2" t="s">
        <v>49</v>
      </c>
      <c r="P6617" s="2" t="s">
        <v>50</v>
      </c>
      <c r="Q6617" s="2" t="s">
        <v>51</v>
      </c>
    </row>
    <row r="6618" spans="1:29" hidden="1" outlineLevel="1" collapsed="1" x14ac:dyDescent="0.25">
      <c r="A6618" t="s">
        <v>34</v>
      </c>
      <c r="B6618" s="4" t="s">
        <v>29</v>
      </c>
      <c r="C6618" s="4" t="s">
        <v>7314</v>
      </c>
      <c r="D6618" s="4" t="s">
        <v>196</v>
      </c>
      <c r="E6618" s="4">
        <v>2.7862000000000001E-6</v>
      </c>
      <c r="F6618" s="4">
        <v>1.5434800000000001E-4</v>
      </c>
      <c r="G6618" s="4">
        <v>1</v>
      </c>
      <c r="H6618" s="4">
        <v>1</v>
      </c>
      <c r="I6618" s="4">
        <v>3</v>
      </c>
      <c r="J6618" s="4" t="s">
        <v>7308</v>
      </c>
      <c r="K6618" s="4">
        <v>0</v>
      </c>
      <c r="L6618" s="4">
        <v>1433.7820999999999</v>
      </c>
      <c r="M6618" s="4" t="s">
        <v>29</v>
      </c>
      <c r="N6618" s="4" t="s">
        <v>29</v>
      </c>
      <c r="O6618" s="4">
        <v>6.5770000000000002E-5</v>
      </c>
      <c r="P6618" s="4">
        <v>7.5020000000000006E-8</v>
      </c>
      <c r="Q6618" s="4">
        <v>2.78</v>
      </c>
    </row>
    <row r="6619" spans="1:29" hidden="1" outlineLevel="1" collapsed="1" x14ac:dyDescent="0.25">
      <c r="A6619" t="s">
        <v>34</v>
      </c>
      <c r="B6619" s="4" t="s">
        <v>29</v>
      </c>
      <c r="C6619" s="4" t="s">
        <v>7315</v>
      </c>
      <c r="D6619" s="4" t="s">
        <v>197</v>
      </c>
      <c r="E6619" s="4">
        <v>5.6167200000000003E-7</v>
      </c>
      <c r="F6619" s="4">
        <v>1.5434800000000001E-4</v>
      </c>
      <c r="G6619" s="4">
        <v>1</v>
      </c>
      <c r="H6619" s="4">
        <v>1</v>
      </c>
      <c r="I6619" s="4">
        <v>3</v>
      </c>
      <c r="J6619" s="4" t="s">
        <v>7308</v>
      </c>
      <c r="K6619" s="4">
        <v>0</v>
      </c>
      <c r="L6619" s="4">
        <v>1716.7976200000001</v>
      </c>
      <c r="M6619" s="4" t="s">
        <v>29</v>
      </c>
      <c r="N6619" s="4" t="s">
        <v>29</v>
      </c>
      <c r="O6619" s="4">
        <v>6.5770000000000002E-5</v>
      </c>
      <c r="P6619" s="4">
        <v>1.083E-8</v>
      </c>
      <c r="Q6619" s="4">
        <v>5.07</v>
      </c>
    </row>
    <row r="6620" spans="1:29" hidden="1" outlineLevel="1" collapsed="1" x14ac:dyDescent="0.25">
      <c r="A6620" t="s">
        <v>34</v>
      </c>
      <c r="B6620" s="4" t="s">
        <v>29</v>
      </c>
      <c r="C6620" s="4" t="s">
        <v>7316</v>
      </c>
      <c r="D6620" s="4" t="s">
        <v>34</v>
      </c>
      <c r="E6620" s="4">
        <v>9.5790299999999997E-6</v>
      </c>
      <c r="F6620" s="4">
        <v>1.5434800000000001E-4</v>
      </c>
      <c r="G6620" s="4">
        <v>1</v>
      </c>
      <c r="H6620" s="4">
        <v>1</v>
      </c>
      <c r="I6620" s="4">
        <v>1</v>
      </c>
      <c r="J6620" s="4" t="s">
        <v>7308</v>
      </c>
      <c r="K6620" s="4">
        <v>2</v>
      </c>
      <c r="L6620" s="4">
        <v>2412.1870399999998</v>
      </c>
      <c r="M6620" s="4" t="s">
        <v>29</v>
      </c>
      <c r="N6620" s="4" t="s">
        <v>29</v>
      </c>
      <c r="O6620" s="4">
        <v>6.5770000000000002E-5</v>
      </c>
      <c r="P6620" s="4">
        <v>3.3529999999999999E-7</v>
      </c>
      <c r="Q6620" s="4">
        <v>3.79</v>
      </c>
    </row>
    <row r="6621" spans="1:29" hidden="1" outlineLevel="1" collapsed="1" x14ac:dyDescent="0.25">
      <c r="A6621" t="s">
        <v>34</v>
      </c>
      <c r="B6621" s="4" t="s">
        <v>29</v>
      </c>
      <c r="C6621" s="4" t="s">
        <v>7317</v>
      </c>
      <c r="D6621" s="4" t="s">
        <v>454</v>
      </c>
      <c r="E6621" s="4">
        <v>1.10351E-6</v>
      </c>
      <c r="F6621" s="4">
        <v>1.5434800000000001E-4</v>
      </c>
      <c r="G6621" s="4">
        <v>1</v>
      </c>
      <c r="H6621" s="4">
        <v>1</v>
      </c>
      <c r="I6621" s="4">
        <v>3</v>
      </c>
      <c r="J6621" s="4" t="s">
        <v>7308</v>
      </c>
      <c r="K6621" s="4">
        <v>1</v>
      </c>
      <c r="L6621" s="4">
        <v>2763.2719099999999</v>
      </c>
      <c r="M6621" s="4" t="s">
        <v>29</v>
      </c>
      <c r="N6621" s="4" t="s">
        <v>29</v>
      </c>
      <c r="O6621" s="4">
        <v>6.5770000000000002E-5</v>
      </c>
      <c r="P6621" s="4">
        <v>2.4480000000000001E-8</v>
      </c>
      <c r="Q6621" s="4">
        <v>5.1100000000000003</v>
      </c>
    </row>
    <row r="6622" spans="1:29" hidden="1" outlineLevel="1" collapsed="1" x14ac:dyDescent="0.25">
      <c r="A6622" t="s">
        <v>34</v>
      </c>
      <c r="B6622" s="4" t="s">
        <v>29</v>
      </c>
      <c r="C6622" s="4" t="s">
        <v>7318</v>
      </c>
      <c r="D6622" s="4" t="s">
        <v>34</v>
      </c>
      <c r="E6622" s="4">
        <v>7.5434500000000002E-4</v>
      </c>
      <c r="F6622" s="4">
        <v>1.5434800000000001E-4</v>
      </c>
      <c r="G6622" s="4">
        <v>1</v>
      </c>
      <c r="H6622" s="4">
        <v>1</v>
      </c>
      <c r="I6622" s="4">
        <v>1</v>
      </c>
      <c r="J6622" s="4" t="s">
        <v>7308</v>
      </c>
      <c r="K6622" s="4">
        <v>1</v>
      </c>
      <c r="L6622" s="4">
        <v>1544.78963</v>
      </c>
      <c r="M6622" s="4" t="s">
        <v>29</v>
      </c>
      <c r="N6622" s="4" t="s">
        <v>29</v>
      </c>
      <c r="O6622" s="4">
        <v>6.5770000000000002E-5</v>
      </c>
      <c r="P6622" s="4">
        <v>6.567E-5</v>
      </c>
      <c r="Q6622" s="4">
        <v>2.66</v>
      </c>
    </row>
    <row r="6623" spans="1:29" hidden="1" outlineLevel="1" collapsed="1" x14ac:dyDescent="0.25">
      <c r="A6623" t="s">
        <v>34</v>
      </c>
      <c r="B6623" s="4" t="s">
        <v>29</v>
      </c>
      <c r="C6623" s="4" t="s">
        <v>7319</v>
      </c>
      <c r="D6623" s="4" t="s">
        <v>2864</v>
      </c>
      <c r="E6623" s="4">
        <v>0.11978999999999999</v>
      </c>
      <c r="F6623" s="4">
        <v>3.88172E-3</v>
      </c>
      <c r="G6623" s="4">
        <v>1</v>
      </c>
      <c r="H6623" s="4">
        <v>1</v>
      </c>
      <c r="I6623" s="4">
        <v>1</v>
      </c>
      <c r="J6623" s="4" t="s">
        <v>7308</v>
      </c>
      <c r="K6623" s="4">
        <v>0</v>
      </c>
      <c r="L6623" s="4">
        <v>2460.1023799999998</v>
      </c>
      <c r="M6623" s="4" t="s">
        <v>29</v>
      </c>
      <c r="N6623" s="4" t="s">
        <v>29</v>
      </c>
      <c r="O6623" s="4">
        <v>1.39E-3</v>
      </c>
      <c r="P6623" s="4">
        <v>3.5790000000000002E-2</v>
      </c>
      <c r="Q6623" s="4">
        <v>2.6</v>
      </c>
    </row>
    <row r="6624" spans="1:29" x14ac:dyDescent="0.25">
      <c r="A6624" s="3" t="s">
        <v>29</v>
      </c>
      <c r="B6624" s="3" t="s">
        <v>30</v>
      </c>
      <c r="C6624" s="3" t="s">
        <v>7320</v>
      </c>
      <c r="D6624" s="3" t="s">
        <v>7321</v>
      </c>
      <c r="E6624" s="3">
        <v>0</v>
      </c>
      <c r="F6624" s="3">
        <v>36.710999999999999</v>
      </c>
      <c r="G6624" s="3">
        <v>16</v>
      </c>
      <c r="H6624" s="3">
        <v>6</v>
      </c>
      <c r="I6624" s="3">
        <v>9</v>
      </c>
      <c r="J6624" s="3">
        <v>6</v>
      </c>
      <c r="K6624" s="3">
        <v>551</v>
      </c>
      <c r="L6624" s="3">
        <v>61.9</v>
      </c>
      <c r="M6624" s="3">
        <v>7.97</v>
      </c>
      <c r="N6624" s="3">
        <v>29</v>
      </c>
      <c r="O6624" s="3">
        <v>6</v>
      </c>
      <c r="P6624" s="3" t="s">
        <v>5861</v>
      </c>
      <c r="Q6624" s="3" t="s">
        <v>34</v>
      </c>
      <c r="R6624" s="3" t="s">
        <v>1854</v>
      </c>
      <c r="S6624" s="3" t="s">
        <v>7322</v>
      </c>
      <c r="T6624" s="3" t="s">
        <v>34</v>
      </c>
      <c r="U6624" s="3" t="s">
        <v>7323</v>
      </c>
      <c r="V6624" s="3" t="s">
        <v>34</v>
      </c>
      <c r="W6624" s="3" t="s">
        <v>1343</v>
      </c>
      <c r="X6624" s="3" t="s">
        <v>34</v>
      </c>
      <c r="Y6624" s="3" t="s">
        <v>34</v>
      </c>
      <c r="Z6624" s="3" t="s">
        <v>34</v>
      </c>
      <c r="AA6624" s="3">
        <v>0</v>
      </c>
      <c r="AB6624" s="3" t="s">
        <v>29</v>
      </c>
      <c r="AC6624" s="3">
        <v>1</v>
      </c>
    </row>
    <row r="6625" spans="1:29" hidden="1" outlineLevel="1" collapsed="1" x14ac:dyDescent="0.25">
      <c r="A6625" t="s">
        <v>34</v>
      </c>
      <c r="B6625" s="2" t="s">
        <v>39</v>
      </c>
      <c r="C6625" s="2" t="s">
        <v>40</v>
      </c>
      <c r="D6625" s="2" t="s">
        <v>41</v>
      </c>
      <c r="E6625" s="2" t="s">
        <v>42</v>
      </c>
      <c r="F6625" s="2" t="s">
        <v>43</v>
      </c>
      <c r="G6625" s="2" t="s">
        <v>28</v>
      </c>
      <c r="H6625" s="2" t="s">
        <v>44</v>
      </c>
      <c r="I6625" s="2" t="s">
        <v>8</v>
      </c>
      <c r="J6625" s="2" t="s">
        <v>45</v>
      </c>
      <c r="K6625" s="2" t="s">
        <v>46</v>
      </c>
      <c r="L6625" s="2" t="s">
        <v>47</v>
      </c>
      <c r="M6625" s="2" t="s">
        <v>27</v>
      </c>
      <c r="N6625" s="2" t="s">
        <v>48</v>
      </c>
      <c r="O6625" s="2" t="s">
        <v>49</v>
      </c>
      <c r="P6625" s="2" t="s">
        <v>50</v>
      </c>
      <c r="Q6625" s="2" t="s">
        <v>51</v>
      </c>
    </row>
    <row r="6626" spans="1:29" hidden="1" outlineLevel="1" collapsed="1" x14ac:dyDescent="0.25">
      <c r="A6626" t="s">
        <v>34</v>
      </c>
      <c r="B6626" s="4" t="s">
        <v>29</v>
      </c>
      <c r="C6626" s="4" t="s">
        <v>7324</v>
      </c>
      <c r="D6626" s="4" t="s">
        <v>196</v>
      </c>
      <c r="E6626" s="4">
        <v>2.5959000000000001E-7</v>
      </c>
      <c r="F6626" s="4">
        <v>1.5434800000000001E-4</v>
      </c>
      <c r="G6626" s="4">
        <v>1</v>
      </c>
      <c r="H6626" s="4">
        <v>1</v>
      </c>
      <c r="I6626" s="4">
        <v>2</v>
      </c>
      <c r="J6626" s="4" t="s">
        <v>7320</v>
      </c>
      <c r="K6626" s="4">
        <v>0</v>
      </c>
      <c r="L6626" s="4">
        <v>2320.0357600000002</v>
      </c>
      <c r="M6626" s="4" t="s">
        <v>29</v>
      </c>
      <c r="N6626" s="4" t="s">
        <v>29</v>
      </c>
      <c r="O6626" s="4">
        <v>6.5770000000000002E-5</v>
      </c>
      <c r="P6626" s="4">
        <v>4.2610000000000001E-9</v>
      </c>
      <c r="Q6626" s="4">
        <v>4.12</v>
      </c>
    </row>
    <row r="6627" spans="1:29" hidden="1" outlineLevel="1" collapsed="1" x14ac:dyDescent="0.25">
      <c r="A6627" t="s">
        <v>34</v>
      </c>
      <c r="B6627" s="4" t="s">
        <v>29</v>
      </c>
      <c r="C6627" s="4" t="s">
        <v>7325</v>
      </c>
      <c r="D6627" s="4" t="s">
        <v>34</v>
      </c>
      <c r="E6627" s="4">
        <v>4.7824199999999999E-6</v>
      </c>
      <c r="F6627" s="4">
        <v>1.5434800000000001E-4</v>
      </c>
      <c r="G6627" s="4">
        <v>1</v>
      </c>
      <c r="H6627" s="4">
        <v>1</v>
      </c>
      <c r="I6627" s="4">
        <v>2</v>
      </c>
      <c r="J6627" s="4" t="s">
        <v>7320</v>
      </c>
      <c r="K6627" s="4">
        <v>0</v>
      </c>
      <c r="L6627" s="4">
        <v>2448.3384500000002</v>
      </c>
      <c r="M6627" s="4" t="s">
        <v>29</v>
      </c>
      <c r="N6627" s="4" t="s">
        <v>29</v>
      </c>
      <c r="O6627" s="4">
        <v>6.5770000000000002E-5</v>
      </c>
      <c r="P6627" s="4">
        <v>1.451E-7</v>
      </c>
      <c r="Q6627" s="4">
        <v>4.0199999999999996</v>
      </c>
    </row>
    <row r="6628" spans="1:29" hidden="1" outlineLevel="1" collapsed="1" x14ac:dyDescent="0.25">
      <c r="A6628" t="s">
        <v>34</v>
      </c>
      <c r="B6628" s="4" t="s">
        <v>29</v>
      </c>
      <c r="C6628" s="4" t="s">
        <v>7326</v>
      </c>
      <c r="D6628" s="4" t="s">
        <v>34</v>
      </c>
      <c r="E6628" s="4">
        <v>1.19191E-4</v>
      </c>
      <c r="F6628" s="4">
        <v>1.5434800000000001E-4</v>
      </c>
      <c r="G6628" s="4">
        <v>1</v>
      </c>
      <c r="H6628" s="4">
        <v>1</v>
      </c>
      <c r="I6628" s="4">
        <v>1</v>
      </c>
      <c r="J6628" s="4" t="s">
        <v>7320</v>
      </c>
      <c r="K6628" s="4">
        <v>0</v>
      </c>
      <c r="L6628" s="4">
        <v>1242.6436900000001</v>
      </c>
      <c r="M6628" s="4" t="s">
        <v>29</v>
      </c>
      <c r="N6628" s="4" t="s">
        <v>29</v>
      </c>
      <c r="O6628" s="4">
        <v>6.5770000000000002E-5</v>
      </c>
      <c r="P6628" s="4">
        <v>7.0720000000000002E-6</v>
      </c>
      <c r="Q6628" s="4">
        <v>3.07</v>
      </c>
    </row>
    <row r="6629" spans="1:29" hidden="1" outlineLevel="1" collapsed="1" x14ac:dyDescent="0.25">
      <c r="A6629" t="s">
        <v>34</v>
      </c>
      <c r="B6629" s="4" t="s">
        <v>29</v>
      </c>
      <c r="C6629" s="4" t="s">
        <v>7327</v>
      </c>
      <c r="D6629" s="4" t="s">
        <v>34</v>
      </c>
      <c r="E6629" s="4">
        <v>1.9809600000000001E-4</v>
      </c>
      <c r="F6629" s="4">
        <v>1.5434800000000001E-4</v>
      </c>
      <c r="G6629" s="4">
        <v>1</v>
      </c>
      <c r="H6629" s="4">
        <v>1</v>
      </c>
      <c r="I6629" s="4">
        <v>2</v>
      </c>
      <c r="J6629" s="4" t="s">
        <v>7320</v>
      </c>
      <c r="K6629" s="4">
        <v>0</v>
      </c>
      <c r="L6629" s="4">
        <v>1469.7634700000001</v>
      </c>
      <c r="M6629" s="4" t="s">
        <v>29</v>
      </c>
      <c r="N6629" s="4" t="s">
        <v>29</v>
      </c>
      <c r="O6629" s="4">
        <v>6.5770000000000002E-5</v>
      </c>
      <c r="P6629" s="4">
        <v>1.306E-5</v>
      </c>
      <c r="Q6629" s="4">
        <v>2.6</v>
      </c>
    </row>
    <row r="6630" spans="1:29" hidden="1" outlineLevel="1" collapsed="1" x14ac:dyDescent="0.25">
      <c r="A6630" t="s">
        <v>34</v>
      </c>
      <c r="B6630" s="4" t="s">
        <v>29</v>
      </c>
      <c r="C6630" s="4" t="s">
        <v>7328</v>
      </c>
      <c r="D6630" s="4" t="s">
        <v>34</v>
      </c>
      <c r="E6630" s="4">
        <v>1.21887E-2</v>
      </c>
      <c r="F6630" s="4">
        <v>4.3565599999999998E-4</v>
      </c>
      <c r="G6630" s="4">
        <v>1</v>
      </c>
      <c r="H6630" s="4">
        <v>1</v>
      </c>
      <c r="I6630" s="4">
        <v>1</v>
      </c>
      <c r="J6630" s="4" t="s">
        <v>7320</v>
      </c>
      <c r="K6630" s="4">
        <v>0</v>
      </c>
      <c r="L6630" s="4">
        <v>1162.6466499999999</v>
      </c>
      <c r="M6630" s="4" t="s">
        <v>29</v>
      </c>
      <c r="N6630" s="4" t="s">
        <v>29</v>
      </c>
      <c r="O6630" s="4">
        <v>1.639E-4</v>
      </c>
      <c r="P6630" s="4">
        <v>1.7700000000000001E-3</v>
      </c>
      <c r="Q6630" s="4">
        <v>2.31</v>
      </c>
    </row>
    <row r="6631" spans="1:29" hidden="1" outlineLevel="1" collapsed="1" x14ac:dyDescent="0.25">
      <c r="A6631" t="s">
        <v>34</v>
      </c>
      <c r="B6631" s="4" t="s">
        <v>29</v>
      </c>
      <c r="C6631" s="4" t="s">
        <v>7329</v>
      </c>
      <c r="D6631" s="4" t="s">
        <v>34</v>
      </c>
      <c r="E6631" s="4">
        <v>2.9736499999999999E-2</v>
      </c>
      <c r="F6631" s="4">
        <v>1.14003E-3</v>
      </c>
      <c r="G6631" s="4">
        <v>1</v>
      </c>
      <c r="H6631" s="4">
        <v>1</v>
      </c>
      <c r="I6631" s="4">
        <v>1</v>
      </c>
      <c r="J6631" s="4" t="s">
        <v>7320</v>
      </c>
      <c r="K6631" s="4">
        <v>0</v>
      </c>
      <c r="L6631" s="4">
        <v>1187.6055100000001</v>
      </c>
      <c r="M6631" s="4" t="s">
        <v>29</v>
      </c>
      <c r="N6631" s="4" t="s">
        <v>29</v>
      </c>
      <c r="O6631" s="4">
        <v>4.1320000000000001E-4</v>
      </c>
      <c r="P6631" s="4">
        <v>5.3959999999999998E-3</v>
      </c>
      <c r="Q6631" s="4">
        <v>1.94</v>
      </c>
    </row>
    <row r="6632" spans="1:29" x14ac:dyDescent="0.25">
      <c r="A6632" s="3" t="s">
        <v>29</v>
      </c>
      <c r="B6632" s="3" t="s">
        <v>30</v>
      </c>
      <c r="C6632" s="3" t="s">
        <v>7330</v>
      </c>
      <c r="D6632" s="3" t="s">
        <v>7331</v>
      </c>
      <c r="E6632" s="3">
        <v>0</v>
      </c>
      <c r="F6632" s="3">
        <v>36.247</v>
      </c>
      <c r="G6632" s="3">
        <v>44</v>
      </c>
      <c r="H6632" s="3">
        <v>5</v>
      </c>
      <c r="I6632" s="3">
        <v>19</v>
      </c>
      <c r="J6632" s="3">
        <v>5</v>
      </c>
      <c r="K6632" s="3">
        <v>100</v>
      </c>
      <c r="L6632" s="3">
        <v>11.1</v>
      </c>
      <c r="M6632" s="3">
        <v>11.59</v>
      </c>
      <c r="N6632" s="3">
        <v>57.32</v>
      </c>
      <c r="O6632" s="3">
        <v>5</v>
      </c>
      <c r="P6632" s="3" t="s">
        <v>315</v>
      </c>
      <c r="Q6632" s="3" t="s">
        <v>2856</v>
      </c>
      <c r="R6632" s="3" t="s">
        <v>2826</v>
      </c>
      <c r="S6632" s="3" t="s">
        <v>7332</v>
      </c>
      <c r="T6632" s="3" t="s">
        <v>7333</v>
      </c>
      <c r="U6632" s="3" t="s">
        <v>7330</v>
      </c>
      <c r="V6632" s="3" t="s">
        <v>7334</v>
      </c>
      <c r="W6632" s="3" t="s">
        <v>536</v>
      </c>
      <c r="X6632" s="3" t="s">
        <v>2830</v>
      </c>
      <c r="Y6632" s="3" t="s">
        <v>2831</v>
      </c>
      <c r="Z6632" s="3" t="s">
        <v>2832</v>
      </c>
      <c r="AA6632" s="3">
        <v>14</v>
      </c>
      <c r="AB6632" s="3" t="s">
        <v>29</v>
      </c>
      <c r="AC6632" s="3">
        <v>1</v>
      </c>
    </row>
    <row r="6633" spans="1:29" hidden="1" outlineLevel="1" collapsed="1" x14ac:dyDescent="0.25">
      <c r="A6633" t="s">
        <v>34</v>
      </c>
      <c r="B6633" s="2" t="s">
        <v>39</v>
      </c>
      <c r="C6633" s="2" t="s">
        <v>40</v>
      </c>
      <c r="D6633" s="2" t="s">
        <v>41</v>
      </c>
      <c r="E6633" s="2" t="s">
        <v>42</v>
      </c>
      <c r="F6633" s="2" t="s">
        <v>43</v>
      </c>
      <c r="G6633" s="2" t="s">
        <v>28</v>
      </c>
      <c r="H6633" s="2" t="s">
        <v>44</v>
      </c>
      <c r="I6633" s="2" t="s">
        <v>8</v>
      </c>
      <c r="J6633" s="2" t="s">
        <v>45</v>
      </c>
      <c r="K6633" s="2" t="s">
        <v>46</v>
      </c>
      <c r="L6633" s="2" t="s">
        <v>47</v>
      </c>
      <c r="M6633" s="2" t="s">
        <v>27</v>
      </c>
      <c r="N6633" s="2" t="s">
        <v>48</v>
      </c>
      <c r="O6633" s="2" t="s">
        <v>49</v>
      </c>
      <c r="P6633" s="2" t="s">
        <v>50</v>
      </c>
      <c r="Q6633" s="2" t="s">
        <v>51</v>
      </c>
    </row>
    <row r="6634" spans="1:29" hidden="1" outlineLevel="1" collapsed="1" x14ac:dyDescent="0.25">
      <c r="A6634" t="s">
        <v>34</v>
      </c>
      <c r="B6634" s="4" t="s">
        <v>29</v>
      </c>
      <c r="C6634" s="4" t="s">
        <v>7335</v>
      </c>
      <c r="D6634" s="4" t="s">
        <v>388</v>
      </c>
      <c r="E6634" s="4">
        <v>7.1258099999999997E-7</v>
      </c>
      <c r="F6634" s="4">
        <v>1.5434800000000001E-4</v>
      </c>
      <c r="G6634" s="4">
        <v>1</v>
      </c>
      <c r="H6634" s="4">
        <v>2</v>
      </c>
      <c r="I6634" s="4">
        <v>4</v>
      </c>
      <c r="J6634" s="4" t="s">
        <v>7330</v>
      </c>
      <c r="K6634" s="4">
        <v>0</v>
      </c>
      <c r="L6634" s="4">
        <v>1362.6681900000001</v>
      </c>
      <c r="M6634" s="4" t="s">
        <v>29</v>
      </c>
      <c r="N6634" s="4" t="s">
        <v>29</v>
      </c>
      <c r="O6634" s="4">
        <v>6.5770000000000002E-5</v>
      </c>
      <c r="P6634" s="4">
        <v>1.439E-8</v>
      </c>
      <c r="Q6634" s="4">
        <v>3.75</v>
      </c>
    </row>
    <row r="6635" spans="1:29" hidden="1" outlineLevel="1" collapsed="1" x14ac:dyDescent="0.25">
      <c r="A6635" t="s">
        <v>34</v>
      </c>
      <c r="B6635" s="4" t="s">
        <v>29</v>
      </c>
      <c r="C6635" s="4" t="s">
        <v>7336</v>
      </c>
      <c r="D6635" s="4" t="s">
        <v>34</v>
      </c>
      <c r="E6635" s="4">
        <v>1.3105599999999999E-3</v>
      </c>
      <c r="F6635" s="4">
        <v>1.5434800000000001E-4</v>
      </c>
      <c r="G6635" s="4">
        <v>1</v>
      </c>
      <c r="H6635" s="4">
        <v>2</v>
      </c>
      <c r="I6635" s="4">
        <v>2</v>
      </c>
      <c r="J6635" s="4" t="s">
        <v>7330</v>
      </c>
      <c r="K6635" s="4">
        <v>0</v>
      </c>
      <c r="L6635" s="4">
        <v>886.53563999999994</v>
      </c>
      <c r="M6635" s="4" t="s">
        <v>29</v>
      </c>
      <c r="N6635" s="4" t="s">
        <v>29</v>
      </c>
      <c r="O6635" s="4">
        <v>6.5770000000000002E-5</v>
      </c>
      <c r="P6635" s="4">
        <v>1.271E-4</v>
      </c>
      <c r="Q6635" s="4">
        <v>2.48</v>
      </c>
    </row>
    <row r="6636" spans="1:29" hidden="1" outlineLevel="1" collapsed="1" x14ac:dyDescent="0.25">
      <c r="A6636" t="s">
        <v>34</v>
      </c>
      <c r="B6636" s="4" t="s">
        <v>29</v>
      </c>
      <c r="C6636" s="4" t="s">
        <v>7337</v>
      </c>
      <c r="D6636" s="4" t="s">
        <v>34</v>
      </c>
      <c r="E6636" s="4">
        <v>8.2612200000000002E-5</v>
      </c>
      <c r="F6636" s="4">
        <v>1.5434800000000001E-4</v>
      </c>
      <c r="G6636" s="4">
        <v>1</v>
      </c>
      <c r="H6636" s="4">
        <v>2</v>
      </c>
      <c r="I6636" s="4">
        <v>1</v>
      </c>
      <c r="J6636" s="4" t="s">
        <v>7330</v>
      </c>
      <c r="K6636" s="4">
        <v>1</v>
      </c>
      <c r="L6636" s="4">
        <v>1545.8053500000001</v>
      </c>
      <c r="M6636" s="4" t="s">
        <v>29</v>
      </c>
      <c r="N6636" s="4" t="s">
        <v>29</v>
      </c>
      <c r="O6636" s="4">
        <v>6.5770000000000002E-5</v>
      </c>
      <c r="P6636" s="4">
        <v>4.5349999999999998E-6</v>
      </c>
      <c r="Q6636" s="4">
        <v>2.77</v>
      </c>
    </row>
    <row r="6637" spans="1:29" hidden="1" outlineLevel="1" collapsed="1" x14ac:dyDescent="0.25">
      <c r="A6637" t="s">
        <v>34</v>
      </c>
      <c r="B6637" s="4" t="s">
        <v>29</v>
      </c>
      <c r="C6637" s="4" t="s">
        <v>7337</v>
      </c>
      <c r="D6637" s="4" t="s">
        <v>66</v>
      </c>
      <c r="E6637" s="4">
        <v>4.12482E-7</v>
      </c>
      <c r="F6637" s="4">
        <v>1.5434800000000001E-4</v>
      </c>
      <c r="G6637" s="4">
        <v>1</v>
      </c>
      <c r="H6637" s="4">
        <v>2</v>
      </c>
      <c r="I6637" s="4">
        <v>8</v>
      </c>
      <c r="J6637" s="4" t="s">
        <v>7330</v>
      </c>
      <c r="K6637" s="4">
        <v>1</v>
      </c>
      <c r="L6637" s="4">
        <v>1561.80027</v>
      </c>
      <c r="M6637" s="4" t="s">
        <v>29</v>
      </c>
      <c r="N6637" s="4" t="s">
        <v>29</v>
      </c>
      <c r="O6637" s="4">
        <v>6.5770000000000002E-5</v>
      </c>
      <c r="P6637" s="4">
        <v>7.4280000000000004E-9</v>
      </c>
      <c r="Q6637" s="4">
        <v>3.7</v>
      </c>
    </row>
    <row r="6638" spans="1:29" hidden="1" outlineLevel="1" collapsed="1" x14ac:dyDescent="0.25">
      <c r="A6638" t="s">
        <v>34</v>
      </c>
      <c r="B6638" s="4" t="s">
        <v>29</v>
      </c>
      <c r="C6638" s="4" t="s">
        <v>7338</v>
      </c>
      <c r="D6638" s="4" t="s">
        <v>34</v>
      </c>
      <c r="E6638" s="4">
        <v>1.05345E-2</v>
      </c>
      <c r="F6638" s="4">
        <v>4.3565599999999998E-4</v>
      </c>
      <c r="G6638" s="4">
        <v>1</v>
      </c>
      <c r="H6638" s="4">
        <v>2</v>
      </c>
      <c r="I6638" s="4">
        <v>3</v>
      </c>
      <c r="J6638" s="4" t="s">
        <v>7330</v>
      </c>
      <c r="K6638" s="4">
        <v>1</v>
      </c>
      <c r="L6638" s="4">
        <v>898.58326</v>
      </c>
      <c r="M6638" s="4" t="s">
        <v>29</v>
      </c>
      <c r="N6638" s="4" t="s">
        <v>29</v>
      </c>
      <c r="O6638" s="4">
        <v>1.639E-4</v>
      </c>
      <c r="P6638" s="4">
        <v>1.4890000000000001E-3</v>
      </c>
      <c r="Q6638" s="4">
        <v>2.4</v>
      </c>
    </row>
    <row r="6639" spans="1:29" hidden="1" outlineLevel="1" collapsed="1" x14ac:dyDescent="0.25">
      <c r="A6639" t="s">
        <v>34</v>
      </c>
      <c r="B6639" s="4" t="s">
        <v>29</v>
      </c>
      <c r="C6639" s="4" t="s">
        <v>7339</v>
      </c>
      <c r="D6639" s="4" t="s">
        <v>34</v>
      </c>
      <c r="E6639" s="4">
        <v>3.95082E-2</v>
      </c>
      <c r="F6639" s="4">
        <v>1.40211E-3</v>
      </c>
      <c r="G6639" s="4">
        <v>1</v>
      </c>
      <c r="H6639" s="4">
        <v>2</v>
      </c>
      <c r="I6639" s="4">
        <v>1</v>
      </c>
      <c r="J6639" s="4" t="s">
        <v>7330</v>
      </c>
      <c r="K6639" s="4">
        <v>1</v>
      </c>
      <c r="L6639" s="4">
        <v>1589.8645799999999</v>
      </c>
      <c r="M6639" s="4" t="s">
        <v>29</v>
      </c>
      <c r="N6639" s="4" t="s">
        <v>29</v>
      </c>
      <c r="O6639" s="4">
        <v>5.0580000000000004E-4</v>
      </c>
      <c r="P6639" s="4">
        <v>7.7640000000000001E-3</v>
      </c>
      <c r="Q6639" s="4">
        <v>2.1800000000000002</v>
      </c>
    </row>
    <row r="6640" spans="1:29" x14ac:dyDescent="0.25">
      <c r="A6640" s="3" t="s">
        <v>29</v>
      </c>
      <c r="B6640" s="3" t="s">
        <v>30</v>
      </c>
      <c r="C6640" s="3" t="s">
        <v>7340</v>
      </c>
      <c r="D6640" s="3" t="s">
        <v>7341</v>
      </c>
      <c r="E6640" s="3">
        <v>0</v>
      </c>
      <c r="F6640" s="3">
        <v>36.119</v>
      </c>
      <c r="G6640" s="3">
        <v>14</v>
      </c>
      <c r="H6640" s="3">
        <v>8</v>
      </c>
      <c r="I6640" s="3">
        <v>10</v>
      </c>
      <c r="J6640" s="3">
        <v>8</v>
      </c>
      <c r="K6640" s="3">
        <v>958</v>
      </c>
      <c r="L6640" s="3">
        <v>107.9</v>
      </c>
      <c r="M6640" s="3">
        <v>9.19</v>
      </c>
      <c r="N6640" s="3">
        <v>32.06</v>
      </c>
      <c r="O6640" s="3">
        <v>8</v>
      </c>
      <c r="P6640" s="3" t="s">
        <v>2217</v>
      </c>
      <c r="Q6640" s="3" t="s">
        <v>34</v>
      </c>
      <c r="R6640" s="3" t="s">
        <v>1501</v>
      </c>
      <c r="S6640" s="3" t="s">
        <v>7342</v>
      </c>
      <c r="T6640" s="3" t="s">
        <v>34</v>
      </c>
      <c r="U6640" s="3" t="s">
        <v>7340</v>
      </c>
      <c r="V6640" s="3" t="s">
        <v>34</v>
      </c>
      <c r="W6640" s="3" t="s">
        <v>193</v>
      </c>
      <c r="X6640" s="3" t="s">
        <v>34</v>
      </c>
      <c r="Y6640" s="3" t="s">
        <v>34</v>
      </c>
      <c r="Z6640" s="3" t="s">
        <v>34</v>
      </c>
      <c r="AA6640" s="3">
        <v>0</v>
      </c>
      <c r="AB6640" s="3" t="s">
        <v>29</v>
      </c>
      <c r="AC6640" s="3">
        <v>1</v>
      </c>
    </row>
    <row r="6641" spans="1:29" hidden="1" outlineLevel="1" collapsed="1" x14ac:dyDescent="0.25">
      <c r="A6641" t="s">
        <v>34</v>
      </c>
      <c r="B6641" s="2" t="s">
        <v>39</v>
      </c>
      <c r="C6641" s="2" t="s">
        <v>40</v>
      </c>
      <c r="D6641" s="2" t="s">
        <v>41</v>
      </c>
      <c r="E6641" s="2" t="s">
        <v>42</v>
      </c>
      <c r="F6641" s="2" t="s">
        <v>43</v>
      </c>
      <c r="G6641" s="2" t="s">
        <v>28</v>
      </c>
      <c r="H6641" s="2" t="s">
        <v>44</v>
      </c>
      <c r="I6641" s="2" t="s">
        <v>8</v>
      </c>
      <c r="J6641" s="2" t="s">
        <v>45</v>
      </c>
      <c r="K6641" s="2" t="s">
        <v>46</v>
      </c>
      <c r="L6641" s="2" t="s">
        <v>47</v>
      </c>
      <c r="M6641" s="2" t="s">
        <v>27</v>
      </c>
      <c r="N6641" s="2" t="s">
        <v>48</v>
      </c>
      <c r="O6641" s="2" t="s">
        <v>49</v>
      </c>
      <c r="P6641" s="2" t="s">
        <v>50</v>
      </c>
      <c r="Q6641" s="2" t="s">
        <v>51</v>
      </c>
    </row>
    <row r="6642" spans="1:29" hidden="1" outlineLevel="1" collapsed="1" x14ac:dyDescent="0.25">
      <c r="A6642" t="s">
        <v>34</v>
      </c>
      <c r="B6642" s="4" t="s">
        <v>29</v>
      </c>
      <c r="C6642" s="4" t="s">
        <v>7343</v>
      </c>
      <c r="D6642" s="4" t="s">
        <v>34</v>
      </c>
      <c r="E6642" s="4">
        <v>1.0535200000000001E-3</v>
      </c>
      <c r="F6642" s="4">
        <v>1.5434800000000001E-4</v>
      </c>
      <c r="G6642" s="4">
        <v>1</v>
      </c>
      <c r="H6642" s="4">
        <v>1</v>
      </c>
      <c r="I6642" s="4">
        <v>1</v>
      </c>
      <c r="J6642" s="4" t="s">
        <v>7340</v>
      </c>
      <c r="K6642" s="4">
        <v>0</v>
      </c>
      <c r="L6642" s="4">
        <v>1891.0535</v>
      </c>
      <c r="M6642" s="4" t="s">
        <v>29</v>
      </c>
      <c r="N6642" s="4" t="s">
        <v>29</v>
      </c>
      <c r="O6642" s="4">
        <v>6.5770000000000002E-5</v>
      </c>
      <c r="P6642" s="4">
        <v>9.8389999999999998E-5</v>
      </c>
      <c r="Q6642" s="4">
        <v>3.54</v>
      </c>
    </row>
    <row r="6643" spans="1:29" hidden="1" outlineLevel="1" collapsed="1" x14ac:dyDescent="0.25">
      <c r="A6643" t="s">
        <v>34</v>
      </c>
      <c r="B6643" s="4" t="s">
        <v>29</v>
      </c>
      <c r="C6643" s="4" t="s">
        <v>7344</v>
      </c>
      <c r="D6643" s="4" t="s">
        <v>34</v>
      </c>
      <c r="E6643" s="4">
        <v>1.3998E-4</v>
      </c>
      <c r="F6643" s="4">
        <v>1.5434800000000001E-4</v>
      </c>
      <c r="G6643" s="4">
        <v>1</v>
      </c>
      <c r="H6643" s="4">
        <v>1</v>
      </c>
      <c r="I6643" s="4">
        <v>1</v>
      </c>
      <c r="J6643" s="4" t="s">
        <v>7340</v>
      </c>
      <c r="K6643" s="4">
        <v>0</v>
      </c>
      <c r="L6643" s="4">
        <v>1171.6681100000001</v>
      </c>
      <c r="M6643" s="4" t="s">
        <v>29</v>
      </c>
      <c r="N6643" s="4" t="s">
        <v>29</v>
      </c>
      <c r="O6643" s="4">
        <v>6.5770000000000002E-5</v>
      </c>
      <c r="P6643" s="4">
        <v>8.568E-6</v>
      </c>
      <c r="Q6643" s="4">
        <v>1.91</v>
      </c>
    </row>
    <row r="6644" spans="1:29" hidden="1" outlineLevel="1" collapsed="1" x14ac:dyDescent="0.25">
      <c r="A6644" t="s">
        <v>34</v>
      </c>
      <c r="B6644" s="4" t="s">
        <v>29</v>
      </c>
      <c r="C6644" s="4" t="s">
        <v>7345</v>
      </c>
      <c r="D6644" s="4" t="s">
        <v>34</v>
      </c>
      <c r="E6644" s="4">
        <v>8.5228500000000004E-4</v>
      </c>
      <c r="F6644" s="4">
        <v>1.5434800000000001E-4</v>
      </c>
      <c r="G6644" s="4">
        <v>1</v>
      </c>
      <c r="H6644" s="4">
        <v>1</v>
      </c>
      <c r="I6644" s="4">
        <v>1</v>
      </c>
      <c r="J6644" s="4" t="s">
        <v>7340</v>
      </c>
      <c r="K6644" s="4">
        <v>0</v>
      </c>
      <c r="L6644" s="4">
        <v>1451.73765</v>
      </c>
      <c r="M6644" s="4" t="s">
        <v>29</v>
      </c>
      <c r="N6644" s="4" t="s">
        <v>29</v>
      </c>
      <c r="O6644" s="4">
        <v>6.5770000000000002E-5</v>
      </c>
      <c r="P6644" s="4">
        <v>7.6180000000000006E-5</v>
      </c>
      <c r="Q6644" s="4">
        <v>2.4900000000000002</v>
      </c>
    </row>
    <row r="6645" spans="1:29" hidden="1" outlineLevel="1" collapsed="1" x14ac:dyDescent="0.25">
      <c r="A6645" t="s">
        <v>34</v>
      </c>
      <c r="B6645" s="4" t="s">
        <v>29</v>
      </c>
      <c r="C6645" s="4" t="s">
        <v>7346</v>
      </c>
      <c r="D6645" s="4" t="s">
        <v>128</v>
      </c>
      <c r="E6645" s="4">
        <v>3.5346799999999998E-5</v>
      </c>
      <c r="F6645" s="4">
        <v>1.5434800000000001E-4</v>
      </c>
      <c r="G6645" s="4">
        <v>1</v>
      </c>
      <c r="H6645" s="4">
        <v>1</v>
      </c>
      <c r="I6645" s="4">
        <v>1</v>
      </c>
      <c r="J6645" s="4" t="s">
        <v>7340</v>
      </c>
      <c r="K6645" s="4">
        <v>0</v>
      </c>
      <c r="L6645" s="4">
        <v>2591.2141200000001</v>
      </c>
      <c r="M6645" s="4" t="s">
        <v>29</v>
      </c>
      <c r="N6645" s="4" t="s">
        <v>29</v>
      </c>
      <c r="O6645" s="4">
        <v>6.5770000000000002E-5</v>
      </c>
      <c r="P6645" s="4">
        <v>1.624E-6</v>
      </c>
      <c r="Q6645" s="4">
        <v>3.82</v>
      </c>
    </row>
    <row r="6646" spans="1:29" hidden="1" outlineLevel="1" collapsed="1" x14ac:dyDescent="0.25">
      <c r="A6646" t="s">
        <v>34</v>
      </c>
      <c r="B6646" s="4" t="s">
        <v>29</v>
      </c>
      <c r="C6646" s="4" t="s">
        <v>7347</v>
      </c>
      <c r="D6646" s="4" t="s">
        <v>66</v>
      </c>
      <c r="E6646" s="4">
        <v>8.0519899999999995E-6</v>
      </c>
      <c r="F6646" s="4">
        <v>1.5434800000000001E-4</v>
      </c>
      <c r="G6646" s="4">
        <v>1</v>
      </c>
      <c r="H6646" s="4">
        <v>1</v>
      </c>
      <c r="I6646" s="4">
        <v>2</v>
      </c>
      <c r="J6646" s="4" t="s">
        <v>7340</v>
      </c>
      <c r="K6646" s="4">
        <v>0</v>
      </c>
      <c r="L6646" s="4">
        <v>2237.0682299999999</v>
      </c>
      <c r="M6646" s="4" t="s">
        <v>29</v>
      </c>
      <c r="N6646" s="4" t="s">
        <v>29</v>
      </c>
      <c r="O6646" s="4">
        <v>6.5770000000000002E-5</v>
      </c>
      <c r="P6646" s="4">
        <v>2.7049999999999999E-7</v>
      </c>
      <c r="Q6646" s="4">
        <v>5.15</v>
      </c>
    </row>
    <row r="6647" spans="1:29" hidden="1" outlineLevel="1" collapsed="1" x14ac:dyDescent="0.25">
      <c r="A6647" t="s">
        <v>34</v>
      </c>
      <c r="B6647" s="4" t="s">
        <v>29</v>
      </c>
      <c r="C6647" s="4" t="s">
        <v>7348</v>
      </c>
      <c r="D6647" s="4" t="s">
        <v>34</v>
      </c>
      <c r="E6647" s="4">
        <v>1.0809400000000001E-3</v>
      </c>
      <c r="F6647" s="4">
        <v>1.5434800000000001E-4</v>
      </c>
      <c r="G6647" s="4">
        <v>1</v>
      </c>
      <c r="H6647" s="4">
        <v>1</v>
      </c>
      <c r="I6647" s="4">
        <v>1</v>
      </c>
      <c r="J6647" s="4" t="s">
        <v>7340</v>
      </c>
      <c r="K6647" s="4">
        <v>0</v>
      </c>
      <c r="L6647" s="4">
        <v>945.57276000000002</v>
      </c>
      <c r="M6647" s="4" t="s">
        <v>29</v>
      </c>
      <c r="N6647" s="4" t="s">
        <v>29</v>
      </c>
      <c r="O6647" s="4">
        <v>6.5770000000000002E-5</v>
      </c>
      <c r="P6647" s="4">
        <v>1.0069999999999999E-4</v>
      </c>
      <c r="Q6647" s="4">
        <v>1.95</v>
      </c>
    </row>
    <row r="6648" spans="1:29" hidden="1" outlineLevel="1" collapsed="1" x14ac:dyDescent="0.25">
      <c r="A6648" t="s">
        <v>34</v>
      </c>
      <c r="B6648" s="4" t="s">
        <v>29</v>
      </c>
      <c r="C6648" s="4" t="s">
        <v>7349</v>
      </c>
      <c r="D6648" s="4" t="s">
        <v>34</v>
      </c>
      <c r="E6648" s="4">
        <v>2.9027800000000002E-3</v>
      </c>
      <c r="F6648" s="4">
        <v>3.0793500000000001E-4</v>
      </c>
      <c r="G6648" s="4">
        <v>1</v>
      </c>
      <c r="H6648" s="4">
        <v>1</v>
      </c>
      <c r="I6648" s="4">
        <v>2</v>
      </c>
      <c r="J6648" s="4" t="s">
        <v>7340</v>
      </c>
      <c r="K6648" s="4">
        <v>1</v>
      </c>
      <c r="L6648" s="4">
        <v>2297.2288400000002</v>
      </c>
      <c r="M6648" s="4" t="s">
        <v>29</v>
      </c>
      <c r="N6648" s="4" t="s">
        <v>29</v>
      </c>
      <c r="O6648" s="4">
        <v>1.192E-4</v>
      </c>
      <c r="P6648" s="4">
        <v>3.258E-4</v>
      </c>
      <c r="Q6648" s="4">
        <v>4.2</v>
      </c>
    </row>
    <row r="6649" spans="1:29" hidden="1" outlineLevel="1" collapsed="1" x14ac:dyDescent="0.25">
      <c r="A6649" t="s">
        <v>34</v>
      </c>
      <c r="B6649" s="4" t="s">
        <v>29</v>
      </c>
      <c r="C6649" s="4" t="s">
        <v>7350</v>
      </c>
      <c r="D6649" s="4" t="s">
        <v>34</v>
      </c>
      <c r="E6649" s="4">
        <v>6.4129199999999999E-3</v>
      </c>
      <c r="F6649" s="4">
        <v>4.3565599999999998E-4</v>
      </c>
      <c r="G6649" s="4">
        <v>1</v>
      </c>
      <c r="H6649" s="4">
        <v>1</v>
      </c>
      <c r="I6649" s="4">
        <v>1</v>
      </c>
      <c r="J6649" s="4" t="s">
        <v>7340</v>
      </c>
      <c r="K6649" s="4">
        <v>0</v>
      </c>
      <c r="L6649" s="4">
        <v>1186.6538599999999</v>
      </c>
      <c r="M6649" s="4" t="s">
        <v>29</v>
      </c>
      <c r="N6649" s="4" t="s">
        <v>29</v>
      </c>
      <c r="O6649" s="4">
        <v>1.639E-4</v>
      </c>
      <c r="P6649" s="4">
        <v>8.2129999999999996E-4</v>
      </c>
      <c r="Q6649" s="4">
        <v>2.27</v>
      </c>
    </row>
    <row r="6650" spans="1:29" x14ac:dyDescent="0.25">
      <c r="A6650" s="3" t="s">
        <v>29</v>
      </c>
      <c r="B6650" s="3" t="s">
        <v>30</v>
      </c>
      <c r="C6650" s="3" t="s">
        <v>7351</v>
      </c>
      <c r="D6650" s="3" t="s">
        <v>7352</v>
      </c>
      <c r="E6650" s="3">
        <v>0</v>
      </c>
      <c r="F6650" s="3">
        <v>35.613999999999997</v>
      </c>
      <c r="G6650" s="3">
        <v>17</v>
      </c>
      <c r="H6650" s="3">
        <v>6</v>
      </c>
      <c r="I6650" s="3">
        <v>9</v>
      </c>
      <c r="J6650" s="3">
        <v>6</v>
      </c>
      <c r="K6650" s="3">
        <v>500</v>
      </c>
      <c r="L6650" s="3">
        <v>54.4</v>
      </c>
      <c r="M6650" s="3">
        <v>5.44</v>
      </c>
      <c r="N6650" s="3">
        <v>24.12</v>
      </c>
      <c r="O6650" s="3">
        <v>6</v>
      </c>
      <c r="P6650" s="3" t="s">
        <v>315</v>
      </c>
      <c r="Q6650" s="3" t="s">
        <v>34</v>
      </c>
      <c r="R6650" s="3" t="s">
        <v>1854</v>
      </c>
      <c r="S6650" s="3" t="s">
        <v>7353</v>
      </c>
      <c r="T6650" s="3" t="s">
        <v>34</v>
      </c>
      <c r="U6650" s="3" t="s">
        <v>7354</v>
      </c>
      <c r="V6650" s="3" t="s">
        <v>34</v>
      </c>
      <c r="W6650" s="3" t="s">
        <v>2549</v>
      </c>
      <c r="X6650" s="3" t="s">
        <v>34</v>
      </c>
      <c r="Y6650" s="3" t="s">
        <v>34</v>
      </c>
      <c r="Z6650" s="3" t="s">
        <v>3032</v>
      </c>
      <c r="AA6650" s="3">
        <v>2</v>
      </c>
      <c r="AB6650" s="3" t="s">
        <v>29</v>
      </c>
      <c r="AC6650" s="3">
        <v>1</v>
      </c>
    </row>
    <row r="6651" spans="1:29" hidden="1" outlineLevel="1" collapsed="1" x14ac:dyDescent="0.25">
      <c r="A6651" t="s">
        <v>34</v>
      </c>
      <c r="B6651" s="2" t="s">
        <v>39</v>
      </c>
      <c r="C6651" s="2" t="s">
        <v>40</v>
      </c>
      <c r="D6651" s="2" t="s">
        <v>41</v>
      </c>
      <c r="E6651" s="2" t="s">
        <v>42</v>
      </c>
      <c r="F6651" s="2" t="s">
        <v>43</v>
      </c>
      <c r="G6651" s="2" t="s">
        <v>28</v>
      </c>
      <c r="H6651" s="2" t="s">
        <v>44</v>
      </c>
      <c r="I6651" s="2" t="s">
        <v>8</v>
      </c>
      <c r="J6651" s="2" t="s">
        <v>45</v>
      </c>
      <c r="K6651" s="2" t="s">
        <v>46</v>
      </c>
      <c r="L6651" s="2" t="s">
        <v>47</v>
      </c>
      <c r="M6651" s="2" t="s">
        <v>27</v>
      </c>
      <c r="N6651" s="2" t="s">
        <v>48</v>
      </c>
      <c r="O6651" s="2" t="s">
        <v>49</v>
      </c>
      <c r="P6651" s="2" t="s">
        <v>50</v>
      </c>
      <c r="Q6651" s="2" t="s">
        <v>51</v>
      </c>
    </row>
    <row r="6652" spans="1:29" hidden="1" outlineLevel="1" collapsed="1" x14ac:dyDescent="0.25">
      <c r="A6652" t="s">
        <v>34</v>
      </c>
      <c r="B6652" s="4" t="s">
        <v>29</v>
      </c>
      <c r="C6652" s="4" t="s">
        <v>7355</v>
      </c>
      <c r="D6652" s="4" t="s">
        <v>34</v>
      </c>
      <c r="E6652" s="4">
        <v>3.58055E-6</v>
      </c>
      <c r="F6652" s="4">
        <v>1.5434800000000001E-4</v>
      </c>
      <c r="G6652" s="4">
        <v>1</v>
      </c>
      <c r="H6652" s="4">
        <v>1</v>
      </c>
      <c r="I6652" s="4">
        <v>3</v>
      </c>
      <c r="J6652" s="4" t="s">
        <v>7351</v>
      </c>
      <c r="K6652" s="4">
        <v>1</v>
      </c>
      <c r="L6652" s="4">
        <v>1628.96217</v>
      </c>
      <c r="M6652" s="4" t="s">
        <v>29</v>
      </c>
      <c r="N6652" s="4" t="s">
        <v>29</v>
      </c>
      <c r="O6652" s="4">
        <v>6.5770000000000002E-5</v>
      </c>
      <c r="P6652" s="4">
        <v>1.022E-7</v>
      </c>
      <c r="Q6652" s="4">
        <v>3.09</v>
      </c>
    </row>
    <row r="6653" spans="1:29" hidden="1" outlineLevel="1" collapsed="1" x14ac:dyDescent="0.25">
      <c r="A6653" t="s">
        <v>34</v>
      </c>
      <c r="B6653" s="4" t="s">
        <v>29</v>
      </c>
      <c r="C6653" s="4" t="s">
        <v>7356</v>
      </c>
      <c r="D6653" s="4" t="s">
        <v>34</v>
      </c>
      <c r="E6653" s="4">
        <v>3.7438400000000001E-4</v>
      </c>
      <c r="F6653" s="4">
        <v>1.5434800000000001E-4</v>
      </c>
      <c r="G6653" s="4">
        <v>1</v>
      </c>
      <c r="H6653" s="4">
        <v>1</v>
      </c>
      <c r="I6653" s="4">
        <v>1</v>
      </c>
      <c r="J6653" s="4" t="s">
        <v>7351</v>
      </c>
      <c r="K6653" s="4">
        <v>0</v>
      </c>
      <c r="L6653" s="4">
        <v>1501.88492</v>
      </c>
      <c r="M6653" s="4" t="s">
        <v>29</v>
      </c>
      <c r="N6653" s="4" t="s">
        <v>29</v>
      </c>
      <c r="O6653" s="4">
        <v>6.5770000000000002E-5</v>
      </c>
      <c r="P6653" s="4">
        <v>2.8330000000000002E-5</v>
      </c>
      <c r="Q6653" s="4">
        <v>1.76</v>
      </c>
    </row>
    <row r="6654" spans="1:29" hidden="1" outlineLevel="1" collapsed="1" x14ac:dyDescent="0.25">
      <c r="A6654" t="s">
        <v>34</v>
      </c>
      <c r="B6654" s="4" t="s">
        <v>29</v>
      </c>
      <c r="C6654" s="4" t="s">
        <v>7357</v>
      </c>
      <c r="D6654" s="4" t="s">
        <v>34</v>
      </c>
      <c r="E6654" s="4">
        <v>9.0978700000000004E-5</v>
      </c>
      <c r="F6654" s="4">
        <v>1.5434800000000001E-4</v>
      </c>
      <c r="G6654" s="4">
        <v>1</v>
      </c>
      <c r="H6654" s="4">
        <v>1</v>
      </c>
      <c r="I6654" s="4">
        <v>1</v>
      </c>
      <c r="J6654" s="4" t="s">
        <v>7351</v>
      </c>
      <c r="K6654" s="4">
        <v>0</v>
      </c>
      <c r="L6654" s="4">
        <v>1114.58511</v>
      </c>
      <c r="M6654" s="4" t="s">
        <v>29</v>
      </c>
      <c r="N6654" s="4" t="s">
        <v>29</v>
      </c>
      <c r="O6654" s="4">
        <v>6.5770000000000002E-5</v>
      </c>
      <c r="P6654" s="4">
        <v>5.1050000000000003E-6</v>
      </c>
      <c r="Q6654" s="4">
        <v>2.85</v>
      </c>
    </row>
    <row r="6655" spans="1:29" hidden="1" outlineLevel="1" collapsed="1" x14ac:dyDescent="0.25">
      <c r="A6655" t="s">
        <v>34</v>
      </c>
      <c r="B6655" s="4" t="s">
        <v>29</v>
      </c>
      <c r="C6655" s="4" t="s">
        <v>7358</v>
      </c>
      <c r="D6655" s="4" t="s">
        <v>154</v>
      </c>
      <c r="E6655" s="4">
        <v>3.6723300000000001E-4</v>
      </c>
      <c r="F6655" s="4">
        <v>1.5434800000000001E-4</v>
      </c>
      <c r="G6655" s="4">
        <v>1</v>
      </c>
      <c r="H6655" s="4">
        <v>1</v>
      </c>
      <c r="I6655" s="4">
        <v>2</v>
      </c>
      <c r="J6655" s="4" t="s">
        <v>7351</v>
      </c>
      <c r="K6655" s="4">
        <v>0</v>
      </c>
      <c r="L6655" s="4">
        <v>1700.7472299999999</v>
      </c>
      <c r="M6655" s="4" t="s">
        <v>29</v>
      </c>
      <c r="N6655" s="4" t="s">
        <v>29</v>
      </c>
      <c r="O6655" s="4">
        <v>6.5770000000000002E-5</v>
      </c>
      <c r="P6655" s="4">
        <v>2.7670000000000001E-5</v>
      </c>
      <c r="Q6655" s="4">
        <v>2.57</v>
      </c>
    </row>
    <row r="6656" spans="1:29" hidden="1" outlineLevel="1" collapsed="1" x14ac:dyDescent="0.25">
      <c r="A6656" t="s">
        <v>34</v>
      </c>
      <c r="B6656" s="4" t="s">
        <v>29</v>
      </c>
      <c r="C6656" s="4" t="s">
        <v>7359</v>
      </c>
      <c r="D6656" s="4" t="s">
        <v>34</v>
      </c>
      <c r="E6656" s="4">
        <v>1.1979E-3</v>
      </c>
      <c r="F6656" s="4">
        <v>1.5434800000000001E-4</v>
      </c>
      <c r="G6656" s="4">
        <v>1</v>
      </c>
      <c r="H6656" s="4">
        <v>1</v>
      </c>
      <c r="I6656" s="4">
        <v>1</v>
      </c>
      <c r="J6656" s="4" t="s">
        <v>7351</v>
      </c>
      <c r="K6656" s="4">
        <v>1</v>
      </c>
      <c r="L6656" s="4">
        <v>1237.67868</v>
      </c>
      <c r="M6656" s="4" t="s">
        <v>29</v>
      </c>
      <c r="N6656" s="4" t="s">
        <v>29</v>
      </c>
      <c r="O6656" s="4">
        <v>6.5770000000000002E-5</v>
      </c>
      <c r="P6656" s="4">
        <v>1.1400000000000001E-4</v>
      </c>
      <c r="Q6656" s="4">
        <v>3.22</v>
      </c>
    </row>
    <row r="6657" spans="1:29" hidden="1" outlineLevel="1" collapsed="1" x14ac:dyDescent="0.25">
      <c r="A6657" t="s">
        <v>34</v>
      </c>
      <c r="B6657" s="4" t="s">
        <v>29</v>
      </c>
      <c r="C6657" s="4" t="s">
        <v>7360</v>
      </c>
      <c r="D6657" s="4" t="s">
        <v>34</v>
      </c>
      <c r="E6657" s="4">
        <v>7.9135899999999999E-3</v>
      </c>
      <c r="F6657" s="4">
        <v>4.3565599999999998E-4</v>
      </c>
      <c r="G6657" s="4">
        <v>1</v>
      </c>
      <c r="H6657" s="4">
        <v>1</v>
      </c>
      <c r="I6657" s="4">
        <v>1</v>
      </c>
      <c r="J6657" s="4" t="s">
        <v>7351</v>
      </c>
      <c r="K6657" s="4">
        <v>0</v>
      </c>
      <c r="L6657" s="4">
        <v>1758.80819</v>
      </c>
      <c r="M6657" s="4" t="s">
        <v>29</v>
      </c>
      <c r="N6657" s="4" t="s">
        <v>29</v>
      </c>
      <c r="O6657" s="4">
        <v>1.639E-4</v>
      </c>
      <c r="P6657" s="4">
        <v>1.0510000000000001E-3</v>
      </c>
      <c r="Q6657" s="4">
        <v>3.04</v>
      </c>
    </row>
    <row r="6658" spans="1:29" x14ac:dyDescent="0.25">
      <c r="A6658" s="3" t="s">
        <v>29</v>
      </c>
      <c r="B6658" s="3" t="s">
        <v>30</v>
      </c>
      <c r="C6658" s="3" t="s">
        <v>7361</v>
      </c>
      <c r="D6658" s="3" t="s">
        <v>7362</v>
      </c>
      <c r="E6658" s="3">
        <v>0</v>
      </c>
      <c r="F6658" s="3">
        <v>35.515999999999998</v>
      </c>
      <c r="G6658" s="3">
        <v>45</v>
      </c>
      <c r="H6658" s="3">
        <v>8</v>
      </c>
      <c r="I6658" s="3">
        <v>12</v>
      </c>
      <c r="J6658" s="3">
        <v>1</v>
      </c>
      <c r="K6658" s="3">
        <v>273</v>
      </c>
      <c r="L6658" s="3">
        <v>31</v>
      </c>
      <c r="M6658" s="3">
        <v>4.88</v>
      </c>
      <c r="N6658" s="3">
        <v>36.619999999999997</v>
      </c>
      <c r="O6658" s="3">
        <v>8</v>
      </c>
      <c r="P6658" s="3" t="s">
        <v>34</v>
      </c>
      <c r="Q6658" s="3" t="s">
        <v>34</v>
      </c>
      <c r="R6658" s="3" t="s">
        <v>189</v>
      </c>
      <c r="S6658" s="3" t="s">
        <v>7204</v>
      </c>
      <c r="T6658" s="3" t="s">
        <v>34</v>
      </c>
      <c r="U6658" s="3" t="s">
        <v>7361</v>
      </c>
      <c r="V6658" s="3" t="s">
        <v>34</v>
      </c>
      <c r="W6658" s="3" t="s">
        <v>38</v>
      </c>
      <c r="X6658" s="3" t="s">
        <v>34</v>
      </c>
      <c r="Y6658" s="3" t="s">
        <v>34</v>
      </c>
      <c r="Z6658" s="3" t="s">
        <v>34</v>
      </c>
      <c r="AA6658" s="3">
        <v>0</v>
      </c>
      <c r="AB6658" s="3" t="s">
        <v>29</v>
      </c>
      <c r="AC6658" s="3">
        <v>1</v>
      </c>
    </row>
    <row r="6659" spans="1:29" hidden="1" outlineLevel="1" collapsed="1" x14ac:dyDescent="0.25">
      <c r="A6659" t="s">
        <v>34</v>
      </c>
      <c r="B6659" s="2" t="s">
        <v>39</v>
      </c>
      <c r="C6659" s="2" t="s">
        <v>40</v>
      </c>
      <c r="D6659" s="2" t="s">
        <v>41</v>
      </c>
      <c r="E6659" s="2" t="s">
        <v>42</v>
      </c>
      <c r="F6659" s="2" t="s">
        <v>43</v>
      </c>
      <c r="G6659" s="2" t="s">
        <v>28</v>
      </c>
      <c r="H6659" s="2" t="s">
        <v>44</v>
      </c>
      <c r="I6659" s="2" t="s">
        <v>8</v>
      </c>
      <c r="J6659" s="2" t="s">
        <v>45</v>
      </c>
      <c r="K6659" s="2" t="s">
        <v>46</v>
      </c>
      <c r="L6659" s="2" t="s">
        <v>47</v>
      </c>
      <c r="M6659" s="2" t="s">
        <v>27</v>
      </c>
      <c r="N6659" s="2" t="s">
        <v>48</v>
      </c>
      <c r="O6659" s="2" t="s">
        <v>49</v>
      </c>
      <c r="P6659" s="2" t="s">
        <v>50</v>
      </c>
      <c r="Q6659" s="2" t="s">
        <v>51</v>
      </c>
    </row>
    <row r="6660" spans="1:29" hidden="1" outlineLevel="1" collapsed="1" x14ac:dyDescent="0.25">
      <c r="A6660" t="s">
        <v>34</v>
      </c>
      <c r="B6660" s="4" t="s">
        <v>29</v>
      </c>
      <c r="C6660" s="4" t="s">
        <v>7205</v>
      </c>
      <c r="D6660" s="4" t="s">
        <v>34</v>
      </c>
      <c r="E6660" s="4">
        <v>5.1630100000000004E-4</v>
      </c>
      <c r="F6660" s="4">
        <v>1.5434800000000001E-4</v>
      </c>
      <c r="G6660" s="4">
        <v>2</v>
      </c>
      <c r="H6660" s="4">
        <v>2</v>
      </c>
      <c r="I6660" s="4">
        <v>1</v>
      </c>
      <c r="J6660" s="4" t="s">
        <v>7206</v>
      </c>
      <c r="K6660" s="4">
        <v>1</v>
      </c>
      <c r="L6660" s="4">
        <v>1517.8798400000001</v>
      </c>
      <c r="M6660" s="4" t="s">
        <v>29</v>
      </c>
      <c r="N6660" s="4" t="s">
        <v>29</v>
      </c>
      <c r="O6660" s="4">
        <v>6.5770000000000002E-5</v>
      </c>
      <c r="P6660" s="4">
        <v>4.1640000000000001E-5</v>
      </c>
      <c r="Q6660" s="4">
        <v>3.73</v>
      </c>
    </row>
    <row r="6661" spans="1:29" hidden="1" outlineLevel="1" collapsed="1" x14ac:dyDescent="0.25">
      <c r="A6661" t="s">
        <v>34</v>
      </c>
      <c r="B6661" s="4" t="s">
        <v>29</v>
      </c>
      <c r="C6661" s="4" t="s">
        <v>7207</v>
      </c>
      <c r="D6661" s="4" t="s">
        <v>34</v>
      </c>
      <c r="E6661" s="4">
        <v>4.2870800000000003E-6</v>
      </c>
      <c r="F6661" s="4">
        <v>1.5434800000000001E-4</v>
      </c>
      <c r="G6661" s="4">
        <v>2</v>
      </c>
      <c r="H6661" s="4">
        <v>2</v>
      </c>
      <c r="I6661" s="4">
        <v>1</v>
      </c>
      <c r="J6661" s="4" t="s">
        <v>7206</v>
      </c>
      <c r="K6661" s="4">
        <v>0</v>
      </c>
      <c r="L6661" s="4">
        <v>2398.2347799999998</v>
      </c>
      <c r="M6661" s="4" t="s">
        <v>29</v>
      </c>
      <c r="N6661" s="4" t="s">
        <v>29</v>
      </c>
      <c r="O6661" s="4">
        <v>6.5770000000000002E-5</v>
      </c>
      <c r="P6661" s="4">
        <v>1.268E-7</v>
      </c>
      <c r="Q6661" s="4">
        <v>5.2</v>
      </c>
    </row>
    <row r="6662" spans="1:29" hidden="1" outlineLevel="1" collapsed="1" x14ac:dyDescent="0.25">
      <c r="A6662" t="s">
        <v>34</v>
      </c>
      <c r="B6662" s="4" t="s">
        <v>29</v>
      </c>
      <c r="C6662" s="4" t="s">
        <v>7209</v>
      </c>
      <c r="D6662" s="4" t="s">
        <v>34</v>
      </c>
      <c r="E6662" s="4">
        <v>4.3125900000000003E-4</v>
      </c>
      <c r="F6662" s="4">
        <v>1.5434800000000001E-4</v>
      </c>
      <c r="G6662" s="4">
        <v>2</v>
      </c>
      <c r="H6662" s="4">
        <v>2</v>
      </c>
      <c r="I6662" s="4">
        <v>3</v>
      </c>
      <c r="J6662" s="4" t="s">
        <v>7206</v>
      </c>
      <c r="K6662" s="4">
        <v>0</v>
      </c>
      <c r="L6662" s="4">
        <v>1833.9704999999999</v>
      </c>
      <c r="M6662" s="4" t="s">
        <v>29</v>
      </c>
      <c r="N6662" s="4" t="s">
        <v>29</v>
      </c>
      <c r="O6662" s="4">
        <v>6.5770000000000002E-5</v>
      </c>
      <c r="P6662" s="4">
        <v>3.3529999999999999E-5</v>
      </c>
      <c r="Q6662" s="4">
        <v>4.32</v>
      </c>
    </row>
    <row r="6663" spans="1:29" hidden="1" outlineLevel="1" collapsed="1" x14ac:dyDescent="0.25">
      <c r="A6663" t="s">
        <v>34</v>
      </c>
      <c r="B6663" s="4" t="s">
        <v>29</v>
      </c>
      <c r="C6663" s="4" t="s">
        <v>7363</v>
      </c>
      <c r="D6663" s="4" t="s">
        <v>34</v>
      </c>
      <c r="E6663" s="4">
        <v>9.45669E-7</v>
      </c>
      <c r="F6663" s="4">
        <v>1.5434800000000001E-4</v>
      </c>
      <c r="G6663" s="4">
        <v>1</v>
      </c>
      <c r="H6663" s="4">
        <v>1</v>
      </c>
      <c r="I6663" s="4">
        <v>1</v>
      </c>
      <c r="J6663" s="4" t="s">
        <v>7361</v>
      </c>
      <c r="K6663" s="4">
        <v>0</v>
      </c>
      <c r="L6663" s="4">
        <v>1461.7179799999999</v>
      </c>
      <c r="M6663" s="4" t="s">
        <v>29</v>
      </c>
      <c r="N6663" s="4" t="s">
        <v>29</v>
      </c>
      <c r="O6663" s="4">
        <v>6.5770000000000002E-5</v>
      </c>
      <c r="P6663" s="4">
        <v>2.0380000000000001E-8</v>
      </c>
      <c r="Q6663" s="4">
        <v>3.78</v>
      </c>
    </row>
    <row r="6664" spans="1:29" hidden="1" outlineLevel="1" collapsed="1" x14ac:dyDescent="0.25">
      <c r="A6664" t="s">
        <v>34</v>
      </c>
      <c r="B6664" s="4" t="s">
        <v>29</v>
      </c>
      <c r="C6664" s="4" t="s">
        <v>7211</v>
      </c>
      <c r="D6664" s="4" t="s">
        <v>7212</v>
      </c>
      <c r="E6664" s="4">
        <v>6.5912200000000005E-4</v>
      </c>
      <c r="F6664" s="4">
        <v>1.5434800000000001E-4</v>
      </c>
      <c r="G6664" s="4">
        <v>2</v>
      </c>
      <c r="H6664" s="4">
        <v>2</v>
      </c>
      <c r="I6664" s="4">
        <v>3</v>
      </c>
      <c r="J6664" s="4" t="s">
        <v>7206</v>
      </c>
      <c r="K6664" s="4">
        <v>1</v>
      </c>
      <c r="L6664" s="4">
        <v>2001.88922</v>
      </c>
      <c r="M6664" s="4" t="s">
        <v>29</v>
      </c>
      <c r="N6664" s="4" t="s">
        <v>29</v>
      </c>
      <c r="O6664" s="4">
        <v>6.5770000000000002E-5</v>
      </c>
      <c r="P6664" s="4">
        <v>5.5729999999999997E-5</v>
      </c>
      <c r="Q6664" s="4">
        <v>2.74</v>
      </c>
    </row>
    <row r="6665" spans="1:29" hidden="1" outlineLevel="1" collapsed="1" x14ac:dyDescent="0.25">
      <c r="A6665" t="s">
        <v>34</v>
      </c>
      <c r="B6665" s="4" t="s">
        <v>29</v>
      </c>
      <c r="C6665" s="4" t="s">
        <v>7213</v>
      </c>
      <c r="D6665" s="4" t="s">
        <v>376</v>
      </c>
      <c r="E6665" s="4">
        <v>2.4890899999999998E-3</v>
      </c>
      <c r="F6665" s="4">
        <v>3.0793500000000001E-4</v>
      </c>
      <c r="G6665" s="4">
        <v>2</v>
      </c>
      <c r="H6665" s="4">
        <v>2</v>
      </c>
      <c r="I6665" s="4">
        <v>1</v>
      </c>
      <c r="J6665" s="4" t="s">
        <v>7206</v>
      </c>
      <c r="K6665" s="4">
        <v>1</v>
      </c>
      <c r="L6665" s="4">
        <v>3331.6249899999998</v>
      </c>
      <c r="M6665" s="4" t="s">
        <v>29</v>
      </c>
      <c r="N6665" s="4" t="s">
        <v>29</v>
      </c>
      <c r="O6665" s="4">
        <v>1.192E-4</v>
      </c>
      <c r="P6665" s="4">
        <v>2.721E-4</v>
      </c>
      <c r="Q6665" s="4">
        <v>3.03</v>
      </c>
    </row>
    <row r="6666" spans="1:29" hidden="1" outlineLevel="1" collapsed="1" x14ac:dyDescent="0.25">
      <c r="A6666" t="s">
        <v>34</v>
      </c>
      <c r="B6666" s="4" t="s">
        <v>29</v>
      </c>
      <c r="C6666" s="4" t="s">
        <v>7214</v>
      </c>
      <c r="D6666" s="4" t="s">
        <v>34</v>
      </c>
      <c r="E6666" s="4">
        <v>1.72531E-2</v>
      </c>
      <c r="F6666" s="4">
        <v>5.7957899999999999E-4</v>
      </c>
      <c r="G6666" s="4">
        <v>2</v>
      </c>
      <c r="H6666" s="4">
        <v>2</v>
      </c>
      <c r="I6666" s="4">
        <v>1</v>
      </c>
      <c r="J6666" s="4" t="s">
        <v>7206</v>
      </c>
      <c r="K6666" s="4">
        <v>0</v>
      </c>
      <c r="L6666" s="4">
        <v>907.52473999999995</v>
      </c>
      <c r="M6666" s="4" t="s">
        <v>29</v>
      </c>
      <c r="N6666" s="4" t="s">
        <v>29</v>
      </c>
      <c r="O6666" s="4">
        <v>2.1489999999999999E-4</v>
      </c>
      <c r="P6666" s="4">
        <v>2.7330000000000002E-3</v>
      </c>
      <c r="Q6666" s="4">
        <v>1.7</v>
      </c>
    </row>
    <row r="6667" spans="1:29" hidden="1" outlineLevel="1" collapsed="1" x14ac:dyDescent="0.25">
      <c r="A6667" t="s">
        <v>34</v>
      </c>
      <c r="B6667" s="4" t="s">
        <v>29</v>
      </c>
      <c r="C6667" s="4" t="s">
        <v>7215</v>
      </c>
      <c r="D6667" s="4" t="s">
        <v>34</v>
      </c>
      <c r="E6667" s="4">
        <v>8.0898999999999999E-2</v>
      </c>
      <c r="F6667" s="4">
        <v>3.1301300000000001E-3</v>
      </c>
      <c r="G6667" s="4">
        <v>2</v>
      </c>
      <c r="H6667" s="4">
        <v>2</v>
      </c>
      <c r="I6667" s="4">
        <v>1</v>
      </c>
      <c r="J6667" s="4" t="s">
        <v>7206</v>
      </c>
      <c r="K6667" s="4">
        <v>0</v>
      </c>
      <c r="L6667" s="4">
        <v>1215.56404</v>
      </c>
      <c r="M6667" s="4" t="s">
        <v>29</v>
      </c>
      <c r="N6667" s="4" t="s">
        <v>29</v>
      </c>
      <c r="O6667" s="4">
        <v>1.121E-3</v>
      </c>
      <c r="P6667" s="4">
        <v>2.0369999999999999E-2</v>
      </c>
      <c r="Q6667" s="4">
        <v>1.61</v>
      </c>
    </row>
    <row r="6668" spans="1:29" x14ac:dyDescent="0.25">
      <c r="A6668" s="3" t="s">
        <v>29</v>
      </c>
      <c r="B6668" s="3" t="s">
        <v>30</v>
      </c>
      <c r="C6668" s="3" t="s">
        <v>7364</v>
      </c>
      <c r="D6668" s="3" t="s">
        <v>7365</v>
      </c>
      <c r="E6668" s="3">
        <v>0</v>
      </c>
      <c r="F6668" s="3">
        <v>35.479999999999997</v>
      </c>
      <c r="G6668" s="3">
        <v>40</v>
      </c>
      <c r="H6668" s="3">
        <v>7</v>
      </c>
      <c r="I6668" s="3">
        <v>14</v>
      </c>
      <c r="J6668" s="3">
        <v>7</v>
      </c>
      <c r="K6668" s="3">
        <v>311</v>
      </c>
      <c r="L6668" s="3">
        <v>34.299999999999997</v>
      </c>
      <c r="M6668" s="3">
        <v>9.31</v>
      </c>
      <c r="N6668" s="3">
        <v>48.22</v>
      </c>
      <c r="O6668" s="3">
        <v>7</v>
      </c>
      <c r="P6668" s="3" t="s">
        <v>2146</v>
      </c>
      <c r="Q6668" s="3" t="s">
        <v>34</v>
      </c>
      <c r="R6668" s="3" t="s">
        <v>7366</v>
      </c>
      <c r="S6668" s="3" t="s">
        <v>7367</v>
      </c>
      <c r="T6668" s="3" t="s">
        <v>34</v>
      </c>
      <c r="U6668" s="3" t="s">
        <v>7368</v>
      </c>
      <c r="V6668" s="3" t="s">
        <v>34</v>
      </c>
      <c r="W6668" s="3" t="s">
        <v>193</v>
      </c>
      <c r="X6668" s="3" t="s">
        <v>34</v>
      </c>
      <c r="Y6668" s="3" t="s">
        <v>34</v>
      </c>
      <c r="Z6668" s="3" t="s">
        <v>34</v>
      </c>
      <c r="AA6668" s="3">
        <v>0</v>
      </c>
      <c r="AB6668" s="3" t="s">
        <v>29</v>
      </c>
      <c r="AC6668" s="3">
        <v>1</v>
      </c>
    </row>
    <row r="6669" spans="1:29" hidden="1" outlineLevel="1" collapsed="1" x14ac:dyDescent="0.25">
      <c r="A6669" t="s">
        <v>34</v>
      </c>
      <c r="B6669" s="2" t="s">
        <v>39</v>
      </c>
      <c r="C6669" s="2" t="s">
        <v>40</v>
      </c>
      <c r="D6669" s="2" t="s">
        <v>41</v>
      </c>
      <c r="E6669" s="2" t="s">
        <v>42</v>
      </c>
      <c r="F6669" s="2" t="s">
        <v>43</v>
      </c>
      <c r="G6669" s="2" t="s">
        <v>28</v>
      </c>
      <c r="H6669" s="2" t="s">
        <v>44</v>
      </c>
      <c r="I6669" s="2" t="s">
        <v>8</v>
      </c>
      <c r="J6669" s="2" t="s">
        <v>45</v>
      </c>
      <c r="K6669" s="2" t="s">
        <v>46</v>
      </c>
      <c r="L6669" s="2" t="s">
        <v>47</v>
      </c>
      <c r="M6669" s="2" t="s">
        <v>27</v>
      </c>
      <c r="N6669" s="2" t="s">
        <v>48</v>
      </c>
      <c r="O6669" s="2" t="s">
        <v>49</v>
      </c>
      <c r="P6669" s="2" t="s">
        <v>50</v>
      </c>
      <c r="Q6669" s="2" t="s">
        <v>51</v>
      </c>
    </row>
    <row r="6670" spans="1:29" hidden="1" outlineLevel="1" collapsed="1" x14ac:dyDescent="0.25">
      <c r="A6670" t="s">
        <v>34</v>
      </c>
      <c r="B6670" s="4" t="s">
        <v>29</v>
      </c>
      <c r="C6670" s="4" t="s">
        <v>7369</v>
      </c>
      <c r="D6670" s="4" t="s">
        <v>34</v>
      </c>
      <c r="E6670" s="4">
        <v>3.69601E-4</v>
      </c>
      <c r="F6670" s="4">
        <v>1.5434800000000001E-4</v>
      </c>
      <c r="G6670" s="4">
        <v>1</v>
      </c>
      <c r="H6670" s="4">
        <v>1</v>
      </c>
      <c r="I6670" s="4">
        <v>2</v>
      </c>
      <c r="J6670" s="4" t="s">
        <v>7364</v>
      </c>
      <c r="K6670" s="4">
        <v>0</v>
      </c>
      <c r="L6670" s="4">
        <v>2829.4345400000002</v>
      </c>
      <c r="M6670" s="4" t="s">
        <v>29</v>
      </c>
      <c r="N6670" s="4" t="s">
        <v>29</v>
      </c>
      <c r="O6670" s="4">
        <v>6.5770000000000002E-5</v>
      </c>
      <c r="P6670" s="4">
        <v>2.775E-5</v>
      </c>
      <c r="Q6670" s="4">
        <v>3.51</v>
      </c>
    </row>
    <row r="6671" spans="1:29" hidden="1" outlineLevel="1" collapsed="1" x14ac:dyDescent="0.25">
      <c r="A6671" t="s">
        <v>34</v>
      </c>
      <c r="B6671" s="4" t="s">
        <v>29</v>
      </c>
      <c r="C6671" s="4" t="s">
        <v>7370</v>
      </c>
      <c r="D6671" s="4" t="s">
        <v>34</v>
      </c>
      <c r="E6671" s="4">
        <v>1.1920599999999999E-6</v>
      </c>
      <c r="F6671" s="4">
        <v>1.5434800000000001E-4</v>
      </c>
      <c r="G6671" s="4">
        <v>1</v>
      </c>
      <c r="H6671" s="4">
        <v>1</v>
      </c>
      <c r="I6671" s="4">
        <v>2</v>
      </c>
      <c r="J6671" s="4" t="s">
        <v>7364</v>
      </c>
      <c r="K6671" s="4">
        <v>1</v>
      </c>
      <c r="L6671" s="4">
        <v>2351.1513799999998</v>
      </c>
      <c r="M6671" s="4" t="s">
        <v>29</v>
      </c>
      <c r="N6671" s="4" t="s">
        <v>29</v>
      </c>
      <c r="O6671" s="4">
        <v>6.5770000000000002E-5</v>
      </c>
      <c r="P6671" s="4">
        <v>2.6849999999999999E-8</v>
      </c>
      <c r="Q6671" s="4">
        <v>4.38</v>
      </c>
    </row>
    <row r="6672" spans="1:29" hidden="1" outlineLevel="1" collapsed="1" x14ac:dyDescent="0.25">
      <c r="A6672" t="s">
        <v>34</v>
      </c>
      <c r="B6672" s="4" t="s">
        <v>29</v>
      </c>
      <c r="C6672" s="4" t="s">
        <v>7371</v>
      </c>
      <c r="D6672" s="4" t="s">
        <v>7212</v>
      </c>
      <c r="E6672" s="4">
        <v>2.23895E-8</v>
      </c>
      <c r="F6672" s="4">
        <v>1.5434800000000001E-4</v>
      </c>
      <c r="G6672" s="4">
        <v>1</v>
      </c>
      <c r="H6672" s="4">
        <v>1</v>
      </c>
      <c r="I6672" s="4">
        <v>5</v>
      </c>
      <c r="J6672" s="4" t="s">
        <v>7364</v>
      </c>
      <c r="K6672" s="4">
        <v>0</v>
      </c>
      <c r="L6672" s="4">
        <v>2910.3648199999998</v>
      </c>
      <c r="M6672" s="4" t="s">
        <v>29</v>
      </c>
      <c r="N6672" s="4" t="s">
        <v>29</v>
      </c>
      <c r="O6672" s="4">
        <v>6.5770000000000002E-5</v>
      </c>
      <c r="P6672" s="4">
        <v>2.197E-10</v>
      </c>
      <c r="Q6672" s="4">
        <v>5.69</v>
      </c>
    </row>
    <row r="6673" spans="1:29" hidden="1" outlineLevel="1" collapsed="1" x14ac:dyDescent="0.25">
      <c r="A6673" t="s">
        <v>34</v>
      </c>
      <c r="B6673" s="4" t="s">
        <v>29</v>
      </c>
      <c r="C6673" s="4" t="s">
        <v>7372</v>
      </c>
      <c r="D6673" s="4" t="s">
        <v>34</v>
      </c>
      <c r="E6673" s="4">
        <v>8.3801099999999996E-3</v>
      </c>
      <c r="F6673" s="4">
        <v>4.3565599999999998E-4</v>
      </c>
      <c r="G6673" s="4">
        <v>1</v>
      </c>
      <c r="H6673" s="4">
        <v>1</v>
      </c>
      <c r="I6673" s="4">
        <v>1</v>
      </c>
      <c r="J6673" s="4" t="s">
        <v>7364</v>
      </c>
      <c r="K6673" s="4">
        <v>0</v>
      </c>
      <c r="L6673" s="4">
        <v>1749.8766000000001</v>
      </c>
      <c r="M6673" s="4" t="s">
        <v>29</v>
      </c>
      <c r="N6673" s="4" t="s">
        <v>29</v>
      </c>
      <c r="O6673" s="4">
        <v>1.639E-4</v>
      </c>
      <c r="P6673" s="4">
        <v>1.129E-3</v>
      </c>
      <c r="Q6673" s="4">
        <v>2.4900000000000002</v>
      </c>
    </row>
    <row r="6674" spans="1:29" hidden="1" outlineLevel="1" collapsed="1" x14ac:dyDescent="0.25">
      <c r="A6674" t="s">
        <v>34</v>
      </c>
      <c r="B6674" s="4" t="s">
        <v>29</v>
      </c>
      <c r="C6674" s="4" t="s">
        <v>7373</v>
      </c>
      <c r="D6674" s="4" t="s">
        <v>154</v>
      </c>
      <c r="E6674" s="4">
        <v>1.25808E-2</v>
      </c>
      <c r="F6674" s="4">
        <v>4.3565599999999998E-4</v>
      </c>
      <c r="G6674" s="4">
        <v>1</v>
      </c>
      <c r="H6674" s="4">
        <v>1</v>
      </c>
      <c r="I6674" s="4">
        <v>2</v>
      </c>
      <c r="J6674" s="4" t="s">
        <v>7364</v>
      </c>
      <c r="K6674" s="4">
        <v>1</v>
      </c>
      <c r="L6674" s="4">
        <v>1417.66679</v>
      </c>
      <c r="M6674" s="4" t="s">
        <v>29</v>
      </c>
      <c r="N6674" s="4" t="s">
        <v>29</v>
      </c>
      <c r="O6674" s="4">
        <v>1.639E-4</v>
      </c>
      <c r="P6674" s="4">
        <v>1.8489999999999999E-3</v>
      </c>
      <c r="Q6674" s="4">
        <v>2.99</v>
      </c>
    </row>
    <row r="6675" spans="1:29" hidden="1" outlineLevel="1" collapsed="1" x14ac:dyDescent="0.25">
      <c r="A6675" t="s">
        <v>34</v>
      </c>
      <c r="B6675" s="4" t="s">
        <v>29</v>
      </c>
      <c r="C6675" s="4" t="s">
        <v>7374</v>
      </c>
      <c r="D6675" s="4" t="s">
        <v>34</v>
      </c>
      <c r="E6675" s="4">
        <v>1.0467799999999999E-2</v>
      </c>
      <c r="F6675" s="4">
        <v>4.3565599999999998E-4</v>
      </c>
      <c r="G6675" s="4">
        <v>1</v>
      </c>
      <c r="H6675" s="4">
        <v>1</v>
      </c>
      <c r="I6675" s="4">
        <v>1</v>
      </c>
      <c r="J6675" s="4" t="s">
        <v>7364</v>
      </c>
      <c r="K6675" s="4">
        <v>0</v>
      </c>
      <c r="L6675" s="4">
        <v>1901.0226</v>
      </c>
      <c r="M6675" s="4" t="s">
        <v>29</v>
      </c>
      <c r="N6675" s="4" t="s">
        <v>29</v>
      </c>
      <c r="O6675" s="4">
        <v>1.639E-4</v>
      </c>
      <c r="P6675" s="4">
        <v>1.474E-3</v>
      </c>
      <c r="Q6675" s="4">
        <v>4.5199999999999996</v>
      </c>
    </row>
    <row r="6676" spans="1:29" hidden="1" outlineLevel="1" collapsed="1" x14ac:dyDescent="0.25">
      <c r="A6676" t="s">
        <v>34</v>
      </c>
      <c r="B6676" s="4" t="s">
        <v>29</v>
      </c>
      <c r="C6676" s="4" t="s">
        <v>7375</v>
      </c>
      <c r="D6676" s="4" t="s">
        <v>34</v>
      </c>
      <c r="E6676" s="4">
        <v>6.0821399999999998E-2</v>
      </c>
      <c r="F6676" s="4">
        <v>2.0709399999999998E-3</v>
      </c>
      <c r="G6676" s="4">
        <v>1</v>
      </c>
      <c r="H6676" s="4">
        <v>1</v>
      </c>
      <c r="I6676" s="4">
        <v>1</v>
      </c>
      <c r="J6676" s="4" t="s">
        <v>7364</v>
      </c>
      <c r="K6676" s="4">
        <v>0</v>
      </c>
      <c r="L6676" s="4">
        <v>928.48869000000002</v>
      </c>
      <c r="M6676" s="4" t="s">
        <v>29</v>
      </c>
      <c r="N6676" s="4" t="s">
        <v>29</v>
      </c>
      <c r="O6676" s="4">
        <v>7.4290000000000001E-4</v>
      </c>
      <c r="P6676" s="4">
        <v>1.383E-2</v>
      </c>
      <c r="Q6676" s="4">
        <v>1.58</v>
      </c>
    </row>
    <row r="6677" spans="1:29" x14ac:dyDescent="0.25">
      <c r="A6677" s="3" t="s">
        <v>29</v>
      </c>
      <c r="B6677" s="3" t="s">
        <v>30</v>
      </c>
      <c r="C6677" s="3" t="s">
        <v>7376</v>
      </c>
      <c r="D6677" s="3" t="s">
        <v>7377</v>
      </c>
      <c r="E6677" s="3">
        <v>0</v>
      </c>
      <c r="F6677" s="3">
        <v>35.128</v>
      </c>
      <c r="G6677" s="3">
        <v>24</v>
      </c>
      <c r="H6677" s="3">
        <v>4</v>
      </c>
      <c r="I6677" s="3">
        <v>10</v>
      </c>
      <c r="J6677" s="3">
        <v>4</v>
      </c>
      <c r="K6677" s="3">
        <v>130</v>
      </c>
      <c r="L6677" s="3">
        <v>14.8</v>
      </c>
      <c r="M6677" s="3">
        <v>11.17</v>
      </c>
      <c r="N6677" s="3">
        <v>29.79</v>
      </c>
      <c r="O6677" s="3">
        <v>4</v>
      </c>
      <c r="P6677" s="3" t="s">
        <v>315</v>
      </c>
      <c r="Q6677" s="3" t="s">
        <v>2919</v>
      </c>
      <c r="R6677" s="3" t="s">
        <v>2920</v>
      </c>
      <c r="S6677" s="3" t="s">
        <v>7378</v>
      </c>
      <c r="T6677" s="3" t="s">
        <v>34</v>
      </c>
      <c r="U6677" s="3" t="s">
        <v>7379</v>
      </c>
      <c r="V6677" s="3" t="s">
        <v>34</v>
      </c>
      <c r="W6677" s="3" t="s">
        <v>193</v>
      </c>
      <c r="X6677" s="3" t="s">
        <v>34</v>
      </c>
      <c r="Y6677" s="3" t="s">
        <v>34</v>
      </c>
      <c r="Z6677" s="3" t="s">
        <v>34</v>
      </c>
      <c r="AA6677" s="3">
        <v>0</v>
      </c>
      <c r="AB6677" s="3" t="s">
        <v>29</v>
      </c>
      <c r="AC6677" s="3">
        <v>1</v>
      </c>
    </row>
    <row r="6678" spans="1:29" hidden="1" outlineLevel="1" collapsed="1" x14ac:dyDescent="0.25">
      <c r="A6678" t="s">
        <v>34</v>
      </c>
      <c r="B6678" s="2" t="s">
        <v>39</v>
      </c>
      <c r="C6678" s="2" t="s">
        <v>40</v>
      </c>
      <c r="D6678" s="2" t="s">
        <v>41</v>
      </c>
      <c r="E6678" s="2" t="s">
        <v>42</v>
      </c>
      <c r="F6678" s="2" t="s">
        <v>43</v>
      </c>
      <c r="G6678" s="2" t="s">
        <v>28</v>
      </c>
      <c r="H6678" s="2" t="s">
        <v>44</v>
      </c>
      <c r="I6678" s="2" t="s">
        <v>8</v>
      </c>
      <c r="J6678" s="2" t="s">
        <v>45</v>
      </c>
      <c r="K6678" s="2" t="s">
        <v>46</v>
      </c>
      <c r="L6678" s="2" t="s">
        <v>47</v>
      </c>
      <c r="M6678" s="2" t="s">
        <v>27</v>
      </c>
      <c r="N6678" s="2" t="s">
        <v>48</v>
      </c>
      <c r="O6678" s="2" t="s">
        <v>49</v>
      </c>
      <c r="P6678" s="2" t="s">
        <v>50</v>
      </c>
      <c r="Q6678" s="2" t="s">
        <v>51</v>
      </c>
    </row>
    <row r="6679" spans="1:29" hidden="1" outlineLevel="1" collapsed="1" x14ac:dyDescent="0.25">
      <c r="A6679" t="s">
        <v>34</v>
      </c>
      <c r="B6679" s="4" t="s">
        <v>29</v>
      </c>
      <c r="C6679" s="4" t="s">
        <v>7380</v>
      </c>
      <c r="D6679" s="4" t="s">
        <v>34</v>
      </c>
      <c r="E6679" s="4">
        <v>9.8287599999999991E-7</v>
      </c>
      <c r="F6679" s="4">
        <v>1.5434800000000001E-4</v>
      </c>
      <c r="G6679" s="4">
        <v>1</v>
      </c>
      <c r="H6679" s="4">
        <v>1</v>
      </c>
      <c r="I6679" s="4">
        <v>3</v>
      </c>
      <c r="J6679" s="4" t="s">
        <v>7376</v>
      </c>
      <c r="K6679" s="4">
        <v>0</v>
      </c>
      <c r="L6679" s="4">
        <v>1388.71685</v>
      </c>
      <c r="M6679" s="4" t="s">
        <v>29</v>
      </c>
      <c r="N6679" s="4" t="s">
        <v>29</v>
      </c>
      <c r="O6679" s="4">
        <v>6.5770000000000002E-5</v>
      </c>
      <c r="P6679" s="4">
        <v>2.1290000000000001E-8</v>
      </c>
      <c r="Q6679" s="4">
        <v>3.39</v>
      </c>
    </row>
    <row r="6680" spans="1:29" hidden="1" outlineLevel="1" collapsed="1" x14ac:dyDescent="0.25">
      <c r="A6680" t="s">
        <v>34</v>
      </c>
      <c r="B6680" s="4" t="s">
        <v>29</v>
      </c>
      <c r="C6680" s="4" t="s">
        <v>7381</v>
      </c>
      <c r="D6680" s="4" t="s">
        <v>249</v>
      </c>
      <c r="E6680" s="4">
        <v>7.3587000000000004E-7</v>
      </c>
      <c r="F6680" s="4">
        <v>1.5434800000000001E-4</v>
      </c>
      <c r="G6680" s="4">
        <v>1</v>
      </c>
      <c r="H6680" s="4">
        <v>1</v>
      </c>
      <c r="I6680" s="4">
        <v>3</v>
      </c>
      <c r="J6680" s="4" t="s">
        <v>7376</v>
      </c>
      <c r="K6680" s="4">
        <v>1</v>
      </c>
      <c r="L6680" s="4">
        <v>2077.0998</v>
      </c>
      <c r="M6680" s="4" t="s">
        <v>29</v>
      </c>
      <c r="N6680" s="4" t="s">
        <v>29</v>
      </c>
      <c r="O6680" s="4">
        <v>6.5770000000000002E-5</v>
      </c>
      <c r="P6680" s="4">
        <v>1.5020000000000001E-8</v>
      </c>
      <c r="Q6680" s="4">
        <v>3.71</v>
      </c>
    </row>
    <row r="6681" spans="1:29" hidden="1" outlineLevel="1" collapsed="1" x14ac:dyDescent="0.25">
      <c r="A6681" t="s">
        <v>34</v>
      </c>
      <c r="B6681" s="4" t="s">
        <v>29</v>
      </c>
      <c r="C6681" s="4" t="s">
        <v>7382</v>
      </c>
      <c r="D6681" s="4" t="s">
        <v>34</v>
      </c>
      <c r="E6681" s="4">
        <v>8.81761E-3</v>
      </c>
      <c r="F6681" s="4">
        <v>4.3565599999999998E-4</v>
      </c>
      <c r="G6681" s="4">
        <v>1</v>
      </c>
      <c r="H6681" s="4">
        <v>1</v>
      </c>
      <c r="I6681" s="4">
        <v>2</v>
      </c>
      <c r="J6681" s="4" t="s">
        <v>7376</v>
      </c>
      <c r="K6681" s="4">
        <v>0</v>
      </c>
      <c r="L6681" s="4">
        <v>891.52982999999995</v>
      </c>
      <c r="M6681" s="4" t="s">
        <v>29</v>
      </c>
      <c r="N6681" s="4" t="s">
        <v>29</v>
      </c>
      <c r="O6681" s="4">
        <v>1.639E-4</v>
      </c>
      <c r="P6681" s="4">
        <v>1.1980000000000001E-3</v>
      </c>
      <c r="Q6681" s="4">
        <v>1.95</v>
      </c>
    </row>
    <row r="6682" spans="1:29" hidden="1" outlineLevel="1" collapsed="1" x14ac:dyDescent="0.25">
      <c r="A6682" t="s">
        <v>34</v>
      </c>
      <c r="B6682" s="4" t="s">
        <v>29</v>
      </c>
      <c r="C6682" s="4" t="s">
        <v>7383</v>
      </c>
      <c r="D6682" s="4" t="s">
        <v>128</v>
      </c>
      <c r="E6682" s="4">
        <v>1.0737E-2</v>
      </c>
      <c r="F6682" s="4">
        <v>4.3565599999999998E-4</v>
      </c>
      <c r="G6682" s="4">
        <v>1</v>
      </c>
      <c r="H6682" s="4">
        <v>1</v>
      </c>
      <c r="I6682" s="4">
        <v>2</v>
      </c>
      <c r="J6682" s="4" t="s">
        <v>7376</v>
      </c>
      <c r="K6682" s="4">
        <v>0</v>
      </c>
      <c r="L6682" s="4">
        <v>1204.58781</v>
      </c>
      <c r="M6682" s="4" t="s">
        <v>29</v>
      </c>
      <c r="N6682" s="4" t="s">
        <v>29</v>
      </c>
      <c r="O6682" s="4">
        <v>1.639E-4</v>
      </c>
      <c r="P6682" s="4">
        <v>1.516E-3</v>
      </c>
      <c r="Q6682" s="4">
        <v>2.25</v>
      </c>
    </row>
    <row r="6683" spans="1:29" x14ac:dyDescent="0.25">
      <c r="A6683" s="3" t="s">
        <v>29</v>
      </c>
      <c r="B6683" s="3" t="s">
        <v>30</v>
      </c>
      <c r="C6683" s="3" t="s">
        <v>7384</v>
      </c>
      <c r="D6683" s="3" t="s">
        <v>7385</v>
      </c>
      <c r="E6683" s="3">
        <v>0</v>
      </c>
      <c r="F6683" s="3">
        <v>35.091000000000001</v>
      </c>
      <c r="G6683" s="3">
        <v>10</v>
      </c>
      <c r="H6683" s="3">
        <v>8</v>
      </c>
      <c r="I6683" s="3">
        <v>11</v>
      </c>
      <c r="J6683" s="3">
        <v>7</v>
      </c>
      <c r="K6683" s="3">
        <v>1129</v>
      </c>
      <c r="L6683" s="3">
        <v>131</v>
      </c>
      <c r="M6683" s="3">
        <v>6.64</v>
      </c>
      <c r="N6683" s="3">
        <v>31.36</v>
      </c>
      <c r="O6683" s="3">
        <v>8</v>
      </c>
      <c r="P6683" s="3" t="s">
        <v>33</v>
      </c>
      <c r="Q6683" s="3" t="s">
        <v>2310</v>
      </c>
      <c r="R6683" s="3" t="s">
        <v>7386</v>
      </c>
      <c r="S6683" s="3" t="s">
        <v>7387</v>
      </c>
      <c r="T6683" s="3" t="s">
        <v>7388</v>
      </c>
      <c r="U6683" s="3" t="s">
        <v>7384</v>
      </c>
      <c r="V6683" s="3" t="s">
        <v>7389</v>
      </c>
      <c r="W6683" s="3" t="s">
        <v>193</v>
      </c>
      <c r="X6683" s="3" t="s">
        <v>34</v>
      </c>
      <c r="Y6683" s="3" t="s">
        <v>7390</v>
      </c>
      <c r="Z6683" s="3" t="s">
        <v>34</v>
      </c>
      <c r="AA6683" s="3">
        <v>5</v>
      </c>
      <c r="AB6683" s="3" t="s">
        <v>29</v>
      </c>
      <c r="AC6683" s="3">
        <v>1</v>
      </c>
    </row>
    <row r="6684" spans="1:29" hidden="1" outlineLevel="1" collapsed="1" x14ac:dyDescent="0.25">
      <c r="A6684" t="s">
        <v>34</v>
      </c>
      <c r="B6684" s="2" t="s">
        <v>39</v>
      </c>
      <c r="C6684" s="2" t="s">
        <v>40</v>
      </c>
      <c r="D6684" s="2" t="s">
        <v>41</v>
      </c>
      <c r="E6684" s="2" t="s">
        <v>42</v>
      </c>
      <c r="F6684" s="2" t="s">
        <v>43</v>
      </c>
      <c r="G6684" s="2" t="s">
        <v>28</v>
      </c>
      <c r="H6684" s="2" t="s">
        <v>44</v>
      </c>
      <c r="I6684" s="2" t="s">
        <v>8</v>
      </c>
      <c r="J6684" s="2" t="s">
        <v>45</v>
      </c>
      <c r="K6684" s="2" t="s">
        <v>46</v>
      </c>
      <c r="L6684" s="2" t="s">
        <v>47</v>
      </c>
      <c r="M6684" s="2" t="s">
        <v>27</v>
      </c>
      <c r="N6684" s="2" t="s">
        <v>48</v>
      </c>
      <c r="O6684" s="2" t="s">
        <v>49</v>
      </c>
      <c r="P6684" s="2" t="s">
        <v>50</v>
      </c>
      <c r="Q6684" s="2" t="s">
        <v>51</v>
      </c>
    </row>
    <row r="6685" spans="1:29" hidden="1" outlineLevel="1" collapsed="1" x14ac:dyDescent="0.25">
      <c r="A6685" t="s">
        <v>34</v>
      </c>
      <c r="B6685" s="4" t="s">
        <v>29</v>
      </c>
      <c r="C6685" s="4" t="s">
        <v>7391</v>
      </c>
      <c r="D6685" s="4" t="s">
        <v>34</v>
      </c>
      <c r="E6685" s="4">
        <v>1.35551E-4</v>
      </c>
      <c r="F6685" s="4">
        <v>1.5434800000000001E-4</v>
      </c>
      <c r="G6685" s="4">
        <v>1</v>
      </c>
      <c r="H6685" s="4">
        <v>1</v>
      </c>
      <c r="I6685" s="4">
        <v>2</v>
      </c>
      <c r="J6685" s="4" t="s">
        <v>7384</v>
      </c>
      <c r="K6685" s="4">
        <v>2</v>
      </c>
      <c r="L6685" s="4">
        <v>2508.1848599999998</v>
      </c>
      <c r="M6685" s="4" t="s">
        <v>29</v>
      </c>
      <c r="N6685" s="4" t="s">
        <v>29</v>
      </c>
      <c r="O6685" s="4">
        <v>6.5770000000000002E-5</v>
      </c>
      <c r="P6685" s="4">
        <v>8.2490000000000001E-6</v>
      </c>
      <c r="Q6685" s="4">
        <v>4.75</v>
      </c>
    </row>
    <row r="6686" spans="1:29" hidden="1" outlineLevel="1" collapsed="1" x14ac:dyDescent="0.25">
      <c r="A6686" t="s">
        <v>34</v>
      </c>
      <c r="B6686" s="4" t="s">
        <v>29</v>
      </c>
      <c r="C6686" s="4" t="s">
        <v>7392</v>
      </c>
      <c r="D6686" s="4" t="s">
        <v>196</v>
      </c>
      <c r="E6686" s="4">
        <v>6.1809699999999996E-4</v>
      </c>
      <c r="F6686" s="4">
        <v>1.5434800000000001E-4</v>
      </c>
      <c r="G6686" s="4">
        <v>1</v>
      </c>
      <c r="H6686" s="4">
        <v>1</v>
      </c>
      <c r="I6686" s="4">
        <v>2</v>
      </c>
      <c r="J6686" s="4" t="s">
        <v>7384</v>
      </c>
      <c r="K6686" s="4">
        <v>0</v>
      </c>
      <c r="L6686" s="4">
        <v>2165.1436699999999</v>
      </c>
      <c r="M6686" s="4" t="s">
        <v>29</v>
      </c>
      <c r="N6686" s="4" t="s">
        <v>29</v>
      </c>
      <c r="O6686" s="4">
        <v>6.5770000000000002E-5</v>
      </c>
      <c r="P6686" s="4">
        <v>5.1749999999999997E-5</v>
      </c>
      <c r="Q6686" s="4">
        <v>3.12</v>
      </c>
    </row>
    <row r="6687" spans="1:29" hidden="1" outlineLevel="1" collapsed="1" x14ac:dyDescent="0.25">
      <c r="A6687" t="s">
        <v>34</v>
      </c>
      <c r="B6687" s="4" t="s">
        <v>29</v>
      </c>
      <c r="C6687" s="4" t="s">
        <v>7393</v>
      </c>
      <c r="D6687" s="4" t="s">
        <v>34</v>
      </c>
      <c r="E6687" s="4">
        <v>1.5919299999999999E-4</v>
      </c>
      <c r="F6687" s="4">
        <v>1.5434800000000001E-4</v>
      </c>
      <c r="G6687" s="4">
        <v>1</v>
      </c>
      <c r="H6687" s="4">
        <v>1</v>
      </c>
      <c r="I6687" s="4">
        <v>1</v>
      </c>
      <c r="J6687" s="4" t="s">
        <v>7384</v>
      </c>
      <c r="K6687" s="4">
        <v>1</v>
      </c>
      <c r="L6687" s="4">
        <v>1479.8893399999999</v>
      </c>
      <c r="M6687" s="4" t="s">
        <v>29</v>
      </c>
      <c r="N6687" s="4" t="s">
        <v>29</v>
      </c>
      <c r="O6687" s="4">
        <v>6.5770000000000002E-5</v>
      </c>
      <c r="P6687" s="4">
        <v>1.005E-5</v>
      </c>
      <c r="Q6687" s="4">
        <v>2.92</v>
      </c>
    </row>
    <row r="6688" spans="1:29" hidden="1" outlineLevel="1" collapsed="1" x14ac:dyDescent="0.25">
      <c r="A6688" t="s">
        <v>34</v>
      </c>
      <c r="B6688" s="4" t="s">
        <v>29</v>
      </c>
      <c r="C6688" s="4" t="s">
        <v>7394</v>
      </c>
      <c r="D6688" s="4" t="s">
        <v>34</v>
      </c>
      <c r="E6688" s="4">
        <v>5.0674199999999997E-6</v>
      </c>
      <c r="F6688" s="4">
        <v>1.5434800000000001E-4</v>
      </c>
      <c r="G6688" s="4">
        <v>1</v>
      </c>
      <c r="H6688" s="4">
        <v>1</v>
      </c>
      <c r="I6688" s="4">
        <v>2</v>
      </c>
      <c r="J6688" s="4" t="s">
        <v>7384</v>
      </c>
      <c r="K6688" s="4">
        <v>1</v>
      </c>
      <c r="L6688" s="4">
        <v>2654.27916</v>
      </c>
      <c r="M6688" s="4" t="s">
        <v>29</v>
      </c>
      <c r="N6688" s="4" t="s">
        <v>29</v>
      </c>
      <c r="O6688" s="4">
        <v>6.5770000000000002E-5</v>
      </c>
      <c r="P6688" s="4">
        <v>1.5449999999999999E-7</v>
      </c>
      <c r="Q6688" s="4">
        <v>4.57</v>
      </c>
    </row>
    <row r="6689" spans="1:29" hidden="1" outlineLevel="1" collapsed="1" x14ac:dyDescent="0.25">
      <c r="A6689" t="s">
        <v>34</v>
      </c>
      <c r="B6689" s="4" t="s">
        <v>29</v>
      </c>
      <c r="C6689" s="4" t="s">
        <v>7395</v>
      </c>
      <c r="D6689" s="4" t="s">
        <v>34</v>
      </c>
      <c r="E6689" s="4">
        <v>3.87171E-3</v>
      </c>
      <c r="F6689" s="4">
        <v>3.0793500000000001E-4</v>
      </c>
      <c r="G6689" s="4">
        <v>1</v>
      </c>
      <c r="H6689" s="4">
        <v>1</v>
      </c>
      <c r="I6689" s="4">
        <v>1</v>
      </c>
      <c r="J6689" s="4" t="s">
        <v>7384</v>
      </c>
      <c r="K6689" s="4">
        <v>1</v>
      </c>
      <c r="L6689" s="4">
        <v>1495.8703399999999</v>
      </c>
      <c r="M6689" s="4" t="s">
        <v>29</v>
      </c>
      <c r="N6689" s="4" t="s">
        <v>29</v>
      </c>
      <c r="O6689" s="4">
        <v>1.192E-4</v>
      </c>
      <c r="P6689" s="4">
        <v>4.5669999999999999E-4</v>
      </c>
      <c r="Q6689" s="4">
        <v>3.2</v>
      </c>
    </row>
    <row r="6690" spans="1:29" hidden="1" outlineLevel="1" collapsed="1" x14ac:dyDescent="0.25">
      <c r="A6690" t="s">
        <v>34</v>
      </c>
      <c r="B6690" s="4" t="s">
        <v>29</v>
      </c>
      <c r="C6690" s="4" t="s">
        <v>7396</v>
      </c>
      <c r="D6690" s="4" t="s">
        <v>128</v>
      </c>
      <c r="E6690" s="4">
        <v>1.53051E-2</v>
      </c>
      <c r="F6690" s="4">
        <v>5.7957899999999999E-4</v>
      </c>
      <c r="G6690" s="4">
        <v>1</v>
      </c>
      <c r="H6690" s="4">
        <v>1</v>
      </c>
      <c r="I6690" s="4">
        <v>1</v>
      </c>
      <c r="J6690" s="4" t="s">
        <v>7384</v>
      </c>
      <c r="K6690" s="4">
        <v>1</v>
      </c>
      <c r="L6690" s="4">
        <v>1562.8206700000001</v>
      </c>
      <c r="M6690" s="4" t="s">
        <v>29</v>
      </c>
      <c r="N6690" s="4" t="s">
        <v>29</v>
      </c>
      <c r="O6690" s="4">
        <v>2.1489999999999999E-4</v>
      </c>
      <c r="P6690" s="4">
        <v>2.3419999999999999E-3</v>
      </c>
      <c r="Q6690" s="4">
        <v>3.03</v>
      </c>
    </row>
    <row r="6691" spans="1:29" hidden="1" outlineLevel="1" collapsed="1" x14ac:dyDescent="0.25">
      <c r="A6691" t="s">
        <v>34</v>
      </c>
      <c r="B6691" s="4" t="s">
        <v>29</v>
      </c>
      <c r="C6691" s="4" t="s">
        <v>7397</v>
      </c>
      <c r="D6691" s="4" t="s">
        <v>34</v>
      </c>
      <c r="E6691" s="4">
        <v>2.6586700000000001E-2</v>
      </c>
      <c r="F6691" s="4">
        <v>1.14003E-3</v>
      </c>
      <c r="G6691" s="4">
        <v>2</v>
      </c>
      <c r="H6691" s="4">
        <v>2</v>
      </c>
      <c r="I6691" s="4">
        <v>1</v>
      </c>
      <c r="J6691" s="4" t="s">
        <v>7398</v>
      </c>
      <c r="K6691" s="4">
        <v>0</v>
      </c>
      <c r="L6691" s="4">
        <v>996.58767999999998</v>
      </c>
      <c r="M6691" s="4" t="s">
        <v>29</v>
      </c>
      <c r="N6691" s="4" t="s">
        <v>29</v>
      </c>
      <c r="O6691" s="4">
        <v>4.1320000000000001E-4</v>
      </c>
      <c r="P6691" s="4">
        <v>4.6870000000000002E-3</v>
      </c>
      <c r="Q6691" s="4">
        <v>2.12</v>
      </c>
    </row>
    <row r="6692" spans="1:29" hidden="1" outlineLevel="1" collapsed="1" x14ac:dyDescent="0.25">
      <c r="A6692" t="s">
        <v>34</v>
      </c>
      <c r="B6692" s="4" t="s">
        <v>29</v>
      </c>
      <c r="C6692" s="4" t="s">
        <v>7399</v>
      </c>
      <c r="D6692" s="4" t="s">
        <v>34</v>
      </c>
      <c r="E6692" s="4">
        <v>4.3312999999999997E-2</v>
      </c>
      <c r="F6692" s="4">
        <v>1.40211E-3</v>
      </c>
      <c r="G6692" s="4">
        <v>1</v>
      </c>
      <c r="H6692" s="4">
        <v>1</v>
      </c>
      <c r="I6692" s="4">
        <v>1</v>
      </c>
      <c r="J6692" s="4" t="s">
        <v>7384</v>
      </c>
      <c r="K6692" s="4">
        <v>0</v>
      </c>
      <c r="L6692" s="4">
        <v>1226.68516</v>
      </c>
      <c r="M6692" s="4" t="s">
        <v>29</v>
      </c>
      <c r="N6692" s="4" t="s">
        <v>29</v>
      </c>
      <c r="O6692" s="4">
        <v>5.0580000000000004E-4</v>
      </c>
      <c r="P6692" s="4">
        <v>8.7799999999999996E-3</v>
      </c>
      <c r="Q6692" s="4">
        <v>1.89</v>
      </c>
    </row>
    <row r="6693" spans="1:29" x14ac:dyDescent="0.25">
      <c r="A6693" s="3" t="s">
        <v>29</v>
      </c>
      <c r="B6693" s="3" t="s">
        <v>30</v>
      </c>
      <c r="C6693" s="3" t="s">
        <v>7400</v>
      </c>
      <c r="D6693" s="3" t="s">
        <v>7401</v>
      </c>
      <c r="E6693" s="3">
        <v>0</v>
      </c>
      <c r="F6693" s="3">
        <v>35.014000000000003</v>
      </c>
      <c r="G6693" s="3">
        <v>25</v>
      </c>
      <c r="H6693" s="3">
        <v>7</v>
      </c>
      <c r="I6693" s="3">
        <v>9</v>
      </c>
      <c r="J6693" s="3">
        <v>7</v>
      </c>
      <c r="K6693" s="3">
        <v>258</v>
      </c>
      <c r="L6693" s="3">
        <v>27.8</v>
      </c>
      <c r="M6693" s="3">
        <v>10.210000000000001</v>
      </c>
      <c r="N6693" s="3">
        <v>21.44</v>
      </c>
      <c r="O6693" s="3">
        <v>7</v>
      </c>
      <c r="P6693" s="3" t="s">
        <v>33</v>
      </c>
      <c r="Q6693" s="3" t="s">
        <v>888</v>
      </c>
      <c r="R6693" s="3" t="s">
        <v>4821</v>
      </c>
      <c r="S6693" s="3" t="s">
        <v>7402</v>
      </c>
      <c r="T6693" s="3" t="s">
        <v>7403</v>
      </c>
      <c r="U6693" s="3" t="s">
        <v>7400</v>
      </c>
      <c r="V6693" s="3" t="s">
        <v>7404</v>
      </c>
      <c r="W6693" s="3" t="s">
        <v>2549</v>
      </c>
      <c r="X6693" s="3" t="s">
        <v>34</v>
      </c>
      <c r="Y6693" s="3" t="s">
        <v>34</v>
      </c>
      <c r="Z6693" s="3" t="s">
        <v>34</v>
      </c>
      <c r="AA6693" s="3">
        <v>0</v>
      </c>
      <c r="AB6693" s="3" t="s">
        <v>29</v>
      </c>
      <c r="AC6693" s="3">
        <v>1</v>
      </c>
    </row>
    <row r="6694" spans="1:29" hidden="1" outlineLevel="1" collapsed="1" x14ac:dyDescent="0.25">
      <c r="A6694" t="s">
        <v>34</v>
      </c>
      <c r="B6694" s="2" t="s">
        <v>39</v>
      </c>
      <c r="C6694" s="2" t="s">
        <v>40</v>
      </c>
      <c r="D6694" s="2" t="s">
        <v>41</v>
      </c>
      <c r="E6694" s="2" t="s">
        <v>42</v>
      </c>
      <c r="F6694" s="2" t="s">
        <v>43</v>
      </c>
      <c r="G6694" s="2" t="s">
        <v>28</v>
      </c>
      <c r="H6694" s="2" t="s">
        <v>44</v>
      </c>
      <c r="I6694" s="2" t="s">
        <v>8</v>
      </c>
      <c r="J6694" s="2" t="s">
        <v>45</v>
      </c>
      <c r="K6694" s="2" t="s">
        <v>46</v>
      </c>
      <c r="L6694" s="2" t="s">
        <v>47</v>
      </c>
      <c r="M6694" s="2" t="s">
        <v>27</v>
      </c>
      <c r="N6694" s="2" t="s">
        <v>48</v>
      </c>
      <c r="O6694" s="2" t="s">
        <v>49</v>
      </c>
      <c r="P6694" s="2" t="s">
        <v>50</v>
      </c>
      <c r="Q6694" s="2" t="s">
        <v>51</v>
      </c>
    </row>
    <row r="6695" spans="1:29" hidden="1" outlineLevel="1" collapsed="1" x14ac:dyDescent="0.25">
      <c r="A6695" t="s">
        <v>34</v>
      </c>
      <c r="B6695" s="4" t="s">
        <v>29</v>
      </c>
      <c r="C6695" s="4" t="s">
        <v>7405</v>
      </c>
      <c r="D6695" s="4" t="s">
        <v>34</v>
      </c>
      <c r="E6695" s="4">
        <v>4.34258E-6</v>
      </c>
      <c r="F6695" s="4">
        <v>1.5434800000000001E-4</v>
      </c>
      <c r="G6695" s="4">
        <v>1</v>
      </c>
      <c r="H6695" s="4">
        <v>1</v>
      </c>
      <c r="I6695" s="4">
        <v>2</v>
      </c>
      <c r="J6695" s="4" t="s">
        <v>7400</v>
      </c>
      <c r="K6695" s="4">
        <v>2</v>
      </c>
      <c r="L6695" s="4">
        <v>1976.0487499999999</v>
      </c>
      <c r="M6695" s="4" t="s">
        <v>29</v>
      </c>
      <c r="N6695" s="4" t="s">
        <v>29</v>
      </c>
      <c r="O6695" s="4">
        <v>6.5770000000000002E-5</v>
      </c>
      <c r="P6695" s="4">
        <v>1.2879999999999999E-7</v>
      </c>
      <c r="Q6695" s="4">
        <v>3.99</v>
      </c>
    </row>
    <row r="6696" spans="1:29" hidden="1" outlineLevel="1" collapsed="1" x14ac:dyDescent="0.25">
      <c r="A6696" t="s">
        <v>34</v>
      </c>
      <c r="B6696" s="4" t="s">
        <v>29</v>
      </c>
      <c r="C6696" s="4" t="s">
        <v>7406</v>
      </c>
      <c r="D6696" s="4" t="s">
        <v>34</v>
      </c>
      <c r="E6696" s="4">
        <v>1.8695699999999999E-4</v>
      </c>
      <c r="F6696" s="4">
        <v>1.5434800000000001E-4</v>
      </c>
      <c r="G6696" s="4">
        <v>1</v>
      </c>
      <c r="H6696" s="4">
        <v>1</v>
      </c>
      <c r="I6696" s="4">
        <v>1</v>
      </c>
      <c r="J6696" s="4" t="s">
        <v>7400</v>
      </c>
      <c r="K6696" s="4">
        <v>1</v>
      </c>
      <c r="L6696" s="4">
        <v>1734.8697299999999</v>
      </c>
      <c r="M6696" s="4" t="s">
        <v>29</v>
      </c>
      <c r="N6696" s="4" t="s">
        <v>29</v>
      </c>
      <c r="O6696" s="4">
        <v>6.5770000000000002E-5</v>
      </c>
      <c r="P6696" s="4">
        <v>1.225E-5</v>
      </c>
      <c r="Q6696" s="4">
        <v>2.81</v>
      </c>
    </row>
    <row r="6697" spans="1:29" hidden="1" outlineLevel="1" collapsed="1" x14ac:dyDescent="0.25">
      <c r="A6697" t="s">
        <v>34</v>
      </c>
      <c r="B6697" s="4" t="s">
        <v>29</v>
      </c>
      <c r="C6697" s="4" t="s">
        <v>7407</v>
      </c>
      <c r="D6697" s="4" t="s">
        <v>34</v>
      </c>
      <c r="E6697" s="4">
        <v>8.8668100000000006E-5</v>
      </c>
      <c r="F6697" s="4">
        <v>1.5434800000000001E-4</v>
      </c>
      <c r="G6697" s="4">
        <v>1</v>
      </c>
      <c r="H6697" s="4">
        <v>1</v>
      </c>
      <c r="I6697" s="4">
        <v>1</v>
      </c>
      <c r="J6697" s="4" t="s">
        <v>7400</v>
      </c>
      <c r="K6697" s="4">
        <v>1</v>
      </c>
      <c r="L6697" s="4">
        <v>1484.8682699999999</v>
      </c>
      <c r="M6697" s="4" t="s">
        <v>29</v>
      </c>
      <c r="N6697" s="4" t="s">
        <v>29</v>
      </c>
      <c r="O6697" s="4">
        <v>6.5770000000000002E-5</v>
      </c>
      <c r="P6697" s="4">
        <v>4.9570000000000001E-6</v>
      </c>
      <c r="Q6697" s="4">
        <v>2.91</v>
      </c>
    </row>
    <row r="6698" spans="1:29" hidden="1" outlineLevel="1" collapsed="1" x14ac:dyDescent="0.25">
      <c r="A6698" t="s">
        <v>34</v>
      </c>
      <c r="B6698" s="4" t="s">
        <v>29</v>
      </c>
      <c r="C6698" s="4" t="s">
        <v>7408</v>
      </c>
      <c r="D6698" s="4" t="s">
        <v>34</v>
      </c>
      <c r="E6698" s="4">
        <v>1.03342E-3</v>
      </c>
      <c r="F6698" s="4">
        <v>1.5434800000000001E-4</v>
      </c>
      <c r="G6698" s="4">
        <v>1</v>
      </c>
      <c r="H6698" s="4">
        <v>1</v>
      </c>
      <c r="I6698" s="4">
        <v>1</v>
      </c>
      <c r="J6698" s="4" t="s">
        <v>7400</v>
      </c>
      <c r="K6698" s="4">
        <v>1</v>
      </c>
      <c r="L6698" s="4">
        <v>1304.6481100000001</v>
      </c>
      <c r="M6698" s="4" t="s">
        <v>29</v>
      </c>
      <c r="N6698" s="4" t="s">
        <v>29</v>
      </c>
      <c r="O6698" s="4">
        <v>6.5770000000000002E-5</v>
      </c>
      <c r="P6698" s="4">
        <v>9.6080000000000002E-5</v>
      </c>
      <c r="Q6698" s="4">
        <v>3.18</v>
      </c>
    </row>
    <row r="6699" spans="1:29" hidden="1" outlineLevel="1" collapsed="1" x14ac:dyDescent="0.25">
      <c r="A6699" t="s">
        <v>34</v>
      </c>
      <c r="B6699" s="4" t="s">
        <v>29</v>
      </c>
      <c r="C6699" s="4" t="s">
        <v>7409</v>
      </c>
      <c r="D6699" s="4" t="s">
        <v>612</v>
      </c>
      <c r="E6699" s="4">
        <v>7.7146000000000003E-3</v>
      </c>
      <c r="F6699" s="4">
        <v>4.3565599999999998E-4</v>
      </c>
      <c r="G6699" s="4">
        <v>1</v>
      </c>
      <c r="H6699" s="4">
        <v>1</v>
      </c>
      <c r="I6699" s="4">
        <v>1</v>
      </c>
      <c r="J6699" s="4" t="s">
        <v>7400</v>
      </c>
      <c r="K6699" s="4">
        <v>0</v>
      </c>
      <c r="L6699" s="4">
        <v>1272.62526</v>
      </c>
      <c r="M6699" s="4" t="s">
        <v>29</v>
      </c>
      <c r="N6699" s="4" t="s">
        <v>29</v>
      </c>
      <c r="O6699" s="4">
        <v>1.639E-4</v>
      </c>
      <c r="P6699" s="4">
        <v>1.0219999999999999E-3</v>
      </c>
      <c r="Q6699" s="4">
        <v>1.99</v>
      </c>
    </row>
    <row r="6700" spans="1:29" hidden="1" outlineLevel="1" collapsed="1" x14ac:dyDescent="0.25">
      <c r="A6700" t="s">
        <v>34</v>
      </c>
      <c r="B6700" s="4" t="s">
        <v>29</v>
      </c>
      <c r="C6700" s="4" t="s">
        <v>7410</v>
      </c>
      <c r="D6700" s="4" t="s">
        <v>34</v>
      </c>
      <c r="E6700" s="4">
        <v>9.4563000000000008E-3</v>
      </c>
      <c r="F6700" s="4">
        <v>4.3565599999999998E-4</v>
      </c>
      <c r="G6700" s="4">
        <v>1</v>
      </c>
      <c r="H6700" s="4">
        <v>1</v>
      </c>
      <c r="I6700" s="4">
        <v>2</v>
      </c>
      <c r="J6700" s="4" t="s">
        <v>7400</v>
      </c>
      <c r="K6700" s="4">
        <v>1</v>
      </c>
      <c r="L6700" s="4">
        <v>1168.6208300000001</v>
      </c>
      <c r="M6700" s="4" t="s">
        <v>29</v>
      </c>
      <c r="N6700" s="4" t="s">
        <v>29</v>
      </c>
      <c r="O6700" s="4">
        <v>1.639E-4</v>
      </c>
      <c r="P6700" s="4">
        <v>1.3029999999999999E-3</v>
      </c>
      <c r="Q6700" s="4">
        <v>1.69</v>
      </c>
    </row>
    <row r="6701" spans="1:29" hidden="1" outlineLevel="1" collapsed="1" x14ac:dyDescent="0.25">
      <c r="A6701" t="s">
        <v>34</v>
      </c>
      <c r="B6701" s="4" t="s">
        <v>29</v>
      </c>
      <c r="C6701" s="4" t="s">
        <v>7411</v>
      </c>
      <c r="D6701" s="4" t="s">
        <v>34</v>
      </c>
      <c r="E6701" s="4">
        <v>5.8667400000000001E-2</v>
      </c>
      <c r="F6701" s="4">
        <v>2.0709399999999998E-3</v>
      </c>
      <c r="G6701" s="4">
        <v>1</v>
      </c>
      <c r="H6701" s="4">
        <v>1</v>
      </c>
      <c r="I6701" s="4">
        <v>1</v>
      </c>
      <c r="J6701" s="4" t="s">
        <v>7400</v>
      </c>
      <c r="K6701" s="4">
        <v>0</v>
      </c>
      <c r="L6701" s="4">
        <v>1199.7245700000001</v>
      </c>
      <c r="M6701" s="4" t="s">
        <v>29</v>
      </c>
      <c r="N6701" s="4" t="s">
        <v>29</v>
      </c>
      <c r="O6701" s="4">
        <v>7.4290000000000001E-4</v>
      </c>
      <c r="P6701" s="4">
        <v>1.3129999999999999E-2</v>
      </c>
      <c r="Q6701" s="4">
        <v>2.12</v>
      </c>
    </row>
    <row r="6702" spans="1:29" x14ac:dyDescent="0.25">
      <c r="A6702" s="3" t="s">
        <v>29</v>
      </c>
      <c r="B6702" s="3" t="s">
        <v>30</v>
      </c>
      <c r="C6702" s="3" t="s">
        <v>7412</v>
      </c>
      <c r="D6702" s="3" t="s">
        <v>7413</v>
      </c>
      <c r="E6702" s="3">
        <v>0</v>
      </c>
      <c r="F6702" s="3">
        <v>34.981000000000002</v>
      </c>
      <c r="G6702" s="3">
        <v>19</v>
      </c>
      <c r="H6702" s="3">
        <v>8</v>
      </c>
      <c r="I6702" s="3">
        <v>9</v>
      </c>
      <c r="J6702" s="3">
        <v>8</v>
      </c>
      <c r="K6702" s="3">
        <v>561</v>
      </c>
      <c r="L6702" s="3">
        <v>63</v>
      </c>
      <c r="M6702" s="3">
        <v>9.9499999999999993</v>
      </c>
      <c r="N6702" s="3">
        <v>25.45</v>
      </c>
      <c r="O6702" s="3">
        <v>8</v>
      </c>
      <c r="P6702" s="3" t="s">
        <v>34</v>
      </c>
      <c r="Q6702" s="3" t="s">
        <v>34</v>
      </c>
      <c r="R6702" s="3" t="s">
        <v>1501</v>
      </c>
      <c r="S6702" s="3" t="s">
        <v>3149</v>
      </c>
      <c r="T6702" s="3" t="s">
        <v>34</v>
      </c>
      <c r="U6702" s="3" t="s">
        <v>7414</v>
      </c>
      <c r="V6702" s="3" t="s">
        <v>34</v>
      </c>
      <c r="W6702" s="3" t="s">
        <v>714</v>
      </c>
      <c r="X6702" s="3" t="s">
        <v>34</v>
      </c>
      <c r="Y6702" s="3" t="s">
        <v>34</v>
      </c>
      <c r="Z6702" s="3" t="s">
        <v>34</v>
      </c>
      <c r="AA6702" s="3">
        <v>0</v>
      </c>
      <c r="AB6702" s="3" t="s">
        <v>29</v>
      </c>
      <c r="AC6702" s="3">
        <v>1</v>
      </c>
    </row>
    <row r="6703" spans="1:29" hidden="1" outlineLevel="1" collapsed="1" x14ac:dyDescent="0.25">
      <c r="A6703" t="s">
        <v>34</v>
      </c>
      <c r="B6703" s="2" t="s">
        <v>39</v>
      </c>
      <c r="C6703" s="2" t="s">
        <v>40</v>
      </c>
      <c r="D6703" s="2" t="s">
        <v>41</v>
      </c>
      <c r="E6703" s="2" t="s">
        <v>42</v>
      </c>
      <c r="F6703" s="2" t="s">
        <v>43</v>
      </c>
      <c r="G6703" s="2" t="s">
        <v>28</v>
      </c>
      <c r="H6703" s="2" t="s">
        <v>44</v>
      </c>
      <c r="I6703" s="2" t="s">
        <v>8</v>
      </c>
      <c r="J6703" s="2" t="s">
        <v>45</v>
      </c>
      <c r="K6703" s="2" t="s">
        <v>46</v>
      </c>
      <c r="L6703" s="2" t="s">
        <v>47</v>
      </c>
      <c r="M6703" s="2" t="s">
        <v>27</v>
      </c>
      <c r="N6703" s="2" t="s">
        <v>48</v>
      </c>
      <c r="O6703" s="2" t="s">
        <v>49</v>
      </c>
      <c r="P6703" s="2" t="s">
        <v>50</v>
      </c>
      <c r="Q6703" s="2" t="s">
        <v>51</v>
      </c>
    </row>
    <row r="6704" spans="1:29" hidden="1" outlineLevel="1" collapsed="1" x14ac:dyDescent="0.25">
      <c r="A6704" t="s">
        <v>34</v>
      </c>
      <c r="B6704" s="4" t="s">
        <v>29</v>
      </c>
      <c r="C6704" s="4" t="s">
        <v>7415</v>
      </c>
      <c r="D6704" s="4" t="s">
        <v>34</v>
      </c>
      <c r="E6704" s="4">
        <v>2.1205400000000002E-3</v>
      </c>
      <c r="F6704" s="4">
        <v>1.5434800000000001E-4</v>
      </c>
      <c r="G6704" s="4">
        <v>1</v>
      </c>
      <c r="H6704" s="4">
        <v>1</v>
      </c>
      <c r="I6704" s="4">
        <v>1</v>
      </c>
      <c r="J6704" s="4" t="s">
        <v>7412</v>
      </c>
      <c r="K6704" s="4">
        <v>0</v>
      </c>
      <c r="L6704" s="4">
        <v>1046.58807</v>
      </c>
      <c r="M6704" s="4" t="s">
        <v>29</v>
      </c>
      <c r="N6704" s="4" t="s">
        <v>29</v>
      </c>
      <c r="O6704" s="4">
        <v>6.5770000000000002E-5</v>
      </c>
      <c r="P6704" s="4">
        <v>2.2479999999999999E-4</v>
      </c>
      <c r="Q6704" s="4">
        <v>2.4500000000000002</v>
      </c>
    </row>
    <row r="6705" spans="1:29" hidden="1" outlineLevel="1" collapsed="1" x14ac:dyDescent="0.25">
      <c r="A6705" t="s">
        <v>34</v>
      </c>
      <c r="B6705" s="4" t="s">
        <v>29</v>
      </c>
      <c r="C6705" s="4" t="s">
        <v>7416</v>
      </c>
      <c r="D6705" s="4" t="s">
        <v>34</v>
      </c>
      <c r="E6705" s="4">
        <v>3.42292E-6</v>
      </c>
      <c r="F6705" s="4">
        <v>1.5434800000000001E-4</v>
      </c>
      <c r="G6705" s="4">
        <v>1</v>
      </c>
      <c r="H6705" s="4">
        <v>1</v>
      </c>
      <c r="I6705" s="4">
        <v>1</v>
      </c>
      <c r="J6705" s="4" t="s">
        <v>7412</v>
      </c>
      <c r="K6705" s="4">
        <v>0</v>
      </c>
      <c r="L6705" s="4">
        <v>1661.8744799999999</v>
      </c>
      <c r="M6705" s="4" t="s">
        <v>29</v>
      </c>
      <c r="N6705" s="4" t="s">
        <v>29</v>
      </c>
      <c r="O6705" s="4">
        <v>6.5770000000000002E-5</v>
      </c>
      <c r="P6705" s="4">
        <v>9.6540000000000003E-8</v>
      </c>
      <c r="Q6705" s="4">
        <v>3.47</v>
      </c>
    </row>
    <row r="6706" spans="1:29" hidden="1" outlineLevel="1" collapsed="1" x14ac:dyDescent="0.25">
      <c r="A6706" t="s">
        <v>34</v>
      </c>
      <c r="B6706" s="4" t="s">
        <v>29</v>
      </c>
      <c r="C6706" s="4" t="s">
        <v>7417</v>
      </c>
      <c r="D6706" s="4" t="s">
        <v>133</v>
      </c>
      <c r="E6706" s="4">
        <v>5.2330300000000001E-6</v>
      </c>
      <c r="F6706" s="4">
        <v>1.5434800000000001E-4</v>
      </c>
      <c r="G6706" s="4">
        <v>1</v>
      </c>
      <c r="H6706" s="4">
        <v>1</v>
      </c>
      <c r="I6706" s="4">
        <v>2</v>
      </c>
      <c r="J6706" s="4" t="s">
        <v>7412</v>
      </c>
      <c r="K6706" s="4">
        <v>0</v>
      </c>
      <c r="L6706" s="4">
        <v>1471.7937300000001</v>
      </c>
      <c r="M6706" s="4" t="s">
        <v>29</v>
      </c>
      <c r="N6706" s="4" t="s">
        <v>29</v>
      </c>
      <c r="O6706" s="4">
        <v>6.5770000000000002E-5</v>
      </c>
      <c r="P6706" s="4">
        <v>1.617E-7</v>
      </c>
      <c r="Q6706" s="4">
        <v>4.08</v>
      </c>
    </row>
    <row r="6707" spans="1:29" hidden="1" outlineLevel="1" collapsed="1" x14ac:dyDescent="0.25">
      <c r="A6707" t="s">
        <v>34</v>
      </c>
      <c r="B6707" s="4" t="s">
        <v>29</v>
      </c>
      <c r="C6707" s="4" t="s">
        <v>7418</v>
      </c>
      <c r="D6707" s="4" t="s">
        <v>34</v>
      </c>
      <c r="E6707" s="4">
        <v>1.0616300000000001E-4</v>
      </c>
      <c r="F6707" s="4">
        <v>1.5434800000000001E-4</v>
      </c>
      <c r="G6707" s="4">
        <v>1</v>
      </c>
      <c r="H6707" s="4">
        <v>1</v>
      </c>
      <c r="I6707" s="4">
        <v>1</v>
      </c>
      <c r="J6707" s="4" t="s">
        <v>7412</v>
      </c>
      <c r="K6707" s="4">
        <v>1</v>
      </c>
      <c r="L6707" s="4">
        <v>1459.8155099999999</v>
      </c>
      <c r="M6707" s="4" t="s">
        <v>29</v>
      </c>
      <c r="N6707" s="4" t="s">
        <v>29</v>
      </c>
      <c r="O6707" s="4">
        <v>6.5770000000000002E-5</v>
      </c>
      <c r="P6707" s="4">
        <v>6.1589999999999998E-6</v>
      </c>
      <c r="Q6707" s="4">
        <v>4.0199999999999996</v>
      </c>
    </row>
    <row r="6708" spans="1:29" hidden="1" outlineLevel="1" collapsed="1" x14ac:dyDescent="0.25">
      <c r="A6708" t="s">
        <v>34</v>
      </c>
      <c r="B6708" s="4" t="s">
        <v>29</v>
      </c>
      <c r="C6708" s="4" t="s">
        <v>7419</v>
      </c>
      <c r="D6708" s="4" t="s">
        <v>34</v>
      </c>
      <c r="E6708" s="4">
        <v>7.21168E-4</v>
      </c>
      <c r="F6708" s="4">
        <v>1.5434800000000001E-4</v>
      </c>
      <c r="G6708" s="4">
        <v>1</v>
      </c>
      <c r="H6708" s="4">
        <v>1</v>
      </c>
      <c r="I6708" s="4">
        <v>1</v>
      </c>
      <c r="J6708" s="4" t="s">
        <v>7412</v>
      </c>
      <c r="K6708" s="4">
        <v>0</v>
      </c>
      <c r="L6708" s="4">
        <v>1892.87733</v>
      </c>
      <c r="M6708" s="4" t="s">
        <v>29</v>
      </c>
      <c r="N6708" s="4" t="s">
        <v>29</v>
      </c>
      <c r="O6708" s="4">
        <v>6.5770000000000002E-5</v>
      </c>
      <c r="P6708" s="4">
        <v>6.2360000000000006E-5</v>
      </c>
      <c r="Q6708" s="4">
        <v>3.39</v>
      </c>
    </row>
    <row r="6709" spans="1:29" hidden="1" outlineLevel="1" collapsed="1" x14ac:dyDescent="0.25">
      <c r="A6709" t="s">
        <v>34</v>
      </c>
      <c r="B6709" s="4" t="s">
        <v>29</v>
      </c>
      <c r="C6709" s="4" t="s">
        <v>7420</v>
      </c>
      <c r="D6709" s="4" t="s">
        <v>34</v>
      </c>
      <c r="E6709" s="4">
        <v>4.57194E-3</v>
      </c>
      <c r="F6709" s="4">
        <v>3.0793500000000001E-4</v>
      </c>
      <c r="G6709" s="4">
        <v>1</v>
      </c>
      <c r="H6709" s="4">
        <v>1</v>
      </c>
      <c r="I6709" s="4">
        <v>1</v>
      </c>
      <c r="J6709" s="4" t="s">
        <v>7412</v>
      </c>
      <c r="K6709" s="4">
        <v>1</v>
      </c>
      <c r="L6709" s="4">
        <v>1380.8209300000001</v>
      </c>
      <c r="M6709" s="4" t="s">
        <v>29</v>
      </c>
      <c r="N6709" s="4" t="s">
        <v>29</v>
      </c>
      <c r="O6709" s="4">
        <v>1.192E-4</v>
      </c>
      <c r="P6709" s="4">
        <v>5.5369999999999996E-4</v>
      </c>
      <c r="Q6709" s="4">
        <v>2.08</v>
      </c>
    </row>
    <row r="6710" spans="1:29" hidden="1" outlineLevel="1" collapsed="1" x14ac:dyDescent="0.25">
      <c r="A6710" t="s">
        <v>34</v>
      </c>
      <c r="B6710" s="4" t="s">
        <v>29</v>
      </c>
      <c r="C6710" s="4" t="s">
        <v>7421</v>
      </c>
      <c r="D6710" s="4" t="s">
        <v>34</v>
      </c>
      <c r="E6710" s="4">
        <v>3.4077799999999998E-2</v>
      </c>
      <c r="F6710" s="4">
        <v>1.27169E-3</v>
      </c>
      <c r="G6710" s="4">
        <v>1</v>
      </c>
      <c r="H6710" s="4">
        <v>1</v>
      </c>
      <c r="I6710" s="4">
        <v>1</v>
      </c>
      <c r="J6710" s="4" t="s">
        <v>7412</v>
      </c>
      <c r="K6710" s="4">
        <v>1</v>
      </c>
      <c r="L6710" s="4">
        <v>1680.86637</v>
      </c>
      <c r="M6710" s="4" t="s">
        <v>29</v>
      </c>
      <c r="N6710" s="4" t="s">
        <v>29</v>
      </c>
      <c r="O6710" s="4">
        <v>4.6000000000000001E-4</v>
      </c>
      <c r="P6710" s="4">
        <v>6.45E-3</v>
      </c>
      <c r="Q6710" s="4">
        <v>2.23</v>
      </c>
    </row>
    <row r="6711" spans="1:29" hidden="1" outlineLevel="1" collapsed="1" x14ac:dyDescent="0.25">
      <c r="A6711" t="s">
        <v>34</v>
      </c>
      <c r="B6711" s="4" t="s">
        <v>29</v>
      </c>
      <c r="C6711" s="4" t="s">
        <v>7422</v>
      </c>
      <c r="D6711" s="4" t="s">
        <v>199</v>
      </c>
      <c r="E6711" s="4">
        <v>0.19081000000000001</v>
      </c>
      <c r="F6711" s="4">
        <v>5.50359E-3</v>
      </c>
      <c r="G6711" s="4">
        <v>1</v>
      </c>
      <c r="H6711" s="4">
        <v>1</v>
      </c>
      <c r="I6711" s="4">
        <v>1</v>
      </c>
      <c r="J6711" s="4" t="s">
        <v>7412</v>
      </c>
      <c r="K6711" s="4">
        <v>0</v>
      </c>
      <c r="L6711" s="4">
        <v>1386.7813699999999</v>
      </c>
      <c r="M6711" s="4" t="s">
        <v>29</v>
      </c>
      <c r="N6711" s="4" t="s">
        <v>29</v>
      </c>
      <c r="O6711" s="4">
        <v>2.0630000000000002E-3</v>
      </c>
      <c r="P6711" s="4">
        <v>7.3330000000000006E-2</v>
      </c>
      <c r="Q6711" s="4">
        <v>2.0099999999999998</v>
      </c>
    </row>
    <row r="6712" spans="1:29" x14ac:dyDescent="0.25">
      <c r="A6712" s="3" t="s">
        <v>29</v>
      </c>
      <c r="B6712" s="3" t="s">
        <v>30</v>
      </c>
      <c r="C6712" s="3" t="s">
        <v>7423</v>
      </c>
      <c r="D6712" s="3" t="s">
        <v>7424</v>
      </c>
      <c r="E6712" s="3">
        <v>0</v>
      </c>
      <c r="F6712" s="3">
        <v>34.624000000000002</v>
      </c>
      <c r="G6712" s="3">
        <v>20</v>
      </c>
      <c r="H6712" s="3">
        <v>8</v>
      </c>
      <c r="I6712" s="3">
        <v>11</v>
      </c>
      <c r="J6712" s="3">
        <v>8</v>
      </c>
      <c r="K6712" s="3">
        <v>687</v>
      </c>
      <c r="L6712" s="3">
        <v>74.900000000000006</v>
      </c>
      <c r="M6712" s="3">
        <v>8.51</v>
      </c>
      <c r="N6712" s="3">
        <v>37.69</v>
      </c>
      <c r="O6712" s="3">
        <v>8</v>
      </c>
      <c r="P6712" s="3" t="s">
        <v>315</v>
      </c>
      <c r="Q6712" s="3" t="s">
        <v>6995</v>
      </c>
      <c r="R6712" s="3" t="s">
        <v>2459</v>
      </c>
      <c r="S6712" s="3" t="s">
        <v>3918</v>
      </c>
      <c r="T6712" s="3" t="s">
        <v>7425</v>
      </c>
      <c r="U6712" s="3" t="s">
        <v>7423</v>
      </c>
      <c r="V6712" s="3" t="s">
        <v>7426</v>
      </c>
      <c r="W6712" s="3" t="s">
        <v>536</v>
      </c>
      <c r="X6712" s="3" t="s">
        <v>7427</v>
      </c>
      <c r="Y6712" s="3" t="s">
        <v>34</v>
      </c>
      <c r="Z6712" s="3" t="s">
        <v>7428</v>
      </c>
      <c r="AA6712" s="3">
        <v>13</v>
      </c>
      <c r="AB6712" s="3" t="s">
        <v>29</v>
      </c>
      <c r="AC6712" s="3">
        <v>1</v>
      </c>
    </row>
    <row r="6713" spans="1:29" hidden="1" outlineLevel="1" collapsed="1" x14ac:dyDescent="0.25">
      <c r="A6713" t="s">
        <v>34</v>
      </c>
      <c r="B6713" s="2" t="s">
        <v>39</v>
      </c>
      <c r="C6713" s="2" t="s">
        <v>40</v>
      </c>
      <c r="D6713" s="2" t="s">
        <v>41</v>
      </c>
      <c r="E6713" s="2" t="s">
        <v>42</v>
      </c>
      <c r="F6713" s="2" t="s">
        <v>43</v>
      </c>
      <c r="G6713" s="2" t="s">
        <v>28</v>
      </c>
      <c r="H6713" s="2" t="s">
        <v>44</v>
      </c>
      <c r="I6713" s="2" t="s">
        <v>8</v>
      </c>
      <c r="J6713" s="2" t="s">
        <v>45</v>
      </c>
      <c r="K6713" s="2" t="s">
        <v>46</v>
      </c>
      <c r="L6713" s="2" t="s">
        <v>47</v>
      </c>
      <c r="M6713" s="2" t="s">
        <v>27</v>
      </c>
      <c r="N6713" s="2" t="s">
        <v>48</v>
      </c>
      <c r="O6713" s="2" t="s">
        <v>49</v>
      </c>
      <c r="P6713" s="2" t="s">
        <v>50</v>
      </c>
      <c r="Q6713" s="2" t="s">
        <v>51</v>
      </c>
    </row>
    <row r="6714" spans="1:29" hidden="1" outlineLevel="1" collapsed="1" x14ac:dyDescent="0.25">
      <c r="A6714" t="s">
        <v>34</v>
      </c>
      <c r="B6714" s="4" t="s">
        <v>29</v>
      </c>
      <c r="C6714" s="4" t="s">
        <v>7429</v>
      </c>
      <c r="D6714" s="4" t="s">
        <v>34</v>
      </c>
      <c r="E6714" s="4">
        <v>3.0683899999999999E-6</v>
      </c>
      <c r="F6714" s="4">
        <v>1.5434800000000001E-4</v>
      </c>
      <c r="G6714" s="4">
        <v>1</v>
      </c>
      <c r="H6714" s="4">
        <v>1</v>
      </c>
      <c r="I6714" s="4">
        <v>2</v>
      </c>
      <c r="J6714" s="4" t="s">
        <v>7423</v>
      </c>
      <c r="K6714" s="4">
        <v>0</v>
      </c>
      <c r="L6714" s="4">
        <v>2305.1459</v>
      </c>
      <c r="M6714" s="4" t="s">
        <v>29</v>
      </c>
      <c r="N6714" s="4" t="s">
        <v>29</v>
      </c>
      <c r="O6714" s="4">
        <v>6.5770000000000002E-5</v>
      </c>
      <c r="P6714" s="4">
        <v>8.4619999999999999E-8</v>
      </c>
      <c r="Q6714" s="4">
        <v>4.42</v>
      </c>
    </row>
    <row r="6715" spans="1:29" hidden="1" outlineLevel="1" collapsed="1" x14ac:dyDescent="0.25">
      <c r="A6715" t="s">
        <v>34</v>
      </c>
      <c r="B6715" s="4" t="s">
        <v>29</v>
      </c>
      <c r="C6715" s="4" t="s">
        <v>7430</v>
      </c>
      <c r="D6715" s="4" t="s">
        <v>34</v>
      </c>
      <c r="E6715" s="4">
        <v>1.6725500000000001E-3</v>
      </c>
      <c r="F6715" s="4">
        <v>1.5434800000000001E-4</v>
      </c>
      <c r="G6715" s="4">
        <v>1</v>
      </c>
      <c r="H6715" s="4">
        <v>1</v>
      </c>
      <c r="I6715" s="4">
        <v>1</v>
      </c>
      <c r="J6715" s="4" t="s">
        <v>7423</v>
      </c>
      <c r="K6715" s="4">
        <v>0</v>
      </c>
      <c r="L6715" s="4">
        <v>2323.2656200000001</v>
      </c>
      <c r="M6715" s="4" t="s">
        <v>29</v>
      </c>
      <c r="N6715" s="4" t="s">
        <v>29</v>
      </c>
      <c r="O6715" s="4">
        <v>6.5770000000000002E-5</v>
      </c>
      <c r="P6715" s="4">
        <v>1.696E-4</v>
      </c>
      <c r="Q6715" s="4">
        <v>3.32</v>
      </c>
    </row>
    <row r="6716" spans="1:29" hidden="1" outlineLevel="1" collapsed="1" x14ac:dyDescent="0.25">
      <c r="A6716" t="s">
        <v>34</v>
      </c>
      <c r="B6716" s="4" t="s">
        <v>29</v>
      </c>
      <c r="C6716" s="4" t="s">
        <v>7431</v>
      </c>
      <c r="D6716" s="4" t="s">
        <v>66</v>
      </c>
      <c r="E6716" s="4">
        <v>4.4845099999999999E-6</v>
      </c>
      <c r="F6716" s="4">
        <v>1.5434800000000001E-4</v>
      </c>
      <c r="G6716" s="4">
        <v>1</v>
      </c>
      <c r="H6716" s="4">
        <v>1</v>
      </c>
      <c r="I6716" s="4">
        <v>3</v>
      </c>
      <c r="J6716" s="4" t="s">
        <v>7423</v>
      </c>
      <c r="K6716" s="4">
        <v>0</v>
      </c>
      <c r="L6716" s="4">
        <v>2703.3334399999999</v>
      </c>
      <c r="M6716" s="4" t="s">
        <v>29</v>
      </c>
      <c r="N6716" s="4" t="s">
        <v>29</v>
      </c>
      <c r="O6716" s="4">
        <v>6.5770000000000002E-5</v>
      </c>
      <c r="P6716" s="4">
        <v>1.342E-7</v>
      </c>
      <c r="Q6716" s="4">
        <v>4.8600000000000003</v>
      </c>
    </row>
    <row r="6717" spans="1:29" hidden="1" outlineLevel="1" collapsed="1" x14ac:dyDescent="0.25">
      <c r="A6717" t="s">
        <v>34</v>
      </c>
      <c r="B6717" s="4" t="s">
        <v>29</v>
      </c>
      <c r="C6717" s="4" t="s">
        <v>7432</v>
      </c>
      <c r="D6717" s="4" t="s">
        <v>128</v>
      </c>
      <c r="E6717" s="4">
        <v>2.5130399999999999E-4</v>
      </c>
      <c r="F6717" s="4">
        <v>1.5434800000000001E-4</v>
      </c>
      <c r="G6717" s="4">
        <v>1</v>
      </c>
      <c r="H6717" s="4">
        <v>1</v>
      </c>
      <c r="I6717" s="4">
        <v>1</v>
      </c>
      <c r="J6717" s="4" t="s">
        <v>7423</v>
      </c>
      <c r="K6717" s="4">
        <v>1</v>
      </c>
      <c r="L6717" s="4">
        <v>2831.42841</v>
      </c>
      <c r="M6717" s="4" t="s">
        <v>29</v>
      </c>
      <c r="N6717" s="4" t="s">
        <v>29</v>
      </c>
      <c r="O6717" s="4">
        <v>6.5770000000000002E-5</v>
      </c>
      <c r="P6717" s="4">
        <v>1.7450000000000001E-5</v>
      </c>
      <c r="Q6717" s="4">
        <v>4.3899999999999997</v>
      </c>
    </row>
    <row r="6718" spans="1:29" hidden="1" outlineLevel="1" collapsed="1" x14ac:dyDescent="0.25">
      <c r="A6718" t="s">
        <v>34</v>
      </c>
      <c r="B6718" s="4" t="s">
        <v>29</v>
      </c>
      <c r="C6718" s="4" t="s">
        <v>7433</v>
      </c>
      <c r="D6718" s="4" t="s">
        <v>34</v>
      </c>
      <c r="E6718" s="4">
        <v>3.8965499999999999E-3</v>
      </c>
      <c r="F6718" s="4">
        <v>3.0793500000000001E-4</v>
      </c>
      <c r="G6718" s="4">
        <v>1</v>
      </c>
      <c r="H6718" s="4">
        <v>1</v>
      </c>
      <c r="I6718" s="4">
        <v>1</v>
      </c>
      <c r="J6718" s="4" t="s">
        <v>7423</v>
      </c>
      <c r="K6718" s="4">
        <v>0</v>
      </c>
      <c r="L6718" s="4">
        <v>2245.1346699999999</v>
      </c>
      <c r="M6718" s="4" t="s">
        <v>29</v>
      </c>
      <c r="N6718" s="4" t="s">
        <v>29</v>
      </c>
      <c r="O6718" s="4">
        <v>1.192E-4</v>
      </c>
      <c r="P6718" s="4">
        <v>4.5909999999999999E-4</v>
      </c>
      <c r="Q6718" s="4">
        <v>3.6</v>
      </c>
    </row>
    <row r="6719" spans="1:29" hidden="1" outlineLevel="1" collapsed="1" x14ac:dyDescent="0.25">
      <c r="A6719" t="s">
        <v>34</v>
      </c>
      <c r="B6719" s="4" t="s">
        <v>29</v>
      </c>
      <c r="C6719" s="4" t="s">
        <v>7434</v>
      </c>
      <c r="D6719" s="4" t="s">
        <v>34</v>
      </c>
      <c r="E6719" s="4">
        <v>6.6630099999999996E-3</v>
      </c>
      <c r="F6719" s="4">
        <v>4.3565599999999998E-4</v>
      </c>
      <c r="G6719" s="4">
        <v>1</v>
      </c>
      <c r="H6719" s="4">
        <v>1</v>
      </c>
      <c r="I6719" s="4">
        <v>1</v>
      </c>
      <c r="J6719" s="4" t="s">
        <v>7423</v>
      </c>
      <c r="K6719" s="4">
        <v>0</v>
      </c>
      <c r="L6719" s="4">
        <v>1197.6725300000001</v>
      </c>
      <c r="M6719" s="4" t="s">
        <v>29</v>
      </c>
      <c r="N6719" s="4" t="s">
        <v>29</v>
      </c>
      <c r="O6719" s="4">
        <v>1.639E-4</v>
      </c>
      <c r="P6719" s="4">
        <v>8.6129999999999996E-4</v>
      </c>
      <c r="Q6719" s="4">
        <v>1.86</v>
      </c>
    </row>
    <row r="6720" spans="1:29" hidden="1" outlineLevel="1" collapsed="1" x14ac:dyDescent="0.25">
      <c r="A6720" t="s">
        <v>34</v>
      </c>
      <c r="B6720" s="4" t="s">
        <v>29</v>
      </c>
      <c r="C6720" s="4" t="s">
        <v>7435</v>
      </c>
      <c r="D6720" s="4" t="s">
        <v>7436</v>
      </c>
      <c r="E6720" s="4">
        <v>1.99382E-2</v>
      </c>
      <c r="F6720" s="4">
        <v>7.2030900000000003E-4</v>
      </c>
      <c r="G6720" s="4">
        <v>1</v>
      </c>
      <c r="H6720" s="4">
        <v>1</v>
      </c>
      <c r="I6720" s="4">
        <v>1</v>
      </c>
      <c r="J6720" s="4" t="s">
        <v>7423</v>
      </c>
      <c r="K6720" s="4">
        <v>0</v>
      </c>
      <c r="L6720" s="4">
        <v>2681.1527799999999</v>
      </c>
      <c r="M6720" s="4" t="s">
        <v>29</v>
      </c>
      <c r="N6720" s="4" t="s">
        <v>29</v>
      </c>
      <c r="O6720" s="4">
        <v>2.6459999999999998E-4</v>
      </c>
      <c r="P6720" s="4">
        <v>3.248E-3</v>
      </c>
      <c r="Q6720" s="4">
        <v>3.94</v>
      </c>
    </row>
    <row r="6721" spans="1:29" hidden="1" outlineLevel="1" collapsed="1" x14ac:dyDescent="0.25">
      <c r="A6721" t="s">
        <v>34</v>
      </c>
      <c r="B6721" s="4" t="s">
        <v>29</v>
      </c>
      <c r="C6721" s="4" t="s">
        <v>7437</v>
      </c>
      <c r="D6721" s="4" t="s">
        <v>128</v>
      </c>
      <c r="E6721" s="4">
        <v>2.57708E-2</v>
      </c>
      <c r="F6721" s="4">
        <v>1.14003E-3</v>
      </c>
      <c r="G6721" s="4">
        <v>1</v>
      </c>
      <c r="H6721" s="4">
        <v>1</v>
      </c>
      <c r="I6721" s="4">
        <v>1</v>
      </c>
      <c r="J6721" s="4" t="s">
        <v>7423</v>
      </c>
      <c r="K6721" s="4">
        <v>0</v>
      </c>
      <c r="L6721" s="4">
        <v>1680.7097799999999</v>
      </c>
      <c r="M6721" s="4" t="s">
        <v>29</v>
      </c>
      <c r="N6721" s="4" t="s">
        <v>29</v>
      </c>
      <c r="O6721" s="4">
        <v>4.1320000000000001E-4</v>
      </c>
      <c r="P6721" s="4">
        <v>4.4929999999999996E-3</v>
      </c>
      <c r="Q6721" s="4">
        <v>2.0699999999999998</v>
      </c>
    </row>
    <row r="6722" spans="1:29" x14ac:dyDescent="0.25">
      <c r="A6722" s="3" t="s">
        <v>29</v>
      </c>
      <c r="B6722" s="3" t="s">
        <v>30</v>
      </c>
      <c r="C6722" s="3" t="s">
        <v>7438</v>
      </c>
      <c r="D6722" s="3" t="s">
        <v>7439</v>
      </c>
      <c r="E6722" s="3">
        <v>0</v>
      </c>
      <c r="F6722" s="3">
        <v>34.610999999999997</v>
      </c>
      <c r="G6722" s="3">
        <v>20</v>
      </c>
      <c r="H6722" s="3">
        <v>6</v>
      </c>
      <c r="I6722" s="3">
        <v>8</v>
      </c>
      <c r="J6722" s="3">
        <v>6</v>
      </c>
      <c r="K6722" s="3">
        <v>412</v>
      </c>
      <c r="L6722" s="3">
        <v>46.4</v>
      </c>
      <c r="M6722" s="3">
        <v>9.17</v>
      </c>
      <c r="N6722" s="3">
        <v>29.43</v>
      </c>
      <c r="O6722" s="3">
        <v>6</v>
      </c>
      <c r="P6722" s="3" t="s">
        <v>315</v>
      </c>
      <c r="Q6722" s="3" t="s">
        <v>6995</v>
      </c>
      <c r="R6722" s="3" t="s">
        <v>2113</v>
      </c>
      <c r="S6722" s="3" t="s">
        <v>7440</v>
      </c>
      <c r="T6722" s="3" t="s">
        <v>7441</v>
      </c>
      <c r="U6722" s="3" t="s">
        <v>7438</v>
      </c>
      <c r="V6722" s="3" t="s">
        <v>7442</v>
      </c>
      <c r="W6722" s="3" t="s">
        <v>1139</v>
      </c>
      <c r="X6722" s="3" t="s">
        <v>34</v>
      </c>
      <c r="Y6722" s="3" t="s">
        <v>34</v>
      </c>
      <c r="Z6722" s="3" t="s">
        <v>34</v>
      </c>
      <c r="AA6722" s="3">
        <v>0</v>
      </c>
      <c r="AB6722" s="3" t="s">
        <v>29</v>
      </c>
      <c r="AC6722" s="3">
        <v>1</v>
      </c>
    </row>
    <row r="6723" spans="1:29" hidden="1" outlineLevel="1" collapsed="1" x14ac:dyDescent="0.25">
      <c r="A6723" t="s">
        <v>34</v>
      </c>
      <c r="B6723" s="2" t="s">
        <v>39</v>
      </c>
      <c r="C6723" s="2" t="s">
        <v>40</v>
      </c>
      <c r="D6723" s="2" t="s">
        <v>41</v>
      </c>
      <c r="E6723" s="2" t="s">
        <v>42</v>
      </c>
      <c r="F6723" s="2" t="s">
        <v>43</v>
      </c>
      <c r="G6723" s="2" t="s">
        <v>28</v>
      </c>
      <c r="H6723" s="2" t="s">
        <v>44</v>
      </c>
      <c r="I6723" s="2" t="s">
        <v>8</v>
      </c>
      <c r="J6723" s="2" t="s">
        <v>45</v>
      </c>
      <c r="K6723" s="2" t="s">
        <v>46</v>
      </c>
      <c r="L6723" s="2" t="s">
        <v>47</v>
      </c>
      <c r="M6723" s="2" t="s">
        <v>27</v>
      </c>
      <c r="N6723" s="2" t="s">
        <v>48</v>
      </c>
      <c r="O6723" s="2" t="s">
        <v>49</v>
      </c>
      <c r="P6723" s="2" t="s">
        <v>50</v>
      </c>
      <c r="Q6723" s="2" t="s">
        <v>51</v>
      </c>
    </row>
    <row r="6724" spans="1:29" hidden="1" outlineLevel="1" collapsed="1" x14ac:dyDescent="0.25">
      <c r="A6724" t="s">
        <v>34</v>
      </c>
      <c r="B6724" s="4" t="s">
        <v>29</v>
      </c>
      <c r="C6724" s="4" t="s">
        <v>7443</v>
      </c>
      <c r="D6724" s="4" t="s">
        <v>34</v>
      </c>
      <c r="E6724" s="4">
        <v>3.72143E-6</v>
      </c>
      <c r="F6724" s="4">
        <v>1.5434800000000001E-4</v>
      </c>
      <c r="G6724" s="4">
        <v>1</v>
      </c>
      <c r="H6724" s="4">
        <v>1</v>
      </c>
      <c r="I6724" s="4">
        <v>1</v>
      </c>
      <c r="J6724" s="4" t="s">
        <v>7438</v>
      </c>
      <c r="K6724" s="4">
        <v>0</v>
      </c>
      <c r="L6724" s="4">
        <v>2615.4007200000001</v>
      </c>
      <c r="M6724" s="4" t="s">
        <v>29</v>
      </c>
      <c r="N6724" s="4" t="s">
        <v>29</v>
      </c>
      <c r="O6724" s="4">
        <v>6.5770000000000002E-5</v>
      </c>
      <c r="P6724" s="4">
        <v>1.0700000000000001E-7</v>
      </c>
      <c r="Q6724" s="4">
        <v>5.0999999999999996</v>
      </c>
    </row>
    <row r="6725" spans="1:29" hidden="1" outlineLevel="1" collapsed="1" x14ac:dyDescent="0.25">
      <c r="A6725" t="s">
        <v>34</v>
      </c>
      <c r="B6725" s="4" t="s">
        <v>29</v>
      </c>
      <c r="C6725" s="4" t="s">
        <v>7444</v>
      </c>
      <c r="D6725" s="4" t="s">
        <v>34</v>
      </c>
      <c r="E6725" s="4">
        <v>1.7196299999999999E-4</v>
      </c>
      <c r="F6725" s="4">
        <v>1.5434800000000001E-4</v>
      </c>
      <c r="G6725" s="4">
        <v>1</v>
      </c>
      <c r="H6725" s="4">
        <v>1</v>
      </c>
      <c r="I6725" s="4">
        <v>2</v>
      </c>
      <c r="J6725" s="4" t="s">
        <v>7438</v>
      </c>
      <c r="K6725" s="4">
        <v>0</v>
      </c>
      <c r="L6725" s="4">
        <v>1584.7944399999999</v>
      </c>
      <c r="M6725" s="4" t="s">
        <v>29</v>
      </c>
      <c r="N6725" s="4" t="s">
        <v>29</v>
      </c>
      <c r="O6725" s="4">
        <v>6.5770000000000002E-5</v>
      </c>
      <c r="P6725" s="4">
        <v>1.1070000000000001E-5</v>
      </c>
      <c r="Q6725" s="4">
        <v>2.67</v>
      </c>
    </row>
    <row r="6726" spans="1:29" hidden="1" outlineLevel="1" collapsed="1" x14ac:dyDescent="0.25">
      <c r="A6726" t="s">
        <v>34</v>
      </c>
      <c r="B6726" s="4" t="s">
        <v>29</v>
      </c>
      <c r="C6726" s="4" t="s">
        <v>7445</v>
      </c>
      <c r="D6726" s="4" t="s">
        <v>6389</v>
      </c>
      <c r="E6726" s="4">
        <v>4.2871100000000001E-7</v>
      </c>
      <c r="F6726" s="4">
        <v>1.5434800000000001E-4</v>
      </c>
      <c r="G6726" s="4">
        <v>1</v>
      </c>
      <c r="H6726" s="4">
        <v>1</v>
      </c>
      <c r="I6726" s="4">
        <v>1</v>
      </c>
      <c r="J6726" s="4" t="s">
        <v>7438</v>
      </c>
      <c r="K6726" s="4">
        <v>1</v>
      </c>
      <c r="L6726" s="4">
        <v>3093.6612599999999</v>
      </c>
      <c r="M6726" s="4" t="s">
        <v>29</v>
      </c>
      <c r="N6726" s="4" t="s">
        <v>29</v>
      </c>
      <c r="O6726" s="4">
        <v>6.5770000000000002E-5</v>
      </c>
      <c r="P6726" s="4">
        <v>7.8019999999999993E-9</v>
      </c>
      <c r="Q6726" s="4">
        <v>5.51</v>
      </c>
    </row>
    <row r="6727" spans="1:29" hidden="1" outlineLevel="1" collapsed="1" x14ac:dyDescent="0.25">
      <c r="A6727" t="s">
        <v>34</v>
      </c>
      <c r="B6727" s="4" t="s">
        <v>29</v>
      </c>
      <c r="C6727" s="4" t="s">
        <v>7446</v>
      </c>
      <c r="D6727" s="4" t="s">
        <v>4950</v>
      </c>
      <c r="E6727" s="4">
        <v>5.6893900000000003E-6</v>
      </c>
      <c r="F6727" s="4">
        <v>1.5434800000000001E-4</v>
      </c>
      <c r="G6727" s="4">
        <v>1</v>
      </c>
      <c r="H6727" s="4">
        <v>1</v>
      </c>
      <c r="I6727" s="4">
        <v>2</v>
      </c>
      <c r="J6727" s="4" t="s">
        <v>7438</v>
      </c>
      <c r="K6727" s="4">
        <v>0</v>
      </c>
      <c r="L6727" s="4">
        <v>2766.4957599999998</v>
      </c>
      <c r="M6727" s="4" t="s">
        <v>29</v>
      </c>
      <c r="N6727" s="4" t="s">
        <v>29</v>
      </c>
      <c r="O6727" s="4">
        <v>6.5770000000000002E-5</v>
      </c>
      <c r="P6727" s="4">
        <v>1.7810000000000001E-7</v>
      </c>
      <c r="Q6727" s="4">
        <v>5.32</v>
      </c>
    </row>
    <row r="6728" spans="1:29" hidden="1" outlineLevel="1" collapsed="1" x14ac:dyDescent="0.25">
      <c r="A6728" t="s">
        <v>34</v>
      </c>
      <c r="B6728" s="4" t="s">
        <v>29</v>
      </c>
      <c r="C6728" s="4" t="s">
        <v>7447</v>
      </c>
      <c r="D6728" s="4" t="s">
        <v>34</v>
      </c>
      <c r="E6728" s="4">
        <v>3.5627200000000001E-3</v>
      </c>
      <c r="F6728" s="4">
        <v>3.0793500000000001E-4</v>
      </c>
      <c r="G6728" s="4">
        <v>1</v>
      </c>
      <c r="H6728" s="4">
        <v>1</v>
      </c>
      <c r="I6728" s="4">
        <v>1</v>
      </c>
      <c r="J6728" s="4" t="s">
        <v>7438</v>
      </c>
      <c r="K6728" s="4">
        <v>1</v>
      </c>
      <c r="L6728" s="4">
        <v>1761.81909</v>
      </c>
      <c r="M6728" s="4" t="s">
        <v>29</v>
      </c>
      <c r="N6728" s="4" t="s">
        <v>29</v>
      </c>
      <c r="O6728" s="4">
        <v>1.192E-4</v>
      </c>
      <c r="P6728" s="4">
        <v>4.1280000000000001E-4</v>
      </c>
      <c r="Q6728" s="4">
        <v>2.5499999999999998</v>
      </c>
    </row>
    <row r="6729" spans="1:29" hidden="1" outlineLevel="1" collapsed="1" x14ac:dyDescent="0.25">
      <c r="A6729" t="s">
        <v>34</v>
      </c>
      <c r="B6729" s="4" t="s">
        <v>29</v>
      </c>
      <c r="C6729" s="4" t="s">
        <v>7448</v>
      </c>
      <c r="D6729" s="4" t="s">
        <v>196</v>
      </c>
      <c r="E6729" s="4">
        <v>5.6244799999999998E-2</v>
      </c>
      <c r="F6729" s="4">
        <v>2.0709399999999998E-3</v>
      </c>
      <c r="G6729" s="4">
        <v>1</v>
      </c>
      <c r="H6729" s="4">
        <v>1</v>
      </c>
      <c r="I6729" s="4">
        <v>1</v>
      </c>
      <c r="J6729" s="4" t="s">
        <v>7438</v>
      </c>
      <c r="K6729" s="4">
        <v>1</v>
      </c>
      <c r="L6729" s="4">
        <v>1887.9309499999999</v>
      </c>
      <c r="M6729" s="4" t="s">
        <v>29</v>
      </c>
      <c r="N6729" s="4" t="s">
        <v>29</v>
      </c>
      <c r="O6729" s="4">
        <v>7.4290000000000001E-4</v>
      </c>
      <c r="P6729" s="4">
        <v>1.247E-2</v>
      </c>
      <c r="Q6729" s="4">
        <v>3.04</v>
      </c>
    </row>
    <row r="6730" spans="1:29" x14ac:dyDescent="0.25">
      <c r="A6730" s="3" t="s">
        <v>29</v>
      </c>
      <c r="B6730" s="3" t="s">
        <v>30</v>
      </c>
      <c r="C6730" s="3" t="s">
        <v>7449</v>
      </c>
      <c r="D6730" s="3" t="s">
        <v>7450</v>
      </c>
      <c r="E6730" s="3">
        <v>0</v>
      </c>
      <c r="F6730" s="3">
        <v>34.496000000000002</v>
      </c>
      <c r="G6730" s="3">
        <v>7</v>
      </c>
      <c r="H6730" s="3">
        <v>10</v>
      </c>
      <c r="I6730" s="3">
        <v>11</v>
      </c>
      <c r="J6730" s="3">
        <v>10</v>
      </c>
      <c r="K6730" s="3">
        <v>2233</v>
      </c>
      <c r="L6730" s="3">
        <v>250.2</v>
      </c>
      <c r="M6730" s="3">
        <v>6.28</v>
      </c>
      <c r="N6730" s="3">
        <v>27.93</v>
      </c>
      <c r="O6730" s="3">
        <v>10</v>
      </c>
      <c r="P6730" s="3" t="s">
        <v>315</v>
      </c>
      <c r="Q6730" s="3" t="s">
        <v>34</v>
      </c>
      <c r="R6730" s="3" t="s">
        <v>2459</v>
      </c>
      <c r="S6730" s="3" t="s">
        <v>7451</v>
      </c>
      <c r="T6730" s="3" t="s">
        <v>34</v>
      </c>
      <c r="U6730" s="3" t="s">
        <v>7449</v>
      </c>
      <c r="V6730" s="3" t="s">
        <v>34</v>
      </c>
      <c r="W6730" s="3" t="s">
        <v>638</v>
      </c>
      <c r="X6730" s="3" t="s">
        <v>34</v>
      </c>
      <c r="Y6730" s="3" t="s">
        <v>34</v>
      </c>
      <c r="Z6730" s="3" t="s">
        <v>34</v>
      </c>
      <c r="AA6730" s="3">
        <v>0</v>
      </c>
      <c r="AB6730" s="3" t="s">
        <v>29</v>
      </c>
      <c r="AC6730" s="3">
        <v>1</v>
      </c>
    </row>
    <row r="6731" spans="1:29" hidden="1" outlineLevel="1" collapsed="1" x14ac:dyDescent="0.25">
      <c r="A6731" t="s">
        <v>34</v>
      </c>
      <c r="B6731" s="2" t="s">
        <v>39</v>
      </c>
      <c r="C6731" s="2" t="s">
        <v>40</v>
      </c>
      <c r="D6731" s="2" t="s">
        <v>41</v>
      </c>
      <c r="E6731" s="2" t="s">
        <v>42</v>
      </c>
      <c r="F6731" s="2" t="s">
        <v>43</v>
      </c>
      <c r="G6731" s="2" t="s">
        <v>28</v>
      </c>
      <c r="H6731" s="2" t="s">
        <v>44</v>
      </c>
      <c r="I6731" s="2" t="s">
        <v>8</v>
      </c>
      <c r="J6731" s="2" t="s">
        <v>45</v>
      </c>
      <c r="K6731" s="2" t="s">
        <v>46</v>
      </c>
      <c r="L6731" s="2" t="s">
        <v>47</v>
      </c>
      <c r="M6731" s="2" t="s">
        <v>27</v>
      </c>
      <c r="N6731" s="2" t="s">
        <v>48</v>
      </c>
      <c r="O6731" s="2" t="s">
        <v>49</v>
      </c>
      <c r="P6731" s="2" t="s">
        <v>50</v>
      </c>
      <c r="Q6731" s="2" t="s">
        <v>51</v>
      </c>
    </row>
    <row r="6732" spans="1:29" hidden="1" outlineLevel="1" collapsed="1" x14ac:dyDescent="0.25">
      <c r="A6732" t="s">
        <v>34</v>
      </c>
      <c r="B6732" s="4" t="s">
        <v>29</v>
      </c>
      <c r="C6732" s="4" t="s">
        <v>7452</v>
      </c>
      <c r="D6732" s="4" t="s">
        <v>34</v>
      </c>
      <c r="E6732" s="4">
        <v>4.8105700000000001E-4</v>
      </c>
      <c r="F6732" s="4">
        <v>1.5434800000000001E-4</v>
      </c>
      <c r="G6732" s="4">
        <v>1</v>
      </c>
      <c r="H6732" s="4">
        <v>1</v>
      </c>
      <c r="I6732" s="4">
        <v>1</v>
      </c>
      <c r="J6732" s="4" t="s">
        <v>7449</v>
      </c>
      <c r="K6732" s="4">
        <v>0</v>
      </c>
      <c r="L6732" s="4">
        <v>1183.69327</v>
      </c>
      <c r="M6732" s="4" t="s">
        <v>29</v>
      </c>
      <c r="N6732" s="4" t="s">
        <v>29</v>
      </c>
      <c r="O6732" s="4">
        <v>6.5770000000000002E-5</v>
      </c>
      <c r="P6732" s="4">
        <v>3.8090000000000003E-5</v>
      </c>
      <c r="Q6732" s="4">
        <v>2.42</v>
      </c>
    </row>
    <row r="6733" spans="1:29" hidden="1" outlineLevel="1" collapsed="1" x14ac:dyDescent="0.25">
      <c r="A6733" t="s">
        <v>34</v>
      </c>
      <c r="B6733" s="4" t="s">
        <v>29</v>
      </c>
      <c r="C6733" s="4" t="s">
        <v>7453</v>
      </c>
      <c r="D6733" s="4" t="s">
        <v>34</v>
      </c>
      <c r="E6733" s="4">
        <v>1.17668E-4</v>
      </c>
      <c r="F6733" s="4">
        <v>1.5434800000000001E-4</v>
      </c>
      <c r="G6733" s="4">
        <v>1</v>
      </c>
      <c r="H6733" s="4">
        <v>1</v>
      </c>
      <c r="I6733" s="4">
        <v>1</v>
      </c>
      <c r="J6733" s="4" t="s">
        <v>7449</v>
      </c>
      <c r="K6733" s="4">
        <v>0</v>
      </c>
      <c r="L6733" s="4">
        <v>1678.89113</v>
      </c>
      <c r="M6733" s="4" t="s">
        <v>29</v>
      </c>
      <c r="N6733" s="4" t="s">
        <v>29</v>
      </c>
      <c r="O6733" s="4">
        <v>6.5770000000000002E-5</v>
      </c>
      <c r="P6733" s="4">
        <v>6.9739999999999996E-6</v>
      </c>
      <c r="Q6733" s="4">
        <v>3.51</v>
      </c>
    </row>
    <row r="6734" spans="1:29" hidden="1" outlineLevel="1" collapsed="1" x14ac:dyDescent="0.25">
      <c r="A6734" t="s">
        <v>34</v>
      </c>
      <c r="B6734" s="4" t="s">
        <v>29</v>
      </c>
      <c r="C6734" s="4" t="s">
        <v>7454</v>
      </c>
      <c r="D6734" s="4" t="s">
        <v>236</v>
      </c>
      <c r="E6734" s="4">
        <v>5.2635300000000002E-4</v>
      </c>
      <c r="F6734" s="4">
        <v>1.5434800000000001E-4</v>
      </c>
      <c r="G6734" s="4">
        <v>1</v>
      </c>
      <c r="H6734" s="4">
        <v>1</v>
      </c>
      <c r="I6734" s="4">
        <v>1</v>
      </c>
      <c r="J6734" s="4" t="s">
        <v>7449</v>
      </c>
      <c r="K6734" s="4">
        <v>0</v>
      </c>
      <c r="L6734" s="4">
        <v>1618.8105</v>
      </c>
      <c r="M6734" s="4" t="s">
        <v>29</v>
      </c>
      <c r="N6734" s="4" t="s">
        <v>29</v>
      </c>
      <c r="O6734" s="4">
        <v>6.5770000000000002E-5</v>
      </c>
      <c r="P6734" s="4">
        <v>4.244E-5</v>
      </c>
      <c r="Q6734" s="4">
        <v>2.93</v>
      </c>
    </row>
    <row r="6735" spans="1:29" hidden="1" outlineLevel="1" collapsed="1" x14ac:dyDescent="0.25">
      <c r="A6735" t="s">
        <v>34</v>
      </c>
      <c r="B6735" s="4" t="s">
        <v>29</v>
      </c>
      <c r="C6735" s="4" t="s">
        <v>7455</v>
      </c>
      <c r="D6735" s="4" t="s">
        <v>34</v>
      </c>
      <c r="E6735" s="4">
        <v>1.30218E-3</v>
      </c>
      <c r="F6735" s="4">
        <v>1.5434800000000001E-4</v>
      </c>
      <c r="G6735" s="4">
        <v>1</v>
      </c>
      <c r="H6735" s="4">
        <v>1</v>
      </c>
      <c r="I6735" s="4">
        <v>1</v>
      </c>
      <c r="J6735" s="4" t="s">
        <v>7449</v>
      </c>
      <c r="K6735" s="4">
        <v>0</v>
      </c>
      <c r="L6735" s="4">
        <v>1640.8682699999999</v>
      </c>
      <c r="M6735" s="4" t="s">
        <v>29</v>
      </c>
      <c r="N6735" s="4" t="s">
        <v>29</v>
      </c>
      <c r="O6735" s="4">
        <v>6.5770000000000002E-5</v>
      </c>
      <c r="P6735" s="4">
        <v>1.259E-4</v>
      </c>
      <c r="Q6735" s="4">
        <v>2.6</v>
      </c>
    </row>
    <row r="6736" spans="1:29" hidden="1" outlineLevel="1" collapsed="1" x14ac:dyDescent="0.25">
      <c r="A6736" t="s">
        <v>34</v>
      </c>
      <c r="B6736" s="4" t="s">
        <v>29</v>
      </c>
      <c r="C6736" s="4" t="s">
        <v>7456</v>
      </c>
      <c r="D6736" s="4" t="s">
        <v>34</v>
      </c>
      <c r="E6736" s="4">
        <v>3.3145000000000002E-5</v>
      </c>
      <c r="F6736" s="4">
        <v>1.5434800000000001E-4</v>
      </c>
      <c r="G6736" s="4">
        <v>1</v>
      </c>
      <c r="H6736" s="4">
        <v>1</v>
      </c>
      <c r="I6736" s="4">
        <v>2</v>
      </c>
      <c r="J6736" s="4" t="s">
        <v>7449</v>
      </c>
      <c r="K6736" s="4">
        <v>0</v>
      </c>
      <c r="L6736" s="4">
        <v>1380.8209300000001</v>
      </c>
      <c r="M6736" s="4" t="s">
        <v>29</v>
      </c>
      <c r="N6736" s="4" t="s">
        <v>29</v>
      </c>
      <c r="O6736" s="4">
        <v>6.5770000000000002E-5</v>
      </c>
      <c r="P6736" s="4">
        <v>1.505E-6</v>
      </c>
      <c r="Q6736" s="4">
        <v>2.54</v>
      </c>
    </row>
    <row r="6737" spans="1:29" hidden="1" outlineLevel="1" collapsed="1" x14ac:dyDescent="0.25">
      <c r="A6737" t="s">
        <v>34</v>
      </c>
      <c r="B6737" s="4" t="s">
        <v>29</v>
      </c>
      <c r="C6737" s="4" t="s">
        <v>7457</v>
      </c>
      <c r="D6737" s="4" t="s">
        <v>34</v>
      </c>
      <c r="E6737" s="4">
        <v>3.0947399999999999E-3</v>
      </c>
      <c r="F6737" s="4">
        <v>3.0793500000000001E-4</v>
      </c>
      <c r="G6737" s="4">
        <v>1</v>
      </c>
      <c r="H6737" s="4">
        <v>1</v>
      </c>
      <c r="I6737" s="4">
        <v>1</v>
      </c>
      <c r="J6737" s="4" t="s">
        <v>7449</v>
      </c>
      <c r="K6737" s="4">
        <v>0</v>
      </c>
      <c r="L6737" s="4">
        <v>2442.0844200000001</v>
      </c>
      <c r="M6737" s="4" t="s">
        <v>29</v>
      </c>
      <c r="N6737" s="4" t="s">
        <v>29</v>
      </c>
      <c r="O6737" s="4">
        <v>1.192E-4</v>
      </c>
      <c r="P6737" s="4">
        <v>3.5110000000000002E-4</v>
      </c>
      <c r="Q6737" s="4">
        <v>3.16</v>
      </c>
    </row>
    <row r="6738" spans="1:29" hidden="1" outlineLevel="1" collapsed="1" x14ac:dyDescent="0.25">
      <c r="A6738" t="s">
        <v>34</v>
      </c>
      <c r="B6738" s="4" t="s">
        <v>29</v>
      </c>
      <c r="C6738" s="4" t="s">
        <v>7458</v>
      </c>
      <c r="D6738" s="4" t="s">
        <v>388</v>
      </c>
      <c r="E6738" s="4">
        <v>2.6200099999999999E-3</v>
      </c>
      <c r="F6738" s="4">
        <v>3.0793500000000001E-4</v>
      </c>
      <c r="G6738" s="4">
        <v>1</v>
      </c>
      <c r="H6738" s="4">
        <v>1</v>
      </c>
      <c r="I6738" s="4">
        <v>1</v>
      </c>
      <c r="J6738" s="4" t="s">
        <v>7449</v>
      </c>
      <c r="K6738" s="4">
        <v>0</v>
      </c>
      <c r="L6738" s="4">
        <v>2075.9895200000001</v>
      </c>
      <c r="M6738" s="4" t="s">
        <v>29</v>
      </c>
      <c r="N6738" s="4" t="s">
        <v>29</v>
      </c>
      <c r="O6738" s="4">
        <v>1.192E-4</v>
      </c>
      <c r="P6738" s="4">
        <v>2.8810000000000001E-4</v>
      </c>
      <c r="Q6738" s="4">
        <v>2.71</v>
      </c>
    </row>
    <row r="6739" spans="1:29" hidden="1" outlineLevel="1" collapsed="1" x14ac:dyDescent="0.25">
      <c r="A6739" t="s">
        <v>34</v>
      </c>
      <c r="B6739" s="4" t="s">
        <v>29</v>
      </c>
      <c r="C6739" s="4" t="s">
        <v>7459</v>
      </c>
      <c r="D6739" s="4" t="s">
        <v>34</v>
      </c>
      <c r="E6739" s="4">
        <v>0.113827</v>
      </c>
      <c r="F6739" s="4">
        <v>3.75158E-3</v>
      </c>
      <c r="G6739" s="4">
        <v>1</v>
      </c>
      <c r="H6739" s="4">
        <v>1</v>
      </c>
      <c r="I6739" s="4">
        <v>1</v>
      </c>
      <c r="J6739" s="4" t="s">
        <v>7449</v>
      </c>
      <c r="K6739" s="4">
        <v>0</v>
      </c>
      <c r="L6739" s="4">
        <v>1612.7813100000001</v>
      </c>
      <c r="M6739" s="4" t="s">
        <v>29</v>
      </c>
      <c r="N6739" s="4" t="s">
        <v>29</v>
      </c>
      <c r="O6739" s="4">
        <v>1.3439999999999999E-3</v>
      </c>
      <c r="P6739" s="4">
        <v>3.3050000000000003E-2</v>
      </c>
      <c r="Q6739" s="4">
        <v>1.88</v>
      </c>
    </row>
    <row r="6740" spans="1:29" hidden="1" outlineLevel="1" collapsed="1" x14ac:dyDescent="0.25">
      <c r="A6740" t="s">
        <v>34</v>
      </c>
      <c r="B6740" s="4" t="s">
        <v>29</v>
      </c>
      <c r="C6740" s="4" t="s">
        <v>7460</v>
      </c>
      <c r="D6740" s="4" t="s">
        <v>34</v>
      </c>
      <c r="E6740" s="4">
        <v>0.13180900000000001</v>
      </c>
      <c r="F6740" s="4">
        <v>4.3961599999999997E-3</v>
      </c>
      <c r="G6740" s="4">
        <v>1</v>
      </c>
      <c r="H6740" s="4">
        <v>1</v>
      </c>
      <c r="I6740" s="4">
        <v>1</v>
      </c>
      <c r="J6740" s="4" t="s">
        <v>7449</v>
      </c>
      <c r="K6740" s="4">
        <v>2</v>
      </c>
      <c r="L6740" s="4">
        <v>1465.7645299999999</v>
      </c>
      <c r="M6740" s="4" t="s">
        <v>29</v>
      </c>
      <c r="N6740" s="4" t="s">
        <v>29</v>
      </c>
      <c r="O6740" s="4">
        <v>1.573E-3</v>
      </c>
      <c r="P6740" s="4">
        <v>4.1270000000000001E-2</v>
      </c>
      <c r="Q6740" s="4">
        <v>2.91</v>
      </c>
    </row>
    <row r="6741" spans="1:29" hidden="1" outlineLevel="1" collapsed="1" x14ac:dyDescent="0.25">
      <c r="A6741" t="s">
        <v>34</v>
      </c>
      <c r="B6741" s="4" t="s">
        <v>29</v>
      </c>
      <c r="C6741" s="4" t="s">
        <v>7461</v>
      </c>
      <c r="D6741" s="4" t="s">
        <v>34</v>
      </c>
      <c r="E6741" s="4">
        <v>0.24657499999999999</v>
      </c>
      <c r="F6741" s="4">
        <v>9.74241E-3</v>
      </c>
      <c r="G6741" s="4">
        <v>1</v>
      </c>
      <c r="H6741" s="4">
        <v>1</v>
      </c>
      <c r="I6741" s="4">
        <v>1</v>
      </c>
      <c r="J6741" s="4" t="s">
        <v>7449</v>
      </c>
      <c r="K6741" s="4">
        <v>0</v>
      </c>
      <c r="L6741" s="4">
        <v>3684.82926</v>
      </c>
      <c r="M6741" s="4" t="s">
        <v>29</v>
      </c>
      <c r="N6741" s="4" t="s">
        <v>29</v>
      </c>
      <c r="O6741" s="4">
        <v>3.6700000000000001E-3</v>
      </c>
      <c r="P6741" s="4">
        <v>0.10829999999999999</v>
      </c>
      <c r="Q6741" s="4">
        <v>3.02</v>
      </c>
    </row>
    <row r="6742" spans="1:29" x14ac:dyDescent="0.25">
      <c r="A6742" s="3" t="s">
        <v>29</v>
      </c>
      <c r="B6742" s="3" t="s">
        <v>30</v>
      </c>
      <c r="C6742" s="3" t="s">
        <v>7462</v>
      </c>
      <c r="D6742" s="3" t="s">
        <v>7463</v>
      </c>
      <c r="E6742" s="3">
        <v>0</v>
      </c>
      <c r="F6742" s="3">
        <v>34.399000000000001</v>
      </c>
      <c r="G6742" s="3">
        <v>27</v>
      </c>
      <c r="H6742" s="3">
        <v>5</v>
      </c>
      <c r="I6742" s="3">
        <v>7</v>
      </c>
      <c r="J6742" s="3">
        <v>5</v>
      </c>
      <c r="K6742" s="3">
        <v>329</v>
      </c>
      <c r="L6742" s="3">
        <v>35</v>
      </c>
      <c r="M6742" s="3">
        <v>8.4600000000000009</v>
      </c>
      <c r="N6742" s="3">
        <v>24.85</v>
      </c>
      <c r="O6742" s="3">
        <v>5</v>
      </c>
      <c r="P6742" s="3" t="s">
        <v>315</v>
      </c>
      <c r="Q6742" s="3" t="s">
        <v>34</v>
      </c>
      <c r="R6742" s="3" t="s">
        <v>1854</v>
      </c>
      <c r="S6742" s="3" t="s">
        <v>7464</v>
      </c>
      <c r="T6742" s="3" t="s">
        <v>34</v>
      </c>
      <c r="U6742" s="3" t="s">
        <v>7462</v>
      </c>
      <c r="V6742" s="3" t="s">
        <v>34</v>
      </c>
      <c r="W6742" s="3" t="s">
        <v>1139</v>
      </c>
      <c r="X6742" s="3" t="s">
        <v>34</v>
      </c>
      <c r="Y6742" s="3" t="s">
        <v>34</v>
      </c>
      <c r="Z6742" s="3" t="s">
        <v>7465</v>
      </c>
      <c r="AA6742" s="3">
        <v>2</v>
      </c>
      <c r="AB6742" s="3" t="s">
        <v>29</v>
      </c>
      <c r="AC6742" s="3">
        <v>1</v>
      </c>
    </row>
    <row r="6743" spans="1:29" hidden="1" outlineLevel="1" collapsed="1" x14ac:dyDescent="0.25">
      <c r="A6743" t="s">
        <v>34</v>
      </c>
      <c r="B6743" s="2" t="s">
        <v>39</v>
      </c>
      <c r="C6743" s="2" t="s">
        <v>40</v>
      </c>
      <c r="D6743" s="2" t="s">
        <v>41</v>
      </c>
      <c r="E6743" s="2" t="s">
        <v>42</v>
      </c>
      <c r="F6743" s="2" t="s">
        <v>43</v>
      </c>
      <c r="G6743" s="2" t="s">
        <v>28</v>
      </c>
      <c r="H6743" s="2" t="s">
        <v>44</v>
      </c>
      <c r="I6743" s="2" t="s">
        <v>8</v>
      </c>
      <c r="J6743" s="2" t="s">
        <v>45</v>
      </c>
      <c r="K6743" s="2" t="s">
        <v>46</v>
      </c>
      <c r="L6743" s="2" t="s">
        <v>47</v>
      </c>
      <c r="M6743" s="2" t="s">
        <v>27</v>
      </c>
      <c r="N6743" s="2" t="s">
        <v>48</v>
      </c>
      <c r="O6743" s="2" t="s">
        <v>49</v>
      </c>
      <c r="P6743" s="2" t="s">
        <v>50</v>
      </c>
      <c r="Q6743" s="2" t="s">
        <v>51</v>
      </c>
    </row>
    <row r="6744" spans="1:29" hidden="1" outlineLevel="1" collapsed="1" x14ac:dyDescent="0.25">
      <c r="A6744" t="s">
        <v>34</v>
      </c>
      <c r="B6744" s="4" t="s">
        <v>29</v>
      </c>
      <c r="C6744" s="4" t="s">
        <v>7466</v>
      </c>
      <c r="D6744" s="4" t="s">
        <v>418</v>
      </c>
      <c r="E6744" s="4">
        <v>6.80644E-4</v>
      </c>
      <c r="F6744" s="4">
        <v>1.5434800000000001E-4</v>
      </c>
      <c r="G6744" s="4">
        <v>1</v>
      </c>
      <c r="H6744" s="4">
        <v>1</v>
      </c>
      <c r="I6744" s="4">
        <v>1</v>
      </c>
      <c r="J6744" s="4" t="s">
        <v>7462</v>
      </c>
      <c r="K6744" s="4">
        <v>0</v>
      </c>
      <c r="L6744" s="4">
        <v>1550.83592</v>
      </c>
      <c r="M6744" s="4" t="s">
        <v>29</v>
      </c>
      <c r="N6744" s="4" t="s">
        <v>29</v>
      </c>
      <c r="O6744" s="4">
        <v>6.5770000000000002E-5</v>
      </c>
      <c r="P6744" s="4">
        <v>5.8149999999999997E-5</v>
      </c>
      <c r="Q6744" s="4">
        <v>3.27</v>
      </c>
    </row>
    <row r="6745" spans="1:29" hidden="1" outlineLevel="1" collapsed="1" x14ac:dyDescent="0.25">
      <c r="A6745" t="s">
        <v>34</v>
      </c>
      <c r="B6745" s="4" t="s">
        <v>29</v>
      </c>
      <c r="C6745" s="4" t="s">
        <v>7467</v>
      </c>
      <c r="D6745" s="4" t="s">
        <v>34</v>
      </c>
      <c r="E6745" s="4">
        <v>1.93102E-5</v>
      </c>
      <c r="F6745" s="4">
        <v>1.5434800000000001E-4</v>
      </c>
      <c r="G6745" s="4">
        <v>1</v>
      </c>
      <c r="H6745" s="4">
        <v>1</v>
      </c>
      <c r="I6745" s="4">
        <v>1</v>
      </c>
      <c r="J6745" s="4" t="s">
        <v>7462</v>
      </c>
      <c r="K6745" s="4">
        <v>0</v>
      </c>
      <c r="L6745" s="4">
        <v>1526.7696800000001</v>
      </c>
      <c r="M6745" s="4" t="s">
        <v>29</v>
      </c>
      <c r="N6745" s="4" t="s">
        <v>29</v>
      </c>
      <c r="O6745" s="4">
        <v>6.5770000000000002E-5</v>
      </c>
      <c r="P6745" s="4">
        <v>7.7970000000000003E-7</v>
      </c>
      <c r="Q6745" s="4">
        <v>3.16</v>
      </c>
    </row>
    <row r="6746" spans="1:29" hidden="1" outlineLevel="1" collapsed="1" x14ac:dyDescent="0.25">
      <c r="A6746" t="s">
        <v>34</v>
      </c>
      <c r="B6746" s="4" t="s">
        <v>29</v>
      </c>
      <c r="C6746" s="4" t="s">
        <v>7468</v>
      </c>
      <c r="D6746" s="4" t="s">
        <v>133</v>
      </c>
      <c r="E6746" s="4">
        <v>3.3574100000000001E-5</v>
      </c>
      <c r="F6746" s="4">
        <v>1.5434800000000001E-4</v>
      </c>
      <c r="G6746" s="4">
        <v>1</v>
      </c>
      <c r="H6746" s="4">
        <v>1</v>
      </c>
      <c r="I6746" s="4">
        <v>2</v>
      </c>
      <c r="J6746" s="4" t="s">
        <v>7462</v>
      </c>
      <c r="K6746" s="4">
        <v>0</v>
      </c>
      <c r="L6746" s="4">
        <v>2654.3018099999999</v>
      </c>
      <c r="M6746" s="4" t="s">
        <v>29</v>
      </c>
      <c r="N6746" s="4" t="s">
        <v>29</v>
      </c>
      <c r="O6746" s="4">
        <v>6.5770000000000002E-5</v>
      </c>
      <c r="P6746" s="4">
        <v>1.5290000000000001E-6</v>
      </c>
      <c r="Q6746" s="4">
        <v>4.42</v>
      </c>
    </row>
    <row r="6747" spans="1:29" hidden="1" outlineLevel="1" collapsed="1" x14ac:dyDescent="0.25">
      <c r="A6747" t="s">
        <v>34</v>
      </c>
      <c r="B6747" s="4" t="s">
        <v>29</v>
      </c>
      <c r="C6747" s="4" t="s">
        <v>7469</v>
      </c>
      <c r="D6747" s="4" t="s">
        <v>34</v>
      </c>
      <c r="E6747" s="4">
        <v>6.4289799999999996E-7</v>
      </c>
      <c r="F6747" s="4">
        <v>1.5434800000000001E-4</v>
      </c>
      <c r="G6747" s="4">
        <v>1</v>
      </c>
      <c r="H6747" s="4">
        <v>1</v>
      </c>
      <c r="I6747" s="4">
        <v>2</v>
      </c>
      <c r="J6747" s="4" t="s">
        <v>7462</v>
      </c>
      <c r="K6747" s="4">
        <v>0</v>
      </c>
      <c r="L6747" s="4">
        <v>2376.2445499999999</v>
      </c>
      <c r="M6747" s="4" t="s">
        <v>29</v>
      </c>
      <c r="N6747" s="4" t="s">
        <v>29</v>
      </c>
      <c r="O6747" s="4">
        <v>6.5770000000000002E-5</v>
      </c>
      <c r="P6747" s="4">
        <v>1.274E-8</v>
      </c>
      <c r="Q6747" s="4">
        <v>4.91</v>
      </c>
    </row>
    <row r="6748" spans="1:29" hidden="1" outlineLevel="1" collapsed="1" x14ac:dyDescent="0.25">
      <c r="A6748" t="s">
        <v>34</v>
      </c>
      <c r="B6748" s="4" t="s">
        <v>29</v>
      </c>
      <c r="C6748" s="4" t="s">
        <v>7470</v>
      </c>
      <c r="D6748" s="4" t="s">
        <v>34</v>
      </c>
      <c r="E6748" s="4">
        <v>4.1274199999999997E-3</v>
      </c>
      <c r="F6748" s="4">
        <v>3.0793500000000001E-4</v>
      </c>
      <c r="G6748" s="4">
        <v>1</v>
      </c>
      <c r="H6748" s="4">
        <v>1</v>
      </c>
      <c r="I6748" s="4">
        <v>1</v>
      </c>
      <c r="J6748" s="4" t="s">
        <v>7462</v>
      </c>
      <c r="K6748" s="4">
        <v>0</v>
      </c>
      <c r="L6748" s="4">
        <v>1119.60445</v>
      </c>
      <c r="M6748" s="4" t="s">
        <v>29</v>
      </c>
      <c r="N6748" s="4" t="s">
        <v>29</v>
      </c>
      <c r="O6748" s="4">
        <v>1.192E-4</v>
      </c>
      <c r="P6748" s="4">
        <v>4.9160000000000002E-4</v>
      </c>
      <c r="Q6748" s="4">
        <v>2.4300000000000002</v>
      </c>
    </row>
    <row r="6749" spans="1:29" x14ac:dyDescent="0.25">
      <c r="A6749" s="3" t="s">
        <v>29</v>
      </c>
      <c r="B6749" s="3" t="s">
        <v>30</v>
      </c>
      <c r="C6749" s="3" t="s">
        <v>7471</v>
      </c>
      <c r="D6749" s="3" t="s">
        <v>7472</v>
      </c>
      <c r="E6749" s="3">
        <v>0</v>
      </c>
      <c r="F6749" s="3">
        <v>34.353000000000002</v>
      </c>
      <c r="G6749" s="3">
        <v>56</v>
      </c>
      <c r="H6749" s="3">
        <v>6</v>
      </c>
      <c r="I6749" s="3">
        <v>10</v>
      </c>
      <c r="J6749" s="3">
        <v>6</v>
      </c>
      <c r="K6749" s="3">
        <v>78</v>
      </c>
      <c r="L6749" s="3">
        <v>8.8000000000000007</v>
      </c>
      <c r="M6749" s="3">
        <v>10.93</v>
      </c>
      <c r="N6749" s="3">
        <v>28.24</v>
      </c>
      <c r="O6749" s="3">
        <v>6</v>
      </c>
      <c r="P6749" s="3" t="s">
        <v>315</v>
      </c>
      <c r="Q6749" s="3" t="s">
        <v>2919</v>
      </c>
      <c r="R6749" s="3" t="s">
        <v>2920</v>
      </c>
      <c r="S6749" s="3" t="s">
        <v>7473</v>
      </c>
      <c r="T6749" s="3" t="s">
        <v>34</v>
      </c>
      <c r="U6749" s="3" t="s">
        <v>7474</v>
      </c>
      <c r="V6749" s="3" t="s">
        <v>34</v>
      </c>
      <c r="W6749" s="3" t="s">
        <v>976</v>
      </c>
      <c r="X6749" s="3" t="s">
        <v>34</v>
      </c>
      <c r="Y6749" s="3" t="s">
        <v>34</v>
      </c>
      <c r="Z6749" s="3" t="s">
        <v>34</v>
      </c>
      <c r="AA6749" s="3">
        <v>0</v>
      </c>
      <c r="AB6749" s="3" t="s">
        <v>29</v>
      </c>
      <c r="AC6749" s="3">
        <v>1</v>
      </c>
    </row>
    <row r="6750" spans="1:29" hidden="1" outlineLevel="1" collapsed="1" x14ac:dyDescent="0.25">
      <c r="A6750" t="s">
        <v>34</v>
      </c>
      <c r="B6750" s="2" t="s">
        <v>39</v>
      </c>
      <c r="C6750" s="2" t="s">
        <v>40</v>
      </c>
      <c r="D6750" s="2" t="s">
        <v>41</v>
      </c>
      <c r="E6750" s="2" t="s">
        <v>42</v>
      </c>
      <c r="F6750" s="2" t="s">
        <v>43</v>
      </c>
      <c r="G6750" s="2" t="s">
        <v>28</v>
      </c>
      <c r="H6750" s="2" t="s">
        <v>44</v>
      </c>
      <c r="I6750" s="2" t="s">
        <v>8</v>
      </c>
      <c r="J6750" s="2" t="s">
        <v>45</v>
      </c>
      <c r="K6750" s="2" t="s">
        <v>46</v>
      </c>
      <c r="L6750" s="2" t="s">
        <v>47</v>
      </c>
      <c r="M6750" s="2" t="s">
        <v>27</v>
      </c>
      <c r="N6750" s="2" t="s">
        <v>48</v>
      </c>
      <c r="O6750" s="2" t="s">
        <v>49</v>
      </c>
      <c r="P6750" s="2" t="s">
        <v>50</v>
      </c>
      <c r="Q6750" s="2" t="s">
        <v>51</v>
      </c>
    </row>
    <row r="6751" spans="1:29" hidden="1" outlineLevel="1" collapsed="1" x14ac:dyDescent="0.25">
      <c r="A6751" t="s">
        <v>34</v>
      </c>
      <c r="B6751" s="4" t="s">
        <v>29</v>
      </c>
      <c r="C6751" s="4" t="s">
        <v>7475</v>
      </c>
      <c r="D6751" s="4" t="s">
        <v>34</v>
      </c>
      <c r="E6751" s="4">
        <v>2.2673600000000001E-4</v>
      </c>
      <c r="F6751" s="4">
        <v>1.5434800000000001E-4</v>
      </c>
      <c r="G6751" s="4">
        <v>1</v>
      </c>
      <c r="H6751" s="4">
        <v>1</v>
      </c>
      <c r="I6751" s="4">
        <v>3</v>
      </c>
      <c r="J6751" s="4" t="s">
        <v>7471</v>
      </c>
      <c r="K6751" s="4">
        <v>0</v>
      </c>
      <c r="L6751" s="4">
        <v>1109.6928700000001</v>
      </c>
      <c r="M6751" s="4" t="s">
        <v>29</v>
      </c>
      <c r="N6751" s="4" t="s">
        <v>29</v>
      </c>
      <c r="O6751" s="4">
        <v>6.5770000000000002E-5</v>
      </c>
      <c r="P6751" s="4">
        <v>1.535E-5</v>
      </c>
      <c r="Q6751" s="4">
        <v>2.56</v>
      </c>
    </row>
    <row r="6752" spans="1:29" hidden="1" outlineLevel="1" collapsed="1" x14ac:dyDescent="0.25">
      <c r="A6752" t="s">
        <v>34</v>
      </c>
      <c r="B6752" s="4" t="s">
        <v>29</v>
      </c>
      <c r="C6752" s="4" t="s">
        <v>7476</v>
      </c>
      <c r="D6752" s="4" t="s">
        <v>197</v>
      </c>
      <c r="E6752" s="4">
        <v>2.3876600000000002E-6</v>
      </c>
      <c r="F6752" s="4">
        <v>1.5434800000000001E-4</v>
      </c>
      <c r="G6752" s="4">
        <v>1</v>
      </c>
      <c r="H6752" s="4">
        <v>1</v>
      </c>
      <c r="I6752" s="4">
        <v>3</v>
      </c>
      <c r="J6752" s="4" t="s">
        <v>7471</v>
      </c>
      <c r="K6752" s="4">
        <v>2</v>
      </c>
      <c r="L6752" s="4">
        <v>1833.02287</v>
      </c>
      <c r="M6752" s="4" t="s">
        <v>29</v>
      </c>
      <c r="N6752" s="4" t="s">
        <v>29</v>
      </c>
      <c r="O6752" s="4">
        <v>6.5770000000000002E-5</v>
      </c>
      <c r="P6752" s="4">
        <v>6.2579999999999995E-8</v>
      </c>
      <c r="Q6752" s="4">
        <v>3.74</v>
      </c>
    </row>
    <row r="6753" spans="1:29" hidden="1" outlineLevel="1" collapsed="1" x14ac:dyDescent="0.25">
      <c r="A6753" t="s">
        <v>34</v>
      </c>
      <c r="B6753" s="4" t="s">
        <v>29</v>
      </c>
      <c r="C6753" s="4" t="s">
        <v>7477</v>
      </c>
      <c r="D6753" s="4" t="s">
        <v>34</v>
      </c>
      <c r="E6753" s="4">
        <v>3.69601E-4</v>
      </c>
      <c r="F6753" s="4">
        <v>1.5434800000000001E-4</v>
      </c>
      <c r="G6753" s="4">
        <v>1</v>
      </c>
      <c r="H6753" s="4">
        <v>1</v>
      </c>
      <c r="I6753" s="4">
        <v>1</v>
      </c>
      <c r="J6753" s="4" t="s">
        <v>7471</v>
      </c>
      <c r="K6753" s="4">
        <v>1</v>
      </c>
      <c r="L6753" s="4">
        <v>1779.95994</v>
      </c>
      <c r="M6753" s="4" t="s">
        <v>29</v>
      </c>
      <c r="N6753" s="4" t="s">
        <v>29</v>
      </c>
      <c r="O6753" s="4">
        <v>6.5770000000000002E-5</v>
      </c>
      <c r="P6753" s="4">
        <v>2.773E-5</v>
      </c>
      <c r="Q6753" s="4">
        <v>3.93</v>
      </c>
    </row>
    <row r="6754" spans="1:29" hidden="1" outlineLevel="1" collapsed="1" x14ac:dyDescent="0.25">
      <c r="A6754" t="s">
        <v>34</v>
      </c>
      <c r="B6754" s="4" t="s">
        <v>29</v>
      </c>
      <c r="C6754" s="4" t="s">
        <v>7478</v>
      </c>
      <c r="D6754" s="4" t="s">
        <v>34</v>
      </c>
      <c r="E6754" s="4">
        <v>1.0535200000000001E-3</v>
      </c>
      <c r="F6754" s="4">
        <v>1.5434800000000001E-4</v>
      </c>
      <c r="G6754" s="4">
        <v>1</v>
      </c>
      <c r="H6754" s="4">
        <v>1</v>
      </c>
      <c r="I6754" s="4">
        <v>1</v>
      </c>
      <c r="J6754" s="4" t="s">
        <v>7471</v>
      </c>
      <c r="K6754" s="4">
        <v>0</v>
      </c>
      <c r="L6754" s="4">
        <v>1524.7904100000001</v>
      </c>
      <c r="M6754" s="4" t="s">
        <v>29</v>
      </c>
      <c r="N6754" s="4" t="s">
        <v>29</v>
      </c>
      <c r="O6754" s="4">
        <v>6.5770000000000002E-5</v>
      </c>
      <c r="P6754" s="4">
        <v>9.7730000000000001E-5</v>
      </c>
      <c r="Q6754" s="4">
        <v>2.4700000000000002</v>
      </c>
    </row>
    <row r="6755" spans="1:29" hidden="1" outlineLevel="1" collapsed="1" x14ac:dyDescent="0.25">
      <c r="A6755" t="s">
        <v>34</v>
      </c>
      <c r="B6755" s="4" t="s">
        <v>29</v>
      </c>
      <c r="C6755" s="4" t="s">
        <v>7479</v>
      </c>
      <c r="D6755" s="4" t="s">
        <v>34</v>
      </c>
      <c r="E6755" s="4">
        <v>7.5986099999999994E-5</v>
      </c>
      <c r="F6755" s="4">
        <v>1.5434800000000001E-4</v>
      </c>
      <c r="G6755" s="4">
        <v>1</v>
      </c>
      <c r="H6755" s="4">
        <v>1</v>
      </c>
      <c r="I6755" s="4">
        <v>1</v>
      </c>
      <c r="J6755" s="4" t="s">
        <v>7471</v>
      </c>
      <c r="K6755" s="4">
        <v>1</v>
      </c>
      <c r="L6755" s="4">
        <v>1605.88465</v>
      </c>
      <c r="M6755" s="4" t="s">
        <v>29</v>
      </c>
      <c r="N6755" s="4" t="s">
        <v>29</v>
      </c>
      <c r="O6755" s="4">
        <v>6.5770000000000002E-5</v>
      </c>
      <c r="P6755" s="4">
        <v>4.1169999999999997E-6</v>
      </c>
      <c r="Q6755" s="4">
        <v>3.49</v>
      </c>
    </row>
    <row r="6756" spans="1:29" hidden="1" outlineLevel="1" collapsed="1" x14ac:dyDescent="0.25">
      <c r="A6756" t="s">
        <v>34</v>
      </c>
      <c r="B6756" s="4" t="s">
        <v>29</v>
      </c>
      <c r="C6756" s="4" t="s">
        <v>7480</v>
      </c>
      <c r="D6756" s="4" t="s">
        <v>34</v>
      </c>
      <c r="E6756" s="4">
        <v>2.1261500000000001E-4</v>
      </c>
      <c r="F6756" s="4">
        <v>1.5434800000000001E-4</v>
      </c>
      <c r="G6756" s="4">
        <v>1</v>
      </c>
      <c r="H6756" s="4">
        <v>1</v>
      </c>
      <c r="I6756" s="4">
        <v>1</v>
      </c>
      <c r="J6756" s="4" t="s">
        <v>7471</v>
      </c>
      <c r="K6756" s="4">
        <v>1</v>
      </c>
      <c r="L6756" s="4">
        <v>1237.78783</v>
      </c>
      <c r="M6756" s="4" t="s">
        <v>29</v>
      </c>
      <c r="N6756" s="4" t="s">
        <v>29</v>
      </c>
      <c r="O6756" s="4">
        <v>6.5770000000000002E-5</v>
      </c>
      <c r="P6756" s="4">
        <v>1.428E-5</v>
      </c>
      <c r="Q6756" s="4">
        <v>2.2400000000000002</v>
      </c>
    </row>
    <row r="6757" spans="1:29" x14ac:dyDescent="0.25">
      <c r="A6757" s="3" t="s">
        <v>29</v>
      </c>
      <c r="B6757" s="3" t="s">
        <v>30</v>
      </c>
      <c r="C6757" s="3" t="s">
        <v>7481</v>
      </c>
      <c r="D6757" s="3" t="s">
        <v>7482</v>
      </c>
      <c r="E6757" s="3">
        <v>0</v>
      </c>
      <c r="F6757" s="3">
        <v>34.204000000000001</v>
      </c>
      <c r="G6757" s="3">
        <v>21</v>
      </c>
      <c r="H6757" s="3">
        <v>8</v>
      </c>
      <c r="I6757" s="3">
        <v>9</v>
      </c>
      <c r="J6757" s="3">
        <v>8</v>
      </c>
      <c r="K6757" s="3">
        <v>534</v>
      </c>
      <c r="L6757" s="3">
        <v>58.8</v>
      </c>
      <c r="M6757" s="3">
        <v>6.11</v>
      </c>
      <c r="N6757" s="3">
        <v>22.49</v>
      </c>
      <c r="O6757" s="3">
        <v>8</v>
      </c>
      <c r="P6757" s="3" t="s">
        <v>315</v>
      </c>
      <c r="Q6757" s="3" t="s">
        <v>5366</v>
      </c>
      <c r="R6757" s="3" t="s">
        <v>2218</v>
      </c>
      <c r="S6757" s="3" t="s">
        <v>5778</v>
      </c>
      <c r="T6757" s="3" t="s">
        <v>7483</v>
      </c>
      <c r="U6757" s="3" t="s">
        <v>7481</v>
      </c>
      <c r="V6757" s="3" t="s">
        <v>7484</v>
      </c>
      <c r="W6757" s="3" t="s">
        <v>1213</v>
      </c>
      <c r="X6757" s="3" t="s">
        <v>34</v>
      </c>
      <c r="Y6757" s="3" t="s">
        <v>7485</v>
      </c>
      <c r="Z6757" s="3" t="s">
        <v>34</v>
      </c>
      <c r="AA6757" s="3">
        <v>5</v>
      </c>
      <c r="AB6757" s="3" t="s">
        <v>29</v>
      </c>
      <c r="AC6757" s="3">
        <v>1</v>
      </c>
    </row>
    <row r="6758" spans="1:29" hidden="1" outlineLevel="1" collapsed="1" x14ac:dyDescent="0.25">
      <c r="A6758" t="s">
        <v>34</v>
      </c>
      <c r="B6758" s="2" t="s">
        <v>39</v>
      </c>
      <c r="C6758" s="2" t="s">
        <v>40</v>
      </c>
      <c r="D6758" s="2" t="s">
        <v>41</v>
      </c>
      <c r="E6758" s="2" t="s">
        <v>42</v>
      </c>
      <c r="F6758" s="2" t="s">
        <v>43</v>
      </c>
      <c r="G6758" s="2" t="s">
        <v>28</v>
      </c>
      <c r="H6758" s="2" t="s">
        <v>44</v>
      </c>
      <c r="I6758" s="2" t="s">
        <v>8</v>
      </c>
      <c r="J6758" s="2" t="s">
        <v>45</v>
      </c>
      <c r="K6758" s="2" t="s">
        <v>46</v>
      </c>
      <c r="L6758" s="2" t="s">
        <v>47</v>
      </c>
      <c r="M6758" s="2" t="s">
        <v>27</v>
      </c>
      <c r="N6758" s="2" t="s">
        <v>48</v>
      </c>
      <c r="O6758" s="2" t="s">
        <v>49</v>
      </c>
      <c r="P6758" s="2" t="s">
        <v>50</v>
      </c>
      <c r="Q6758" s="2" t="s">
        <v>51</v>
      </c>
    </row>
    <row r="6759" spans="1:29" hidden="1" outlineLevel="1" collapsed="1" x14ac:dyDescent="0.25">
      <c r="A6759" t="s">
        <v>34</v>
      </c>
      <c r="B6759" s="4" t="s">
        <v>29</v>
      </c>
      <c r="C6759" s="4" t="s">
        <v>7486</v>
      </c>
      <c r="D6759" s="4" t="s">
        <v>7487</v>
      </c>
      <c r="E6759" s="4">
        <v>4.4534499999999999E-4</v>
      </c>
      <c r="F6759" s="4">
        <v>1.5434800000000001E-4</v>
      </c>
      <c r="G6759" s="4">
        <v>1</v>
      </c>
      <c r="H6759" s="4">
        <v>1</v>
      </c>
      <c r="I6759" s="4">
        <v>1</v>
      </c>
      <c r="J6759" s="4" t="s">
        <v>7481</v>
      </c>
      <c r="K6759" s="4">
        <v>0</v>
      </c>
      <c r="L6759" s="4">
        <v>2164.0624299999999</v>
      </c>
      <c r="M6759" s="4" t="s">
        <v>29</v>
      </c>
      <c r="N6759" s="4" t="s">
        <v>29</v>
      </c>
      <c r="O6759" s="4">
        <v>6.5770000000000002E-5</v>
      </c>
      <c r="P6759" s="4">
        <v>3.472E-5</v>
      </c>
      <c r="Q6759" s="4">
        <v>3.49</v>
      </c>
    </row>
    <row r="6760" spans="1:29" hidden="1" outlineLevel="1" collapsed="1" x14ac:dyDescent="0.25">
      <c r="A6760" t="s">
        <v>34</v>
      </c>
      <c r="B6760" s="4" t="s">
        <v>29</v>
      </c>
      <c r="C6760" s="4" t="s">
        <v>7488</v>
      </c>
      <c r="D6760" s="4" t="s">
        <v>34</v>
      </c>
      <c r="E6760" s="4">
        <v>1.4900899999999999E-3</v>
      </c>
      <c r="F6760" s="4">
        <v>1.5434800000000001E-4</v>
      </c>
      <c r="G6760" s="4">
        <v>1</v>
      </c>
      <c r="H6760" s="4">
        <v>1</v>
      </c>
      <c r="I6760" s="4">
        <v>1</v>
      </c>
      <c r="J6760" s="4" t="s">
        <v>7481</v>
      </c>
      <c r="K6760" s="4">
        <v>0</v>
      </c>
      <c r="L6760" s="4">
        <v>1028.5371</v>
      </c>
      <c r="M6760" s="4" t="s">
        <v>29</v>
      </c>
      <c r="N6760" s="4" t="s">
        <v>29</v>
      </c>
      <c r="O6760" s="4">
        <v>6.5770000000000002E-5</v>
      </c>
      <c r="P6760" s="4">
        <v>1.4789999999999999E-4</v>
      </c>
      <c r="Q6760" s="4">
        <v>2.16</v>
      </c>
    </row>
    <row r="6761" spans="1:29" hidden="1" outlineLevel="1" collapsed="1" x14ac:dyDescent="0.25">
      <c r="A6761" t="s">
        <v>34</v>
      </c>
      <c r="B6761" s="4" t="s">
        <v>29</v>
      </c>
      <c r="C6761" s="4" t="s">
        <v>7489</v>
      </c>
      <c r="D6761" s="4" t="s">
        <v>7490</v>
      </c>
      <c r="E6761" s="4">
        <v>2.95225E-7</v>
      </c>
      <c r="F6761" s="4">
        <v>1.5434800000000001E-4</v>
      </c>
      <c r="G6761" s="4">
        <v>1</v>
      </c>
      <c r="H6761" s="4">
        <v>1</v>
      </c>
      <c r="I6761" s="4">
        <v>1</v>
      </c>
      <c r="J6761" s="4" t="s">
        <v>7481</v>
      </c>
      <c r="K6761" s="4">
        <v>0</v>
      </c>
      <c r="L6761" s="4">
        <v>2168.1202199999998</v>
      </c>
      <c r="M6761" s="4" t="s">
        <v>29</v>
      </c>
      <c r="N6761" s="4" t="s">
        <v>29</v>
      </c>
      <c r="O6761" s="4">
        <v>6.5770000000000002E-5</v>
      </c>
      <c r="P6761" s="4">
        <v>4.9540000000000001E-9</v>
      </c>
      <c r="Q6761" s="4">
        <v>4.5</v>
      </c>
    </row>
    <row r="6762" spans="1:29" hidden="1" outlineLevel="1" collapsed="1" x14ac:dyDescent="0.25">
      <c r="A6762" t="s">
        <v>34</v>
      </c>
      <c r="B6762" s="4" t="s">
        <v>29</v>
      </c>
      <c r="C6762" s="4" t="s">
        <v>7491</v>
      </c>
      <c r="D6762" s="4" t="s">
        <v>34</v>
      </c>
      <c r="E6762" s="4">
        <v>9.0395400000000005E-5</v>
      </c>
      <c r="F6762" s="4">
        <v>1.5434800000000001E-4</v>
      </c>
      <c r="G6762" s="4">
        <v>1</v>
      </c>
      <c r="H6762" s="4">
        <v>1</v>
      </c>
      <c r="I6762" s="4">
        <v>2</v>
      </c>
      <c r="J6762" s="4" t="s">
        <v>7481</v>
      </c>
      <c r="K6762" s="4">
        <v>2</v>
      </c>
      <c r="L6762" s="4">
        <v>2205.0418300000001</v>
      </c>
      <c r="M6762" s="4" t="s">
        <v>29</v>
      </c>
      <c r="N6762" s="4" t="s">
        <v>29</v>
      </c>
      <c r="O6762" s="4">
        <v>6.5770000000000002E-5</v>
      </c>
      <c r="P6762" s="4">
        <v>5.0780000000000003E-6</v>
      </c>
      <c r="Q6762" s="4">
        <v>4.24</v>
      </c>
    </row>
    <row r="6763" spans="1:29" hidden="1" outlineLevel="1" collapsed="1" x14ac:dyDescent="0.25">
      <c r="A6763" t="s">
        <v>34</v>
      </c>
      <c r="B6763" s="4" t="s">
        <v>29</v>
      </c>
      <c r="C6763" s="4" t="s">
        <v>7492</v>
      </c>
      <c r="D6763" s="4" t="s">
        <v>66</v>
      </c>
      <c r="E6763" s="4">
        <v>7.8633699999999997E-3</v>
      </c>
      <c r="F6763" s="4">
        <v>4.3565599999999998E-4</v>
      </c>
      <c r="G6763" s="4">
        <v>1</v>
      </c>
      <c r="H6763" s="4">
        <v>1</v>
      </c>
      <c r="I6763" s="4">
        <v>1</v>
      </c>
      <c r="J6763" s="4" t="s">
        <v>7481</v>
      </c>
      <c r="K6763" s="4">
        <v>0</v>
      </c>
      <c r="L6763" s="4">
        <v>1104.5466200000001</v>
      </c>
      <c r="M6763" s="4" t="s">
        <v>29</v>
      </c>
      <c r="N6763" s="4" t="s">
        <v>29</v>
      </c>
      <c r="O6763" s="4">
        <v>1.639E-4</v>
      </c>
      <c r="P6763" s="4">
        <v>1.0430000000000001E-3</v>
      </c>
      <c r="Q6763" s="4">
        <v>1.56</v>
      </c>
    </row>
    <row r="6764" spans="1:29" hidden="1" outlineLevel="1" collapsed="1" x14ac:dyDescent="0.25">
      <c r="A6764" t="s">
        <v>34</v>
      </c>
      <c r="B6764" s="4" t="s">
        <v>29</v>
      </c>
      <c r="C6764" s="4" t="s">
        <v>7493</v>
      </c>
      <c r="D6764" s="4" t="s">
        <v>34</v>
      </c>
      <c r="E6764" s="4">
        <v>8.7061599999999992E-3</v>
      </c>
      <c r="F6764" s="4">
        <v>4.3565599999999998E-4</v>
      </c>
      <c r="G6764" s="4">
        <v>1</v>
      </c>
      <c r="H6764" s="4">
        <v>1</v>
      </c>
      <c r="I6764" s="4">
        <v>1</v>
      </c>
      <c r="J6764" s="4" t="s">
        <v>7481</v>
      </c>
      <c r="K6764" s="4">
        <v>0</v>
      </c>
      <c r="L6764" s="4">
        <v>1144.6320599999999</v>
      </c>
      <c r="M6764" s="4" t="s">
        <v>29</v>
      </c>
      <c r="N6764" s="4" t="s">
        <v>29</v>
      </c>
      <c r="O6764" s="4">
        <v>1.639E-4</v>
      </c>
      <c r="P6764" s="4">
        <v>1.1800000000000001E-3</v>
      </c>
      <c r="Q6764" s="4">
        <v>2.46</v>
      </c>
    </row>
    <row r="6765" spans="1:29" hidden="1" outlineLevel="1" collapsed="1" x14ac:dyDescent="0.25">
      <c r="A6765" t="s">
        <v>34</v>
      </c>
      <c r="B6765" s="4" t="s">
        <v>29</v>
      </c>
      <c r="C6765" s="4" t="s">
        <v>7494</v>
      </c>
      <c r="D6765" s="4" t="s">
        <v>34</v>
      </c>
      <c r="E6765" s="4">
        <v>4.43852E-2</v>
      </c>
      <c r="F6765" s="4">
        <v>1.40211E-3</v>
      </c>
      <c r="G6765" s="4">
        <v>1</v>
      </c>
      <c r="H6765" s="4">
        <v>1</v>
      </c>
      <c r="I6765" s="4">
        <v>1</v>
      </c>
      <c r="J6765" s="4" t="s">
        <v>7481</v>
      </c>
      <c r="K6765" s="4">
        <v>1</v>
      </c>
      <c r="L6765" s="4">
        <v>1514.8536799999999</v>
      </c>
      <c r="M6765" s="4" t="s">
        <v>29</v>
      </c>
      <c r="N6765" s="4" t="s">
        <v>29</v>
      </c>
      <c r="O6765" s="4">
        <v>5.0580000000000004E-4</v>
      </c>
      <c r="P6765" s="4">
        <v>9.0570000000000008E-3</v>
      </c>
      <c r="Q6765" s="4">
        <v>2.6</v>
      </c>
    </row>
    <row r="6766" spans="1:29" hidden="1" outlineLevel="1" collapsed="1" x14ac:dyDescent="0.25">
      <c r="A6766" t="s">
        <v>34</v>
      </c>
      <c r="B6766" s="4" t="s">
        <v>29</v>
      </c>
      <c r="C6766" s="4" t="s">
        <v>7495</v>
      </c>
      <c r="D6766" s="4" t="s">
        <v>154</v>
      </c>
      <c r="E6766" s="4">
        <v>7.9017000000000004E-2</v>
      </c>
      <c r="F6766" s="4">
        <v>3.0069900000000002E-3</v>
      </c>
      <c r="G6766" s="4">
        <v>1</v>
      </c>
      <c r="H6766" s="4">
        <v>1</v>
      </c>
      <c r="I6766" s="4">
        <v>1</v>
      </c>
      <c r="J6766" s="4" t="s">
        <v>7481</v>
      </c>
      <c r="K6766" s="4">
        <v>0</v>
      </c>
      <c r="L6766" s="4">
        <v>851.42912999999999</v>
      </c>
      <c r="M6766" s="4" t="s">
        <v>29</v>
      </c>
      <c r="N6766" s="4" t="s">
        <v>29</v>
      </c>
      <c r="O6766" s="4">
        <v>1.0269999999999999E-3</v>
      </c>
      <c r="P6766" s="4">
        <v>1.968E-2</v>
      </c>
      <c r="Q6766" s="4">
        <v>1.42</v>
      </c>
    </row>
    <row r="6767" spans="1:29" x14ac:dyDescent="0.25">
      <c r="A6767" s="3" t="s">
        <v>29</v>
      </c>
      <c r="B6767" s="3" t="s">
        <v>30</v>
      </c>
      <c r="C6767" s="3" t="s">
        <v>7496</v>
      </c>
      <c r="D6767" s="3" t="s">
        <v>7497</v>
      </c>
      <c r="E6767" s="3">
        <v>0</v>
      </c>
      <c r="F6767" s="3">
        <v>34.183</v>
      </c>
      <c r="G6767" s="3">
        <v>30</v>
      </c>
      <c r="H6767" s="3">
        <v>9</v>
      </c>
      <c r="I6767" s="3">
        <v>9</v>
      </c>
      <c r="J6767" s="3">
        <v>9</v>
      </c>
      <c r="K6767" s="3">
        <v>471</v>
      </c>
      <c r="L6767" s="3">
        <v>51.6</v>
      </c>
      <c r="M6767" s="3">
        <v>5.31</v>
      </c>
      <c r="N6767" s="3">
        <v>25.82</v>
      </c>
      <c r="O6767" s="3">
        <v>9</v>
      </c>
      <c r="P6767" s="3" t="s">
        <v>315</v>
      </c>
      <c r="Q6767" s="3" t="s">
        <v>34</v>
      </c>
      <c r="R6767" s="3" t="s">
        <v>35</v>
      </c>
      <c r="S6767" s="3" t="s">
        <v>7498</v>
      </c>
      <c r="T6767" s="3" t="s">
        <v>34</v>
      </c>
      <c r="U6767" s="3" t="s">
        <v>7499</v>
      </c>
      <c r="V6767" s="3" t="s">
        <v>34</v>
      </c>
      <c r="W6767" s="3" t="s">
        <v>2549</v>
      </c>
      <c r="X6767" s="3" t="s">
        <v>34</v>
      </c>
      <c r="Y6767" s="3" t="s">
        <v>34</v>
      </c>
      <c r="Z6767" s="3" t="s">
        <v>34</v>
      </c>
      <c r="AA6767" s="3">
        <v>0</v>
      </c>
      <c r="AB6767" s="3" t="s">
        <v>29</v>
      </c>
      <c r="AC6767" s="3">
        <v>1</v>
      </c>
    </row>
    <row r="6768" spans="1:29" hidden="1" outlineLevel="1" collapsed="1" x14ac:dyDescent="0.25">
      <c r="A6768" t="s">
        <v>34</v>
      </c>
      <c r="B6768" s="2" t="s">
        <v>39</v>
      </c>
      <c r="C6768" s="2" t="s">
        <v>40</v>
      </c>
      <c r="D6768" s="2" t="s">
        <v>41</v>
      </c>
      <c r="E6768" s="2" t="s">
        <v>42</v>
      </c>
      <c r="F6768" s="2" t="s">
        <v>43</v>
      </c>
      <c r="G6768" s="2" t="s">
        <v>28</v>
      </c>
      <c r="H6768" s="2" t="s">
        <v>44</v>
      </c>
      <c r="I6768" s="2" t="s">
        <v>8</v>
      </c>
      <c r="J6768" s="2" t="s">
        <v>45</v>
      </c>
      <c r="K6768" s="2" t="s">
        <v>46</v>
      </c>
      <c r="L6768" s="2" t="s">
        <v>47</v>
      </c>
      <c r="M6768" s="2" t="s">
        <v>27</v>
      </c>
      <c r="N6768" s="2" t="s">
        <v>48</v>
      </c>
      <c r="O6768" s="2" t="s">
        <v>49</v>
      </c>
      <c r="P6768" s="2" t="s">
        <v>50</v>
      </c>
      <c r="Q6768" s="2" t="s">
        <v>51</v>
      </c>
    </row>
    <row r="6769" spans="1:29" hidden="1" outlineLevel="1" collapsed="1" x14ac:dyDescent="0.25">
      <c r="A6769" t="s">
        <v>34</v>
      </c>
      <c r="B6769" s="4" t="s">
        <v>29</v>
      </c>
      <c r="C6769" s="4" t="s">
        <v>7500</v>
      </c>
      <c r="D6769" s="4" t="s">
        <v>34</v>
      </c>
      <c r="E6769" s="4">
        <v>2.4179400000000001E-4</v>
      </c>
      <c r="F6769" s="4">
        <v>1.5434800000000001E-4</v>
      </c>
      <c r="G6769" s="4">
        <v>1</v>
      </c>
      <c r="H6769" s="4">
        <v>1</v>
      </c>
      <c r="I6769" s="4">
        <v>1</v>
      </c>
      <c r="J6769" s="4" t="s">
        <v>7496</v>
      </c>
      <c r="K6769" s="4">
        <v>0</v>
      </c>
      <c r="L6769" s="4">
        <v>1129.6463200000001</v>
      </c>
      <c r="M6769" s="4" t="s">
        <v>29</v>
      </c>
      <c r="N6769" s="4" t="s">
        <v>29</v>
      </c>
      <c r="O6769" s="4">
        <v>6.5770000000000002E-5</v>
      </c>
      <c r="P6769" s="4">
        <v>1.6609999999999999E-5</v>
      </c>
      <c r="Q6769" s="4">
        <v>2.08</v>
      </c>
    </row>
    <row r="6770" spans="1:29" hidden="1" outlineLevel="1" collapsed="1" x14ac:dyDescent="0.25">
      <c r="A6770" t="s">
        <v>34</v>
      </c>
      <c r="B6770" s="4" t="s">
        <v>29</v>
      </c>
      <c r="C6770" s="4" t="s">
        <v>7501</v>
      </c>
      <c r="D6770" s="4" t="s">
        <v>34</v>
      </c>
      <c r="E6770" s="4">
        <v>1.28556E-3</v>
      </c>
      <c r="F6770" s="4">
        <v>1.5434800000000001E-4</v>
      </c>
      <c r="G6770" s="4">
        <v>1</v>
      </c>
      <c r="H6770" s="4">
        <v>1</v>
      </c>
      <c r="I6770" s="4">
        <v>1</v>
      </c>
      <c r="J6770" s="4" t="s">
        <v>7496</v>
      </c>
      <c r="K6770" s="4">
        <v>0</v>
      </c>
      <c r="L6770" s="4">
        <v>1332.72703</v>
      </c>
      <c r="M6770" s="4" t="s">
        <v>29</v>
      </c>
      <c r="N6770" s="4" t="s">
        <v>29</v>
      </c>
      <c r="O6770" s="4">
        <v>6.5770000000000002E-5</v>
      </c>
      <c r="P6770" s="4">
        <v>1.2449999999999999E-4</v>
      </c>
      <c r="Q6770" s="4">
        <v>3.33</v>
      </c>
    </row>
    <row r="6771" spans="1:29" hidden="1" outlineLevel="1" collapsed="1" x14ac:dyDescent="0.25">
      <c r="A6771" t="s">
        <v>34</v>
      </c>
      <c r="B6771" s="4" t="s">
        <v>29</v>
      </c>
      <c r="C6771" s="4" t="s">
        <v>7502</v>
      </c>
      <c r="D6771" s="4" t="s">
        <v>34</v>
      </c>
      <c r="E6771" s="4">
        <v>1.0007600000000001E-3</v>
      </c>
      <c r="F6771" s="4">
        <v>1.5434800000000001E-4</v>
      </c>
      <c r="G6771" s="4">
        <v>1</v>
      </c>
      <c r="H6771" s="4">
        <v>1</v>
      </c>
      <c r="I6771" s="4">
        <v>1</v>
      </c>
      <c r="J6771" s="4" t="s">
        <v>7496</v>
      </c>
      <c r="K6771" s="4">
        <v>0</v>
      </c>
      <c r="L6771" s="4">
        <v>1096.63609</v>
      </c>
      <c r="M6771" s="4" t="s">
        <v>29</v>
      </c>
      <c r="N6771" s="4" t="s">
        <v>29</v>
      </c>
      <c r="O6771" s="4">
        <v>6.5770000000000002E-5</v>
      </c>
      <c r="P6771" s="4">
        <v>9.1829999999999993E-5</v>
      </c>
      <c r="Q6771" s="4">
        <v>2.2999999999999998</v>
      </c>
    </row>
    <row r="6772" spans="1:29" hidden="1" outlineLevel="1" collapsed="1" x14ac:dyDescent="0.25">
      <c r="A6772" t="s">
        <v>34</v>
      </c>
      <c r="B6772" s="4" t="s">
        <v>29</v>
      </c>
      <c r="C6772" s="4" t="s">
        <v>7503</v>
      </c>
      <c r="D6772" s="4" t="s">
        <v>34</v>
      </c>
      <c r="E6772" s="4">
        <v>1.2630799999999999E-5</v>
      </c>
      <c r="F6772" s="4">
        <v>1.5434800000000001E-4</v>
      </c>
      <c r="G6772" s="4">
        <v>1</v>
      </c>
      <c r="H6772" s="4">
        <v>1</v>
      </c>
      <c r="I6772" s="4">
        <v>1</v>
      </c>
      <c r="J6772" s="4" t="s">
        <v>7496</v>
      </c>
      <c r="K6772" s="4">
        <v>0</v>
      </c>
      <c r="L6772" s="4">
        <v>1989.9862700000001</v>
      </c>
      <c r="M6772" s="4" t="s">
        <v>29</v>
      </c>
      <c r="N6772" s="4" t="s">
        <v>29</v>
      </c>
      <c r="O6772" s="4">
        <v>6.5770000000000002E-5</v>
      </c>
      <c r="P6772" s="4">
        <v>4.6979999999999998E-7</v>
      </c>
      <c r="Q6772" s="4">
        <v>4.3899999999999997</v>
      </c>
    </row>
    <row r="6773" spans="1:29" hidden="1" outlineLevel="1" collapsed="1" x14ac:dyDescent="0.25">
      <c r="A6773" t="s">
        <v>34</v>
      </c>
      <c r="B6773" s="4" t="s">
        <v>29</v>
      </c>
      <c r="C6773" s="4" t="s">
        <v>7504</v>
      </c>
      <c r="D6773" s="4" t="s">
        <v>244</v>
      </c>
      <c r="E6773" s="4">
        <v>3.29934E-3</v>
      </c>
      <c r="F6773" s="4">
        <v>3.0793500000000001E-4</v>
      </c>
      <c r="G6773" s="4">
        <v>1</v>
      </c>
      <c r="H6773" s="4">
        <v>1</v>
      </c>
      <c r="I6773" s="4">
        <v>1</v>
      </c>
      <c r="J6773" s="4" t="s">
        <v>7496</v>
      </c>
      <c r="K6773" s="4">
        <v>1</v>
      </c>
      <c r="L6773" s="4">
        <v>1824.9636399999999</v>
      </c>
      <c r="M6773" s="4" t="s">
        <v>29</v>
      </c>
      <c r="N6773" s="4" t="s">
        <v>29</v>
      </c>
      <c r="O6773" s="4">
        <v>1.192E-4</v>
      </c>
      <c r="P6773" s="4">
        <v>3.7950000000000001E-4</v>
      </c>
      <c r="Q6773" s="4">
        <v>3.03</v>
      </c>
    </row>
    <row r="6774" spans="1:29" hidden="1" outlineLevel="1" collapsed="1" x14ac:dyDescent="0.25">
      <c r="A6774" t="s">
        <v>34</v>
      </c>
      <c r="B6774" s="4" t="s">
        <v>29</v>
      </c>
      <c r="C6774" s="4" t="s">
        <v>7505</v>
      </c>
      <c r="D6774" s="4" t="s">
        <v>34</v>
      </c>
      <c r="E6774" s="4">
        <v>4.6307500000000003E-3</v>
      </c>
      <c r="F6774" s="4">
        <v>3.0793500000000001E-4</v>
      </c>
      <c r="G6774" s="4">
        <v>1</v>
      </c>
      <c r="H6774" s="4">
        <v>1</v>
      </c>
      <c r="I6774" s="4">
        <v>1</v>
      </c>
      <c r="J6774" s="4" t="s">
        <v>7496</v>
      </c>
      <c r="K6774" s="4">
        <v>0</v>
      </c>
      <c r="L6774" s="4">
        <v>1168.63609</v>
      </c>
      <c r="M6774" s="4" t="s">
        <v>29</v>
      </c>
      <c r="N6774" s="4" t="s">
        <v>29</v>
      </c>
      <c r="O6774" s="4">
        <v>1.192E-4</v>
      </c>
      <c r="P6774" s="4">
        <v>5.6179999999999999E-4</v>
      </c>
      <c r="Q6774" s="4">
        <v>1.95</v>
      </c>
    </row>
    <row r="6775" spans="1:29" hidden="1" outlineLevel="1" collapsed="1" x14ac:dyDescent="0.25">
      <c r="A6775" t="s">
        <v>34</v>
      </c>
      <c r="B6775" s="4" t="s">
        <v>29</v>
      </c>
      <c r="C6775" s="4" t="s">
        <v>7506</v>
      </c>
      <c r="D6775" s="4" t="s">
        <v>72</v>
      </c>
      <c r="E6775" s="4">
        <v>2.6200099999999999E-3</v>
      </c>
      <c r="F6775" s="4">
        <v>3.0793500000000001E-4</v>
      </c>
      <c r="G6775" s="4">
        <v>1</v>
      </c>
      <c r="H6775" s="4">
        <v>1</v>
      </c>
      <c r="I6775" s="4">
        <v>1</v>
      </c>
      <c r="J6775" s="4" t="s">
        <v>7496</v>
      </c>
      <c r="K6775" s="4">
        <v>0</v>
      </c>
      <c r="L6775" s="4">
        <v>1576.73369</v>
      </c>
      <c r="M6775" s="4" t="s">
        <v>29</v>
      </c>
      <c r="N6775" s="4" t="s">
        <v>29</v>
      </c>
      <c r="O6775" s="4">
        <v>1.192E-4</v>
      </c>
      <c r="P6775" s="4">
        <v>2.8939999999999999E-4</v>
      </c>
      <c r="Q6775" s="4">
        <v>2.73</v>
      </c>
    </row>
    <row r="6776" spans="1:29" hidden="1" outlineLevel="1" collapsed="1" x14ac:dyDescent="0.25">
      <c r="A6776" t="s">
        <v>34</v>
      </c>
      <c r="B6776" s="4" t="s">
        <v>29</v>
      </c>
      <c r="C6776" s="4" t="s">
        <v>7507</v>
      </c>
      <c r="D6776" s="4" t="s">
        <v>94</v>
      </c>
      <c r="E6776" s="4">
        <v>6.21165E-3</v>
      </c>
      <c r="F6776" s="4">
        <v>4.3565599999999998E-4</v>
      </c>
      <c r="G6776" s="4">
        <v>1</v>
      </c>
      <c r="H6776" s="4">
        <v>1</v>
      </c>
      <c r="I6776" s="4">
        <v>1</v>
      </c>
      <c r="J6776" s="4" t="s">
        <v>7496</v>
      </c>
      <c r="K6776" s="4">
        <v>0</v>
      </c>
      <c r="L6776" s="4">
        <v>1278.67221</v>
      </c>
      <c r="M6776" s="4" t="s">
        <v>29</v>
      </c>
      <c r="N6776" s="4" t="s">
        <v>29</v>
      </c>
      <c r="O6776" s="4">
        <v>1.639E-4</v>
      </c>
      <c r="P6776" s="4">
        <v>7.9440000000000001E-4</v>
      </c>
      <c r="Q6776" s="4">
        <v>2.91</v>
      </c>
    </row>
    <row r="6777" spans="1:29" hidden="1" outlineLevel="1" collapsed="1" x14ac:dyDescent="0.25">
      <c r="A6777" t="s">
        <v>34</v>
      </c>
      <c r="B6777" s="4" t="s">
        <v>29</v>
      </c>
      <c r="C6777" s="4" t="s">
        <v>7508</v>
      </c>
      <c r="D6777" s="4" t="s">
        <v>782</v>
      </c>
      <c r="E6777" s="4">
        <v>6.4576599999999998E-2</v>
      </c>
      <c r="F6777" s="4">
        <v>2.20236E-3</v>
      </c>
      <c r="G6777" s="4">
        <v>1</v>
      </c>
      <c r="H6777" s="4">
        <v>1</v>
      </c>
      <c r="I6777" s="4">
        <v>1</v>
      </c>
      <c r="J6777" s="4" t="s">
        <v>7496</v>
      </c>
      <c r="K6777" s="4">
        <v>0</v>
      </c>
      <c r="L6777" s="4">
        <v>3812.9711900000002</v>
      </c>
      <c r="M6777" s="4" t="s">
        <v>29</v>
      </c>
      <c r="N6777" s="4" t="s">
        <v>29</v>
      </c>
      <c r="O6777" s="4">
        <v>7.9029999999999997E-4</v>
      </c>
      <c r="P6777" s="4">
        <v>1.5010000000000001E-2</v>
      </c>
      <c r="Q6777" s="4">
        <v>3.09</v>
      </c>
    </row>
    <row r="6778" spans="1:29" x14ac:dyDescent="0.25">
      <c r="A6778" s="3" t="s">
        <v>29</v>
      </c>
      <c r="B6778" s="3" t="s">
        <v>30</v>
      </c>
      <c r="C6778" s="3" t="s">
        <v>7509</v>
      </c>
      <c r="D6778" s="3" t="s">
        <v>7510</v>
      </c>
      <c r="E6778" s="3">
        <v>0</v>
      </c>
      <c r="F6778" s="3">
        <v>34.045000000000002</v>
      </c>
      <c r="G6778" s="3">
        <v>9</v>
      </c>
      <c r="H6778" s="3">
        <v>6</v>
      </c>
      <c r="I6778" s="3">
        <v>8</v>
      </c>
      <c r="J6778" s="3">
        <v>6</v>
      </c>
      <c r="K6778" s="3">
        <v>796</v>
      </c>
      <c r="L6778" s="3">
        <v>88.5</v>
      </c>
      <c r="M6778" s="3">
        <v>7.39</v>
      </c>
      <c r="N6778" s="3">
        <v>26.78</v>
      </c>
      <c r="O6778" s="3">
        <v>6</v>
      </c>
      <c r="P6778" s="3" t="s">
        <v>34</v>
      </c>
      <c r="Q6778" s="3" t="s">
        <v>34</v>
      </c>
      <c r="R6778" s="3" t="s">
        <v>34</v>
      </c>
      <c r="S6778" s="3" t="s">
        <v>7511</v>
      </c>
      <c r="T6778" s="3" t="s">
        <v>34</v>
      </c>
      <c r="U6778" s="3" t="s">
        <v>7509</v>
      </c>
      <c r="V6778" s="3" t="s">
        <v>34</v>
      </c>
      <c r="W6778" s="3" t="s">
        <v>2509</v>
      </c>
      <c r="X6778" s="3" t="s">
        <v>34</v>
      </c>
      <c r="Y6778" s="3" t="s">
        <v>34</v>
      </c>
      <c r="Z6778" s="3" t="s">
        <v>34</v>
      </c>
      <c r="AA6778" s="3">
        <v>0</v>
      </c>
      <c r="AB6778" s="3" t="s">
        <v>29</v>
      </c>
      <c r="AC6778" s="3">
        <v>1</v>
      </c>
    </row>
    <row r="6779" spans="1:29" hidden="1" outlineLevel="1" collapsed="1" x14ac:dyDescent="0.25">
      <c r="A6779" t="s">
        <v>34</v>
      </c>
      <c r="B6779" s="2" t="s">
        <v>39</v>
      </c>
      <c r="C6779" s="2" t="s">
        <v>40</v>
      </c>
      <c r="D6779" s="2" t="s">
        <v>41</v>
      </c>
      <c r="E6779" s="2" t="s">
        <v>42</v>
      </c>
      <c r="F6779" s="2" t="s">
        <v>43</v>
      </c>
      <c r="G6779" s="2" t="s">
        <v>28</v>
      </c>
      <c r="H6779" s="2" t="s">
        <v>44</v>
      </c>
      <c r="I6779" s="2" t="s">
        <v>8</v>
      </c>
      <c r="J6779" s="2" t="s">
        <v>45</v>
      </c>
      <c r="K6779" s="2" t="s">
        <v>46</v>
      </c>
      <c r="L6779" s="2" t="s">
        <v>47</v>
      </c>
      <c r="M6779" s="2" t="s">
        <v>27</v>
      </c>
      <c r="N6779" s="2" t="s">
        <v>48</v>
      </c>
      <c r="O6779" s="2" t="s">
        <v>49</v>
      </c>
      <c r="P6779" s="2" t="s">
        <v>50</v>
      </c>
      <c r="Q6779" s="2" t="s">
        <v>51</v>
      </c>
    </row>
    <row r="6780" spans="1:29" hidden="1" outlineLevel="1" collapsed="1" x14ac:dyDescent="0.25">
      <c r="A6780" t="s">
        <v>34</v>
      </c>
      <c r="B6780" s="4" t="s">
        <v>29</v>
      </c>
      <c r="C6780" s="4" t="s">
        <v>7512</v>
      </c>
      <c r="D6780" s="4" t="s">
        <v>34</v>
      </c>
      <c r="E6780" s="4">
        <v>8.7534900000000001E-5</v>
      </c>
      <c r="F6780" s="4">
        <v>1.5434800000000001E-4</v>
      </c>
      <c r="G6780" s="4">
        <v>1</v>
      </c>
      <c r="H6780" s="4">
        <v>1</v>
      </c>
      <c r="I6780" s="4">
        <v>1</v>
      </c>
      <c r="J6780" s="4" t="s">
        <v>7509</v>
      </c>
      <c r="K6780" s="4">
        <v>2</v>
      </c>
      <c r="L6780" s="4">
        <v>2688.44544</v>
      </c>
      <c r="M6780" s="4" t="s">
        <v>29</v>
      </c>
      <c r="N6780" s="4" t="s">
        <v>29</v>
      </c>
      <c r="O6780" s="4">
        <v>6.5770000000000002E-5</v>
      </c>
      <c r="P6780" s="4">
        <v>4.8720000000000001E-6</v>
      </c>
      <c r="Q6780" s="4">
        <v>3.4</v>
      </c>
    </row>
    <row r="6781" spans="1:29" hidden="1" outlineLevel="1" collapsed="1" x14ac:dyDescent="0.25">
      <c r="A6781" t="s">
        <v>34</v>
      </c>
      <c r="B6781" s="4" t="s">
        <v>29</v>
      </c>
      <c r="C6781" s="4" t="s">
        <v>7513</v>
      </c>
      <c r="D6781" s="4" t="s">
        <v>34</v>
      </c>
      <c r="E6781" s="4">
        <v>5.4040600000000002E-6</v>
      </c>
      <c r="F6781" s="4">
        <v>1.5434800000000001E-4</v>
      </c>
      <c r="G6781" s="4">
        <v>1</v>
      </c>
      <c r="H6781" s="4">
        <v>1</v>
      </c>
      <c r="I6781" s="4">
        <v>1</v>
      </c>
      <c r="J6781" s="4" t="s">
        <v>7509</v>
      </c>
      <c r="K6781" s="4">
        <v>1</v>
      </c>
      <c r="L6781" s="4">
        <v>2560.3504699999999</v>
      </c>
      <c r="M6781" s="4" t="s">
        <v>29</v>
      </c>
      <c r="N6781" s="4" t="s">
        <v>29</v>
      </c>
      <c r="O6781" s="4">
        <v>6.5770000000000002E-5</v>
      </c>
      <c r="P6781" s="4">
        <v>1.6750000000000001E-7</v>
      </c>
      <c r="Q6781" s="4">
        <v>5.24</v>
      </c>
    </row>
    <row r="6782" spans="1:29" hidden="1" outlineLevel="1" collapsed="1" x14ac:dyDescent="0.25">
      <c r="A6782" t="s">
        <v>34</v>
      </c>
      <c r="B6782" s="4" t="s">
        <v>29</v>
      </c>
      <c r="C6782" s="4" t="s">
        <v>7514</v>
      </c>
      <c r="D6782" s="4" t="s">
        <v>34</v>
      </c>
      <c r="E6782" s="4">
        <v>3.3790700000000002E-5</v>
      </c>
      <c r="F6782" s="4">
        <v>1.5434800000000001E-4</v>
      </c>
      <c r="G6782" s="4">
        <v>1</v>
      </c>
      <c r="H6782" s="4">
        <v>1</v>
      </c>
      <c r="I6782" s="4">
        <v>3</v>
      </c>
      <c r="J6782" s="4" t="s">
        <v>7509</v>
      </c>
      <c r="K6782" s="4">
        <v>0</v>
      </c>
      <c r="L6782" s="4">
        <v>2789.2981</v>
      </c>
      <c r="M6782" s="4" t="s">
        <v>29</v>
      </c>
      <c r="N6782" s="4" t="s">
        <v>29</v>
      </c>
      <c r="O6782" s="4">
        <v>6.5770000000000002E-5</v>
      </c>
      <c r="P6782" s="4">
        <v>1.5379999999999999E-6</v>
      </c>
      <c r="Q6782" s="4">
        <v>4.4400000000000004</v>
      </c>
    </row>
    <row r="6783" spans="1:29" hidden="1" outlineLevel="1" collapsed="1" x14ac:dyDescent="0.25">
      <c r="A6783" t="s">
        <v>34</v>
      </c>
      <c r="B6783" s="4" t="s">
        <v>29</v>
      </c>
      <c r="C6783" s="4" t="s">
        <v>7515</v>
      </c>
      <c r="D6783" s="4" t="s">
        <v>34</v>
      </c>
      <c r="E6783" s="4">
        <v>1.8941600000000001E-7</v>
      </c>
      <c r="F6783" s="4">
        <v>1.5434800000000001E-4</v>
      </c>
      <c r="G6783" s="4">
        <v>1</v>
      </c>
      <c r="H6783" s="4">
        <v>1</v>
      </c>
      <c r="I6783" s="4">
        <v>1</v>
      </c>
      <c r="J6783" s="4" t="s">
        <v>7509</v>
      </c>
      <c r="K6783" s="4">
        <v>0</v>
      </c>
      <c r="L6783" s="4">
        <v>1378.6961200000001</v>
      </c>
      <c r="M6783" s="4" t="s">
        <v>29</v>
      </c>
      <c r="N6783" s="4" t="s">
        <v>29</v>
      </c>
      <c r="O6783" s="4">
        <v>6.5770000000000002E-5</v>
      </c>
      <c r="P6783" s="4">
        <v>2.903E-9</v>
      </c>
      <c r="Q6783" s="4">
        <v>3.97</v>
      </c>
    </row>
    <row r="6784" spans="1:29" hidden="1" outlineLevel="1" collapsed="1" x14ac:dyDescent="0.25">
      <c r="A6784" t="s">
        <v>34</v>
      </c>
      <c r="B6784" s="4" t="s">
        <v>29</v>
      </c>
      <c r="C6784" s="4" t="s">
        <v>7516</v>
      </c>
      <c r="D6784" s="4" t="s">
        <v>94</v>
      </c>
      <c r="E6784" s="4">
        <v>1.15861E-2</v>
      </c>
      <c r="F6784" s="4">
        <v>4.3565599999999998E-4</v>
      </c>
      <c r="G6784" s="4">
        <v>1</v>
      </c>
      <c r="H6784" s="4">
        <v>1</v>
      </c>
      <c r="I6784" s="4">
        <v>1</v>
      </c>
      <c r="J6784" s="4" t="s">
        <v>7509</v>
      </c>
      <c r="K6784" s="4">
        <v>0</v>
      </c>
      <c r="L6784" s="4">
        <v>940.45568000000003</v>
      </c>
      <c r="M6784" s="4" t="s">
        <v>29</v>
      </c>
      <c r="N6784" s="4" t="s">
        <v>29</v>
      </c>
      <c r="O6784" s="4">
        <v>1.639E-4</v>
      </c>
      <c r="P6784" s="4">
        <v>1.671E-3</v>
      </c>
      <c r="Q6784" s="4">
        <v>1.67</v>
      </c>
    </row>
    <row r="6785" spans="1:29" hidden="1" outlineLevel="1" collapsed="1" x14ac:dyDescent="0.25">
      <c r="A6785" t="s">
        <v>34</v>
      </c>
      <c r="B6785" s="4" t="s">
        <v>29</v>
      </c>
      <c r="C6785" s="4" t="s">
        <v>7517</v>
      </c>
      <c r="D6785" s="4" t="s">
        <v>34</v>
      </c>
      <c r="E6785" s="4">
        <v>8.5284600000000002E-2</v>
      </c>
      <c r="F6785" s="4">
        <v>3.1301300000000001E-3</v>
      </c>
      <c r="G6785" s="4">
        <v>1</v>
      </c>
      <c r="H6785" s="4">
        <v>1</v>
      </c>
      <c r="I6785" s="4">
        <v>1</v>
      </c>
      <c r="J6785" s="4" t="s">
        <v>7509</v>
      </c>
      <c r="K6785" s="4">
        <v>0</v>
      </c>
      <c r="L6785" s="4">
        <v>941.54146000000003</v>
      </c>
      <c r="M6785" s="4" t="s">
        <v>29</v>
      </c>
      <c r="N6785" s="4" t="s">
        <v>29</v>
      </c>
      <c r="O6785" s="4">
        <v>1.121E-3</v>
      </c>
      <c r="P6785" s="4">
        <v>2.196E-2</v>
      </c>
      <c r="Q6785" s="4">
        <v>1.68</v>
      </c>
    </row>
    <row r="6786" spans="1:29" x14ac:dyDescent="0.25">
      <c r="A6786" s="3" t="s">
        <v>29</v>
      </c>
      <c r="B6786" s="3" t="s">
        <v>30</v>
      </c>
      <c r="C6786" s="3" t="s">
        <v>7518</v>
      </c>
      <c r="D6786" s="3" t="s">
        <v>7519</v>
      </c>
      <c r="E6786" s="3">
        <v>0</v>
      </c>
      <c r="F6786" s="3">
        <v>33.945999999999998</v>
      </c>
      <c r="G6786" s="3">
        <v>29</v>
      </c>
      <c r="H6786" s="3">
        <v>5</v>
      </c>
      <c r="I6786" s="3">
        <v>13</v>
      </c>
      <c r="J6786" s="3">
        <v>1</v>
      </c>
      <c r="K6786" s="3">
        <v>155</v>
      </c>
      <c r="L6786" s="3">
        <v>17.600000000000001</v>
      </c>
      <c r="M6786" s="3">
        <v>11.28</v>
      </c>
      <c r="N6786" s="3">
        <v>39.18</v>
      </c>
      <c r="O6786" s="3">
        <v>5</v>
      </c>
      <c r="P6786" s="3" t="s">
        <v>34</v>
      </c>
      <c r="Q6786" s="3" t="s">
        <v>34</v>
      </c>
      <c r="R6786" s="3" t="s">
        <v>34</v>
      </c>
      <c r="S6786" s="3" t="s">
        <v>7520</v>
      </c>
      <c r="T6786" s="3" t="s">
        <v>34</v>
      </c>
      <c r="U6786" s="3" t="s">
        <v>7521</v>
      </c>
      <c r="V6786" s="3" t="s">
        <v>34</v>
      </c>
      <c r="W6786" s="3" t="s">
        <v>714</v>
      </c>
      <c r="X6786" s="3" t="s">
        <v>34</v>
      </c>
      <c r="Y6786" s="3" t="s">
        <v>34</v>
      </c>
      <c r="Z6786" s="3" t="s">
        <v>34</v>
      </c>
      <c r="AA6786" s="3">
        <v>0</v>
      </c>
      <c r="AB6786" s="3" t="s">
        <v>29</v>
      </c>
      <c r="AC6786" s="3">
        <v>1</v>
      </c>
    </row>
    <row r="6787" spans="1:29" hidden="1" outlineLevel="1" collapsed="1" x14ac:dyDescent="0.25">
      <c r="A6787" t="s">
        <v>34</v>
      </c>
      <c r="B6787" s="2" t="s">
        <v>39</v>
      </c>
      <c r="C6787" s="2" t="s">
        <v>40</v>
      </c>
      <c r="D6787" s="2" t="s">
        <v>41</v>
      </c>
      <c r="E6787" s="2" t="s">
        <v>42</v>
      </c>
      <c r="F6787" s="2" t="s">
        <v>43</v>
      </c>
      <c r="G6787" s="2" t="s">
        <v>28</v>
      </c>
      <c r="H6787" s="2" t="s">
        <v>44</v>
      </c>
      <c r="I6787" s="2" t="s">
        <v>8</v>
      </c>
      <c r="J6787" s="2" t="s">
        <v>45</v>
      </c>
      <c r="K6787" s="2" t="s">
        <v>46</v>
      </c>
      <c r="L6787" s="2" t="s">
        <v>47</v>
      </c>
      <c r="M6787" s="2" t="s">
        <v>27</v>
      </c>
      <c r="N6787" s="2" t="s">
        <v>48</v>
      </c>
      <c r="O6787" s="2" t="s">
        <v>49</v>
      </c>
      <c r="P6787" s="2" t="s">
        <v>50</v>
      </c>
      <c r="Q6787" s="2" t="s">
        <v>51</v>
      </c>
    </row>
    <row r="6788" spans="1:29" hidden="1" outlineLevel="1" collapsed="1" x14ac:dyDescent="0.25">
      <c r="A6788" t="s">
        <v>34</v>
      </c>
      <c r="B6788" s="4" t="s">
        <v>29</v>
      </c>
      <c r="C6788" s="4" t="s">
        <v>7522</v>
      </c>
      <c r="D6788" s="4" t="s">
        <v>34</v>
      </c>
      <c r="E6788" s="4">
        <v>6.30129E-4</v>
      </c>
      <c r="F6788" s="4">
        <v>1.5434800000000001E-4</v>
      </c>
      <c r="G6788" s="4">
        <v>2</v>
      </c>
      <c r="H6788" s="4">
        <v>2</v>
      </c>
      <c r="I6788" s="4">
        <v>3</v>
      </c>
      <c r="J6788" s="4" t="s">
        <v>7523</v>
      </c>
      <c r="K6788" s="4">
        <v>2</v>
      </c>
      <c r="L6788" s="4">
        <v>1289.7840900000001</v>
      </c>
      <c r="M6788" s="4" t="s">
        <v>29</v>
      </c>
      <c r="N6788" s="4" t="s">
        <v>29</v>
      </c>
      <c r="O6788" s="4">
        <v>6.5770000000000002E-5</v>
      </c>
      <c r="P6788" s="4">
        <v>5.291E-5</v>
      </c>
      <c r="Q6788" s="4">
        <v>3.25</v>
      </c>
    </row>
    <row r="6789" spans="1:29" hidden="1" outlineLevel="1" collapsed="1" x14ac:dyDescent="0.25">
      <c r="A6789" t="s">
        <v>34</v>
      </c>
      <c r="B6789" s="4" t="s">
        <v>29</v>
      </c>
      <c r="C6789" s="4" t="s">
        <v>7524</v>
      </c>
      <c r="D6789" s="4" t="s">
        <v>196</v>
      </c>
      <c r="E6789" s="4">
        <v>4.84413E-5</v>
      </c>
      <c r="F6789" s="4">
        <v>1.5434800000000001E-4</v>
      </c>
      <c r="G6789" s="4">
        <v>1</v>
      </c>
      <c r="H6789" s="4">
        <v>1</v>
      </c>
      <c r="I6789" s="4">
        <v>2</v>
      </c>
      <c r="J6789" s="4" t="s">
        <v>7518</v>
      </c>
      <c r="K6789" s="4">
        <v>1</v>
      </c>
      <c r="L6789" s="4">
        <v>1327.6562300000001</v>
      </c>
      <c r="M6789" s="4" t="s">
        <v>29</v>
      </c>
      <c r="N6789" s="4" t="s">
        <v>29</v>
      </c>
      <c r="O6789" s="4">
        <v>6.5770000000000002E-5</v>
      </c>
      <c r="P6789" s="4">
        <v>2.373E-6</v>
      </c>
      <c r="Q6789" s="4">
        <v>3.78</v>
      </c>
    </row>
    <row r="6790" spans="1:29" hidden="1" outlineLevel="1" collapsed="1" x14ac:dyDescent="0.25">
      <c r="A6790" t="s">
        <v>34</v>
      </c>
      <c r="B6790" s="4" t="s">
        <v>29</v>
      </c>
      <c r="C6790" s="4" t="s">
        <v>7524</v>
      </c>
      <c r="D6790" s="4" t="s">
        <v>34</v>
      </c>
      <c r="E6790" s="4">
        <v>1.7758199999999999E-4</v>
      </c>
      <c r="F6790" s="4">
        <v>1.5434800000000001E-4</v>
      </c>
      <c r="G6790" s="4">
        <v>1</v>
      </c>
      <c r="H6790" s="4">
        <v>1</v>
      </c>
      <c r="I6790" s="4">
        <v>2</v>
      </c>
      <c r="J6790" s="4" t="s">
        <v>7518</v>
      </c>
      <c r="K6790" s="4">
        <v>1</v>
      </c>
      <c r="L6790" s="4">
        <v>1311.66131</v>
      </c>
      <c r="M6790" s="4" t="s">
        <v>29</v>
      </c>
      <c r="N6790" s="4" t="s">
        <v>29</v>
      </c>
      <c r="O6790" s="4">
        <v>6.5770000000000002E-5</v>
      </c>
      <c r="P6790" s="4">
        <v>1.148E-5</v>
      </c>
      <c r="Q6790" s="4">
        <v>3.44</v>
      </c>
    </row>
    <row r="6791" spans="1:29" hidden="1" outlineLevel="1" collapsed="1" x14ac:dyDescent="0.25">
      <c r="A6791" t="s">
        <v>34</v>
      </c>
      <c r="B6791" s="4" t="s">
        <v>29</v>
      </c>
      <c r="C6791" s="4" t="s">
        <v>7525</v>
      </c>
      <c r="D6791" s="4" t="s">
        <v>34</v>
      </c>
      <c r="E6791" s="4">
        <v>1.0481800000000001E-7</v>
      </c>
      <c r="F6791" s="4">
        <v>1.5434800000000001E-4</v>
      </c>
      <c r="G6791" s="4">
        <v>2</v>
      </c>
      <c r="H6791" s="4">
        <v>2</v>
      </c>
      <c r="I6791" s="4">
        <v>3</v>
      </c>
      <c r="J6791" s="4" t="s">
        <v>7523</v>
      </c>
      <c r="K6791" s="4">
        <v>0</v>
      </c>
      <c r="L6791" s="4">
        <v>1482.86385</v>
      </c>
      <c r="M6791" s="4" t="s">
        <v>29</v>
      </c>
      <c r="N6791" s="4" t="s">
        <v>29</v>
      </c>
      <c r="O6791" s="4">
        <v>6.5770000000000002E-5</v>
      </c>
      <c r="P6791" s="4">
        <v>1.4229999999999999E-9</v>
      </c>
      <c r="Q6791" s="4">
        <v>4.6100000000000003</v>
      </c>
    </row>
    <row r="6792" spans="1:29" hidden="1" outlineLevel="1" collapsed="1" x14ac:dyDescent="0.25">
      <c r="A6792" t="s">
        <v>34</v>
      </c>
      <c r="B6792" s="4" t="s">
        <v>29</v>
      </c>
      <c r="C6792" s="4" t="s">
        <v>7526</v>
      </c>
      <c r="D6792" s="4" t="s">
        <v>34</v>
      </c>
      <c r="E6792" s="4">
        <v>4.1274199999999997E-3</v>
      </c>
      <c r="F6792" s="4">
        <v>3.0793500000000001E-4</v>
      </c>
      <c r="G6792" s="4">
        <v>2</v>
      </c>
      <c r="H6792" s="4">
        <v>2</v>
      </c>
      <c r="I6792" s="4">
        <v>2</v>
      </c>
      <c r="J6792" s="4" t="s">
        <v>7523</v>
      </c>
      <c r="K6792" s="4">
        <v>0</v>
      </c>
      <c r="L6792" s="4">
        <v>846.45672000000002</v>
      </c>
      <c r="M6792" s="4" t="s">
        <v>29</v>
      </c>
      <c r="N6792" s="4" t="s">
        <v>29</v>
      </c>
      <c r="O6792" s="4">
        <v>1.192E-4</v>
      </c>
      <c r="P6792" s="4">
        <v>4.9149999999999997E-4</v>
      </c>
      <c r="Q6792" s="4">
        <v>1.69</v>
      </c>
    </row>
    <row r="6793" spans="1:29" hidden="1" outlineLevel="1" collapsed="1" x14ac:dyDescent="0.25">
      <c r="A6793" t="s">
        <v>34</v>
      </c>
      <c r="B6793" s="4" t="s">
        <v>29</v>
      </c>
      <c r="C6793" s="4" t="s">
        <v>7527</v>
      </c>
      <c r="D6793" s="4" t="s">
        <v>34</v>
      </c>
      <c r="E6793" s="4">
        <v>4.57609E-2</v>
      </c>
      <c r="F6793" s="4">
        <v>1.52893E-3</v>
      </c>
      <c r="G6793" s="4">
        <v>2</v>
      </c>
      <c r="H6793" s="4">
        <v>2</v>
      </c>
      <c r="I6793" s="4">
        <v>1</v>
      </c>
      <c r="J6793" s="4" t="s">
        <v>7523</v>
      </c>
      <c r="K6793" s="4">
        <v>1</v>
      </c>
      <c r="L6793" s="4">
        <v>974.55169000000001</v>
      </c>
      <c r="M6793" s="4" t="s">
        <v>29</v>
      </c>
      <c r="N6793" s="4" t="s">
        <v>29</v>
      </c>
      <c r="O6793" s="4">
        <v>5.5110000000000001E-4</v>
      </c>
      <c r="P6793" s="4">
        <v>9.4350000000000007E-3</v>
      </c>
      <c r="Q6793" s="4">
        <v>2.0299999999999998</v>
      </c>
    </row>
    <row r="6794" spans="1:29" x14ac:dyDescent="0.25">
      <c r="A6794" s="3" t="s">
        <v>29</v>
      </c>
      <c r="B6794" s="3" t="s">
        <v>30</v>
      </c>
      <c r="C6794" s="3" t="s">
        <v>7528</v>
      </c>
      <c r="D6794" s="3" t="s">
        <v>7529</v>
      </c>
      <c r="E6794" s="3">
        <v>0</v>
      </c>
      <c r="F6794" s="3">
        <v>33.594000000000001</v>
      </c>
      <c r="G6794" s="3">
        <v>13</v>
      </c>
      <c r="H6794" s="3">
        <v>6</v>
      </c>
      <c r="I6794" s="3">
        <v>8</v>
      </c>
      <c r="J6794" s="3">
        <v>6</v>
      </c>
      <c r="K6794" s="3">
        <v>559</v>
      </c>
      <c r="L6794" s="3">
        <v>59.5</v>
      </c>
      <c r="M6794" s="3">
        <v>4.67</v>
      </c>
      <c r="N6794" s="3">
        <v>26.6</v>
      </c>
      <c r="O6794" s="3">
        <v>6</v>
      </c>
      <c r="P6794" s="3" t="s">
        <v>33</v>
      </c>
      <c r="Q6794" s="3" t="s">
        <v>7530</v>
      </c>
      <c r="R6794" s="3" t="s">
        <v>5895</v>
      </c>
      <c r="S6794" s="3" t="s">
        <v>7531</v>
      </c>
      <c r="T6794" s="3" t="s">
        <v>7532</v>
      </c>
      <c r="U6794" s="3" t="s">
        <v>7528</v>
      </c>
      <c r="V6794" s="3" t="s">
        <v>7533</v>
      </c>
      <c r="W6794" s="3" t="s">
        <v>536</v>
      </c>
      <c r="X6794" s="3" t="s">
        <v>34</v>
      </c>
      <c r="Y6794" s="3" t="s">
        <v>34</v>
      </c>
      <c r="Z6794" s="3" t="s">
        <v>34</v>
      </c>
      <c r="AA6794" s="3">
        <v>0</v>
      </c>
      <c r="AB6794" s="3" t="s">
        <v>29</v>
      </c>
      <c r="AC6794" s="3">
        <v>1</v>
      </c>
    </row>
    <row r="6795" spans="1:29" hidden="1" outlineLevel="1" collapsed="1" x14ac:dyDescent="0.25">
      <c r="A6795" t="s">
        <v>34</v>
      </c>
      <c r="B6795" s="2" t="s">
        <v>39</v>
      </c>
      <c r="C6795" s="2" t="s">
        <v>40</v>
      </c>
      <c r="D6795" s="2" t="s">
        <v>41</v>
      </c>
      <c r="E6795" s="2" t="s">
        <v>42</v>
      </c>
      <c r="F6795" s="2" t="s">
        <v>43</v>
      </c>
      <c r="G6795" s="2" t="s">
        <v>28</v>
      </c>
      <c r="H6795" s="2" t="s">
        <v>44</v>
      </c>
      <c r="I6795" s="2" t="s">
        <v>8</v>
      </c>
      <c r="J6795" s="2" t="s">
        <v>45</v>
      </c>
      <c r="K6795" s="2" t="s">
        <v>46</v>
      </c>
      <c r="L6795" s="2" t="s">
        <v>47</v>
      </c>
      <c r="M6795" s="2" t="s">
        <v>27</v>
      </c>
      <c r="N6795" s="2" t="s">
        <v>48</v>
      </c>
      <c r="O6795" s="2" t="s">
        <v>49</v>
      </c>
      <c r="P6795" s="2" t="s">
        <v>50</v>
      </c>
      <c r="Q6795" s="2" t="s">
        <v>51</v>
      </c>
    </row>
    <row r="6796" spans="1:29" hidden="1" outlineLevel="1" collapsed="1" x14ac:dyDescent="0.25">
      <c r="A6796" t="s">
        <v>34</v>
      </c>
      <c r="B6796" s="4" t="s">
        <v>29</v>
      </c>
      <c r="C6796" s="4" t="s">
        <v>7534</v>
      </c>
      <c r="D6796" s="4" t="s">
        <v>128</v>
      </c>
      <c r="E6796" s="4">
        <v>2.3717399999999999E-4</v>
      </c>
      <c r="F6796" s="4">
        <v>1.5434800000000001E-4</v>
      </c>
      <c r="G6796" s="4">
        <v>1</v>
      </c>
      <c r="H6796" s="4">
        <v>1</v>
      </c>
      <c r="I6796" s="4">
        <v>2</v>
      </c>
      <c r="J6796" s="4" t="s">
        <v>7528</v>
      </c>
      <c r="K6796" s="4">
        <v>0</v>
      </c>
      <c r="L6796" s="4">
        <v>1679.79854</v>
      </c>
      <c r="M6796" s="4" t="s">
        <v>29</v>
      </c>
      <c r="N6796" s="4" t="s">
        <v>29</v>
      </c>
      <c r="O6796" s="4">
        <v>6.5770000000000002E-5</v>
      </c>
      <c r="P6796" s="4">
        <v>1.628E-5</v>
      </c>
      <c r="Q6796" s="4">
        <v>4.34</v>
      </c>
    </row>
    <row r="6797" spans="1:29" hidden="1" outlineLevel="1" collapsed="1" x14ac:dyDescent="0.25">
      <c r="A6797" t="s">
        <v>34</v>
      </c>
      <c r="B6797" s="4" t="s">
        <v>29</v>
      </c>
      <c r="C6797" s="4" t="s">
        <v>7535</v>
      </c>
      <c r="D6797" s="4" t="s">
        <v>34</v>
      </c>
      <c r="E6797" s="4">
        <v>1.41551E-3</v>
      </c>
      <c r="F6797" s="4">
        <v>1.5434800000000001E-4</v>
      </c>
      <c r="G6797" s="4">
        <v>1</v>
      </c>
      <c r="H6797" s="4">
        <v>1</v>
      </c>
      <c r="I6797" s="4">
        <v>1</v>
      </c>
      <c r="J6797" s="4" t="s">
        <v>7528</v>
      </c>
      <c r="K6797" s="4">
        <v>0</v>
      </c>
      <c r="L6797" s="4">
        <v>2287.1928499999999</v>
      </c>
      <c r="M6797" s="4" t="s">
        <v>29</v>
      </c>
      <c r="N6797" s="4" t="s">
        <v>29</v>
      </c>
      <c r="O6797" s="4">
        <v>6.5770000000000002E-5</v>
      </c>
      <c r="P6797" s="4">
        <v>1.393E-4</v>
      </c>
      <c r="Q6797" s="4">
        <v>3.37</v>
      </c>
    </row>
    <row r="6798" spans="1:29" hidden="1" outlineLevel="1" collapsed="1" x14ac:dyDescent="0.25">
      <c r="A6798" t="s">
        <v>34</v>
      </c>
      <c r="B6798" s="4" t="s">
        <v>29</v>
      </c>
      <c r="C6798" s="4" t="s">
        <v>7536</v>
      </c>
      <c r="D6798" s="4" t="s">
        <v>7537</v>
      </c>
      <c r="E6798" s="4">
        <v>4.23022E-4</v>
      </c>
      <c r="F6798" s="4">
        <v>1.5434800000000001E-4</v>
      </c>
      <c r="G6798" s="4">
        <v>1</v>
      </c>
      <c r="H6798" s="4">
        <v>1</v>
      </c>
      <c r="I6798" s="4">
        <v>1</v>
      </c>
      <c r="J6798" s="4" t="s">
        <v>7528</v>
      </c>
      <c r="K6798" s="4">
        <v>0</v>
      </c>
      <c r="L6798" s="4">
        <v>1769.7298000000001</v>
      </c>
      <c r="M6798" s="4" t="s">
        <v>29</v>
      </c>
      <c r="N6798" s="4" t="s">
        <v>29</v>
      </c>
      <c r="O6798" s="4">
        <v>6.5770000000000002E-5</v>
      </c>
      <c r="P6798" s="4">
        <v>3.2809999999999999E-5</v>
      </c>
      <c r="Q6798" s="4">
        <v>3.03</v>
      </c>
    </row>
    <row r="6799" spans="1:29" hidden="1" outlineLevel="1" collapsed="1" x14ac:dyDescent="0.25">
      <c r="A6799" t="s">
        <v>34</v>
      </c>
      <c r="B6799" s="4" t="s">
        <v>29</v>
      </c>
      <c r="C6799" s="4" t="s">
        <v>7538</v>
      </c>
      <c r="D6799" s="4" t="s">
        <v>34</v>
      </c>
      <c r="E6799" s="4">
        <v>2.8041100000000002E-5</v>
      </c>
      <c r="F6799" s="4">
        <v>1.5434800000000001E-4</v>
      </c>
      <c r="G6799" s="4">
        <v>1</v>
      </c>
      <c r="H6799" s="4">
        <v>1</v>
      </c>
      <c r="I6799" s="4">
        <v>2</v>
      </c>
      <c r="J6799" s="4" t="s">
        <v>7528</v>
      </c>
      <c r="K6799" s="4">
        <v>2</v>
      </c>
      <c r="L6799" s="4">
        <v>1922.94541</v>
      </c>
      <c r="M6799" s="4" t="s">
        <v>29</v>
      </c>
      <c r="N6799" s="4" t="s">
        <v>29</v>
      </c>
      <c r="O6799" s="4">
        <v>6.5770000000000002E-5</v>
      </c>
      <c r="P6799" s="4">
        <v>1.2309999999999999E-6</v>
      </c>
      <c r="Q6799" s="4">
        <v>3.5</v>
      </c>
    </row>
    <row r="6800" spans="1:29" hidden="1" outlineLevel="1" collapsed="1" x14ac:dyDescent="0.25">
      <c r="A6800" t="s">
        <v>34</v>
      </c>
      <c r="B6800" s="4" t="s">
        <v>29</v>
      </c>
      <c r="C6800" s="4" t="s">
        <v>7539</v>
      </c>
      <c r="D6800" s="4" t="s">
        <v>34</v>
      </c>
      <c r="E6800" s="4">
        <v>2.25333E-5</v>
      </c>
      <c r="F6800" s="4">
        <v>1.5434800000000001E-4</v>
      </c>
      <c r="G6800" s="4">
        <v>1</v>
      </c>
      <c r="H6800" s="4">
        <v>1</v>
      </c>
      <c r="I6800" s="4">
        <v>1</v>
      </c>
      <c r="J6800" s="4" t="s">
        <v>7528</v>
      </c>
      <c r="K6800" s="4">
        <v>1</v>
      </c>
      <c r="L6800" s="4">
        <v>1695.7820300000001</v>
      </c>
      <c r="M6800" s="4" t="s">
        <v>29</v>
      </c>
      <c r="N6800" s="4" t="s">
        <v>29</v>
      </c>
      <c r="O6800" s="4">
        <v>6.5770000000000002E-5</v>
      </c>
      <c r="P6800" s="4">
        <v>9.4630000000000005E-7</v>
      </c>
      <c r="Q6800" s="4">
        <v>3.08</v>
      </c>
    </row>
    <row r="6801" spans="1:29" hidden="1" outlineLevel="1" collapsed="1" x14ac:dyDescent="0.25">
      <c r="A6801" t="s">
        <v>34</v>
      </c>
      <c r="B6801" s="4" t="s">
        <v>29</v>
      </c>
      <c r="C6801" s="4" t="s">
        <v>7540</v>
      </c>
      <c r="D6801" s="4" t="s">
        <v>34</v>
      </c>
      <c r="E6801" s="4">
        <v>1.0467799999999999E-2</v>
      </c>
      <c r="F6801" s="4">
        <v>4.3565599999999998E-4</v>
      </c>
      <c r="G6801" s="4">
        <v>1</v>
      </c>
      <c r="H6801" s="4">
        <v>1</v>
      </c>
      <c r="I6801" s="4">
        <v>1</v>
      </c>
      <c r="J6801" s="4" t="s">
        <v>7528</v>
      </c>
      <c r="K6801" s="4">
        <v>1</v>
      </c>
      <c r="L6801" s="4">
        <v>957.58398999999997</v>
      </c>
      <c r="M6801" s="4" t="s">
        <v>29</v>
      </c>
      <c r="N6801" s="4" t="s">
        <v>29</v>
      </c>
      <c r="O6801" s="4">
        <v>1.639E-4</v>
      </c>
      <c r="P6801" s="4">
        <v>1.4779999999999999E-3</v>
      </c>
      <c r="Q6801" s="4">
        <v>2.2200000000000002</v>
      </c>
    </row>
    <row r="6802" spans="1:29" x14ac:dyDescent="0.25">
      <c r="A6802" s="3" t="s">
        <v>29</v>
      </c>
      <c r="B6802" s="3" t="s">
        <v>30</v>
      </c>
      <c r="C6802" s="3" t="s">
        <v>7541</v>
      </c>
      <c r="D6802" s="3" t="s">
        <v>7542</v>
      </c>
      <c r="E6802" s="3">
        <v>0</v>
      </c>
      <c r="F6802" s="3">
        <v>33.274999999999999</v>
      </c>
      <c r="G6802" s="3">
        <v>11</v>
      </c>
      <c r="H6802" s="3">
        <v>9</v>
      </c>
      <c r="I6802" s="3">
        <v>10</v>
      </c>
      <c r="J6802" s="3">
        <v>9</v>
      </c>
      <c r="K6802" s="3">
        <v>1323</v>
      </c>
      <c r="L6802" s="3">
        <v>150.80000000000001</v>
      </c>
      <c r="M6802" s="3">
        <v>6.73</v>
      </c>
      <c r="N6802" s="3">
        <v>29.78</v>
      </c>
      <c r="O6802" s="3">
        <v>9</v>
      </c>
      <c r="P6802" s="3" t="s">
        <v>34</v>
      </c>
      <c r="Q6802" s="3" t="s">
        <v>34</v>
      </c>
      <c r="R6802" s="3" t="s">
        <v>2042</v>
      </c>
      <c r="S6802" s="3" t="s">
        <v>7543</v>
      </c>
      <c r="T6802" s="3" t="s">
        <v>34</v>
      </c>
      <c r="U6802" s="3" t="s">
        <v>7541</v>
      </c>
      <c r="V6802" s="3" t="s">
        <v>34</v>
      </c>
      <c r="W6802" s="3" t="s">
        <v>38</v>
      </c>
      <c r="X6802" s="3" t="s">
        <v>34</v>
      </c>
      <c r="Y6802" s="3" t="s">
        <v>34</v>
      </c>
      <c r="Z6802" s="3" t="s">
        <v>34</v>
      </c>
      <c r="AA6802" s="3">
        <v>0</v>
      </c>
      <c r="AB6802" s="3" t="s">
        <v>29</v>
      </c>
      <c r="AC6802" s="3">
        <v>1</v>
      </c>
    </row>
    <row r="6803" spans="1:29" hidden="1" outlineLevel="1" collapsed="1" x14ac:dyDescent="0.25">
      <c r="A6803" t="s">
        <v>34</v>
      </c>
      <c r="B6803" s="2" t="s">
        <v>39</v>
      </c>
      <c r="C6803" s="2" t="s">
        <v>40</v>
      </c>
      <c r="D6803" s="2" t="s">
        <v>41</v>
      </c>
      <c r="E6803" s="2" t="s">
        <v>42</v>
      </c>
      <c r="F6803" s="2" t="s">
        <v>43</v>
      </c>
      <c r="G6803" s="2" t="s">
        <v>28</v>
      </c>
      <c r="H6803" s="2" t="s">
        <v>44</v>
      </c>
      <c r="I6803" s="2" t="s">
        <v>8</v>
      </c>
      <c r="J6803" s="2" t="s">
        <v>45</v>
      </c>
      <c r="K6803" s="2" t="s">
        <v>46</v>
      </c>
      <c r="L6803" s="2" t="s">
        <v>47</v>
      </c>
      <c r="M6803" s="2" t="s">
        <v>27</v>
      </c>
      <c r="N6803" s="2" t="s">
        <v>48</v>
      </c>
      <c r="O6803" s="2" t="s">
        <v>49</v>
      </c>
      <c r="P6803" s="2" t="s">
        <v>50</v>
      </c>
      <c r="Q6803" s="2" t="s">
        <v>51</v>
      </c>
    </row>
    <row r="6804" spans="1:29" hidden="1" outlineLevel="1" collapsed="1" x14ac:dyDescent="0.25">
      <c r="A6804" t="s">
        <v>34</v>
      </c>
      <c r="B6804" s="4" t="s">
        <v>29</v>
      </c>
      <c r="C6804" s="4" t="s">
        <v>7544</v>
      </c>
      <c r="D6804" s="4" t="s">
        <v>196</v>
      </c>
      <c r="E6804" s="4">
        <v>1.30218E-3</v>
      </c>
      <c r="F6804" s="4">
        <v>1.5434800000000001E-4</v>
      </c>
      <c r="G6804" s="4">
        <v>1</v>
      </c>
      <c r="H6804" s="4">
        <v>1</v>
      </c>
      <c r="I6804" s="4">
        <v>1</v>
      </c>
      <c r="J6804" s="4" t="s">
        <v>7541</v>
      </c>
      <c r="K6804" s="4">
        <v>0</v>
      </c>
      <c r="L6804" s="4">
        <v>959.46149000000003</v>
      </c>
      <c r="M6804" s="4" t="s">
        <v>29</v>
      </c>
      <c r="N6804" s="4" t="s">
        <v>29</v>
      </c>
      <c r="O6804" s="4">
        <v>6.5770000000000002E-5</v>
      </c>
      <c r="P6804" s="4">
        <v>1.2640000000000001E-4</v>
      </c>
      <c r="Q6804" s="4">
        <v>1.99</v>
      </c>
    </row>
    <row r="6805" spans="1:29" hidden="1" outlineLevel="1" collapsed="1" x14ac:dyDescent="0.25">
      <c r="A6805" t="s">
        <v>34</v>
      </c>
      <c r="B6805" s="4" t="s">
        <v>29</v>
      </c>
      <c r="C6805" s="4" t="s">
        <v>7545</v>
      </c>
      <c r="D6805" s="4" t="s">
        <v>34</v>
      </c>
      <c r="E6805" s="4">
        <v>3.2710299999999997E-4</v>
      </c>
      <c r="F6805" s="4">
        <v>1.5434800000000001E-4</v>
      </c>
      <c r="G6805" s="4">
        <v>1</v>
      </c>
      <c r="H6805" s="4">
        <v>1</v>
      </c>
      <c r="I6805" s="4">
        <v>1</v>
      </c>
      <c r="J6805" s="4" t="s">
        <v>7541</v>
      </c>
      <c r="K6805" s="4">
        <v>0</v>
      </c>
      <c r="L6805" s="4">
        <v>2135.8788500000001</v>
      </c>
      <c r="M6805" s="4" t="s">
        <v>29</v>
      </c>
      <c r="N6805" s="4" t="s">
        <v>29</v>
      </c>
      <c r="O6805" s="4">
        <v>6.5770000000000002E-5</v>
      </c>
      <c r="P6805" s="4">
        <v>2.4000000000000001E-5</v>
      </c>
      <c r="Q6805" s="4">
        <v>2.42</v>
      </c>
    </row>
    <row r="6806" spans="1:29" hidden="1" outlineLevel="1" collapsed="1" x14ac:dyDescent="0.25">
      <c r="A6806" t="s">
        <v>34</v>
      </c>
      <c r="B6806" s="4" t="s">
        <v>29</v>
      </c>
      <c r="C6806" s="4" t="s">
        <v>7546</v>
      </c>
      <c r="D6806" s="4" t="s">
        <v>34</v>
      </c>
      <c r="E6806" s="4">
        <v>1.6406599999999999E-3</v>
      </c>
      <c r="F6806" s="4">
        <v>1.5434800000000001E-4</v>
      </c>
      <c r="G6806" s="4">
        <v>1</v>
      </c>
      <c r="H6806" s="4">
        <v>1</v>
      </c>
      <c r="I6806" s="4">
        <v>1</v>
      </c>
      <c r="J6806" s="4" t="s">
        <v>7541</v>
      </c>
      <c r="K6806" s="4">
        <v>0</v>
      </c>
      <c r="L6806" s="4">
        <v>3443.7189899999998</v>
      </c>
      <c r="M6806" s="4" t="s">
        <v>29</v>
      </c>
      <c r="N6806" s="4" t="s">
        <v>29</v>
      </c>
      <c r="O6806" s="4">
        <v>6.5770000000000002E-5</v>
      </c>
      <c r="P6806" s="4">
        <v>1.6579999999999999E-4</v>
      </c>
      <c r="Q6806" s="4">
        <v>3.63</v>
      </c>
    </row>
    <row r="6807" spans="1:29" hidden="1" outlineLevel="1" collapsed="1" x14ac:dyDescent="0.25">
      <c r="A6807" t="s">
        <v>34</v>
      </c>
      <c r="B6807" s="4" t="s">
        <v>29</v>
      </c>
      <c r="C6807" s="4" t="s">
        <v>7547</v>
      </c>
      <c r="D6807" s="4" t="s">
        <v>34</v>
      </c>
      <c r="E6807" s="4">
        <v>8.2534199999999996E-4</v>
      </c>
      <c r="F6807" s="4">
        <v>1.5434800000000001E-4</v>
      </c>
      <c r="G6807" s="4">
        <v>1</v>
      </c>
      <c r="H6807" s="4">
        <v>1</v>
      </c>
      <c r="I6807" s="4">
        <v>1</v>
      </c>
      <c r="J6807" s="4" t="s">
        <v>7541</v>
      </c>
      <c r="K6807" s="4">
        <v>0</v>
      </c>
      <c r="L6807" s="4">
        <v>1311.69433</v>
      </c>
      <c r="M6807" s="4" t="s">
        <v>29</v>
      </c>
      <c r="N6807" s="4" t="s">
        <v>29</v>
      </c>
      <c r="O6807" s="4">
        <v>6.5770000000000002E-5</v>
      </c>
      <c r="P6807" s="4">
        <v>7.3029999999999997E-5</v>
      </c>
      <c r="Q6807" s="4">
        <v>3.19</v>
      </c>
    </row>
    <row r="6808" spans="1:29" hidden="1" outlineLevel="1" collapsed="1" x14ac:dyDescent="0.25">
      <c r="A6808" t="s">
        <v>34</v>
      </c>
      <c r="B6808" s="4" t="s">
        <v>29</v>
      </c>
      <c r="C6808" s="4" t="s">
        <v>7548</v>
      </c>
      <c r="D6808" s="4" t="s">
        <v>34</v>
      </c>
      <c r="E6808" s="4">
        <v>1.5288400000000001E-3</v>
      </c>
      <c r="F6808" s="4">
        <v>1.5434800000000001E-4</v>
      </c>
      <c r="G6808" s="4">
        <v>1</v>
      </c>
      <c r="H6808" s="4">
        <v>1</v>
      </c>
      <c r="I6808" s="4">
        <v>1</v>
      </c>
      <c r="J6808" s="4" t="s">
        <v>7541</v>
      </c>
      <c r="K6808" s="4">
        <v>0</v>
      </c>
      <c r="L6808" s="4">
        <v>1941.90897</v>
      </c>
      <c r="M6808" s="4" t="s">
        <v>29</v>
      </c>
      <c r="N6808" s="4" t="s">
        <v>29</v>
      </c>
      <c r="O6808" s="4">
        <v>6.5770000000000002E-5</v>
      </c>
      <c r="P6808" s="4">
        <v>1.5330000000000001E-4</v>
      </c>
      <c r="Q6808" s="4">
        <v>3.3</v>
      </c>
    </row>
    <row r="6809" spans="1:29" hidden="1" outlineLevel="1" collapsed="1" x14ac:dyDescent="0.25">
      <c r="A6809" t="s">
        <v>34</v>
      </c>
      <c r="B6809" s="4" t="s">
        <v>29</v>
      </c>
      <c r="C6809" s="4" t="s">
        <v>7549</v>
      </c>
      <c r="D6809" s="4" t="s">
        <v>406</v>
      </c>
      <c r="E6809" s="4">
        <v>7.5434500000000002E-4</v>
      </c>
      <c r="F6809" s="4">
        <v>1.5434800000000001E-4</v>
      </c>
      <c r="G6809" s="4">
        <v>1</v>
      </c>
      <c r="H6809" s="4">
        <v>1</v>
      </c>
      <c r="I6809" s="4">
        <v>1</v>
      </c>
      <c r="J6809" s="4" t="s">
        <v>7541</v>
      </c>
      <c r="K6809" s="4">
        <v>0</v>
      </c>
      <c r="L6809" s="4">
        <v>2308.0801900000001</v>
      </c>
      <c r="M6809" s="4" t="s">
        <v>29</v>
      </c>
      <c r="N6809" s="4" t="s">
        <v>29</v>
      </c>
      <c r="O6809" s="4">
        <v>6.5770000000000002E-5</v>
      </c>
      <c r="P6809" s="4">
        <v>6.5430000000000002E-5</v>
      </c>
      <c r="Q6809" s="4">
        <v>3.37</v>
      </c>
    </row>
    <row r="6810" spans="1:29" hidden="1" outlineLevel="1" collapsed="1" x14ac:dyDescent="0.25">
      <c r="A6810" t="s">
        <v>34</v>
      </c>
      <c r="B6810" s="4" t="s">
        <v>29</v>
      </c>
      <c r="C6810" s="4" t="s">
        <v>7550</v>
      </c>
      <c r="D6810" s="4" t="s">
        <v>401</v>
      </c>
      <c r="E6810" s="4">
        <v>5.0970599999999996E-4</v>
      </c>
      <c r="F6810" s="4">
        <v>1.5434800000000001E-4</v>
      </c>
      <c r="G6810" s="4">
        <v>1</v>
      </c>
      <c r="H6810" s="4">
        <v>1</v>
      </c>
      <c r="I6810" s="4">
        <v>2</v>
      </c>
      <c r="J6810" s="4" t="s">
        <v>7541</v>
      </c>
      <c r="K6810" s="4">
        <v>0</v>
      </c>
      <c r="L6810" s="4">
        <v>2946.2581700000001</v>
      </c>
      <c r="M6810" s="4" t="s">
        <v>29</v>
      </c>
      <c r="N6810" s="4" t="s">
        <v>29</v>
      </c>
      <c r="O6810" s="4">
        <v>6.5770000000000002E-5</v>
      </c>
      <c r="P6810" s="4">
        <v>4.0930000000000003E-5</v>
      </c>
      <c r="Q6810" s="4">
        <v>4.1900000000000004</v>
      </c>
    </row>
    <row r="6811" spans="1:29" hidden="1" outlineLevel="1" collapsed="1" x14ac:dyDescent="0.25">
      <c r="A6811" t="s">
        <v>34</v>
      </c>
      <c r="B6811" s="4" t="s">
        <v>29</v>
      </c>
      <c r="C6811" s="4" t="s">
        <v>7551</v>
      </c>
      <c r="D6811" s="4" t="s">
        <v>34</v>
      </c>
      <c r="E6811" s="4">
        <v>5.6808300000000004E-3</v>
      </c>
      <c r="F6811" s="4">
        <v>4.3565599999999998E-4</v>
      </c>
      <c r="G6811" s="4">
        <v>1</v>
      </c>
      <c r="H6811" s="4">
        <v>1</v>
      </c>
      <c r="I6811" s="4">
        <v>1</v>
      </c>
      <c r="J6811" s="4" t="s">
        <v>7541</v>
      </c>
      <c r="K6811" s="4">
        <v>0</v>
      </c>
      <c r="L6811" s="4">
        <v>831.49747000000002</v>
      </c>
      <c r="M6811" s="4" t="s">
        <v>29</v>
      </c>
      <c r="N6811" s="4" t="s">
        <v>29</v>
      </c>
      <c r="O6811" s="4">
        <v>1.639E-4</v>
      </c>
      <c r="P6811" s="4">
        <v>7.1500000000000003E-4</v>
      </c>
      <c r="Q6811" s="4">
        <v>1.92</v>
      </c>
    </row>
    <row r="6812" spans="1:29" hidden="1" outlineLevel="1" collapsed="1" x14ac:dyDescent="0.25">
      <c r="A6812" t="s">
        <v>34</v>
      </c>
      <c r="B6812" s="4" t="s">
        <v>29</v>
      </c>
      <c r="C6812" s="4" t="s">
        <v>7552</v>
      </c>
      <c r="D6812" s="4" t="s">
        <v>34</v>
      </c>
      <c r="E6812" s="4">
        <v>0.148095</v>
      </c>
      <c r="F6812" s="4">
        <v>4.9121900000000003E-3</v>
      </c>
      <c r="G6812" s="4">
        <v>1</v>
      </c>
      <c r="H6812" s="4">
        <v>1</v>
      </c>
      <c r="I6812" s="4">
        <v>1</v>
      </c>
      <c r="J6812" s="4" t="s">
        <v>7541</v>
      </c>
      <c r="K6812" s="4">
        <v>2</v>
      </c>
      <c r="L6812" s="4">
        <v>1998.02908</v>
      </c>
      <c r="M6812" s="4" t="s">
        <v>29</v>
      </c>
      <c r="N6812" s="4" t="s">
        <v>29</v>
      </c>
      <c r="O6812" s="4">
        <v>1.758E-3</v>
      </c>
      <c r="P6812" s="4">
        <v>4.9230000000000003E-2</v>
      </c>
      <c r="Q6812" s="4">
        <v>2.25</v>
      </c>
    </row>
    <row r="6813" spans="1:29" x14ac:dyDescent="0.25">
      <c r="A6813" s="3" t="s">
        <v>29</v>
      </c>
      <c r="B6813" s="3" t="s">
        <v>30</v>
      </c>
      <c r="C6813" s="3" t="s">
        <v>7553</v>
      </c>
      <c r="D6813" s="3" t="s">
        <v>7554</v>
      </c>
      <c r="E6813" s="3">
        <v>0</v>
      </c>
      <c r="F6813" s="3">
        <v>33.262999999999998</v>
      </c>
      <c r="G6813" s="3">
        <v>22</v>
      </c>
      <c r="H6813" s="3">
        <v>6</v>
      </c>
      <c r="I6813" s="3">
        <v>9</v>
      </c>
      <c r="J6813" s="3">
        <v>5</v>
      </c>
      <c r="K6813" s="3">
        <v>546</v>
      </c>
      <c r="L6813" s="3">
        <v>61</v>
      </c>
      <c r="M6813" s="3">
        <v>8.7799999999999994</v>
      </c>
      <c r="N6813" s="3">
        <v>32.159999999999997</v>
      </c>
      <c r="O6813" s="3">
        <v>6</v>
      </c>
      <c r="P6813" s="3" t="s">
        <v>2217</v>
      </c>
      <c r="Q6813" s="3" t="s">
        <v>7041</v>
      </c>
      <c r="R6813" s="3" t="s">
        <v>2187</v>
      </c>
      <c r="S6813" s="3" t="s">
        <v>3149</v>
      </c>
      <c r="T6813" s="3" t="s">
        <v>7555</v>
      </c>
      <c r="U6813" s="3" t="s">
        <v>7553</v>
      </c>
      <c r="V6813" s="3" t="s">
        <v>7556</v>
      </c>
      <c r="W6813" s="3" t="s">
        <v>638</v>
      </c>
      <c r="X6813" s="3" t="s">
        <v>7557</v>
      </c>
      <c r="Y6813" s="3" t="s">
        <v>7558</v>
      </c>
      <c r="Z6813" s="3" t="s">
        <v>34</v>
      </c>
      <c r="AA6813" s="3">
        <v>5</v>
      </c>
      <c r="AB6813" s="3" t="s">
        <v>29</v>
      </c>
      <c r="AC6813" s="3">
        <v>1</v>
      </c>
    </row>
    <row r="6814" spans="1:29" hidden="1" outlineLevel="1" collapsed="1" x14ac:dyDescent="0.25">
      <c r="A6814" t="s">
        <v>34</v>
      </c>
      <c r="B6814" s="2" t="s">
        <v>39</v>
      </c>
      <c r="C6814" s="2" t="s">
        <v>40</v>
      </c>
      <c r="D6814" s="2" t="s">
        <v>41</v>
      </c>
      <c r="E6814" s="2" t="s">
        <v>42</v>
      </c>
      <c r="F6814" s="2" t="s">
        <v>43</v>
      </c>
      <c r="G6814" s="2" t="s">
        <v>28</v>
      </c>
      <c r="H6814" s="2" t="s">
        <v>44</v>
      </c>
      <c r="I6814" s="2" t="s">
        <v>8</v>
      </c>
      <c r="J6814" s="2" t="s">
        <v>45</v>
      </c>
      <c r="K6814" s="2" t="s">
        <v>46</v>
      </c>
      <c r="L6814" s="2" t="s">
        <v>47</v>
      </c>
      <c r="M6814" s="2" t="s">
        <v>27</v>
      </c>
      <c r="N6814" s="2" t="s">
        <v>48</v>
      </c>
      <c r="O6814" s="2" t="s">
        <v>49</v>
      </c>
      <c r="P6814" s="2" t="s">
        <v>50</v>
      </c>
      <c r="Q6814" s="2" t="s">
        <v>51</v>
      </c>
    </row>
    <row r="6815" spans="1:29" hidden="1" outlineLevel="1" collapsed="1" x14ac:dyDescent="0.25">
      <c r="A6815" t="s">
        <v>34</v>
      </c>
      <c r="B6815" s="4" t="s">
        <v>29</v>
      </c>
      <c r="C6815" s="4" t="s">
        <v>5058</v>
      </c>
      <c r="D6815" s="4" t="s">
        <v>5059</v>
      </c>
      <c r="E6815" s="4">
        <v>4.1246399999999999E-5</v>
      </c>
      <c r="F6815" s="4">
        <v>1.5434800000000001E-4</v>
      </c>
      <c r="G6815" s="4">
        <v>2</v>
      </c>
      <c r="H6815" s="4">
        <v>3</v>
      </c>
      <c r="I6815" s="4">
        <v>2</v>
      </c>
      <c r="J6815" s="4" t="s">
        <v>5060</v>
      </c>
      <c r="K6815" s="4">
        <v>0</v>
      </c>
      <c r="L6815" s="4">
        <v>1368.6286299999999</v>
      </c>
      <c r="M6815" s="4" t="s">
        <v>29</v>
      </c>
      <c r="N6815" s="4" t="s">
        <v>29</v>
      </c>
      <c r="O6815" s="4">
        <v>6.5770000000000002E-5</v>
      </c>
      <c r="P6815" s="4">
        <v>1.962E-6</v>
      </c>
      <c r="Q6815" s="4">
        <v>2.75</v>
      </c>
    </row>
    <row r="6816" spans="1:29" hidden="1" outlineLevel="1" collapsed="1" x14ac:dyDescent="0.25">
      <c r="A6816" t="s">
        <v>34</v>
      </c>
      <c r="B6816" s="4" t="s">
        <v>29</v>
      </c>
      <c r="C6816" s="4" t="s">
        <v>7559</v>
      </c>
      <c r="D6816" s="4" t="s">
        <v>34</v>
      </c>
      <c r="E6816" s="4">
        <v>2.04568E-4</v>
      </c>
      <c r="F6816" s="4">
        <v>1.5434800000000001E-4</v>
      </c>
      <c r="G6816" s="4">
        <v>1</v>
      </c>
      <c r="H6816" s="4">
        <v>1</v>
      </c>
      <c r="I6816" s="4">
        <v>1</v>
      </c>
      <c r="J6816" s="4" t="s">
        <v>7553</v>
      </c>
      <c r="K6816" s="4">
        <v>0</v>
      </c>
      <c r="L6816" s="4">
        <v>2442.1935800000001</v>
      </c>
      <c r="M6816" s="4" t="s">
        <v>29</v>
      </c>
      <c r="N6816" s="4" t="s">
        <v>29</v>
      </c>
      <c r="O6816" s="4">
        <v>6.5770000000000002E-5</v>
      </c>
      <c r="P6816" s="4">
        <v>1.358E-5</v>
      </c>
      <c r="Q6816" s="4">
        <v>3.98</v>
      </c>
    </row>
    <row r="6817" spans="1:29" hidden="1" outlineLevel="1" collapsed="1" x14ac:dyDescent="0.25">
      <c r="A6817" t="s">
        <v>34</v>
      </c>
      <c r="B6817" s="4" t="s">
        <v>29</v>
      </c>
      <c r="C6817" s="4" t="s">
        <v>7560</v>
      </c>
      <c r="D6817" s="4" t="s">
        <v>528</v>
      </c>
      <c r="E6817" s="4">
        <v>3.0476800000000002E-4</v>
      </c>
      <c r="F6817" s="4">
        <v>1.5434800000000001E-4</v>
      </c>
      <c r="G6817" s="4">
        <v>1</v>
      </c>
      <c r="H6817" s="4">
        <v>1</v>
      </c>
      <c r="I6817" s="4">
        <v>1</v>
      </c>
      <c r="J6817" s="4" t="s">
        <v>7553</v>
      </c>
      <c r="K6817" s="4">
        <v>0</v>
      </c>
      <c r="L6817" s="4">
        <v>3465.92904</v>
      </c>
      <c r="M6817" s="4" t="s">
        <v>29</v>
      </c>
      <c r="N6817" s="4" t="s">
        <v>29</v>
      </c>
      <c r="O6817" s="4">
        <v>6.5770000000000002E-5</v>
      </c>
      <c r="P6817" s="4">
        <v>2.2050000000000001E-5</v>
      </c>
      <c r="Q6817" s="4">
        <v>3.54</v>
      </c>
    </row>
    <row r="6818" spans="1:29" hidden="1" outlineLevel="1" collapsed="1" x14ac:dyDescent="0.25">
      <c r="A6818" t="s">
        <v>34</v>
      </c>
      <c r="B6818" s="4" t="s">
        <v>29</v>
      </c>
      <c r="C6818" s="4" t="s">
        <v>7561</v>
      </c>
      <c r="D6818" s="4" t="s">
        <v>58</v>
      </c>
      <c r="E6818" s="4">
        <v>1.4090199999999999E-5</v>
      </c>
      <c r="F6818" s="4">
        <v>1.5434800000000001E-4</v>
      </c>
      <c r="G6818" s="4">
        <v>1</v>
      </c>
      <c r="H6818" s="4">
        <v>1</v>
      </c>
      <c r="I6818" s="4">
        <v>2</v>
      </c>
      <c r="J6818" s="4" t="s">
        <v>7553</v>
      </c>
      <c r="K6818" s="4">
        <v>0</v>
      </c>
      <c r="L6818" s="4">
        <v>2398.1132200000002</v>
      </c>
      <c r="M6818" s="4" t="s">
        <v>29</v>
      </c>
      <c r="N6818" s="4" t="s">
        <v>29</v>
      </c>
      <c r="O6818" s="4">
        <v>6.5770000000000002E-5</v>
      </c>
      <c r="P6818" s="4">
        <v>5.3290000000000001E-7</v>
      </c>
      <c r="Q6818" s="4">
        <v>3.6</v>
      </c>
    </row>
    <row r="6819" spans="1:29" hidden="1" outlineLevel="1" collapsed="1" x14ac:dyDescent="0.25">
      <c r="A6819" t="s">
        <v>34</v>
      </c>
      <c r="B6819" s="4" t="s">
        <v>29</v>
      </c>
      <c r="C6819" s="4" t="s">
        <v>7562</v>
      </c>
      <c r="D6819" s="4" t="s">
        <v>7563</v>
      </c>
      <c r="E6819" s="4">
        <v>1.0894200000000001E-8</v>
      </c>
      <c r="F6819" s="4">
        <v>1.5434800000000001E-4</v>
      </c>
      <c r="G6819" s="4">
        <v>1</v>
      </c>
      <c r="H6819" s="4">
        <v>1</v>
      </c>
      <c r="I6819" s="4">
        <v>2</v>
      </c>
      <c r="J6819" s="4" t="s">
        <v>7553</v>
      </c>
      <c r="K6819" s="4">
        <v>0</v>
      </c>
      <c r="L6819" s="4">
        <v>2422.1278299999999</v>
      </c>
      <c r="M6819" s="4" t="s">
        <v>29</v>
      </c>
      <c r="N6819" s="4" t="s">
        <v>29</v>
      </c>
      <c r="O6819" s="4">
        <v>6.5770000000000002E-5</v>
      </c>
      <c r="P6819" s="4">
        <v>9.1730000000000003E-11</v>
      </c>
      <c r="Q6819" s="4">
        <v>5.64</v>
      </c>
    </row>
    <row r="6820" spans="1:29" hidden="1" outlineLevel="1" collapsed="1" x14ac:dyDescent="0.25">
      <c r="A6820" t="s">
        <v>34</v>
      </c>
      <c r="B6820" s="4" t="s">
        <v>29</v>
      </c>
      <c r="C6820" s="4" t="s">
        <v>7564</v>
      </c>
      <c r="D6820" s="4" t="s">
        <v>528</v>
      </c>
      <c r="E6820" s="4">
        <v>7.7175300000000002E-2</v>
      </c>
      <c r="F6820" s="4">
        <v>2.86959E-3</v>
      </c>
      <c r="G6820" s="4">
        <v>1</v>
      </c>
      <c r="H6820" s="4">
        <v>1</v>
      </c>
      <c r="I6820" s="4">
        <v>1</v>
      </c>
      <c r="J6820" s="4" t="s">
        <v>7553</v>
      </c>
      <c r="K6820" s="4">
        <v>1</v>
      </c>
      <c r="L6820" s="4">
        <v>1363.7150799999999</v>
      </c>
      <c r="M6820" s="4" t="s">
        <v>29</v>
      </c>
      <c r="N6820" s="4" t="s">
        <v>29</v>
      </c>
      <c r="O6820" s="4">
        <v>1.0269999999999999E-3</v>
      </c>
      <c r="P6820" s="4">
        <v>1.9019999999999999E-2</v>
      </c>
      <c r="Q6820" s="4">
        <v>2.2999999999999998</v>
      </c>
    </row>
    <row r="6821" spans="1:29" x14ac:dyDescent="0.25">
      <c r="A6821" s="3" t="s">
        <v>29</v>
      </c>
      <c r="B6821" s="3" t="s">
        <v>30</v>
      </c>
      <c r="C6821" s="3" t="s">
        <v>7565</v>
      </c>
      <c r="D6821" s="3" t="s">
        <v>7566</v>
      </c>
      <c r="E6821" s="3">
        <v>0</v>
      </c>
      <c r="F6821" s="3">
        <v>33.100999999999999</v>
      </c>
      <c r="G6821" s="3">
        <v>24</v>
      </c>
      <c r="H6821" s="3">
        <v>6</v>
      </c>
      <c r="I6821" s="3">
        <v>8</v>
      </c>
      <c r="J6821" s="3">
        <v>6</v>
      </c>
      <c r="K6821" s="3">
        <v>427</v>
      </c>
      <c r="L6821" s="3">
        <v>46.9</v>
      </c>
      <c r="M6821" s="3">
        <v>7.47</v>
      </c>
      <c r="N6821" s="3">
        <v>25.78</v>
      </c>
      <c r="O6821" s="3">
        <v>6</v>
      </c>
      <c r="P6821" s="3" t="s">
        <v>4346</v>
      </c>
      <c r="Q6821" s="3" t="s">
        <v>6995</v>
      </c>
      <c r="R6821" s="3" t="s">
        <v>2459</v>
      </c>
      <c r="S6821" s="3" t="s">
        <v>7567</v>
      </c>
      <c r="T6821" s="3" t="s">
        <v>7568</v>
      </c>
      <c r="U6821" s="3" t="s">
        <v>7565</v>
      </c>
      <c r="V6821" s="3" t="s">
        <v>7569</v>
      </c>
      <c r="W6821" s="3" t="s">
        <v>714</v>
      </c>
      <c r="X6821" s="3" t="s">
        <v>7570</v>
      </c>
      <c r="Y6821" s="3" t="s">
        <v>4652</v>
      </c>
      <c r="Z6821" s="3" t="s">
        <v>7571</v>
      </c>
      <c r="AA6821" s="3">
        <v>15</v>
      </c>
      <c r="AB6821" s="3" t="s">
        <v>29</v>
      </c>
      <c r="AC6821" s="3">
        <v>1</v>
      </c>
    </row>
    <row r="6822" spans="1:29" hidden="1" outlineLevel="1" collapsed="1" x14ac:dyDescent="0.25">
      <c r="A6822" t="s">
        <v>34</v>
      </c>
      <c r="B6822" s="2" t="s">
        <v>39</v>
      </c>
      <c r="C6822" s="2" t="s">
        <v>40</v>
      </c>
      <c r="D6822" s="2" t="s">
        <v>41</v>
      </c>
      <c r="E6822" s="2" t="s">
        <v>42</v>
      </c>
      <c r="F6822" s="2" t="s">
        <v>43</v>
      </c>
      <c r="G6822" s="2" t="s">
        <v>28</v>
      </c>
      <c r="H6822" s="2" t="s">
        <v>44</v>
      </c>
      <c r="I6822" s="2" t="s">
        <v>8</v>
      </c>
      <c r="J6822" s="2" t="s">
        <v>45</v>
      </c>
      <c r="K6822" s="2" t="s">
        <v>46</v>
      </c>
      <c r="L6822" s="2" t="s">
        <v>47</v>
      </c>
      <c r="M6822" s="2" t="s">
        <v>27</v>
      </c>
      <c r="N6822" s="2" t="s">
        <v>48</v>
      </c>
      <c r="O6822" s="2" t="s">
        <v>49</v>
      </c>
      <c r="P6822" s="2" t="s">
        <v>50</v>
      </c>
      <c r="Q6822" s="2" t="s">
        <v>51</v>
      </c>
    </row>
    <row r="6823" spans="1:29" hidden="1" outlineLevel="1" collapsed="1" x14ac:dyDescent="0.25">
      <c r="A6823" t="s">
        <v>34</v>
      </c>
      <c r="B6823" s="4" t="s">
        <v>29</v>
      </c>
      <c r="C6823" s="4" t="s">
        <v>7572</v>
      </c>
      <c r="D6823" s="4" t="s">
        <v>34</v>
      </c>
      <c r="E6823" s="4">
        <v>3.0476800000000002E-4</v>
      </c>
      <c r="F6823" s="4">
        <v>1.5434800000000001E-4</v>
      </c>
      <c r="G6823" s="4">
        <v>1</v>
      </c>
      <c r="H6823" s="4">
        <v>1</v>
      </c>
      <c r="I6823" s="4">
        <v>1</v>
      </c>
      <c r="J6823" s="4" t="s">
        <v>7565</v>
      </c>
      <c r="K6823" s="4">
        <v>0</v>
      </c>
      <c r="L6823" s="4">
        <v>1630.9526699999999</v>
      </c>
      <c r="M6823" s="4" t="s">
        <v>29</v>
      </c>
      <c r="N6823" s="4" t="s">
        <v>29</v>
      </c>
      <c r="O6823" s="4">
        <v>6.5770000000000002E-5</v>
      </c>
      <c r="P6823" s="4">
        <v>2.2010000000000001E-5</v>
      </c>
      <c r="Q6823" s="4">
        <v>2.3199999999999998</v>
      </c>
    </row>
    <row r="6824" spans="1:29" hidden="1" outlineLevel="1" collapsed="1" x14ac:dyDescent="0.25">
      <c r="A6824" t="s">
        <v>34</v>
      </c>
      <c r="B6824" s="4" t="s">
        <v>29</v>
      </c>
      <c r="C6824" s="4" t="s">
        <v>7573</v>
      </c>
      <c r="D6824" s="4" t="s">
        <v>34</v>
      </c>
      <c r="E6824" s="4">
        <v>7.8975599999999996E-5</v>
      </c>
      <c r="F6824" s="4">
        <v>1.5434800000000001E-4</v>
      </c>
      <c r="G6824" s="4">
        <v>1</v>
      </c>
      <c r="H6824" s="4">
        <v>1</v>
      </c>
      <c r="I6824" s="4">
        <v>2</v>
      </c>
      <c r="J6824" s="4" t="s">
        <v>7565</v>
      </c>
      <c r="K6824" s="4">
        <v>0</v>
      </c>
      <c r="L6824" s="4">
        <v>2458.1448999999998</v>
      </c>
      <c r="M6824" s="4" t="s">
        <v>29</v>
      </c>
      <c r="N6824" s="4" t="s">
        <v>29</v>
      </c>
      <c r="O6824" s="4">
        <v>6.5770000000000002E-5</v>
      </c>
      <c r="P6824" s="4">
        <v>4.2930000000000002E-6</v>
      </c>
      <c r="Q6824" s="4">
        <v>2.94</v>
      </c>
    </row>
    <row r="6825" spans="1:29" hidden="1" outlineLevel="1" collapsed="1" x14ac:dyDescent="0.25">
      <c r="A6825" t="s">
        <v>34</v>
      </c>
      <c r="B6825" s="4" t="s">
        <v>29</v>
      </c>
      <c r="C6825" s="4" t="s">
        <v>7574</v>
      </c>
      <c r="D6825" s="4" t="s">
        <v>7575</v>
      </c>
      <c r="E6825" s="4">
        <v>5.5449799999999996E-9</v>
      </c>
      <c r="F6825" s="4">
        <v>1.5434800000000001E-4</v>
      </c>
      <c r="G6825" s="4">
        <v>1</v>
      </c>
      <c r="H6825" s="4">
        <v>1</v>
      </c>
      <c r="I6825" s="4">
        <v>1</v>
      </c>
      <c r="J6825" s="4" t="s">
        <v>7565</v>
      </c>
      <c r="K6825" s="4">
        <v>0</v>
      </c>
      <c r="L6825" s="4">
        <v>2192.0685800000001</v>
      </c>
      <c r="M6825" s="4" t="s">
        <v>29</v>
      </c>
      <c r="N6825" s="4" t="s">
        <v>29</v>
      </c>
      <c r="O6825" s="4">
        <v>6.5770000000000002E-5</v>
      </c>
      <c r="P6825" s="4">
        <v>4.0619999999999998E-11</v>
      </c>
      <c r="Q6825" s="4">
        <v>5.52</v>
      </c>
    </row>
    <row r="6826" spans="1:29" hidden="1" outlineLevel="1" collapsed="1" x14ac:dyDescent="0.25">
      <c r="A6826" t="s">
        <v>34</v>
      </c>
      <c r="B6826" s="4" t="s">
        <v>29</v>
      </c>
      <c r="C6826" s="4" t="s">
        <v>7576</v>
      </c>
      <c r="D6826" s="4" t="s">
        <v>34</v>
      </c>
      <c r="E6826" s="4">
        <v>1.5288400000000001E-3</v>
      </c>
      <c r="F6826" s="4">
        <v>1.5434800000000001E-4</v>
      </c>
      <c r="G6826" s="4">
        <v>1</v>
      </c>
      <c r="H6826" s="4">
        <v>1</v>
      </c>
      <c r="I6826" s="4">
        <v>2</v>
      </c>
      <c r="J6826" s="4" t="s">
        <v>7565</v>
      </c>
      <c r="K6826" s="4">
        <v>0</v>
      </c>
      <c r="L6826" s="4">
        <v>2273.1044299999999</v>
      </c>
      <c r="M6826" s="4" t="s">
        <v>29</v>
      </c>
      <c r="N6826" s="4" t="s">
        <v>29</v>
      </c>
      <c r="O6826" s="4">
        <v>6.5770000000000002E-5</v>
      </c>
      <c r="P6826" s="4">
        <v>1.528E-4</v>
      </c>
      <c r="Q6826" s="4">
        <v>3.93</v>
      </c>
    </row>
    <row r="6827" spans="1:29" hidden="1" outlineLevel="1" collapsed="1" x14ac:dyDescent="0.25">
      <c r="A6827" t="s">
        <v>34</v>
      </c>
      <c r="B6827" s="4" t="s">
        <v>29</v>
      </c>
      <c r="C6827" s="4" t="s">
        <v>7577</v>
      </c>
      <c r="D6827" s="4" t="s">
        <v>34</v>
      </c>
      <c r="E6827" s="4">
        <v>1.35735E-2</v>
      </c>
      <c r="F6827" s="4">
        <v>4.3565599999999998E-4</v>
      </c>
      <c r="G6827" s="4">
        <v>1</v>
      </c>
      <c r="H6827" s="4">
        <v>1</v>
      </c>
      <c r="I6827" s="4">
        <v>1</v>
      </c>
      <c r="J6827" s="4" t="s">
        <v>7565</v>
      </c>
      <c r="K6827" s="4">
        <v>0</v>
      </c>
      <c r="L6827" s="4">
        <v>1368.6681699999999</v>
      </c>
      <c r="M6827" s="4" t="s">
        <v>29</v>
      </c>
      <c r="N6827" s="4" t="s">
        <v>29</v>
      </c>
      <c r="O6827" s="4">
        <v>1.639E-4</v>
      </c>
      <c r="P6827" s="4">
        <v>2.0209999999999998E-3</v>
      </c>
      <c r="Q6827" s="4">
        <v>2.81</v>
      </c>
    </row>
    <row r="6828" spans="1:29" hidden="1" outlineLevel="1" collapsed="1" x14ac:dyDescent="0.25">
      <c r="A6828" t="s">
        <v>34</v>
      </c>
      <c r="B6828" s="4" t="s">
        <v>29</v>
      </c>
      <c r="C6828" s="4" t="s">
        <v>7578</v>
      </c>
      <c r="D6828" s="4" t="s">
        <v>199</v>
      </c>
      <c r="E6828" s="4">
        <v>1.19592E-2</v>
      </c>
      <c r="F6828" s="4">
        <v>4.3565599999999998E-4</v>
      </c>
      <c r="G6828" s="4">
        <v>1</v>
      </c>
      <c r="H6828" s="4">
        <v>1</v>
      </c>
      <c r="I6828" s="4">
        <v>1</v>
      </c>
      <c r="J6828" s="4" t="s">
        <v>7565</v>
      </c>
      <c r="K6828" s="4">
        <v>0</v>
      </c>
      <c r="L6828" s="4">
        <v>1363.6674599999999</v>
      </c>
      <c r="M6828" s="4" t="s">
        <v>29</v>
      </c>
      <c r="N6828" s="4" t="s">
        <v>29</v>
      </c>
      <c r="O6828" s="4">
        <v>1.639E-4</v>
      </c>
      <c r="P6828" s="4">
        <v>1.7390000000000001E-3</v>
      </c>
      <c r="Q6828" s="4">
        <v>2.5499999999999998</v>
      </c>
    </row>
    <row r="6829" spans="1:29" x14ac:dyDescent="0.25">
      <c r="A6829" s="3" t="s">
        <v>29</v>
      </c>
      <c r="B6829" s="3" t="s">
        <v>30</v>
      </c>
      <c r="C6829" s="3" t="s">
        <v>7579</v>
      </c>
      <c r="D6829" s="3" t="s">
        <v>7580</v>
      </c>
      <c r="E6829" s="3">
        <v>0</v>
      </c>
      <c r="F6829" s="3">
        <v>33.052999999999997</v>
      </c>
      <c r="G6829" s="3">
        <v>33</v>
      </c>
      <c r="H6829" s="3">
        <v>9</v>
      </c>
      <c r="I6829" s="3">
        <v>9</v>
      </c>
      <c r="J6829" s="3">
        <v>9</v>
      </c>
      <c r="K6829" s="3">
        <v>366</v>
      </c>
      <c r="L6829" s="3">
        <v>42.4</v>
      </c>
      <c r="M6829" s="3">
        <v>7.58</v>
      </c>
      <c r="N6829" s="3">
        <v>28.99</v>
      </c>
      <c r="O6829" s="3">
        <v>9</v>
      </c>
      <c r="P6829" s="3" t="s">
        <v>315</v>
      </c>
      <c r="Q6829" s="3" t="s">
        <v>34</v>
      </c>
      <c r="R6829" s="3" t="s">
        <v>3364</v>
      </c>
      <c r="S6829" s="3" t="s">
        <v>7581</v>
      </c>
      <c r="T6829" s="3" t="s">
        <v>34</v>
      </c>
      <c r="U6829" s="3" t="s">
        <v>7582</v>
      </c>
      <c r="V6829" s="3" t="s">
        <v>34</v>
      </c>
      <c r="W6829" s="3" t="s">
        <v>193</v>
      </c>
      <c r="X6829" s="3" t="s">
        <v>34</v>
      </c>
      <c r="Y6829" s="3" t="s">
        <v>34</v>
      </c>
      <c r="Z6829" s="3" t="s">
        <v>34</v>
      </c>
      <c r="AA6829" s="3">
        <v>0</v>
      </c>
      <c r="AB6829" s="3" t="s">
        <v>29</v>
      </c>
      <c r="AC6829" s="3">
        <v>1</v>
      </c>
    </row>
    <row r="6830" spans="1:29" hidden="1" outlineLevel="1" collapsed="1" x14ac:dyDescent="0.25">
      <c r="A6830" t="s">
        <v>34</v>
      </c>
      <c r="B6830" s="2" t="s">
        <v>39</v>
      </c>
      <c r="C6830" s="2" t="s">
        <v>40</v>
      </c>
      <c r="D6830" s="2" t="s">
        <v>41</v>
      </c>
      <c r="E6830" s="2" t="s">
        <v>42</v>
      </c>
      <c r="F6830" s="2" t="s">
        <v>43</v>
      </c>
      <c r="G6830" s="2" t="s">
        <v>28</v>
      </c>
      <c r="H6830" s="2" t="s">
        <v>44</v>
      </c>
      <c r="I6830" s="2" t="s">
        <v>8</v>
      </c>
      <c r="J6830" s="2" t="s">
        <v>45</v>
      </c>
      <c r="K6830" s="2" t="s">
        <v>46</v>
      </c>
      <c r="L6830" s="2" t="s">
        <v>47</v>
      </c>
      <c r="M6830" s="2" t="s">
        <v>27</v>
      </c>
      <c r="N6830" s="2" t="s">
        <v>48</v>
      </c>
      <c r="O6830" s="2" t="s">
        <v>49</v>
      </c>
      <c r="P6830" s="2" t="s">
        <v>50</v>
      </c>
      <c r="Q6830" s="2" t="s">
        <v>51</v>
      </c>
    </row>
    <row r="6831" spans="1:29" hidden="1" outlineLevel="1" collapsed="1" x14ac:dyDescent="0.25">
      <c r="A6831" t="s">
        <v>34</v>
      </c>
      <c r="B6831" s="4" t="s">
        <v>29</v>
      </c>
      <c r="C6831" s="4" t="s">
        <v>7583</v>
      </c>
      <c r="D6831" s="4" t="s">
        <v>34</v>
      </c>
      <c r="E6831" s="4">
        <v>1.2231100000000001E-5</v>
      </c>
      <c r="F6831" s="4">
        <v>1.5434800000000001E-4</v>
      </c>
      <c r="G6831" s="4">
        <v>1</v>
      </c>
      <c r="H6831" s="4">
        <v>1</v>
      </c>
      <c r="I6831" s="4">
        <v>1</v>
      </c>
      <c r="J6831" s="4" t="s">
        <v>7579</v>
      </c>
      <c r="K6831" s="4">
        <v>1</v>
      </c>
      <c r="L6831" s="4">
        <v>1632.9108000000001</v>
      </c>
      <c r="M6831" s="4" t="s">
        <v>29</v>
      </c>
      <c r="N6831" s="4" t="s">
        <v>29</v>
      </c>
      <c r="O6831" s="4">
        <v>6.5770000000000002E-5</v>
      </c>
      <c r="P6831" s="4">
        <v>4.4859999999999998E-7</v>
      </c>
      <c r="Q6831" s="4">
        <v>4.08</v>
      </c>
    </row>
    <row r="6832" spans="1:29" hidden="1" outlineLevel="1" collapsed="1" x14ac:dyDescent="0.25">
      <c r="A6832" t="s">
        <v>34</v>
      </c>
      <c r="B6832" s="4" t="s">
        <v>29</v>
      </c>
      <c r="C6832" s="4" t="s">
        <v>7584</v>
      </c>
      <c r="D6832" s="4" t="s">
        <v>34</v>
      </c>
      <c r="E6832" s="4">
        <v>3.7679899999999998E-4</v>
      </c>
      <c r="F6832" s="4">
        <v>1.5434800000000001E-4</v>
      </c>
      <c r="G6832" s="4">
        <v>1</v>
      </c>
      <c r="H6832" s="4">
        <v>1</v>
      </c>
      <c r="I6832" s="4">
        <v>1</v>
      </c>
      <c r="J6832" s="4" t="s">
        <v>7579</v>
      </c>
      <c r="K6832" s="4">
        <v>1</v>
      </c>
      <c r="L6832" s="4">
        <v>2223.1000100000001</v>
      </c>
      <c r="M6832" s="4" t="s">
        <v>29</v>
      </c>
      <c r="N6832" s="4" t="s">
        <v>29</v>
      </c>
      <c r="O6832" s="4">
        <v>6.5770000000000002E-5</v>
      </c>
      <c r="P6832" s="4">
        <v>2.834E-5</v>
      </c>
      <c r="Q6832" s="4">
        <v>4.3499999999999996</v>
      </c>
    </row>
    <row r="6833" spans="1:29" hidden="1" outlineLevel="1" collapsed="1" x14ac:dyDescent="0.25">
      <c r="A6833" t="s">
        <v>34</v>
      </c>
      <c r="B6833" s="4" t="s">
        <v>29</v>
      </c>
      <c r="C6833" s="4" t="s">
        <v>7585</v>
      </c>
      <c r="D6833" s="4" t="s">
        <v>34</v>
      </c>
      <c r="E6833" s="4">
        <v>4.4845099999999999E-6</v>
      </c>
      <c r="F6833" s="4">
        <v>1.5434800000000001E-4</v>
      </c>
      <c r="G6833" s="4">
        <v>1</v>
      </c>
      <c r="H6833" s="4">
        <v>1</v>
      </c>
      <c r="I6833" s="4">
        <v>1</v>
      </c>
      <c r="J6833" s="4" t="s">
        <v>7579</v>
      </c>
      <c r="K6833" s="4">
        <v>1</v>
      </c>
      <c r="L6833" s="4">
        <v>2628.3932799999998</v>
      </c>
      <c r="M6833" s="4" t="s">
        <v>29</v>
      </c>
      <c r="N6833" s="4" t="s">
        <v>29</v>
      </c>
      <c r="O6833" s="4">
        <v>6.5770000000000002E-5</v>
      </c>
      <c r="P6833" s="4">
        <v>1.332E-7</v>
      </c>
      <c r="Q6833" s="4">
        <v>3.44</v>
      </c>
    </row>
    <row r="6834" spans="1:29" hidden="1" outlineLevel="1" collapsed="1" x14ac:dyDescent="0.25">
      <c r="A6834" t="s">
        <v>34</v>
      </c>
      <c r="B6834" s="4" t="s">
        <v>29</v>
      </c>
      <c r="C6834" s="4" t="s">
        <v>7586</v>
      </c>
      <c r="D6834" s="4" t="s">
        <v>34</v>
      </c>
      <c r="E6834" s="4">
        <v>3.4285100000000001E-3</v>
      </c>
      <c r="F6834" s="4">
        <v>3.0793500000000001E-4</v>
      </c>
      <c r="G6834" s="4">
        <v>1</v>
      </c>
      <c r="H6834" s="4">
        <v>1</v>
      </c>
      <c r="I6834" s="4">
        <v>1</v>
      </c>
      <c r="J6834" s="4" t="s">
        <v>7579</v>
      </c>
      <c r="K6834" s="4">
        <v>0</v>
      </c>
      <c r="L6834" s="4">
        <v>1451.68013</v>
      </c>
      <c r="M6834" s="4" t="s">
        <v>29</v>
      </c>
      <c r="N6834" s="4" t="s">
        <v>29</v>
      </c>
      <c r="O6834" s="4">
        <v>1.192E-4</v>
      </c>
      <c r="P6834" s="4">
        <v>3.947E-4</v>
      </c>
      <c r="Q6834" s="4">
        <v>3.48</v>
      </c>
    </row>
    <row r="6835" spans="1:29" hidden="1" outlineLevel="1" collapsed="1" x14ac:dyDescent="0.25">
      <c r="A6835" t="s">
        <v>34</v>
      </c>
      <c r="B6835" s="4" t="s">
        <v>29</v>
      </c>
      <c r="C6835" s="4" t="s">
        <v>7587</v>
      </c>
      <c r="D6835" s="4" t="s">
        <v>34</v>
      </c>
      <c r="E6835" s="4">
        <v>1.25808E-2</v>
      </c>
      <c r="F6835" s="4">
        <v>4.3565599999999998E-4</v>
      </c>
      <c r="G6835" s="4">
        <v>1</v>
      </c>
      <c r="H6835" s="4">
        <v>1</v>
      </c>
      <c r="I6835" s="4">
        <v>1</v>
      </c>
      <c r="J6835" s="4" t="s">
        <v>7579</v>
      </c>
      <c r="K6835" s="4">
        <v>0</v>
      </c>
      <c r="L6835" s="4">
        <v>2297.1520500000001</v>
      </c>
      <c r="M6835" s="4" t="s">
        <v>29</v>
      </c>
      <c r="N6835" s="4" t="s">
        <v>29</v>
      </c>
      <c r="O6835" s="4">
        <v>1.639E-4</v>
      </c>
      <c r="P6835" s="4">
        <v>1.8450000000000001E-3</v>
      </c>
      <c r="Q6835" s="4">
        <v>3.8</v>
      </c>
    </row>
    <row r="6836" spans="1:29" hidden="1" outlineLevel="1" collapsed="1" x14ac:dyDescent="0.25">
      <c r="A6836" t="s">
        <v>34</v>
      </c>
      <c r="B6836" s="4" t="s">
        <v>29</v>
      </c>
      <c r="C6836" s="4" t="s">
        <v>7588</v>
      </c>
      <c r="D6836" s="4" t="s">
        <v>34</v>
      </c>
      <c r="E6836" s="4">
        <v>1.7471799999999999E-2</v>
      </c>
      <c r="F6836" s="4">
        <v>5.7957899999999999E-4</v>
      </c>
      <c r="G6836" s="4">
        <v>1</v>
      </c>
      <c r="H6836" s="4">
        <v>1</v>
      </c>
      <c r="I6836" s="4">
        <v>1</v>
      </c>
      <c r="J6836" s="4" t="s">
        <v>7579</v>
      </c>
      <c r="K6836" s="4">
        <v>0</v>
      </c>
      <c r="L6836" s="4">
        <v>1040.5411200000001</v>
      </c>
      <c r="M6836" s="4" t="s">
        <v>29</v>
      </c>
      <c r="N6836" s="4" t="s">
        <v>29</v>
      </c>
      <c r="O6836" s="4">
        <v>2.1489999999999999E-4</v>
      </c>
      <c r="P6836" s="4">
        <v>2.7590000000000002E-3</v>
      </c>
      <c r="Q6836" s="4">
        <v>1.9</v>
      </c>
    </row>
    <row r="6837" spans="1:29" hidden="1" outlineLevel="1" collapsed="1" x14ac:dyDescent="0.25">
      <c r="A6837" t="s">
        <v>34</v>
      </c>
      <c r="B6837" s="4" t="s">
        <v>29</v>
      </c>
      <c r="C6837" s="4" t="s">
        <v>7589</v>
      </c>
      <c r="D6837" s="4" t="s">
        <v>34</v>
      </c>
      <c r="E6837" s="4">
        <v>2.67529E-2</v>
      </c>
      <c r="F6837" s="4">
        <v>1.14003E-3</v>
      </c>
      <c r="G6837" s="4">
        <v>1</v>
      </c>
      <c r="H6837" s="4">
        <v>1</v>
      </c>
      <c r="I6837" s="4">
        <v>1</v>
      </c>
      <c r="J6837" s="4" t="s">
        <v>7579</v>
      </c>
      <c r="K6837" s="4">
        <v>0</v>
      </c>
      <c r="L6837" s="4">
        <v>1952.95597</v>
      </c>
      <c r="M6837" s="4" t="s">
        <v>29</v>
      </c>
      <c r="N6837" s="4" t="s">
        <v>29</v>
      </c>
      <c r="O6837" s="4">
        <v>4.1320000000000001E-4</v>
      </c>
      <c r="P6837" s="4">
        <v>4.7169999999999998E-3</v>
      </c>
      <c r="Q6837" s="4">
        <v>2.83</v>
      </c>
    </row>
    <row r="6838" spans="1:29" hidden="1" outlineLevel="1" collapsed="1" x14ac:dyDescent="0.25">
      <c r="A6838" t="s">
        <v>34</v>
      </c>
      <c r="B6838" s="4" t="s">
        <v>29</v>
      </c>
      <c r="C6838" s="4" t="s">
        <v>7590</v>
      </c>
      <c r="D6838" s="4" t="s">
        <v>34</v>
      </c>
      <c r="E6838" s="4">
        <v>3.5803000000000001E-2</v>
      </c>
      <c r="F6838" s="4">
        <v>1.27169E-3</v>
      </c>
      <c r="G6838" s="4">
        <v>1</v>
      </c>
      <c r="H6838" s="4">
        <v>1</v>
      </c>
      <c r="I6838" s="4">
        <v>1</v>
      </c>
      <c r="J6838" s="4" t="s">
        <v>7579</v>
      </c>
      <c r="K6838" s="4">
        <v>0</v>
      </c>
      <c r="L6838" s="4">
        <v>1808.84899</v>
      </c>
      <c r="M6838" s="4" t="s">
        <v>29</v>
      </c>
      <c r="N6838" s="4" t="s">
        <v>29</v>
      </c>
      <c r="O6838" s="4">
        <v>4.6000000000000001E-4</v>
      </c>
      <c r="P6838" s="4">
        <v>6.8490000000000001E-3</v>
      </c>
      <c r="Q6838" s="4">
        <v>2.76</v>
      </c>
    </row>
    <row r="6839" spans="1:29" hidden="1" outlineLevel="1" collapsed="1" x14ac:dyDescent="0.25">
      <c r="A6839" t="s">
        <v>34</v>
      </c>
      <c r="B6839" s="4" t="s">
        <v>29</v>
      </c>
      <c r="C6839" s="4" t="s">
        <v>7591</v>
      </c>
      <c r="D6839" s="4" t="s">
        <v>34</v>
      </c>
      <c r="E6839" s="4">
        <v>4.0490400000000003E-2</v>
      </c>
      <c r="F6839" s="4">
        <v>1.40211E-3</v>
      </c>
      <c r="G6839" s="4">
        <v>1</v>
      </c>
      <c r="H6839" s="4">
        <v>1</v>
      </c>
      <c r="I6839" s="4">
        <v>1</v>
      </c>
      <c r="J6839" s="4" t="s">
        <v>7579</v>
      </c>
      <c r="K6839" s="4">
        <v>0</v>
      </c>
      <c r="L6839" s="4">
        <v>1356.7018700000001</v>
      </c>
      <c r="M6839" s="4" t="s">
        <v>29</v>
      </c>
      <c r="N6839" s="4" t="s">
        <v>29</v>
      </c>
      <c r="O6839" s="4">
        <v>5.0580000000000004E-4</v>
      </c>
      <c r="P6839" s="4">
        <v>8.0610000000000005E-3</v>
      </c>
      <c r="Q6839" s="4">
        <v>2.35</v>
      </c>
    </row>
    <row r="6840" spans="1:29" x14ac:dyDescent="0.25">
      <c r="A6840" s="3" t="s">
        <v>29</v>
      </c>
      <c r="B6840" s="3" t="s">
        <v>30</v>
      </c>
      <c r="C6840" s="3" t="s">
        <v>7592</v>
      </c>
      <c r="D6840" s="3" t="s">
        <v>7593</v>
      </c>
      <c r="E6840" s="3">
        <v>0</v>
      </c>
      <c r="F6840" s="3">
        <v>32.896000000000001</v>
      </c>
      <c r="G6840" s="3">
        <v>37</v>
      </c>
      <c r="H6840" s="3">
        <v>5</v>
      </c>
      <c r="I6840" s="3">
        <v>10</v>
      </c>
      <c r="J6840" s="3">
        <v>5</v>
      </c>
      <c r="K6840" s="3">
        <v>264</v>
      </c>
      <c r="L6840" s="3">
        <v>30.3</v>
      </c>
      <c r="M6840" s="3">
        <v>8.92</v>
      </c>
      <c r="N6840" s="3">
        <v>32.630000000000003</v>
      </c>
      <c r="O6840" s="3">
        <v>5</v>
      </c>
      <c r="P6840" s="3" t="s">
        <v>34</v>
      </c>
      <c r="Q6840" s="3" t="s">
        <v>6995</v>
      </c>
      <c r="R6840" s="3" t="s">
        <v>34</v>
      </c>
      <c r="S6840" s="3" t="s">
        <v>7594</v>
      </c>
      <c r="T6840" s="3" t="s">
        <v>34</v>
      </c>
      <c r="U6840" s="3" t="s">
        <v>7592</v>
      </c>
      <c r="V6840" s="3" t="s">
        <v>34</v>
      </c>
      <c r="W6840" s="3" t="s">
        <v>810</v>
      </c>
      <c r="X6840" s="3" t="s">
        <v>34</v>
      </c>
      <c r="Y6840" s="3" t="s">
        <v>34</v>
      </c>
      <c r="Z6840" s="3" t="s">
        <v>34</v>
      </c>
      <c r="AA6840" s="3">
        <v>0</v>
      </c>
      <c r="AB6840" s="3" t="s">
        <v>29</v>
      </c>
      <c r="AC6840" s="3">
        <v>1</v>
      </c>
    </row>
    <row r="6841" spans="1:29" hidden="1" outlineLevel="1" collapsed="1" x14ac:dyDescent="0.25">
      <c r="A6841" t="s">
        <v>34</v>
      </c>
      <c r="B6841" s="2" t="s">
        <v>39</v>
      </c>
      <c r="C6841" s="2" t="s">
        <v>40</v>
      </c>
      <c r="D6841" s="2" t="s">
        <v>41</v>
      </c>
      <c r="E6841" s="2" t="s">
        <v>42</v>
      </c>
      <c r="F6841" s="2" t="s">
        <v>43</v>
      </c>
      <c r="G6841" s="2" t="s">
        <v>28</v>
      </c>
      <c r="H6841" s="2" t="s">
        <v>44</v>
      </c>
      <c r="I6841" s="2" t="s">
        <v>8</v>
      </c>
      <c r="J6841" s="2" t="s">
        <v>45</v>
      </c>
      <c r="K6841" s="2" t="s">
        <v>46</v>
      </c>
      <c r="L6841" s="2" t="s">
        <v>47</v>
      </c>
      <c r="M6841" s="2" t="s">
        <v>27</v>
      </c>
      <c r="N6841" s="2" t="s">
        <v>48</v>
      </c>
      <c r="O6841" s="2" t="s">
        <v>49</v>
      </c>
      <c r="P6841" s="2" t="s">
        <v>50</v>
      </c>
      <c r="Q6841" s="2" t="s">
        <v>51</v>
      </c>
    </row>
    <row r="6842" spans="1:29" hidden="1" outlineLevel="1" collapsed="1" x14ac:dyDescent="0.25">
      <c r="A6842" t="s">
        <v>34</v>
      </c>
      <c r="B6842" s="4" t="s">
        <v>29</v>
      </c>
      <c r="C6842" s="4" t="s">
        <v>7595</v>
      </c>
      <c r="D6842" s="4" t="s">
        <v>34</v>
      </c>
      <c r="E6842" s="4">
        <v>8.9247400000000005E-6</v>
      </c>
      <c r="F6842" s="4">
        <v>1.5434800000000001E-4</v>
      </c>
      <c r="G6842" s="4">
        <v>1</v>
      </c>
      <c r="H6842" s="4">
        <v>1</v>
      </c>
      <c r="I6842" s="4">
        <v>4</v>
      </c>
      <c r="J6842" s="4" t="s">
        <v>7592</v>
      </c>
      <c r="K6842" s="4">
        <v>0</v>
      </c>
      <c r="L6842" s="4">
        <v>2286.1903900000002</v>
      </c>
      <c r="M6842" s="4" t="s">
        <v>29</v>
      </c>
      <c r="N6842" s="4" t="s">
        <v>29</v>
      </c>
      <c r="O6842" s="4">
        <v>6.5770000000000002E-5</v>
      </c>
      <c r="P6842" s="4">
        <v>3.0750000000000002E-7</v>
      </c>
      <c r="Q6842" s="4">
        <v>3.59</v>
      </c>
    </row>
    <row r="6843" spans="1:29" hidden="1" outlineLevel="1" collapsed="1" x14ac:dyDescent="0.25">
      <c r="A6843" t="s">
        <v>34</v>
      </c>
      <c r="B6843" s="4" t="s">
        <v>29</v>
      </c>
      <c r="C6843" s="4" t="s">
        <v>7596</v>
      </c>
      <c r="D6843" s="4" t="s">
        <v>34</v>
      </c>
      <c r="E6843" s="4">
        <v>3.1081200000000001E-6</v>
      </c>
      <c r="F6843" s="4">
        <v>1.5434800000000001E-4</v>
      </c>
      <c r="G6843" s="4">
        <v>1</v>
      </c>
      <c r="H6843" s="4">
        <v>1</v>
      </c>
      <c r="I6843" s="4">
        <v>1</v>
      </c>
      <c r="J6843" s="4" t="s">
        <v>7592</v>
      </c>
      <c r="K6843" s="4">
        <v>1</v>
      </c>
      <c r="L6843" s="4">
        <v>1862.9858200000001</v>
      </c>
      <c r="M6843" s="4" t="s">
        <v>29</v>
      </c>
      <c r="N6843" s="4" t="s">
        <v>29</v>
      </c>
      <c r="O6843" s="4">
        <v>6.5770000000000002E-5</v>
      </c>
      <c r="P6843" s="4">
        <v>8.6080000000000001E-8</v>
      </c>
      <c r="Q6843" s="4">
        <v>3.6</v>
      </c>
    </row>
    <row r="6844" spans="1:29" hidden="1" outlineLevel="1" collapsed="1" x14ac:dyDescent="0.25">
      <c r="A6844" t="s">
        <v>34</v>
      </c>
      <c r="B6844" s="4" t="s">
        <v>29</v>
      </c>
      <c r="C6844" s="4" t="s">
        <v>7597</v>
      </c>
      <c r="D6844" s="4" t="s">
        <v>317</v>
      </c>
      <c r="E6844" s="4">
        <v>2.3419799999999999E-5</v>
      </c>
      <c r="F6844" s="4">
        <v>1.5434800000000001E-4</v>
      </c>
      <c r="G6844" s="4">
        <v>1</v>
      </c>
      <c r="H6844" s="4">
        <v>1</v>
      </c>
      <c r="I6844" s="4">
        <v>3</v>
      </c>
      <c r="J6844" s="4" t="s">
        <v>7592</v>
      </c>
      <c r="K6844" s="4">
        <v>1</v>
      </c>
      <c r="L6844" s="4">
        <v>2194.0543699999998</v>
      </c>
      <c r="M6844" s="4" t="s">
        <v>29</v>
      </c>
      <c r="N6844" s="4" t="s">
        <v>29</v>
      </c>
      <c r="O6844" s="4">
        <v>6.5770000000000002E-5</v>
      </c>
      <c r="P6844" s="4">
        <v>9.8879999999999996E-7</v>
      </c>
      <c r="Q6844" s="4">
        <v>4.47</v>
      </c>
    </row>
    <row r="6845" spans="1:29" hidden="1" outlineLevel="1" collapsed="1" x14ac:dyDescent="0.25">
      <c r="A6845" t="s">
        <v>34</v>
      </c>
      <c r="B6845" s="4" t="s">
        <v>29</v>
      </c>
      <c r="C6845" s="4" t="s">
        <v>7598</v>
      </c>
      <c r="D6845" s="4" t="s">
        <v>34</v>
      </c>
      <c r="E6845" s="4">
        <v>5.9132399999999998E-6</v>
      </c>
      <c r="F6845" s="4">
        <v>1.5434800000000001E-4</v>
      </c>
      <c r="G6845" s="4">
        <v>1</v>
      </c>
      <c r="H6845" s="4">
        <v>1</v>
      </c>
      <c r="I6845" s="4">
        <v>1</v>
      </c>
      <c r="J6845" s="4" t="s">
        <v>7592</v>
      </c>
      <c r="K6845" s="4">
        <v>0</v>
      </c>
      <c r="L6845" s="4">
        <v>1575.8278</v>
      </c>
      <c r="M6845" s="4" t="s">
        <v>29</v>
      </c>
      <c r="N6845" s="4" t="s">
        <v>29</v>
      </c>
      <c r="O6845" s="4">
        <v>6.5770000000000002E-5</v>
      </c>
      <c r="P6845" s="4">
        <v>1.8760000000000001E-7</v>
      </c>
      <c r="Q6845" s="4">
        <v>3.29</v>
      </c>
    </row>
    <row r="6846" spans="1:29" hidden="1" outlineLevel="1" collapsed="1" x14ac:dyDescent="0.25">
      <c r="A6846" t="s">
        <v>34</v>
      </c>
      <c r="B6846" s="4" t="s">
        <v>29</v>
      </c>
      <c r="C6846" s="4" t="s">
        <v>7599</v>
      </c>
      <c r="D6846" s="4" t="s">
        <v>34</v>
      </c>
      <c r="E6846" s="4">
        <v>1.9566E-2</v>
      </c>
      <c r="F6846" s="4">
        <v>7.2030900000000003E-4</v>
      </c>
      <c r="G6846" s="4">
        <v>1</v>
      </c>
      <c r="H6846" s="4">
        <v>1</v>
      </c>
      <c r="I6846" s="4">
        <v>1</v>
      </c>
      <c r="J6846" s="4" t="s">
        <v>7592</v>
      </c>
      <c r="K6846" s="4">
        <v>0</v>
      </c>
      <c r="L6846" s="4">
        <v>3091.4643299999998</v>
      </c>
      <c r="M6846" s="4" t="s">
        <v>29</v>
      </c>
      <c r="N6846" s="4" t="s">
        <v>29</v>
      </c>
      <c r="O6846" s="4">
        <v>2.6459999999999998E-4</v>
      </c>
      <c r="P6846" s="4">
        <v>3.179E-3</v>
      </c>
      <c r="Q6846" s="4">
        <v>3.43</v>
      </c>
    </row>
    <row r="6847" spans="1:29" x14ac:dyDescent="0.25">
      <c r="A6847" s="3" t="s">
        <v>29</v>
      </c>
      <c r="B6847" s="3" t="s">
        <v>30</v>
      </c>
      <c r="C6847" s="3" t="s">
        <v>7600</v>
      </c>
      <c r="D6847" s="3" t="s">
        <v>7601</v>
      </c>
      <c r="E6847" s="3">
        <v>0</v>
      </c>
      <c r="F6847" s="3">
        <v>32.83</v>
      </c>
      <c r="G6847" s="3">
        <v>28</v>
      </c>
      <c r="H6847" s="3">
        <v>7</v>
      </c>
      <c r="I6847" s="3">
        <v>9</v>
      </c>
      <c r="J6847" s="3">
        <v>7</v>
      </c>
      <c r="K6847" s="3">
        <v>341</v>
      </c>
      <c r="L6847" s="3">
        <v>38.4</v>
      </c>
      <c r="M6847" s="3">
        <v>5.27</v>
      </c>
      <c r="N6847" s="3">
        <v>23.86</v>
      </c>
      <c r="O6847" s="3">
        <v>7</v>
      </c>
      <c r="P6847" s="3" t="s">
        <v>34</v>
      </c>
      <c r="Q6847" s="3" t="s">
        <v>34</v>
      </c>
      <c r="R6847" s="3" t="s">
        <v>189</v>
      </c>
      <c r="S6847" s="3" t="s">
        <v>6485</v>
      </c>
      <c r="T6847" s="3" t="s">
        <v>34</v>
      </c>
      <c r="U6847" s="3" t="s">
        <v>7600</v>
      </c>
      <c r="V6847" s="3" t="s">
        <v>34</v>
      </c>
      <c r="W6847" s="3" t="s">
        <v>1139</v>
      </c>
      <c r="X6847" s="3" t="s">
        <v>34</v>
      </c>
      <c r="Y6847" s="3" t="s">
        <v>34</v>
      </c>
      <c r="Z6847" s="3" t="s">
        <v>34</v>
      </c>
      <c r="AA6847" s="3">
        <v>0</v>
      </c>
      <c r="AB6847" s="3" t="s">
        <v>29</v>
      </c>
      <c r="AC6847" s="3">
        <v>1</v>
      </c>
    </row>
    <row r="6848" spans="1:29" hidden="1" outlineLevel="1" collapsed="1" x14ac:dyDescent="0.25">
      <c r="A6848" t="s">
        <v>34</v>
      </c>
      <c r="B6848" s="2" t="s">
        <v>39</v>
      </c>
      <c r="C6848" s="2" t="s">
        <v>40</v>
      </c>
      <c r="D6848" s="2" t="s">
        <v>41</v>
      </c>
      <c r="E6848" s="2" t="s">
        <v>42</v>
      </c>
      <c r="F6848" s="2" t="s">
        <v>43</v>
      </c>
      <c r="G6848" s="2" t="s">
        <v>28</v>
      </c>
      <c r="H6848" s="2" t="s">
        <v>44</v>
      </c>
      <c r="I6848" s="2" t="s">
        <v>8</v>
      </c>
      <c r="J6848" s="2" t="s">
        <v>45</v>
      </c>
      <c r="K6848" s="2" t="s">
        <v>46</v>
      </c>
      <c r="L6848" s="2" t="s">
        <v>47</v>
      </c>
      <c r="M6848" s="2" t="s">
        <v>27</v>
      </c>
      <c r="N6848" s="2" t="s">
        <v>48</v>
      </c>
      <c r="O6848" s="2" t="s">
        <v>49</v>
      </c>
      <c r="P6848" s="2" t="s">
        <v>50</v>
      </c>
      <c r="Q6848" s="2" t="s">
        <v>51</v>
      </c>
    </row>
    <row r="6849" spans="1:29" hidden="1" outlineLevel="1" collapsed="1" x14ac:dyDescent="0.25">
      <c r="A6849" t="s">
        <v>34</v>
      </c>
      <c r="B6849" s="4" t="s">
        <v>29</v>
      </c>
      <c r="C6849" s="4" t="s">
        <v>7602</v>
      </c>
      <c r="D6849" s="4" t="s">
        <v>34</v>
      </c>
      <c r="E6849" s="4">
        <v>4.4534499999999999E-4</v>
      </c>
      <c r="F6849" s="4">
        <v>1.5434800000000001E-4</v>
      </c>
      <c r="G6849" s="4">
        <v>1</v>
      </c>
      <c r="H6849" s="4">
        <v>1</v>
      </c>
      <c r="I6849" s="4">
        <v>2</v>
      </c>
      <c r="J6849" s="4" t="s">
        <v>7600</v>
      </c>
      <c r="K6849" s="4">
        <v>0</v>
      </c>
      <c r="L6849" s="4">
        <v>1057.6000300000001</v>
      </c>
      <c r="M6849" s="4" t="s">
        <v>29</v>
      </c>
      <c r="N6849" s="4" t="s">
        <v>29</v>
      </c>
      <c r="O6849" s="4">
        <v>6.5770000000000002E-5</v>
      </c>
      <c r="P6849" s="4">
        <v>3.4919999999999998E-5</v>
      </c>
      <c r="Q6849" s="4">
        <v>2.3199999999999998</v>
      </c>
    </row>
    <row r="6850" spans="1:29" hidden="1" outlineLevel="1" collapsed="1" x14ac:dyDescent="0.25">
      <c r="A6850" t="s">
        <v>34</v>
      </c>
      <c r="B6850" s="4" t="s">
        <v>29</v>
      </c>
      <c r="C6850" s="4" t="s">
        <v>7603</v>
      </c>
      <c r="D6850" s="4" t="s">
        <v>740</v>
      </c>
      <c r="E6850" s="4">
        <v>6.6390800000000002E-7</v>
      </c>
      <c r="F6850" s="4">
        <v>1.5434800000000001E-4</v>
      </c>
      <c r="G6850" s="4">
        <v>1</v>
      </c>
      <c r="H6850" s="4">
        <v>1</v>
      </c>
      <c r="I6850" s="4">
        <v>1</v>
      </c>
      <c r="J6850" s="4" t="s">
        <v>7600</v>
      </c>
      <c r="K6850" s="4">
        <v>0</v>
      </c>
      <c r="L6850" s="4">
        <v>1889.8797</v>
      </c>
      <c r="M6850" s="4" t="s">
        <v>29</v>
      </c>
      <c r="N6850" s="4" t="s">
        <v>29</v>
      </c>
      <c r="O6850" s="4">
        <v>6.5770000000000002E-5</v>
      </c>
      <c r="P6850" s="4">
        <v>1.324E-8</v>
      </c>
      <c r="Q6850" s="4">
        <v>3.42</v>
      </c>
    </row>
    <row r="6851" spans="1:29" hidden="1" outlineLevel="1" collapsed="1" x14ac:dyDescent="0.25">
      <c r="A6851" t="s">
        <v>34</v>
      </c>
      <c r="B6851" s="4" t="s">
        <v>29</v>
      </c>
      <c r="C6851" s="4" t="s">
        <v>7604</v>
      </c>
      <c r="D6851" s="4" t="s">
        <v>94</v>
      </c>
      <c r="E6851" s="4">
        <v>2.8763299999999998E-4</v>
      </c>
      <c r="F6851" s="4">
        <v>1.5434800000000001E-4</v>
      </c>
      <c r="G6851" s="4">
        <v>1</v>
      </c>
      <c r="H6851" s="4">
        <v>1</v>
      </c>
      <c r="I6851" s="4">
        <v>1</v>
      </c>
      <c r="J6851" s="4" t="s">
        <v>7600</v>
      </c>
      <c r="K6851" s="4">
        <v>0</v>
      </c>
      <c r="L6851" s="4">
        <v>1707.8635400000001</v>
      </c>
      <c r="M6851" s="4" t="s">
        <v>29</v>
      </c>
      <c r="N6851" s="4" t="s">
        <v>29</v>
      </c>
      <c r="O6851" s="4">
        <v>6.5770000000000002E-5</v>
      </c>
      <c r="P6851" s="4">
        <v>2.0489999999999999E-5</v>
      </c>
      <c r="Q6851" s="4">
        <v>3</v>
      </c>
    </row>
    <row r="6852" spans="1:29" hidden="1" outlineLevel="1" collapsed="1" x14ac:dyDescent="0.25">
      <c r="A6852" t="s">
        <v>34</v>
      </c>
      <c r="B6852" s="4" t="s">
        <v>29</v>
      </c>
      <c r="C6852" s="4" t="s">
        <v>7605</v>
      </c>
      <c r="D6852" s="4" t="s">
        <v>34</v>
      </c>
      <c r="E6852" s="4">
        <v>3.9685099999999997E-5</v>
      </c>
      <c r="F6852" s="4">
        <v>1.5434800000000001E-4</v>
      </c>
      <c r="G6852" s="4">
        <v>1</v>
      </c>
      <c r="H6852" s="4">
        <v>1</v>
      </c>
      <c r="I6852" s="4">
        <v>1</v>
      </c>
      <c r="J6852" s="4" t="s">
        <v>7600</v>
      </c>
      <c r="K6852" s="4">
        <v>1</v>
      </c>
      <c r="L6852" s="4">
        <v>2091.9254000000001</v>
      </c>
      <c r="M6852" s="4" t="s">
        <v>29</v>
      </c>
      <c r="N6852" s="4" t="s">
        <v>29</v>
      </c>
      <c r="O6852" s="4">
        <v>6.5770000000000002E-5</v>
      </c>
      <c r="P6852" s="4">
        <v>1.8679999999999999E-6</v>
      </c>
      <c r="Q6852" s="4">
        <v>4.7</v>
      </c>
    </row>
    <row r="6853" spans="1:29" hidden="1" outlineLevel="1" collapsed="1" x14ac:dyDescent="0.25">
      <c r="A6853" t="s">
        <v>34</v>
      </c>
      <c r="B6853" s="4" t="s">
        <v>29</v>
      </c>
      <c r="C6853" s="4" t="s">
        <v>7606</v>
      </c>
      <c r="D6853" s="4" t="s">
        <v>34</v>
      </c>
      <c r="E6853" s="4">
        <v>7.4951300000000005E-4</v>
      </c>
      <c r="F6853" s="4">
        <v>1.5434800000000001E-4</v>
      </c>
      <c r="G6853" s="4">
        <v>1</v>
      </c>
      <c r="H6853" s="4">
        <v>1</v>
      </c>
      <c r="I6853" s="4">
        <v>2</v>
      </c>
      <c r="J6853" s="4" t="s">
        <v>7600</v>
      </c>
      <c r="K6853" s="4">
        <v>0</v>
      </c>
      <c r="L6853" s="4">
        <v>1822.8969999999999</v>
      </c>
      <c r="M6853" s="4" t="s">
        <v>29</v>
      </c>
      <c r="N6853" s="4" t="s">
        <v>29</v>
      </c>
      <c r="O6853" s="4">
        <v>6.5770000000000002E-5</v>
      </c>
      <c r="P6853" s="4">
        <v>6.491E-5</v>
      </c>
      <c r="Q6853" s="4">
        <v>2.58</v>
      </c>
    </row>
    <row r="6854" spans="1:29" hidden="1" outlineLevel="1" collapsed="1" x14ac:dyDescent="0.25">
      <c r="A6854" t="s">
        <v>34</v>
      </c>
      <c r="B6854" s="4" t="s">
        <v>29</v>
      </c>
      <c r="C6854" s="4" t="s">
        <v>7607</v>
      </c>
      <c r="D6854" s="4" t="s">
        <v>388</v>
      </c>
      <c r="E6854" s="4">
        <v>3.2573699999999999E-3</v>
      </c>
      <c r="F6854" s="4">
        <v>3.0793500000000001E-4</v>
      </c>
      <c r="G6854" s="4">
        <v>1</v>
      </c>
      <c r="H6854" s="4">
        <v>1</v>
      </c>
      <c r="I6854" s="4">
        <v>1</v>
      </c>
      <c r="J6854" s="4" t="s">
        <v>7600</v>
      </c>
      <c r="K6854" s="4">
        <v>0</v>
      </c>
      <c r="L6854" s="4">
        <v>1187.53611</v>
      </c>
      <c r="M6854" s="4" t="s">
        <v>29</v>
      </c>
      <c r="N6854" s="4" t="s">
        <v>29</v>
      </c>
      <c r="O6854" s="4">
        <v>1.192E-4</v>
      </c>
      <c r="P6854" s="4">
        <v>3.7209999999999999E-4</v>
      </c>
      <c r="Q6854" s="4">
        <v>1.37</v>
      </c>
    </row>
    <row r="6855" spans="1:29" hidden="1" outlineLevel="1" collapsed="1" x14ac:dyDescent="0.25">
      <c r="A6855" t="s">
        <v>34</v>
      </c>
      <c r="B6855" s="4" t="s">
        <v>29</v>
      </c>
      <c r="C6855" s="4" t="s">
        <v>7608</v>
      </c>
      <c r="D6855" s="4" t="s">
        <v>34</v>
      </c>
      <c r="E6855" s="4">
        <v>2.09646E-2</v>
      </c>
      <c r="F6855" s="4">
        <v>7.2030900000000003E-4</v>
      </c>
      <c r="G6855" s="4">
        <v>1</v>
      </c>
      <c r="H6855" s="4">
        <v>1</v>
      </c>
      <c r="I6855" s="4">
        <v>1</v>
      </c>
      <c r="J6855" s="4" t="s">
        <v>7600</v>
      </c>
      <c r="K6855" s="4">
        <v>0</v>
      </c>
      <c r="L6855" s="4">
        <v>1035.5469399999999</v>
      </c>
      <c r="M6855" s="4" t="s">
        <v>29</v>
      </c>
      <c r="N6855" s="4" t="s">
        <v>29</v>
      </c>
      <c r="O6855" s="4">
        <v>2.6459999999999998E-4</v>
      </c>
      <c r="P6855" s="4">
        <v>3.4640000000000001E-3</v>
      </c>
      <c r="Q6855" s="4">
        <v>1.93</v>
      </c>
    </row>
    <row r="6856" spans="1:29" x14ac:dyDescent="0.25">
      <c r="A6856" s="3" t="s">
        <v>29</v>
      </c>
      <c r="B6856" s="3" t="s">
        <v>30</v>
      </c>
      <c r="C6856" s="3" t="s">
        <v>7609</v>
      </c>
      <c r="D6856" s="3" t="s">
        <v>7610</v>
      </c>
      <c r="E6856" s="3">
        <v>0</v>
      </c>
      <c r="F6856" s="3">
        <v>32.200000000000003</v>
      </c>
      <c r="G6856" s="3">
        <v>8</v>
      </c>
      <c r="H6856" s="3">
        <v>4</v>
      </c>
      <c r="I6856" s="3">
        <v>8</v>
      </c>
      <c r="J6856" s="3">
        <v>1</v>
      </c>
      <c r="K6856" s="3">
        <v>693</v>
      </c>
      <c r="L6856" s="3">
        <v>77.599999999999994</v>
      </c>
      <c r="M6856" s="3">
        <v>5.63</v>
      </c>
      <c r="N6856" s="3">
        <v>27.77</v>
      </c>
      <c r="O6856" s="3">
        <v>4</v>
      </c>
      <c r="P6856" s="3" t="s">
        <v>5861</v>
      </c>
      <c r="Q6856" s="3" t="s">
        <v>2186</v>
      </c>
      <c r="R6856" s="3" t="s">
        <v>7611</v>
      </c>
      <c r="S6856" s="3" t="s">
        <v>4692</v>
      </c>
      <c r="T6856" s="3" t="s">
        <v>7612</v>
      </c>
      <c r="U6856" s="3" t="s">
        <v>7609</v>
      </c>
      <c r="V6856" s="3" t="s">
        <v>7613</v>
      </c>
      <c r="W6856" s="3" t="s">
        <v>193</v>
      </c>
      <c r="X6856" s="3" t="s">
        <v>5371</v>
      </c>
      <c r="Y6856" s="3" t="s">
        <v>7614</v>
      </c>
      <c r="Z6856" s="3" t="s">
        <v>34</v>
      </c>
      <c r="AA6856" s="3">
        <v>5</v>
      </c>
      <c r="AB6856" s="3" t="s">
        <v>29</v>
      </c>
      <c r="AC6856" s="3">
        <v>1</v>
      </c>
    </row>
    <row r="6857" spans="1:29" hidden="1" outlineLevel="1" collapsed="1" x14ac:dyDescent="0.25">
      <c r="A6857" t="s">
        <v>34</v>
      </c>
      <c r="B6857" s="2" t="s">
        <v>39</v>
      </c>
      <c r="C6857" s="2" t="s">
        <v>40</v>
      </c>
      <c r="D6857" s="2" t="s">
        <v>41</v>
      </c>
      <c r="E6857" s="2" t="s">
        <v>42</v>
      </c>
      <c r="F6857" s="2" t="s">
        <v>43</v>
      </c>
      <c r="G6857" s="2" t="s">
        <v>28</v>
      </c>
      <c r="H6857" s="2" t="s">
        <v>44</v>
      </c>
      <c r="I6857" s="2" t="s">
        <v>8</v>
      </c>
      <c r="J6857" s="2" t="s">
        <v>45</v>
      </c>
      <c r="K6857" s="2" t="s">
        <v>46</v>
      </c>
      <c r="L6857" s="2" t="s">
        <v>47</v>
      </c>
      <c r="M6857" s="2" t="s">
        <v>27</v>
      </c>
      <c r="N6857" s="2" t="s">
        <v>48</v>
      </c>
      <c r="O6857" s="2" t="s">
        <v>49</v>
      </c>
      <c r="P6857" s="2" t="s">
        <v>50</v>
      </c>
      <c r="Q6857" s="2" t="s">
        <v>51</v>
      </c>
    </row>
    <row r="6858" spans="1:29" hidden="1" outlineLevel="1" collapsed="1" x14ac:dyDescent="0.25">
      <c r="A6858" t="s">
        <v>34</v>
      </c>
      <c r="B6858" s="4" t="s">
        <v>29</v>
      </c>
      <c r="C6858" s="4" t="s">
        <v>4693</v>
      </c>
      <c r="D6858" s="4" t="s">
        <v>72</v>
      </c>
      <c r="E6858" s="4">
        <v>2.75061E-8</v>
      </c>
      <c r="F6858" s="4">
        <v>1.5434800000000001E-4</v>
      </c>
      <c r="G6858" s="4">
        <v>2</v>
      </c>
      <c r="H6858" s="4">
        <v>2</v>
      </c>
      <c r="I6858" s="4">
        <v>3</v>
      </c>
      <c r="J6858" s="4" t="s">
        <v>4694</v>
      </c>
      <c r="K6858" s="4">
        <v>0</v>
      </c>
      <c r="L6858" s="4">
        <v>1987.02433</v>
      </c>
      <c r="M6858" s="4" t="s">
        <v>29</v>
      </c>
      <c r="N6858" s="4" t="s">
        <v>29</v>
      </c>
      <c r="O6858" s="4">
        <v>6.5770000000000002E-5</v>
      </c>
      <c r="P6858" s="4">
        <v>2.8159999999999999E-10</v>
      </c>
      <c r="Q6858" s="4">
        <v>4.21</v>
      </c>
    </row>
    <row r="6859" spans="1:29" hidden="1" outlineLevel="1" collapsed="1" x14ac:dyDescent="0.25">
      <c r="A6859" t="s">
        <v>34</v>
      </c>
      <c r="B6859" s="4" t="s">
        <v>29</v>
      </c>
      <c r="C6859" s="4" t="s">
        <v>7615</v>
      </c>
      <c r="D6859" s="4" t="s">
        <v>34</v>
      </c>
      <c r="E6859" s="4">
        <v>1.25297E-3</v>
      </c>
      <c r="F6859" s="4">
        <v>1.5434800000000001E-4</v>
      </c>
      <c r="G6859" s="4">
        <v>1</v>
      </c>
      <c r="H6859" s="4">
        <v>1</v>
      </c>
      <c r="I6859" s="4">
        <v>1</v>
      </c>
      <c r="J6859" s="4" t="s">
        <v>7609</v>
      </c>
      <c r="K6859" s="4">
        <v>0</v>
      </c>
      <c r="L6859" s="4">
        <v>1653.88465</v>
      </c>
      <c r="M6859" s="4" t="s">
        <v>29</v>
      </c>
      <c r="N6859" s="4" t="s">
        <v>29</v>
      </c>
      <c r="O6859" s="4">
        <v>6.5770000000000002E-5</v>
      </c>
      <c r="P6859" s="4">
        <v>1.209E-4</v>
      </c>
      <c r="Q6859" s="4">
        <v>3.61</v>
      </c>
    </row>
    <row r="6860" spans="1:29" hidden="1" outlineLevel="1" collapsed="1" x14ac:dyDescent="0.25">
      <c r="A6860" t="s">
        <v>34</v>
      </c>
      <c r="B6860" s="4" t="s">
        <v>29</v>
      </c>
      <c r="C6860" s="4" t="s">
        <v>4702</v>
      </c>
      <c r="D6860" s="4" t="s">
        <v>418</v>
      </c>
      <c r="E6860" s="4">
        <v>5.4386699999999999E-5</v>
      </c>
      <c r="F6860" s="4">
        <v>1.5434800000000001E-4</v>
      </c>
      <c r="G6860" s="4">
        <v>2</v>
      </c>
      <c r="H6860" s="4">
        <v>2</v>
      </c>
      <c r="I6860" s="4">
        <v>3</v>
      </c>
      <c r="J6860" s="4" t="s">
        <v>4694</v>
      </c>
      <c r="K6860" s="4">
        <v>0</v>
      </c>
      <c r="L6860" s="4">
        <v>1513.79439</v>
      </c>
      <c r="M6860" s="4" t="s">
        <v>29</v>
      </c>
      <c r="N6860" s="4" t="s">
        <v>29</v>
      </c>
      <c r="O6860" s="4">
        <v>6.5770000000000002E-5</v>
      </c>
      <c r="P6860" s="4">
        <v>2.7310000000000002E-6</v>
      </c>
      <c r="Q6860" s="4">
        <v>3.51</v>
      </c>
    </row>
    <row r="6861" spans="1:29" hidden="1" outlineLevel="1" collapsed="1" x14ac:dyDescent="0.25">
      <c r="A6861" t="s">
        <v>34</v>
      </c>
      <c r="B6861" s="4" t="s">
        <v>29</v>
      </c>
      <c r="C6861" s="4" t="s">
        <v>4703</v>
      </c>
      <c r="D6861" s="4" t="s">
        <v>34</v>
      </c>
      <c r="E6861" s="4">
        <v>2.6200099999999999E-3</v>
      </c>
      <c r="F6861" s="4">
        <v>3.0793500000000001E-4</v>
      </c>
      <c r="G6861" s="4">
        <v>2</v>
      </c>
      <c r="H6861" s="4">
        <v>2</v>
      </c>
      <c r="I6861" s="4">
        <v>1</v>
      </c>
      <c r="J6861" s="4" t="s">
        <v>4694</v>
      </c>
      <c r="K6861" s="4">
        <v>0</v>
      </c>
      <c r="L6861" s="4">
        <v>893.44755999999995</v>
      </c>
      <c r="M6861" s="4" t="s">
        <v>29</v>
      </c>
      <c r="N6861" s="4" t="s">
        <v>29</v>
      </c>
      <c r="O6861" s="4">
        <v>1.192E-4</v>
      </c>
      <c r="P6861" s="4">
        <v>2.8899999999999998E-4</v>
      </c>
      <c r="Q6861" s="4">
        <v>2.02</v>
      </c>
    </row>
    <row r="6862" spans="1:29" x14ac:dyDescent="0.25">
      <c r="A6862" s="3" t="s">
        <v>29</v>
      </c>
      <c r="B6862" s="3" t="s">
        <v>30</v>
      </c>
      <c r="C6862" s="3" t="s">
        <v>7616</v>
      </c>
      <c r="D6862" s="3" t="s">
        <v>7617</v>
      </c>
      <c r="E6862" s="3">
        <v>0</v>
      </c>
      <c r="F6862" s="3">
        <v>32.182000000000002</v>
      </c>
      <c r="G6862" s="3">
        <v>45</v>
      </c>
      <c r="H6862" s="3">
        <v>6</v>
      </c>
      <c r="I6862" s="3">
        <v>9</v>
      </c>
      <c r="J6862" s="3">
        <v>6</v>
      </c>
      <c r="K6862" s="3">
        <v>92</v>
      </c>
      <c r="L6862" s="3">
        <v>10.1</v>
      </c>
      <c r="M6862" s="3">
        <v>10.42</v>
      </c>
      <c r="N6862" s="3">
        <v>25.72</v>
      </c>
      <c r="O6862" s="3">
        <v>6</v>
      </c>
      <c r="P6862" s="3" t="s">
        <v>315</v>
      </c>
      <c r="Q6862" s="3" t="s">
        <v>2856</v>
      </c>
      <c r="R6862" s="3" t="s">
        <v>7618</v>
      </c>
      <c r="S6862" s="3" t="s">
        <v>7619</v>
      </c>
      <c r="T6862" s="3" t="s">
        <v>7620</v>
      </c>
      <c r="U6862" s="3" t="s">
        <v>7621</v>
      </c>
      <c r="V6862" s="3" t="s">
        <v>7622</v>
      </c>
      <c r="W6862" s="3" t="s">
        <v>7623</v>
      </c>
      <c r="X6862" s="3" t="s">
        <v>2830</v>
      </c>
      <c r="Y6862" s="3" t="s">
        <v>2831</v>
      </c>
      <c r="Z6862" s="3" t="s">
        <v>2832</v>
      </c>
      <c r="AA6862" s="3">
        <v>14</v>
      </c>
      <c r="AB6862" s="3" t="s">
        <v>29</v>
      </c>
      <c r="AC6862" s="3">
        <v>1</v>
      </c>
    </row>
    <row r="6863" spans="1:29" hidden="1" outlineLevel="1" collapsed="1" x14ac:dyDescent="0.25">
      <c r="A6863" t="s">
        <v>34</v>
      </c>
      <c r="B6863" s="2" t="s">
        <v>39</v>
      </c>
      <c r="C6863" s="2" t="s">
        <v>40</v>
      </c>
      <c r="D6863" s="2" t="s">
        <v>41</v>
      </c>
      <c r="E6863" s="2" t="s">
        <v>42</v>
      </c>
      <c r="F6863" s="2" t="s">
        <v>43</v>
      </c>
      <c r="G6863" s="2" t="s">
        <v>28</v>
      </c>
      <c r="H6863" s="2" t="s">
        <v>44</v>
      </c>
      <c r="I6863" s="2" t="s">
        <v>8</v>
      </c>
      <c r="J6863" s="2" t="s">
        <v>45</v>
      </c>
      <c r="K6863" s="2" t="s">
        <v>46</v>
      </c>
      <c r="L6863" s="2" t="s">
        <v>47</v>
      </c>
      <c r="M6863" s="2" t="s">
        <v>27</v>
      </c>
      <c r="N6863" s="2" t="s">
        <v>48</v>
      </c>
      <c r="O6863" s="2" t="s">
        <v>49</v>
      </c>
      <c r="P6863" s="2" t="s">
        <v>50</v>
      </c>
      <c r="Q6863" s="2" t="s">
        <v>51</v>
      </c>
    </row>
    <row r="6864" spans="1:29" hidden="1" outlineLevel="1" collapsed="1" x14ac:dyDescent="0.25">
      <c r="A6864" t="s">
        <v>34</v>
      </c>
      <c r="B6864" s="4" t="s">
        <v>29</v>
      </c>
      <c r="C6864" s="4" t="s">
        <v>7624</v>
      </c>
      <c r="D6864" s="4" t="s">
        <v>34</v>
      </c>
      <c r="E6864" s="4">
        <v>7.5992199999999994E-8</v>
      </c>
      <c r="F6864" s="4">
        <v>1.5434800000000001E-4</v>
      </c>
      <c r="G6864" s="4">
        <v>1</v>
      </c>
      <c r="H6864" s="4">
        <v>1</v>
      </c>
      <c r="I6864" s="4">
        <v>2</v>
      </c>
      <c r="J6864" s="4" t="s">
        <v>7616</v>
      </c>
      <c r="K6864" s="4">
        <v>0</v>
      </c>
      <c r="L6864" s="4">
        <v>1666.8758700000001</v>
      </c>
      <c r="M6864" s="4" t="s">
        <v>29</v>
      </c>
      <c r="N6864" s="4" t="s">
        <v>29</v>
      </c>
      <c r="O6864" s="4">
        <v>6.5770000000000002E-5</v>
      </c>
      <c r="P6864" s="4">
        <v>9.617000000000001E-10</v>
      </c>
      <c r="Q6864" s="4">
        <v>4.57</v>
      </c>
    </row>
    <row r="6865" spans="1:29" hidden="1" outlineLevel="1" collapsed="1" x14ac:dyDescent="0.25">
      <c r="A6865" t="s">
        <v>34</v>
      </c>
      <c r="B6865" s="4" t="s">
        <v>29</v>
      </c>
      <c r="C6865" s="4" t="s">
        <v>7625</v>
      </c>
      <c r="D6865" s="4" t="s">
        <v>7626</v>
      </c>
      <c r="E6865" s="4">
        <v>1.9686399999999998E-5</v>
      </c>
      <c r="F6865" s="4">
        <v>1.5434800000000001E-4</v>
      </c>
      <c r="G6865" s="4">
        <v>1</v>
      </c>
      <c r="H6865" s="4">
        <v>1</v>
      </c>
      <c r="I6865" s="4">
        <v>2</v>
      </c>
      <c r="J6865" s="4" t="s">
        <v>7616</v>
      </c>
      <c r="K6865" s="4">
        <v>1</v>
      </c>
      <c r="L6865" s="4">
        <v>1498.65995</v>
      </c>
      <c r="M6865" s="4" t="s">
        <v>29</v>
      </c>
      <c r="N6865" s="4" t="s">
        <v>29</v>
      </c>
      <c r="O6865" s="4">
        <v>6.5770000000000002E-5</v>
      </c>
      <c r="P6865" s="4">
        <v>8.0299999999999998E-7</v>
      </c>
      <c r="Q6865" s="4">
        <v>2.85</v>
      </c>
    </row>
    <row r="6866" spans="1:29" hidden="1" outlineLevel="1" collapsed="1" x14ac:dyDescent="0.25">
      <c r="A6866" t="s">
        <v>34</v>
      </c>
      <c r="B6866" s="4" t="s">
        <v>29</v>
      </c>
      <c r="C6866" s="4" t="s">
        <v>7627</v>
      </c>
      <c r="D6866" s="4" t="s">
        <v>7626</v>
      </c>
      <c r="E6866" s="4">
        <v>5.4737600000000003E-5</v>
      </c>
      <c r="F6866" s="4">
        <v>1.5434800000000001E-4</v>
      </c>
      <c r="G6866" s="4">
        <v>1</v>
      </c>
      <c r="H6866" s="4">
        <v>1</v>
      </c>
      <c r="I6866" s="4">
        <v>1</v>
      </c>
      <c r="J6866" s="4" t="s">
        <v>7616</v>
      </c>
      <c r="K6866" s="4">
        <v>0</v>
      </c>
      <c r="L6866" s="4">
        <v>1370.5649900000001</v>
      </c>
      <c r="M6866" s="4" t="s">
        <v>29</v>
      </c>
      <c r="N6866" s="4" t="s">
        <v>29</v>
      </c>
      <c r="O6866" s="4">
        <v>6.5770000000000002E-5</v>
      </c>
      <c r="P6866" s="4">
        <v>2.7549999999999999E-6</v>
      </c>
      <c r="Q6866" s="4">
        <v>2.62</v>
      </c>
    </row>
    <row r="6867" spans="1:29" hidden="1" outlineLevel="1" collapsed="1" x14ac:dyDescent="0.25">
      <c r="A6867" t="s">
        <v>34</v>
      </c>
      <c r="B6867" s="4" t="s">
        <v>29</v>
      </c>
      <c r="C6867" s="4" t="s">
        <v>7628</v>
      </c>
      <c r="D6867" s="4" t="s">
        <v>34</v>
      </c>
      <c r="E6867" s="4">
        <v>5.5448900000000002E-6</v>
      </c>
      <c r="F6867" s="4">
        <v>1.5434800000000001E-4</v>
      </c>
      <c r="G6867" s="4">
        <v>1</v>
      </c>
      <c r="H6867" s="4">
        <v>1</v>
      </c>
      <c r="I6867" s="4">
        <v>2</v>
      </c>
      <c r="J6867" s="4" t="s">
        <v>7616</v>
      </c>
      <c r="K6867" s="4">
        <v>1</v>
      </c>
      <c r="L6867" s="4">
        <v>1794.97084</v>
      </c>
      <c r="M6867" s="4" t="s">
        <v>29</v>
      </c>
      <c r="N6867" s="4" t="s">
        <v>29</v>
      </c>
      <c r="O6867" s="4">
        <v>6.5770000000000002E-5</v>
      </c>
      <c r="P6867" s="4">
        <v>1.7240000000000001E-7</v>
      </c>
      <c r="Q6867" s="4">
        <v>4.0599999999999996</v>
      </c>
    </row>
    <row r="6868" spans="1:29" hidden="1" outlineLevel="1" collapsed="1" x14ac:dyDescent="0.25">
      <c r="A6868" t="s">
        <v>34</v>
      </c>
      <c r="B6868" s="4" t="s">
        <v>29</v>
      </c>
      <c r="C6868" s="4" t="s">
        <v>7629</v>
      </c>
      <c r="D6868" s="4" t="s">
        <v>7630</v>
      </c>
      <c r="E6868" s="4">
        <v>9.0411500000000006E-2</v>
      </c>
      <c r="F6868" s="4">
        <v>3.3951200000000002E-3</v>
      </c>
      <c r="G6868" s="4">
        <v>1</v>
      </c>
      <c r="H6868" s="4">
        <v>1</v>
      </c>
      <c r="I6868" s="4">
        <v>1</v>
      </c>
      <c r="J6868" s="4" t="s">
        <v>7616</v>
      </c>
      <c r="K6868" s="4">
        <v>2</v>
      </c>
      <c r="L6868" s="4">
        <v>1654.76106</v>
      </c>
      <c r="M6868" s="4" t="s">
        <v>29</v>
      </c>
      <c r="N6868" s="4" t="s">
        <v>29</v>
      </c>
      <c r="O6868" s="4">
        <v>1.2149999999999999E-3</v>
      </c>
      <c r="P6868" s="4">
        <v>2.3820000000000001E-2</v>
      </c>
      <c r="Q6868" s="4">
        <v>2.0099999999999998</v>
      </c>
    </row>
    <row r="6869" spans="1:29" hidden="1" outlineLevel="1" collapsed="1" x14ac:dyDescent="0.25">
      <c r="A6869" t="s">
        <v>34</v>
      </c>
      <c r="B6869" s="4" t="s">
        <v>29</v>
      </c>
      <c r="C6869" s="4" t="s">
        <v>7631</v>
      </c>
      <c r="D6869" s="4" t="s">
        <v>34</v>
      </c>
      <c r="E6869" s="4">
        <v>0.25400800000000001</v>
      </c>
      <c r="F6869" s="4">
        <v>9.9898199999999999E-3</v>
      </c>
      <c r="G6869" s="4">
        <v>1</v>
      </c>
      <c r="H6869" s="4">
        <v>1</v>
      </c>
      <c r="I6869" s="4">
        <v>1</v>
      </c>
      <c r="J6869" s="4" t="s">
        <v>7616</v>
      </c>
      <c r="K6869" s="4">
        <v>1</v>
      </c>
      <c r="L6869" s="4">
        <v>1122.6378199999999</v>
      </c>
      <c r="M6869" s="4" t="s">
        <v>29</v>
      </c>
      <c r="N6869" s="4" t="s">
        <v>29</v>
      </c>
      <c r="O6869" s="4">
        <v>3.8479999999999999E-3</v>
      </c>
      <c r="P6869" s="4">
        <v>0.11360000000000001</v>
      </c>
      <c r="Q6869" s="4">
        <v>1.47</v>
      </c>
    </row>
    <row r="6870" spans="1:29" x14ac:dyDescent="0.25">
      <c r="A6870" s="3" t="s">
        <v>29</v>
      </c>
      <c r="B6870" s="3" t="s">
        <v>30</v>
      </c>
      <c r="C6870" s="3" t="s">
        <v>7632</v>
      </c>
      <c r="D6870" s="3" t="s">
        <v>7633</v>
      </c>
      <c r="E6870" s="3">
        <v>0</v>
      </c>
      <c r="F6870" s="3">
        <v>32.084000000000003</v>
      </c>
      <c r="G6870" s="3">
        <v>14</v>
      </c>
      <c r="H6870" s="3">
        <v>5</v>
      </c>
      <c r="I6870" s="3">
        <v>5</v>
      </c>
      <c r="J6870" s="3">
        <v>5</v>
      </c>
      <c r="K6870" s="3">
        <v>830</v>
      </c>
      <c r="L6870" s="3">
        <v>92.8</v>
      </c>
      <c r="M6870" s="3">
        <v>8.44</v>
      </c>
      <c r="N6870" s="3">
        <v>18.8</v>
      </c>
      <c r="O6870" s="3">
        <v>5</v>
      </c>
      <c r="P6870" s="3" t="s">
        <v>7634</v>
      </c>
      <c r="Q6870" s="3" t="s">
        <v>2186</v>
      </c>
      <c r="R6870" s="3" t="s">
        <v>5895</v>
      </c>
      <c r="S6870" s="3" t="s">
        <v>34</v>
      </c>
      <c r="T6870" s="3" t="s">
        <v>7635</v>
      </c>
      <c r="U6870" s="3" t="s">
        <v>7632</v>
      </c>
      <c r="V6870" s="3" t="s">
        <v>7636</v>
      </c>
      <c r="W6870" s="3" t="s">
        <v>38</v>
      </c>
      <c r="X6870" s="3" t="s">
        <v>34</v>
      </c>
      <c r="Y6870" s="3" t="s">
        <v>34</v>
      </c>
      <c r="Z6870" s="3" t="s">
        <v>34</v>
      </c>
      <c r="AA6870" s="3">
        <v>0</v>
      </c>
      <c r="AB6870" s="3" t="s">
        <v>29</v>
      </c>
      <c r="AC6870" s="3">
        <v>1</v>
      </c>
    </row>
    <row r="6871" spans="1:29" hidden="1" outlineLevel="1" collapsed="1" x14ac:dyDescent="0.25">
      <c r="A6871" t="s">
        <v>34</v>
      </c>
      <c r="B6871" s="2" t="s">
        <v>39</v>
      </c>
      <c r="C6871" s="2" t="s">
        <v>40</v>
      </c>
      <c r="D6871" s="2" t="s">
        <v>41</v>
      </c>
      <c r="E6871" s="2" t="s">
        <v>42</v>
      </c>
      <c r="F6871" s="2" t="s">
        <v>43</v>
      </c>
      <c r="G6871" s="2" t="s">
        <v>28</v>
      </c>
      <c r="H6871" s="2" t="s">
        <v>44</v>
      </c>
      <c r="I6871" s="2" t="s">
        <v>8</v>
      </c>
      <c r="J6871" s="2" t="s">
        <v>45</v>
      </c>
      <c r="K6871" s="2" t="s">
        <v>46</v>
      </c>
      <c r="L6871" s="2" t="s">
        <v>47</v>
      </c>
      <c r="M6871" s="2" t="s">
        <v>27</v>
      </c>
      <c r="N6871" s="2" t="s">
        <v>48</v>
      </c>
      <c r="O6871" s="2" t="s">
        <v>49</v>
      </c>
      <c r="P6871" s="2" t="s">
        <v>50</v>
      </c>
      <c r="Q6871" s="2" t="s">
        <v>51</v>
      </c>
    </row>
    <row r="6872" spans="1:29" hidden="1" outlineLevel="1" collapsed="1" x14ac:dyDescent="0.25">
      <c r="A6872" t="s">
        <v>34</v>
      </c>
      <c r="B6872" s="4" t="s">
        <v>29</v>
      </c>
      <c r="C6872" s="4" t="s">
        <v>7637</v>
      </c>
      <c r="D6872" s="4" t="s">
        <v>154</v>
      </c>
      <c r="E6872" s="4">
        <v>2.32702E-6</v>
      </c>
      <c r="F6872" s="4">
        <v>1.5434800000000001E-4</v>
      </c>
      <c r="G6872" s="4">
        <v>1</v>
      </c>
      <c r="H6872" s="4">
        <v>1</v>
      </c>
      <c r="I6872" s="4">
        <v>1</v>
      </c>
      <c r="J6872" s="4" t="s">
        <v>7632</v>
      </c>
      <c r="K6872" s="4">
        <v>1</v>
      </c>
      <c r="L6872" s="4">
        <v>1891.9793500000001</v>
      </c>
      <c r="M6872" s="4" t="s">
        <v>29</v>
      </c>
      <c r="N6872" s="4" t="s">
        <v>29</v>
      </c>
      <c r="O6872" s="4">
        <v>6.5770000000000002E-5</v>
      </c>
      <c r="P6872" s="4">
        <v>6.0440000000000004E-8</v>
      </c>
      <c r="Q6872" s="4">
        <v>3.88</v>
      </c>
    </row>
    <row r="6873" spans="1:29" hidden="1" outlineLevel="1" collapsed="1" x14ac:dyDescent="0.25">
      <c r="A6873" t="s">
        <v>34</v>
      </c>
      <c r="B6873" s="4" t="s">
        <v>29</v>
      </c>
      <c r="C6873" s="4" t="s">
        <v>7638</v>
      </c>
      <c r="D6873" s="4" t="s">
        <v>740</v>
      </c>
      <c r="E6873" s="4">
        <v>3.31336E-4</v>
      </c>
      <c r="F6873" s="4">
        <v>1.5434800000000001E-4</v>
      </c>
      <c r="G6873" s="4">
        <v>1</v>
      </c>
      <c r="H6873" s="4">
        <v>1</v>
      </c>
      <c r="I6873" s="4">
        <v>1</v>
      </c>
      <c r="J6873" s="4" t="s">
        <v>7632</v>
      </c>
      <c r="K6873" s="4">
        <v>0</v>
      </c>
      <c r="L6873" s="4">
        <v>1856.9687300000001</v>
      </c>
      <c r="M6873" s="4" t="s">
        <v>29</v>
      </c>
      <c r="N6873" s="4" t="s">
        <v>29</v>
      </c>
      <c r="O6873" s="4">
        <v>6.5770000000000002E-5</v>
      </c>
      <c r="P6873" s="4">
        <v>2.4349999999999999E-5</v>
      </c>
      <c r="Q6873" s="4">
        <v>2.11</v>
      </c>
    </row>
    <row r="6874" spans="1:29" hidden="1" outlineLevel="1" collapsed="1" x14ac:dyDescent="0.25">
      <c r="A6874" t="s">
        <v>34</v>
      </c>
      <c r="B6874" s="4" t="s">
        <v>29</v>
      </c>
      <c r="C6874" s="4" t="s">
        <v>7639</v>
      </c>
      <c r="D6874" s="4" t="s">
        <v>34</v>
      </c>
      <c r="E6874" s="4">
        <v>7.0286800000000005E-4</v>
      </c>
      <c r="F6874" s="4">
        <v>1.5434800000000001E-4</v>
      </c>
      <c r="G6874" s="4">
        <v>1</v>
      </c>
      <c r="H6874" s="4">
        <v>1</v>
      </c>
      <c r="I6874" s="4">
        <v>1</v>
      </c>
      <c r="J6874" s="4" t="s">
        <v>7632</v>
      </c>
      <c r="K6874" s="4">
        <v>0</v>
      </c>
      <c r="L6874" s="4">
        <v>2864.5152499999999</v>
      </c>
      <c r="M6874" s="4" t="s">
        <v>29</v>
      </c>
      <c r="N6874" s="4" t="s">
        <v>29</v>
      </c>
      <c r="O6874" s="4">
        <v>6.5770000000000002E-5</v>
      </c>
      <c r="P6874" s="4">
        <v>6.0279999999999999E-5</v>
      </c>
      <c r="Q6874" s="4">
        <v>4.3600000000000003</v>
      </c>
    </row>
    <row r="6875" spans="1:29" hidden="1" outlineLevel="1" collapsed="1" x14ac:dyDescent="0.25">
      <c r="A6875" t="s">
        <v>34</v>
      </c>
      <c r="B6875" s="4" t="s">
        <v>29</v>
      </c>
      <c r="C6875" s="4" t="s">
        <v>7640</v>
      </c>
      <c r="D6875" s="4" t="s">
        <v>133</v>
      </c>
      <c r="E6875" s="4">
        <v>1.4090199999999999E-5</v>
      </c>
      <c r="F6875" s="4">
        <v>1.5434800000000001E-4</v>
      </c>
      <c r="G6875" s="4">
        <v>1</v>
      </c>
      <c r="H6875" s="4">
        <v>1</v>
      </c>
      <c r="I6875" s="4">
        <v>1</v>
      </c>
      <c r="J6875" s="4" t="s">
        <v>7632</v>
      </c>
      <c r="K6875" s="4">
        <v>0</v>
      </c>
      <c r="L6875" s="4">
        <v>2279.1237299999998</v>
      </c>
      <c r="M6875" s="4" t="s">
        <v>29</v>
      </c>
      <c r="N6875" s="4" t="s">
        <v>29</v>
      </c>
      <c r="O6875" s="4">
        <v>6.5770000000000002E-5</v>
      </c>
      <c r="P6875" s="4">
        <v>5.3259999999999999E-7</v>
      </c>
      <c r="Q6875" s="4">
        <v>2.99</v>
      </c>
    </row>
    <row r="6876" spans="1:29" hidden="1" outlineLevel="1" collapsed="1" x14ac:dyDescent="0.25">
      <c r="A6876" t="s">
        <v>34</v>
      </c>
      <c r="B6876" s="4" t="s">
        <v>29</v>
      </c>
      <c r="C6876" s="4" t="s">
        <v>7641</v>
      </c>
      <c r="D6876" s="4" t="s">
        <v>34</v>
      </c>
      <c r="E6876" s="4">
        <v>1.8579699999999999E-8</v>
      </c>
      <c r="F6876" s="4">
        <v>1.5434800000000001E-4</v>
      </c>
      <c r="G6876" s="4">
        <v>1</v>
      </c>
      <c r="H6876" s="4">
        <v>1</v>
      </c>
      <c r="I6876" s="4">
        <v>1</v>
      </c>
      <c r="J6876" s="4" t="s">
        <v>7632</v>
      </c>
      <c r="K6876" s="4">
        <v>0</v>
      </c>
      <c r="L6876" s="4">
        <v>3433.6254800000002</v>
      </c>
      <c r="M6876" s="4" t="s">
        <v>29</v>
      </c>
      <c r="N6876" s="4" t="s">
        <v>29</v>
      </c>
      <c r="O6876" s="4">
        <v>6.5770000000000002E-5</v>
      </c>
      <c r="P6876" s="4">
        <v>1.746E-10</v>
      </c>
      <c r="Q6876" s="4">
        <v>5.46</v>
      </c>
    </row>
    <row r="6877" spans="1:29" x14ac:dyDescent="0.25">
      <c r="A6877" s="3" t="s">
        <v>29</v>
      </c>
      <c r="B6877" s="3" t="s">
        <v>30</v>
      </c>
      <c r="C6877" s="3" t="s">
        <v>7642</v>
      </c>
      <c r="D6877" s="3" t="s">
        <v>7643</v>
      </c>
      <c r="E6877" s="3">
        <v>0</v>
      </c>
      <c r="F6877" s="3">
        <v>32.057000000000002</v>
      </c>
      <c r="G6877" s="3">
        <v>11</v>
      </c>
      <c r="H6877" s="3">
        <v>8</v>
      </c>
      <c r="I6877" s="3">
        <v>9</v>
      </c>
      <c r="J6877" s="3">
        <v>8</v>
      </c>
      <c r="K6877" s="3">
        <v>939</v>
      </c>
      <c r="L6877" s="3">
        <v>104.7</v>
      </c>
      <c r="M6877" s="3">
        <v>7.8</v>
      </c>
      <c r="N6877" s="3">
        <v>24.11</v>
      </c>
      <c r="O6877" s="3">
        <v>8</v>
      </c>
      <c r="P6877" s="3" t="s">
        <v>315</v>
      </c>
      <c r="Q6877" s="3" t="s">
        <v>2825</v>
      </c>
      <c r="R6877" s="3" t="s">
        <v>5895</v>
      </c>
      <c r="S6877" s="3" t="s">
        <v>7644</v>
      </c>
      <c r="T6877" s="3" t="s">
        <v>7645</v>
      </c>
      <c r="U6877" s="3" t="s">
        <v>7642</v>
      </c>
      <c r="V6877" s="3" t="s">
        <v>7646</v>
      </c>
      <c r="W6877" s="3" t="s">
        <v>976</v>
      </c>
      <c r="X6877" s="3" t="s">
        <v>2315</v>
      </c>
      <c r="Y6877" s="3" t="s">
        <v>2316</v>
      </c>
      <c r="Z6877" s="3" t="s">
        <v>34</v>
      </c>
      <c r="AA6877" s="3">
        <v>5</v>
      </c>
      <c r="AB6877" s="3" t="s">
        <v>29</v>
      </c>
      <c r="AC6877" s="3">
        <v>1</v>
      </c>
    </row>
    <row r="6878" spans="1:29" hidden="1" outlineLevel="1" collapsed="1" x14ac:dyDescent="0.25">
      <c r="A6878" t="s">
        <v>34</v>
      </c>
      <c r="B6878" s="2" t="s">
        <v>39</v>
      </c>
      <c r="C6878" s="2" t="s">
        <v>40</v>
      </c>
      <c r="D6878" s="2" t="s">
        <v>41</v>
      </c>
      <c r="E6878" s="2" t="s">
        <v>42</v>
      </c>
      <c r="F6878" s="2" t="s">
        <v>43</v>
      </c>
      <c r="G6878" s="2" t="s">
        <v>28</v>
      </c>
      <c r="H6878" s="2" t="s">
        <v>44</v>
      </c>
      <c r="I6878" s="2" t="s">
        <v>8</v>
      </c>
      <c r="J6878" s="2" t="s">
        <v>45</v>
      </c>
      <c r="K6878" s="2" t="s">
        <v>46</v>
      </c>
      <c r="L6878" s="2" t="s">
        <v>47</v>
      </c>
      <c r="M6878" s="2" t="s">
        <v>27</v>
      </c>
      <c r="N6878" s="2" t="s">
        <v>48</v>
      </c>
      <c r="O6878" s="2" t="s">
        <v>49</v>
      </c>
      <c r="P6878" s="2" t="s">
        <v>50</v>
      </c>
      <c r="Q6878" s="2" t="s">
        <v>51</v>
      </c>
    </row>
    <row r="6879" spans="1:29" hidden="1" outlineLevel="1" collapsed="1" x14ac:dyDescent="0.25">
      <c r="A6879" t="s">
        <v>34</v>
      </c>
      <c r="B6879" s="4" t="s">
        <v>29</v>
      </c>
      <c r="C6879" s="4" t="s">
        <v>7647</v>
      </c>
      <c r="D6879" s="4" t="s">
        <v>196</v>
      </c>
      <c r="E6879" s="4">
        <v>1.8533499999999999E-3</v>
      </c>
      <c r="F6879" s="4">
        <v>1.5434800000000001E-4</v>
      </c>
      <c r="G6879" s="4">
        <v>1</v>
      </c>
      <c r="H6879" s="4">
        <v>1</v>
      </c>
      <c r="I6879" s="4">
        <v>1</v>
      </c>
      <c r="J6879" s="4" t="s">
        <v>7642</v>
      </c>
      <c r="K6879" s="4">
        <v>0</v>
      </c>
      <c r="L6879" s="4">
        <v>1340.7354800000001</v>
      </c>
      <c r="M6879" s="4" t="s">
        <v>29</v>
      </c>
      <c r="N6879" s="4" t="s">
        <v>29</v>
      </c>
      <c r="O6879" s="4">
        <v>6.5770000000000002E-5</v>
      </c>
      <c r="P6879" s="4">
        <v>1.929E-4</v>
      </c>
      <c r="Q6879" s="4">
        <v>2.4900000000000002</v>
      </c>
    </row>
    <row r="6880" spans="1:29" hidden="1" outlineLevel="1" collapsed="1" x14ac:dyDescent="0.25">
      <c r="A6880" t="s">
        <v>34</v>
      </c>
      <c r="B6880" s="4" t="s">
        <v>29</v>
      </c>
      <c r="C6880" s="4" t="s">
        <v>7648</v>
      </c>
      <c r="D6880" s="4" t="s">
        <v>34</v>
      </c>
      <c r="E6880" s="4">
        <v>1.17668E-4</v>
      </c>
      <c r="F6880" s="4">
        <v>1.5434800000000001E-4</v>
      </c>
      <c r="G6880" s="4">
        <v>1</v>
      </c>
      <c r="H6880" s="4">
        <v>1</v>
      </c>
      <c r="I6880" s="4">
        <v>1</v>
      </c>
      <c r="J6880" s="4" t="s">
        <v>7642</v>
      </c>
      <c r="K6880" s="4">
        <v>0</v>
      </c>
      <c r="L6880" s="4">
        <v>1239.60043</v>
      </c>
      <c r="M6880" s="4" t="s">
        <v>29</v>
      </c>
      <c r="N6880" s="4" t="s">
        <v>29</v>
      </c>
      <c r="O6880" s="4">
        <v>6.5770000000000002E-5</v>
      </c>
      <c r="P6880" s="4">
        <v>6.99E-6</v>
      </c>
      <c r="Q6880" s="4">
        <v>3.21</v>
      </c>
    </row>
    <row r="6881" spans="1:29" hidden="1" outlineLevel="1" collapsed="1" x14ac:dyDescent="0.25">
      <c r="A6881" t="s">
        <v>34</v>
      </c>
      <c r="B6881" s="4" t="s">
        <v>29</v>
      </c>
      <c r="C6881" s="4" t="s">
        <v>7649</v>
      </c>
      <c r="D6881" s="4" t="s">
        <v>618</v>
      </c>
      <c r="E6881" s="4">
        <v>4.3965600000000002E-4</v>
      </c>
      <c r="F6881" s="4">
        <v>1.5434800000000001E-4</v>
      </c>
      <c r="G6881" s="4">
        <v>1</v>
      </c>
      <c r="H6881" s="4">
        <v>1</v>
      </c>
      <c r="I6881" s="4">
        <v>1</v>
      </c>
      <c r="J6881" s="4" t="s">
        <v>7642</v>
      </c>
      <c r="K6881" s="4">
        <v>0</v>
      </c>
      <c r="L6881" s="4">
        <v>2458.2282500000001</v>
      </c>
      <c r="M6881" s="4" t="s">
        <v>29</v>
      </c>
      <c r="N6881" s="4" t="s">
        <v>29</v>
      </c>
      <c r="O6881" s="4">
        <v>6.5770000000000002E-5</v>
      </c>
      <c r="P6881" s="4">
        <v>3.4260000000000001E-5</v>
      </c>
      <c r="Q6881" s="4">
        <v>4.21</v>
      </c>
    </row>
    <row r="6882" spans="1:29" hidden="1" outlineLevel="1" collapsed="1" x14ac:dyDescent="0.25">
      <c r="A6882" t="s">
        <v>34</v>
      </c>
      <c r="B6882" s="4" t="s">
        <v>29</v>
      </c>
      <c r="C6882" s="4" t="s">
        <v>7650</v>
      </c>
      <c r="D6882" s="4" t="s">
        <v>34</v>
      </c>
      <c r="E6882" s="4">
        <v>7.9485099999999996E-5</v>
      </c>
      <c r="F6882" s="4">
        <v>1.5434800000000001E-4</v>
      </c>
      <c r="G6882" s="4">
        <v>1</v>
      </c>
      <c r="H6882" s="4">
        <v>1</v>
      </c>
      <c r="I6882" s="4">
        <v>1</v>
      </c>
      <c r="J6882" s="4" t="s">
        <v>7642</v>
      </c>
      <c r="K6882" s="4">
        <v>0</v>
      </c>
      <c r="L6882" s="4">
        <v>1431.6426899999999</v>
      </c>
      <c r="M6882" s="4" t="s">
        <v>29</v>
      </c>
      <c r="N6882" s="4" t="s">
        <v>29</v>
      </c>
      <c r="O6882" s="4">
        <v>6.5770000000000002E-5</v>
      </c>
      <c r="P6882" s="4">
        <v>4.3420000000000001E-6</v>
      </c>
      <c r="Q6882" s="4">
        <v>3.38</v>
      </c>
    </row>
    <row r="6883" spans="1:29" hidden="1" outlineLevel="1" collapsed="1" x14ac:dyDescent="0.25">
      <c r="A6883" t="s">
        <v>34</v>
      </c>
      <c r="B6883" s="4" t="s">
        <v>29</v>
      </c>
      <c r="C6883" s="4" t="s">
        <v>7651</v>
      </c>
      <c r="D6883" s="4" t="s">
        <v>34</v>
      </c>
      <c r="E6883" s="4">
        <v>1.9063400000000001E-5</v>
      </c>
      <c r="F6883" s="4">
        <v>1.5434800000000001E-4</v>
      </c>
      <c r="G6883" s="4">
        <v>1</v>
      </c>
      <c r="H6883" s="4">
        <v>1</v>
      </c>
      <c r="I6883" s="4">
        <v>1</v>
      </c>
      <c r="J6883" s="4" t="s">
        <v>7642</v>
      </c>
      <c r="K6883" s="4">
        <v>1</v>
      </c>
      <c r="L6883" s="4">
        <v>1657.9271799999999</v>
      </c>
      <c r="M6883" s="4" t="s">
        <v>29</v>
      </c>
      <c r="N6883" s="4" t="s">
        <v>29</v>
      </c>
      <c r="O6883" s="4">
        <v>6.5770000000000002E-5</v>
      </c>
      <c r="P6883" s="4">
        <v>7.7039999999999996E-7</v>
      </c>
      <c r="Q6883" s="4">
        <v>4.41</v>
      </c>
    </row>
    <row r="6884" spans="1:29" hidden="1" outlineLevel="1" collapsed="1" x14ac:dyDescent="0.25">
      <c r="A6884" t="s">
        <v>34</v>
      </c>
      <c r="B6884" s="4" t="s">
        <v>29</v>
      </c>
      <c r="C6884" s="4" t="s">
        <v>7652</v>
      </c>
      <c r="D6884" s="4" t="s">
        <v>34</v>
      </c>
      <c r="E6884" s="4">
        <v>2.37989E-3</v>
      </c>
      <c r="F6884" s="4">
        <v>3.0793500000000001E-4</v>
      </c>
      <c r="G6884" s="4">
        <v>1</v>
      </c>
      <c r="H6884" s="4">
        <v>1</v>
      </c>
      <c r="I6884" s="4">
        <v>2</v>
      </c>
      <c r="J6884" s="4" t="s">
        <v>7642</v>
      </c>
      <c r="K6884" s="4">
        <v>0</v>
      </c>
      <c r="L6884" s="4">
        <v>1061.6102000000001</v>
      </c>
      <c r="M6884" s="4" t="s">
        <v>29</v>
      </c>
      <c r="N6884" s="4" t="s">
        <v>29</v>
      </c>
      <c r="O6884" s="4">
        <v>1.192E-4</v>
      </c>
      <c r="P6884" s="4">
        <v>2.5750000000000002E-4</v>
      </c>
      <c r="Q6884" s="4">
        <v>1.8</v>
      </c>
    </row>
    <row r="6885" spans="1:29" hidden="1" outlineLevel="1" collapsed="1" x14ac:dyDescent="0.25">
      <c r="A6885" t="s">
        <v>34</v>
      </c>
      <c r="B6885" s="4" t="s">
        <v>29</v>
      </c>
      <c r="C6885" s="4" t="s">
        <v>7653</v>
      </c>
      <c r="D6885" s="4" t="s">
        <v>196</v>
      </c>
      <c r="E6885" s="4">
        <v>3.0484000000000001E-2</v>
      </c>
      <c r="F6885" s="4">
        <v>1.14003E-3</v>
      </c>
      <c r="G6885" s="4">
        <v>1</v>
      </c>
      <c r="H6885" s="4">
        <v>1</v>
      </c>
      <c r="I6885" s="4">
        <v>1</v>
      </c>
      <c r="J6885" s="4" t="s">
        <v>7642</v>
      </c>
      <c r="K6885" s="4">
        <v>0</v>
      </c>
      <c r="L6885" s="4">
        <v>977.50843999999995</v>
      </c>
      <c r="M6885" s="4" t="s">
        <v>29</v>
      </c>
      <c r="N6885" s="4" t="s">
        <v>29</v>
      </c>
      <c r="O6885" s="4">
        <v>4.1320000000000001E-4</v>
      </c>
      <c r="P6885" s="4">
        <v>5.5840000000000004E-3</v>
      </c>
      <c r="Q6885" s="4">
        <v>1.88</v>
      </c>
    </row>
    <row r="6886" spans="1:29" hidden="1" outlineLevel="1" collapsed="1" x14ac:dyDescent="0.25">
      <c r="A6886" t="s">
        <v>34</v>
      </c>
      <c r="B6886" s="4" t="s">
        <v>29</v>
      </c>
      <c r="C6886" s="4" t="s">
        <v>7654</v>
      </c>
      <c r="D6886" s="4" t="s">
        <v>34</v>
      </c>
      <c r="E6886" s="4">
        <v>0.12816900000000001</v>
      </c>
      <c r="F6886" s="4">
        <v>4.2748200000000004E-3</v>
      </c>
      <c r="G6886" s="4">
        <v>1</v>
      </c>
      <c r="H6886" s="4">
        <v>1</v>
      </c>
      <c r="I6886" s="4">
        <v>1</v>
      </c>
      <c r="J6886" s="4" t="s">
        <v>7642</v>
      </c>
      <c r="K6886" s="4">
        <v>0</v>
      </c>
      <c r="L6886" s="4">
        <v>1278.7092500000001</v>
      </c>
      <c r="M6886" s="4" t="s">
        <v>29</v>
      </c>
      <c r="N6886" s="4" t="s">
        <v>29</v>
      </c>
      <c r="O6886" s="4">
        <v>1.5299999999999999E-3</v>
      </c>
      <c r="P6886" s="4">
        <v>3.95E-2</v>
      </c>
      <c r="Q6886" s="4">
        <v>2.72</v>
      </c>
    </row>
    <row r="6887" spans="1:29" x14ac:dyDescent="0.25">
      <c r="A6887" s="3" t="s">
        <v>29</v>
      </c>
      <c r="B6887" s="3" t="s">
        <v>30</v>
      </c>
      <c r="C6887" s="3" t="s">
        <v>7655</v>
      </c>
      <c r="D6887" s="3" t="s">
        <v>7656</v>
      </c>
      <c r="E6887" s="3">
        <v>0</v>
      </c>
      <c r="F6887" s="3">
        <v>32.012999999999998</v>
      </c>
      <c r="G6887" s="3">
        <v>23</v>
      </c>
      <c r="H6887" s="3">
        <v>6</v>
      </c>
      <c r="I6887" s="3">
        <v>7</v>
      </c>
      <c r="J6887" s="3">
        <v>6</v>
      </c>
      <c r="K6887" s="3">
        <v>360</v>
      </c>
      <c r="L6887" s="3">
        <v>39.299999999999997</v>
      </c>
      <c r="M6887" s="3">
        <v>8.75</v>
      </c>
      <c r="N6887" s="3">
        <v>25.54</v>
      </c>
      <c r="O6887" s="3">
        <v>6</v>
      </c>
      <c r="P6887" s="3" t="s">
        <v>315</v>
      </c>
      <c r="Q6887" s="3" t="s">
        <v>6995</v>
      </c>
      <c r="R6887" s="3" t="s">
        <v>5895</v>
      </c>
      <c r="S6887" s="3" t="s">
        <v>7657</v>
      </c>
      <c r="T6887" s="3" t="s">
        <v>7658</v>
      </c>
      <c r="U6887" s="3" t="s">
        <v>7655</v>
      </c>
      <c r="V6887" s="3" t="s">
        <v>7659</v>
      </c>
      <c r="W6887" s="3" t="s">
        <v>2509</v>
      </c>
      <c r="X6887" s="3" t="s">
        <v>7660</v>
      </c>
      <c r="Y6887" s="3" t="s">
        <v>34</v>
      </c>
      <c r="Z6887" s="3" t="s">
        <v>34</v>
      </c>
      <c r="AA6887" s="3">
        <v>8</v>
      </c>
      <c r="AB6887" s="3" t="s">
        <v>29</v>
      </c>
      <c r="AC6887" s="3">
        <v>1</v>
      </c>
    </row>
    <row r="6888" spans="1:29" hidden="1" outlineLevel="1" collapsed="1" x14ac:dyDescent="0.25">
      <c r="A6888" t="s">
        <v>34</v>
      </c>
      <c r="B6888" s="2" t="s">
        <v>39</v>
      </c>
      <c r="C6888" s="2" t="s">
        <v>40</v>
      </c>
      <c r="D6888" s="2" t="s">
        <v>41</v>
      </c>
      <c r="E6888" s="2" t="s">
        <v>42</v>
      </c>
      <c r="F6888" s="2" t="s">
        <v>43</v>
      </c>
      <c r="G6888" s="2" t="s">
        <v>28</v>
      </c>
      <c r="H6888" s="2" t="s">
        <v>44</v>
      </c>
      <c r="I6888" s="2" t="s">
        <v>8</v>
      </c>
      <c r="J6888" s="2" t="s">
        <v>45</v>
      </c>
      <c r="K6888" s="2" t="s">
        <v>46</v>
      </c>
      <c r="L6888" s="2" t="s">
        <v>47</v>
      </c>
      <c r="M6888" s="2" t="s">
        <v>27</v>
      </c>
      <c r="N6888" s="2" t="s">
        <v>48</v>
      </c>
      <c r="O6888" s="2" t="s">
        <v>49</v>
      </c>
      <c r="P6888" s="2" t="s">
        <v>50</v>
      </c>
      <c r="Q6888" s="2" t="s">
        <v>51</v>
      </c>
    </row>
    <row r="6889" spans="1:29" hidden="1" outlineLevel="1" collapsed="1" x14ac:dyDescent="0.25">
      <c r="A6889" t="s">
        <v>34</v>
      </c>
      <c r="B6889" s="4" t="s">
        <v>29</v>
      </c>
      <c r="C6889" s="4" t="s">
        <v>7661</v>
      </c>
      <c r="D6889" s="4" t="s">
        <v>34</v>
      </c>
      <c r="E6889" s="4">
        <v>1.24694E-5</v>
      </c>
      <c r="F6889" s="4">
        <v>1.5434800000000001E-4</v>
      </c>
      <c r="G6889" s="4">
        <v>1</v>
      </c>
      <c r="H6889" s="4">
        <v>1</v>
      </c>
      <c r="I6889" s="4">
        <v>1</v>
      </c>
      <c r="J6889" s="4" t="s">
        <v>7655</v>
      </c>
      <c r="K6889" s="4">
        <v>0</v>
      </c>
      <c r="L6889" s="4">
        <v>1493.7746999999999</v>
      </c>
      <c r="M6889" s="4" t="s">
        <v>29</v>
      </c>
      <c r="N6889" s="4" t="s">
        <v>29</v>
      </c>
      <c r="O6889" s="4">
        <v>6.5770000000000002E-5</v>
      </c>
      <c r="P6889" s="4">
        <v>4.6260000000000003E-7</v>
      </c>
      <c r="Q6889" s="4">
        <v>3.44</v>
      </c>
    </row>
    <row r="6890" spans="1:29" hidden="1" outlineLevel="1" collapsed="1" x14ac:dyDescent="0.25">
      <c r="A6890" t="s">
        <v>34</v>
      </c>
      <c r="B6890" s="4" t="s">
        <v>29</v>
      </c>
      <c r="C6890" s="4" t="s">
        <v>7662</v>
      </c>
      <c r="D6890" s="4" t="s">
        <v>1675</v>
      </c>
      <c r="E6890" s="4">
        <v>3.3575099999999999E-6</v>
      </c>
      <c r="F6890" s="4">
        <v>1.5434800000000001E-4</v>
      </c>
      <c r="G6890" s="4">
        <v>1</v>
      </c>
      <c r="H6890" s="4">
        <v>1</v>
      </c>
      <c r="I6890" s="4">
        <v>1</v>
      </c>
      <c r="J6890" s="4" t="s">
        <v>7655</v>
      </c>
      <c r="K6890" s="4">
        <v>1</v>
      </c>
      <c r="L6890" s="4">
        <v>2311.0996399999999</v>
      </c>
      <c r="M6890" s="4" t="s">
        <v>29</v>
      </c>
      <c r="N6890" s="4" t="s">
        <v>29</v>
      </c>
      <c r="O6890" s="4">
        <v>6.5770000000000002E-5</v>
      </c>
      <c r="P6890" s="4">
        <v>9.4399999999999998E-8</v>
      </c>
      <c r="Q6890" s="4">
        <v>4.9800000000000004</v>
      </c>
    </row>
    <row r="6891" spans="1:29" hidden="1" outlineLevel="1" collapsed="1" x14ac:dyDescent="0.25">
      <c r="A6891" t="s">
        <v>34</v>
      </c>
      <c r="B6891" s="4" t="s">
        <v>29</v>
      </c>
      <c r="C6891" s="4" t="s">
        <v>7663</v>
      </c>
      <c r="D6891" s="4" t="s">
        <v>236</v>
      </c>
      <c r="E6891" s="4">
        <v>2.7853399999999999E-4</v>
      </c>
      <c r="F6891" s="4">
        <v>1.5434800000000001E-4</v>
      </c>
      <c r="G6891" s="4">
        <v>1</v>
      </c>
      <c r="H6891" s="4">
        <v>1</v>
      </c>
      <c r="I6891" s="4">
        <v>1</v>
      </c>
      <c r="J6891" s="4" t="s">
        <v>7655</v>
      </c>
      <c r="K6891" s="4">
        <v>1</v>
      </c>
      <c r="L6891" s="4">
        <v>1747.91463</v>
      </c>
      <c r="M6891" s="4" t="s">
        <v>29</v>
      </c>
      <c r="N6891" s="4" t="s">
        <v>29</v>
      </c>
      <c r="O6891" s="4">
        <v>6.5770000000000002E-5</v>
      </c>
      <c r="P6891" s="4">
        <v>1.9809999999999998E-5</v>
      </c>
      <c r="Q6891" s="4">
        <v>3.79</v>
      </c>
    </row>
    <row r="6892" spans="1:29" hidden="1" outlineLevel="1" collapsed="1" x14ac:dyDescent="0.25">
      <c r="A6892" t="s">
        <v>34</v>
      </c>
      <c r="B6892" s="4" t="s">
        <v>29</v>
      </c>
      <c r="C6892" s="4" t="s">
        <v>7664</v>
      </c>
      <c r="D6892" s="4" t="s">
        <v>34</v>
      </c>
      <c r="E6892" s="4">
        <v>1.50265E-7</v>
      </c>
      <c r="F6892" s="4">
        <v>1.5434800000000001E-4</v>
      </c>
      <c r="G6892" s="4">
        <v>1</v>
      </c>
      <c r="H6892" s="4">
        <v>1</v>
      </c>
      <c r="I6892" s="4">
        <v>2</v>
      </c>
      <c r="J6892" s="4" t="s">
        <v>7655</v>
      </c>
      <c r="K6892" s="4">
        <v>2</v>
      </c>
      <c r="L6892" s="4">
        <v>2090.1168299999999</v>
      </c>
      <c r="M6892" s="4" t="s">
        <v>29</v>
      </c>
      <c r="N6892" s="4" t="s">
        <v>29</v>
      </c>
      <c r="O6892" s="4">
        <v>6.5770000000000002E-5</v>
      </c>
      <c r="P6892" s="4">
        <v>2.1930000000000002E-9</v>
      </c>
      <c r="Q6892" s="4">
        <v>4.99</v>
      </c>
    </row>
    <row r="6893" spans="1:29" hidden="1" outlineLevel="1" collapsed="1" x14ac:dyDescent="0.25">
      <c r="A6893" t="s">
        <v>34</v>
      </c>
      <c r="B6893" s="4" t="s">
        <v>29</v>
      </c>
      <c r="C6893" s="4" t="s">
        <v>7665</v>
      </c>
      <c r="D6893" s="4" t="s">
        <v>34</v>
      </c>
      <c r="E6893" s="4">
        <v>2.4731900000000001E-3</v>
      </c>
      <c r="F6893" s="4">
        <v>3.0793500000000001E-4</v>
      </c>
      <c r="G6893" s="4">
        <v>1</v>
      </c>
      <c r="H6893" s="4">
        <v>1</v>
      </c>
      <c r="I6893" s="4">
        <v>1</v>
      </c>
      <c r="J6893" s="4" t="s">
        <v>7655</v>
      </c>
      <c r="K6893" s="4">
        <v>0</v>
      </c>
      <c r="L6893" s="4">
        <v>1833.9269099999999</v>
      </c>
      <c r="M6893" s="4" t="s">
        <v>29</v>
      </c>
      <c r="N6893" s="4" t="s">
        <v>29</v>
      </c>
      <c r="O6893" s="4">
        <v>1.192E-4</v>
      </c>
      <c r="P6893" s="4">
        <v>2.699E-4</v>
      </c>
      <c r="Q6893" s="4">
        <v>2.77</v>
      </c>
    </row>
    <row r="6894" spans="1:29" hidden="1" outlineLevel="1" collapsed="1" x14ac:dyDescent="0.25">
      <c r="A6894" t="s">
        <v>34</v>
      </c>
      <c r="B6894" s="4" t="s">
        <v>29</v>
      </c>
      <c r="C6894" s="4" t="s">
        <v>7666</v>
      </c>
      <c r="D6894" s="4" t="s">
        <v>72</v>
      </c>
      <c r="E6894" s="4">
        <v>7.67211E-2</v>
      </c>
      <c r="F6894" s="4">
        <v>2.86959E-3</v>
      </c>
      <c r="G6894" s="4">
        <v>1</v>
      </c>
      <c r="H6894" s="4">
        <v>1</v>
      </c>
      <c r="I6894" s="4">
        <v>1</v>
      </c>
      <c r="J6894" s="4" t="s">
        <v>7655</v>
      </c>
      <c r="K6894" s="4">
        <v>1</v>
      </c>
      <c r="L6894" s="4">
        <v>1345.7838099999999</v>
      </c>
      <c r="M6894" s="4" t="s">
        <v>29</v>
      </c>
      <c r="N6894" s="4" t="s">
        <v>29</v>
      </c>
      <c r="O6894" s="4">
        <v>1.0269999999999999E-3</v>
      </c>
      <c r="P6894" s="4">
        <v>1.8950000000000002E-2</v>
      </c>
      <c r="Q6894" s="4">
        <v>1.86</v>
      </c>
    </row>
    <row r="6895" spans="1:29" x14ac:dyDescent="0.25">
      <c r="A6895" s="3" t="s">
        <v>29</v>
      </c>
      <c r="B6895" s="3" t="s">
        <v>30</v>
      </c>
      <c r="C6895" s="3" t="s">
        <v>7667</v>
      </c>
      <c r="D6895" s="3" t="s">
        <v>7668</v>
      </c>
      <c r="E6895" s="3">
        <v>0</v>
      </c>
      <c r="F6895" s="3">
        <v>31.981000000000002</v>
      </c>
      <c r="G6895" s="3">
        <v>17</v>
      </c>
      <c r="H6895" s="3">
        <v>6</v>
      </c>
      <c r="I6895" s="3">
        <v>7</v>
      </c>
      <c r="J6895" s="3">
        <v>6</v>
      </c>
      <c r="K6895" s="3">
        <v>717</v>
      </c>
      <c r="L6895" s="3">
        <v>80</v>
      </c>
      <c r="M6895" s="3">
        <v>6.43</v>
      </c>
      <c r="N6895" s="3">
        <v>23.25</v>
      </c>
      <c r="O6895" s="3">
        <v>6</v>
      </c>
      <c r="P6895" s="3" t="s">
        <v>315</v>
      </c>
      <c r="Q6895" s="3" t="s">
        <v>34</v>
      </c>
      <c r="R6895" s="3" t="s">
        <v>1854</v>
      </c>
      <c r="S6895" s="3" t="s">
        <v>7669</v>
      </c>
      <c r="T6895" s="3" t="s">
        <v>7670</v>
      </c>
      <c r="U6895" s="3" t="s">
        <v>7667</v>
      </c>
      <c r="V6895" s="3" t="s">
        <v>7671</v>
      </c>
      <c r="W6895" s="3" t="s">
        <v>810</v>
      </c>
      <c r="X6895" s="3" t="s">
        <v>7672</v>
      </c>
      <c r="Y6895" s="3" t="s">
        <v>7673</v>
      </c>
      <c r="Z6895" s="3" t="s">
        <v>7674</v>
      </c>
      <c r="AA6895" s="3">
        <v>11</v>
      </c>
      <c r="AB6895" s="3" t="s">
        <v>29</v>
      </c>
      <c r="AC6895" s="3">
        <v>1</v>
      </c>
    </row>
    <row r="6896" spans="1:29" hidden="1" outlineLevel="1" collapsed="1" x14ac:dyDescent="0.25">
      <c r="A6896" t="s">
        <v>34</v>
      </c>
      <c r="B6896" s="2" t="s">
        <v>39</v>
      </c>
      <c r="C6896" s="2" t="s">
        <v>40</v>
      </c>
      <c r="D6896" s="2" t="s">
        <v>41</v>
      </c>
      <c r="E6896" s="2" t="s">
        <v>42</v>
      </c>
      <c r="F6896" s="2" t="s">
        <v>43</v>
      </c>
      <c r="G6896" s="2" t="s">
        <v>28</v>
      </c>
      <c r="H6896" s="2" t="s">
        <v>44</v>
      </c>
      <c r="I6896" s="2" t="s">
        <v>8</v>
      </c>
      <c r="J6896" s="2" t="s">
        <v>45</v>
      </c>
      <c r="K6896" s="2" t="s">
        <v>46</v>
      </c>
      <c r="L6896" s="2" t="s">
        <v>47</v>
      </c>
      <c r="M6896" s="2" t="s">
        <v>27</v>
      </c>
      <c r="N6896" s="2" t="s">
        <v>48</v>
      </c>
      <c r="O6896" s="2" t="s">
        <v>49</v>
      </c>
      <c r="P6896" s="2" t="s">
        <v>50</v>
      </c>
      <c r="Q6896" s="2" t="s">
        <v>51</v>
      </c>
    </row>
    <row r="6897" spans="1:29" hidden="1" outlineLevel="1" collapsed="1" x14ac:dyDescent="0.25">
      <c r="A6897" t="s">
        <v>34</v>
      </c>
      <c r="B6897" s="4" t="s">
        <v>29</v>
      </c>
      <c r="C6897" s="4" t="s">
        <v>7675</v>
      </c>
      <c r="D6897" s="4" t="s">
        <v>740</v>
      </c>
      <c r="E6897" s="4">
        <v>2.3419799999999999E-5</v>
      </c>
      <c r="F6897" s="4">
        <v>1.5434800000000001E-4</v>
      </c>
      <c r="G6897" s="4">
        <v>1</v>
      </c>
      <c r="H6897" s="4">
        <v>1</v>
      </c>
      <c r="I6897" s="4">
        <v>1</v>
      </c>
      <c r="J6897" s="4" t="s">
        <v>7667</v>
      </c>
      <c r="K6897" s="4">
        <v>0</v>
      </c>
      <c r="L6897" s="4">
        <v>2047.0389299999999</v>
      </c>
      <c r="M6897" s="4" t="s">
        <v>29</v>
      </c>
      <c r="N6897" s="4" t="s">
        <v>29</v>
      </c>
      <c r="O6897" s="4">
        <v>6.5770000000000002E-5</v>
      </c>
      <c r="P6897" s="4">
        <v>9.8569999999999994E-7</v>
      </c>
      <c r="Q6897" s="4">
        <v>3.29</v>
      </c>
    </row>
    <row r="6898" spans="1:29" hidden="1" outlineLevel="1" collapsed="1" x14ac:dyDescent="0.25">
      <c r="A6898" t="s">
        <v>34</v>
      </c>
      <c r="B6898" s="4" t="s">
        <v>29</v>
      </c>
      <c r="C6898" s="4" t="s">
        <v>7676</v>
      </c>
      <c r="D6898" s="4" t="s">
        <v>34</v>
      </c>
      <c r="E6898" s="4">
        <v>1.4929900000000001E-5</v>
      </c>
      <c r="F6898" s="4">
        <v>1.5434800000000001E-4</v>
      </c>
      <c r="G6898" s="4">
        <v>1</v>
      </c>
      <c r="H6898" s="4">
        <v>1</v>
      </c>
      <c r="I6898" s="4">
        <v>1</v>
      </c>
      <c r="J6898" s="4" t="s">
        <v>7667</v>
      </c>
      <c r="K6898" s="4">
        <v>1</v>
      </c>
      <c r="L6898" s="4">
        <v>1671.9024199999999</v>
      </c>
      <c r="M6898" s="4" t="s">
        <v>29</v>
      </c>
      <c r="N6898" s="4" t="s">
        <v>29</v>
      </c>
      <c r="O6898" s="4">
        <v>6.5770000000000002E-5</v>
      </c>
      <c r="P6898" s="4">
        <v>5.7449999999999996E-7</v>
      </c>
      <c r="Q6898" s="4">
        <v>4.03</v>
      </c>
    </row>
    <row r="6899" spans="1:29" hidden="1" outlineLevel="1" collapsed="1" x14ac:dyDescent="0.25">
      <c r="A6899" t="s">
        <v>34</v>
      </c>
      <c r="B6899" s="4" t="s">
        <v>29</v>
      </c>
      <c r="C6899" s="4" t="s">
        <v>7677</v>
      </c>
      <c r="D6899" s="4" t="s">
        <v>34</v>
      </c>
      <c r="E6899" s="4">
        <v>2.9333300000000002E-7</v>
      </c>
      <c r="F6899" s="4">
        <v>1.5434800000000001E-4</v>
      </c>
      <c r="G6899" s="4">
        <v>1</v>
      </c>
      <c r="H6899" s="4">
        <v>1</v>
      </c>
      <c r="I6899" s="4">
        <v>2</v>
      </c>
      <c r="J6899" s="4" t="s">
        <v>7667</v>
      </c>
      <c r="K6899" s="4">
        <v>0</v>
      </c>
      <c r="L6899" s="4">
        <v>1616.89661</v>
      </c>
      <c r="M6899" s="4" t="s">
        <v>29</v>
      </c>
      <c r="N6899" s="4" t="s">
        <v>29</v>
      </c>
      <c r="O6899" s="4">
        <v>6.5770000000000002E-5</v>
      </c>
      <c r="P6899" s="4">
        <v>4.9209999999999999E-9</v>
      </c>
      <c r="Q6899" s="4">
        <v>3.67</v>
      </c>
    </row>
    <row r="6900" spans="1:29" hidden="1" outlineLevel="1" collapsed="1" x14ac:dyDescent="0.25">
      <c r="A6900" t="s">
        <v>34</v>
      </c>
      <c r="B6900" s="4" t="s">
        <v>29</v>
      </c>
      <c r="C6900" s="4" t="s">
        <v>7678</v>
      </c>
      <c r="D6900" s="4" t="s">
        <v>34</v>
      </c>
      <c r="E6900" s="4">
        <v>5.1962999999999998E-4</v>
      </c>
      <c r="F6900" s="4">
        <v>1.5434800000000001E-4</v>
      </c>
      <c r="G6900" s="4">
        <v>1</v>
      </c>
      <c r="H6900" s="4">
        <v>1</v>
      </c>
      <c r="I6900" s="4">
        <v>1</v>
      </c>
      <c r="J6900" s="4" t="s">
        <v>7667</v>
      </c>
      <c r="K6900" s="4">
        <v>0</v>
      </c>
      <c r="L6900" s="4">
        <v>2465.2446100000002</v>
      </c>
      <c r="M6900" s="4" t="s">
        <v>29</v>
      </c>
      <c r="N6900" s="4" t="s">
        <v>29</v>
      </c>
      <c r="O6900" s="4">
        <v>6.5770000000000002E-5</v>
      </c>
      <c r="P6900" s="4">
        <v>4.1820000000000003E-5</v>
      </c>
      <c r="Q6900" s="4">
        <v>3.23</v>
      </c>
    </row>
    <row r="6901" spans="1:29" hidden="1" outlineLevel="1" collapsed="1" x14ac:dyDescent="0.25">
      <c r="A6901" t="s">
        <v>34</v>
      </c>
      <c r="B6901" s="4" t="s">
        <v>29</v>
      </c>
      <c r="C6901" s="4" t="s">
        <v>7679</v>
      </c>
      <c r="D6901" s="4" t="s">
        <v>34</v>
      </c>
      <c r="E6901" s="4">
        <v>2.70529E-3</v>
      </c>
      <c r="F6901" s="4">
        <v>3.0793500000000001E-4</v>
      </c>
      <c r="G6901" s="4">
        <v>1</v>
      </c>
      <c r="H6901" s="4">
        <v>1</v>
      </c>
      <c r="I6901" s="4">
        <v>1</v>
      </c>
      <c r="J6901" s="4" t="s">
        <v>7667</v>
      </c>
      <c r="K6901" s="4">
        <v>0</v>
      </c>
      <c r="L6901" s="4">
        <v>2586.2609900000002</v>
      </c>
      <c r="M6901" s="4" t="s">
        <v>29</v>
      </c>
      <c r="N6901" s="4" t="s">
        <v>29</v>
      </c>
      <c r="O6901" s="4">
        <v>1.192E-4</v>
      </c>
      <c r="P6901" s="4">
        <v>3.0019999999999998E-4</v>
      </c>
      <c r="Q6901" s="4">
        <v>2.76</v>
      </c>
    </row>
    <row r="6902" spans="1:29" hidden="1" outlineLevel="1" collapsed="1" x14ac:dyDescent="0.25">
      <c r="A6902" t="s">
        <v>34</v>
      </c>
      <c r="B6902" s="4" t="s">
        <v>29</v>
      </c>
      <c r="C6902" s="4" t="s">
        <v>7680</v>
      </c>
      <c r="D6902" s="4" t="s">
        <v>34</v>
      </c>
      <c r="E6902" s="4">
        <v>2.6880099999999998E-3</v>
      </c>
      <c r="F6902" s="4">
        <v>3.0793500000000001E-4</v>
      </c>
      <c r="G6902" s="4">
        <v>1</v>
      </c>
      <c r="H6902" s="4">
        <v>1</v>
      </c>
      <c r="I6902" s="4">
        <v>1</v>
      </c>
      <c r="J6902" s="4" t="s">
        <v>7667</v>
      </c>
      <c r="K6902" s="4">
        <v>0</v>
      </c>
      <c r="L6902" s="4">
        <v>2372.16563</v>
      </c>
      <c r="M6902" s="4" t="s">
        <v>29</v>
      </c>
      <c r="N6902" s="4" t="s">
        <v>29</v>
      </c>
      <c r="O6902" s="4">
        <v>1.192E-4</v>
      </c>
      <c r="P6902" s="4">
        <v>2.9859999999999999E-4</v>
      </c>
      <c r="Q6902" s="4">
        <v>3.47</v>
      </c>
    </row>
    <row r="6903" spans="1:29" x14ac:dyDescent="0.25">
      <c r="A6903" s="3" t="s">
        <v>29</v>
      </c>
      <c r="B6903" s="3" t="s">
        <v>30</v>
      </c>
      <c r="C6903" s="3" t="s">
        <v>7681</v>
      </c>
      <c r="D6903" s="3" t="s">
        <v>7682</v>
      </c>
      <c r="E6903" s="3">
        <v>0</v>
      </c>
      <c r="F6903" s="3">
        <v>31.904</v>
      </c>
      <c r="G6903" s="3">
        <v>13</v>
      </c>
      <c r="H6903" s="3">
        <v>8</v>
      </c>
      <c r="I6903" s="3">
        <v>8</v>
      </c>
      <c r="J6903" s="3">
        <v>8</v>
      </c>
      <c r="K6903" s="3">
        <v>973</v>
      </c>
      <c r="L6903" s="3">
        <v>109</v>
      </c>
      <c r="M6903" s="3">
        <v>5.64</v>
      </c>
      <c r="N6903" s="3">
        <v>26.95</v>
      </c>
      <c r="O6903" s="3">
        <v>8</v>
      </c>
      <c r="P6903" s="3" t="s">
        <v>636</v>
      </c>
      <c r="Q6903" s="3" t="s">
        <v>7057</v>
      </c>
      <c r="R6903" s="3" t="s">
        <v>712</v>
      </c>
      <c r="S6903" s="3" t="s">
        <v>7683</v>
      </c>
      <c r="T6903" s="3" t="s">
        <v>7684</v>
      </c>
      <c r="U6903" s="3" t="s">
        <v>7681</v>
      </c>
      <c r="V6903" s="3" t="s">
        <v>7685</v>
      </c>
      <c r="W6903" s="3" t="s">
        <v>38</v>
      </c>
      <c r="X6903" s="3" t="s">
        <v>34</v>
      </c>
      <c r="Y6903" s="3" t="s">
        <v>7686</v>
      </c>
      <c r="Z6903" s="3" t="s">
        <v>34</v>
      </c>
      <c r="AA6903" s="3">
        <v>14</v>
      </c>
      <c r="AB6903" s="3" t="s">
        <v>29</v>
      </c>
      <c r="AC6903" s="3">
        <v>1</v>
      </c>
    </row>
    <row r="6904" spans="1:29" hidden="1" outlineLevel="1" collapsed="1" x14ac:dyDescent="0.25">
      <c r="A6904" t="s">
        <v>34</v>
      </c>
      <c r="B6904" s="2" t="s">
        <v>39</v>
      </c>
      <c r="C6904" s="2" t="s">
        <v>40</v>
      </c>
      <c r="D6904" s="2" t="s">
        <v>41</v>
      </c>
      <c r="E6904" s="2" t="s">
        <v>42</v>
      </c>
      <c r="F6904" s="2" t="s">
        <v>43</v>
      </c>
      <c r="G6904" s="2" t="s">
        <v>28</v>
      </c>
      <c r="H6904" s="2" t="s">
        <v>44</v>
      </c>
      <c r="I6904" s="2" t="s">
        <v>8</v>
      </c>
      <c r="J6904" s="2" t="s">
        <v>45</v>
      </c>
      <c r="K6904" s="2" t="s">
        <v>46</v>
      </c>
      <c r="L6904" s="2" t="s">
        <v>47</v>
      </c>
      <c r="M6904" s="2" t="s">
        <v>27</v>
      </c>
      <c r="N6904" s="2" t="s">
        <v>48</v>
      </c>
      <c r="O6904" s="2" t="s">
        <v>49</v>
      </c>
      <c r="P6904" s="2" t="s">
        <v>50</v>
      </c>
      <c r="Q6904" s="2" t="s">
        <v>51</v>
      </c>
    </row>
    <row r="6905" spans="1:29" hidden="1" outlineLevel="1" collapsed="1" x14ac:dyDescent="0.25">
      <c r="A6905" t="s">
        <v>34</v>
      </c>
      <c r="B6905" s="4" t="s">
        <v>29</v>
      </c>
      <c r="C6905" s="4" t="s">
        <v>7687</v>
      </c>
      <c r="D6905" s="4" t="s">
        <v>34</v>
      </c>
      <c r="E6905" s="4">
        <v>4.62857E-4</v>
      </c>
      <c r="F6905" s="4">
        <v>1.5434800000000001E-4</v>
      </c>
      <c r="G6905" s="4">
        <v>1</v>
      </c>
      <c r="H6905" s="4">
        <v>1</v>
      </c>
      <c r="I6905" s="4">
        <v>1</v>
      </c>
      <c r="J6905" s="4" t="s">
        <v>7681</v>
      </c>
      <c r="K6905" s="4">
        <v>1</v>
      </c>
      <c r="L6905" s="4">
        <v>1256.7208800000001</v>
      </c>
      <c r="M6905" s="4" t="s">
        <v>29</v>
      </c>
      <c r="N6905" s="4" t="s">
        <v>29</v>
      </c>
      <c r="O6905" s="4">
        <v>6.5770000000000002E-5</v>
      </c>
      <c r="P6905" s="4">
        <v>3.6430000000000002E-5</v>
      </c>
      <c r="Q6905" s="4">
        <v>2.97</v>
      </c>
    </row>
    <row r="6906" spans="1:29" hidden="1" outlineLevel="1" collapsed="1" x14ac:dyDescent="0.25">
      <c r="A6906" t="s">
        <v>34</v>
      </c>
      <c r="B6906" s="4" t="s">
        <v>29</v>
      </c>
      <c r="C6906" s="4" t="s">
        <v>7688</v>
      </c>
      <c r="D6906" s="4" t="s">
        <v>34</v>
      </c>
      <c r="E6906" s="4">
        <v>5.4354299999999996E-4</v>
      </c>
      <c r="F6906" s="4">
        <v>1.5434800000000001E-4</v>
      </c>
      <c r="G6906" s="4">
        <v>1</v>
      </c>
      <c r="H6906" s="4">
        <v>1</v>
      </c>
      <c r="I6906" s="4">
        <v>1</v>
      </c>
      <c r="J6906" s="4" t="s">
        <v>7681</v>
      </c>
      <c r="K6906" s="4">
        <v>0</v>
      </c>
      <c r="L6906" s="4">
        <v>1128.62591</v>
      </c>
      <c r="M6906" s="4" t="s">
        <v>29</v>
      </c>
      <c r="N6906" s="4" t="s">
        <v>29</v>
      </c>
      <c r="O6906" s="4">
        <v>6.5770000000000002E-5</v>
      </c>
      <c r="P6906" s="4">
        <v>4.4119999999999998E-5</v>
      </c>
      <c r="Q6906" s="4">
        <v>2.91</v>
      </c>
    </row>
    <row r="6907" spans="1:29" hidden="1" outlineLevel="1" collapsed="1" x14ac:dyDescent="0.25">
      <c r="A6907" t="s">
        <v>34</v>
      </c>
      <c r="B6907" s="4" t="s">
        <v>29</v>
      </c>
      <c r="C6907" s="4" t="s">
        <v>7689</v>
      </c>
      <c r="D6907" s="4" t="s">
        <v>34</v>
      </c>
      <c r="E6907" s="4">
        <v>3.7679899999999998E-4</v>
      </c>
      <c r="F6907" s="4">
        <v>1.5434800000000001E-4</v>
      </c>
      <c r="G6907" s="4">
        <v>1</v>
      </c>
      <c r="H6907" s="4">
        <v>1</v>
      </c>
      <c r="I6907" s="4">
        <v>1</v>
      </c>
      <c r="J6907" s="4" t="s">
        <v>7681</v>
      </c>
      <c r="K6907" s="4">
        <v>0</v>
      </c>
      <c r="L6907" s="4">
        <v>1143.60043</v>
      </c>
      <c r="M6907" s="4" t="s">
        <v>29</v>
      </c>
      <c r="N6907" s="4" t="s">
        <v>29</v>
      </c>
      <c r="O6907" s="4">
        <v>6.5770000000000002E-5</v>
      </c>
      <c r="P6907" s="4">
        <v>2.8419999999999999E-5</v>
      </c>
      <c r="Q6907" s="4">
        <v>2.4700000000000002</v>
      </c>
    </row>
    <row r="6908" spans="1:29" hidden="1" outlineLevel="1" collapsed="1" x14ac:dyDescent="0.25">
      <c r="A6908" t="s">
        <v>34</v>
      </c>
      <c r="B6908" s="4" t="s">
        <v>29</v>
      </c>
      <c r="C6908" s="4" t="s">
        <v>7690</v>
      </c>
      <c r="D6908" s="4" t="s">
        <v>34</v>
      </c>
      <c r="E6908" s="4">
        <v>9.4566000000000002E-6</v>
      </c>
      <c r="F6908" s="4">
        <v>1.5434800000000001E-4</v>
      </c>
      <c r="G6908" s="4">
        <v>1</v>
      </c>
      <c r="H6908" s="4">
        <v>1</v>
      </c>
      <c r="I6908" s="4">
        <v>1</v>
      </c>
      <c r="J6908" s="4" t="s">
        <v>7681</v>
      </c>
      <c r="K6908" s="4">
        <v>0</v>
      </c>
      <c r="L6908" s="4">
        <v>2464.17391</v>
      </c>
      <c r="M6908" s="4" t="s">
        <v>29</v>
      </c>
      <c r="N6908" s="4" t="s">
        <v>29</v>
      </c>
      <c r="O6908" s="4">
        <v>6.5770000000000002E-5</v>
      </c>
      <c r="P6908" s="4">
        <v>3.2990000000000001E-7</v>
      </c>
      <c r="Q6908" s="4">
        <v>5.54</v>
      </c>
    </row>
    <row r="6909" spans="1:29" hidden="1" outlineLevel="1" collapsed="1" x14ac:dyDescent="0.25">
      <c r="A6909" t="s">
        <v>34</v>
      </c>
      <c r="B6909" s="4" t="s">
        <v>29</v>
      </c>
      <c r="C6909" s="4" t="s">
        <v>7691</v>
      </c>
      <c r="D6909" s="4" t="s">
        <v>234</v>
      </c>
      <c r="E6909" s="4">
        <v>5.2635300000000002E-4</v>
      </c>
      <c r="F6909" s="4">
        <v>1.5434800000000001E-4</v>
      </c>
      <c r="G6909" s="4">
        <v>1</v>
      </c>
      <c r="H6909" s="4">
        <v>1</v>
      </c>
      <c r="I6909" s="4">
        <v>1</v>
      </c>
      <c r="J6909" s="4" t="s">
        <v>7681</v>
      </c>
      <c r="K6909" s="4">
        <v>1</v>
      </c>
      <c r="L6909" s="4">
        <v>1983.9328</v>
      </c>
      <c r="M6909" s="4" t="s">
        <v>29</v>
      </c>
      <c r="N6909" s="4" t="s">
        <v>29</v>
      </c>
      <c r="O6909" s="4">
        <v>6.5770000000000002E-5</v>
      </c>
      <c r="P6909" s="4">
        <v>4.2599999999999999E-5</v>
      </c>
      <c r="Q6909" s="4">
        <v>2.76</v>
      </c>
    </row>
    <row r="6910" spans="1:29" hidden="1" outlineLevel="1" collapsed="1" x14ac:dyDescent="0.25">
      <c r="A6910" t="s">
        <v>34</v>
      </c>
      <c r="B6910" s="4" t="s">
        <v>29</v>
      </c>
      <c r="C6910" s="4" t="s">
        <v>7692</v>
      </c>
      <c r="D6910" s="4" t="s">
        <v>34</v>
      </c>
      <c r="E6910" s="4">
        <v>6.4129199999999999E-3</v>
      </c>
      <c r="F6910" s="4">
        <v>4.3565599999999998E-4</v>
      </c>
      <c r="G6910" s="4">
        <v>1</v>
      </c>
      <c r="H6910" s="4">
        <v>1</v>
      </c>
      <c r="I6910" s="4">
        <v>1</v>
      </c>
      <c r="J6910" s="4" t="s">
        <v>7681</v>
      </c>
      <c r="K6910" s="4">
        <v>0</v>
      </c>
      <c r="L6910" s="4">
        <v>1512.8268</v>
      </c>
      <c r="M6910" s="4" t="s">
        <v>29</v>
      </c>
      <c r="N6910" s="4" t="s">
        <v>29</v>
      </c>
      <c r="O6910" s="4">
        <v>1.639E-4</v>
      </c>
      <c r="P6910" s="4">
        <v>8.2529999999999995E-4</v>
      </c>
      <c r="Q6910" s="4">
        <v>3.1</v>
      </c>
    </row>
    <row r="6911" spans="1:29" hidden="1" outlineLevel="1" collapsed="1" x14ac:dyDescent="0.25">
      <c r="A6911" t="s">
        <v>34</v>
      </c>
      <c r="B6911" s="4" t="s">
        <v>29</v>
      </c>
      <c r="C6911" s="4" t="s">
        <v>7693</v>
      </c>
      <c r="D6911" s="4" t="s">
        <v>34</v>
      </c>
      <c r="E6911" s="4">
        <v>1.02053E-2</v>
      </c>
      <c r="F6911" s="4">
        <v>4.3565599999999998E-4</v>
      </c>
      <c r="G6911" s="4">
        <v>1</v>
      </c>
      <c r="H6911" s="4">
        <v>1</v>
      </c>
      <c r="I6911" s="4">
        <v>1</v>
      </c>
      <c r="J6911" s="4" t="s">
        <v>7681</v>
      </c>
      <c r="K6911" s="4">
        <v>0</v>
      </c>
      <c r="L6911" s="4">
        <v>1401.7372600000001</v>
      </c>
      <c r="M6911" s="4" t="s">
        <v>29</v>
      </c>
      <c r="N6911" s="4" t="s">
        <v>29</v>
      </c>
      <c r="O6911" s="4">
        <v>1.639E-4</v>
      </c>
      <c r="P6911" s="4">
        <v>1.4250000000000001E-3</v>
      </c>
      <c r="Q6911" s="4">
        <v>2.61</v>
      </c>
    </row>
    <row r="6912" spans="1:29" hidden="1" outlineLevel="1" collapsed="1" x14ac:dyDescent="0.25">
      <c r="A6912" t="s">
        <v>34</v>
      </c>
      <c r="B6912" s="4" t="s">
        <v>29</v>
      </c>
      <c r="C6912" s="4" t="s">
        <v>7694</v>
      </c>
      <c r="D6912" s="4" t="s">
        <v>34</v>
      </c>
      <c r="E6912" s="4">
        <v>6.9367700000000004E-2</v>
      </c>
      <c r="F6912" s="4">
        <v>2.6094199999999999E-3</v>
      </c>
      <c r="G6912" s="4">
        <v>1</v>
      </c>
      <c r="H6912" s="4">
        <v>1</v>
      </c>
      <c r="I6912" s="4">
        <v>1</v>
      </c>
      <c r="J6912" s="4" t="s">
        <v>7681</v>
      </c>
      <c r="K6912" s="4">
        <v>0</v>
      </c>
      <c r="L6912" s="4">
        <v>4216.0204299999996</v>
      </c>
      <c r="M6912" s="4" t="s">
        <v>29</v>
      </c>
      <c r="N6912" s="4" t="s">
        <v>29</v>
      </c>
      <c r="O6912" s="4">
        <v>9.3420000000000005E-4</v>
      </c>
      <c r="P6912" s="4">
        <v>1.652E-2</v>
      </c>
      <c r="Q6912" s="4">
        <v>4.58</v>
      </c>
    </row>
    <row r="6913" spans="1:29" x14ac:dyDescent="0.25">
      <c r="A6913" s="3" t="s">
        <v>29</v>
      </c>
      <c r="B6913" s="3" t="s">
        <v>30</v>
      </c>
      <c r="C6913" s="3" t="s">
        <v>7695</v>
      </c>
      <c r="D6913" s="3" t="s">
        <v>7696</v>
      </c>
      <c r="E6913" s="3">
        <v>0</v>
      </c>
      <c r="F6913" s="3">
        <v>31.875</v>
      </c>
      <c r="G6913" s="3">
        <v>7</v>
      </c>
      <c r="H6913" s="3">
        <v>9</v>
      </c>
      <c r="I6913" s="3">
        <v>10</v>
      </c>
      <c r="J6913" s="3">
        <v>9</v>
      </c>
      <c r="K6913" s="3">
        <v>1967</v>
      </c>
      <c r="L6913" s="3">
        <v>224.7</v>
      </c>
      <c r="M6913" s="3">
        <v>6.61</v>
      </c>
      <c r="N6913" s="3">
        <v>26.63</v>
      </c>
      <c r="O6913" s="3">
        <v>9</v>
      </c>
      <c r="P6913" s="3" t="s">
        <v>34</v>
      </c>
      <c r="Q6913" s="3" t="s">
        <v>34</v>
      </c>
      <c r="R6913" s="3" t="s">
        <v>7697</v>
      </c>
      <c r="S6913" s="3" t="s">
        <v>7698</v>
      </c>
      <c r="T6913" s="3" t="s">
        <v>34</v>
      </c>
      <c r="U6913" s="3" t="s">
        <v>7695</v>
      </c>
      <c r="V6913" s="3" t="s">
        <v>34</v>
      </c>
      <c r="W6913" s="3" t="s">
        <v>714</v>
      </c>
      <c r="X6913" s="3" t="s">
        <v>34</v>
      </c>
      <c r="Y6913" s="3" t="s">
        <v>34</v>
      </c>
      <c r="Z6913" s="3" t="s">
        <v>34</v>
      </c>
      <c r="AA6913" s="3">
        <v>0</v>
      </c>
      <c r="AB6913" s="3" t="s">
        <v>29</v>
      </c>
      <c r="AC6913" s="3">
        <v>1</v>
      </c>
    </row>
    <row r="6914" spans="1:29" hidden="1" outlineLevel="1" collapsed="1" x14ac:dyDescent="0.25">
      <c r="A6914" t="s">
        <v>34</v>
      </c>
      <c r="B6914" s="2" t="s">
        <v>39</v>
      </c>
      <c r="C6914" s="2" t="s">
        <v>40</v>
      </c>
      <c r="D6914" s="2" t="s">
        <v>41</v>
      </c>
      <c r="E6914" s="2" t="s">
        <v>42</v>
      </c>
      <c r="F6914" s="2" t="s">
        <v>43</v>
      </c>
      <c r="G6914" s="2" t="s">
        <v>28</v>
      </c>
      <c r="H6914" s="2" t="s">
        <v>44</v>
      </c>
      <c r="I6914" s="2" t="s">
        <v>8</v>
      </c>
      <c r="J6914" s="2" t="s">
        <v>45</v>
      </c>
      <c r="K6914" s="2" t="s">
        <v>46</v>
      </c>
      <c r="L6914" s="2" t="s">
        <v>47</v>
      </c>
      <c r="M6914" s="2" t="s">
        <v>27</v>
      </c>
      <c r="N6914" s="2" t="s">
        <v>48</v>
      </c>
      <c r="O6914" s="2" t="s">
        <v>49</v>
      </c>
      <c r="P6914" s="2" t="s">
        <v>50</v>
      </c>
      <c r="Q6914" s="2" t="s">
        <v>51</v>
      </c>
    </row>
    <row r="6915" spans="1:29" hidden="1" outlineLevel="1" collapsed="1" x14ac:dyDescent="0.25">
      <c r="A6915" t="s">
        <v>34</v>
      </c>
      <c r="B6915" s="4" t="s">
        <v>29</v>
      </c>
      <c r="C6915" s="4" t="s">
        <v>7699</v>
      </c>
      <c r="D6915" s="4" t="s">
        <v>34</v>
      </c>
      <c r="E6915" s="4">
        <v>1.6618500000000001E-3</v>
      </c>
      <c r="F6915" s="4">
        <v>1.5434800000000001E-4</v>
      </c>
      <c r="G6915" s="4">
        <v>1</v>
      </c>
      <c r="H6915" s="4">
        <v>1</v>
      </c>
      <c r="I6915" s="4">
        <v>1</v>
      </c>
      <c r="J6915" s="4" t="s">
        <v>7695</v>
      </c>
      <c r="K6915" s="4">
        <v>1</v>
      </c>
      <c r="L6915" s="4">
        <v>1419.73659</v>
      </c>
      <c r="M6915" s="4" t="s">
        <v>29</v>
      </c>
      <c r="N6915" s="4" t="s">
        <v>29</v>
      </c>
      <c r="O6915" s="4">
        <v>6.5770000000000002E-5</v>
      </c>
      <c r="P6915" s="4">
        <v>1.6919999999999999E-4</v>
      </c>
      <c r="Q6915" s="4">
        <v>2.4</v>
      </c>
    </row>
    <row r="6916" spans="1:29" hidden="1" outlineLevel="1" collapsed="1" x14ac:dyDescent="0.25">
      <c r="A6916" t="s">
        <v>34</v>
      </c>
      <c r="B6916" s="4" t="s">
        <v>29</v>
      </c>
      <c r="C6916" s="4" t="s">
        <v>7700</v>
      </c>
      <c r="D6916" s="4" t="s">
        <v>34</v>
      </c>
      <c r="E6916" s="4">
        <v>6.1852200000000004E-5</v>
      </c>
      <c r="F6916" s="4">
        <v>1.5434800000000001E-4</v>
      </c>
      <c r="G6916" s="4">
        <v>1</v>
      </c>
      <c r="H6916" s="4">
        <v>1</v>
      </c>
      <c r="I6916" s="4">
        <v>1</v>
      </c>
      <c r="J6916" s="4" t="s">
        <v>7695</v>
      </c>
      <c r="K6916" s="4">
        <v>0</v>
      </c>
      <c r="L6916" s="4">
        <v>1612.91561</v>
      </c>
      <c r="M6916" s="4" t="s">
        <v>29</v>
      </c>
      <c r="N6916" s="4" t="s">
        <v>29</v>
      </c>
      <c r="O6916" s="4">
        <v>6.5770000000000002E-5</v>
      </c>
      <c r="P6916" s="4">
        <v>3.2030000000000001E-6</v>
      </c>
      <c r="Q6916" s="4">
        <v>3.12</v>
      </c>
    </row>
    <row r="6917" spans="1:29" hidden="1" outlineLevel="1" collapsed="1" x14ac:dyDescent="0.25">
      <c r="A6917" t="s">
        <v>34</v>
      </c>
      <c r="B6917" s="4" t="s">
        <v>29</v>
      </c>
      <c r="C6917" s="4" t="s">
        <v>7701</v>
      </c>
      <c r="D6917" s="4" t="s">
        <v>34</v>
      </c>
      <c r="E6917" s="4">
        <v>3.8184300000000001E-7</v>
      </c>
      <c r="F6917" s="4">
        <v>1.5434800000000001E-4</v>
      </c>
      <c r="G6917" s="4">
        <v>1</v>
      </c>
      <c r="H6917" s="4">
        <v>1</v>
      </c>
      <c r="I6917" s="4">
        <v>1</v>
      </c>
      <c r="J6917" s="4" t="s">
        <v>7695</v>
      </c>
      <c r="K6917" s="4">
        <v>0</v>
      </c>
      <c r="L6917" s="4">
        <v>2072.9883399999999</v>
      </c>
      <c r="M6917" s="4" t="s">
        <v>29</v>
      </c>
      <c r="N6917" s="4" t="s">
        <v>29</v>
      </c>
      <c r="O6917" s="4">
        <v>6.5770000000000002E-5</v>
      </c>
      <c r="P6917" s="4">
        <v>6.7910000000000002E-9</v>
      </c>
      <c r="Q6917" s="4">
        <v>4.33</v>
      </c>
    </row>
    <row r="6918" spans="1:29" hidden="1" outlineLevel="1" collapsed="1" x14ac:dyDescent="0.25">
      <c r="A6918" t="s">
        <v>34</v>
      </c>
      <c r="B6918" s="4" t="s">
        <v>29</v>
      </c>
      <c r="C6918" s="4" t="s">
        <v>7702</v>
      </c>
      <c r="D6918" s="4" t="s">
        <v>34</v>
      </c>
      <c r="E6918" s="4">
        <v>4.8736200000000004E-3</v>
      </c>
      <c r="F6918" s="4">
        <v>3.0793500000000001E-4</v>
      </c>
      <c r="G6918" s="4">
        <v>1</v>
      </c>
      <c r="H6918" s="4">
        <v>1</v>
      </c>
      <c r="I6918" s="4">
        <v>1</v>
      </c>
      <c r="J6918" s="4" t="s">
        <v>7695</v>
      </c>
      <c r="K6918" s="4">
        <v>0</v>
      </c>
      <c r="L6918" s="4">
        <v>1832.91372</v>
      </c>
      <c r="M6918" s="4" t="s">
        <v>29</v>
      </c>
      <c r="N6918" s="4" t="s">
        <v>29</v>
      </c>
      <c r="O6918" s="4">
        <v>1.192E-4</v>
      </c>
      <c r="P6918" s="4">
        <v>5.9570000000000001E-4</v>
      </c>
      <c r="Q6918" s="4">
        <v>2.85</v>
      </c>
    </row>
    <row r="6919" spans="1:29" hidden="1" outlineLevel="1" collapsed="1" x14ac:dyDescent="0.25">
      <c r="A6919" t="s">
        <v>34</v>
      </c>
      <c r="B6919" s="4" t="s">
        <v>29</v>
      </c>
      <c r="C6919" s="4" t="s">
        <v>7703</v>
      </c>
      <c r="D6919" s="4" t="s">
        <v>196</v>
      </c>
      <c r="E6919" s="4">
        <v>6.4129199999999999E-3</v>
      </c>
      <c r="F6919" s="4">
        <v>4.3565599999999998E-4</v>
      </c>
      <c r="G6919" s="4">
        <v>1</v>
      </c>
      <c r="H6919" s="4">
        <v>1</v>
      </c>
      <c r="I6919" s="4">
        <v>1</v>
      </c>
      <c r="J6919" s="4" t="s">
        <v>7695</v>
      </c>
      <c r="K6919" s="4">
        <v>0</v>
      </c>
      <c r="L6919" s="4">
        <v>1671.9965099999999</v>
      </c>
      <c r="M6919" s="4" t="s">
        <v>29</v>
      </c>
      <c r="N6919" s="4" t="s">
        <v>29</v>
      </c>
      <c r="O6919" s="4">
        <v>1.639E-4</v>
      </c>
      <c r="P6919" s="4">
        <v>8.2540000000000001E-4</v>
      </c>
      <c r="Q6919" s="4">
        <v>2.62</v>
      </c>
    </row>
    <row r="6920" spans="1:29" hidden="1" outlineLevel="1" collapsed="1" x14ac:dyDescent="0.25">
      <c r="A6920" t="s">
        <v>34</v>
      </c>
      <c r="B6920" s="4" t="s">
        <v>29</v>
      </c>
      <c r="C6920" s="4" t="s">
        <v>7704</v>
      </c>
      <c r="D6920" s="4" t="s">
        <v>66</v>
      </c>
      <c r="E6920" s="4">
        <v>2.3466299999999999E-2</v>
      </c>
      <c r="F6920" s="4">
        <v>8.6581600000000005E-4</v>
      </c>
      <c r="G6920" s="4">
        <v>1</v>
      </c>
      <c r="H6920" s="4">
        <v>1</v>
      </c>
      <c r="I6920" s="4">
        <v>1</v>
      </c>
      <c r="J6920" s="4" t="s">
        <v>7695</v>
      </c>
      <c r="K6920" s="4">
        <v>0</v>
      </c>
      <c r="L6920" s="4">
        <v>1151.5612699999999</v>
      </c>
      <c r="M6920" s="4" t="s">
        <v>29</v>
      </c>
      <c r="N6920" s="4" t="s">
        <v>29</v>
      </c>
      <c r="O6920" s="4">
        <v>3.1629999999999999E-4</v>
      </c>
      <c r="P6920" s="4">
        <v>3.9940000000000002E-3</v>
      </c>
      <c r="Q6920" s="4">
        <v>2.0699999999999998</v>
      </c>
    </row>
    <row r="6921" spans="1:29" hidden="1" outlineLevel="1" collapsed="1" x14ac:dyDescent="0.25">
      <c r="A6921" t="s">
        <v>34</v>
      </c>
      <c r="B6921" s="4" t="s">
        <v>29</v>
      </c>
      <c r="C6921" s="4" t="s">
        <v>7705</v>
      </c>
      <c r="D6921" s="4" t="s">
        <v>6400</v>
      </c>
      <c r="E6921" s="4">
        <v>3.30405E-2</v>
      </c>
      <c r="F6921" s="4">
        <v>1.27169E-3</v>
      </c>
      <c r="G6921" s="4">
        <v>1</v>
      </c>
      <c r="H6921" s="4">
        <v>1</v>
      </c>
      <c r="I6921" s="4">
        <v>2</v>
      </c>
      <c r="J6921" s="4" t="s">
        <v>7695</v>
      </c>
      <c r="K6921" s="4">
        <v>0</v>
      </c>
      <c r="L6921" s="4">
        <v>1740.75272</v>
      </c>
      <c r="M6921" s="4" t="s">
        <v>29</v>
      </c>
      <c r="N6921" s="4" t="s">
        <v>29</v>
      </c>
      <c r="O6921" s="4">
        <v>4.6000000000000001E-4</v>
      </c>
      <c r="P6921" s="4">
        <v>6.1640000000000002E-3</v>
      </c>
      <c r="Q6921" s="4">
        <v>2.0699999999999998</v>
      </c>
    </row>
    <row r="6922" spans="1:29" hidden="1" outlineLevel="1" collapsed="1" x14ac:dyDescent="0.25">
      <c r="A6922" t="s">
        <v>34</v>
      </c>
      <c r="B6922" s="4" t="s">
        <v>29</v>
      </c>
      <c r="C6922" s="4" t="s">
        <v>7706</v>
      </c>
      <c r="D6922" s="4" t="s">
        <v>34</v>
      </c>
      <c r="E6922" s="4">
        <v>6.1926000000000002E-2</v>
      </c>
      <c r="F6922" s="4">
        <v>2.0709399999999998E-3</v>
      </c>
      <c r="G6922" s="4">
        <v>1</v>
      </c>
      <c r="H6922" s="4">
        <v>1</v>
      </c>
      <c r="I6922" s="4">
        <v>1</v>
      </c>
      <c r="J6922" s="4" t="s">
        <v>7695</v>
      </c>
      <c r="K6922" s="4">
        <v>0</v>
      </c>
      <c r="L6922" s="4">
        <v>1818.03846</v>
      </c>
      <c r="M6922" s="4" t="s">
        <v>29</v>
      </c>
      <c r="N6922" s="4" t="s">
        <v>29</v>
      </c>
      <c r="O6922" s="4">
        <v>7.4290000000000001E-4</v>
      </c>
      <c r="P6922" s="4">
        <v>1.413E-2</v>
      </c>
      <c r="Q6922" s="4">
        <v>2.7</v>
      </c>
    </row>
    <row r="6923" spans="1:29" hidden="1" outlineLevel="1" collapsed="1" x14ac:dyDescent="0.25">
      <c r="A6923" t="s">
        <v>34</v>
      </c>
      <c r="B6923" s="4" t="s">
        <v>29</v>
      </c>
      <c r="C6923" s="4" t="s">
        <v>7707</v>
      </c>
      <c r="D6923" s="4" t="s">
        <v>196</v>
      </c>
      <c r="E6923" s="4">
        <v>8.33092E-2</v>
      </c>
      <c r="F6923" s="4">
        <v>3.1301300000000001E-3</v>
      </c>
      <c r="G6923" s="4">
        <v>1</v>
      </c>
      <c r="H6923" s="4">
        <v>1</v>
      </c>
      <c r="I6923" s="4">
        <v>1</v>
      </c>
      <c r="J6923" s="4" t="s">
        <v>7695</v>
      </c>
      <c r="K6923" s="4">
        <v>0</v>
      </c>
      <c r="L6923" s="4">
        <v>2248.0550400000002</v>
      </c>
      <c r="M6923" s="4" t="s">
        <v>29</v>
      </c>
      <c r="N6923" s="4" t="s">
        <v>29</v>
      </c>
      <c r="O6923" s="4">
        <v>1.121E-3</v>
      </c>
      <c r="P6923" s="4">
        <v>2.1160000000000002E-2</v>
      </c>
      <c r="Q6923" s="4">
        <v>2.61</v>
      </c>
    </row>
    <row r="6924" spans="1:29" x14ac:dyDescent="0.25">
      <c r="A6924" s="3" t="s">
        <v>29</v>
      </c>
      <c r="B6924" s="3" t="s">
        <v>30</v>
      </c>
      <c r="C6924" s="3" t="s">
        <v>7708</v>
      </c>
      <c r="D6924" s="3" t="s">
        <v>7709</v>
      </c>
      <c r="E6924" s="3">
        <v>0</v>
      </c>
      <c r="F6924" s="3">
        <v>31.702000000000002</v>
      </c>
      <c r="G6924" s="3">
        <v>18</v>
      </c>
      <c r="H6924" s="3">
        <v>4</v>
      </c>
      <c r="I6924" s="3">
        <v>8</v>
      </c>
      <c r="J6924" s="3">
        <v>4</v>
      </c>
      <c r="K6924" s="3">
        <v>376</v>
      </c>
      <c r="L6924" s="3">
        <v>42.5</v>
      </c>
      <c r="M6924" s="3">
        <v>8.7799999999999994</v>
      </c>
      <c r="N6924" s="3">
        <v>29.39</v>
      </c>
      <c r="O6924" s="3">
        <v>4</v>
      </c>
      <c r="P6924" s="3" t="s">
        <v>34</v>
      </c>
      <c r="Q6924" s="3" t="s">
        <v>34</v>
      </c>
      <c r="R6924" s="3" t="s">
        <v>34</v>
      </c>
      <c r="S6924" s="3" t="s">
        <v>4046</v>
      </c>
      <c r="T6924" s="3" t="s">
        <v>34</v>
      </c>
      <c r="U6924" s="3" t="s">
        <v>7710</v>
      </c>
      <c r="V6924" s="3" t="s">
        <v>34</v>
      </c>
      <c r="W6924" s="3" t="s">
        <v>1758</v>
      </c>
      <c r="X6924" s="3" t="s">
        <v>34</v>
      </c>
      <c r="Y6924" s="3" t="s">
        <v>34</v>
      </c>
      <c r="Z6924" s="3" t="s">
        <v>34</v>
      </c>
      <c r="AA6924" s="3">
        <v>0</v>
      </c>
      <c r="AB6924" s="3" t="s">
        <v>29</v>
      </c>
      <c r="AC6924" s="3">
        <v>1</v>
      </c>
    </row>
    <row r="6925" spans="1:29" hidden="1" outlineLevel="1" collapsed="1" x14ac:dyDescent="0.25">
      <c r="A6925" t="s">
        <v>34</v>
      </c>
      <c r="B6925" s="2" t="s">
        <v>39</v>
      </c>
      <c r="C6925" s="2" t="s">
        <v>40</v>
      </c>
      <c r="D6925" s="2" t="s">
        <v>41</v>
      </c>
      <c r="E6925" s="2" t="s">
        <v>42</v>
      </c>
      <c r="F6925" s="2" t="s">
        <v>43</v>
      </c>
      <c r="G6925" s="2" t="s">
        <v>28</v>
      </c>
      <c r="H6925" s="2" t="s">
        <v>44</v>
      </c>
      <c r="I6925" s="2" t="s">
        <v>8</v>
      </c>
      <c r="J6925" s="2" t="s">
        <v>45</v>
      </c>
      <c r="K6925" s="2" t="s">
        <v>46</v>
      </c>
      <c r="L6925" s="2" t="s">
        <v>47</v>
      </c>
      <c r="M6925" s="2" t="s">
        <v>27</v>
      </c>
      <c r="N6925" s="2" t="s">
        <v>48</v>
      </c>
      <c r="O6925" s="2" t="s">
        <v>49</v>
      </c>
      <c r="P6925" s="2" t="s">
        <v>50</v>
      </c>
      <c r="Q6925" s="2" t="s">
        <v>51</v>
      </c>
    </row>
    <row r="6926" spans="1:29" hidden="1" outlineLevel="1" collapsed="1" x14ac:dyDescent="0.25">
      <c r="A6926" t="s">
        <v>34</v>
      </c>
      <c r="B6926" s="4" t="s">
        <v>29</v>
      </c>
      <c r="C6926" s="4" t="s">
        <v>7711</v>
      </c>
      <c r="D6926" s="4" t="s">
        <v>34</v>
      </c>
      <c r="E6926" s="4">
        <v>1.03466E-4</v>
      </c>
      <c r="F6926" s="4">
        <v>1.5434800000000001E-4</v>
      </c>
      <c r="G6926" s="4">
        <v>1</v>
      </c>
      <c r="H6926" s="4">
        <v>1</v>
      </c>
      <c r="I6926" s="4">
        <v>1</v>
      </c>
      <c r="J6926" s="4" t="s">
        <v>7708</v>
      </c>
      <c r="K6926" s="4">
        <v>0</v>
      </c>
      <c r="L6926" s="4">
        <v>2379.2806</v>
      </c>
      <c r="M6926" s="4" t="s">
        <v>29</v>
      </c>
      <c r="N6926" s="4" t="s">
        <v>29</v>
      </c>
      <c r="O6926" s="4">
        <v>6.5770000000000002E-5</v>
      </c>
      <c r="P6926" s="4">
        <v>5.9449999999999998E-6</v>
      </c>
      <c r="Q6926" s="4">
        <v>3.93</v>
      </c>
    </row>
    <row r="6927" spans="1:29" hidden="1" outlineLevel="1" collapsed="1" x14ac:dyDescent="0.25">
      <c r="A6927" t="s">
        <v>34</v>
      </c>
      <c r="B6927" s="4" t="s">
        <v>29</v>
      </c>
      <c r="C6927" s="4" t="s">
        <v>7712</v>
      </c>
      <c r="D6927" s="4" t="s">
        <v>34</v>
      </c>
      <c r="E6927" s="4">
        <v>4.2871299999999997E-8</v>
      </c>
      <c r="F6927" s="4">
        <v>1.5434800000000001E-4</v>
      </c>
      <c r="G6927" s="4">
        <v>1</v>
      </c>
      <c r="H6927" s="4">
        <v>1</v>
      </c>
      <c r="I6927" s="4">
        <v>3</v>
      </c>
      <c r="J6927" s="4" t="s">
        <v>7708</v>
      </c>
      <c r="K6927" s="4">
        <v>0</v>
      </c>
      <c r="L6927" s="4">
        <v>2206.12779</v>
      </c>
      <c r="M6927" s="4" t="s">
        <v>29</v>
      </c>
      <c r="N6927" s="4" t="s">
        <v>29</v>
      </c>
      <c r="O6927" s="4">
        <v>6.5770000000000002E-5</v>
      </c>
      <c r="P6927" s="4">
        <v>4.8240000000000001E-10</v>
      </c>
      <c r="Q6927" s="4">
        <v>4</v>
      </c>
    </row>
    <row r="6928" spans="1:29" hidden="1" outlineLevel="1" collapsed="1" x14ac:dyDescent="0.25">
      <c r="A6928" t="s">
        <v>34</v>
      </c>
      <c r="B6928" s="4" t="s">
        <v>29</v>
      </c>
      <c r="C6928" s="4" t="s">
        <v>7713</v>
      </c>
      <c r="D6928" s="4" t="s">
        <v>74</v>
      </c>
      <c r="E6928" s="4">
        <v>5.5449299999999996E-7</v>
      </c>
      <c r="F6928" s="4">
        <v>1.5434800000000001E-4</v>
      </c>
      <c r="G6928" s="4">
        <v>1</v>
      </c>
      <c r="H6928" s="4">
        <v>1</v>
      </c>
      <c r="I6928" s="4">
        <v>3</v>
      </c>
      <c r="J6928" s="4" t="s">
        <v>7708</v>
      </c>
      <c r="K6928" s="4">
        <v>0</v>
      </c>
      <c r="L6928" s="4">
        <v>1808.9098799999999</v>
      </c>
      <c r="M6928" s="4" t="s">
        <v>29</v>
      </c>
      <c r="N6928" s="4" t="s">
        <v>29</v>
      </c>
      <c r="O6928" s="4">
        <v>6.5770000000000002E-5</v>
      </c>
      <c r="P6928" s="4">
        <v>1.0670000000000001E-8</v>
      </c>
      <c r="Q6928" s="4">
        <v>4.4000000000000004</v>
      </c>
    </row>
    <row r="6929" spans="1:29" hidden="1" outlineLevel="1" collapsed="1" x14ac:dyDescent="0.25">
      <c r="A6929" t="s">
        <v>34</v>
      </c>
      <c r="B6929" s="4" t="s">
        <v>29</v>
      </c>
      <c r="C6929" s="4" t="s">
        <v>7714</v>
      </c>
      <c r="D6929" s="4" t="s">
        <v>34</v>
      </c>
      <c r="E6929" s="4">
        <v>8.3801099999999996E-3</v>
      </c>
      <c r="F6929" s="4">
        <v>4.3565599999999998E-4</v>
      </c>
      <c r="G6929" s="4">
        <v>1</v>
      </c>
      <c r="H6929" s="4">
        <v>1</v>
      </c>
      <c r="I6929" s="4">
        <v>1</v>
      </c>
      <c r="J6929" s="4" t="s">
        <v>7708</v>
      </c>
      <c r="K6929" s="4">
        <v>0</v>
      </c>
      <c r="L6929" s="4">
        <v>1155.6732</v>
      </c>
      <c r="M6929" s="4" t="s">
        <v>29</v>
      </c>
      <c r="N6929" s="4" t="s">
        <v>29</v>
      </c>
      <c r="O6929" s="4">
        <v>1.639E-4</v>
      </c>
      <c r="P6929" s="4">
        <v>1.132E-3</v>
      </c>
      <c r="Q6929" s="4">
        <v>1.9</v>
      </c>
    </row>
    <row r="6930" spans="1:29" x14ac:dyDescent="0.25">
      <c r="A6930" s="3" t="s">
        <v>29</v>
      </c>
      <c r="B6930" s="3" t="s">
        <v>30</v>
      </c>
      <c r="C6930" s="3" t="s">
        <v>7715</v>
      </c>
      <c r="D6930" s="3" t="s">
        <v>7716</v>
      </c>
      <c r="E6930" s="3">
        <v>0</v>
      </c>
      <c r="F6930" s="3">
        <v>31.582999999999998</v>
      </c>
      <c r="G6930" s="3">
        <v>11</v>
      </c>
      <c r="H6930" s="3">
        <v>6</v>
      </c>
      <c r="I6930" s="3">
        <v>7</v>
      </c>
      <c r="J6930" s="3">
        <v>6</v>
      </c>
      <c r="K6930" s="3">
        <v>694</v>
      </c>
      <c r="L6930" s="3">
        <v>77.2</v>
      </c>
      <c r="M6930" s="3">
        <v>6.55</v>
      </c>
      <c r="N6930" s="3">
        <v>20.05</v>
      </c>
      <c r="O6930" s="3">
        <v>6</v>
      </c>
      <c r="P6930" s="3" t="s">
        <v>315</v>
      </c>
      <c r="Q6930" s="3" t="s">
        <v>34</v>
      </c>
      <c r="R6930" s="3" t="s">
        <v>1854</v>
      </c>
      <c r="S6930" s="3" t="s">
        <v>7717</v>
      </c>
      <c r="T6930" s="3" t="s">
        <v>34</v>
      </c>
      <c r="U6930" s="3" t="s">
        <v>7715</v>
      </c>
      <c r="V6930" s="3" t="s">
        <v>34</v>
      </c>
      <c r="W6930" s="3" t="s">
        <v>536</v>
      </c>
      <c r="X6930" s="3" t="s">
        <v>34</v>
      </c>
      <c r="Y6930" s="3" t="s">
        <v>34</v>
      </c>
      <c r="Z6930" s="3" t="s">
        <v>34</v>
      </c>
      <c r="AA6930" s="3">
        <v>0</v>
      </c>
      <c r="AB6930" s="3" t="s">
        <v>29</v>
      </c>
      <c r="AC6930" s="3">
        <v>1</v>
      </c>
    </row>
    <row r="6931" spans="1:29" hidden="1" outlineLevel="1" collapsed="1" x14ac:dyDescent="0.25">
      <c r="A6931" t="s">
        <v>34</v>
      </c>
      <c r="B6931" s="2" t="s">
        <v>39</v>
      </c>
      <c r="C6931" s="2" t="s">
        <v>40</v>
      </c>
      <c r="D6931" s="2" t="s">
        <v>41</v>
      </c>
      <c r="E6931" s="2" t="s">
        <v>42</v>
      </c>
      <c r="F6931" s="2" t="s">
        <v>43</v>
      </c>
      <c r="G6931" s="2" t="s">
        <v>28</v>
      </c>
      <c r="H6931" s="2" t="s">
        <v>44</v>
      </c>
      <c r="I6931" s="2" t="s">
        <v>8</v>
      </c>
      <c r="J6931" s="2" t="s">
        <v>45</v>
      </c>
      <c r="K6931" s="2" t="s">
        <v>46</v>
      </c>
      <c r="L6931" s="2" t="s">
        <v>47</v>
      </c>
      <c r="M6931" s="2" t="s">
        <v>27</v>
      </c>
      <c r="N6931" s="2" t="s">
        <v>48</v>
      </c>
      <c r="O6931" s="2" t="s">
        <v>49</v>
      </c>
      <c r="P6931" s="2" t="s">
        <v>50</v>
      </c>
      <c r="Q6931" s="2" t="s">
        <v>51</v>
      </c>
    </row>
    <row r="6932" spans="1:29" hidden="1" outlineLevel="1" collapsed="1" x14ac:dyDescent="0.25">
      <c r="A6932" t="s">
        <v>34</v>
      </c>
      <c r="B6932" s="4" t="s">
        <v>29</v>
      </c>
      <c r="C6932" s="4" t="s">
        <v>7718</v>
      </c>
      <c r="D6932" s="4" t="s">
        <v>740</v>
      </c>
      <c r="E6932" s="4">
        <v>6.7628399999999998E-4</v>
      </c>
      <c r="F6932" s="4">
        <v>1.5434800000000001E-4</v>
      </c>
      <c r="G6932" s="4">
        <v>1</v>
      </c>
      <c r="H6932" s="4">
        <v>1</v>
      </c>
      <c r="I6932" s="4">
        <v>1</v>
      </c>
      <c r="J6932" s="4" t="s">
        <v>7715</v>
      </c>
      <c r="K6932" s="4">
        <v>1</v>
      </c>
      <c r="L6932" s="4">
        <v>1674.93597</v>
      </c>
      <c r="M6932" s="4" t="s">
        <v>29</v>
      </c>
      <c r="N6932" s="4" t="s">
        <v>29</v>
      </c>
      <c r="O6932" s="4">
        <v>6.5770000000000002E-5</v>
      </c>
      <c r="P6932" s="4">
        <v>5.7540000000000001E-5</v>
      </c>
      <c r="Q6932" s="4">
        <v>2.5499999999999998</v>
      </c>
    </row>
    <row r="6933" spans="1:29" hidden="1" outlineLevel="1" collapsed="1" x14ac:dyDescent="0.25">
      <c r="A6933" t="s">
        <v>34</v>
      </c>
      <c r="B6933" s="4" t="s">
        <v>29</v>
      </c>
      <c r="C6933" s="4" t="s">
        <v>7719</v>
      </c>
      <c r="D6933" s="4" t="s">
        <v>34</v>
      </c>
      <c r="E6933" s="4">
        <v>1.9941699999999999E-7</v>
      </c>
      <c r="F6933" s="4">
        <v>1.5434800000000001E-4</v>
      </c>
      <c r="G6933" s="4">
        <v>1</v>
      </c>
      <c r="H6933" s="4">
        <v>1</v>
      </c>
      <c r="I6933" s="4">
        <v>1</v>
      </c>
      <c r="J6933" s="4" t="s">
        <v>7715</v>
      </c>
      <c r="K6933" s="4">
        <v>0</v>
      </c>
      <c r="L6933" s="4">
        <v>1826.79802</v>
      </c>
      <c r="M6933" s="4" t="s">
        <v>29</v>
      </c>
      <c r="N6933" s="4" t="s">
        <v>29</v>
      </c>
      <c r="O6933" s="4">
        <v>6.5770000000000002E-5</v>
      </c>
      <c r="P6933" s="4">
        <v>3.0829999999999998E-9</v>
      </c>
      <c r="Q6933" s="4">
        <v>4.5599999999999996</v>
      </c>
    </row>
    <row r="6934" spans="1:29" hidden="1" outlineLevel="1" collapsed="1" x14ac:dyDescent="0.25">
      <c r="A6934" t="s">
        <v>34</v>
      </c>
      <c r="B6934" s="4" t="s">
        <v>29</v>
      </c>
      <c r="C6934" s="4" t="s">
        <v>7720</v>
      </c>
      <c r="D6934" s="4" t="s">
        <v>197</v>
      </c>
      <c r="E6934" s="4">
        <v>7.4951300000000005E-4</v>
      </c>
      <c r="F6934" s="4">
        <v>1.5434800000000001E-4</v>
      </c>
      <c r="G6934" s="4">
        <v>1</v>
      </c>
      <c r="H6934" s="4">
        <v>1</v>
      </c>
      <c r="I6934" s="4">
        <v>1</v>
      </c>
      <c r="J6934" s="4" t="s">
        <v>7715</v>
      </c>
      <c r="K6934" s="4">
        <v>0</v>
      </c>
      <c r="L6934" s="4">
        <v>2158.9999600000001</v>
      </c>
      <c r="M6934" s="4" t="s">
        <v>29</v>
      </c>
      <c r="N6934" s="4" t="s">
        <v>29</v>
      </c>
      <c r="O6934" s="4">
        <v>6.5770000000000002E-5</v>
      </c>
      <c r="P6934" s="4">
        <v>6.533E-5</v>
      </c>
      <c r="Q6934" s="4">
        <v>3.08</v>
      </c>
    </row>
    <row r="6935" spans="1:29" hidden="1" outlineLevel="1" collapsed="1" x14ac:dyDescent="0.25">
      <c r="A6935" t="s">
        <v>34</v>
      </c>
      <c r="B6935" s="4" t="s">
        <v>29</v>
      </c>
      <c r="C6935" s="4" t="s">
        <v>7721</v>
      </c>
      <c r="D6935" s="4" t="s">
        <v>34</v>
      </c>
      <c r="E6935" s="4">
        <v>2.5785100000000002E-4</v>
      </c>
      <c r="F6935" s="4">
        <v>1.5434800000000001E-4</v>
      </c>
      <c r="G6935" s="4">
        <v>1</v>
      </c>
      <c r="H6935" s="4">
        <v>1</v>
      </c>
      <c r="I6935" s="4">
        <v>1</v>
      </c>
      <c r="J6935" s="4" t="s">
        <v>7715</v>
      </c>
      <c r="K6935" s="4">
        <v>2</v>
      </c>
      <c r="L6935" s="4">
        <v>1637.9445599999999</v>
      </c>
      <c r="M6935" s="4" t="s">
        <v>29</v>
      </c>
      <c r="N6935" s="4" t="s">
        <v>29</v>
      </c>
      <c r="O6935" s="4">
        <v>6.5770000000000002E-5</v>
      </c>
      <c r="P6935" s="4">
        <v>1.802E-5</v>
      </c>
      <c r="Q6935" s="4">
        <v>2.2799999999999998</v>
      </c>
    </row>
    <row r="6936" spans="1:29" hidden="1" outlineLevel="1" collapsed="1" x14ac:dyDescent="0.25">
      <c r="A6936" t="s">
        <v>34</v>
      </c>
      <c r="B6936" s="4" t="s">
        <v>29</v>
      </c>
      <c r="C6936" s="4" t="s">
        <v>7722</v>
      </c>
      <c r="D6936" s="4" t="s">
        <v>34</v>
      </c>
      <c r="E6936" s="4">
        <v>1.42707E-4</v>
      </c>
      <c r="F6936" s="4">
        <v>1.5434800000000001E-4</v>
      </c>
      <c r="G6936" s="4">
        <v>1</v>
      </c>
      <c r="H6936" s="4">
        <v>1</v>
      </c>
      <c r="I6936" s="4">
        <v>2</v>
      </c>
      <c r="J6936" s="4" t="s">
        <v>7715</v>
      </c>
      <c r="K6936" s="4">
        <v>0</v>
      </c>
      <c r="L6936" s="4">
        <v>1368.7045599999999</v>
      </c>
      <c r="M6936" s="4" t="s">
        <v>29</v>
      </c>
      <c r="N6936" s="4" t="s">
        <v>29</v>
      </c>
      <c r="O6936" s="4">
        <v>6.5770000000000002E-5</v>
      </c>
      <c r="P6936" s="4">
        <v>8.7930000000000003E-6</v>
      </c>
      <c r="Q6936" s="4">
        <v>3.14</v>
      </c>
    </row>
    <row r="6937" spans="1:29" hidden="1" outlineLevel="1" collapsed="1" x14ac:dyDescent="0.25">
      <c r="A6937" t="s">
        <v>34</v>
      </c>
      <c r="B6937" s="4" t="s">
        <v>29</v>
      </c>
      <c r="C6937" s="4" t="s">
        <v>7723</v>
      </c>
      <c r="D6937" s="4" t="s">
        <v>34</v>
      </c>
      <c r="E6937" s="4">
        <v>2.1261500000000001E-4</v>
      </c>
      <c r="F6937" s="4">
        <v>1.5434800000000001E-4</v>
      </c>
      <c r="G6937" s="4">
        <v>1</v>
      </c>
      <c r="H6937" s="4">
        <v>1</v>
      </c>
      <c r="I6937" s="4">
        <v>1</v>
      </c>
      <c r="J6937" s="4" t="s">
        <v>7715</v>
      </c>
      <c r="K6937" s="4">
        <v>0</v>
      </c>
      <c r="L6937" s="4">
        <v>1325.74234</v>
      </c>
      <c r="M6937" s="4" t="s">
        <v>29</v>
      </c>
      <c r="N6937" s="4" t="s">
        <v>29</v>
      </c>
      <c r="O6937" s="4">
        <v>6.5770000000000002E-5</v>
      </c>
      <c r="P6937" s="4">
        <v>1.4209999999999999E-5</v>
      </c>
      <c r="Q6937" s="4">
        <v>3.48</v>
      </c>
    </row>
    <row r="6938" spans="1:29" x14ac:dyDescent="0.25">
      <c r="A6938" s="3" t="s">
        <v>29</v>
      </c>
      <c r="B6938" s="3" t="s">
        <v>30</v>
      </c>
      <c r="C6938" s="3" t="s">
        <v>7724</v>
      </c>
      <c r="D6938" s="3" t="s">
        <v>7725</v>
      </c>
      <c r="E6938" s="3">
        <v>0</v>
      </c>
      <c r="F6938" s="3">
        <v>31.582999999999998</v>
      </c>
      <c r="G6938" s="3">
        <v>34</v>
      </c>
      <c r="H6938" s="3">
        <v>5</v>
      </c>
      <c r="I6938" s="3">
        <v>16</v>
      </c>
      <c r="J6938" s="3">
        <v>5</v>
      </c>
      <c r="K6938" s="3">
        <v>131</v>
      </c>
      <c r="L6938" s="3">
        <v>14.2</v>
      </c>
      <c r="M6938" s="3">
        <v>10.07</v>
      </c>
      <c r="N6938" s="3">
        <v>48.96</v>
      </c>
      <c r="O6938" s="3">
        <v>5</v>
      </c>
      <c r="P6938" s="3" t="s">
        <v>34</v>
      </c>
      <c r="Q6938" s="3" t="s">
        <v>2546</v>
      </c>
      <c r="R6938" s="3" t="s">
        <v>4821</v>
      </c>
      <c r="S6938" s="3" t="s">
        <v>5499</v>
      </c>
      <c r="T6938" s="3" t="s">
        <v>34</v>
      </c>
      <c r="U6938" s="3" t="s">
        <v>7726</v>
      </c>
      <c r="V6938" s="3" t="s">
        <v>34</v>
      </c>
      <c r="W6938" s="3" t="s">
        <v>193</v>
      </c>
      <c r="X6938" s="3" t="s">
        <v>34</v>
      </c>
      <c r="Y6938" s="3" t="s">
        <v>34</v>
      </c>
      <c r="Z6938" s="3" t="s">
        <v>34</v>
      </c>
      <c r="AA6938" s="3">
        <v>0</v>
      </c>
      <c r="AB6938" s="3" t="s">
        <v>29</v>
      </c>
      <c r="AC6938" s="3">
        <v>1</v>
      </c>
    </row>
    <row r="6939" spans="1:29" hidden="1" outlineLevel="1" collapsed="1" x14ac:dyDescent="0.25">
      <c r="A6939" t="s">
        <v>34</v>
      </c>
      <c r="B6939" s="2" t="s">
        <v>39</v>
      </c>
      <c r="C6939" s="2" t="s">
        <v>40</v>
      </c>
      <c r="D6939" s="2" t="s">
        <v>41</v>
      </c>
      <c r="E6939" s="2" t="s">
        <v>42</v>
      </c>
      <c r="F6939" s="2" t="s">
        <v>43</v>
      </c>
      <c r="G6939" s="2" t="s">
        <v>28</v>
      </c>
      <c r="H6939" s="2" t="s">
        <v>44</v>
      </c>
      <c r="I6939" s="2" t="s">
        <v>8</v>
      </c>
      <c r="J6939" s="2" t="s">
        <v>45</v>
      </c>
      <c r="K6939" s="2" t="s">
        <v>46</v>
      </c>
      <c r="L6939" s="2" t="s">
        <v>47</v>
      </c>
      <c r="M6939" s="2" t="s">
        <v>27</v>
      </c>
      <c r="N6939" s="2" t="s">
        <v>48</v>
      </c>
      <c r="O6939" s="2" t="s">
        <v>49</v>
      </c>
      <c r="P6939" s="2" t="s">
        <v>50</v>
      </c>
      <c r="Q6939" s="2" t="s">
        <v>51</v>
      </c>
    </row>
    <row r="6940" spans="1:29" hidden="1" outlineLevel="1" collapsed="1" x14ac:dyDescent="0.25">
      <c r="A6940" t="s">
        <v>34</v>
      </c>
      <c r="B6940" s="4" t="s">
        <v>29</v>
      </c>
      <c r="C6940" s="4" t="s">
        <v>7727</v>
      </c>
      <c r="D6940" s="4" t="s">
        <v>154</v>
      </c>
      <c r="E6940" s="4">
        <v>6.8116399999999997E-5</v>
      </c>
      <c r="F6940" s="4">
        <v>1.5434800000000001E-4</v>
      </c>
      <c r="G6940" s="4">
        <v>1</v>
      </c>
      <c r="H6940" s="4">
        <v>2</v>
      </c>
      <c r="I6940" s="4">
        <v>1</v>
      </c>
      <c r="J6940" s="4" t="s">
        <v>7724</v>
      </c>
      <c r="K6940" s="4">
        <v>1</v>
      </c>
      <c r="L6940" s="4">
        <v>2488.23882</v>
      </c>
      <c r="M6940" s="4" t="s">
        <v>29</v>
      </c>
      <c r="N6940" s="4" t="s">
        <v>29</v>
      </c>
      <c r="O6940" s="4">
        <v>6.5770000000000002E-5</v>
      </c>
      <c r="P6940" s="4">
        <v>3.5870000000000001E-6</v>
      </c>
      <c r="Q6940" s="4">
        <v>3.74</v>
      </c>
    </row>
    <row r="6941" spans="1:29" hidden="1" outlineLevel="1" collapsed="1" x14ac:dyDescent="0.25">
      <c r="A6941" t="s">
        <v>34</v>
      </c>
      <c r="B6941" s="4" t="s">
        <v>29</v>
      </c>
      <c r="C6941" s="4" t="s">
        <v>7728</v>
      </c>
      <c r="D6941" s="4" t="s">
        <v>154</v>
      </c>
      <c r="E6941" s="4">
        <v>8.9248199999999996E-7</v>
      </c>
      <c r="F6941" s="4">
        <v>1.5434800000000001E-4</v>
      </c>
      <c r="G6941" s="4">
        <v>1</v>
      </c>
      <c r="H6941" s="4">
        <v>2</v>
      </c>
      <c r="I6941" s="4">
        <v>3</v>
      </c>
      <c r="J6941" s="4" t="s">
        <v>7724</v>
      </c>
      <c r="K6941" s="4">
        <v>0</v>
      </c>
      <c r="L6941" s="4">
        <v>1787.8632600000001</v>
      </c>
      <c r="M6941" s="4" t="s">
        <v>29</v>
      </c>
      <c r="N6941" s="4" t="s">
        <v>29</v>
      </c>
      <c r="O6941" s="4">
        <v>6.5770000000000002E-5</v>
      </c>
      <c r="P6941" s="4">
        <v>1.8889999999999999E-8</v>
      </c>
      <c r="Q6941" s="4">
        <v>4.29</v>
      </c>
    </row>
    <row r="6942" spans="1:29" hidden="1" outlineLevel="1" collapsed="1" x14ac:dyDescent="0.25">
      <c r="A6942" t="s">
        <v>34</v>
      </c>
      <c r="B6942" s="4" t="s">
        <v>29</v>
      </c>
      <c r="C6942" s="4" t="s">
        <v>7729</v>
      </c>
      <c r="D6942" s="4" t="s">
        <v>34</v>
      </c>
      <c r="E6942" s="4">
        <v>4.4557600000000003E-6</v>
      </c>
      <c r="F6942" s="4">
        <v>1.5434800000000001E-4</v>
      </c>
      <c r="G6942" s="4">
        <v>1</v>
      </c>
      <c r="H6942" s="4">
        <v>2</v>
      </c>
      <c r="I6942" s="4">
        <v>3</v>
      </c>
      <c r="J6942" s="4" t="s">
        <v>7724</v>
      </c>
      <c r="K6942" s="4">
        <v>2</v>
      </c>
      <c r="L6942" s="4">
        <v>1621.8835899999999</v>
      </c>
      <c r="M6942" s="4" t="s">
        <v>29</v>
      </c>
      <c r="N6942" s="4" t="s">
        <v>29</v>
      </c>
      <c r="O6942" s="4">
        <v>6.5770000000000002E-5</v>
      </c>
      <c r="P6942" s="4">
        <v>1.325E-7</v>
      </c>
      <c r="Q6942" s="4">
        <v>3.22</v>
      </c>
    </row>
    <row r="6943" spans="1:29" hidden="1" outlineLevel="1" collapsed="1" x14ac:dyDescent="0.25">
      <c r="A6943" t="s">
        <v>34</v>
      </c>
      <c r="B6943" s="4" t="s">
        <v>29</v>
      </c>
      <c r="C6943" s="4" t="s">
        <v>7730</v>
      </c>
      <c r="D6943" s="4" t="s">
        <v>34</v>
      </c>
      <c r="E6943" s="4">
        <v>1.46446E-5</v>
      </c>
      <c r="F6943" s="4">
        <v>1.5434800000000001E-4</v>
      </c>
      <c r="G6943" s="4">
        <v>1</v>
      </c>
      <c r="H6943" s="4">
        <v>2</v>
      </c>
      <c r="I6943" s="4">
        <v>3</v>
      </c>
      <c r="J6943" s="4" t="s">
        <v>7724</v>
      </c>
      <c r="K6943" s="4">
        <v>1</v>
      </c>
      <c r="L6943" s="4">
        <v>1281.6361400000001</v>
      </c>
      <c r="M6943" s="4" t="s">
        <v>29</v>
      </c>
      <c r="N6943" s="4" t="s">
        <v>29</v>
      </c>
      <c r="O6943" s="4">
        <v>6.5770000000000002E-5</v>
      </c>
      <c r="P6943" s="4">
        <v>5.5980000000000002E-7</v>
      </c>
      <c r="Q6943" s="4">
        <v>3.8</v>
      </c>
    </row>
    <row r="6944" spans="1:29" hidden="1" outlineLevel="1" collapsed="1" x14ac:dyDescent="0.25">
      <c r="A6944" t="s">
        <v>34</v>
      </c>
      <c r="B6944" s="4" t="s">
        <v>29</v>
      </c>
      <c r="C6944" s="4" t="s">
        <v>7731</v>
      </c>
      <c r="D6944" s="4" t="s">
        <v>34</v>
      </c>
      <c r="E6944" s="4">
        <v>5.9783800000000002E-3</v>
      </c>
      <c r="F6944" s="4">
        <v>4.3565599999999998E-4</v>
      </c>
      <c r="G6944" s="4">
        <v>1</v>
      </c>
      <c r="H6944" s="4">
        <v>2</v>
      </c>
      <c r="I6944" s="4">
        <v>6</v>
      </c>
      <c r="J6944" s="4" t="s">
        <v>7724</v>
      </c>
      <c r="K6944" s="4">
        <v>0</v>
      </c>
      <c r="L6944" s="4">
        <v>953.60298999999998</v>
      </c>
      <c r="M6944" s="4" t="s">
        <v>29</v>
      </c>
      <c r="N6944" s="4" t="s">
        <v>29</v>
      </c>
      <c r="O6944" s="4">
        <v>1.639E-4</v>
      </c>
      <c r="P6944" s="4">
        <v>7.5489999999999997E-4</v>
      </c>
      <c r="Q6944" s="4">
        <v>2.2400000000000002</v>
      </c>
    </row>
    <row r="6945" spans="1:29" x14ac:dyDescent="0.25">
      <c r="A6945" s="3" t="s">
        <v>29</v>
      </c>
      <c r="B6945" s="3" t="s">
        <v>30</v>
      </c>
      <c r="C6945" s="3" t="s">
        <v>7732</v>
      </c>
      <c r="D6945" s="3" t="s">
        <v>7733</v>
      </c>
      <c r="E6945" s="3">
        <v>0</v>
      </c>
      <c r="F6945" s="3">
        <v>31.335000000000001</v>
      </c>
      <c r="G6945" s="3">
        <v>23</v>
      </c>
      <c r="H6945" s="3">
        <v>8</v>
      </c>
      <c r="I6945" s="3">
        <v>9</v>
      </c>
      <c r="J6945" s="3">
        <v>8</v>
      </c>
      <c r="K6945" s="3">
        <v>559</v>
      </c>
      <c r="L6945" s="3">
        <v>60.4</v>
      </c>
      <c r="M6945" s="3">
        <v>6.49</v>
      </c>
      <c r="N6945" s="3">
        <v>26.66</v>
      </c>
      <c r="O6945" s="3">
        <v>8</v>
      </c>
      <c r="P6945" s="3" t="s">
        <v>315</v>
      </c>
      <c r="Q6945" s="3" t="s">
        <v>3552</v>
      </c>
      <c r="R6945" s="3" t="s">
        <v>2218</v>
      </c>
      <c r="S6945" s="3" t="s">
        <v>5778</v>
      </c>
      <c r="T6945" s="3" t="s">
        <v>7734</v>
      </c>
      <c r="U6945" s="3" t="s">
        <v>7732</v>
      </c>
      <c r="V6945" s="3" t="s">
        <v>7735</v>
      </c>
      <c r="W6945" s="3" t="s">
        <v>38</v>
      </c>
      <c r="X6945" s="3" t="s">
        <v>34</v>
      </c>
      <c r="Y6945" s="3" t="s">
        <v>7485</v>
      </c>
      <c r="Z6945" s="3" t="s">
        <v>34</v>
      </c>
      <c r="AA6945" s="3">
        <v>5</v>
      </c>
      <c r="AB6945" s="3" t="s">
        <v>29</v>
      </c>
      <c r="AC6945" s="3">
        <v>1</v>
      </c>
    </row>
    <row r="6946" spans="1:29" hidden="1" outlineLevel="1" collapsed="1" x14ac:dyDescent="0.25">
      <c r="A6946" t="s">
        <v>34</v>
      </c>
      <c r="B6946" s="2" t="s">
        <v>39</v>
      </c>
      <c r="C6946" s="2" t="s">
        <v>40</v>
      </c>
      <c r="D6946" s="2" t="s">
        <v>41</v>
      </c>
      <c r="E6946" s="2" t="s">
        <v>42</v>
      </c>
      <c r="F6946" s="2" t="s">
        <v>43</v>
      </c>
      <c r="G6946" s="2" t="s">
        <v>28</v>
      </c>
      <c r="H6946" s="2" t="s">
        <v>44</v>
      </c>
      <c r="I6946" s="2" t="s">
        <v>8</v>
      </c>
      <c r="J6946" s="2" t="s">
        <v>45</v>
      </c>
      <c r="K6946" s="2" t="s">
        <v>46</v>
      </c>
      <c r="L6946" s="2" t="s">
        <v>47</v>
      </c>
      <c r="M6946" s="2" t="s">
        <v>27</v>
      </c>
      <c r="N6946" s="2" t="s">
        <v>48</v>
      </c>
      <c r="O6946" s="2" t="s">
        <v>49</v>
      </c>
      <c r="P6946" s="2" t="s">
        <v>50</v>
      </c>
      <c r="Q6946" s="2" t="s">
        <v>51</v>
      </c>
    </row>
    <row r="6947" spans="1:29" hidden="1" outlineLevel="1" collapsed="1" x14ac:dyDescent="0.25">
      <c r="A6947" t="s">
        <v>34</v>
      </c>
      <c r="B6947" s="4" t="s">
        <v>29</v>
      </c>
      <c r="C6947" s="4" t="s">
        <v>7736</v>
      </c>
      <c r="D6947" s="4" t="s">
        <v>7737</v>
      </c>
      <c r="E6947" s="4">
        <v>5.0026899999999999E-7</v>
      </c>
      <c r="F6947" s="4">
        <v>1.5434800000000001E-4</v>
      </c>
      <c r="G6947" s="4">
        <v>1</v>
      </c>
      <c r="H6947" s="4">
        <v>1</v>
      </c>
      <c r="I6947" s="4">
        <v>1</v>
      </c>
      <c r="J6947" s="4" t="s">
        <v>7732</v>
      </c>
      <c r="K6947" s="4">
        <v>0</v>
      </c>
      <c r="L6947" s="4">
        <v>2232.06349</v>
      </c>
      <c r="M6947" s="4" t="s">
        <v>29</v>
      </c>
      <c r="N6947" s="4" t="s">
        <v>29</v>
      </c>
      <c r="O6947" s="4">
        <v>6.5770000000000002E-5</v>
      </c>
      <c r="P6947" s="4">
        <v>9.4090000000000001E-9</v>
      </c>
      <c r="Q6947" s="4">
        <v>4.5199999999999996</v>
      </c>
    </row>
    <row r="6948" spans="1:29" hidden="1" outlineLevel="1" collapsed="1" x14ac:dyDescent="0.25">
      <c r="A6948" t="s">
        <v>34</v>
      </c>
      <c r="B6948" s="4" t="s">
        <v>29</v>
      </c>
      <c r="C6948" s="4" t="s">
        <v>7738</v>
      </c>
      <c r="D6948" s="4" t="s">
        <v>34</v>
      </c>
      <c r="E6948" s="4">
        <v>1.30218E-3</v>
      </c>
      <c r="F6948" s="4">
        <v>1.5434800000000001E-4</v>
      </c>
      <c r="G6948" s="4">
        <v>1</v>
      </c>
      <c r="H6948" s="4">
        <v>1</v>
      </c>
      <c r="I6948" s="4">
        <v>1</v>
      </c>
      <c r="J6948" s="4" t="s">
        <v>7732</v>
      </c>
      <c r="K6948" s="4">
        <v>1</v>
      </c>
      <c r="L6948" s="4">
        <v>1240.70081</v>
      </c>
      <c r="M6948" s="4" t="s">
        <v>29</v>
      </c>
      <c r="N6948" s="4" t="s">
        <v>29</v>
      </c>
      <c r="O6948" s="4">
        <v>6.5770000000000002E-5</v>
      </c>
      <c r="P6948" s="4">
        <v>1.2659999999999999E-4</v>
      </c>
      <c r="Q6948" s="4">
        <v>2.15</v>
      </c>
    </row>
    <row r="6949" spans="1:29" hidden="1" outlineLevel="1" collapsed="1" x14ac:dyDescent="0.25">
      <c r="A6949" t="s">
        <v>34</v>
      </c>
      <c r="B6949" s="4" t="s">
        <v>29</v>
      </c>
      <c r="C6949" s="4" t="s">
        <v>7739</v>
      </c>
      <c r="D6949" s="4" t="s">
        <v>617</v>
      </c>
      <c r="E6949" s="4">
        <v>7.3581499999999993E-5</v>
      </c>
      <c r="F6949" s="4">
        <v>1.5434800000000001E-4</v>
      </c>
      <c r="G6949" s="4">
        <v>1</v>
      </c>
      <c r="H6949" s="4">
        <v>1</v>
      </c>
      <c r="I6949" s="4">
        <v>1</v>
      </c>
      <c r="J6949" s="4" t="s">
        <v>7732</v>
      </c>
      <c r="K6949" s="4">
        <v>0</v>
      </c>
      <c r="L6949" s="4">
        <v>1187.64527</v>
      </c>
      <c r="M6949" s="4" t="s">
        <v>29</v>
      </c>
      <c r="N6949" s="4" t="s">
        <v>29</v>
      </c>
      <c r="O6949" s="4">
        <v>6.5770000000000002E-5</v>
      </c>
      <c r="P6949" s="4">
        <v>3.9430000000000002E-6</v>
      </c>
      <c r="Q6949" s="4">
        <v>3.18</v>
      </c>
    </row>
    <row r="6950" spans="1:29" hidden="1" outlineLevel="1" collapsed="1" x14ac:dyDescent="0.25">
      <c r="A6950" t="s">
        <v>34</v>
      </c>
      <c r="B6950" s="4" t="s">
        <v>29</v>
      </c>
      <c r="C6950" s="4" t="s">
        <v>7740</v>
      </c>
      <c r="D6950" s="4" t="s">
        <v>58</v>
      </c>
      <c r="E6950" s="4">
        <v>9.2776999999999998E-3</v>
      </c>
      <c r="F6950" s="4">
        <v>4.3565599999999998E-4</v>
      </c>
      <c r="G6950" s="4">
        <v>1</v>
      </c>
      <c r="H6950" s="4">
        <v>1</v>
      </c>
      <c r="I6950" s="4">
        <v>1</v>
      </c>
      <c r="J6950" s="4" t="s">
        <v>7732</v>
      </c>
      <c r="K6950" s="4">
        <v>0</v>
      </c>
      <c r="L6950" s="4">
        <v>1415.5743500000001</v>
      </c>
      <c r="M6950" s="4" t="s">
        <v>29</v>
      </c>
      <c r="N6950" s="4" t="s">
        <v>29</v>
      </c>
      <c r="O6950" s="4">
        <v>1.639E-4</v>
      </c>
      <c r="P6950" s="4">
        <v>1.2769999999999999E-3</v>
      </c>
      <c r="Q6950" s="4">
        <v>1.79</v>
      </c>
    </row>
    <row r="6951" spans="1:29" hidden="1" outlineLevel="1" collapsed="1" x14ac:dyDescent="0.25">
      <c r="A6951" t="s">
        <v>34</v>
      </c>
      <c r="B6951" s="4" t="s">
        <v>29</v>
      </c>
      <c r="C6951" s="4" t="s">
        <v>7741</v>
      </c>
      <c r="D6951" s="4" t="s">
        <v>4915</v>
      </c>
      <c r="E6951" s="4">
        <v>5.8650200000000003E-3</v>
      </c>
      <c r="F6951" s="4">
        <v>4.3565599999999998E-4</v>
      </c>
      <c r="G6951" s="4">
        <v>1</v>
      </c>
      <c r="H6951" s="4">
        <v>1</v>
      </c>
      <c r="I6951" s="4">
        <v>2</v>
      </c>
      <c r="J6951" s="4" t="s">
        <v>7732</v>
      </c>
      <c r="K6951" s="4">
        <v>0</v>
      </c>
      <c r="L6951" s="4">
        <v>2524.2421899999999</v>
      </c>
      <c r="M6951" s="4" t="s">
        <v>29</v>
      </c>
      <c r="N6951" s="4" t="s">
        <v>29</v>
      </c>
      <c r="O6951" s="4">
        <v>1.639E-4</v>
      </c>
      <c r="P6951" s="4">
        <v>7.4169999999999998E-4</v>
      </c>
      <c r="Q6951" s="4">
        <v>4.17</v>
      </c>
    </row>
    <row r="6952" spans="1:29" hidden="1" outlineLevel="1" collapsed="1" x14ac:dyDescent="0.25">
      <c r="A6952" t="s">
        <v>34</v>
      </c>
      <c r="B6952" s="4" t="s">
        <v>29</v>
      </c>
      <c r="C6952" s="4" t="s">
        <v>7742</v>
      </c>
      <c r="D6952" s="4" t="s">
        <v>34</v>
      </c>
      <c r="E6952" s="4">
        <v>1.96893E-2</v>
      </c>
      <c r="F6952" s="4">
        <v>7.2030900000000003E-4</v>
      </c>
      <c r="G6952" s="4">
        <v>1</v>
      </c>
      <c r="H6952" s="4">
        <v>1</v>
      </c>
      <c r="I6952" s="4">
        <v>1</v>
      </c>
      <c r="J6952" s="4" t="s">
        <v>7732</v>
      </c>
      <c r="K6952" s="4">
        <v>0</v>
      </c>
      <c r="L6952" s="4">
        <v>1066.54152</v>
      </c>
      <c r="M6952" s="4" t="s">
        <v>29</v>
      </c>
      <c r="N6952" s="4" t="s">
        <v>29</v>
      </c>
      <c r="O6952" s="4">
        <v>2.6459999999999998E-4</v>
      </c>
      <c r="P6952" s="4">
        <v>3.1979999999999999E-3</v>
      </c>
      <c r="Q6952" s="4">
        <v>2.0099999999999998</v>
      </c>
    </row>
    <row r="6953" spans="1:29" hidden="1" outlineLevel="1" collapsed="1" x14ac:dyDescent="0.25">
      <c r="A6953" t="s">
        <v>34</v>
      </c>
      <c r="B6953" s="4" t="s">
        <v>29</v>
      </c>
      <c r="C6953" s="4" t="s">
        <v>7743</v>
      </c>
      <c r="D6953" s="4" t="s">
        <v>7744</v>
      </c>
      <c r="E6953" s="4">
        <v>4.9529900000000002E-2</v>
      </c>
      <c r="F6953" s="4">
        <v>1.52893E-3</v>
      </c>
      <c r="G6953" s="4">
        <v>1</v>
      </c>
      <c r="H6953" s="4">
        <v>1</v>
      </c>
      <c r="I6953" s="4">
        <v>1</v>
      </c>
      <c r="J6953" s="4" t="s">
        <v>7732</v>
      </c>
      <c r="K6953" s="4">
        <v>0</v>
      </c>
      <c r="L6953" s="4">
        <v>3638.6724100000001</v>
      </c>
      <c r="M6953" s="4" t="s">
        <v>29</v>
      </c>
      <c r="N6953" s="4" t="s">
        <v>29</v>
      </c>
      <c r="O6953" s="4">
        <v>5.5110000000000001E-4</v>
      </c>
      <c r="P6953" s="4">
        <v>1.048E-2</v>
      </c>
      <c r="Q6953" s="4">
        <v>4.04</v>
      </c>
    </row>
    <row r="6954" spans="1:29" hidden="1" outlineLevel="1" collapsed="1" x14ac:dyDescent="0.25">
      <c r="A6954" t="s">
        <v>34</v>
      </c>
      <c r="B6954" s="4" t="s">
        <v>29</v>
      </c>
      <c r="C6954" s="4" t="s">
        <v>7745</v>
      </c>
      <c r="D6954" s="4" t="s">
        <v>34</v>
      </c>
      <c r="E6954" s="4">
        <v>0.17904</v>
      </c>
      <c r="F6954" s="4">
        <v>5.2618600000000001E-3</v>
      </c>
      <c r="G6954" s="4">
        <v>1</v>
      </c>
      <c r="H6954" s="4">
        <v>1</v>
      </c>
      <c r="I6954" s="4">
        <v>1</v>
      </c>
      <c r="J6954" s="4" t="s">
        <v>7732</v>
      </c>
      <c r="K6954" s="4">
        <v>0</v>
      </c>
      <c r="L6954" s="4">
        <v>972.53603999999996</v>
      </c>
      <c r="M6954" s="4" t="s">
        <v>29</v>
      </c>
      <c r="N6954" s="4" t="s">
        <v>29</v>
      </c>
      <c r="O6954" s="4">
        <v>1.9750000000000002E-3</v>
      </c>
      <c r="P6954" s="4">
        <v>6.6089999999999996E-2</v>
      </c>
      <c r="Q6954" s="4">
        <v>2.19</v>
      </c>
    </row>
    <row r="6955" spans="1:29" x14ac:dyDescent="0.25">
      <c r="A6955" s="3" t="s">
        <v>29</v>
      </c>
      <c r="B6955" s="3" t="s">
        <v>30</v>
      </c>
      <c r="C6955" s="3" t="s">
        <v>7746</v>
      </c>
      <c r="D6955" s="3" t="s">
        <v>7747</v>
      </c>
      <c r="E6955" s="3">
        <v>0</v>
      </c>
      <c r="F6955" s="3">
        <v>30.879000000000001</v>
      </c>
      <c r="G6955" s="3">
        <v>19</v>
      </c>
      <c r="H6955" s="3">
        <v>10</v>
      </c>
      <c r="I6955" s="3">
        <v>13</v>
      </c>
      <c r="J6955" s="3">
        <v>10</v>
      </c>
      <c r="K6955" s="3">
        <v>1025</v>
      </c>
      <c r="L6955" s="3">
        <v>116.6</v>
      </c>
      <c r="M6955" s="3">
        <v>5.0199999999999996</v>
      </c>
      <c r="N6955" s="3">
        <v>37.43</v>
      </c>
      <c r="O6955" s="3">
        <v>10</v>
      </c>
      <c r="P6955" s="3" t="s">
        <v>1137</v>
      </c>
      <c r="Q6955" s="3" t="s">
        <v>2310</v>
      </c>
      <c r="R6955" s="3" t="s">
        <v>2311</v>
      </c>
      <c r="S6955" s="3" t="s">
        <v>7748</v>
      </c>
      <c r="T6955" s="3" t="s">
        <v>7749</v>
      </c>
      <c r="U6955" s="3" t="s">
        <v>7746</v>
      </c>
      <c r="V6955" s="3" t="s">
        <v>7750</v>
      </c>
      <c r="W6955" s="3" t="s">
        <v>38</v>
      </c>
      <c r="X6955" s="3" t="s">
        <v>34</v>
      </c>
      <c r="Y6955" s="3" t="s">
        <v>34</v>
      </c>
      <c r="Z6955" s="3" t="s">
        <v>34</v>
      </c>
      <c r="AA6955" s="3">
        <v>0</v>
      </c>
      <c r="AB6955" s="3" t="s">
        <v>29</v>
      </c>
      <c r="AC6955" s="3">
        <v>1</v>
      </c>
    </row>
    <row r="6956" spans="1:29" hidden="1" outlineLevel="1" collapsed="1" x14ac:dyDescent="0.25">
      <c r="A6956" t="s">
        <v>34</v>
      </c>
      <c r="B6956" s="2" t="s">
        <v>39</v>
      </c>
      <c r="C6956" s="2" t="s">
        <v>40</v>
      </c>
      <c r="D6956" s="2" t="s">
        <v>41</v>
      </c>
      <c r="E6956" s="2" t="s">
        <v>42</v>
      </c>
      <c r="F6956" s="2" t="s">
        <v>43</v>
      </c>
      <c r="G6956" s="2" t="s">
        <v>28</v>
      </c>
      <c r="H6956" s="2" t="s">
        <v>44</v>
      </c>
      <c r="I6956" s="2" t="s">
        <v>8</v>
      </c>
      <c r="J6956" s="2" t="s">
        <v>45</v>
      </c>
      <c r="K6956" s="2" t="s">
        <v>46</v>
      </c>
      <c r="L6956" s="2" t="s">
        <v>47</v>
      </c>
      <c r="M6956" s="2" t="s">
        <v>27</v>
      </c>
      <c r="N6956" s="2" t="s">
        <v>48</v>
      </c>
      <c r="O6956" s="2" t="s">
        <v>49</v>
      </c>
      <c r="P6956" s="2" t="s">
        <v>50</v>
      </c>
      <c r="Q6956" s="2" t="s">
        <v>51</v>
      </c>
    </row>
    <row r="6957" spans="1:29" hidden="1" outlineLevel="1" collapsed="1" x14ac:dyDescent="0.25">
      <c r="A6957" t="s">
        <v>34</v>
      </c>
      <c r="B6957" s="4" t="s">
        <v>29</v>
      </c>
      <c r="C6957" s="4" t="s">
        <v>7751</v>
      </c>
      <c r="D6957" s="4" t="s">
        <v>34</v>
      </c>
      <c r="E6957" s="4">
        <v>4.4534499999999999E-4</v>
      </c>
      <c r="F6957" s="4">
        <v>1.5434800000000001E-4</v>
      </c>
      <c r="G6957" s="4">
        <v>1</v>
      </c>
      <c r="H6957" s="4">
        <v>1</v>
      </c>
      <c r="I6957" s="4">
        <v>1</v>
      </c>
      <c r="J6957" s="4" t="s">
        <v>7746</v>
      </c>
      <c r="K6957" s="4">
        <v>0</v>
      </c>
      <c r="L6957" s="4">
        <v>2183.1032500000001</v>
      </c>
      <c r="M6957" s="4" t="s">
        <v>29</v>
      </c>
      <c r="N6957" s="4" t="s">
        <v>29</v>
      </c>
      <c r="O6957" s="4">
        <v>6.5770000000000002E-5</v>
      </c>
      <c r="P6957" s="4">
        <v>3.4789999999999997E-5</v>
      </c>
      <c r="Q6957" s="4">
        <v>3.2</v>
      </c>
    </row>
    <row r="6958" spans="1:29" hidden="1" outlineLevel="1" collapsed="1" x14ac:dyDescent="0.25">
      <c r="A6958" t="s">
        <v>34</v>
      </c>
      <c r="B6958" s="4" t="s">
        <v>29</v>
      </c>
      <c r="C6958" s="4" t="s">
        <v>7752</v>
      </c>
      <c r="D6958" s="4" t="s">
        <v>94</v>
      </c>
      <c r="E6958" s="4">
        <v>6.8944799999999995E-4</v>
      </c>
      <c r="F6958" s="4">
        <v>1.5434800000000001E-4</v>
      </c>
      <c r="G6958" s="4">
        <v>1</v>
      </c>
      <c r="H6958" s="4">
        <v>1</v>
      </c>
      <c r="I6958" s="4">
        <v>2</v>
      </c>
      <c r="J6958" s="4" t="s">
        <v>7746</v>
      </c>
      <c r="K6958" s="4">
        <v>0</v>
      </c>
      <c r="L6958" s="4">
        <v>1396.68893</v>
      </c>
      <c r="M6958" s="4" t="s">
        <v>29</v>
      </c>
      <c r="N6958" s="4" t="s">
        <v>29</v>
      </c>
      <c r="O6958" s="4">
        <v>6.5770000000000002E-5</v>
      </c>
      <c r="P6958" s="4">
        <v>5.8690000000000002E-5</v>
      </c>
      <c r="Q6958" s="4">
        <v>2.79</v>
      </c>
    </row>
    <row r="6959" spans="1:29" hidden="1" outlineLevel="1" collapsed="1" x14ac:dyDescent="0.25">
      <c r="A6959" t="s">
        <v>34</v>
      </c>
      <c r="B6959" s="4" t="s">
        <v>29</v>
      </c>
      <c r="C6959" s="4" t="s">
        <v>7753</v>
      </c>
      <c r="D6959" s="4" t="s">
        <v>34</v>
      </c>
      <c r="E6959" s="4">
        <v>2.03298E-5</v>
      </c>
      <c r="F6959" s="4">
        <v>1.5434800000000001E-4</v>
      </c>
      <c r="G6959" s="4">
        <v>1</v>
      </c>
      <c r="H6959" s="4">
        <v>1</v>
      </c>
      <c r="I6959" s="4">
        <v>1</v>
      </c>
      <c r="J6959" s="4" t="s">
        <v>7746</v>
      </c>
      <c r="K6959" s="4">
        <v>0</v>
      </c>
      <c r="L6959" s="4">
        <v>1345.6845499999999</v>
      </c>
      <c r="M6959" s="4" t="s">
        <v>29</v>
      </c>
      <c r="N6959" s="4" t="s">
        <v>29</v>
      </c>
      <c r="O6959" s="4">
        <v>6.5770000000000002E-5</v>
      </c>
      <c r="P6959" s="4">
        <v>8.3200000000000004E-7</v>
      </c>
      <c r="Q6959" s="4">
        <v>3.57</v>
      </c>
    </row>
    <row r="6960" spans="1:29" hidden="1" outlineLevel="1" collapsed="1" x14ac:dyDescent="0.25">
      <c r="A6960" t="s">
        <v>34</v>
      </c>
      <c r="B6960" s="4" t="s">
        <v>29</v>
      </c>
      <c r="C6960" s="4" t="s">
        <v>7754</v>
      </c>
      <c r="D6960" s="4" t="s">
        <v>1999</v>
      </c>
      <c r="E6960" s="4">
        <v>2.5374E-3</v>
      </c>
      <c r="F6960" s="4">
        <v>3.0793500000000001E-4</v>
      </c>
      <c r="G6960" s="4">
        <v>1</v>
      </c>
      <c r="H6960" s="4">
        <v>1</v>
      </c>
      <c r="I6960" s="4">
        <v>2</v>
      </c>
      <c r="J6960" s="4" t="s">
        <v>7746</v>
      </c>
      <c r="K6960" s="4">
        <v>2</v>
      </c>
      <c r="L6960" s="4">
        <v>1830.92409</v>
      </c>
      <c r="M6960" s="4" t="s">
        <v>29</v>
      </c>
      <c r="N6960" s="4" t="s">
        <v>29</v>
      </c>
      <c r="O6960" s="4">
        <v>1.192E-4</v>
      </c>
      <c r="P6960" s="4">
        <v>2.7809999999999998E-4</v>
      </c>
      <c r="Q6960" s="4">
        <v>2.5099999999999998</v>
      </c>
    </row>
    <row r="6961" spans="1:29" hidden="1" outlineLevel="1" collapsed="1" x14ac:dyDescent="0.25">
      <c r="A6961" t="s">
        <v>34</v>
      </c>
      <c r="B6961" s="4" t="s">
        <v>29</v>
      </c>
      <c r="C6961" s="4" t="s">
        <v>7755</v>
      </c>
      <c r="D6961" s="4" t="s">
        <v>34</v>
      </c>
      <c r="E6961" s="4">
        <v>6.6630099999999996E-3</v>
      </c>
      <c r="F6961" s="4">
        <v>4.3565599999999998E-4</v>
      </c>
      <c r="G6961" s="4">
        <v>1</v>
      </c>
      <c r="H6961" s="4">
        <v>1</v>
      </c>
      <c r="I6961" s="4">
        <v>1</v>
      </c>
      <c r="J6961" s="4" t="s">
        <v>7746</v>
      </c>
      <c r="K6961" s="4">
        <v>2</v>
      </c>
      <c r="L6961" s="4">
        <v>2539.4354800000001</v>
      </c>
      <c r="M6961" s="4" t="s">
        <v>29</v>
      </c>
      <c r="N6961" s="4" t="s">
        <v>29</v>
      </c>
      <c r="O6961" s="4">
        <v>1.639E-4</v>
      </c>
      <c r="P6961" s="4">
        <v>8.608E-4</v>
      </c>
      <c r="Q6961" s="4">
        <v>2.77</v>
      </c>
    </row>
    <row r="6962" spans="1:29" hidden="1" outlineLevel="1" collapsed="1" x14ac:dyDescent="0.25">
      <c r="A6962" t="s">
        <v>34</v>
      </c>
      <c r="B6962" s="4" t="s">
        <v>29</v>
      </c>
      <c r="C6962" s="4" t="s">
        <v>7756</v>
      </c>
      <c r="D6962" s="4" t="s">
        <v>34</v>
      </c>
      <c r="E6962" s="4">
        <v>1.6301800000000002E-2</v>
      </c>
      <c r="F6962" s="4">
        <v>5.7957899999999999E-4</v>
      </c>
      <c r="G6962" s="4">
        <v>1</v>
      </c>
      <c r="H6962" s="4">
        <v>1</v>
      </c>
      <c r="I6962" s="4">
        <v>1</v>
      </c>
      <c r="J6962" s="4" t="s">
        <v>7746</v>
      </c>
      <c r="K6962" s="4">
        <v>1</v>
      </c>
      <c r="L6962" s="4">
        <v>2165.0033199999998</v>
      </c>
      <c r="M6962" s="4" t="s">
        <v>29</v>
      </c>
      <c r="N6962" s="4" t="s">
        <v>29</v>
      </c>
      <c r="O6962" s="4">
        <v>2.1489999999999999E-4</v>
      </c>
      <c r="P6962" s="4">
        <v>2.5309999999999998E-3</v>
      </c>
      <c r="Q6962" s="4">
        <v>3.31</v>
      </c>
    </row>
    <row r="6963" spans="1:29" hidden="1" outlineLevel="1" collapsed="1" x14ac:dyDescent="0.25">
      <c r="A6963" t="s">
        <v>34</v>
      </c>
      <c r="B6963" s="4" t="s">
        <v>29</v>
      </c>
      <c r="C6963" s="4" t="s">
        <v>7757</v>
      </c>
      <c r="D6963" s="4" t="s">
        <v>34</v>
      </c>
      <c r="E6963" s="4">
        <v>9.8628099999999996E-2</v>
      </c>
      <c r="F6963" s="4">
        <v>3.5126799999999998E-3</v>
      </c>
      <c r="G6963" s="4">
        <v>1</v>
      </c>
      <c r="H6963" s="4">
        <v>1</v>
      </c>
      <c r="I6963" s="4">
        <v>1</v>
      </c>
      <c r="J6963" s="4" t="s">
        <v>7746</v>
      </c>
      <c r="K6963" s="4">
        <v>1</v>
      </c>
      <c r="L6963" s="4">
        <v>4041.0379200000002</v>
      </c>
      <c r="M6963" s="4" t="s">
        <v>29</v>
      </c>
      <c r="N6963" s="4" t="s">
        <v>29</v>
      </c>
      <c r="O6963" s="4">
        <v>1.258E-3</v>
      </c>
      <c r="P6963" s="4">
        <v>2.6950000000000002E-2</v>
      </c>
      <c r="Q6963" s="4">
        <v>3.11</v>
      </c>
    </row>
    <row r="6964" spans="1:29" hidden="1" outlineLevel="1" collapsed="1" x14ac:dyDescent="0.25">
      <c r="A6964" t="s">
        <v>34</v>
      </c>
      <c r="B6964" s="4" t="s">
        <v>29</v>
      </c>
      <c r="C6964" s="4" t="s">
        <v>7758</v>
      </c>
      <c r="D6964" s="4" t="s">
        <v>94</v>
      </c>
      <c r="E6964" s="4">
        <v>9.6373399999999998E-2</v>
      </c>
      <c r="F6964" s="4">
        <v>3.5126799999999998E-3</v>
      </c>
      <c r="G6964" s="4">
        <v>1</v>
      </c>
      <c r="H6964" s="4">
        <v>1</v>
      </c>
      <c r="I6964" s="4">
        <v>1</v>
      </c>
      <c r="J6964" s="4" t="s">
        <v>7746</v>
      </c>
      <c r="K6964" s="4">
        <v>0</v>
      </c>
      <c r="L6964" s="4">
        <v>2172.9866200000001</v>
      </c>
      <c r="M6964" s="4" t="s">
        <v>29</v>
      </c>
      <c r="N6964" s="4" t="s">
        <v>29</v>
      </c>
      <c r="O6964" s="4">
        <v>1.258E-3</v>
      </c>
      <c r="P6964" s="4">
        <v>2.6030000000000001E-2</v>
      </c>
      <c r="Q6964" s="4">
        <v>3.55</v>
      </c>
    </row>
    <row r="6965" spans="1:29" hidden="1" outlineLevel="1" collapsed="1" x14ac:dyDescent="0.25">
      <c r="A6965" t="s">
        <v>34</v>
      </c>
      <c r="B6965" s="4" t="s">
        <v>29</v>
      </c>
      <c r="C6965" s="4" t="s">
        <v>7759</v>
      </c>
      <c r="D6965" s="4" t="s">
        <v>34</v>
      </c>
      <c r="E6965" s="4">
        <v>0.10689899999999999</v>
      </c>
      <c r="F6965" s="4">
        <v>3.6348800000000001E-3</v>
      </c>
      <c r="G6965" s="4">
        <v>1</v>
      </c>
      <c r="H6965" s="4">
        <v>1</v>
      </c>
      <c r="I6965" s="4">
        <v>2</v>
      </c>
      <c r="J6965" s="4" t="s">
        <v>7746</v>
      </c>
      <c r="K6965" s="4">
        <v>1</v>
      </c>
      <c r="L6965" s="4">
        <v>2181.1145999999999</v>
      </c>
      <c r="M6965" s="4" t="s">
        <v>29</v>
      </c>
      <c r="N6965" s="4" t="s">
        <v>29</v>
      </c>
      <c r="O6965" s="4">
        <v>1.302E-3</v>
      </c>
      <c r="P6965" s="4">
        <v>3.0130000000000001E-2</v>
      </c>
      <c r="Q6965" s="4">
        <v>2.5299999999999998</v>
      </c>
    </row>
    <row r="6966" spans="1:29" hidden="1" outlineLevel="1" collapsed="1" x14ac:dyDescent="0.25">
      <c r="A6966" t="s">
        <v>34</v>
      </c>
      <c r="B6966" s="4" t="s">
        <v>29</v>
      </c>
      <c r="C6966" s="4" t="s">
        <v>7760</v>
      </c>
      <c r="D6966" s="4" t="s">
        <v>34</v>
      </c>
      <c r="E6966" s="4">
        <v>0.161631</v>
      </c>
      <c r="F6966" s="4">
        <v>5.1501400000000001E-3</v>
      </c>
      <c r="G6966" s="4">
        <v>1</v>
      </c>
      <c r="H6966" s="4">
        <v>1</v>
      </c>
      <c r="I6966" s="4">
        <v>1</v>
      </c>
      <c r="J6966" s="4" t="s">
        <v>7746</v>
      </c>
      <c r="K6966" s="4">
        <v>1</v>
      </c>
      <c r="L6966" s="4">
        <v>2851.2388099999998</v>
      </c>
      <c r="M6966" s="4" t="s">
        <v>29</v>
      </c>
      <c r="N6966" s="4" t="s">
        <v>29</v>
      </c>
      <c r="O6966" s="4">
        <v>1.89E-3</v>
      </c>
      <c r="P6966" s="4">
        <v>5.6160000000000002E-2</v>
      </c>
      <c r="Q6966" s="4">
        <v>2.65</v>
      </c>
    </row>
    <row r="6967" spans="1:29" x14ac:dyDescent="0.25">
      <c r="A6967" s="3" t="s">
        <v>29</v>
      </c>
      <c r="B6967" s="3" t="s">
        <v>30</v>
      </c>
      <c r="C6967" s="3" t="s">
        <v>7761</v>
      </c>
      <c r="D6967" s="3" t="s">
        <v>7762</v>
      </c>
      <c r="E6967" s="3">
        <v>0</v>
      </c>
      <c r="F6967" s="3">
        <v>30.788</v>
      </c>
      <c r="G6967" s="3">
        <v>15</v>
      </c>
      <c r="H6967" s="3">
        <v>9</v>
      </c>
      <c r="I6967" s="3">
        <v>10</v>
      </c>
      <c r="J6967" s="3">
        <v>9</v>
      </c>
      <c r="K6967" s="3">
        <v>980</v>
      </c>
      <c r="L6967" s="3">
        <v>109.2</v>
      </c>
      <c r="M6967" s="3">
        <v>9.1</v>
      </c>
      <c r="N6967" s="3">
        <v>23.16</v>
      </c>
      <c r="O6967" s="3">
        <v>9</v>
      </c>
      <c r="P6967" s="3" t="s">
        <v>34</v>
      </c>
      <c r="Q6967" s="3" t="s">
        <v>34</v>
      </c>
      <c r="R6967" s="3" t="s">
        <v>189</v>
      </c>
      <c r="S6967" s="3" t="s">
        <v>7763</v>
      </c>
      <c r="T6967" s="3" t="s">
        <v>34</v>
      </c>
      <c r="U6967" s="3" t="s">
        <v>7761</v>
      </c>
      <c r="V6967" s="3" t="s">
        <v>34</v>
      </c>
      <c r="W6967" s="3" t="s">
        <v>193</v>
      </c>
      <c r="X6967" s="3" t="s">
        <v>34</v>
      </c>
      <c r="Y6967" s="3" t="s">
        <v>34</v>
      </c>
      <c r="Z6967" s="3" t="s">
        <v>34</v>
      </c>
      <c r="AA6967" s="3">
        <v>0</v>
      </c>
      <c r="AB6967" s="3" t="s">
        <v>29</v>
      </c>
      <c r="AC6967" s="3">
        <v>1</v>
      </c>
    </row>
    <row r="6968" spans="1:29" hidden="1" outlineLevel="1" collapsed="1" x14ac:dyDescent="0.25">
      <c r="A6968" t="s">
        <v>34</v>
      </c>
      <c r="B6968" s="2" t="s">
        <v>39</v>
      </c>
      <c r="C6968" s="2" t="s">
        <v>40</v>
      </c>
      <c r="D6968" s="2" t="s">
        <v>41</v>
      </c>
      <c r="E6968" s="2" t="s">
        <v>42</v>
      </c>
      <c r="F6968" s="2" t="s">
        <v>43</v>
      </c>
      <c r="G6968" s="2" t="s">
        <v>28</v>
      </c>
      <c r="H6968" s="2" t="s">
        <v>44</v>
      </c>
      <c r="I6968" s="2" t="s">
        <v>8</v>
      </c>
      <c r="J6968" s="2" t="s">
        <v>45</v>
      </c>
      <c r="K6968" s="2" t="s">
        <v>46</v>
      </c>
      <c r="L6968" s="2" t="s">
        <v>47</v>
      </c>
      <c r="M6968" s="2" t="s">
        <v>27</v>
      </c>
      <c r="N6968" s="2" t="s">
        <v>48</v>
      </c>
      <c r="O6968" s="2" t="s">
        <v>49</v>
      </c>
      <c r="P6968" s="2" t="s">
        <v>50</v>
      </c>
      <c r="Q6968" s="2" t="s">
        <v>51</v>
      </c>
    </row>
    <row r="6969" spans="1:29" hidden="1" outlineLevel="1" collapsed="1" x14ac:dyDescent="0.25">
      <c r="A6969" t="s">
        <v>34</v>
      </c>
      <c r="B6969" s="4" t="s">
        <v>29</v>
      </c>
      <c r="C6969" s="4" t="s">
        <v>7764</v>
      </c>
      <c r="D6969" s="4" t="s">
        <v>34</v>
      </c>
      <c r="E6969" s="4">
        <v>2.00162E-3</v>
      </c>
      <c r="F6969" s="4">
        <v>1.5434800000000001E-4</v>
      </c>
      <c r="G6969" s="4">
        <v>1</v>
      </c>
      <c r="H6969" s="4">
        <v>1</v>
      </c>
      <c r="I6969" s="4">
        <v>1</v>
      </c>
      <c r="J6969" s="4" t="s">
        <v>7761</v>
      </c>
      <c r="K6969" s="4">
        <v>0</v>
      </c>
      <c r="L6969" s="4">
        <v>1216.6208300000001</v>
      </c>
      <c r="M6969" s="4" t="s">
        <v>29</v>
      </c>
      <c r="N6969" s="4" t="s">
        <v>29</v>
      </c>
      <c r="O6969" s="4">
        <v>6.5770000000000002E-5</v>
      </c>
      <c r="P6969" s="4">
        <v>2.1130000000000001E-4</v>
      </c>
      <c r="Q6969" s="4">
        <v>3.09</v>
      </c>
    </row>
    <row r="6970" spans="1:29" hidden="1" outlineLevel="1" collapsed="1" x14ac:dyDescent="0.25">
      <c r="A6970" t="s">
        <v>34</v>
      </c>
      <c r="B6970" s="4" t="s">
        <v>29</v>
      </c>
      <c r="C6970" s="4" t="s">
        <v>7765</v>
      </c>
      <c r="D6970" s="4" t="s">
        <v>34</v>
      </c>
      <c r="E6970" s="4">
        <v>6.3464000000000001E-5</v>
      </c>
      <c r="F6970" s="4">
        <v>1.5434800000000001E-4</v>
      </c>
      <c r="G6970" s="4">
        <v>1</v>
      </c>
      <c r="H6970" s="4">
        <v>1</v>
      </c>
      <c r="I6970" s="4">
        <v>1</v>
      </c>
      <c r="J6970" s="4" t="s">
        <v>7761</v>
      </c>
      <c r="K6970" s="4">
        <v>0</v>
      </c>
      <c r="L6970" s="4">
        <v>1352.64408</v>
      </c>
      <c r="M6970" s="4" t="s">
        <v>29</v>
      </c>
      <c r="N6970" s="4" t="s">
        <v>29</v>
      </c>
      <c r="O6970" s="4">
        <v>6.5770000000000002E-5</v>
      </c>
      <c r="P6970" s="4">
        <v>3.304E-6</v>
      </c>
      <c r="Q6970" s="4">
        <v>2.1</v>
      </c>
    </row>
    <row r="6971" spans="1:29" hidden="1" outlineLevel="1" collapsed="1" x14ac:dyDescent="0.25">
      <c r="A6971" t="s">
        <v>34</v>
      </c>
      <c r="B6971" s="4" t="s">
        <v>29</v>
      </c>
      <c r="C6971" s="4" t="s">
        <v>7766</v>
      </c>
      <c r="D6971" s="4" t="s">
        <v>74</v>
      </c>
      <c r="E6971" s="4">
        <v>1.36203E-3</v>
      </c>
      <c r="F6971" s="4">
        <v>1.5434800000000001E-4</v>
      </c>
      <c r="G6971" s="4">
        <v>1</v>
      </c>
      <c r="H6971" s="4">
        <v>1</v>
      </c>
      <c r="I6971" s="4">
        <v>1</v>
      </c>
      <c r="J6971" s="4" t="s">
        <v>7761</v>
      </c>
      <c r="K6971" s="4">
        <v>1</v>
      </c>
      <c r="L6971" s="4">
        <v>1623.78943</v>
      </c>
      <c r="M6971" s="4" t="s">
        <v>29</v>
      </c>
      <c r="N6971" s="4" t="s">
        <v>29</v>
      </c>
      <c r="O6971" s="4">
        <v>6.5770000000000002E-5</v>
      </c>
      <c r="P6971" s="4">
        <v>1.3339999999999999E-4</v>
      </c>
      <c r="Q6971" s="4">
        <v>1.99</v>
      </c>
    </row>
    <row r="6972" spans="1:29" hidden="1" outlineLevel="1" collapsed="1" x14ac:dyDescent="0.25">
      <c r="A6972" t="s">
        <v>34</v>
      </c>
      <c r="B6972" s="4" t="s">
        <v>29</v>
      </c>
      <c r="C6972" s="4" t="s">
        <v>7767</v>
      </c>
      <c r="D6972" s="4" t="s">
        <v>34</v>
      </c>
      <c r="E6972" s="4">
        <v>1.9761100000000001E-3</v>
      </c>
      <c r="F6972" s="4">
        <v>1.5434800000000001E-4</v>
      </c>
      <c r="G6972" s="4">
        <v>1</v>
      </c>
      <c r="H6972" s="4">
        <v>1</v>
      </c>
      <c r="I6972" s="4">
        <v>2</v>
      </c>
      <c r="J6972" s="4" t="s">
        <v>7761</v>
      </c>
      <c r="K6972" s="4">
        <v>0</v>
      </c>
      <c r="L6972" s="4">
        <v>2392.20442</v>
      </c>
      <c r="M6972" s="4" t="s">
        <v>29</v>
      </c>
      <c r="N6972" s="4" t="s">
        <v>29</v>
      </c>
      <c r="O6972" s="4">
        <v>6.5770000000000002E-5</v>
      </c>
      <c r="P6972" s="4">
        <v>2.0780000000000001E-4</v>
      </c>
      <c r="Q6972" s="4">
        <v>3.79</v>
      </c>
    </row>
    <row r="6973" spans="1:29" hidden="1" outlineLevel="1" collapsed="1" x14ac:dyDescent="0.25">
      <c r="A6973" t="s">
        <v>34</v>
      </c>
      <c r="B6973" s="4" t="s">
        <v>29</v>
      </c>
      <c r="C6973" s="4" t="s">
        <v>7768</v>
      </c>
      <c r="D6973" s="4" t="s">
        <v>34</v>
      </c>
      <c r="E6973" s="4">
        <v>3.6086099999999999E-3</v>
      </c>
      <c r="F6973" s="4">
        <v>3.0793500000000001E-4</v>
      </c>
      <c r="G6973" s="4">
        <v>1</v>
      </c>
      <c r="H6973" s="4">
        <v>1</v>
      </c>
      <c r="I6973" s="4">
        <v>1</v>
      </c>
      <c r="J6973" s="4" t="s">
        <v>7761</v>
      </c>
      <c r="K6973" s="4">
        <v>1</v>
      </c>
      <c r="L6973" s="4">
        <v>2783.34422</v>
      </c>
      <c r="M6973" s="4" t="s">
        <v>29</v>
      </c>
      <c r="N6973" s="4" t="s">
        <v>29</v>
      </c>
      <c r="O6973" s="4">
        <v>1.192E-4</v>
      </c>
      <c r="P6973" s="4">
        <v>4.1869999999999999E-4</v>
      </c>
      <c r="Q6973" s="4">
        <v>2.42</v>
      </c>
    </row>
    <row r="6974" spans="1:29" hidden="1" outlineLevel="1" collapsed="1" x14ac:dyDescent="0.25">
      <c r="A6974" t="s">
        <v>34</v>
      </c>
      <c r="B6974" s="4" t="s">
        <v>29</v>
      </c>
      <c r="C6974" s="4" t="s">
        <v>7769</v>
      </c>
      <c r="D6974" s="4" t="s">
        <v>34</v>
      </c>
      <c r="E6974" s="4">
        <v>5.1620199999999998E-3</v>
      </c>
      <c r="F6974" s="4">
        <v>3.0793500000000001E-4</v>
      </c>
      <c r="G6974" s="4">
        <v>1</v>
      </c>
      <c r="H6974" s="4">
        <v>1</v>
      </c>
      <c r="I6974" s="4">
        <v>1</v>
      </c>
      <c r="J6974" s="4" t="s">
        <v>7761</v>
      </c>
      <c r="K6974" s="4">
        <v>1</v>
      </c>
      <c r="L6974" s="4">
        <v>1482.78387</v>
      </c>
      <c r="M6974" s="4" t="s">
        <v>29</v>
      </c>
      <c r="N6974" s="4" t="s">
        <v>29</v>
      </c>
      <c r="O6974" s="4">
        <v>1.192E-4</v>
      </c>
      <c r="P6974" s="4">
        <v>6.3719999999999998E-4</v>
      </c>
      <c r="Q6974" s="4">
        <v>2.46</v>
      </c>
    </row>
    <row r="6975" spans="1:29" hidden="1" outlineLevel="1" collapsed="1" x14ac:dyDescent="0.25">
      <c r="A6975" t="s">
        <v>34</v>
      </c>
      <c r="B6975" s="4" t="s">
        <v>29</v>
      </c>
      <c r="C6975" s="4" t="s">
        <v>7770</v>
      </c>
      <c r="D6975" s="4" t="s">
        <v>34</v>
      </c>
      <c r="E6975" s="4">
        <v>6.8350900000000003E-3</v>
      </c>
      <c r="F6975" s="4">
        <v>4.3565599999999998E-4</v>
      </c>
      <c r="G6975" s="4">
        <v>1</v>
      </c>
      <c r="H6975" s="4">
        <v>1</v>
      </c>
      <c r="I6975" s="4">
        <v>1</v>
      </c>
      <c r="J6975" s="4" t="s">
        <v>7761</v>
      </c>
      <c r="K6975" s="4">
        <v>0</v>
      </c>
      <c r="L6975" s="4">
        <v>1030.5527500000001</v>
      </c>
      <c r="M6975" s="4" t="s">
        <v>29</v>
      </c>
      <c r="N6975" s="4" t="s">
        <v>29</v>
      </c>
      <c r="O6975" s="4">
        <v>1.639E-4</v>
      </c>
      <c r="P6975" s="4">
        <v>8.8690000000000004E-4</v>
      </c>
      <c r="Q6975" s="4">
        <v>2.09</v>
      </c>
    </row>
    <row r="6976" spans="1:29" hidden="1" outlineLevel="1" collapsed="1" x14ac:dyDescent="0.25">
      <c r="A6976" t="s">
        <v>34</v>
      </c>
      <c r="B6976" s="4" t="s">
        <v>29</v>
      </c>
      <c r="C6976" s="4" t="s">
        <v>7771</v>
      </c>
      <c r="D6976" s="4" t="s">
        <v>34</v>
      </c>
      <c r="E6976" s="4">
        <v>1.36597E-2</v>
      </c>
      <c r="F6976" s="4">
        <v>4.3565599999999998E-4</v>
      </c>
      <c r="G6976" s="4">
        <v>1</v>
      </c>
      <c r="H6976" s="4">
        <v>1</v>
      </c>
      <c r="I6976" s="4">
        <v>1</v>
      </c>
      <c r="J6976" s="4" t="s">
        <v>7761</v>
      </c>
      <c r="K6976" s="4">
        <v>0</v>
      </c>
      <c r="L6976" s="4">
        <v>2276.1880999999998</v>
      </c>
      <c r="M6976" s="4" t="s">
        <v>29</v>
      </c>
      <c r="N6976" s="4" t="s">
        <v>29</v>
      </c>
      <c r="O6976" s="4">
        <v>1.639E-4</v>
      </c>
      <c r="P6976" s="4">
        <v>2.032E-3</v>
      </c>
      <c r="Q6976" s="4">
        <v>2.4500000000000002</v>
      </c>
    </row>
    <row r="6977" spans="1:29" hidden="1" outlineLevel="1" collapsed="1" x14ac:dyDescent="0.25">
      <c r="A6977" t="s">
        <v>34</v>
      </c>
      <c r="B6977" s="4" t="s">
        <v>29</v>
      </c>
      <c r="C6977" s="4" t="s">
        <v>7772</v>
      </c>
      <c r="D6977" s="4" t="s">
        <v>34</v>
      </c>
      <c r="E6977" s="4">
        <v>7.2312799999999997E-2</v>
      </c>
      <c r="F6977" s="4">
        <v>2.86959E-3</v>
      </c>
      <c r="G6977" s="4">
        <v>1</v>
      </c>
      <c r="H6977" s="4">
        <v>1</v>
      </c>
      <c r="I6977" s="4">
        <v>1</v>
      </c>
      <c r="J6977" s="4" t="s">
        <v>7761</v>
      </c>
      <c r="K6977" s="4">
        <v>1</v>
      </c>
      <c r="L6977" s="4">
        <v>2104.1284599999999</v>
      </c>
      <c r="M6977" s="4" t="s">
        <v>29</v>
      </c>
      <c r="N6977" s="4" t="s">
        <v>29</v>
      </c>
      <c r="O6977" s="4">
        <v>1.0269999999999999E-3</v>
      </c>
      <c r="P6977" s="4">
        <v>1.7510000000000001E-2</v>
      </c>
      <c r="Q6977" s="4">
        <v>2.4300000000000002</v>
      </c>
    </row>
    <row r="6978" spans="1:29" x14ac:dyDescent="0.25">
      <c r="A6978" s="3" t="s">
        <v>29</v>
      </c>
      <c r="B6978" s="3" t="s">
        <v>30</v>
      </c>
      <c r="C6978" s="3" t="s">
        <v>7773</v>
      </c>
      <c r="D6978" s="3" t="s">
        <v>7774</v>
      </c>
      <c r="E6978" s="3">
        <v>0</v>
      </c>
      <c r="F6978" s="3">
        <v>30.712</v>
      </c>
      <c r="G6978" s="3">
        <v>56</v>
      </c>
      <c r="H6978" s="3">
        <v>3</v>
      </c>
      <c r="I6978" s="3">
        <v>10</v>
      </c>
      <c r="J6978" s="3">
        <v>3</v>
      </c>
      <c r="K6978" s="3">
        <v>94</v>
      </c>
      <c r="L6978" s="3">
        <v>10.8</v>
      </c>
      <c r="M6978" s="3">
        <v>5.45</v>
      </c>
      <c r="N6978" s="3">
        <v>42.56</v>
      </c>
      <c r="O6978" s="3">
        <v>3</v>
      </c>
      <c r="P6978" s="3" t="s">
        <v>1137</v>
      </c>
      <c r="Q6978" s="3" t="s">
        <v>34</v>
      </c>
      <c r="R6978" s="3" t="s">
        <v>34</v>
      </c>
      <c r="S6978" s="3" t="s">
        <v>7775</v>
      </c>
      <c r="T6978" s="3" t="s">
        <v>34</v>
      </c>
      <c r="U6978" s="3" t="s">
        <v>7776</v>
      </c>
      <c r="V6978" s="3" t="s">
        <v>34</v>
      </c>
      <c r="W6978" s="3" t="s">
        <v>193</v>
      </c>
      <c r="X6978" s="3" t="s">
        <v>34</v>
      </c>
      <c r="Y6978" s="3" t="s">
        <v>34</v>
      </c>
      <c r="Z6978" s="3" t="s">
        <v>34</v>
      </c>
      <c r="AA6978" s="3">
        <v>0</v>
      </c>
      <c r="AB6978" s="3" t="s">
        <v>29</v>
      </c>
      <c r="AC6978" s="3">
        <v>1</v>
      </c>
    </row>
    <row r="6979" spans="1:29" hidden="1" outlineLevel="1" collapsed="1" x14ac:dyDescent="0.25">
      <c r="A6979" t="s">
        <v>34</v>
      </c>
      <c r="B6979" s="2" t="s">
        <v>39</v>
      </c>
      <c r="C6979" s="2" t="s">
        <v>40</v>
      </c>
      <c r="D6979" s="2" t="s">
        <v>41</v>
      </c>
      <c r="E6979" s="2" t="s">
        <v>42</v>
      </c>
      <c r="F6979" s="2" t="s">
        <v>43</v>
      </c>
      <c r="G6979" s="2" t="s">
        <v>28</v>
      </c>
      <c r="H6979" s="2" t="s">
        <v>44</v>
      </c>
      <c r="I6979" s="2" t="s">
        <v>8</v>
      </c>
      <c r="J6979" s="2" t="s">
        <v>45</v>
      </c>
      <c r="K6979" s="2" t="s">
        <v>46</v>
      </c>
      <c r="L6979" s="2" t="s">
        <v>47</v>
      </c>
      <c r="M6979" s="2" t="s">
        <v>27</v>
      </c>
      <c r="N6979" s="2" t="s">
        <v>48</v>
      </c>
      <c r="O6979" s="2" t="s">
        <v>49</v>
      </c>
      <c r="P6979" s="2" t="s">
        <v>50</v>
      </c>
      <c r="Q6979" s="2" t="s">
        <v>51</v>
      </c>
    </row>
    <row r="6980" spans="1:29" hidden="1" outlineLevel="1" collapsed="1" x14ac:dyDescent="0.25">
      <c r="A6980" t="s">
        <v>34</v>
      </c>
      <c r="B6980" s="4" t="s">
        <v>29</v>
      </c>
      <c r="C6980" s="4" t="s">
        <v>7777</v>
      </c>
      <c r="D6980" s="4" t="s">
        <v>401</v>
      </c>
      <c r="E6980" s="4">
        <v>1.7534599999999999E-7</v>
      </c>
      <c r="F6980" s="4">
        <v>1.5434800000000001E-4</v>
      </c>
      <c r="G6980" s="4">
        <v>1</v>
      </c>
      <c r="H6980" s="4">
        <v>1</v>
      </c>
      <c r="I6980" s="4">
        <v>3</v>
      </c>
      <c r="J6980" s="4" t="s">
        <v>7773</v>
      </c>
      <c r="K6980" s="4">
        <v>0</v>
      </c>
      <c r="L6980" s="4">
        <v>2299.0619099999999</v>
      </c>
      <c r="M6980" s="4" t="s">
        <v>29</v>
      </c>
      <c r="N6980" s="4" t="s">
        <v>29</v>
      </c>
      <c r="O6980" s="4">
        <v>6.5770000000000002E-5</v>
      </c>
      <c r="P6980" s="4">
        <v>2.6460000000000002E-9</v>
      </c>
      <c r="Q6980" s="4">
        <v>5.53</v>
      </c>
    </row>
    <row r="6981" spans="1:29" hidden="1" outlineLevel="1" collapsed="1" x14ac:dyDescent="0.25">
      <c r="A6981" t="s">
        <v>34</v>
      </c>
      <c r="B6981" s="4" t="s">
        <v>29</v>
      </c>
      <c r="C6981" s="4" t="s">
        <v>7778</v>
      </c>
      <c r="D6981" s="4" t="s">
        <v>34</v>
      </c>
      <c r="E6981" s="4">
        <v>2.7329499999999998E-6</v>
      </c>
      <c r="F6981" s="4">
        <v>1.5434800000000001E-4</v>
      </c>
      <c r="G6981" s="4">
        <v>1</v>
      </c>
      <c r="H6981" s="4">
        <v>1</v>
      </c>
      <c r="I6981" s="4">
        <v>5</v>
      </c>
      <c r="J6981" s="4" t="s">
        <v>7773</v>
      </c>
      <c r="K6981" s="4">
        <v>1</v>
      </c>
      <c r="L6981" s="4">
        <v>1816.9187999999999</v>
      </c>
      <c r="M6981" s="4" t="s">
        <v>29</v>
      </c>
      <c r="N6981" s="4" t="s">
        <v>29</v>
      </c>
      <c r="O6981" s="4">
        <v>6.5770000000000002E-5</v>
      </c>
      <c r="P6981" s="4">
        <v>7.3440000000000001E-8</v>
      </c>
      <c r="Q6981" s="4">
        <v>4.2699999999999996</v>
      </c>
    </row>
    <row r="6982" spans="1:29" hidden="1" outlineLevel="1" collapsed="1" x14ac:dyDescent="0.25">
      <c r="A6982" t="s">
        <v>34</v>
      </c>
      <c r="B6982" s="4" t="s">
        <v>29</v>
      </c>
      <c r="C6982" s="4" t="s">
        <v>7779</v>
      </c>
      <c r="D6982" s="4" t="s">
        <v>34</v>
      </c>
      <c r="E6982" s="4">
        <v>3.6036700000000001E-7</v>
      </c>
      <c r="F6982" s="4">
        <v>1.5434800000000001E-4</v>
      </c>
      <c r="G6982" s="4">
        <v>1</v>
      </c>
      <c r="H6982" s="4">
        <v>1</v>
      </c>
      <c r="I6982" s="4">
        <v>2</v>
      </c>
      <c r="J6982" s="4" t="s">
        <v>7773</v>
      </c>
      <c r="K6982" s="4">
        <v>1</v>
      </c>
      <c r="L6982" s="4">
        <v>2030.23722</v>
      </c>
      <c r="M6982" s="4" t="s">
        <v>29</v>
      </c>
      <c r="N6982" s="4" t="s">
        <v>29</v>
      </c>
      <c r="O6982" s="4">
        <v>6.5770000000000002E-5</v>
      </c>
      <c r="P6982" s="4">
        <v>6.3259999999999999E-9</v>
      </c>
      <c r="Q6982" s="4">
        <v>4.55</v>
      </c>
    </row>
    <row r="6983" spans="1:29" x14ac:dyDescent="0.25">
      <c r="A6983" s="3" t="s">
        <v>29</v>
      </c>
      <c r="B6983" s="3" t="s">
        <v>30</v>
      </c>
      <c r="C6983" s="3" t="s">
        <v>7780</v>
      </c>
      <c r="D6983" s="3" t="s">
        <v>7781</v>
      </c>
      <c r="E6983" s="3">
        <v>0</v>
      </c>
      <c r="F6983" s="3">
        <v>30.045000000000002</v>
      </c>
      <c r="G6983" s="3">
        <v>33</v>
      </c>
      <c r="H6983" s="3">
        <v>9</v>
      </c>
      <c r="I6983" s="3">
        <v>9</v>
      </c>
      <c r="J6983" s="3">
        <v>9</v>
      </c>
      <c r="K6983" s="3">
        <v>353</v>
      </c>
      <c r="L6983" s="3">
        <v>39.700000000000003</v>
      </c>
      <c r="M6983" s="3">
        <v>8.43</v>
      </c>
      <c r="N6983" s="3">
        <v>23.48</v>
      </c>
      <c r="O6983" s="3">
        <v>9</v>
      </c>
      <c r="P6983" s="3" t="s">
        <v>4346</v>
      </c>
      <c r="Q6983" s="3" t="s">
        <v>34</v>
      </c>
      <c r="R6983" s="3" t="s">
        <v>7697</v>
      </c>
      <c r="S6983" s="3" t="s">
        <v>7782</v>
      </c>
      <c r="T6983" s="3" t="s">
        <v>34</v>
      </c>
      <c r="U6983" s="3" t="s">
        <v>7780</v>
      </c>
      <c r="V6983" s="3" t="s">
        <v>34</v>
      </c>
      <c r="W6983" s="3" t="s">
        <v>1213</v>
      </c>
      <c r="X6983" s="3" t="s">
        <v>34</v>
      </c>
      <c r="Y6983" s="3" t="s">
        <v>34</v>
      </c>
      <c r="Z6983" s="3" t="s">
        <v>34</v>
      </c>
      <c r="AA6983" s="3">
        <v>0</v>
      </c>
      <c r="AB6983" s="3" t="s">
        <v>29</v>
      </c>
      <c r="AC6983" s="3">
        <v>1</v>
      </c>
    </row>
    <row r="6984" spans="1:29" hidden="1" outlineLevel="1" collapsed="1" x14ac:dyDescent="0.25">
      <c r="A6984" t="s">
        <v>34</v>
      </c>
      <c r="B6984" s="2" t="s">
        <v>39</v>
      </c>
      <c r="C6984" s="2" t="s">
        <v>40</v>
      </c>
      <c r="D6984" s="2" t="s">
        <v>41</v>
      </c>
      <c r="E6984" s="2" t="s">
        <v>42</v>
      </c>
      <c r="F6984" s="2" t="s">
        <v>43</v>
      </c>
      <c r="G6984" s="2" t="s">
        <v>28</v>
      </c>
      <c r="H6984" s="2" t="s">
        <v>44</v>
      </c>
      <c r="I6984" s="2" t="s">
        <v>8</v>
      </c>
      <c r="J6984" s="2" t="s">
        <v>45</v>
      </c>
      <c r="K6984" s="2" t="s">
        <v>46</v>
      </c>
      <c r="L6984" s="2" t="s">
        <v>47</v>
      </c>
      <c r="M6984" s="2" t="s">
        <v>27</v>
      </c>
      <c r="N6984" s="2" t="s">
        <v>48</v>
      </c>
      <c r="O6984" s="2" t="s">
        <v>49</v>
      </c>
      <c r="P6984" s="2" t="s">
        <v>50</v>
      </c>
      <c r="Q6984" s="2" t="s">
        <v>51</v>
      </c>
    </row>
    <row r="6985" spans="1:29" hidden="1" outlineLevel="1" collapsed="1" x14ac:dyDescent="0.25">
      <c r="A6985" t="s">
        <v>34</v>
      </c>
      <c r="B6985" s="4" t="s">
        <v>29</v>
      </c>
      <c r="C6985" s="4" t="s">
        <v>7783</v>
      </c>
      <c r="D6985" s="4" t="s">
        <v>34</v>
      </c>
      <c r="E6985" s="4">
        <v>6.7628399999999998E-4</v>
      </c>
      <c r="F6985" s="4">
        <v>1.5434800000000001E-4</v>
      </c>
      <c r="G6985" s="4">
        <v>1</v>
      </c>
      <c r="H6985" s="4">
        <v>1</v>
      </c>
      <c r="I6985" s="4">
        <v>1</v>
      </c>
      <c r="J6985" s="4" t="s">
        <v>7780</v>
      </c>
      <c r="K6985" s="4">
        <v>0</v>
      </c>
      <c r="L6985" s="4">
        <v>1159.5953400000001</v>
      </c>
      <c r="M6985" s="4" t="s">
        <v>29</v>
      </c>
      <c r="N6985" s="4" t="s">
        <v>29</v>
      </c>
      <c r="O6985" s="4">
        <v>6.5770000000000002E-5</v>
      </c>
      <c r="P6985" s="4">
        <v>5.7769999999999997E-5</v>
      </c>
      <c r="Q6985" s="4">
        <v>2.5</v>
      </c>
    </row>
    <row r="6986" spans="1:29" hidden="1" outlineLevel="1" collapsed="1" x14ac:dyDescent="0.25">
      <c r="A6986" t="s">
        <v>34</v>
      </c>
      <c r="B6986" s="4" t="s">
        <v>29</v>
      </c>
      <c r="C6986" s="4" t="s">
        <v>7784</v>
      </c>
      <c r="D6986" s="4" t="s">
        <v>128</v>
      </c>
      <c r="E6986" s="4">
        <v>7.4534099999999995E-5</v>
      </c>
      <c r="F6986" s="4">
        <v>1.5434800000000001E-4</v>
      </c>
      <c r="G6986" s="4">
        <v>1</v>
      </c>
      <c r="H6986" s="4">
        <v>1</v>
      </c>
      <c r="I6986" s="4">
        <v>1</v>
      </c>
      <c r="J6986" s="4" t="s">
        <v>7780</v>
      </c>
      <c r="K6986" s="4">
        <v>0</v>
      </c>
      <c r="L6986" s="4">
        <v>1802.88942</v>
      </c>
      <c r="M6986" s="4" t="s">
        <v>29</v>
      </c>
      <c r="N6986" s="4" t="s">
        <v>29</v>
      </c>
      <c r="O6986" s="4">
        <v>6.5770000000000002E-5</v>
      </c>
      <c r="P6986" s="4">
        <v>4.0180000000000003E-6</v>
      </c>
      <c r="Q6986" s="4">
        <v>4.57</v>
      </c>
    </row>
    <row r="6987" spans="1:29" hidden="1" outlineLevel="1" collapsed="1" x14ac:dyDescent="0.25">
      <c r="A6987" t="s">
        <v>34</v>
      </c>
      <c r="B6987" s="4" t="s">
        <v>29</v>
      </c>
      <c r="C6987" s="4" t="s">
        <v>7785</v>
      </c>
      <c r="D6987" s="4" t="s">
        <v>34</v>
      </c>
      <c r="E6987" s="4">
        <v>1.5919299999999999E-4</v>
      </c>
      <c r="F6987" s="4">
        <v>1.5434800000000001E-4</v>
      </c>
      <c r="G6987" s="4">
        <v>1</v>
      </c>
      <c r="H6987" s="4">
        <v>1</v>
      </c>
      <c r="I6987" s="4">
        <v>1</v>
      </c>
      <c r="J6987" s="4" t="s">
        <v>7780</v>
      </c>
      <c r="K6987" s="4">
        <v>0</v>
      </c>
      <c r="L6987" s="4">
        <v>1697.88571</v>
      </c>
      <c r="M6987" s="4" t="s">
        <v>29</v>
      </c>
      <c r="N6987" s="4" t="s">
        <v>29</v>
      </c>
      <c r="O6987" s="4">
        <v>6.5770000000000002E-5</v>
      </c>
      <c r="P6987" s="4">
        <v>1.004E-5</v>
      </c>
      <c r="Q6987" s="4">
        <v>3.84</v>
      </c>
    </row>
    <row r="6988" spans="1:29" hidden="1" outlineLevel="1" collapsed="1" x14ac:dyDescent="0.25">
      <c r="A6988" t="s">
        <v>34</v>
      </c>
      <c r="B6988" s="4" t="s">
        <v>29</v>
      </c>
      <c r="C6988" s="4" t="s">
        <v>7786</v>
      </c>
      <c r="D6988" s="4" t="s">
        <v>58</v>
      </c>
      <c r="E6988" s="4">
        <v>4.2888400000000004E-3</v>
      </c>
      <c r="F6988" s="4">
        <v>3.0793500000000001E-4</v>
      </c>
      <c r="G6988" s="4">
        <v>1</v>
      </c>
      <c r="H6988" s="4">
        <v>1</v>
      </c>
      <c r="I6988" s="4">
        <v>1</v>
      </c>
      <c r="J6988" s="4" t="s">
        <v>7780</v>
      </c>
      <c r="K6988" s="4">
        <v>0</v>
      </c>
      <c r="L6988" s="4">
        <v>2049.0168600000002</v>
      </c>
      <c r="M6988" s="4" t="s">
        <v>29</v>
      </c>
      <c r="N6988" s="4" t="s">
        <v>29</v>
      </c>
      <c r="O6988" s="4">
        <v>1.192E-4</v>
      </c>
      <c r="P6988" s="4">
        <v>5.1230000000000004E-4</v>
      </c>
      <c r="Q6988" s="4">
        <v>2.65</v>
      </c>
    </row>
    <row r="6989" spans="1:29" hidden="1" outlineLevel="1" collapsed="1" x14ac:dyDescent="0.25">
      <c r="A6989" t="s">
        <v>34</v>
      </c>
      <c r="B6989" s="4" t="s">
        <v>29</v>
      </c>
      <c r="C6989" s="4" t="s">
        <v>7787</v>
      </c>
      <c r="D6989" s="4" t="s">
        <v>34</v>
      </c>
      <c r="E6989" s="4">
        <v>4.5138699999999997E-3</v>
      </c>
      <c r="F6989" s="4">
        <v>3.0793500000000001E-4</v>
      </c>
      <c r="G6989" s="4">
        <v>1</v>
      </c>
      <c r="H6989" s="4">
        <v>1</v>
      </c>
      <c r="I6989" s="4">
        <v>1</v>
      </c>
      <c r="J6989" s="4" t="s">
        <v>7780</v>
      </c>
      <c r="K6989" s="4">
        <v>1</v>
      </c>
      <c r="L6989" s="4">
        <v>1228.70081</v>
      </c>
      <c r="M6989" s="4" t="s">
        <v>29</v>
      </c>
      <c r="N6989" s="4" t="s">
        <v>29</v>
      </c>
      <c r="O6989" s="4">
        <v>1.192E-4</v>
      </c>
      <c r="P6989" s="4">
        <v>5.4730000000000002E-4</v>
      </c>
      <c r="Q6989" s="4">
        <v>2.86</v>
      </c>
    </row>
    <row r="6990" spans="1:29" hidden="1" outlineLevel="1" collapsed="1" x14ac:dyDescent="0.25">
      <c r="A6990" t="s">
        <v>34</v>
      </c>
      <c r="B6990" s="4" t="s">
        <v>29</v>
      </c>
      <c r="C6990" s="4" t="s">
        <v>7788</v>
      </c>
      <c r="D6990" s="4" t="s">
        <v>34</v>
      </c>
      <c r="E6990" s="4">
        <v>7.0564E-3</v>
      </c>
      <c r="F6990" s="4">
        <v>4.3565599999999998E-4</v>
      </c>
      <c r="G6990" s="4">
        <v>1</v>
      </c>
      <c r="H6990" s="4">
        <v>1</v>
      </c>
      <c r="I6990" s="4">
        <v>1</v>
      </c>
      <c r="J6990" s="4" t="s">
        <v>7780</v>
      </c>
      <c r="K6990" s="4">
        <v>0</v>
      </c>
      <c r="L6990" s="4">
        <v>947.57717000000002</v>
      </c>
      <c r="M6990" s="4" t="s">
        <v>29</v>
      </c>
      <c r="N6990" s="4" t="s">
        <v>29</v>
      </c>
      <c r="O6990" s="4">
        <v>1.639E-4</v>
      </c>
      <c r="P6990" s="4">
        <v>9.1889999999999995E-4</v>
      </c>
      <c r="Q6990" s="4">
        <v>2.13</v>
      </c>
    </row>
    <row r="6991" spans="1:29" hidden="1" outlineLevel="1" collapsed="1" x14ac:dyDescent="0.25">
      <c r="A6991" t="s">
        <v>34</v>
      </c>
      <c r="B6991" s="4" t="s">
        <v>29</v>
      </c>
      <c r="C6991" s="4" t="s">
        <v>7789</v>
      </c>
      <c r="D6991" s="4" t="s">
        <v>166</v>
      </c>
      <c r="E6991" s="4">
        <v>1.6097500000000001E-2</v>
      </c>
      <c r="F6991" s="4">
        <v>5.7957899999999999E-4</v>
      </c>
      <c r="G6991" s="4">
        <v>1</v>
      </c>
      <c r="H6991" s="4">
        <v>1</v>
      </c>
      <c r="I6991" s="4">
        <v>1</v>
      </c>
      <c r="J6991" s="4" t="s">
        <v>7780</v>
      </c>
      <c r="K6991" s="4">
        <v>0</v>
      </c>
      <c r="L6991" s="4">
        <v>1081.52342</v>
      </c>
      <c r="M6991" s="4" t="s">
        <v>29</v>
      </c>
      <c r="N6991" s="4" t="s">
        <v>29</v>
      </c>
      <c r="O6991" s="4">
        <v>2.1489999999999999E-4</v>
      </c>
      <c r="P6991" s="4">
        <v>2.496E-3</v>
      </c>
      <c r="Q6991" s="4">
        <v>1.47</v>
      </c>
    </row>
    <row r="6992" spans="1:29" hidden="1" outlineLevel="1" collapsed="1" x14ac:dyDescent="0.25">
      <c r="A6992" t="s">
        <v>34</v>
      </c>
      <c r="B6992" s="4" t="s">
        <v>29</v>
      </c>
      <c r="C6992" s="4" t="s">
        <v>7790</v>
      </c>
      <c r="D6992" s="4" t="s">
        <v>34</v>
      </c>
      <c r="E6992" s="4">
        <v>7.2742899999999999E-2</v>
      </c>
      <c r="F6992" s="4">
        <v>2.86959E-3</v>
      </c>
      <c r="G6992" s="4">
        <v>1</v>
      </c>
      <c r="H6992" s="4">
        <v>1</v>
      </c>
      <c r="I6992" s="4">
        <v>1</v>
      </c>
      <c r="J6992" s="4" t="s">
        <v>7780</v>
      </c>
      <c r="K6992" s="4">
        <v>0</v>
      </c>
      <c r="L6992" s="4">
        <v>884.51999000000001</v>
      </c>
      <c r="M6992" s="4" t="s">
        <v>29</v>
      </c>
      <c r="N6992" s="4" t="s">
        <v>29</v>
      </c>
      <c r="O6992" s="4">
        <v>1.0269999999999999E-3</v>
      </c>
      <c r="P6992" s="4">
        <v>1.7590000000000001E-2</v>
      </c>
      <c r="Q6992" s="4">
        <v>1.84</v>
      </c>
    </row>
    <row r="6993" spans="1:29" hidden="1" outlineLevel="1" collapsed="1" x14ac:dyDescent="0.25">
      <c r="A6993" t="s">
        <v>34</v>
      </c>
      <c r="B6993" s="4" t="s">
        <v>29</v>
      </c>
      <c r="C6993" s="4" t="s">
        <v>7791</v>
      </c>
      <c r="D6993" s="4" t="s">
        <v>421</v>
      </c>
      <c r="E6993" s="4">
        <v>0.11644400000000001</v>
      </c>
      <c r="F6993" s="4">
        <v>3.75158E-3</v>
      </c>
      <c r="G6993" s="4">
        <v>1</v>
      </c>
      <c r="H6993" s="4">
        <v>1</v>
      </c>
      <c r="I6993" s="4">
        <v>1</v>
      </c>
      <c r="J6993" s="4" t="s">
        <v>7780</v>
      </c>
      <c r="K6993" s="4">
        <v>1</v>
      </c>
      <c r="L6993" s="4">
        <v>2037.9545900000001</v>
      </c>
      <c r="M6993" s="4" t="s">
        <v>29</v>
      </c>
      <c r="N6993" s="4" t="s">
        <v>29</v>
      </c>
      <c r="O6993" s="4">
        <v>1.3439999999999999E-3</v>
      </c>
      <c r="P6993" s="4">
        <v>3.4209999999999997E-2</v>
      </c>
      <c r="Q6993" s="4">
        <v>3.1</v>
      </c>
    </row>
    <row r="6994" spans="1:29" x14ac:dyDescent="0.25">
      <c r="A6994" s="3" t="s">
        <v>29</v>
      </c>
      <c r="B6994" s="3" t="s">
        <v>30</v>
      </c>
      <c r="C6994" s="3" t="s">
        <v>7792</v>
      </c>
      <c r="D6994" s="3" t="s">
        <v>7793</v>
      </c>
      <c r="E6994" s="3">
        <v>0</v>
      </c>
      <c r="F6994" s="3">
        <v>30.004999999999999</v>
      </c>
      <c r="G6994" s="3">
        <v>23</v>
      </c>
      <c r="H6994" s="3">
        <v>5</v>
      </c>
      <c r="I6994" s="3">
        <v>9</v>
      </c>
      <c r="J6994" s="3">
        <v>5</v>
      </c>
      <c r="K6994" s="3">
        <v>269</v>
      </c>
      <c r="L6994" s="3">
        <v>29.8</v>
      </c>
      <c r="M6994" s="3">
        <v>10.18</v>
      </c>
      <c r="N6994" s="3">
        <v>22.99</v>
      </c>
      <c r="O6994" s="3">
        <v>5</v>
      </c>
      <c r="P6994" s="3" t="s">
        <v>315</v>
      </c>
      <c r="Q6994" s="3" t="s">
        <v>2919</v>
      </c>
      <c r="R6994" s="3" t="s">
        <v>2920</v>
      </c>
      <c r="S6994" s="3" t="s">
        <v>2888</v>
      </c>
      <c r="T6994" s="3" t="s">
        <v>34</v>
      </c>
      <c r="U6994" s="3" t="s">
        <v>7794</v>
      </c>
      <c r="V6994" s="3" t="s">
        <v>34</v>
      </c>
      <c r="W6994" s="3" t="s">
        <v>714</v>
      </c>
      <c r="X6994" s="3" t="s">
        <v>34</v>
      </c>
      <c r="Y6994" s="3" t="s">
        <v>34</v>
      </c>
      <c r="Z6994" s="3" t="s">
        <v>34</v>
      </c>
      <c r="AA6994" s="3">
        <v>0</v>
      </c>
      <c r="AB6994" s="3" t="s">
        <v>29</v>
      </c>
      <c r="AC6994" s="3">
        <v>1</v>
      </c>
    </row>
    <row r="6995" spans="1:29" hidden="1" outlineLevel="1" collapsed="1" x14ac:dyDescent="0.25">
      <c r="A6995" t="s">
        <v>34</v>
      </c>
      <c r="B6995" s="2" t="s">
        <v>39</v>
      </c>
      <c r="C6995" s="2" t="s">
        <v>40</v>
      </c>
      <c r="D6995" s="2" t="s">
        <v>41</v>
      </c>
      <c r="E6995" s="2" t="s">
        <v>42</v>
      </c>
      <c r="F6995" s="2" t="s">
        <v>43</v>
      </c>
      <c r="G6995" s="2" t="s">
        <v>28</v>
      </c>
      <c r="H6995" s="2" t="s">
        <v>44</v>
      </c>
      <c r="I6995" s="2" t="s">
        <v>8</v>
      </c>
      <c r="J6995" s="2" t="s">
        <v>45</v>
      </c>
      <c r="K6995" s="2" t="s">
        <v>46</v>
      </c>
      <c r="L6995" s="2" t="s">
        <v>47</v>
      </c>
      <c r="M6995" s="2" t="s">
        <v>27</v>
      </c>
      <c r="N6995" s="2" t="s">
        <v>48</v>
      </c>
      <c r="O6995" s="2" t="s">
        <v>49</v>
      </c>
      <c r="P6995" s="2" t="s">
        <v>50</v>
      </c>
      <c r="Q6995" s="2" t="s">
        <v>51</v>
      </c>
    </row>
    <row r="6996" spans="1:29" hidden="1" outlineLevel="1" collapsed="1" x14ac:dyDescent="0.25">
      <c r="A6996" t="s">
        <v>34</v>
      </c>
      <c r="B6996" s="4" t="s">
        <v>29</v>
      </c>
      <c r="C6996" s="4" t="s">
        <v>7795</v>
      </c>
      <c r="D6996" s="4" t="s">
        <v>249</v>
      </c>
      <c r="E6996" s="4">
        <v>3.1685900000000001E-5</v>
      </c>
      <c r="F6996" s="4">
        <v>1.5434800000000001E-4</v>
      </c>
      <c r="G6996" s="4">
        <v>1</v>
      </c>
      <c r="H6996" s="4">
        <v>1</v>
      </c>
      <c r="I6996" s="4">
        <v>2</v>
      </c>
      <c r="J6996" s="4" t="s">
        <v>7792</v>
      </c>
      <c r="K6996" s="4">
        <v>0</v>
      </c>
      <c r="L6996" s="4">
        <v>1911.99567</v>
      </c>
      <c r="M6996" s="4" t="s">
        <v>29</v>
      </c>
      <c r="N6996" s="4" t="s">
        <v>29</v>
      </c>
      <c r="O6996" s="4">
        <v>6.5770000000000002E-5</v>
      </c>
      <c r="P6996" s="4">
        <v>1.426E-6</v>
      </c>
      <c r="Q6996" s="4">
        <v>3.58</v>
      </c>
    </row>
    <row r="6997" spans="1:29" hidden="1" outlineLevel="1" collapsed="1" x14ac:dyDescent="0.25">
      <c r="A6997" t="s">
        <v>34</v>
      </c>
      <c r="B6997" s="4" t="s">
        <v>29</v>
      </c>
      <c r="C6997" s="4" t="s">
        <v>7796</v>
      </c>
      <c r="D6997" s="4" t="s">
        <v>34</v>
      </c>
      <c r="E6997" s="4">
        <v>5.6529200000000002E-6</v>
      </c>
      <c r="F6997" s="4">
        <v>1.5434800000000001E-4</v>
      </c>
      <c r="G6997" s="4">
        <v>1</v>
      </c>
      <c r="H6997" s="4">
        <v>1</v>
      </c>
      <c r="I6997" s="4">
        <v>2</v>
      </c>
      <c r="J6997" s="4" t="s">
        <v>7792</v>
      </c>
      <c r="K6997" s="4">
        <v>1</v>
      </c>
      <c r="L6997" s="4">
        <v>1670.9112</v>
      </c>
      <c r="M6997" s="4" t="s">
        <v>29</v>
      </c>
      <c r="N6997" s="4" t="s">
        <v>29</v>
      </c>
      <c r="O6997" s="4">
        <v>6.5770000000000002E-5</v>
      </c>
      <c r="P6997" s="4">
        <v>1.7700000000000001E-7</v>
      </c>
      <c r="Q6997" s="4">
        <v>4.79</v>
      </c>
    </row>
    <row r="6998" spans="1:29" hidden="1" outlineLevel="1" collapsed="1" x14ac:dyDescent="0.25">
      <c r="A6998" t="s">
        <v>34</v>
      </c>
      <c r="B6998" s="4" t="s">
        <v>29</v>
      </c>
      <c r="C6998" s="4" t="s">
        <v>7797</v>
      </c>
      <c r="D6998" s="4" t="s">
        <v>34</v>
      </c>
      <c r="E6998" s="4">
        <v>1.95602E-5</v>
      </c>
      <c r="F6998" s="4">
        <v>1.5434800000000001E-4</v>
      </c>
      <c r="G6998" s="4">
        <v>1</v>
      </c>
      <c r="H6998" s="4">
        <v>1</v>
      </c>
      <c r="I6998" s="4">
        <v>2</v>
      </c>
      <c r="J6998" s="4" t="s">
        <v>7792</v>
      </c>
      <c r="K6998" s="4">
        <v>0</v>
      </c>
      <c r="L6998" s="4">
        <v>1614.9617800000001</v>
      </c>
      <c r="M6998" s="4" t="s">
        <v>29</v>
      </c>
      <c r="N6998" s="4" t="s">
        <v>29</v>
      </c>
      <c r="O6998" s="4">
        <v>6.5770000000000002E-5</v>
      </c>
      <c r="P6998" s="4">
        <v>7.9189999999999999E-7</v>
      </c>
      <c r="Q6998" s="4">
        <v>2.34</v>
      </c>
    </row>
    <row r="6999" spans="1:29" hidden="1" outlineLevel="1" collapsed="1" x14ac:dyDescent="0.25">
      <c r="A6999" t="s">
        <v>34</v>
      </c>
      <c r="B6999" s="4" t="s">
        <v>29</v>
      </c>
      <c r="C6999" s="4" t="s">
        <v>7798</v>
      </c>
      <c r="D6999" s="4" t="s">
        <v>2936</v>
      </c>
      <c r="E6999" s="4">
        <v>2.8404100000000001E-5</v>
      </c>
      <c r="F6999" s="4">
        <v>1.5434800000000001E-4</v>
      </c>
      <c r="G6999" s="4">
        <v>1</v>
      </c>
      <c r="H6999" s="4">
        <v>1</v>
      </c>
      <c r="I6999" s="4">
        <v>2</v>
      </c>
      <c r="J6999" s="4" t="s">
        <v>7792</v>
      </c>
      <c r="K6999" s="4">
        <v>1</v>
      </c>
      <c r="L6999" s="4">
        <v>1951.94768</v>
      </c>
      <c r="M6999" s="4" t="s">
        <v>29</v>
      </c>
      <c r="N6999" s="4" t="s">
        <v>29</v>
      </c>
      <c r="O6999" s="4">
        <v>6.5770000000000002E-5</v>
      </c>
      <c r="P6999" s="4">
        <v>1.2500000000000001E-6</v>
      </c>
      <c r="Q6999" s="4">
        <v>3</v>
      </c>
    </row>
    <row r="7000" spans="1:29" hidden="1" outlineLevel="1" collapsed="1" x14ac:dyDescent="0.25">
      <c r="A7000" t="s">
        <v>34</v>
      </c>
      <c r="B7000" s="4" t="s">
        <v>29</v>
      </c>
      <c r="C7000" s="4" t="s">
        <v>7799</v>
      </c>
      <c r="D7000" s="4" t="s">
        <v>3930</v>
      </c>
      <c r="E7000" s="4">
        <v>7.8633699999999997E-3</v>
      </c>
      <c r="F7000" s="4">
        <v>4.3565599999999998E-4</v>
      </c>
      <c r="G7000" s="4">
        <v>1</v>
      </c>
      <c r="H7000" s="4">
        <v>1</v>
      </c>
      <c r="I7000" s="4">
        <v>1</v>
      </c>
      <c r="J7000" s="4" t="s">
        <v>7792</v>
      </c>
      <c r="K7000" s="4">
        <v>0</v>
      </c>
      <c r="L7000" s="4">
        <v>1823.8527099999999</v>
      </c>
      <c r="M7000" s="4" t="s">
        <v>29</v>
      </c>
      <c r="N7000" s="4" t="s">
        <v>29</v>
      </c>
      <c r="O7000" s="4">
        <v>1.639E-4</v>
      </c>
      <c r="P7000" s="4">
        <v>1.047E-3</v>
      </c>
      <c r="Q7000" s="4">
        <v>2.56</v>
      </c>
    </row>
    <row r="7001" spans="1:29" x14ac:dyDescent="0.25">
      <c r="A7001" s="3" t="s">
        <v>29</v>
      </c>
      <c r="B7001" s="3" t="s">
        <v>30</v>
      </c>
      <c r="C7001" s="3" t="s">
        <v>7800</v>
      </c>
      <c r="D7001" s="3" t="s">
        <v>7801</v>
      </c>
      <c r="E7001" s="3">
        <v>0</v>
      </c>
      <c r="F7001" s="3">
        <v>30.003</v>
      </c>
      <c r="G7001" s="3">
        <v>45</v>
      </c>
      <c r="H7001" s="3">
        <v>6</v>
      </c>
      <c r="I7001" s="3">
        <v>9</v>
      </c>
      <c r="J7001" s="3">
        <v>6</v>
      </c>
      <c r="K7001" s="3">
        <v>187</v>
      </c>
      <c r="L7001" s="3">
        <v>21.3</v>
      </c>
      <c r="M7001" s="3">
        <v>9.39</v>
      </c>
      <c r="N7001" s="3">
        <v>26.45</v>
      </c>
      <c r="O7001" s="3">
        <v>6</v>
      </c>
      <c r="P7001" s="3" t="s">
        <v>34</v>
      </c>
      <c r="Q7001" s="3" t="s">
        <v>34</v>
      </c>
      <c r="R7001" s="3" t="s">
        <v>34</v>
      </c>
      <c r="S7001" s="3" t="s">
        <v>7802</v>
      </c>
      <c r="T7001" s="3" t="s">
        <v>34</v>
      </c>
      <c r="U7001" s="3" t="s">
        <v>7803</v>
      </c>
      <c r="V7001" s="3" t="s">
        <v>34</v>
      </c>
      <c r="W7001" s="3" t="s">
        <v>1758</v>
      </c>
      <c r="X7001" s="3" t="s">
        <v>34</v>
      </c>
      <c r="Y7001" s="3" t="s">
        <v>34</v>
      </c>
      <c r="Z7001" s="3" t="s">
        <v>34</v>
      </c>
      <c r="AA7001" s="3">
        <v>0</v>
      </c>
      <c r="AB7001" s="3" t="s">
        <v>29</v>
      </c>
      <c r="AC7001" s="3">
        <v>1</v>
      </c>
    </row>
    <row r="7002" spans="1:29" hidden="1" outlineLevel="1" collapsed="1" x14ac:dyDescent="0.25">
      <c r="A7002" t="s">
        <v>34</v>
      </c>
      <c r="B7002" s="2" t="s">
        <v>39</v>
      </c>
      <c r="C7002" s="2" t="s">
        <v>40</v>
      </c>
      <c r="D7002" s="2" t="s">
        <v>41</v>
      </c>
      <c r="E7002" s="2" t="s">
        <v>42</v>
      </c>
      <c r="F7002" s="2" t="s">
        <v>43</v>
      </c>
      <c r="G7002" s="2" t="s">
        <v>28</v>
      </c>
      <c r="H7002" s="2" t="s">
        <v>44</v>
      </c>
      <c r="I7002" s="2" t="s">
        <v>8</v>
      </c>
      <c r="J7002" s="2" t="s">
        <v>45</v>
      </c>
      <c r="K7002" s="2" t="s">
        <v>46</v>
      </c>
      <c r="L7002" s="2" t="s">
        <v>47</v>
      </c>
      <c r="M7002" s="2" t="s">
        <v>27</v>
      </c>
      <c r="N7002" s="2" t="s">
        <v>48</v>
      </c>
      <c r="O7002" s="2" t="s">
        <v>49</v>
      </c>
      <c r="P7002" s="2" t="s">
        <v>50</v>
      </c>
      <c r="Q7002" s="2" t="s">
        <v>51</v>
      </c>
    </row>
    <row r="7003" spans="1:29" hidden="1" outlineLevel="1" collapsed="1" x14ac:dyDescent="0.25">
      <c r="A7003" t="s">
        <v>34</v>
      </c>
      <c r="B7003" s="4" t="s">
        <v>29</v>
      </c>
      <c r="C7003" s="4" t="s">
        <v>7804</v>
      </c>
      <c r="D7003" s="4" t="s">
        <v>72</v>
      </c>
      <c r="E7003" s="4">
        <v>2.4975599999999999E-5</v>
      </c>
      <c r="F7003" s="4">
        <v>1.5434800000000001E-4</v>
      </c>
      <c r="G7003" s="4">
        <v>1</v>
      </c>
      <c r="H7003" s="4">
        <v>1</v>
      </c>
      <c r="I7003" s="4">
        <v>2</v>
      </c>
      <c r="J7003" s="4" t="s">
        <v>7800</v>
      </c>
      <c r="K7003" s="4">
        <v>0</v>
      </c>
      <c r="L7003" s="4">
        <v>1278.66884</v>
      </c>
      <c r="M7003" s="4" t="s">
        <v>29</v>
      </c>
      <c r="N7003" s="4" t="s">
        <v>29</v>
      </c>
      <c r="O7003" s="4">
        <v>6.5770000000000002E-5</v>
      </c>
      <c r="P7003" s="4">
        <v>1.065E-6</v>
      </c>
      <c r="Q7003" s="4">
        <v>3.4</v>
      </c>
    </row>
    <row r="7004" spans="1:29" hidden="1" outlineLevel="1" collapsed="1" x14ac:dyDescent="0.25">
      <c r="A7004" t="s">
        <v>34</v>
      </c>
      <c r="B7004" s="4" t="s">
        <v>29</v>
      </c>
      <c r="C7004" s="4" t="s">
        <v>7805</v>
      </c>
      <c r="D7004" s="4" t="s">
        <v>34</v>
      </c>
      <c r="E7004" s="4">
        <v>5.4737600000000003E-5</v>
      </c>
      <c r="F7004" s="4">
        <v>1.5434800000000001E-4</v>
      </c>
      <c r="G7004" s="4">
        <v>1</v>
      </c>
      <c r="H7004" s="4">
        <v>1</v>
      </c>
      <c r="I7004" s="4">
        <v>2</v>
      </c>
      <c r="J7004" s="4" t="s">
        <v>7800</v>
      </c>
      <c r="K7004" s="4">
        <v>1</v>
      </c>
      <c r="L7004" s="4">
        <v>1542.88498</v>
      </c>
      <c r="M7004" s="4" t="s">
        <v>29</v>
      </c>
      <c r="N7004" s="4" t="s">
        <v>29</v>
      </c>
      <c r="O7004" s="4">
        <v>6.5770000000000002E-5</v>
      </c>
      <c r="P7004" s="4">
        <v>2.7549999999999999E-6</v>
      </c>
      <c r="Q7004" s="4">
        <v>3.76</v>
      </c>
    </row>
    <row r="7005" spans="1:29" hidden="1" outlineLevel="1" collapsed="1" x14ac:dyDescent="0.25">
      <c r="A7005" t="s">
        <v>34</v>
      </c>
      <c r="B7005" s="4" t="s">
        <v>29</v>
      </c>
      <c r="C7005" s="4" t="s">
        <v>7806</v>
      </c>
      <c r="D7005" s="4" t="s">
        <v>34</v>
      </c>
      <c r="E7005" s="4">
        <v>3.9430700000000002E-5</v>
      </c>
      <c r="F7005" s="4">
        <v>1.5434800000000001E-4</v>
      </c>
      <c r="G7005" s="4">
        <v>1</v>
      </c>
      <c r="H7005" s="4">
        <v>1</v>
      </c>
      <c r="I7005" s="4">
        <v>1</v>
      </c>
      <c r="J7005" s="4" t="s">
        <v>7800</v>
      </c>
      <c r="K7005" s="4">
        <v>0</v>
      </c>
      <c r="L7005" s="4">
        <v>1931.9709</v>
      </c>
      <c r="M7005" s="4" t="s">
        <v>29</v>
      </c>
      <c r="N7005" s="4" t="s">
        <v>29</v>
      </c>
      <c r="O7005" s="4">
        <v>6.5770000000000002E-5</v>
      </c>
      <c r="P7005" s="4">
        <v>1.8589999999999999E-6</v>
      </c>
      <c r="Q7005" s="4">
        <v>2.6</v>
      </c>
    </row>
    <row r="7006" spans="1:29" hidden="1" outlineLevel="1" collapsed="1" x14ac:dyDescent="0.25">
      <c r="A7006" t="s">
        <v>34</v>
      </c>
      <c r="B7006" s="4" t="s">
        <v>29</v>
      </c>
      <c r="C7006" s="4" t="s">
        <v>7807</v>
      </c>
      <c r="D7006" s="4" t="s">
        <v>34</v>
      </c>
      <c r="E7006" s="4">
        <v>9.0883299999999995E-4</v>
      </c>
      <c r="F7006" s="4">
        <v>1.5434800000000001E-4</v>
      </c>
      <c r="G7006" s="4">
        <v>1</v>
      </c>
      <c r="H7006" s="4">
        <v>1</v>
      </c>
      <c r="I7006" s="4">
        <v>1</v>
      </c>
      <c r="J7006" s="4" t="s">
        <v>7800</v>
      </c>
      <c r="K7006" s="4">
        <v>0</v>
      </c>
      <c r="L7006" s="4">
        <v>1694.91841</v>
      </c>
      <c r="M7006" s="4" t="s">
        <v>29</v>
      </c>
      <c r="N7006" s="4" t="s">
        <v>29</v>
      </c>
      <c r="O7006" s="4">
        <v>6.5770000000000002E-5</v>
      </c>
      <c r="P7006" s="4">
        <v>8.2360000000000004E-5</v>
      </c>
      <c r="Q7006" s="4">
        <v>2.54</v>
      </c>
    </row>
    <row r="7007" spans="1:29" hidden="1" outlineLevel="1" collapsed="1" x14ac:dyDescent="0.25">
      <c r="A7007" t="s">
        <v>34</v>
      </c>
      <c r="B7007" s="4" t="s">
        <v>29</v>
      </c>
      <c r="C7007" s="4" t="s">
        <v>7808</v>
      </c>
      <c r="D7007" s="4" t="s">
        <v>34</v>
      </c>
      <c r="E7007" s="4">
        <v>3.4449000000000002E-5</v>
      </c>
      <c r="F7007" s="4">
        <v>1.5434800000000001E-4</v>
      </c>
      <c r="G7007" s="4">
        <v>1</v>
      </c>
      <c r="H7007" s="4">
        <v>1</v>
      </c>
      <c r="I7007" s="4">
        <v>1</v>
      </c>
      <c r="J7007" s="4" t="s">
        <v>7800</v>
      </c>
      <c r="K7007" s="4">
        <v>1</v>
      </c>
      <c r="L7007" s="4">
        <v>1870.9697699999999</v>
      </c>
      <c r="M7007" s="4" t="s">
        <v>29</v>
      </c>
      <c r="N7007" s="4" t="s">
        <v>29</v>
      </c>
      <c r="O7007" s="4">
        <v>6.5770000000000002E-5</v>
      </c>
      <c r="P7007" s="4">
        <v>1.5710000000000001E-6</v>
      </c>
      <c r="Q7007" s="4">
        <v>3.68</v>
      </c>
    </row>
    <row r="7008" spans="1:29" hidden="1" outlineLevel="1" collapsed="1" x14ac:dyDescent="0.25">
      <c r="A7008" t="s">
        <v>34</v>
      </c>
      <c r="B7008" s="4" t="s">
        <v>29</v>
      </c>
      <c r="C7008" s="4" t="s">
        <v>7809</v>
      </c>
      <c r="D7008" s="4" t="s">
        <v>34</v>
      </c>
      <c r="E7008" s="4">
        <v>1.00765E-2</v>
      </c>
      <c r="F7008" s="4">
        <v>4.3565599999999998E-4</v>
      </c>
      <c r="G7008" s="4">
        <v>1</v>
      </c>
      <c r="H7008" s="4">
        <v>1</v>
      </c>
      <c r="I7008" s="4">
        <v>2</v>
      </c>
      <c r="J7008" s="4" t="s">
        <v>7800</v>
      </c>
      <c r="K7008" s="4">
        <v>0</v>
      </c>
      <c r="L7008" s="4">
        <v>1043.5983000000001</v>
      </c>
      <c r="M7008" s="4" t="s">
        <v>29</v>
      </c>
      <c r="N7008" s="4" t="s">
        <v>29</v>
      </c>
      <c r="O7008" s="4">
        <v>1.639E-4</v>
      </c>
      <c r="P7008" s="4">
        <v>1.408E-3</v>
      </c>
      <c r="Q7008" s="4">
        <v>2.1</v>
      </c>
    </row>
    <row r="7009" spans="1:29" x14ac:dyDescent="0.25">
      <c r="A7009" s="3" t="s">
        <v>29</v>
      </c>
      <c r="B7009" s="3" t="s">
        <v>30</v>
      </c>
      <c r="C7009" s="3" t="s">
        <v>7810</v>
      </c>
      <c r="D7009" s="3" t="s">
        <v>7811</v>
      </c>
      <c r="E7009" s="3">
        <v>0</v>
      </c>
      <c r="F7009" s="3">
        <v>29.995000000000001</v>
      </c>
      <c r="G7009" s="3">
        <v>20</v>
      </c>
      <c r="H7009" s="3">
        <v>6</v>
      </c>
      <c r="I7009" s="3">
        <v>9</v>
      </c>
      <c r="J7009" s="3">
        <v>5</v>
      </c>
      <c r="K7009" s="3">
        <v>392</v>
      </c>
      <c r="L7009" s="3">
        <v>43.9</v>
      </c>
      <c r="M7009" s="3">
        <v>4.6900000000000004</v>
      </c>
      <c r="N7009" s="3">
        <v>26.47</v>
      </c>
      <c r="O7009" s="3">
        <v>6</v>
      </c>
      <c r="P7009" s="3" t="s">
        <v>315</v>
      </c>
      <c r="Q7009" s="3" t="s">
        <v>34</v>
      </c>
      <c r="R7009" s="3" t="s">
        <v>34</v>
      </c>
      <c r="S7009" s="3" t="s">
        <v>7091</v>
      </c>
      <c r="T7009" s="3" t="s">
        <v>34</v>
      </c>
      <c r="U7009" s="3" t="s">
        <v>7810</v>
      </c>
      <c r="V7009" s="3" t="s">
        <v>34</v>
      </c>
      <c r="W7009" s="3" t="s">
        <v>976</v>
      </c>
      <c r="X7009" s="3" t="s">
        <v>34</v>
      </c>
      <c r="Y7009" s="3" t="s">
        <v>34</v>
      </c>
      <c r="Z7009" s="3" t="s">
        <v>34</v>
      </c>
      <c r="AA7009" s="3">
        <v>0</v>
      </c>
      <c r="AB7009" s="3" t="s">
        <v>29</v>
      </c>
      <c r="AC7009" s="3">
        <v>1</v>
      </c>
    </row>
    <row r="7010" spans="1:29" hidden="1" outlineLevel="1" collapsed="1" x14ac:dyDescent="0.25">
      <c r="A7010" t="s">
        <v>34</v>
      </c>
      <c r="B7010" s="2" t="s">
        <v>39</v>
      </c>
      <c r="C7010" s="2" t="s">
        <v>40</v>
      </c>
      <c r="D7010" s="2" t="s">
        <v>41</v>
      </c>
      <c r="E7010" s="2" t="s">
        <v>42</v>
      </c>
      <c r="F7010" s="2" t="s">
        <v>43</v>
      </c>
      <c r="G7010" s="2" t="s">
        <v>28</v>
      </c>
      <c r="H7010" s="2" t="s">
        <v>44</v>
      </c>
      <c r="I7010" s="2" t="s">
        <v>8</v>
      </c>
      <c r="J7010" s="2" t="s">
        <v>45</v>
      </c>
      <c r="K7010" s="2" t="s">
        <v>46</v>
      </c>
      <c r="L7010" s="2" t="s">
        <v>47</v>
      </c>
      <c r="M7010" s="2" t="s">
        <v>27</v>
      </c>
      <c r="N7010" s="2" t="s">
        <v>48</v>
      </c>
      <c r="O7010" s="2" t="s">
        <v>49</v>
      </c>
      <c r="P7010" s="2" t="s">
        <v>50</v>
      </c>
      <c r="Q7010" s="2" t="s">
        <v>51</v>
      </c>
    </row>
    <row r="7011" spans="1:29" hidden="1" outlineLevel="1" collapsed="1" x14ac:dyDescent="0.25">
      <c r="A7011" t="s">
        <v>34</v>
      </c>
      <c r="B7011" s="4" t="s">
        <v>29</v>
      </c>
      <c r="C7011" s="4" t="s">
        <v>7092</v>
      </c>
      <c r="D7011" s="4" t="s">
        <v>34</v>
      </c>
      <c r="E7011" s="4">
        <v>4.4843299999999998E-5</v>
      </c>
      <c r="F7011" s="4">
        <v>1.5434800000000001E-4</v>
      </c>
      <c r="G7011" s="4">
        <v>2</v>
      </c>
      <c r="H7011" s="4">
        <v>2</v>
      </c>
      <c r="I7011" s="4">
        <v>2</v>
      </c>
      <c r="J7011" s="4" t="s">
        <v>7093</v>
      </c>
      <c r="K7011" s="4">
        <v>0</v>
      </c>
      <c r="L7011" s="4">
        <v>1799.95379</v>
      </c>
      <c r="M7011" s="4" t="s">
        <v>29</v>
      </c>
      <c r="N7011" s="4" t="s">
        <v>29</v>
      </c>
      <c r="O7011" s="4">
        <v>6.5770000000000002E-5</v>
      </c>
      <c r="P7011" s="4">
        <v>2.1670000000000002E-6</v>
      </c>
      <c r="Q7011" s="4">
        <v>3.49</v>
      </c>
    </row>
    <row r="7012" spans="1:29" hidden="1" outlineLevel="1" collapsed="1" x14ac:dyDescent="0.25">
      <c r="A7012" t="s">
        <v>34</v>
      </c>
      <c r="B7012" s="4" t="s">
        <v>29</v>
      </c>
      <c r="C7012" s="4" t="s">
        <v>7812</v>
      </c>
      <c r="D7012" s="4" t="s">
        <v>34</v>
      </c>
      <c r="E7012" s="4">
        <v>3.2085399999999997E-4</v>
      </c>
      <c r="F7012" s="4">
        <v>1.5434800000000001E-4</v>
      </c>
      <c r="G7012" s="4">
        <v>1</v>
      </c>
      <c r="H7012" s="4">
        <v>1</v>
      </c>
      <c r="I7012" s="4">
        <v>1</v>
      </c>
      <c r="J7012" s="4" t="s">
        <v>7810</v>
      </c>
      <c r="K7012" s="4">
        <v>0</v>
      </c>
      <c r="L7012" s="4">
        <v>1191.67722</v>
      </c>
      <c r="M7012" s="4" t="s">
        <v>29</v>
      </c>
      <c r="N7012" s="4" t="s">
        <v>29</v>
      </c>
      <c r="O7012" s="4">
        <v>6.5770000000000002E-5</v>
      </c>
      <c r="P7012" s="4">
        <v>2.3439999999999999E-5</v>
      </c>
      <c r="Q7012" s="4">
        <v>2.6</v>
      </c>
    </row>
    <row r="7013" spans="1:29" hidden="1" outlineLevel="1" collapsed="1" x14ac:dyDescent="0.25">
      <c r="A7013" t="s">
        <v>34</v>
      </c>
      <c r="B7013" s="4" t="s">
        <v>29</v>
      </c>
      <c r="C7013" s="4" t="s">
        <v>7813</v>
      </c>
      <c r="D7013" s="4" t="s">
        <v>74</v>
      </c>
      <c r="E7013" s="4">
        <v>1.9435199999999999E-7</v>
      </c>
      <c r="F7013" s="4">
        <v>1.5434800000000001E-4</v>
      </c>
      <c r="G7013" s="4">
        <v>1</v>
      </c>
      <c r="H7013" s="4">
        <v>1</v>
      </c>
      <c r="I7013" s="4">
        <v>2</v>
      </c>
      <c r="J7013" s="4" t="s">
        <v>7810</v>
      </c>
      <c r="K7013" s="4">
        <v>1</v>
      </c>
      <c r="L7013" s="4">
        <v>2376.17515</v>
      </c>
      <c r="M7013" s="4" t="s">
        <v>29</v>
      </c>
      <c r="N7013" s="4" t="s">
        <v>29</v>
      </c>
      <c r="O7013" s="4">
        <v>6.5770000000000002E-5</v>
      </c>
      <c r="P7013" s="4">
        <v>2.9950000000000001E-9</v>
      </c>
      <c r="Q7013" s="4">
        <v>4.67</v>
      </c>
    </row>
    <row r="7014" spans="1:29" hidden="1" outlineLevel="1" collapsed="1" x14ac:dyDescent="0.25">
      <c r="A7014" t="s">
        <v>34</v>
      </c>
      <c r="B7014" s="4" t="s">
        <v>29</v>
      </c>
      <c r="C7014" s="4" t="s">
        <v>7814</v>
      </c>
      <c r="D7014" s="4" t="s">
        <v>34</v>
      </c>
      <c r="E7014" s="4">
        <v>5.2618700000000001E-3</v>
      </c>
      <c r="F7014" s="4">
        <v>3.0793500000000001E-4</v>
      </c>
      <c r="G7014" s="4">
        <v>1</v>
      </c>
      <c r="H7014" s="4">
        <v>1</v>
      </c>
      <c r="I7014" s="4">
        <v>2</v>
      </c>
      <c r="J7014" s="4" t="s">
        <v>7810</v>
      </c>
      <c r="K7014" s="4">
        <v>1</v>
      </c>
      <c r="L7014" s="4">
        <v>1347.7783300000001</v>
      </c>
      <c r="M7014" s="4" t="s">
        <v>29</v>
      </c>
      <c r="N7014" s="4" t="s">
        <v>29</v>
      </c>
      <c r="O7014" s="4">
        <v>1.192E-4</v>
      </c>
      <c r="P7014" s="4">
        <v>6.5379999999999995E-4</v>
      </c>
      <c r="Q7014" s="4">
        <v>2.1</v>
      </c>
    </row>
    <row r="7015" spans="1:29" hidden="1" outlineLevel="1" collapsed="1" x14ac:dyDescent="0.25">
      <c r="A7015" t="s">
        <v>34</v>
      </c>
      <c r="B7015" s="4" t="s">
        <v>29</v>
      </c>
      <c r="C7015" s="4" t="s">
        <v>7815</v>
      </c>
      <c r="D7015" s="4" t="s">
        <v>34</v>
      </c>
      <c r="E7015" s="4">
        <v>9.0447600000000006E-3</v>
      </c>
      <c r="F7015" s="4">
        <v>4.3565599999999998E-4</v>
      </c>
      <c r="G7015" s="4">
        <v>1</v>
      </c>
      <c r="H7015" s="4">
        <v>1</v>
      </c>
      <c r="I7015" s="4">
        <v>1</v>
      </c>
      <c r="J7015" s="4" t="s">
        <v>7810</v>
      </c>
      <c r="K7015" s="4">
        <v>1</v>
      </c>
      <c r="L7015" s="4">
        <v>1456.8369700000001</v>
      </c>
      <c r="M7015" s="4" t="s">
        <v>29</v>
      </c>
      <c r="N7015" s="4" t="s">
        <v>29</v>
      </c>
      <c r="O7015" s="4">
        <v>1.639E-4</v>
      </c>
      <c r="P7015" s="4">
        <v>1.235E-3</v>
      </c>
      <c r="Q7015" s="4">
        <v>2.98</v>
      </c>
    </row>
    <row r="7016" spans="1:29" hidden="1" outlineLevel="1" collapsed="1" x14ac:dyDescent="0.25">
      <c r="A7016" t="s">
        <v>34</v>
      </c>
      <c r="B7016" s="4" t="s">
        <v>29</v>
      </c>
      <c r="C7016" s="4" t="s">
        <v>7816</v>
      </c>
      <c r="D7016" s="4" t="s">
        <v>199</v>
      </c>
      <c r="E7016" s="4">
        <v>3.1056400000000001E-2</v>
      </c>
      <c r="F7016" s="4">
        <v>1.14003E-3</v>
      </c>
      <c r="G7016" s="4">
        <v>1</v>
      </c>
      <c r="H7016" s="4">
        <v>1</v>
      </c>
      <c r="I7016" s="4">
        <v>1</v>
      </c>
      <c r="J7016" s="4" t="s">
        <v>7810</v>
      </c>
      <c r="K7016" s="4">
        <v>0</v>
      </c>
      <c r="L7016" s="4">
        <v>1490.7056399999999</v>
      </c>
      <c r="M7016" s="4" t="s">
        <v>29</v>
      </c>
      <c r="N7016" s="4" t="s">
        <v>29</v>
      </c>
      <c r="O7016" s="4">
        <v>4.1320000000000001E-4</v>
      </c>
      <c r="P7016" s="4">
        <v>5.6959999999999997E-3</v>
      </c>
      <c r="Q7016" s="4">
        <v>2.92</v>
      </c>
    </row>
    <row r="7017" spans="1:29" x14ac:dyDescent="0.25">
      <c r="A7017" s="3" t="s">
        <v>29</v>
      </c>
      <c r="B7017" s="3" t="s">
        <v>30</v>
      </c>
      <c r="C7017" s="3" t="s">
        <v>7817</v>
      </c>
      <c r="D7017" s="3" t="s">
        <v>7818</v>
      </c>
      <c r="E7017" s="3">
        <v>0</v>
      </c>
      <c r="F7017" s="3">
        <v>29.881</v>
      </c>
      <c r="G7017" s="3">
        <v>26</v>
      </c>
      <c r="H7017" s="3">
        <v>6</v>
      </c>
      <c r="I7017" s="3">
        <v>10</v>
      </c>
      <c r="J7017" s="3">
        <v>6</v>
      </c>
      <c r="K7017" s="3">
        <v>391</v>
      </c>
      <c r="L7017" s="3">
        <v>45</v>
      </c>
      <c r="M7017" s="3">
        <v>7.72</v>
      </c>
      <c r="N7017" s="3">
        <v>27.67</v>
      </c>
      <c r="O7017" s="3">
        <v>6</v>
      </c>
      <c r="P7017" s="3" t="s">
        <v>34</v>
      </c>
      <c r="Q7017" s="3" t="s">
        <v>2066</v>
      </c>
      <c r="R7017" s="3" t="s">
        <v>34</v>
      </c>
      <c r="S7017" s="3" t="s">
        <v>7819</v>
      </c>
      <c r="T7017" s="3" t="s">
        <v>34</v>
      </c>
      <c r="U7017" s="3" t="s">
        <v>7820</v>
      </c>
      <c r="V7017" s="3" t="s">
        <v>34</v>
      </c>
      <c r="W7017" s="3" t="s">
        <v>2509</v>
      </c>
      <c r="X7017" s="3" t="s">
        <v>34</v>
      </c>
      <c r="Y7017" s="3" t="s">
        <v>34</v>
      </c>
      <c r="Z7017" s="3" t="s">
        <v>34</v>
      </c>
      <c r="AA7017" s="3">
        <v>0</v>
      </c>
      <c r="AB7017" s="3" t="s">
        <v>29</v>
      </c>
      <c r="AC7017" s="3">
        <v>1</v>
      </c>
    </row>
    <row r="7018" spans="1:29" hidden="1" outlineLevel="1" collapsed="1" x14ac:dyDescent="0.25">
      <c r="A7018" t="s">
        <v>34</v>
      </c>
      <c r="B7018" s="2" t="s">
        <v>39</v>
      </c>
      <c r="C7018" s="2" t="s">
        <v>40</v>
      </c>
      <c r="D7018" s="2" t="s">
        <v>41</v>
      </c>
      <c r="E7018" s="2" t="s">
        <v>42</v>
      </c>
      <c r="F7018" s="2" t="s">
        <v>43</v>
      </c>
      <c r="G7018" s="2" t="s">
        <v>28</v>
      </c>
      <c r="H7018" s="2" t="s">
        <v>44</v>
      </c>
      <c r="I7018" s="2" t="s">
        <v>8</v>
      </c>
      <c r="J7018" s="2" t="s">
        <v>45</v>
      </c>
      <c r="K7018" s="2" t="s">
        <v>46</v>
      </c>
      <c r="L7018" s="2" t="s">
        <v>47</v>
      </c>
      <c r="M7018" s="2" t="s">
        <v>27</v>
      </c>
      <c r="N7018" s="2" t="s">
        <v>48</v>
      </c>
      <c r="O7018" s="2" t="s">
        <v>49</v>
      </c>
      <c r="P7018" s="2" t="s">
        <v>50</v>
      </c>
      <c r="Q7018" s="2" t="s">
        <v>51</v>
      </c>
    </row>
    <row r="7019" spans="1:29" hidden="1" outlineLevel="1" collapsed="1" x14ac:dyDescent="0.25">
      <c r="A7019" t="s">
        <v>34</v>
      </c>
      <c r="B7019" s="4" t="s">
        <v>29</v>
      </c>
      <c r="C7019" s="4" t="s">
        <v>7821</v>
      </c>
      <c r="D7019" s="4" t="s">
        <v>2864</v>
      </c>
      <c r="E7019" s="4">
        <v>5.4354299999999996E-4</v>
      </c>
      <c r="F7019" s="4">
        <v>1.5434800000000001E-4</v>
      </c>
      <c r="G7019" s="4">
        <v>1</v>
      </c>
      <c r="H7019" s="4">
        <v>1</v>
      </c>
      <c r="I7019" s="4">
        <v>3</v>
      </c>
      <c r="J7019" s="4" t="s">
        <v>7817</v>
      </c>
      <c r="K7019" s="4">
        <v>2</v>
      </c>
      <c r="L7019" s="4">
        <v>2285.18057</v>
      </c>
      <c r="M7019" s="4" t="s">
        <v>29</v>
      </c>
      <c r="N7019" s="4" t="s">
        <v>29</v>
      </c>
      <c r="O7019" s="4">
        <v>6.5770000000000002E-5</v>
      </c>
      <c r="P7019" s="4">
        <v>4.4199999999999997E-5</v>
      </c>
      <c r="Q7019" s="4">
        <v>3.23</v>
      </c>
    </row>
    <row r="7020" spans="1:29" hidden="1" outlineLevel="1" collapsed="1" x14ac:dyDescent="0.25">
      <c r="A7020" t="s">
        <v>34</v>
      </c>
      <c r="B7020" s="4" t="s">
        <v>29</v>
      </c>
      <c r="C7020" s="4" t="s">
        <v>7822</v>
      </c>
      <c r="D7020" s="4" t="s">
        <v>94</v>
      </c>
      <c r="E7020" s="4">
        <v>1.1826199999999999E-3</v>
      </c>
      <c r="F7020" s="4">
        <v>1.5434800000000001E-4</v>
      </c>
      <c r="G7020" s="4">
        <v>1</v>
      </c>
      <c r="H7020" s="4">
        <v>1</v>
      </c>
      <c r="I7020" s="4">
        <v>1</v>
      </c>
      <c r="J7020" s="4" t="s">
        <v>7817</v>
      </c>
      <c r="K7020" s="4">
        <v>1</v>
      </c>
      <c r="L7020" s="4">
        <v>2289.1583799999999</v>
      </c>
      <c r="M7020" s="4" t="s">
        <v>29</v>
      </c>
      <c r="N7020" s="4" t="s">
        <v>29</v>
      </c>
      <c r="O7020" s="4">
        <v>6.5770000000000002E-5</v>
      </c>
      <c r="P7020" s="4">
        <v>1.13E-4</v>
      </c>
      <c r="Q7020" s="4">
        <v>3.43</v>
      </c>
    </row>
    <row r="7021" spans="1:29" hidden="1" outlineLevel="1" collapsed="1" x14ac:dyDescent="0.25">
      <c r="A7021" t="s">
        <v>34</v>
      </c>
      <c r="B7021" s="4" t="s">
        <v>29</v>
      </c>
      <c r="C7021" s="4" t="s">
        <v>7823</v>
      </c>
      <c r="D7021" s="4" t="s">
        <v>154</v>
      </c>
      <c r="E7021" s="4">
        <v>2.2103100000000001E-6</v>
      </c>
      <c r="F7021" s="4">
        <v>1.5434800000000001E-4</v>
      </c>
      <c r="G7021" s="4">
        <v>1</v>
      </c>
      <c r="H7021" s="4">
        <v>1</v>
      </c>
      <c r="I7021" s="4">
        <v>2</v>
      </c>
      <c r="J7021" s="4" t="s">
        <v>7817</v>
      </c>
      <c r="K7021" s="4">
        <v>0</v>
      </c>
      <c r="L7021" s="4">
        <v>3459.4189799999999</v>
      </c>
      <c r="M7021" s="4" t="s">
        <v>29</v>
      </c>
      <c r="N7021" s="4" t="s">
        <v>29</v>
      </c>
      <c r="O7021" s="4">
        <v>6.5770000000000002E-5</v>
      </c>
      <c r="P7021" s="4">
        <v>5.6809999999999997E-8</v>
      </c>
      <c r="Q7021" s="4">
        <v>4.8</v>
      </c>
    </row>
    <row r="7022" spans="1:29" hidden="1" outlineLevel="1" collapsed="1" x14ac:dyDescent="0.25">
      <c r="A7022" t="s">
        <v>34</v>
      </c>
      <c r="B7022" s="4" t="s">
        <v>29</v>
      </c>
      <c r="C7022" s="4" t="s">
        <v>7824</v>
      </c>
      <c r="D7022" s="4" t="s">
        <v>34</v>
      </c>
      <c r="E7022" s="4">
        <v>7.6902600000000002E-4</v>
      </c>
      <c r="F7022" s="4">
        <v>1.5434800000000001E-4</v>
      </c>
      <c r="G7022" s="4">
        <v>1</v>
      </c>
      <c r="H7022" s="4">
        <v>1</v>
      </c>
      <c r="I7022" s="4">
        <v>1</v>
      </c>
      <c r="J7022" s="4" t="s">
        <v>7817</v>
      </c>
      <c r="K7022" s="4">
        <v>0</v>
      </c>
      <c r="L7022" s="4">
        <v>1179.5891899999999</v>
      </c>
      <c r="M7022" s="4" t="s">
        <v>29</v>
      </c>
      <c r="N7022" s="4" t="s">
        <v>29</v>
      </c>
      <c r="O7022" s="4">
        <v>6.5770000000000002E-5</v>
      </c>
      <c r="P7022" s="4">
        <v>6.7199999999999994E-5</v>
      </c>
      <c r="Q7022" s="4">
        <v>2.73</v>
      </c>
    </row>
    <row r="7023" spans="1:29" hidden="1" outlineLevel="1" collapsed="1" x14ac:dyDescent="0.25">
      <c r="A7023" t="s">
        <v>34</v>
      </c>
      <c r="B7023" s="4" t="s">
        <v>29</v>
      </c>
      <c r="C7023" s="4" t="s">
        <v>7825</v>
      </c>
      <c r="D7023" s="4" t="s">
        <v>847</v>
      </c>
      <c r="E7023" s="4">
        <v>4.4851099999999996E-3</v>
      </c>
      <c r="F7023" s="4">
        <v>3.0793500000000001E-4</v>
      </c>
      <c r="G7023" s="4">
        <v>1</v>
      </c>
      <c r="H7023" s="4">
        <v>1</v>
      </c>
      <c r="I7023" s="4">
        <v>1</v>
      </c>
      <c r="J7023" s="4" t="s">
        <v>7817</v>
      </c>
      <c r="K7023" s="4">
        <v>0</v>
      </c>
      <c r="L7023" s="4">
        <v>1694.7690299999999</v>
      </c>
      <c r="M7023" s="4" t="s">
        <v>29</v>
      </c>
      <c r="N7023" s="4" t="s">
        <v>29</v>
      </c>
      <c r="O7023" s="4">
        <v>1.192E-4</v>
      </c>
      <c r="P7023" s="4">
        <v>5.4199999999999995E-4</v>
      </c>
      <c r="Q7023" s="4">
        <v>3.06</v>
      </c>
    </row>
    <row r="7024" spans="1:29" hidden="1" outlineLevel="1" collapsed="1" x14ac:dyDescent="0.25">
      <c r="A7024" t="s">
        <v>34</v>
      </c>
      <c r="B7024" s="4" t="s">
        <v>29</v>
      </c>
      <c r="C7024" s="4" t="s">
        <v>7826</v>
      </c>
      <c r="D7024" s="4" t="s">
        <v>34</v>
      </c>
      <c r="E7024" s="4">
        <v>2.52119E-3</v>
      </c>
      <c r="F7024" s="4">
        <v>3.0793500000000001E-4</v>
      </c>
      <c r="G7024" s="4">
        <v>1</v>
      </c>
      <c r="H7024" s="4">
        <v>1</v>
      </c>
      <c r="I7024" s="4">
        <v>2</v>
      </c>
      <c r="J7024" s="4" t="s">
        <v>7817</v>
      </c>
      <c r="K7024" s="4">
        <v>0</v>
      </c>
      <c r="L7024" s="4">
        <v>1013.5163</v>
      </c>
      <c r="M7024" s="4" t="s">
        <v>29</v>
      </c>
      <c r="N7024" s="4" t="s">
        <v>29</v>
      </c>
      <c r="O7024" s="4">
        <v>1.192E-4</v>
      </c>
      <c r="P7024" s="4">
        <v>2.7629999999999999E-4</v>
      </c>
      <c r="Q7024" s="4">
        <v>2.41</v>
      </c>
    </row>
    <row r="7025" spans="1:29" x14ac:dyDescent="0.25">
      <c r="A7025" s="3" t="s">
        <v>29</v>
      </c>
      <c r="B7025" s="3" t="s">
        <v>30</v>
      </c>
      <c r="C7025" s="3" t="s">
        <v>7827</v>
      </c>
      <c r="D7025" s="3" t="s">
        <v>7828</v>
      </c>
      <c r="E7025" s="3">
        <v>0</v>
      </c>
      <c r="F7025" s="3">
        <v>29.74</v>
      </c>
      <c r="G7025" s="3">
        <v>17</v>
      </c>
      <c r="H7025" s="3">
        <v>5</v>
      </c>
      <c r="I7025" s="3">
        <v>6</v>
      </c>
      <c r="J7025" s="3">
        <v>5</v>
      </c>
      <c r="K7025" s="3">
        <v>629</v>
      </c>
      <c r="L7025" s="3">
        <v>70.3</v>
      </c>
      <c r="M7025" s="3">
        <v>6.25</v>
      </c>
      <c r="N7025" s="3">
        <v>21.3</v>
      </c>
      <c r="O7025" s="3">
        <v>5</v>
      </c>
      <c r="P7025" s="3" t="s">
        <v>34</v>
      </c>
      <c r="Q7025" s="3" t="s">
        <v>34</v>
      </c>
      <c r="R7025" s="3" t="s">
        <v>7697</v>
      </c>
      <c r="S7025" s="3" t="s">
        <v>7829</v>
      </c>
      <c r="T7025" s="3" t="s">
        <v>34</v>
      </c>
      <c r="U7025" s="3" t="s">
        <v>7827</v>
      </c>
      <c r="V7025" s="3" t="s">
        <v>34</v>
      </c>
      <c r="W7025" s="3" t="s">
        <v>638</v>
      </c>
      <c r="X7025" s="3" t="s">
        <v>34</v>
      </c>
      <c r="Y7025" s="3" t="s">
        <v>34</v>
      </c>
      <c r="Z7025" s="3" t="s">
        <v>34</v>
      </c>
      <c r="AA7025" s="3">
        <v>0</v>
      </c>
      <c r="AB7025" s="3" t="s">
        <v>29</v>
      </c>
      <c r="AC7025" s="3">
        <v>1</v>
      </c>
    </row>
    <row r="7026" spans="1:29" hidden="1" outlineLevel="1" collapsed="1" x14ac:dyDescent="0.25">
      <c r="A7026" t="s">
        <v>34</v>
      </c>
      <c r="B7026" s="2" t="s">
        <v>39</v>
      </c>
      <c r="C7026" s="2" t="s">
        <v>40</v>
      </c>
      <c r="D7026" s="2" t="s">
        <v>41</v>
      </c>
      <c r="E7026" s="2" t="s">
        <v>42</v>
      </c>
      <c r="F7026" s="2" t="s">
        <v>43</v>
      </c>
      <c r="G7026" s="2" t="s">
        <v>28</v>
      </c>
      <c r="H7026" s="2" t="s">
        <v>44</v>
      </c>
      <c r="I7026" s="2" t="s">
        <v>8</v>
      </c>
      <c r="J7026" s="2" t="s">
        <v>45</v>
      </c>
      <c r="K7026" s="2" t="s">
        <v>46</v>
      </c>
      <c r="L7026" s="2" t="s">
        <v>47</v>
      </c>
      <c r="M7026" s="2" t="s">
        <v>27</v>
      </c>
      <c r="N7026" s="2" t="s">
        <v>48</v>
      </c>
      <c r="O7026" s="2" t="s">
        <v>49</v>
      </c>
      <c r="P7026" s="2" t="s">
        <v>50</v>
      </c>
      <c r="Q7026" s="2" t="s">
        <v>51</v>
      </c>
    </row>
    <row r="7027" spans="1:29" hidden="1" outlineLevel="1" collapsed="1" x14ac:dyDescent="0.25">
      <c r="A7027" t="s">
        <v>34</v>
      </c>
      <c r="B7027" s="4" t="s">
        <v>29</v>
      </c>
      <c r="C7027" s="4" t="s">
        <v>7830</v>
      </c>
      <c r="D7027" s="4" t="s">
        <v>34</v>
      </c>
      <c r="E7027" s="4">
        <v>7.7398300000000001E-4</v>
      </c>
      <c r="F7027" s="4">
        <v>1.5434800000000001E-4</v>
      </c>
      <c r="G7027" s="4">
        <v>1</v>
      </c>
      <c r="H7027" s="4">
        <v>1</v>
      </c>
      <c r="I7027" s="4">
        <v>1</v>
      </c>
      <c r="J7027" s="4" t="s">
        <v>7827</v>
      </c>
      <c r="K7027" s="4">
        <v>1</v>
      </c>
      <c r="L7027" s="4">
        <v>3001.6356999999998</v>
      </c>
      <c r="M7027" s="4" t="s">
        <v>29</v>
      </c>
      <c r="N7027" s="4" t="s">
        <v>29</v>
      </c>
      <c r="O7027" s="4">
        <v>6.5770000000000002E-5</v>
      </c>
      <c r="P7027" s="4">
        <v>6.7869999999999999E-5</v>
      </c>
      <c r="Q7027" s="4">
        <v>3.43</v>
      </c>
    </row>
    <row r="7028" spans="1:29" hidden="1" outlineLevel="1" collapsed="1" x14ac:dyDescent="0.25">
      <c r="A7028" t="s">
        <v>34</v>
      </c>
      <c r="B7028" s="4" t="s">
        <v>29</v>
      </c>
      <c r="C7028" s="4" t="s">
        <v>7831</v>
      </c>
      <c r="D7028" s="4" t="s">
        <v>34</v>
      </c>
      <c r="E7028" s="4">
        <v>1.9941300000000002E-5</v>
      </c>
      <c r="F7028" s="4">
        <v>1.5434800000000001E-4</v>
      </c>
      <c r="G7028" s="4">
        <v>1</v>
      </c>
      <c r="H7028" s="4">
        <v>1</v>
      </c>
      <c r="I7028" s="4">
        <v>1</v>
      </c>
      <c r="J7028" s="4" t="s">
        <v>7827</v>
      </c>
      <c r="K7028" s="4">
        <v>0</v>
      </c>
      <c r="L7028" s="4">
        <v>1476.78052</v>
      </c>
      <c r="M7028" s="4" t="s">
        <v>29</v>
      </c>
      <c r="N7028" s="4" t="s">
        <v>29</v>
      </c>
      <c r="O7028" s="4">
        <v>6.5770000000000002E-5</v>
      </c>
      <c r="P7028" s="4">
        <v>8.104E-7</v>
      </c>
      <c r="Q7028" s="4">
        <v>3.24</v>
      </c>
    </row>
    <row r="7029" spans="1:29" hidden="1" outlineLevel="1" collapsed="1" x14ac:dyDescent="0.25">
      <c r="A7029" t="s">
        <v>34</v>
      </c>
      <c r="B7029" s="4" t="s">
        <v>29</v>
      </c>
      <c r="C7029" s="4" t="s">
        <v>7832</v>
      </c>
      <c r="D7029" s="4" t="s">
        <v>34</v>
      </c>
      <c r="E7029" s="4">
        <v>2.1130199999999999E-8</v>
      </c>
      <c r="F7029" s="4">
        <v>1.5434800000000001E-4</v>
      </c>
      <c r="G7029" s="4">
        <v>1</v>
      </c>
      <c r="H7029" s="4">
        <v>1</v>
      </c>
      <c r="I7029" s="4">
        <v>2</v>
      </c>
      <c r="J7029" s="4" t="s">
        <v>7827</v>
      </c>
      <c r="K7029" s="4">
        <v>1</v>
      </c>
      <c r="L7029" s="4">
        <v>2743.29045</v>
      </c>
      <c r="M7029" s="4" t="s">
        <v>29</v>
      </c>
      <c r="N7029" s="4" t="s">
        <v>29</v>
      </c>
      <c r="O7029" s="4">
        <v>6.5770000000000002E-5</v>
      </c>
      <c r="P7029" s="4">
        <v>2.042E-10</v>
      </c>
      <c r="Q7029" s="4">
        <v>5.53</v>
      </c>
    </row>
    <row r="7030" spans="1:29" hidden="1" outlineLevel="1" collapsed="1" x14ac:dyDescent="0.25">
      <c r="A7030" t="s">
        <v>34</v>
      </c>
      <c r="B7030" s="4" t="s">
        <v>29</v>
      </c>
      <c r="C7030" s="4" t="s">
        <v>7833</v>
      </c>
      <c r="D7030" s="4" t="s">
        <v>74</v>
      </c>
      <c r="E7030" s="4">
        <v>1.2822099999999999E-2</v>
      </c>
      <c r="F7030" s="4">
        <v>4.3565599999999998E-4</v>
      </c>
      <c r="G7030" s="4">
        <v>1</v>
      </c>
      <c r="H7030" s="4">
        <v>1</v>
      </c>
      <c r="I7030" s="4">
        <v>1</v>
      </c>
      <c r="J7030" s="4" t="s">
        <v>7827</v>
      </c>
      <c r="K7030" s="4">
        <v>0</v>
      </c>
      <c r="L7030" s="4">
        <v>1536.7474999999999</v>
      </c>
      <c r="M7030" s="4" t="s">
        <v>29</v>
      </c>
      <c r="N7030" s="4" t="s">
        <v>29</v>
      </c>
      <c r="O7030" s="4">
        <v>1.639E-4</v>
      </c>
      <c r="P7030" s="4">
        <v>1.8799999999999999E-3</v>
      </c>
      <c r="Q7030" s="4">
        <v>2.4900000000000002</v>
      </c>
    </row>
    <row r="7031" spans="1:29" hidden="1" outlineLevel="1" collapsed="1" x14ac:dyDescent="0.25">
      <c r="A7031" t="s">
        <v>34</v>
      </c>
      <c r="B7031" s="4" t="s">
        <v>29</v>
      </c>
      <c r="C7031" s="4" t="s">
        <v>7834</v>
      </c>
      <c r="D7031" s="4" t="s">
        <v>34</v>
      </c>
      <c r="E7031" s="4">
        <v>4.8046699999999998E-2</v>
      </c>
      <c r="F7031" s="4">
        <v>1.52893E-3</v>
      </c>
      <c r="G7031" s="4">
        <v>1</v>
      </c>
      <c r="H7031" s="4">
        <v>1</v>
      </c>
      <c r="I7031" s="4">
        <v>1</v>
      </c>
      <c r="J7031" s="4" t="s">
        <v>7827</v>
      </c>
      <c r="K7031" s="4">
        <v>0</v>
      </c>
      <c r="L7031" s="4">
        <v>3043.5245300000001</v>
      </c>
      <c r="M7031" s="4" t="s">
        <v>29</v>
      </c>
      <c r="N7031" s="4" t="s">
        <v>29</v>
      </c>
      <c r="O7031" s="4">
        <v>5.5110000000000001E-4</v>
      </c>
      <c r="P7031" s="4">
        <v>1.005E-2</v>
      </c>
      <c r="Q7031" s="4">
        <v>3.36</v>
      </c>
    </row>
    <row r="7032" spans="1:29" x14ac:dyDescent="0.25">
      <c r="A7032" s="3" t="s">
        <v>29</v>
      </c>
      <c r="B7032" s="3" t="s">
        <v>30</v>
      </c>
      <c r="C7032" s="3" t="s">
        <v>7835</v>
      </c>
      <c r="D7032" s="3" t="s">
        <v>7836</v>
      </c>
      <c r="E7032" s="3">
        <v>0</v>
      </c>
      <c r="F7032" s="3">
        <v>29.027000000000001</v>
      </c>
      <c r="G7032" s="3">
        <v>13</v>
      </c>
      <c r="H7032" s="3">
        <v>3</v>
      </c>
      <c r="I7032" s="3">
        <v>6</v>
      </c>
      <c r="J7032" s="3">
        <v>2</v>
      </c>
      <c r="K7032" s="3">
        <v>341</v>
      </c>
      <c r="L7032" s="3">
        <v>38</v>
      </c>
      <c r="M7032" s="3">
        <v>4.7</v>
      </c>
      <c r="N7032" s="3">
        <v>24.41</v>
      </c>
      <c r="O7032" s="3">
        <v>3</v>
      </c>
      <c r="P7032" s="3" t="s">
        <v>34</v>
      </c>
      <c r="Q7032" s="3" t="s">
        <v>34</v>
      </c>
      <c r="R7032" s="3" t="s">
        <v>34</v>
      </c>
      <c r="S7032" s="3" t="s">
        <v>5528</v>
      </c>
      <c r="T7032" s="3" t="s">
        <v>34</v>
      </c>
      <c r="U7032" s="3" t="s">
        <v>7835</v>
      </c>
      <c r="V7032" s="3" t="s">
        <v>34</v>
      </c>
      <c r="W7032" s="3" t="s">
        <v>2549</v>
      </c>
      <c r="X7032" s="3" t="s">
        <v>34</v>
      </c>
      <c r="Y7032" s="3" t="s">
        <v>34</v>
      </c>
      <c r="Z7032" s="3" t="s">
        <v>34</v>
      </c>
      <c r="AA7032" s="3">
        <v>0</v>
      </c>
      <c r="AB7032" s="3" t="s">
        <v>29</v>
      </c>
      <c r="AC7032" s="3">
        <v>1</v>
      </c>
    </row>
    <row r="7033" spans="1:29" hidden="1" outlineLevel="1" collapsed="1" x14ac:dyDescent="0.25">
      <c r="A7033" t="s">
        <v>34</v>
      </c>
      <c r="B7033" s="2" t="s">
        <v>39</v>
      </c>
      <c r="C7033" s="2" t="s">
        <v>40</v>
      </c>
      <c r="D7033" s="2" t="s">
        <v>41</v>
      </c>
      <c r="E7033" s="2" t="s">
        <v>42</v>
      </c>
      <c r="F7033" s="2" t="s">
        <v>43</v>
      </c>
      <c r="G7033" s="2" t="s">
        <v>28</v>
      </c>
      <c r="H7033" s="2" t="s">
        <v>44</v>
      </c>
      <c r="I7033" s="2" t="s">
        <v>8</v>
      </c>
      <c r="J7033" s="2" t="s">
        <v>45</v>
      </c>
      <c r="K7033" s="2" t="s">
        <v>46</v>
      </c>
      <c r="L7033" s="2" t="s">
        <v>47</v>
      </c>
      <c r="M7033" s="2" t="s">
        <v>27</v>
      </c>
      <c r="N7033" s="2" t="s">
        <v>48</v>
      </c>
      <c r="O7033" s="2" t="s">
        <v>49</v>
      </c>
      <c r="P7033" s="2" t="s">
        <v>50</v>
      </c>
      <c r="Q7033" s="2" t="s">
        <v>51</v>
      </c>
    </row>
    <row r="7034" spans="1:29" hidden="1" outlineLevel="1" collapsed="1" x14ac:dyDescent="0.25">
      <c r="A7034" t="s">
        <v>34</v>
      </c>
      <c r="B7034" s="4" t="s">
        <v>29</v>
      </c>
      <c r="C7034" s="4" t="s">
        <v>7837</v>
      </c>
      <c r="D7034" s="4" t="s">
        <v>34</v>
      </c>
      <c r="E7034" s="4">
        <v>6.2609299999999998E-4</v>
      </c>
      <c r="F7034" s="4">
        <v>1.5434800000000001E-4</v>
      </c>
      <c r="G7034" s="4">
        <v>1</v>
      </c>
      <c r="H7034" s="4">
        <v>1</v>
      </c>
      <c r="I7034" s="4">
        <v>1</v>
      </c>
      <c r="J7034" s="4" t="s">
        <v>7835</v>
      </c>
      <c r="K7034" s="4">
        <v>0</v>
      </c>
      <c r="L7034" s="4">
        <v>1195.7045000000001</v>
      </c>
      <c r="M7034" s="4" t="s">
        <v>29</v>
      </c>
      <c r="N7034" s="4" t="s">
        <v>29</v>
      </c>
      <c r="O7034" s="4">
        <v>6.5770000000000002E-5</v>
      </c>
      <c r="P7034" s="4">
        <v>5.2290000000000002E-5</v>
      </c>
      <c r="Q7034" s="4">
        <v>2.4500000000000002</v>
      </c>
    </row>
    <row r="7035" spans="1:29" hidden="1" outlineLevel="1" collapsed="1" x14ac:dyDescent="0.25">
      <c r="A7035" t="s">
        <v>34</v>
      </c>
      <c r="B7035" s="4" t="s">
        <v>29</v>
      </c>
      <c r="C7035" s="4" t="s">
        <v>5533</v>
      </c>
      <c r="D7035" s="4" t="s">
        <v>34</v>
      </c>
      <c r="E7035" s="4">
        <v>1.61281E-7</v>
      </c>
      <c r="F7035" s="4">
        <v>1.5434800000000001E-4</v>
      </c>
      <c r="G7035" s="4">
        <v>2</v>
      </c>
      <c r="H7035" s="4">
        <v>2</v>
      </c>
      <c r="I7035" s="4">
        <v>2</v>
      </c>
      <c r="J7035" s="4" t="s">
        <v>5534</v>
      </c>
      <c r="K7035" s="4">
        <v>0</v>
      </c>
      <c r="L7035" s="4">
        <v>1801.92903</v>
      </c>
      <c r="M7035" s="4" t="s">
        <v>29</v>
      </c>
      <c r="N7035" s="4" t="s">
        <v>29</v>
      </c>
      <c r="O7035" s="4">
        <v>6.5770000000000002E-5</v>
      </c>
      <c r="P7035" s="4">
        <v>2.3899999999999998E-9</v>
      </c>
      <c r="Q7035" s="4">
        <v>5.49</v>
      </c>
    </row>
    <row r="7036" spans="1:29" hidden="1" outlineLevel="1" collapsed="1" x14ac:dyDescent="0.25">
      <c r="A7036" t="s">
        <v>34</v>
      </c>
      <c r="B7036" s="4" t="s">
        <v>29</v>
      </c>
      <c r="C7036" s="4" t="s">
        <v>7838</v>
      </c>
      <c r="D7036" s="4" t="s">
        <v>34</v>
      </c>
      <c r="E7036" s="4">
        <v>8.0520900000000005E-8</v>
      </c>
      <c r="F7036" s="4">
        <v>1.5434800000000001E-4</v>
      </c>
      <c r="G7036" s="4">
        <v>1</v>
      </c>
      <c r="H7036" s="4">
        <v>1</v>
      </c>
      <c r="I7036" s="4">
        <v>3</v>
      </c>
      <c r="J7036" s="4" t="s">
        <v>7835</v>
      </c>
      <c r="K7036" s="4">
        <v>0</v>
      </c>
      <c r="L7036" s="4">
        <v>1759.9224899999999</v>
      </c>
      <c r="M7036" s="4" t="s">
        <v>29</v>
      </c>
      <c r="N7036" s="4" t="s">
        <v>29</v>
      </c>
      <c r="O7036" s="4">
        <v>6.5770000000000002E-5</v>
      </c>
      <c r="P7036" s="4">
        <v>1.0310000000000001E-9</v>
      </c>
      <c r="Q7036" s="4">
        <v>4.47</v>
      </c>
    </row>
    <row r="7037" spans="1:29" x14ac:dyDescent="0.25">
      <c r="A7037" s="3" t="s">
        <v>29</v>
      </c>
      <c r="B7037" s="3" t="s">
        <v>30</v>
      </c>
      <c r="C7037" s="3" t="s">
        <v>7839</v>
      </c>
      <c r="D7037" s="3" t="s">
        <v>7840</v>
      </c>
      <c r="E7037" s="3">
        <v>0</v>
      </c>
      <c r="F7037" s="3">
        <v>28.978000000000002</v>
      </c>
      <c r="G7037" s="3">
        <v>36</v>
      </c>
      <c r="H7037" s="3">
        <v>5</v>
      </c>
      <c r="I7037" s="3">
        <v>10</v>
      </c>
      <c r="J7037" s="3">
        <v>5</v>
      </c>
      <c r="K7037" s="3">
        <v>108</v>
      </c>
      <c r="L7037" s="3">
        <v>12</v>
      </c>
      <c r="M7037" s="3">
        <v>10.32</v>
      </c>
      <c r="N7037" s="3">
        <v>29.67</v>
      </c>
      <c r="O7037" s="3">
        <v>5</v>
      </c>
      <c r="P7037" s="3" t="s">
        <v>34</v>
      </c>
      <c r="Q7037" s="3" t="s">
        <v>34</v>
      </c>
      <c r="R7037" s="3" t="s">
        <v>34</v>
      </c>
      <c r="S7037" s="3" t="s">
        <v>7841</v>
      </c>
      <c r="T7037" s="3" t="s">
        <v>34</v>
      </c>
      <c r="U7037" s="3" t="s">
        <v>7842</v>
      </c>
      <c r="V7037" s="3" t="s">
        <v>34</v>
      </c>
      <c r="W7037" s="3" t="s">
        <v>714</v>
      </c>
      <c r="X7037" s="3" t="s">
        <v>34</v>
      </c>
      <c r="Y7037" s="3" t="s">
        <v>34</v>
      </c>
      <c r="Z7037" s="3" t="s">
        <v>34</v>
      </c>
      <c r="AA7037" s="3">
        <v>0</v>
      </c>
      <c r="AB7037" s="3" t="s">
        <v>29</v>
      </c>
      <c r="AC7037" s="3">
        <v>1</v>
      </c>
    </row>
    <row r="7038" spans="1:29" hidden="1" outlineLevel="1" collapsed="1" x14ac:dyDescent="0.25">
      <c r="A7038" t="s">
        <v>34</v>
      </c>
      <c r="B7038" s="2" t="s">
        <v>39</v>
      </c>
      <c r="C7038" s="2" t="s">
        <v>40</v>
      </c>
      <c r="D7038" s="2" t="s">
        <v>41</v>
      </c>
      <c r="E7038" s="2" t="s">
        <v>42</v>
      </c>
      <c r="F7038" s="2" t="s">
        <v>43</v>
      </c>
      <c r="G7038" s="2" t="s">
        <v>28</v>
      </c>
      <c r="H7038" s="2" t="s">
        <v>44</v>
      </c>
      <c r="I7038" s="2" t="s">
        <v>8</v>
      </c>
      <c r="J7038" s="2" t="s">
        <v>45</v>
      </c>
      <c r="K7038" s="2" t="s">
        <v>46</v>
      </c>
      <c r="L7038" s="2" t="s">
        <v>47</v>
      </c>
      <c r="M7038" s="2" t="s">
        <v>27</v>
      </c>
      <c r="N7038" s="2" t="s">
        <v>48</v>
      </c>
      <c r="O7038" s="2" t="s">
        <v>49</v>
      </c>
      <c r="P7038" s="2" t="s">
        <v>50</v>
      </c>
      <c r="Q7038" s="2" t="s">
        <v>51</v>
      </c>
    </row>
    <row r="7039" spans="1:29" hidden="1" outlineLevel="1" collapsed="1" x14ac:dyDescent="0.25">
      <c r="A7039" t="s">
        <v>34</v>
      </c>
      <c r="B7039" s="4" t="s">
        <v>29</v>
      </c>
      <c r="C7039" s="4" t="s">
        <v>7843</v>
      </c>
      <c r="D7039" s="4" t="s">
        <v>34</v>
      </c>
      <c r="E7039" s="4">
        <v>7.5920700000000002E-4</v>
      </c>
      <c r="F7039" s="4">
        <v>1.5434800000000001E-4</v>
      </c>
      <c r="G7039" s="4">
        <v>1</v>
      </c>
      <c r="H7039" s="4">
        <v>2</v>
      </c>
      <c r="I7039" s="4">
        <v>1</v>
      </c>
      <c r="J7039" s="4" t="s">
        <v>7839</v>
      </c>
      <c r="K7039" s="4">
        <v>2</v>
      </c>
      <c r="L7039" s="4">
        <v>1956.9886100000001</v>
      </c>
      <c r="M7039" s="4" t="s">
        <v>29</v>
      </c>
      <c r="N7039" s="4" t="s">
        <v>29</v>
      </c>
      <c r="O7039" s="4">
        <v>6.5770000000000002E-5</v>
      </c>
      <c r="P7039" s="4">
        <v>6.6370000000000003E-5</v>
      </c>
      <c r="Q7039" s="4">
        <v>2.5299999999999998</v>
      </c>
    </row>
    <row r="7040" spans="1:29" hidden="1" outlineLevel="1" collapsed="1" x14ac:dyDescent="0.25">
      <c r="A7040" t="s">
        <v>34</v>
      </c>
      <c r="B7040" s="4" t="s">
        <v>29</v>
      </c>
      <c r="C7040" s="4" t="s">
        <v>7844</v>
      </c>
      <c r="D7040" s="4" t="s">
        <v>34</v>
      </c>
      <c r="E7040" s="4">
        <v>1.70892E-6</v>
      </c>
      <c r="F7040" s="4">
        <v>1.5434800000000001E-4</v>
      </c>
      <c r="G7040" s="4">
        <v>1</v>
      </c>
      <c r="H7040" s="4">
        <v>2</v>
      </c>
      <c r="I7040" s="4">
        <v>6</v>
      </c>
      <c r="J7040" s="4" t="s">
        <v>7839</v>
      </c>
      <c r="K7040" s="4">
        <v>1</v>
      </c>
      <c r="L7040" s="4">
        <v>1685.8605600000001</v>
      </c>
      <c r="M7040" s="4" t="s">
        <v>29</v>
      </c>
      <c r="N7040" s="4" t="s">
        <v>29</v>
      </c>
      <c r="O7040" s="4">
        <v>6.5770000000000002E-5</v>
      </c>
      <c r="P7040" s="4">
        <v>4.1560000000000003E-8</v>
      </c>
      <c r="Q7040" s="4">
        <v>4.22</v>
      </c>
    </row>
    <row r="7041" spans="1:29" hidden="1" outlineLevel="1" collapsed="1" x14ac:dyDescent="0.25">
      <c r="A7041" t="s">
        <v>34</v>
      </c>
      <c r="B7041" s="4" t="s">
        <v>29</v>
      </c>
      <c r="C7041" s="4" t="s">
        <v>7845</v>
      </c>
      <c r="D7041" s="4" t="s">
        <v>34</v>
      </c>
      <c r="E7041" s="4">
        <v>6.1329000000000002E-3</v>
      </c>
      <c r="F7041" s="4">
        <v>4.3565599999999998E-4</v>
      </c>
      <c r="G7041" s="4">
        <v>1</v>
      </c>
      <c r="H7041" s="4">
        <v>2</v>
      </c>
      <c r="I7041" s="4">
        <v>1</v>
      </c>
      <c r="J7041" s="4" t="s">
        <v>7839</v>
      </c>
      <c r="K7041" s="4">
        <v>0</v>
      </c>
      <c r="L7041" s="4">
        <v>1136.6310000000001</v>
      </c>
      <c r="M7041" s="4" t="s">
        <v>29</v>
      </c>
      <c r="N7041" s="4" t="s">
        <v>29</v>
      </c>
      <c r="O7041" s="4">
        <v>1.639E-4</v>
      </c>
      <c r="P7041" s="4">
        <v>7.8140000000000002E-4</v>
      </c>
      <c r="Q7041" s="4">
        <v>2.5499999999999998</v>
      </c>
    </row>
    <row r="7042" spans="1:29" hidden="1" outlineLevel="1" collapsed="1" x14ac:dyDescent="0.25">
      <c r="A7042" t="s">
        <v>34</v>
      </c>
      <c r="B7042" s="4" t="s">
        <v>29</v>
      </c>
      <c r="C7042" s="4" t="s">
        <v>7846</v>
      </c>
      <c r="D7042" s="4" t="s">
        <v>34</v>
      </c>
      <c r="E7042" s="4">
        <v>1.26608E-2</v>
      </c>
      <c r="F7042" s="4">
        <v>4.3565599999999998E-4</v>
      </c>
      <c r="G7042" s="4">
        <v>1</v>
      </c>
      <c r="H7042" s="4">
        <v>2</v>
      </c>
      <c r="I7042" s="4">
        <v>1</v>
      </c>
      <c r="J7042" s="4" t="s">
        <v>7839</v>
      </c>
      <c r="K7042" s="4">
        <v>1</v>
      </c>
      <c r="L7042" s="4">
        <v>1491.8893399999999</v>
      </c>
      <c r="M7042" s="4" t="s">
        <v>29</v>
      </c>
      <c r="N7042" s="4" t="s">
        <v>29</v>
      </c>
      <c r="O7042" s="4">
        <v>1.639E-4</v>
      </c>
      <c r="P7042" s="4">
        <v>1.8519999999999999E-3</v>
      </c>
      <c r="Q7042" s="4">
        <v>2.68</v>
      </c>
    </row>
    <row r="7043" spans="1:29" hidden="1" outlineLevel="1" collapsed="1" x14ac:dyDescent="0.25">
      <c r="A7043" t="s">
        <v>34</v>
      </c>
      <c r="B7043" s="4" t="s">
        <v>29</v>
      </c>
      <c r="C7043" s="4" t="s">
        <v>7847</v>
      </c>
      <c r="D7043" s="4" t="s">
        <v>34</v>
      </c>
      <c r="E7043" s="4">
        <v>2.8827100000000001E-2</v>
      </c>
      <c r="F7043" s="4">
        <v>1.14003E-3</v>
      </c>
      <c r="G7043" s="4">
        <v>1</v>
      </c>
      <c r="H7043" s="4">
        <v>2</v>
      </c>
      <c r="I7043" s="4">
        <v>1</v>
      </c>
      <c r="J7043" s="4" t="s">
        <v>7839</v>
      </c>
      <c r="K7043" s="4">
        <v>0</v>
      </c>
      <c r="L7043" s="4">
        <v>984.60880999999995</v>
      </c>
      <c r="M7043" s="4" t="s">
        <v>29</v>
      </c>
      <c r="N7043" s="4" t="s">
        <v>29</v>
      </c>
      <c r="O7043" s="4">
        <v>4.1320000000000001E-4</v>
      </c>
      <c r="P7043" s="4">
        <v>5.1919999999999996E-3</v>
      </c>
      <c r="Q7043" s="4">
        <v>1.37</v>
      </c>
    </row>
    <row r="7044" spans="1:29" x14ac:dyDescent="0.25">
      <c r="A7044" s="3" t="s">
        <v>29</v>
      </c>
      <c r="B7044" s="3" t="s">
        <v>30</v>
      </c>
      <c r="C7044" s="3" t="s">
        <v>7848</v>
      </c>
      <c r="D7044" s="3" t="s">
        <v>7849</v>
      </c>
      <c r="E7044" s="3">
        <v>0</v>
      </c>
      <c r="F7044" s="3">
        <v>28.712</v>
      </c>
      <c r="G7044" s="3">
        <v>29</v>
      </c>
      <c r="H7044" s="3">
        <v>5</v>
      </c>
      <c r="I7044" s="3">
        <v>12</v>
      </c>
      <c r="J7044" s="3">
        <v>1</v>
      </c>
      <c r="K7044" s="3">
        <v>155</v>
      </c>
      <c r="L7044" s="3">
        <v>17.5</v>
      </c>
      <c r="M7044" s="3">
        <v>11.37</v>
      </c>
      <c r="N7044" s="3">
        <v>34.36</v>
      </c>
      <c r="O7044" s="3">
        <v>5</v>
      </c>
      <c r="P7044" s="3" t="s">
        <v>34</v>
      </c>
      <c r="Q7044" s="3" t="s">
        <v>34</v>
      </c>
      <c r="R7044" s="3" t="s">
        <v>34</v>
      </c>
      <c r="S7044" s="3" t="s">
        <v>7520</v>
      </c>
      <c r="T7044" s="3" t="s">
        <v>34</v>
      </c>
      <c r="U7044" s="3" t="s">
        <v>7850</v>
      </c>
      <c r="V7044" s="3" t="s">
        <v>34</v>
      </c>
      <c r="W7044" s="3" t="s">
        <v>714</v>
      </c>
      <c r="X7044" s="3" t="s">
        <v>34</v>
      </c>
      <c r="Y7044" s="3" t="s">
        <v>34</v>
      </c>
      <c r="Z7044" s="3" t="s">
        <v>34</v>
      </c>
      <c r="AA7044" s="3">
        <v>0</v>
      </c>
      <c r="AB7044" s="3" t="s">
        <v>29</v>
      </c>
      <c r="AC7044" s="3">
        <v>1</v>
      </c>
    </row>
    <row r="7045" spans="1:29" hidden="1" outlineLevel="1" collapsed="1" x14ac:dyDescent="0.25">
      <c r="A7045" t="s">
        <v>34</v>
      </c>
      <c r="B7045" s="2" t="s">
        <v>39</v>
      </c>
      <c r="C7045" s="2" t="s">
        <v>40</v>
      </c>
      <c r="D7045" s="2" t="s">
        <v>41</v>
      </c>
      <c r="E7045" s="2" t="s">
        <v>42</v>
      </c>
      <c r="F7045" s="2" t="s">
        <v>43</v>
      </c>
      <c r="G7045" s="2" t="s">
        <v>28</v>
      </c>
      <c r="H7045" s="2" t="s">
        <v>44</v>
      </c>
      <c r="I7045" s="2" t="s">
        <v>8</v>
      </c>
      <c r="J7045" s="2" t="s">
        <v>45</v>
      </c>
      <c r="K7045" s="2" t="s">
        <v>46</v>
      </c>
      <c r="L7045" s="2" t="s">
        <v>47</v>
      </c>
      <c r="M7045" s="2" t="s">
        <v>27</v>
      </c>
      <c r="N7045" s="2" t="s">
        <v>48</v>
      </c>
      <c r="O7045" s="2" t="s">
        <v>49</v>
      </c>
      <c r="P7045" s="2" t="s">
        <v>50</v>
      </c>
      <c r="Q7045" s="2" t="s">
        <v>51</v>
      </c>
    </row>
    <row r="7046" spans="1:29" hidden="1" outlineLevel="1" collapsed="1" x14ac:dyDescent="0.25">
      <c r="A7046" t="s">
        <v>34</v>
      </c>
      <c r="B7046" s="4" t="s">
        <v>29</v>
      </c>
      <c r="C7046" s="4" t="s">
        <v>7522</v>
      </c>
      <c r="D7046" s="4" t="s">
        <v>34</v>
      </c>
      <c r="E7046" s="4">
        <v>6.30129E-4</v>
      </c>
      <c r="F7046" s="4">
        <v>1.5434800000000001E-4</v>
      </c>
      <c r="G7046" s="4">
        <v>2</v>
      </c>
      <c r="H7046" s="4">
        <v>2</v>
      </c>
      <c r="I7046" s="4">
        <v>3</v>
      </c>
      <c r="J7046" s="4" t="s">
        <v>7523</v>
      </c>
      <c r="K7046" s="4">
        <v>2</v>
      </c>
      <c r="L7046" s="4">
        <v>1289.7840900000001</v>
      </c>
      <c r="M7046" s="4" t="s">
        <v>29</v>
      </c>
      <c r="N7046" s="4" t="s">
        <v>29</v>
      </c>
      <c r="O7046" s="4">
        <v>6.5770000000000002E-5</v>
      </c>
      <c r="P7046" s="4">
        <v>5.291E-5</v>
      </c>
      <c r="Q7046" s="4">
        <v>3.25</v>
      </c>
    </row>
    <row r="7047" spans="1:29" hidden="1" outlineLevel="1" collapsed="1" x14ac:dyDescent="0.25">
      <c r="A7047" t="s">
        <v>34</v>
      </c>
      <c r="B7047" s="4" t="s">
        <v>29</v>
      </c>
      <c r="C7047" s="4" t="s">
        <v>7851</v>
      </c>
      <c r="D7047" s="4" t="s">
        <v>196</v>
      </c>
      <c r="E7047" s="4">
        <v>4.4821699999999999E-4</v>
      </c>
      <c r="F7047" s="4">
        <v>1.5434800000000001E-4</v>
      </c>
      <c r="G7047" s="4">
        <v>1</v>
      </c>
      <c r="H7047" s="4">
        <v>1</v>
      </c>
      <c r="I7047" s="4">
        <v>3</v>
      </c>
      <c r="J7047" s="4" t="s">
        <v>7848</v>
      </c>
      <c r="K7047" s="4">
        <v>1</v>
      </c>
      <c r="L7047" s="4">
        <v>1313.64058</v>
      </c>
      <c r="M7047" s="4" t="s">
        <v>29</v>
      </c>
      <c r="N7047" s="4" t="s">
        <v>29</v>
      </c>
      <c r="O7047" s="4">
        <v>6.5770000000000002E-5</v>
      </c>
      <c r="P7047" s="4">
        <v>3.502E-5</v>
      </c>
      <c r="Q7047" s="4">
        <v>3.18</v>
      </c>
    </row>
    <row r="7048" spans="1:29" hidden="1" outlineLevel="1" collapsed="1" x14ac:dyDescent="0.25">
      <c r="A7048" t="s">
        <v>34</v>
      </c>
      <c r="B7048" s="4" t="s">
        <v>29</v>
      </c>
      <c r="C7048" s="4" t="s">
        <v>7525</v>
      </c>
      <c r="D7048" s="4" t="s">
        <v>34</v>
      </c>
      <c r="E7048" s="4">
        <v>1.0481800000000001E-7</v>
      </c>
      <c r="F7048" s="4">
        <v>1.5434800000000001E-4</v>
      </c>
      <c r="G7048" s="4">
        <v>2</v>
      </c>
      <c r="H7048" s="4">
        <v>2</v>
      </c>
      <c r="I7048" s="4">
        <v>3</v>
      </c>
      <c r="J7048" s="4" t="s">
        <v>7523</v>
      </c>
      <c r="K7048" s="4">
        <v>0</v>
      </c>
      <c r="L7048" s="4">
        <v>1482.86385</v>
      </c>
      <c r="M7048" s="4" t="s">
        <v>29</v>
      </c>
      <c r="N7048" s="4" t="s">
        <v>29</v>
      </c>
      <c r="O7048" s="4">
        <v>6.5770000000000002E-5</v>
      </c>
      <c r="P7048" s="4">
        <v>1.4229999999999999E-9</v>
      </c>
      <c r="Q7048" s="4">
        <v>4.6100000000000003</v>
      </c>
    </row>
    <row r="7049" spans="1:29" hidden="1" outlineLevel="1" collapsed="1" x14ac:dyDescent="0.25">
      <c r="A7049" t="s">
        <v>34</v>
      </c>
      <c r="B7049" s="4" t="s">
        <v>29</v>
      </c>
      <c r="C7049" s="4" t="s">
        <v>7526</v>
      </c>
      <c r="D7049" s="4" t="s">
        <v>34</v>
      </c>
      <c r="E7049" s="4">
        <v>4.1274199999999997E-3</v>
      </c>
      <c r="F7049" s="4">
        <v>3.0793500000000001E-4</v>
      </c>
      <c r="G7049" s="4">
        <v>2</v>
      </c>
      <c r="H7049" s="4">
        <v>2</v>
      </c>
      <c r="I7049" s="4">
        <v>2</v>
      </c>
      <c r="J7049" s="4" t="s">
        <v>7523</v>
      </c>
      <c r="K7049" s="4">
        <v>0</v>
      </c>
      <c r="L7049" s="4">
        <v>846.45672000000002</v>
      </c>
      <c r="M7049" s="4" t="s">
        <v>29</v>
      </c>
      <c r="N7049" s="4" t="s">
        <v>29</v>
      </c>
      <c r="O7049" s="4">
        <v>1.192E-4</v>
      </c>
      <c r="P7049" s="4">
        <v>4.9149999999999997E-4</v>
      </c>
      <c r="Q7049" s="4">
        <v>1.69</v>
      </c>
    </row>
    <row r="7050" spans="1:29" hidden="1" outlineLevel="1" collapsed="1" x14ac:dyDescent="0.25">
      <c r="A7050" t="s">
        <v>34</v>
      </c>
      <c r="B7050" s="4" t="s">
        <v>29</v>
      </c>
      <c r="C7050" s="4" t="s">
        <v>7527</v>
      </c>
      <c r="D7050" s="4" t="s">
        <v>34</v>
      </c>
      <c r="E7050" s="4">
        <v>4.57609E-2</v>
      </c>
      <c r="F7050" s="4">
        <v>1.52893E-3</v>
      </c>
      <c r="G7050" s="4">
        <v>2</v>
      </c>
      <c r="H7050" s="4">
        <v>2</v>
      </c>
      <c r="I7050" s="4">
        <v>1</v>
      </c>
      <c r="J7050" s="4" t="s">
        <v>7523</v>
      </c>
      <c r="K7050" s="4">
        <v>1</v>
      </c>
      <c r="L7050" s="4">
        <v>974.55169000000001</v>
      </c>
      <c r="M7050" s="4" t="s">
        <v>29</v>
      </c>
      <c r="N7050" s="4" t="s">
        <v>29</v>
      </c>
      <c r="O7050" s="4">
        <v>5.5110000000000001E-4</v>
      </c>
      <c r="P7050" s="4">
        <v>9.4350000000000007E-3</v>
      </c>
      <c r="Q7050" s="4">
        <v>2.0299999999999998</v>
      </c>
    </row>
    <row r="7051" spans="1:29" x14ac:dyDescent="0.25">
      <c r="A7051" s="3" t="s">
        <v>29</v>
      </c>
      <c r="B7051" s="3" t="s">
        <v>30</v>
      </c>
      <c r="C7051" s="3" t="s">
        <v>7852</v>
      </c>
      <c r="D7051" s="3" t="s">
        <v>7853</v>
      </c>
      <c r="E7051" s="3">
        <v>0</v>
      </c>
      <c r="F7051" s="3">
        <v>28.588000000000001</v>
      </c>
      <c r="G7051" s="3">
        <v>20</v>
      </c>
      <c r="H7051" s="3">
        <v>8</v>
      </c>
      <c r="I7051" s="3">
        <v>11</v>
      </c>
      <c r="J7051" s="3">
        <v>8</v>
      </c>
      <c r="K7051" s="3">
        <v>914</v>
      </c>
      <c r="L7051" s="3">
        <v>103.8</v>
      </c>
      <c r="M7051" s="3">
        <v>7.64</v>
      </c>
      <c r="N7051" s="3">
        <v>32.619999999999997</v>
      </c>
      <c r="O7051" s="3">
        <v>8</v>
      </c>
      <c r="P7051" s="3" t="s">
        <v>34</v>
      </c>
      <c r="Q7051" s="3" t="s">
        <v>34</v>
      </c>
      <c r="R7051" s="3" t="s">
        <v>2311</v>
      </c>
      <c r="S7051" s="3" t="s">
        <v>6705</v>
      </c>
      <c r="T7051" s="3" t="s">
        <v>34</v>
      </c>
      <c r="U7051" s="3" t="s">
        <v>7852</v>
      </c>
      <c r="V7051" s="3" t="s">
        <v>34</v>
      </c>
      <c r="W7051" s="3" t="s">
        <v>714</v>
      </c>
      <c r="X7051" s="3" t="s">
        <v>34</v>
      </c>
      <c r="Y7051" s="3" t="s">
        <v>34</v>
      </c>
      <c r="Z7051" s="3" t="s">
        <v>34</v>
      </c>
      <c r="AA7051" s="3">
        <v>0</v>
      </c>
      <c r="AB7051" s="3" t="s">
        <v>29</v>
      </c>
      <c r="AC7051" s="3">
        <v>1</v>
      </c>
    </row>
    <row r="7052" spans="1:29" hidden="1" outlineLevel="1" collapsed="1" x14ac:dyDescent="0.25">
      <c r="A7052" t="s">
        <v>34</v>
      </c>
      <c r="B7052" s="2" t="s">
        <v>39</v>
      </c>
      <c r="C7052" s="2" t="s">
        <v>40</v>
      </c>
      <c r="D7052" s="2" t="s">
        <v>41</v>
      </c>
      <c r="E7052" s="2" t="s">
        <v>42</v>
      </c>
      <c r="F7052" s="2" t="s">
        <v>43</v>
      </c>
      <c r="G7052" s="2" t="s">
        <v>28</v>
      </c>
      <c r="H7052" s="2" t="s">
        <v>44</v>
      </c>
      <c r="I7052" s="2" t="s">
        <v>8</v>
      </c>
      <c r="J7052" s="2" t="s">
        <v>45</v>
      </c>
      <c r="K7052" s="2" t="s">
        <v>46</v>
      </c>
      <c r="L7052" s="2" t="s">
        <v>47</v>
      </c>
      <c r="M7052" s="2" t="s">
        <v>27</v>
      </c>
      <c r="N7052" s="2" t="s">
        <v>48</v>
      </c>
      <c r="O7052" s="2" t="s">
        <v>49</v>
      </c>
      <c r="P7052" s="2" t="s">
        <v>50</v>
      </c>
      <c r="Q7052" s="2" t="s">
        <v>51</v>
      </c>
    </row>
    <row r="7053" spans="1:29" hidden="1" outlineLevel="1" collapsed="1" x14ac:dyDescent="0.25">
      <c r="A7053" t="s">
        <v>34</v>
      </c>
      <c r="B7053" s="4" t="s">
        <v>29</v>
      </c>
      <c r="C7053" s="4" t="s">
        <v>7854</v>
      </c>
      <c r="D7053" s="4" t="s">
        <v>34</v>
      </c>
      <c r="E7053" s="4">
        <v>1.74938E-3</v>
      </c>
      <c r="F7053" s="4">
        <v>1.5434800000000001E-4</v>
      </c>
      <c r="G7053" s="4">
        <v>1</v>
      </c>
      <c r="H7053" s="4">
        <v>1</v>
      </c>
      <c r="I7053" s="4">
        <v>2</v>
      </c>
      <c r="J7053" s="4" t="s">
        <v>7852</v>
      </c>
      <c r="K7053" s="4">
        <v>0</v>
      </c>
      <c r="L7053" s="4">
        <v>1651.8398199999999</v>
      </c>
      <c r="M7053" s="4" t="s">
        <v>29</v>
      </c>
      <c r="N7053" s="4" t="s">
        <v>29</v>
      </c>
      <c r="O7053" s="4">
        <v>6.5770000000000002E-5</v>
      </c>
      <c r="P7053" s="4">
        <v>1.7909999999999999E-4</v>
      </c>
      <c r="Q7053" s="4">
        <v>2.34</v>
      </c>
    </row>
    <row r="7054" spans="1:29" hidden="1" outlineLevel="1" collapsed="1" x14ac:dyDescent="0.25">
      <c r="A7054" t="s">
        <v>34</v>
      </c>
      <c r="B7054" s="4" t="s">
        <v>29</v>
      </c>
      <c r="C7054" s="4" t="s">
        <v>7855</v>
      </c>
      <c r="D7054" s="4" t="s">
        <v>34</v>
      </c>
      <c r="E7054" s="4">
        <v>7.7398300000000001E-4</v>
      </c>
      <c r="F7054" s="4">
        <v>1.5434800000000001E-4</v>
      </c>
      <c r="G7054" s="4">
        <v>1</v>
      </c>
      <c r="H7054" s="4">
        <v>1</v>
      </c>
      <c r="I7054" s="4">
        <v>1</v>
      </c>
      <c r="J7054" s="4" t="s">
        <v>7852</v>
      </c>
      <c r="K7054" s="4">
        <v>1</v>
      </c>
      <c r="L7054" s="4">
        <v>3788.6628300000002</v>
      </c>
      <c r="M7054" s="4" t="s">
        <v>29</v>
      </c>
      <c r="N7054" s="4" t="s">
        <v>29</v>
      </c>
      <c r="O7054" s="4">
        <v>6.5770000000000002E-5</v>
      </c>
      <c r="P7054" s="4">
        <v>6.7659999999999999E-5</v>
      </c>
      <c r="Q7054" s="4">
        <v>4.4000000000000004</v>
      </c>
    </row>
    <row r="7055" spans="1:29" hidden="1" outlineLevel="1" collapsed="1" x14ac:dyDescent="0.25">
      <c r="A7055" t="s">
        <v>34</v>
      </c>
      <c r="B7055" s="4" t="s">
        <v>29</v>
      </c>
      <c r="C7055" s="4" t="s">
        <v>7856</v>
      </c>
      <c r="D7055" s="4" t="s">
        <v>34</v>
      </c>
      <c r="E7055" s="4">
        <v>8.9723099999999996E-4</v>
      </c>
      <c r="F7055" s="4">
        <v>1.5434800000000001E-4</v>
      </c>
      <c r="G7055" s="4">
        <v>1</v>
      </c>
      <c r="H7055" s="4">
        <v>1</v>
      </c>
      <c r="I7055" s="4">
        <v>2</v>
      </c>
      <c r="J7055" s="4" t="s">
        <v>7852</v>
      </c>
      <c r="K7055" s="4">
        <v>1</v>
      </c>
      <c r="L7055" s="4">
        <v>2457.2354999999998</v>
      </c>
      <c r="M7055" s="4" t="s">
        <v>29</v>
      </c>
      <c r="N7055" s="4" t="s">
        <v>29</v>
      </c>
      <c r="O7055" s="4">
        <v>6.5770000000000002E-5</v>
      </c>
      <c r="P7055" s="4">
        <v>8.0890000000000006E-5</v>
      </c>
      <c r="Q7055" s="4">
        <v>3.01</v>
      </c>
    </row>
    <row r="7056" spans="1:29" hidden="1" outlineLevel="1" collapsed="1" x14ac:dyDescent="0.25">
      <c r="A7056" t="s">
        <v>34</v>
      </c>
      <c r="B7056" s="4" t="s">
        <v>29</v>
      </c>
      <c r="C7056" s="4" t="s">
        <v>7857</v>
      </c>
      <c r="D7056" s="4" t="s">
        <v>34</v>
      </c>
      <c r="E7056" s="4">
        <v>3.03586E-3</v>
      </c>
      <c r="F7056" s="4">
        <v>3.0793500000000001E-4</v>
      </c>
      <c r="G7056" s="4">
        <v>1</v>
      </c>
      <c r="H7056" s="4">
        <v>1</v>
      </c>
      <c r="I7056" s="4">
        <v>2</v>
      </c>
      <c r="J7056" s="4" t="s">
        <v>7852</v>
      </c>
      <c r="K7056" s="4">
        <v>0</v>
      </c>
      <c r="L7056" s="4">
        <v>2594.2773099999999</v>
      </c>
      <c r="M7056" s="4" t="s">
        <v>29</v>
      </c>
      <c r="N7056" s="4" t="s">
        <v>29</v>
      </c>
      <c r="O7056" s="4">
        <v>1.192E-4</v>
      </c>
      <c r="P7056" s="4">
        <v>3.436E-4</v>
      </c>
      <c r="Q7056" s="4">
        <v>3.43</v>
      </c>
    </row>
    <row r="7057" spans="1:29" hidden="1" outlineLevel="1" collapsed="1" x14ac:dyDescent="0.25">
      <c r="A7057" t="s">
        <v>34</v>
      </c>
      <c r="B7057" s="4" t="s">
        <v>29</v>
      </c>
      <c r="C7057" s="4" t="s">
        <v>7858</v>
      </c>
      <c r="D7057" s="4" t="s">
        <v>34</v>
      </c>
      <c r="E7057" s="4">
        <v>5.5730800000000002E-3</v>
      </c>
      <c r="F7057" s="4">
        <v>4.3565599999999998E-4</v>
      </c>
      <c r="G7057" s="4">
        <v>1</v>
      </c>
      <c r="H7057" s="4">
        <v>1</v>
      </c>
      <c r="I7057" s="4">
        <v>1</v>
      </c>
      <c r="J7057" s="4" t="s">
        <v>7852</v>
      </c>
      <c r="K7057" s="4">
        <v>2</v>
      </c>
      <c r="L7057" s="4">
        <v>2448.2728900000002</v>
      </c>
      <c r="M7057" s="4" t="s">
        <v>29</v>
      </c>
      <c r="N7057" s="4" t="s">
        <v>29</v>
      </c>
      <c r="O7057" s="4">
        <v>1.639E-4</v>
      </c>
      <c r="P7057" s="4">
        <v>6.958E-4</v>
      </c>
      <c r="Q7057" s="4">
        <v>2.54</v>
      </c>
    </row>
    <row r="7058" spans="1:29" hidden="1" outlineLevel="1" collapsed="1" x14ac:dyDescent="0.25">
      <c r="A7058" t="s">
        <v>34</v>
      </c>
      <c r="B7058" s="4" t="s">
        <v>29</v>
      </c>
      <c r="C7058" s="4" t="s">
        <v>7859</v>
      </c>
      <c r="D7058" s="4" t="s">
        <v>34</v>
      </c>
      <c r="E7058" s="4">
        <v>1.5996300000000001E-2</v>
      </c>
      <c r="F7058" s="4">
        <v>5.7957899999999999E-4</v>
      </c>
      <c r="G7058" s="4">
        <v>1</v>
      </c>
      <c r="H7058" s="4">
        <v>1</v>
      </c>
      <c r="I7058" s="4">
        <v>1</v>
      </c>
      <c r="J7058" s="4" t="s">
        <v>7852</v>
      </c>
      <c r="K7058" s="4">
        <v>1</v>
      </c>
      <c r="L7058" s="4">
        <v>2437.1940300000001</v>
      </c>
      <c r="M7058" s="4" t="s">
        <v>29</v>
      </c>
      <c r="N7058" s="4" t="s">
        <v>29</v>
      </c>
      <c r="O7058" s="4">
        <v>2.1489999999999999E-4</v>
      </c>
      <c r="P7058" s="4">
        <v>2.4870000000000001E-3</v>
      </c>
      <c r="Q7058" s="4">
        <v>3.38</v>
      </c>
    </row>
    <row r="7059" spans="1:29" hidden="1" outlineLevel="1" collapsed="1" x14ac:dyDescent="0.25">
      <c r="A7059" t="s">
        <v>34</v>
      </c>
      <c r="B7059" s="4" t="s">
        <v>29</v>
      </c>
      <c r="C7059" s="4" t="s">
        <v>7860</v>
      </c>
      <c r="D7059" s="4" t="s">
        <v>34</v>
      </c>
      <c r="E7059" s="4">
        <v>2.3910500000000001E-2</v>
      </c>
      <c r="F7059" s="4">
        <v>8.6581600000000005E-4</v>
      </c>
      <c r="G7059" s="4">
        <v>1</v>
      </c>
      <c r="H7059" s="4">
        <v>1</v>
      </c>
      <c r="I7059" s="4">
        <v>1</v>
      </c>
      <c r="J7059" s="4" t="s">
        <v>7852</v>
      </c>
      <c r="K7059" s="4">
        <v>0</v>
      </c>
      <c r="L7059" s="4">
        <v>904.52508</v>
      </c>
      <c r="M7059" s="4" t="s">
        <v>29</v>
      </c>
      <c r="N7059" s="4" t="s">
        <v>29</v>
      </c>
      <c r="O7059" s="4">
        <v>3.1629999999999999E-4</v>
      </c>
      <c r="P7059" s="4">
        <v>4.1000000000000003E-3</v>
      </c>
      <c r="Q7059" s="4">
        <v>1.8</v>
      </c>
    </row>
    <row r="7060" spans="1:29" hidden="1" outlineLevel="1" collapsed="1" x14ac:dyDescent="0.25">
      <c r="A7060" t="s">
        <v>34</v>
      </c>
      <c r="B7060" s="4" t="s">
        <v>29</v>
      </c>
      <c r="C7060" s="4" t="s">
        <v>7861</v>
      </c>
      <c r="D7060" s="4" t="s">
        <v>34</v>
      </c>
      <c r="E7060" s="4">
        <v>9.0411500000000006E-2</v>
      </c>
      <c r="F7060" s="4">
        <v>3.3951200000000002E-3</v>
      </c>
      <c r="G7060" s="4">
        <v>1</v>
      </c>
      <c r="H7060" s="4">
        <v>1</v>
      </c>
      <c r="I7060" s="4">
        <v>1</v>
      </c>
      <c r="J7060" s="4" t="s">
        <v>7852</v>
      </c>
      <c r="K7060" s="4">
        <v>1</v>
      </c>
      <c r="L7060" s="4">
        <v>4419.1433999999999</v>
      </c>
      <c r="M7060" s="4" t="s">
        <v>29</v>
      </c>
      <c r="N7060" s="4" t="s">
        <v>29</v>
      </c>
      <c r="O7060" s="4">
        <v>1.2149999999999999E-3</v>
      </c>
      <c r="P7060" s="4">
        <v>2.3740000000000001E-2</v>
      </c>
      <c r="Q7060" s="4">
        <v>3.42</v>
      </c>
    </row>
    <row r="7061" spans="1:29" x14ac:dyDescent="0.25">
      <c r="A7061" s="3" t="s">
        <v>29</v>
      </c>
      <c r="B7061" s="3" t="s">
        <v>30</v>
      </c>
      <c r="C7061" s="3" t="s">
        <v>7862</v>
      </c>
      <c r="D7061" s="3" t="s">
        <v>7863</v>
      </c>
      <c r="E7061" s="3">
        <v>0</v>
      </c>
      <c r="F7061" s="3">
        <v>28.574000000000002</v>
      </c>
      <c r="G7061" s="3">
        <v>21</v>
      </c>
      <c r="H7061" s="3">
        <v>8</v>
      </c>
      <c r="I7061" s="3">
        <v>9</v>
      </c>
      <c r="J7061" s="3">
        <v>8</v>
      </c>
      <c r="K7061" s="3">
        <v>591</v>
      </c>
      <c r="L7061" s="3">
        <v>68.599999999999994</v>
      </c>
      <c r="M7061" s="3">
        <v>5.0999999999999996</v>
      </c>
      <c r="N7061" s="3">
        <v>26.06</v>
      </c>
      <c r="O7061" s="3">
        <v>8</v>
      </c>
      <c r="P7061" s="3" t="s">
        <v>34</v>
      </c>
      <c r="Q7061" s="3" t="s">
        <v>34</v>
      </c>
      <c r="R7061" s="3" t="s">
        <v>34</v>
      </c>
      <c r="S7061" s="3" t="s">
        <v>7864</v>
      </c>
      <c r="T7061" s="3" t="s">
        <v>34</v>
      </c>
      <c r="U7061" s="3" t="s">
        <v>7862</v>
      </c>
      <c r="V7061" s="3" t="s">
        <v>34</v>
      </c>
      <c r="W7061" s="3" t="s">
        <v>638</v>
      </c>
      <c r="X7061" s="3" t="s">
        <v>34</v>
      </c>
      <c r="Y7061" s="3" t="s">
        <v>34</v>
      </c>
      <c r="Z7061" s="3" t="s">
        <v>34</v>
      </c>
      <c r="AA7061" s="3">
        <v>0</v>
      </c>
      <c r="AB7061" s="3" t="s">
        <v>29</v>
      </c>
      <c r="AC7061" s="3">
        <v>1</v>
      </c>
    </row>
    <row r="7062" spans="1:29" hidden="1" outlineLevel="1" collapsed="1" x14ac:dyDescent="0.25">
      <c r="A7062" t="s">
        <v>34</v>
      </c>
      <c r="B7062" s="2" t="s">
        <v>39</v>
      </c>
      <c r="C7062" s="2" t="s">
        <v>40</v>
      </c>
      <c r="D7062" s="2" t="s">
        <v>41</v>
      </c>
      <c r="E7062" s="2" t="s">
        <v>42</v>
      </c>
      <c r="F7062" s="2" t="s">
        <v>43</v>
      </c>
      <c r="G7062" s="2" t="s">
        <v>28</v>
      </c>
      <c r="H7062" s="2" t="s">
        <v>44</v>
      </c>
      <c r="I7062" s="2" t="s">
        <v>8</v>
      </c>
      <c r="J7062" s="2" t="s">
        <v>45</v>
      </c>
      <c r="K7062" s="2" t="s">
        <v>46</v>
      </c>
      <c r="L7062" s="2" t="s">
        <v>47</v>
      </c>
      <c r="M7062" s="2" t="s">
        <v>27</v>
      </c>
      <c r="N7062" s="2" t="s">
        <v>48</v>
      </c>
      <c r="O7062" s="2" t="s">
        <v>49</v>
      </c>
      <c r="P7062" s="2" t="s">
        <v>50</v>
      </c>
      <c r="Q7062" s="2" t="s">
        <v>51</v>
      </c>
    </row>
    <row r="7063" spans="1:29" hidden="1" outlineLevel="1" collapsed="1" x14ac:dyDescent="0.25">
      <c r="A7063" t="s">
        <v>34</v>
      </c>
      <c r="B7063" s="4" t="s">
        <v>29</v>
      </c>
      <c r="C7063" s="4" t="s">
        <v>7865</v>
      </c>
      <c r="D7063" s="4" t="s">
        <v>34</v>
      </c>
      <c r="E7063" s="4">
        <v>1.0019200000000001E-4</v>
      </c>
      <c r="F7063" s="4">
        <v>1.5434800000000001E-4</v>
      </c>
      <c r="G7063" s="4">
        <v>1</v>
      </c>
      <c r="H7063" s="4">
        <v>1</v>
      </c>
      <c r="I7063" s="4">
        <v>1</v>
      </c>
      <c r="J7063" s="4" t="s">
        <v>7862</v>
      </c>
      <c r="K7063" s="4">
        <v>2</v>
      </c>
      <c r="L7063" s="4">
        <v>1783.9660899999999</v>
      </c>
      <c r="M7063" s="4" t="s">
        <v>29</v>
      </c>
      <c r="N7063" s="4" t="s">
        <v>29</v>
      </c>
      <c r="O7063" s="4">
        <v>6.5770000000000002E-5</v>
      </c>
      <c r="P7063" s="4">
        <v>5.7189999999999998E-6</v>
      </c>
      <c r="Q7063" s="4">
        <v>3.15</v>
      </c>
    </row>
    <row r="7064" spans="1:29" hidden="1" outlineLevel="1" collapsed="1" x14ac:dyDescent="0.25">
      <c r="A7064" t="s">
        <v>34</v>
      </c>
      <c r="B7064" s="4" t="s">
        <v>29</v>
      </c>
      <c r="C7064" s="4" t="s">
        <v>7866</v>
      </c>
      <c r="D7064" s="4" t="s">
        <v>34</v>
      </c>
      <c r="E7064" s="4">
        <v>2.43353E-4</v>
      </c>
      <c r="F7064" s="4">
        <v>1.5434800000000001E-4</v>
      </c>
      <c r="G7064" s="4">
        <v>1</v>
      </c>
      <c r="H7064" s="4">
        <v>1</v>
      </c>
      <c r="I7064" s="4">
        <v>2</v>
      </c>
      <c r="J7064" s="4" t="s">
        <v>7862</v>
      </c>
      <c r="K7064" s="4">
        <v>0</v>
      </c>
      <c r="L7064" s="4">
        <v>1720.89633</v>
      </c>
      <c r="M7064" s="4" t="s">
        <v>29</v>
      </c>
      <c r="N7064" s="4" t="s">
        <v>29</v>
      </c>
      <c r="O7064" s="4">
        <v>6.5770000000000002E-5</v>
      </c>
      <c r="P7064" s="4">
        <v>1.6730000000000001E-5</v>
      </c>
      <c r="Q7064" s="4">
        <v>2.09</v>
      </c>
    </row>
    <row r="7065" spans="1:29" hidden="1" outlineLevel="1" collapsed="1" x14ac:dyDescent="0.25">
      <c r="A7065" t="s">
        <v>34</v>
      </c>
      <c r="B7065" s="4" t="s">
        <v>29</v>
      </c>
      <c r="C7065" s="4" t="s">
        <v>7867</v>
      </c>
      <c r="D7065" s="4" t="s">
        <v>34</v>
      </c>
      <c r="E7065" s="4">
        <v>4.1761800000000003E-4</v>
      </c>
      <c r="F7065" s="4">
        <v>1.5434800000000001E-4</v>
      </c>
      <c r="G7065" s="4">
        <v>1</v>
      </c>
      <c r="H7065" s="4">
        <v>1</v>
      </c>
      <c r="I7065" s="4">
        <v>1</v>
      </c>
      <c r="J7065" s="4" t="s">
        <v>7862</v>
      </c>
      <c r="K7065" s="4">
        <v>0</v>
      </c>
      <c r="L7065" s="4">
        <v>1611.76493</v>
      </c>
      <c r="M7065" s="4" t="s">
        <v>29</v>
      </c>
      <c r="N7065" s="4" t="s">
        <v>29</v>
      </c>
      <c r="O7065" s="4">
        <v>6.5770000000000002E-5</v>
      </c>
      <c r="P7065" s="4">
        <v>3.2289999999999997E-5</v>
      </c>
      <c r="Q7065" s="4">
        <v>2.63</v>
      </c>
    </row>
    <row r="7066" spans="1:29" hidden="1" outlineLevel="1" collapsed="1" x14ac:dyDescent="0.25">
      <c r="A7066" t="s">
        <v>34</v>
      </c>
      <c r="B7066" s="4" t="s">
        <v>29</v>
      </c>
      <c r="C7066" s="4" t="s">
        <v>7868</v>
      </c>
      <c r="D7066" s="4" t="s">
        <v>34</v>
      </c>
      <c r="E7066" s="4">
        <v>1.3105599999999999E-3</v>
      </c>
      <c r="F7066" s="4">
        <v>1.5434800000000001E-4</v>
      </c>
      <c r="G7066" s="4">
        <v>1</v>
      </c>
      <c r="H7066" s="4">
        <v>1</v>
      </c>
      <c r="I7066" s="4">
        <v>1</v>
      </c>
      <c r="J7066" s="4" t="s">
        <v>7862</v>
      </c>
      <c r="K7066" s="4">
        <v>1</v>
      </c>
      <c r="L7066" s="4">
        <v>1715.86979</v>
      </c>
      <c r="M7066" s="4" t="s">
        <v>29</v>
      </c>
      <c r="N7066" s="4" t="s">
        <v>29</v>
      </c>
      <c r="O7066" s="4">
        <v>6.5770000000000002E-5</v>
      </c>
      <c r="P7066" s="4">
        <v>1.2769999999999999E-4</v>
      </c>
      <c r="Q7066" s="4">
        <v>2.85</v>
      </c>
    </row>
    <row r="7067" spans="1:29" hidden="1" outlineLevel="1" collapsed="1" x14ac:dyDescent="0.25">
      <c r="A7067" t="s">
        <v>34</v>
      </c>
      <c r="B7067" s="4" t="s">
        <v>29</v>
      </c>
      <c r="C7067" s="4" t="s">
        <v>7869</v>
      </c>
      <c r="D7067" s="4" t="s">
        <v>196</v>
      </c>
      <c r="E7067" s="4">
        <v>1.1295899999999999E-2</v>
      </c>
      <c r="F7067" s="4">
        <v>4.3565599999999998E-4</v>
      </c>
      <c r="G7067" s="4">
        <v>1</v>
      </c>
      <c r="H7067" s="4">
        <v>1</v>
      </c>
      <c r="I7067" s="4">
        <v>1</v>
      </c>
      <c r="J7067" s="4" t="s">
        <v>7862</v>
      </c>
      <c r="K7067" s="4">
        <v>1</v>
      </c>
      <c r="L7067" s="4">
        <v>2695.2039500000001</v>
      </c>
      <c r="M7067" s="4" t="s">
        <v>29</v>
      </c>
      <c r="N7067" s="4" t="s">
        <v>29</v>
      </c>
      <c r="O7067" s="4">
        <v>1.639E-4</v>
      </c>
      <c r="P7067" s="4">
        <v>1.6169999999999999E-3</v>
      </c>
      <c r="Q7067" s="4">
        <v>2.5</v>
      </c>
    </row>
    <row r="7068" spans="1:29" hidden="1" outlineLevel="1" collapsed="1" x14ac:dyDescent="0.25">
      <c r="A7068" t="s">
        <v>34</v>
      </c>
      <c r="B7068" s="4" t="s">
        <v>29</v>
      </c>
      <c r="C7068" s="4" t="s">
        <v>7870</v>
      </c>
      <c r="D7068" s="4" t="s">
        <v>34</v>
      </c>
      <c r="E7068" s="4">
        <v>7.2385599999999998E-3</v>
      </c>
      <c r="F7068" s="4">
        <v>4.3565599999999998E-4</v>
      </c>
      <c r="G7068" s="4">
        <v>1</v>
      </c>
      <c r="H7068" s="4">
        <v>1</v>
      </c>
      <c r="I7068" s="4">
        <v>1</v>
      </c>
      <c r="J7068" s="4" t="s">
        <v>7862</v>
      </c>
      <c r="K7068" s="4">
        <v>0</v>
      </c>
      <c r="L7068" s="4">
        <v>2971.4472300000002</v>
      </c>
      <c r="M7068" s="4" t="s">
        <v>29</v>
      </c>
      <c r="N7068" s="4" t="s">
        <v>29</v>
      </c>
      <c r="O7068" s="4">
        <v>1.639E-4</v>
      </c>
      <c r="P7068" s="4">
        <v>9.5169999999999999E-4</v>
      </c>
      <c r="Q7068" s="4">
        <v>4.01</v>
      </c>
    </row>
    <row r="7069" spans="1:29" hidden="1" outlineLevel="1" collapsed="1" x14ac:dyDescent="0.25">
      <c r="A7069" t="s">
        <v>34</v>
      </c>
      <c r="B7069" s="4" t="s">
        <v>29</v>
      </c>
      <c r="C7069" s="4" t="s">
        <v>7871</v>
      </c>
      <c r="D7069" s="4" t="s">
        <v>34</v>
      </c>
      <c r="E7069" s="4">
        <v>7.5205699999999999E-3</v>
      </c>
      <c r="F7069" s="4">
        <v>4.3565599999999998E-4</v>
      </c>
      <c r="G7069" s="4">
        <v>1</v>
      </c>
      <c r="H7069" s="4">
        <v>1</v>
      </c>
      <c r="I7069" s="4">
        <v>1</v>
      </c>
      <c r="J7069" s="4" t="s">
        <v>7862</v>
      </c>
      <c r="K7069" s="4">
        <v>1</v>
      </c>
      <c r="L7069" s="4">
        <v>1627.8649800000001</v>
      </c>
      <c r="M7069" s="4" t="s">
        <v>29</v>
      </c>
      <c r="N7069" s="4" t="s">
        <v>29</v>
      </c>
      <c r="O7069" s="4">
        <v>1.639E-4</v>
      </c>
      <c r="P7069" s="4">
        <v>9.9479999999999989E-4</v>
      </c>
      <c r="Q7069" s="4">
        <v>3.05</v>
      </c>
    </row>
    <row r="7070" spans="1:29" hidden="1" outlineLevel="1" collapsed="1" x14ac:dyDescent="0.25">
      <c r="A7070" t="s">
        <v>34</v>
      </c>
      <c r="B7070" s="4" t="s">
        <v>29</v>
      </c>
      <c r="C7070" s="4" t="s">
        <v>7872</v>
      </c>
      <c r="D7070" s="4" t="s">
        <v>34</v>
      </c>
      <c r="E7070" s="4">
        <v>0.137821</v>
      </c>
      <c r="F7070" s="4">
        <v>4.5270700000000002E-3</v>
      </c>
      <c r="G7070" s="4">
        <v>1</v>
      </c>
      <c r="H7070" s="4">
        <v>1</v>
      </c>
      <c r="I7070" s="4">
        <v>1</v>
      </c>
      <c r="J7070" s="4" t="s">
        <v>7862</v>
      </c>
      <c r="K7070" s="4">
        <v>1</v>
      </c>
      <c r="L7070" s="4">
        <v>2039.03316</v>
      </c>
      <c r="M7070" s="4" t="s">
        <v>29</v>
      </c>
      <c r="N7070" s="4" t="s">
        <v>29</v>
      </c>
      <c r="O7070" s="4">
        <v>1.6659999999999999E-3</v>
      </c>
      <c r="P7070" s="4">
        <v>4.4170000000000001E-2</v>
      </c>
      <c r="Q7070" s="4">
        <v>3.23</v>
      </c>
    </row>
    <row r="7071" spans="1:29" x14ac:dyDescent="0.25">
      <c r="A7071" s="3" t="s">
        <v>29</v>
      </c>
      <c r="B7071" s="3" t="s">
        <v>30</v>
      </c>
      <c r="C7071" s="3" t="s">
        <v>7873</v>
      </c>
      <c r="D7071" s="3" t="s">
        <v>7874</v>
      </c>
      <c r="E7071" s="3">
        <v>0</v>
      </c>
      <c r="F7071" s="3">
        <v>28.552</v>
      </c>
      <c r="G7071" s="3">
        <v>32</v>
      </c>
      <c r="H7071" s="3">
        <v>6</v>
      </c>
      <c r="I7071" s="3">
        <v>12</v>
      </c>
      <c r="J7071" s="3">
        <v>6</v>
      </c>
      <c r="K7071" s="3">
        <v>149</v>
      </c>
      <c r="L7071" s="3">
        <v>16.7</v>
      </c>
      <c r="M7071" s="3">
        <v>10.62</v>
      </c>
      <c r="N7071" s="3">
        <v>35.82</v>
      </c>
      <c r="O7071" s="3">
        <v>6</v>
      </c>
      <c r="P7071" s="3" t="s">
        <v>315</v>
      </c>
      <c r="Q7071" s="3" t="s">
        <v>2919</v>
      </c>
      <c r="R7071" s="3" t="s">
        <v>2920</v>
      </c>
      <c r="S7071" s="3" t="s">
        <v>7194</v>
      </c>
      <c r="T7071" s="3" t="s">
        <v>34</v>
      </c>
      <c r="U7071" s="3" t="s">
        <v>7875</v>
      </c>
      <c r="V7071" s="3" t="s">
        <v>34</v>
      </c>
      <c r="W7071" s="3" t="s">
        <v>714</v>
      </c>
      <c r="X7071" s="3" t="s">
        <v>34</v>
      </c>
      <c r="Y7071" s="3" t="s">
        <v>34</v>
      </c>
      <c r="Z7071" s="3" t="s">
        <v>34</v>
      </c>
      <c r="AA7071" s="3">
        <v>0</v>
      </c>
      <c r="AB7071" s="3" t="s">
        <v>29</v>
      </c>
      <c r="AC7071" s="3">
        <v>1</v>
      </c>
    </row>
    <row r="7072" spans="1:29" hidden="1" outlineLevel="1" collapsed="1" x14ac:dyDescent="0.25">
      <c r="A7072" t="s">
        <v>34</v>
      </c>
      <c r="B7072" s="2" t="s">
        <v>39</v>
      </c>
      <c r="C7072" s="2" t="s">
        <v>40</v>
      </c>
      <c r="D7072" s="2" t="s">
        <v>41</v>
      </c>
      <c r="E7072" s="2" t="s">
        <v>42</v>
      </c>
      <c r="F7072" s="2" t="s">
        <v>43</v>
      </c>
      <c r="G7072" s="2" t="s">
        <v>28</v>
      </c>
      <c r="H7072" s="2" t="s">
        <v>44</v>
      </c>
      <c r="I7072" s="2" t="s">
        <v>8</v>
      </c>
      <c r="J7072" s="2" t="s">
        <v>45</v>
      </c>
      <c r="K7072" s="2" t="s">
        <v>46</v>
      </c>
      <c r="L7072" s="2" t="s">
        <v>47</v>
      </c>
      <c r="M7072" s="2" t="s">
        <v>27</v>
      </c>
      <c r="N7072" s="2" t="s">
        <v>48</v>
      </c>
      <c r="O7072" s="2" t="s">
        <v>49</v>
      </c>
      <c r="P7072" s="2" t="s">
        <v>50</v>
      </c>
      <c r="Q7072" s="2" t="s">
        <v>51</v>
      </c>
    </row>
    <row r="7073" spans="1:29" hidden="1" outlineLevel="1" collapsed="1" x14ac:dyDescent="0.25">
      <c r="A7073" t="s">
        <v>34</v>
      </c>
      <c r="B7073" s="4" t="s">
        <v>29</v>
      </c>
      <c r="C7073" s="4" t="s">
        <v>7876</v>
      </c>
      <c r="D7073" s="4" t="s">
        <v>74</v>
      </c>
      <c r="E7073" s="4">
        <v>3.8182800000000003E-5</v>
      </c>
      <c r="F7073" s="4">
        <v>1.5434800000000001E-4</v>
      </c>
      <c r="G7073" s="4">
        <v>1</v>
      </c>
      <c r="H7073" s="4">
        <v>1</v>
      </c>
      <c r="I7073" s="4">
        <v>2</v>
      </c>
      <c r="J7073" s="4" t="s">
        <v>7873</v>
      </c>
      <c r="K7073" s="4">
        <v>1</v>
      </c>
      <c r="L7073" s="4">
        <v>1585.74677</v>
      </c>
      <c r="M7073" s="4" t="s">
        <v>29</v>
      </c>
      <c r="N7073" s="4" t="s">
        <v>29</v>
      </c>
      <c r="O7073" s="4">
        <v>6.5770000000000002E-5</v>
      </c>
      <c r="P7073" s="4">
        <v>1.7799999999999999E-6</v>
      </c>
      <c r="Q7073" s="4">
        <v>3.35</v>
      </c>
    </row>
    <row r="7074" spans="1:29" hidden="1" outlineLevel="1" collapsed="1" x14ac:dyDescent="0.25">
      <c r="A7074" t="s">
        <v>34</v>
      </c>
      <c r="B7074" s="4" t="s">
        <v>29</v>
      </c>
      <c r="C7074" s="4" t="s">
        <v>7877</v>
      </c>
      <c r="D7074" s="4" t="s">
        <v>34</v>
      </c>
      <c r="E7074" s="4">
        <v>2.97129E-6</v>
      </c>
      <c r="F7074" s="4">
        <v>1.5434800000000001E-4</v>
      </c>
      <c r="G7074" s="4">
        <v>1</v>
      </c>
      <c r="H7074" s="4">
        <v>1</v>
      </c>
      <c r="I7074" s="4">
        <v>3</v>
      </c>
      <c r="J7074" s="4" t="s">
        <v>7873</v>
      </c>
      <c r="K7074" s="4">
        <v>1</v>
      </c>
      <c r="L7074" s="4">
        <v>1878.98073</v>
      </c>
      <c r="M7074" s="4" t="s">
        <v>29</v>
      </c>
      <c r="N7074" s="4" t="s">
        <v>29</v>
      </c>
      <c r="O7074" s="4">
        <v>6.5770000000000002E-5</v>
      </c>
      <c r="P7074" s="4">
        <v>8.1499999999999995E-8</v>
      </c>
      <c r="Q7074" s="4">
        <v>4.7699999999999996</v>
      </c>
    </row>
    <row r="7075" spans="1:29" hidden="1" outlineLevel="1" collapsed="1" x14ac:dyDescent="0.25">
      <c r="A7075" t="s">
        <v>34</v>
      </c>
      <c r="B7075" s="4" t="s">
        <v>29</v>
      </c>
      <c r="C7075" s="4" t="s">
        <v>7878</v>
      </c>
      <c r="D7075" s="4" t="s">
        <v>34</v>
      </c>
      <c r="E7075" s="4">
        <v>4.6609499999999998E-6</v>
      </c>
      <c r="F7075" s="4">
        <v>1.5434800000000001E-4</v>
      </c>
      <c r="G7075" s="4">
        <v>1</v>
      </c>
      <c r="H7075" s="4">
        <v>1</v>
      </c>
      <c r="I7075" s="4">
        <v>2</v>
      </c>
      <c r="J7075" s="4" t="s">
        <v>7873</v>
      </c>
      <c r="K7075" s="4">
        <v>0</v>
      </c>
      <c r="L7075" s="4">
        <v>1505.7846</v>
      </c>
      <c r="M7075" s="4" t="s">
        <v>29</v>
      </c>
      <c r="N7075" s="4" t="s">
        <v>29</v>
      </c>
      <c r="O7075" s="4">
        <v>6.5770000000000002E-5</v>
      </c>
      <c r="P7075" s="4">
        <v>1.4049999999999999E-7</v>
      </c>
      <c r="Q7075" s="4">
        <v>3.8</v>
      </c>
    </row>
    <row r="7076" spans="1:29" hidden="1" outlineLevel="1" collapsed="1" x14ac:dyDescent="0.25">
      <c r="A7076" t="s">
        <v>34</v>
      </c>
      <c r="B7076" s="4" t="s">
        <v>29</v>
      </c>
      <c r="C7076" s="4" t="s">
        <v>7879</v>
      </c>
      <c r="D7076" s="4" t="s">
        <v>34</v>
      </c>
      <c r="E7076" s="4">
        <v>3.4505299999999998E-3</v>
      </c>
      <c r="F7076" s="4">
        <v>3.0793500000000001E-4</v>
      </c>
      <c r="G7076" s="4">
        <v>1</v>
      </c>
      <c r="H7076" s="4">
        <v>1</v>
      </c>
      <c r="I7076" s="4">
        <v>2</v>
      </c>
      <c r="J7076" s="4" t="s">
        <v>7873</v>
      </c>
      <c r="K7076" s="4">
        <v>0</v>
      </c>
      <c r="L7076" s="4">
        <v>978.63463000000002</v>
      </c>
      <c r="M7076" s="4" t="s">
        <v>29</v>
      </c>
      <c r="N7076" s="4" t="s">
        <v>29</v>
      </c>
      <c r="O7076" s="4">
        <v>1.192E-4</v>
      </c>
      <c r="P7076" s="4">
        <v>3.9720000000000001E-4</v>
      </c>
      <c r="Q7076" s="4">
        <v>2.67</v>
      </c>
    </row>
    <row r="7077" spans="1:29" hidden="1" outlineLevel="1" collapsed="1" x14ac:dyDescent="0.25">
      <c r="A7077" t="s">
        <v>34</v>
      </c>
      <c r="B7077" s="4" t="s">
        <v>29</v>
      </c>
      <c r="C7077" s="4" t="s">
        <v>7880</v>
      </c>
      <c r="D7077" s="4" t="s">
        <v>34</v>
      </c>
      <c r="E7077" s="4">
        <v>5.6585000000000003E-2</v>
      </c>
      <c r="F7077" s="4">
        <v>2.0709399999999998E-3</v>
      </c>
      <c r="G7077" s="4">
        <v>1</v>
      </c>
      <c r="H7077" s="4">
        <v>1</v>
      </c>
      <c r="I7077" s="4">
        <v>2</v>
      </c>
      <c r="J7077" s="4" t="s">
        <v>7873</v>
      </c>
      <c r="K7077" s="4">
        <v>2</v>
      </c>
      <c r="L7077" s="4">
        <v>1603.0417600000001</v>
      </c>
      <c r="M7077" s="4" t="s">
        <v>29</v>
      </c>
      <c r="N7077" s="4" t="s">
        <v>29</v>
      </c>
      <c r="O7077" s="4">
        <v>7.4290000000000001E-4</v>
      </c>
      <c r="P7077" s="4">
        <v>1.2579999999999999E-2</v>
      </c>
      <c r="Q7077" s="4">
        <v>3.01</v>
      </c>
    </row>
    <row r="7078" spans="1:29" hidden="1" outlineLevel="1" collapsed="1" x14ac:dyDescent="0.25">
      <c r="A7078" t="s">
        <v>34</v>
      </c>
      <c r="B7078" s="4" t="s">
        <v>29</v>
      </c>
      <c r="C7078" s="4" t="s">
        <v>7881</v>
      </c>
      <c r="D7078" s="4" t="s">
        <v>34</v>
      </c>
      <c r="E7078" s="4">
        <v>0.19899800000000001</v>
      </c>
      <c r="F7078" s="4">
        <v>5.75466E-3</v>
      </c>
      <c r="G7078" s="4">
        <v>1</v>
      </c>
      <c r="H7078" s="4">
        <v>1</v>
      </c>
      <c r="I7078" s="4">
        <v>1</v>
      </c>
      <c r="J7078" s="4" t="s">
        <v>7873</v>
      </c>
      <c r="K7078" s="4">
        <v>1</v>
      </c>
      <c r="L7078" s="4">
        <v>1191.7572</v>
      </c>
      <c r="M7078" s="4" t="s">
        <v>29</v>
      </c>
      <c r="N7078" s="4" t="s">
        <v>29</v>
      </c>
      <c r="O7078" s="4">
        <v>2.153E-3</v>
      </c>
      <c r="P7078" s="4">
        <v>7.8079999999999997E-2</v>
      </c>
      <c r="Q7078" s="4">
        <v>2.5099999999999998</v>
      </c>
    </row>
    <row r="7079" spans="1:29" x14ac:dyDescent="0.25">
      <c r="A7079" s="3" t="s">
        <v>29</v>
      </c>
      <c r="B7079" s="3" t="s">
        <v>30</v>
      </c>
      <c r="C7079" s="3" t="s">
        <v>7882</v>
      </c>
      <c r="D7079" s="3" t="s">
        <v>7883</v>
      </c>
      <c r="E7079" s="3">
        <v>0</v>
      </c>
      <c r="F7079" s="3">
        <v>28.495999999999999</v>
      </c>
      <c r="G7079" s="3">
        <v>26</v>
      </c>
      <c r="H7079" s="3">
        <v>7</v>
      </c>
      <c r="I7079" s="3">
        <v>9</v>
      </c>
      <c r="J7079" s="3">
        <v>7</v>
      </c>
      <c r="K7079" s="3">
        <v>414</v>
      </c>
      <c r="L7079" s="3">
        <v>47.4</v>
      </c>
      <c r="M7079" s="3">
        <v>5.94</v>
      </c>
      <c r="N7079" s="3">
        <v>23.01</v>
      </c>
      <c r="O7079" s="3">
        <v>7</v>
      </c>
      <c r="P7079" s="3" t="s">
        <v>34</v>
      </c>
      <c r="Q7079" s="3" t="s">
        <v>2066</v>
      </c>
      <c r="R7079" s="3" t="s">
        <v>34</v>
      </c>
      <c r="S7079" s="3" t="s">
        <v>7819</v>
      </c>
      <c r="T7079" s="3" t="s">
        <v>34</v>
      </c>
      <c r="U7079" s="3" t="s">
        <v>7884</v>
      </c>
      <c r="V7079" s="3" t="s">
        <v>34</v>
      </c>
      <c r="W7079" s="3" t="s">
        <v>638</v>
      </c>
      <c r="X7079" s="3" t="s">
        <v>34</v>
      </c>
      <c r="Y7079" s="3" t="s">
        <v>34</v>
      </c>
      <c r="Z7079" s="3" t="s">
        <v>34</v>
      </c>
      <c r="AA7079" s="3">
        <v>0</v>
      </c>
      <c r="AB7079" s="3" t="s">
        <v>29</v>
      </c>
      <c r="AC7079" s="3">
        <v>1</v>
      </c>
    </row>
    <row r="7080" spans="1:29" hidden="1" outlineLevel="1" collapsed="1" x14ac:dyDescent="0.25">
      <c r="A7080" t="s">
        <v>34</v>
      </c>
      <c r="B7080" s="2" t="s">
        <v>39</v>
      </c>
      <c r="C7080" s="2" t="s">
        <v>40</v>
      </c>
      <c r="D7080" s="2" t="s">
        <v>41</v>
      </c>
      <c r="E7080" s="2" t="s">
        <v>42</v>
      </c>
      <c r="F7080" s="2" t="s">
        <v>43</v>
      </c>
      <c r="G7080" s="2" t="s">
        <v>28</v>
      </c>
      <c r="H7080" s="2" t="s">
        <v>44</v>
      </c>
      <c r="I7080" s="2" t="s">
        <v>8</v>
      </c>
      <c r="J7080" s="2" t="s">
        <v>45</v>
      </c>
      <c r="K7080" s="2" t="s">
        <v>46</v>
      </c>
      <c r="L7080" s="2" t="s">
        <v>47</v>
      </c>
      <c r="M7080" s="2" t="s">
        <v>27</v>
      </c>
      <c r="N7080" s="2" t="s">
        <v>48</v>
      </c>
      <c r="O7080" s="2" t="s">
        <v>49</v>
      </c>
      <c r="P7080" s="2" t="s">
        <v>50</v>
      </c>
      <c r="Q7080" s="2" t="s">
        <v>51</v>
      </c>
    </row>
    <row r="7081" spans="1:29" hidden="1" outlineLevel="1" collapsed="1" x14ac:dyDescent="0.25">
      <c r="A7081" t="s">
        <v>34</v>
      </c>
      <c r="B7081" s="4" t="s">
        <v>29</v>
      </c>
      <c r="C7081" s="4" t="s">
        <v>7885</v>
      </c>
      <c r="D7081" s="4" t="s">
        <v>197</v>
      </c>
      <c r="E7081" s="4">
        <v>3.5804399999999999E-5</v>
      </c>
      <c r="F7081" s="4">
        <v>1.5434800000000001E-4</v>
      </c>
      <c r="G7081" s="4">
        <v>1</v>
      </c>
      <c r="H7081" s="4">
        <v>1</v>
      </c>
      <c r="I7081" s="4">
        <v>1</v>
      </c>
      <c r="J7081" s="4" t="s">
        <v>7882</v>
      </c>
      <c r="K7081" s="4">
        <v>0</v>
      </c>
      <c r="L7081" s="4">
        <v>1479.7590499999999</v>
      </c>
      <c r="M7081" s="4" t="s">
        <v>29</v>
      </c>
      <c r="N7081" s="4" t="s">
        <v>29</v>
      </c>
      <c r="O7081" s="4">
        <v>6.5770000000000002E-5</v>
      </c>
      <c r="P7081" s="4">
        <v>1.655E-6</v>
      </c>
      <c r="Q7081" s="4">
        <v>3.17</v>
      </c>
    </row>
    <row r="7082" spans="1:29" hidden="1" outlineLevel="1" collapsed="1" x14ac:dyDescent="0.25">
      <c r="A7082" t="s">
        <v>34</v>
      </c>
      <c r="B7082" s="4" t="s">
        <v>29</v>
      </c>
      <c r="C7082" s="4" t="s">
        <v>7886</v>
      </c>
      <c r="D7082" s="4" t="s">
        <v>6389</v>
      </c>
      <c r="E7082" s="4">
        <v>5.3660000000000003E-4</v>
      </c>
      <c r="F7082" s="4">
        <v>1.5434800000000001E-4</v>
      </c>
      <c r="G7082" s="4">
        <v>1</v>
      </c>
      <c r="H7082" s="4">
        <v>1</v>
      </c>
      <c r="I7082" s="4">
        <v>1</v>
      </c>
      <c r="J7082" s="4" t="s">
        <v>7882</v>
      </c>
      <c r="K7082" s="4">
        <v>1</v>
      </c>
      <c r="L7082" s="4">
        <v>3729.77009</v>
      </c>
      <c r="M7082" s="4" t="s">
        <v>29</v>
      </c>
      <c r="N7082" s="4" t="s">
        <v>29</v>
      </c>
      <c r="O7082" s="4">
        <v>6.5770000000000002E-5</v>
      </c>
      <c r="P7082" s="4">
        <v>4.3649999999999997E-5</v>
      </c>
      <c r="Q7082" s="4">
        <v>3.23</v>
      </c>
    </row>
    <row r="7083" spans="1:29" hidden="1" outlineLevel="1" collapsed="1" x14ac:dyDescent="0.25">
      <c r="A7083" t="s">
        <v>34</v>
      </c>
      <c r="B7083" s="4" t="s">
        <v>29</v>
      </c>
      <c r="C7083" s="4" t="s">
        <v>7887</v>
      </c>
      <c r="D7083" s="4" t="s">
        <v>34</v>
      </c>
      <c r="E7083" s="4">
        <v>7.3581499999999993E-5</v>
      </c>
      <c r="F7083" s="4">
        <v>1.5434800000000001E-4</v>
      </c>
      <c r="G7083" s="4">
        <v>1</v>
      </c>
      <c r="H7083" s="4">
        <v>1</v>
      </c>
      <c r="I7083" s="4">
        <v>1</v>
      </c>
      <c r="J7083" s="4" t="s">
        <v>7882</v>
      </c>
      <c r="K7083" s="4">
        <v>0</v>
      </c>
      <c r="L7083" s="4">
        <v>1317.5481199999999</v>
      </c>
      <c r="M7083" s="4" t="s">
        <v>29</v>
      </c>
      <c r="N7083" s="4" t="s">
        <v>29</v>
      </c>
      <c r="O7083" s="4">
        <v>6.5770000000000002E-5</v>
      </c>
      <c r="P7083" s="4">
        <v>3.9389999999999999E-6</v>
      </c>
      <c r="Q7083" s="4">
        <v>2.66</v>
      </c>
    </row>
    <row r="7084" spans="1:29" hidden="1" outlineLevel="1" collapsed="1" x14ac:dyDescent="0.25">
      <c r="A7084" t="s">
        <v>34</v>
      </c>
      <c r="B7084" s="4" t="s">
        <v>29</v>
      </c>
      <c r="C7084" s="4" t="s">
        <v>7888</v>
      </c>
      <c r="D7084" s="4" t="s">
        <v>34</v>
      </c>
      <c r="E7084" s="4">
        <v>1.85792E-5</v>
      </c>
      <c r="F7084" s="4">
        <v>1.5434800000000001E-4</v>
      </c>
      <c r="G7084" s="4">
        <v>1</v>
      </c>
      <c r="H7084" s="4">
        <v>1</v>
      </c>
      <c r="I7084" s="4">
        <v>2</v>
      </c>
      <c r="J7084" s="4" t="s">
        <v>7882</v>
      </c>
      <c r="K7084" s="4">
        <v>0</v>
      </c>
      <c r="L7084" s="4">
        <v>1164.70992</v>
      </c>
      <c r="M7084" s="4" t="s">
        <v>29</v>
      </c>
      <c r="N7084" s="4" t="s">
        <v>29</v>
      </c>
      <c r="O7084" s="4">
        <v>6.5770000000000002E-5</v>
      </c>
      <c r="P7084" s="4">
        <v>7.4799999999999997E-7</v>
      </c>
      <c r="Q7084" s="4">
        <v>3.58</v>
      </c>
    </row>
    <row r="7085" spans="1:29" hidden="1" outlineLevel="1" collapsed="1" x14ac:dyDescent="0.25">
      <c r="A7085" t="s">
        <v>34</v>
      </c>
      <c r="B7085" s="4" t="s">
        <v>29</v>
      </c>
      <c r="C7085" s="4" t="s">
        <v>7889</v>
      </c>
      <c r="D7085" s="4" t="s">
        <v>34</v>
      </c>
      <c r="E7085" s="4">
        <v>1.52088E-2</v>
      </c>
      <c r="F7085" s="4">
        <v>5.7957899999999999E-4</v>
      </c>
      <c r="G7085" s="4">
        <v>1</v>
      </c>
      <c r="H7085" s="4">
        <v>1</v>
      </c>
      <c r="I7085" s="4">
        <v>2</v>
      </c>
      <c r="J7085" s="4" t="s">
        <v>7882</v>
      </c>
      <c r="K7085" s="4">
        <v>2</v>
      </c>
      <c r="L7085" s="4">
        <v>1232.6382100000001</v>
      </c>
      <c r="M7085" s="4" t="s">
        <v>29</v>
      </c>
      <c r="N7085" s="4" t="s">
        <v>29</v>
      </c>
      <c r="O7085" s="4">
        <v>2.1489999999999999E-4</v>
      </c>
      <c r="P7085" s="4">
        <v>2.32E-3</v>
      </c>
      <c r="Q7085" s="4">
        <v>1.89</v>
      </c>
    </row>
    <row r="7086" spans="1:29" hidden="1" outlineLevel="1" collapsed="1" x14ac:dyDescent="0.25">
      <c r="A7086" t="s">
        <v>34</v>
      </c>
      <c r="B7086" s="4" t="s">
        <v>29</v>
      </c>
      <c r="C7086" s="4" t="s">
        <v>7890</v>
      </c>
      <c r="D7086" s="4" t="s">
        <v>34</v>
      </c>
      <c r="E7086" s="4">
        <v>3.4077799999999998E-2</v>
      </c>
      <c r="F7086" s="4">
        <v>1.27169E-3</v>
      </c>
      <c r="G7086" s="4">
        <v>1</v>
      </c>
      <c r="H7086" s="4">
        <v>1</v>
      </c>
      <c r="I7086" s="4">
        <v>1</v>
      </c>
      <c r="J7086" s="4" t="s">
        <v>7882</v>
      </c>
      <c r="K7086" s="4">
        <v>0</v>
      </c>
      <c r="L7086" s="4">
        <v>1356.67941</v>
      </c>
      <c r="M7086" s="4" t="s">
        <v>29</v>
      </c>
      <c r="N7086" s="4" t="s">
        <v>29</v>
      </c>
      <c r="O7086" s="4">
        <v>4.6000000000000001E-4</v>
      </c>
      <c r="P7086" s="4">
        <v>6.4390000000000003E-3</v>
      </c>
      <c r="Q7086" s="4">
        <v>2</v>
      </c>
    </row>
    <row r="7087" spans="1:29" hidden="1" outlineLevel="1" collapsed="1" x14ac:dyDescent="0.25">
      <c r="A7087" t="s">
        <v>34</v>
      </c>
      <c r="B7087" s="4" t="s">
        <v>29</v>
      </c>
      <c r="C7087" s="4" t="s">
        <v>7891</v>
      </c>
      <c r="D7087" s="4" t="s">
        <v>34</v>
      </c>
      <c r="E7087" s="4">
        <v>4.7755199999999998E-2</v>
      </c>
      <c r="F7087" s="4">
        <v>1.52893E-3</v>
      </c>
      <c r="G7087" s="4">
        <v>1</v>
      </c>
      <c r="H7087" s="4">
        <v>1</v>
      </c>
      <c r="I7087" s="4">
        <v>1</v>
      </c>
      <c r="J7087" s="4" t="s">
        <v>7882</v>
      </c>
      <c r="K7087" s="4">
        <v>0</v>
      </c>
      <c r="L7087" s="4">
        <v>3190.4182300000002</v>
      </c>
      <c r="M7087" s="4" t="s">
        <v>29</v>
      </c>
      <c r="N7087" s="4" t="s">
        <v>29</v>
      </c>
      <c r="O7087" s="4">
        <v>5.5110000000000001E-4</v>
      </c>
      <c r="P7087" s="4">
        <v>1.0030000000000001E-2</v>
      </c>
      <c r="Q7087" s="4">
        <v>3.08</v>
      </c>
    </row>
    <row r="7088" spans="1:29" x14ac:dyDescent="0.25">
      <c r="A7088" s="3" t="s">
        <v>29</v>
      </c>
      <c r="B7088" s="3" t="s">
        <v>30</v>
      </c>
      <c r="C7088" s="3" t="s">
        <v>7892</v>
      </c>
      <c r="D7088" s="3" t="s">
        <v>7893</v>
      </c>
      <c r="E7088" s="3">
        <v>0</v>
      </c>
      <c r="F7088" s="3">
        <v>28.449000000000002</v>
      </c>
      <c r="G7088" s="3">
        <v>9</v>
      </c>
      <c r="H7088" s="3">
        <v>6</v>
      </c>
      <c r="I7088" s="3">
        <v>6</v>
      </c>
      <c r="J7088" s="3">
        <v>6</v>
      </c>
      <c r="K7088" s="3">
        <v>1233</v>
      </c>
      <c r="L7088" s="3">
        <v>137.6</v>
      </c>
      <c r="M7088" s="3">
        <v>4.4800000000000004</v>
      </c>
      <c r="N7088" s="3">
        <v>17.82</v>
      </c>
      <c r="O7088" s="3">
        <v>6</v>
      </c>
      <c r="P7088" s="3" t="s">
        <v>7894</v>
      </c>
      <c r="Q7088" s="3" t="s">
        <v>2186</v>
      </c>
      <c r="R7088" s="3" t="s">
        <v>1854</v>
      </c>
      <c r="S7088" s="3" t="s">
        <v>34</v>
      </c>
      <c r="T7088" s="3" t="s">
        <v>7895</v>
      </c>
      <c r="U7088" s="3" t="s">
        <v>7892</v>
      </c>
      <c r="V7088" s="3" t="s">
        <v>7892</v>
      </c>
      <c r="W7088" s="3" t="s">
        <v>1343</v>
      </c>
      <c r="X7088" s="3" t="s">
        <v>34</v>
      </c>
      <c r="Y7088" s="3" t="s">
        <v>34</v>
      </c>
      <c r="Z7088" s="3" t="s">
        <v>34</v>
      </c>
      <c r="AA7088" s="3">
        <v>0</v>
      </c>
      <c r="AB7088" s="3" t="s">
        <v>29</v>
      </c>
      <c r="AC7088" s="3">
        <v>1</v>
      </c>
    </row>
    <row r="7089" spans="1:29" hidden="1" outlineLevel="1" collapsed="1" x14ac:dyDescent="0.25">
      <c r="A7089" t="s">
        <v>34</v>
      </c>
      <c r="B7089" s="2" t="s">
        <v>39</v>
      </c>
      <c r="C7089" s="2" t="s">
        <v>40</v>
      </c>
      <c r="D7089" s="2" t="s">
        <v>41</v>
      </c>
      <c r="E7089" s="2" t="s">
        <v>42</v>
      </c>
      <c r="F7089" s="2" t="s">
        <v>43</v>
      </c>
      <c r="G7089" s="2" t="s">
        <v>28</v>
      </c>
      <c r="H7089" s="2" t="s">
        <v>44</v>
      </c>
      <c r="I7089" s="2" t="s">
        <v>8</v>
      </c>
      <c r="J7089" s="2" t="s">
        <v>45</v>
      </c>
      <c r="K7089" s="2" t="s">
        <v>46</v>
      </c>
      <c r="L7089" s="2" t="s">
        <v>47</v>
      </c>
      <c r="M7089" s="2" t="s">
        <v>27</v>
      </c>
      <c r="N7089" s="2" t="s">
        <v>48</v>
      </c>
      <c r="O7089" s="2" t="s">
        <v>49</v>
      </c>
      <c r="P7089" s="2" t="s">
        <v>50</v>
      </c>
      <c r="Q7089" s="2" t="s">
        <v>51</v>
      </c>
    </row>
    <row r="7090" spans="1:29" hidden="1" outlineLevel="1" collapsed="1" x14ac:dyDescent="0.25">
      <c r="A7090" t="s">
        <v>34</v>
      </c>
      <c r="B7090" s="4" t="s">
        <v>29</v>
      </c>
      <c r="C7090" s="4" t="s">
        <v>7896</v>
      </c>
      <c r="D7090" s="4" t="s">
        <v>34</v>
      </c>
      <c r="E7090" s="4">
        <v>1.0414600000000001E-8</v>
      </c>
      <c r="F7090" s="4">
        <v>1.5434800000000001E-4</v>
      </c>
      <c r="G7090" s="4">
        <v>1</v>
      </c>
      <c r="H7090" s="4">
        <v>1</v>
      </c>
      <c r="I7090" s="4">
        <v>1</v>
      </c>
      <c r="J7090" s="4" t="s">
        <v>7892</v>
      </c>
      <c r="K7090" s="4">
        <v>0</v>
      </c>
      <c r="L7090" s="4">
        <v>1843.9647500000001</v>
      </c>
      <c r="M7090" s="4" t="s">
        <v>29</v>
      </c>
      <c r="N7090" s="4" t="s">
        <v>29</v>
      </c>
      <c r="O7090" s="4">
        <v>6.5770000000000002E-5</v>
      </c>
      <c r="P7090" s="4">
        <v>8.68E-11</v>
      </c>
      <c r="Q7090" s="4">
        <v>4.95</v>
      </c>
    </row>
    <row r="7091" spans="1:29" hidden="1" outlineLevel="1" collapsed="1" x14ac:dyDescent="0.25">
      <c r="A7091" t="s">
        <v>34</v>
      </c>
      <c r="B7091" s="4" t="s">
        <v>29</v>
      </c>
      <c r="C7091" s="4" t="s">
        <v>7897</v>
      </c>
      <c r="D7091" s="4" t="s">
        <v>34</v>
      </c>
      <c r="E7091" s="4">
        <v>8.5228500000000004E-4</v>
      </c>
      <c r="F7091" s="4">
        <v>1.5434800000000001E-4</v>
      </c>
      <c r="G7091" s="4">
        <v>1</v>
      </c>
      <c r="H7091" s="4">
        <v>1</v>
      </c>
      <c r="I7091" s="4">
        <v>1</v>
      </c>
      <c r="J7091" s="4" t="s">
        <v>7892</v>
      </c>
      <c r="K7091" s="4">
        <v>1</v>
      </c>
      <c r="L7091" s="4">
        <v>2644.2274000000002</v>
      </c>
      <c r="M7091" s="4" t="s">
        <v>29</v>
      </c>
      <c r="N7091" s="4" t="s">
        <v>29</v>
      </c>
      <c r="O7091" s="4">
        <v>6.5770000000000002E-5</v>
      </c>
      <c r="P7091" s="4">
        <v>7.606E-5</v>
      </c>
      <c r="Q7091" s="4">
        <v>3.95</v>
      </c>
    </row>
    <row r="7092" spans="1:29" hidden="1" outlineLevel="1" collapsed="1" x14ac:dyDescent="0.25">
      <c r="A7092" t="s">
        <v>34</v>
      </c>
      <c r="B7092" s="4" t="s">
        <v>29</v>
      </c>
      <c r="C7092" s="4" t="s">
        <v>7898</v>
      </c>
      <c r="D7092" s="4" t="s">
        <v>34</v>
      </c>
      <c r="E7092" s="4">
        <v>1.13957E-5</v>
      </c>
      <c r="F7092" s="4">
        <v>1.5434800000000001E-4</v>
      </c>
      <c r="G7092" s="4">
        <v>1</v>
      </c>
      <c r="H7092" s="4">
        <v>1</v>
      </c>
      <c r="I7092" s="4">
        <v>1</v>
      </c>
      <c r="J7092" s="4" t="s">
        <v>7892</v>
      </c>
      <c r="K7092" s="4">
        <v>1</v>
      </c>
      <c r="L7092" s="4">
        <v>2834.36904</v>
      </c>
      <c r="M7092" s="4" t="s">
        <v>29</v>
      </c>
      <c r="N7092" s="4" t="s">
        <v>29</v>
      </c>
      <c r="O7092" s="4">
        <v>6.5770000000000002E-5</v>
      </c>
      <c r="P7092" s="4">
        <v>4.1380000000000001E-7</v>
      </c>
      <c r="Q7092" s="4">
        <v>4.41</v>
      </c>
    </row>
    <row r="7093" spans="1:29" hidden="1" outlineLevel="1" collapsed="1" x14ac:dyDescent="0.25">
      <c r="A7093" t="s">
        <v>34</v>
      </c>
      <c r="B7093" s="4" t="s">
        <v>29</v>
      </c>
      <c r="C7093" s="4" t="s">
        <v>7899</v>
      </c>
      <c r="D7093" s="4" t="s">
        <v>34</v>
      </c>
      <c r="E7093" s="4">
        <v>8.9304699999999994E-3</v>
      </c>
      <c r="F7093" s="4">
        <v>4.3565599999999998E-4</v>
      </c>
      <c r="G7093" s="4">
        <v>1</v>
      </c>
      <c r="H7093" s="4">
        <v>1</v>
      </c>
      <c r="I7093" s="4">
        <v>1</v>
      </c>
      <c r="J7093" s="4" t="s">
        <v>7892</v>
      </c>
      <c r="K7093" s="4">
        <v>0</v>
      </c>
      <c r="L7093" s="4">
        <v>1729.8715199999999</v>
      </c>
      <c r="M7093" s="4" t="s">
        <v>29</v>
      </c>
      <c r="N7093" s="4" t="s">
        <v>29</v>
      </c>
      <c r="O7093" s="4">
        <v>1.639E-4</v>
      </c>
      <c r="P7093" s="4">
        <v>1.222E-3</v>
      </c>
      <c r="Q7093" s="4">
        <v>2.9</v>
      </c>
    </row>
    <row r="7094" spans="1:29" hidden="1" outlineLevel="1" collapsed="1" x14ac:dyDescent="0.25">
      <c r="A7094" t="s">
        <v>34</v>
      </c>
      <c r="B7094" s="4" t="s">
        <v>29</v>
      </c>
      <c r="C7094" s="4" t="s">
        <v>7900</v>
      </c>
      <c r="D7094" s="4" t="s">
        <v>154</v>
      </c>
      <c r="E7094" s="4">
        <v>1.24225E-2</v>
      </c>
      <c r="F7094" s="4">
        <v>4.3565599999999998E-4</v>
      </c>
      <c r="G7094" s="4">
        <v>1</v>
      </c>
      <c r="H7094" s="4">
        <v>1</v>
      </c>
      <c r="I7094" s="4">
        <v>1</v>
      </c>
      <c r="J7094" s="4" t="s">
        <v>7892</v>
      </c>
      <c r="K7094" s="4">
        <v>1</v>
      </c>
      <c r="L7094" s="4">
        <v>2000.91173</v>
      </c>
      <c r="M7094" s="4" t="s">
        <v>29</v>
      </c>
      <c r="N7094" s="4" t="s">
        <v>29</v>
      </c>
      <c r="O7094" s="4">
        <v>1.639E-4</v>
      </c>
      <c r="P7094" s="4">
        <v>1.82E-3</v>
      </c>
      <c r="Q7094" s="4">
        <v>2.21</v>
      </c>
    </row>
    <row r="7095" spans="1:29" hidden="1" outlineLevel="1" collapsed="1" x14ac:dyDescent="0.25">
      <c r="A7095" t="s">
        <v>34</v>
      </c>
      <c r="B7095" s="4" t="s">
        <v>29</v>
      </c>
      <c r="C7095" s="4" t="s">
        <v>7901</v>
      </c>
      <c r="D7095" s="4" t="s">
        <v>34</v>
      </c>
      <c r="E7095" s="4">
        <v>3.1639300000000002E-2</v>
      </c>
      <c r="F7095" s="4">
        <v>1.14003E-3</v>
      </c>
      <c r="G7095" s="4">
        <v>1</v>
      </c>
      <c r="H7095" s="4">
        <v>1</v>
      </c>
      <c r="I7095" s="4">
        <v>1</v>
      </c>
      <c r="J7095" s="4" t="s">
        <v>7892</v>
      </c>
      <c r="K7095" s="4">
        <v>0</v>
      </c>
      <c r="L7095" s="4">
        <v>1462.73838</v>
      </c>
      <c r="M7095" s="4" t="s">
        <v>29</v>
      </c>
      <c r="N7095" s="4" t="s">
        <v>29</v>
      </c>
      <c r="O7095" s="4">
        <v>4.1320000000000001E-4</v>
      </c>
      <c r="P7095" s="4">
        <v>5.8560000000000001E-3</v>
      </c>
      <c r="Q7095" s="4">
        <v>1.61</v>
      </c>
    </row>
    <row r="7096" spans="1:29" x14ac:dyDescent="0.25">
      <c r="A7096" s="3" t="s">
        <v>29</v>
      </c>
      <c r="B7096" s="3" t="s">
        <v>30</v>
      </c>
      <c r="C7096" s="3" t="s">
        <v>7902</v>
      </c>
      <c r="D7096" s="3" t="s">
        <v>7903</v>
      </c>
      <c r="E7096" s="3">
        <v>0</v>
      </c>
      <c r="F7096" s="3">
        <v>28.367000000000001</v>
      </c>
      <c r="G7096" s="3">
        <v>26</v>
      </c>
      <c r="H7096" s="3">
        <v>6</v>
      </c>
      <c r="I7096" s="3">
        <v>9</v>
      </c>
      <c r="J7096" s="3">
        <v>6</v>
      </c>
      <c r="K7096" s="3">
        <v>261</v>
      </c>
      <c r="L7096" s="3">
        <v>29.7</v>
      </c>
      <c r="M7096" s="3">
        <v>10.24</v>
      </c>
      <c r="N7096" s="3">
        <v>27.6</v>
      </c>
      <c r="O7096" s="3">
        <v>6</v>
      </c>
      <c r="P7096" s="3" t="s">
        <v>315</v>
      </c>
      <c r="Q7096" s="3" t="s">
        <v>2310</v>
      </c>
      <c r="R7096" s="3" t="s">
        <v>189</v>
      </c>
      <c r="S7096" s="3" t="s">
        <v>4317</v>
      </c>
      <c r="T7096" s="3" t="s">
        <v>7904</v>
      </c>
      <c r="U7096" s="3" t="s">
        <v>7902</v>
      </c>
      <c r="V7096" s="3" t="s">
        <v>7905</v>
      </c>
      <c r="W7096" s="3" t="s">
        <v>1555</v>
      </c>
      <c r="X7096" s="3" t="s">
        <v>34</v>
      </c>
      <c r="Y7096" s="3" t="s">
        <v>34</v>
      </c>
      <c r="Z7096" s="3" t="s">
        <v>34</v>
      </c>
      <c r="AA7096" s="3">
        <v>0</v>
      </c>
      <c r="AB7096" s="3" t="s">
        <v>29</v>
      </c>
      <c r="AC7096" s="3">
        <v>1</v>
      </c>
    </row>
    <row r="7097" spans="1:29" hidden="1" outlineLevel="1" collapsed="1" x14ac:dyDescent="0.25">
      <c r="A7097" t="s">
        <v>34</v>
      </c>
      <c r="B7097" s="2" t="s">
        <v>39</v>
      </c>
      <c r="C7097" s="2" t="s">
        <v>40</v>
      </c>
      <c r="D7097" s="2" t="s">
        <v>41</v>
      </c>
      <c r="E7097" s="2" t="s">
        <v>42</v>
      </c>
      <c r="F7097" s="2" t="s">
        <v>43</v>
      </c>
      <c r="G7097" s="2" t="s">
        <v>28</v>
      </c>
      <c r="H7097" s="2" t="s">
        <v>44</v>
      </c>
      <c r="I7097" s="2" t="s">
        <v>8</v>
      </c>
      <c r="J7097" s="2" t="s">
        <v>45</v>
      </c>
      <c r="K7097" s="2" t="s">
        <v>46</v>
      </c>
      <c r="L7097" s="2" t="s">
        <v>47</v>
      </c>
      <c r="M7097" s="2" t="s">
        <v>27</v>
      </c>
      <c r="N7097" s="2" t="s">
        <v>48</v>
      </c>
      <c r="O7097" s="2" t="s">
        <v>49</v>
      </c>
      <c r="P7097" s="2" t="s">
        <v>50</v>
      </c>
      <c r="Q7097" s="2" t="s">
        <v>51</v>
      </c>
    </row>
    <row r="7098" spans="1:29" hidden="1" outlineLevel="1" collapsed="1" x14ac:dyDescent="0.25">
      <c r="A7098" t="s">
        <v>34</v>
      </c>
      <c r="B7098" s="4" t="s">
        <v>29</v>
      </c>
      <c r="C7098" s="4" t="s">
        <v>7906</v>
      </c>
      <c r="D7098" s="4" t="s">
        <v>34</v>
      </c>
      <c r="E7098" s="4">
        <v>8.6330599999999999E-4</v>
      </c>
      <c r="F7098" s="4">
        <v>1.5434800000000001E-4</v>
      </c>
      <c r="G7098" s="4">
        <v>1</v>
      </c>
      <c r="H7098" s="4">
        <v>1</v>
      </c>
      <c r="I7098" s="4">
        <v>1</v>
      </c>
      <c r="J7098" s="4" t="s">
        <v>7902</v>
      </c>
      <c r="K7098" s="4">
        <v>0</v>
      </c>
      <c r="L7098" s="4">
        <v>2134.0662499999999</v>
      </c>
      <c r="M7098" s="4" t="s">
        <v>29</v>
      </c>
      <c r="N7098" s="4" t="s">
        <v>29</v>
      </c>
      <c r="O7098" s="4">
        <v>6.5770000000000002E-5</v>
      </c>
      <c r="P7098" s="4">
        <v>7.7410000000000006E-5</v>
      </c>
      <c r="Q7098" s="4">
        <v>2.8</v>
      </c>
    </row>
    <row r="7099" spans="1:29" hidden="1" outlineLevel="1" collapsed="1" x14ac:dyDescent="0.25">
      <c r="A7099" t="s">
        <v>34</v>
      </c>
      <c r="B7099" s="4" t="s">
        <v>29</v>
      </c>
      <c r="C7099" s="4" t="s">
        <v>7907</v>
      </c>
      <c r="D7099" s="4" t="s">
        <v>34</v>
      </c>
      <c r="E7099" s="4">
        <v>7.8399299999999997E-4</v>
      </c>
      <c r="F7099" s="4">
        <v>1.5434800000000001E-4</v>
      </c>
      <c r="G7099" s="4">
        <v>1</v>
      </c>
      <c r="H7099" s="4">
        <v>1</v>
      </c>
      <c r="I7099" s="4">
        <v>1</v>
      </c>
      <c r="J7099" s="4" t="s">
        <v>7902</v>
      </c>
      <c r="K7099" s="4">
        <v>1</v>
      </c>
      <c r="L7099" s="4">
        <v>2246.3271</v>
      </c>
      <c r="M7099" s="4" t="s">
        <v>29</v>
      </c>
      <c r="N7099" s="4" t="s">
        <v>29</v>
      </c>
      <c r="O7099" s="4">
        <v>6.5770000000000002E-5</v>
      </c>
      <c r="P7099" s="4">
        <v>6.8540000000000004E-5</v>
      </c>
      <c r="Q7099" s="4">
        <v>3.65</v>
      </c>
    </row>
    <row r="7100" spans="1:29" hidden="1" outlineLevel="1" collapsed="1" x14ac:dyDescent="0.25">
      <c r="A7100" t="s">
        <v>34</v>
      </c>
      <c r="B7100" s="4" t="s">
        <v>29</v>
      </c>
      <c r="C7100" s="4" t="s">
        <v>7908</v>
      </c>
      <c r="D7100" s="4" t="s">
        <v>34</v>
      </c>
      <c r="E7100" s="4">
        <v>2.29727E-6</v>
      </c>
      <c r="F7100" s="4">
        <v>1.5434800000000001E-4</v>
      </c>
      <c r="G7100" s="4">
        <v>1</v>
      </c>
      <c r="H7100" s="4">
        <v>1</v>
      </c>
      <c r="I7100" s="4">
        <v>2</v>
      </c>
      <c r="J7100" s="4" t="s">
        <v>7902</v>
      </c>
      <c r="K7100" s="4">
        <v>0</v>
      </c>
      <c r="L7100" s="4">
        <v>2118.2321400000001</v>
      </c>
      <c r="M7100" s="4" t="s">
        <v>29</v>
      </c>
      <c r="N7100" s="4" t="s">
        <v>29</v>
      </c>
      <c r="O7100" s="4">
        <v>6.5770000000000002E-5</v>
      </c>
      <c r="P7100" s="4">
        <v>5.9559999999999999E-8</v>
      </c>
      <c r="Q7100" s="4">
        <v>4.46</v>
      </c>
    </row>
    <row r="7101" spans="1:29" hidden="1" outlineLevel="1" collapsed="1" x14ac:dyDescent="0.25">
      <c r="A7101" t="s">
        <v>34</v>
      </c>
      <c r="B7101" s="4" t="s">
        <v>29</v>
      </c>
      <c r="C7101" s="4" t="s">
        <v>7909</v>
      </c>
      <c r="D7101" s="4" t="s">
        <v>128</v>
      </c>
      <c r="E7101" s="4">
        <v>5.6894400000000002E-7</v>
      </c>
      <c r="F7101" s="4">
        <v>1.5434800000000001E-4</v>
      </c>
      <c r="G7101" s="4">
        <v>1</v>
      </c>
      <c r="H7101" s="4">
        <v>1</v>
      </c>
      <c r="I7101" s="4">
        <v>2</v>
      </c>
      <c r="J7101" s="4" t="s">
        <v>7902</v>
      </c>
      <c r="K7101" s="4">
        <v>1</v>
      </c>
      <c r="L7101" s="4">
        <v>1820.9575</v>
      </c>
      <c r="M7101" s="4" t="s">
        <v>29</v>
      </c>
      <c r="N7101" s="4" t="s">
        <v>29</v>
      </c>
      <c r="O7101" s="4">
        <v>6.5770000000000002E-5</v>
      </c>
      <c r="P7101" s="4">
        <v>1.095E-8</v>
      </c>
      <c r="Q7101" s="4">
        <v>3.34</v>
      </c>
    </row>
    <row r="7102" spans="1:29" hidden="1" outlineLevel="1" collapsed="1" x14ac:dyDescent="0.25">
      <c r="A7102" t="s">
        <v>34</v>
      </c>
      <c r="B7102" s="4" t="s">
        <v>29</v>
      </c>
      <c r="C7102" s="4" t="s">
        <v>7910</v>
      </c>
      <c r="D7102" s="4" t="s">
        <v>66</v>
      </c>
      <c r="E7102" s="4">
        <v>4.2343399999999996E-3</v>
      </c>
      <c r="F7102" s="4">
        <v>3.0793500000000001E-4</v>
      </c>
      <c r="G7102" s="4">
        <v>1</v>
      </c>
      <c r="H7102" s="4">
        <v>1</v>
      </c>
      <c r="I7102" s="4">
        <v>1</v>
      </c>
      <c r="J7102" s="4" t="s">
        <v>7902</v>
      </c>
      <c r="K7102" s="4">
        <v>0</v>
      </c>
      <c r="L7102" s="4">
        <v>1692.8625300000001</v>
      </c>
      <c r="M7102" s="4" t="s">
        <v>29</v>
      </c>
      <c r="N7102" s="4" t="s">
        <v>29</v>
      </c>
      <c r="O7102" s="4">
        <v>1.192E-4</v>
      </c>
      <c r="P7102" s="4">
        <v>5.0489999999999997E-4</v>
      </c>
      <c r="Q7102" s="4">
        <v>3.63</v>
      </c>
    </row>
    <row r="7103" spans="1:29" hidden="1" outlineLevel="1" collapsed="1" x14ac:dyDescent="0.25">
      <c r="A7103" t="s">
        <v>34</v>
      </c>
      <c r="B7103" s="4" t="s">
        <v>29</v>
      </c>
      <c r="C7103" s="4" t="s">
        <v>7911</v>
      </c>
      <c r="D7103" s="4" t="s">
        <v>34</v>
      </c>
      <c r="E7103" s="4">
        <v>9.25396E-2</v>
      </c>
      <c r="F7103" s="4">
        <v>3.5126799999999998E-3</v>
      </c>
      <c r="G7103" s="4">
        <v>1</v>
      </c>
      <c r="H7103" s="4">
        <v>1</v>
      </c>
      <c r="I7103" s="4">
        <v>2</v>
      </c>
      <c r="J7103" s="4" t="s">
        <v>7902</v>
      </c>
      <c r="K7103" s="4">
        <v>0</v>
      </c>
      <c r="L7103" s="4">
        <v>1150.5639799999999</v>
      </c>
      <c r="M7103" s="4" t="s">
        <v>29</v>
      </c>
      <c r="N7103" s="4" t="s">
        <v>29</v>
      </c>
      <c r="O7103" s="4">
        <v>1.258E-3</v>
      </c>
      <c r="P7103" s="4">
        <v>2.461E-2</v>
      </c>
      <c r="Q7103" s="4">
        <v>1.76</v>
      </c>
    </row>
    <row r="7104" spans="1:29" x14ac:dyDescent="0.25">
      <c r="A7104" s="3" t="s">
        <v>29</v>
      </c>
      <c r="B7104" s="3" t="s">
        <v>30</v>
      </c>
      <c r="C7104" s="3" t="s">
        <v>7912</v>
      </c>
      <c r="D7104" s="3" t="s">
        <v>7913</v>
      </c>
      <c r="E7104" s="3">
        <v>0</v>
      </c>
      <c r="F7104" s="3">
        <v>28.23</v>
      </c>
      <c r="G7104" s="3">
        <v>15</v>
      </c>
      <c r="H7104" s="3">
        <v>6</v>
      </c>
      <c r="I7104" s="3">
        <v>8</v>
      </c>
      <c r="J7104" s="3">
        <v>6</v>
      </c>
      <c r="K7104" s="3">
        <v>372</v>
      </c>
      <c r="L7104" s="3">
        <v>44.6</v>
      </c>
      <c r="M7104" s="3">
        <v>8.59</v>
      </c>
      <c r="N7104" s="3">
        <v>25.5</v>
      </c>
      <c r="O7104" s="3">
        <v>6</v>
      </c>
      <c r="P7104" s="3" t="s">
        <v>2672</v>
      </c>
      <c r="Q7104" s="3" t="s">
        <v>34</v>
      </c>
      <c r="R7104" s="3" t="s">
        <v>3465</v>
      </c>
      <c r="S7104" s="3" t="s">
        <v>7914</v>
      </c>
      <c r="T7104" s="3" t="s">
        <v>7915</v>
      </c>
      <c r="U7104" s="3" t="s">
        <v>7912</v>
      </c>
      <c r="V7104" s="3" t="s">
        <v>7916</v>
      </c>
      <c r="W7104" s="3" t="s">
        <v>449</v>
      </c>
      <c r="X7104" s="3" t="s">
        <v>7917</v>
      </c>
      <c r="Y7104" s="3" t="s">
        <v>34</v>
      </c>
      <c r="Z7104" s="3" t="s">
        <v>34</v>
      </c>
      <c r="AA7104" s="3">
        <v>2</v>
      </c>
      <c r="AB7104" s="3" t="s">
        <v>29</v>
      </c>
      <c r="AC7104" s="3">
        <v>1</v>
      </c>
    </row>
    <row r="7105" spans="1:29" hidden="1" outlineLevel="1" collapsed="1" x14ac:dyDescent="0.25">
      <c r="A7105" t="s">
        <v>34</v>
      </c>
      <c r="B7105" s="2" t="s">
        <v>39</v>
      </c>
      <c r="C7105" s="2" t="s">
        <v>40</v>
      </c>
      <c r="D7105" s="2" t="s">
        <v>41</v>
      </c>
      <c r="E7105" s="2" t="s">
        <v>42</v>
      </c>
      <c r="F7105" s="2" t="s">
        <v>43</v>
      </c>
      <c r="G7105" s="2" t="s">
        <v>28</v>
      </c>
      <c r="H7105" s="2" t="s">
        <v>44</v>
      </c>
      <c r="I7105" s="2" t="s">
        <v>8</v>
      </c>
      <c r="J7105" s="2" t="s">
        <v>45</v>
      </c>
      <c r="K7105" s="2" t="s">
        <v>46</v>
      </c>
      <c r="L7105" s="2" t="s">
        <v>47</v>
      </c>
      <c r="M7105" s="2" t="s">
        <v>27</v>
      </c>
      <c r="N7105" s="2" t="s">
        <v>48</v>
      </c>
      <c r="O7105" s="2" t="s">
        <v>49</v>
      </c>
      <c r="P7105" s="2" t="s">
        <v>50</v>
      </c>
      <c r="Q7105" s="2" t="s">
        <v>51</v>
      </c>
    </row>
    <row r="7106" spans="1:29" hidden="1" outlineLevel="1" collapsed="1" x14ac:dyDescent="0.25">
      <c r="A7106" t="s">
        <v>34</v>
      </c>
      <c r="B7106" s="4" t="s">
        <v>29</v>
      </c>
      <c r="C7106" s="4" t="s">
        <v>7918</v>
      </c>
      <c r="D7106" s="4" t="s">
        <v>34</v>
      </c>
      <c r="E7106" s="4">
        <v>1.21338E-3</v>
      </c>
      <c r="F7106" s="4">
        <v>1.5434800000000001E-4</v>
      </c>
      <c r="G7106" s="4">
        <v>1</v>
      </c>
      <c r="H7106" s="4">
        <v>1</v>
      </c>
      <c r="I7106" s="4">
        <v>1</v>
      </c>
      <c r="J7106" s="4" t="s">
        <v>7912</v>
      </c>
      <c r="K7106" s="4">
        <v>0</v>
      </c>
      <c r="L7106" s="4">
        <v>1061.56259</v>
      </c>
      <c r="M7106" s="4" t="s">
        <v>29</v>
      </c>
      <c r="N7106" s="4" t="s">
        <v>29</v>
      </c>
      <c r="O7106" s="4">
        <v>6.5770000000000002E-5</v>
      </c>
      <c r="P7106" s="4">
        <v>1.16E-4</v>
      </c>
      <c r="Q7106" s="4">
        <v>2.83</v>
      </c>
    </row>
    <row r="7107" spans="1:29" hidden="1" outlineLevel="1" collapsed="1" x14ac:dyDescent="0.25">
      <c r="A7107" t="s">
        <v>34</v>
      </c>
      <c r="B7107" s="4" t="s">
        <v>29</v>
      </c>
      <c r="C7107" s="4" t="s">
        <v>7919</v>
      </c>
      <c r="D7107" s="4" t="s">
        <v>94</v>
      </c>
      <c r="E7107" s="4">
        <v>1.45232E-3</v>
      </c>
      <c r="F7107" s="4">
        <v>1.5434800000000001E-4</v>
      </c>
      <c r="G7107" s="4">
        <v>1</v>
      </c>
      <c r="H7107" s="4">
        <v>1</v>
      </c>
      <c r="I7107" s="4">
        <v>1</v>
      </c>
      <c r="J7107" s="4" t="s">
        <v>7912</v>
      </c>
      <c r="K7107" s="4">
        <v>0</v>
      </c>
      <c r="L7107" s="4">
        <v>1395.58854</v>
      </c>
      <c r="M7107" s="4" t="s">
        <v>29</v>
      </c>
      <c r="N7107" s="4" t="s">
        <v>29</v>
      </c>
      <c r="O7107" s="4">
        <v>6.5770000000000002E-5</v>
      </c>
      <c r="P7107" s="4">
        <v>1.4359999999999999E-4</v>
      </c>
      <c r="Q7107" s="4">
        <v>2.66</v>
      </c>
    </row>
    <row r="7108" spans="1:29" hidden="1" outlineLevel="1" collapsed="1" x14ac:dyDescent="0.25">
      <c r="A7108" t="s">
        <v>34</v>
      </c>
      <c r="B7108" s="4" t="s">
        <v>29</v>
      </c>
      <c r="C7108" s="4" t="s">
        <v>7920</v>
      </c>
      <c r="D7108" s="4" t="s">
        <v>74</v>
      </c>
      <c r="E7108" s="4">
        <v>1.7719700000000001E-3</v>
      </c>
      <c r="F7108" s="4">
        <v>1.5434800000000001E-4</v>
      </c>
      <c r="G7108" s="4">
        <v>1</v>
      </c>
      <c r="H7108" s="4">
        <v>1</v>
      </c>
      <c r="I7108" s="4">
        <v>2</v>
      </c>
      <c r="J7108" s="4" t="s">
        <v>7912</v>
      </c>
      <c r="K7108" s="4">
        <v>1</v>
      </c>
      <c r="L7108" s="4">
        <v>2055.0116600000001</v>
      </c>
      <c r="M7108" s="4" t="s">
        <v>29</v>
      </c>
      <c r="N7108" s="4" t="s">
        <v>29</v>
      </c>
      <c r="O7108" s="4">
        <v>6.5770000000000002E-5</v>
      </c>
      <c r="P7108" s="4">
        <v>1.8200000000000001E-4</v>
      </c>
      <c r="Q7108" s="4">
        <v>2.56</v>
      </c>
    </row>
    <row r="7109" spans="1:29" hidden="1" outlineLevel="1" collapsed="1" x14ac:dyDescent="0.25">
      <c r="A7109" t="s">
        <v>34</v>
      </c>
      <c r="B7109" s="4" t="s">
        <v>29</v>
      </c>
      <c r="C7109" s="4" t="s">
        <v>7921</v>
      </c>
      <c r="D7109" s="4" t="s">
        <v>34</v>
      </c>
      <c r="E7109" s="4">
        <v>5.8377099999999997E-7</v>
      </c>
      <c r="F7109" s="4">
        <v>1.5434800000000001E-4</v>
      </c>
      <c r="G7109" s="4">
        <v>1</v>
      </c>
      <c r="H7109" s="4">
        <v>1</v>
      </c>
      <c r="I7109" s="4">
        <v>1</v>
      </c>
      <c r="J7109" s="4" t="s">
        <v>7912</v>
      </c>
      <c r="K7109" s="4">
        <v>0</v>
      </c>
      <c r="L7109" s="4">
        <v>1950.02908</v>
      </c>
      <c r="M7109" s="4" t="s">
        <v>29</v>
      </c>
      <c r="N7109" s="4" t="s">
        <v>29</v>
      </c>
      <c r="O7109" s="4">
        <v>6.5770000000000002E-5</v>
      </c>
      <c r="P7109" s="4">
        <v>1.133E-8</v>
      </c>
      <c r="Q7109" s="4">
        <v>5.08</v>
      </c>
    </row>
    <row r="7110" spans="1:29" hidden="1" outlineLevel="1" collapsed="1" x14ac:dyDescent="0.25">
      <c r="A7110" t="s">
        <v>34</v>
      </c>
      <c r="B7110" s="4" t="s">
        <v>29</v>
      </c>
      <c r="C7110" s="4" t="s">
        <v>7922</v>
      </c>
      <c r="D7110" s="4" t="s">
        <v>34</v>
      </c>
      <c r="E7110" s="4">
        <v>6.9891500000000007E-5</v>
      </c>
      <c r="F7110" s="4">
        <v>1.5434800000000001E-4</v>
      </c>
      <c r="G7110" s="4">
        <v>1</v>
      </c>
      <c r="H7110" s="4">
        <v>1</v>
      </c>
      <c r="I7110" s="4">
        <v>2</v>
      </c>
      <c r="J7110" s="4" t="s">
        <v>7912</v>
      </c>
      <c r="K7110" s="4">
        <v>1</v>
      </c>
      <c r="L7110" s="4">
        <v>1483.79438</v>
      </c>
      <c r="M7110" s="4" t="s">
        <v>29</v>
      </c>
      <c r="N7110" s="4" t="s">
        <v>29</v>
      </c>
      <c r="O7110" s="4">
        <v>6.5770000000000002E-5</v>
      </c>
      <c r="P7110" s="4">
        <v>3.7100000000000001E-6</v>
      </c>
      <c r="Q7110" s="4">
        <v>3.53</v>
      </c>
    </row>
    <row r="7111" spans="1:29" hidden="1" outlineLevel="1" collapsed="1" x14ac:dyDescent="0.25">
      <c r="A7111" t="s">
        <v>34</v>
      </c>
      <c r="B7111" s="4" t="s">
        <v>29</v>
      </c>
      <c r="C7111" s="4" t="s">
        <v>7923</v>
      </c>
      <c r="D7111" s="4" t="s">
        <v>74</v>
      </c>
      <c r="E7111" s="4">
        <v>2.4211300000000002E-2</v>
      </c>
      <c r="F7111" s="4">
        <v>1.0127300000000001E-3</v>
      </c>
      <c r="G7111" s="4">
        <v>1</v>
      </c>
      <c r="H7111" s="4">
        <v>1</v>
      </c>
      <c r="I7111" s="4">
        <v>1</v>
      </c>
      <c r="J7111" s="4" t="s">
        <v>7912</v>
      </c>
      <c r="K7111" s="4">
        <v>0</v>
      </c>
      <c r="L7111" s="4">
        <v>1427.68887</v>
      </c>
      <c r="M7111" s="4" t="s">
        <v>29</v>
      </c>
      <c r="N7111" s="4" t="s">
        <v>29</v>
      </c>
      <c r="O7111" s="4">
        <v>3.6830000000000001E-4</v>
      </c>
      <c r="P7111" s="4">
        <v>4.1450000000000002E-3</v>
      </c>
      <c r="Q7111" s="4">
        <v>2.46</v>
      </c>
    </row>
    <row r="7112" spans="1:29" x14ac:dyDescent="0.25">
      <c r="A7112" s="3" t="s">
        <v>29</v>
      </c>
      <c r="B7112" s="3" t="s">
        <v>30</v>
      </c>
      <c r="C7112" s="3" t="s">
        <v>7924</v>
      </c>
      <c r="D7112" s="3" t="s">
        <v>7925</v>
      </c>
      <c r="E7112" s="3">
        <v>0</v>
      </c>
      <c r="F7112" s="3">
        <v>28.227</v>
      </c>
      <c r="G7112" s="3">
        <v>52</v>
      </c>
      <c r="H7112" s="3">
        <v>5</v>
      </c>
      <c r="I7112" s="3">
        <v>11</v>
      </c>
      <c r="J7112" s="3">
        <v>5</v>
      </c>
      <c r="K7112" s="3">
        <v>67</v>
      </c>
      <c r="L7112" s="3">
        <v>7.6</v>
      </c>
      <c r="M7112" s="3">
        <v>10.78</v>
      </c>
      <c r="N7112" s="3">
        <v>37.96</v>
      </c>
      <c r="O7112" s="3">
        <v>5</v>
      </c>
      <c r="P7112" s="3" t="s">
        <v>4671</v>
      </c>
      <c r="Q7112" s="3" t="s">
        <v>2856</v>
      </c>
      <c r="R7112" s="3" t="s">
        <v>2826</v>
      </c>
      <c r="S7112" s="3" t="s">
        <v>7926</v>
      </c>
      <c r="T7112" s="3" t="s">
        <v>7927</v>
      </c>
      <c r="U7112" s="3" t="s">
        <v>7924</v>
      </c>
      <c r="V7112" s="3" t="s">
        <v>7928</v>
      </c>
      <c r="W7112" s="3" t="s">
        <v>976</v>
      </c>
      <c r="X7112" s="3" t="s">
        <v>2830</v>
      </c>
      <c r="Y7112" s="3" t="s">
        <v>34</v>
      </c>
      <c r="Z7112" s="3" t="s">
        <v>2832</v>
      </c>
      <c r="AA7112" s="3">
        <v>2</v>
      </c>
      <c r="AB7112" s="3" t="s">
        <v>29</v>
      </c>
      <c r="AC7112" s="3">
        <v>1</v>
      </c>
    </row>
    <row r="7113" spans="1:29" hidden="1" outlineLevel="1" collapsed="1" x14ac:dyDescent="0.25">
      <c r="A7113" t="s">
        <v>34</v>
      </c>
      <c r="B7113" s="2" t="s">
        <v>39</v>
      </c>
      <c r="C7113" s="2" t="s">
        <v>40</v>
      </c>
      <c r="D7113" s="2" t="s">
        <v>41</v>
      </c>
      <c r="E7113" s="2" t="s">
        <v>42</v>
      </c>
      <c r="F7113" s="2" t="s">
        <v>43</v>
      </c>
      <c r="G7113" s="2" t="s">
        <v>28</v>
      </c>
      <c r="H7113" s="2" t="s">
        <v>44</v>
      </c>
      <c r="I7113" s="2" t="s">
        <v>8</v>
      </c>
      <c r="J7113" s="2" t="s">
        <v>45</v>
      </c>
      <c r="K7113" s="2" t="s">
        <v>46</v>
      </c>
      <c r="L7113" s="2" t="s">
        <v>47</v>
      </c>
      <c r="M7113" s="2" t="s">
        <v>27</v>
      </c>
      <c r="N7113" s="2" t="s">
        <v>48</v>
      </c>
      <c r="O7113" s="2" t="s">
        <v>49</v>
      </c>
      <c r="P7113" s="2" t="s">
        <v>50</v>
      </c>
      <c r="Q7113" s="2" t="s">
        <v>51</v>
      </c>
    </row>
    <row r="7114" spans="1:29" hidden="1" outlineLevel="1" collapsed="1" x14ac:dyDescent="0.25">
      <c r="A7114" t="s">
        <v>34</v>
      </c>
      <c r="B7114" s="4" t="s">
        <v>29</v>
      </c>
      <c r="C7114" s="4" t="s">
        <v>7929</v>
      </c>
      <c r="D7114" s="4" t="s">
        <v>34</v>
      </c>
      <c r="E7114" s="4">
        <v>1.1542E-4</v>
      </c>
      <c r="F7114" s="4">
        <v>1.5434800000000001E-4</v>
      </c>
      <c r="G7114" s="4">
        <v>1</v>
      </c>
      <c r="H7114" s="4">
        <v>2</v>
      </c>
      <c r="I7114" s="4">
        <v>1</v>
      </c>
      <c r="J7114" s="4" t="s">
        <v>7924</v>
      </c>
      <c r="K7114" s="4">
        <v>1</v>
      </c>
      <c r="L7114" s="4">
        <v>1856.9534699999999</v>
      </c>
      <c r="M7114" s="4" t="s">
        <v>29</v>
      </c>
      <c r="N7114" s="4" t="s">
        <v>29</v>
      </c>
      <c r="O7114" s="4">
        <v>6.5770000000000002E-5</v>
      </c>
      <c r="P7114" s="4">
        <v>6.8009999999999998E-6</v>
      </c>
      <c r="Q7114" s="4">
        <v>3.85</v>
      </c>
    </row>
    <row r="7115" spans="1:29" hidden="1" outlineLevel="1" collapsed="1" x14ac:dyDescent="0.25">
      <c r="A7115" t="s">
        <v>34</v>
      </c>
      <c r="B7115" s="4" t="s">
        <v>29</v>
      </c>
      <c r="C7115" s="4" t="s">
        <v>7929</v>
      </c>
      <c r="D7115" s="4" t="s">
        <v>317</v>
      </c>
      <c r="E7115" s="4">
        <v>2.4976200000000002E-6</v>
      </c>
      <c r="F7115" s="4">
        <v>1.5434800000000001E-4</v>
      </c>
      <c r="G7115" s="4">
        <v>1</v>
      </c>
      <c r="H7115" s="4">
        <v>2</v>
      </c>
      <c r="I7115" s="4">
        <v>3</v>
      </c>
      <c r="J7115" s="4" t="s">
        <v>7924</v>
      </c>
      <c r="K7115" s="4">
        <v>1</v>
      </c>
      <c r="L7115" s="4">
        <v>1872.94839</v>
      </c>
      <c r="M7115" s="4" t="s">
        <v>29</v>
      </c>
      <c r="N7115" s="4" t="s">
        <v>29</v>
      </c>
      <c r="O7115" s="4">
        <v>6.5770000000000002E-5</v>
      </c>
      <c r="P7115" s="4">
        <v>6.5719999999999996E-8</v>
      </c>
      <c r="Q7115" s="4">
        <v>5.01</v>
      </c>
    </row>
    <row r="7116" spans="1:29" hidden="1" outlineLevel="1" collapsed="1" x14ac:dyDescent="0.25">
      <c r="A7116" t="s">
        <v>34</v>
      </c>
      <c r="B7116" s="4" t="s">
        <v>29</v>
      </c>
      <c r="C7116" s="4" t="s">
        <v>7930</v>
      </c>
      <c r="D7116" s="4" t="s">
        <v>34</v>
      </c>
      <c r="E7116" s="4">
        <v>3.2303199999999999E-5</v>
      </c>
      <c r="F7116" s="4">
        <v>1.5434800000000001E-4</v>
      </c>
      <c r="G7116" s="4">
        <v>1</v>
      </c>
      <c r="H7116" s="4">
        <v>2</v>
      </c>
      <c r="I7116" s="4">
        <v>1</v>
      </c>
      <c r="J7116" s="4" t="s">
        <v>7924</v>
      </c>
      <c r="K7116" s="4">
        <v>1</v>
      </c>
      <c r="L7116" s="4">
        <v>1792.9187999999999</v>
      </c>
      <c r="M7116" s="4" t="s">
        <v>29</v>
      </c>
      <c r="N7116" s="4" t="s">
        <v>29</v>
      </c>
      <c r="O7116" s="4">
        <v>6.5770000000000002E-5</v>
      </c>
      <c r="P7116" s="4">
        <v>1.4580000000000001E-6</v>
      </c>
      <c r="Q7116" s="4">
        <v>3.49</v>
      </c>
    </row>
    <row r="7117" spans="1:29" hidden="1" outlineLevel="1" collapsed="1" x14ac:dyDescent="0.25">
      <c r="A7117" t="s">
        <v>34</v>
      </c>
      <c r="B7117" s="4" t="s">
        <v>29</v>
      </c>
      <c r="C7117" s="4" t="s">
        <v>7931</v>
      </c>
      <c r="D7117" s="4" t="s">
        <v>166</v>
      </c>
      <c r="E7117" s="4">
        <v>7.25816E-4</v>
      </c>
      <c r="F7117" s="4">
        <v>1.5434800000000001E-4</v>
      </c>
      <c r="G7117" s="4">
        <v>1</v>
      </c>
      <c r="H7117" s="4">
        <v>2</v>
      </c>
      <c r="I7117" s="4">
        <v>2</v>
      </c>
      <c r="J7117" s="4" t="s">
        <v>7924</v>
      </c>
      <c r="K7117" s="4">
        <v>0</v>
      </c>
      <c r="L7117" s="4">
        <v>1463.7046399999999</v>
      </c>
      <c r="M7117" s="4" t="s">
        <v>29</v>
      </c>
      <c r="N7117" s="4" t="s">
        <v>29</v>
      </c>
      <c r="O7117" s="4">
        <v>6.5770000000000002E-5</v>
      </c>
      <c r="P7117" s="4">
        <v>6.2600000000000004E-5</v>
      </c>
      <c r="Q7117" s="4">
        <v>3.39</v>
      </c>
    </row>
    <row r="7118" spans="1:29" hidden="1" outlineLevel="1" collapsed="1" x14ac:dyDescent="0.25">
      <c r="A7118" t="s">
        <v>34</v>
      </c>
      <c r="B7118" s="4" t="s">
        <v>29</v>
      </c>
      <c r="C7118" s="4" t="s">
        <v>7932</v>
      </c>
      <c r="D7118" s="4" t="s">
        <v>34</v>
      </c>
      <c r="E7118" s="4">
        <v>2.34958E-3</v>
      </c>
      <c r="F7118" s="4">
        <v>3.0793500000000001E-4</v>
      </c>
      <c r="G7118" s="4">
        <v>1</v>
      </c>
      <c r="H7118" s="4">
        <v>2</v>
      </c>
      <c r="I7118" s="4">
        <v>2</v>
      </c>
      <c r="J7118" s="4" t="s">
        <v>7924</v>
      </c>
      <c r="K7118" s="4">
        <v>0</v>
      </c>
      <c r="L7118" s="4">
        <v>1095.5316800000001</v>
      </c>
      <c r="M7118" s="4" t="s">
        <v>29</v>
      </c>
      <c r="N7118" s="4" t="s">
        <v>29</v>
      </c>
      <c r="O7118" s="4">
        <v>1.192E-4</v>
      </c>
      <c r="P7118" s="4">
        <v>2.5450000000000001E-4</v>
      </c>
      <c r="Q7118" s="4">
        <v>2.66</v>
      </c>
    </row>
    <row r="7119" spans="1:29" hidden="1" outlineLevel="1" collapsed="1" x14ac:dyDescent="0.25">
      <c r="A7119" t="s">
        <v>34</v>
      </c>
      <c r="B7119" s="4" t="s">
        <v>29</v>
      </c>
      <c r="C7119" s="4" t="s">
        <v>7933</v>
      </c>
      <c r="D7119" s="4" t="s">
        <v>249</v>
      </c>
      <c r="E7119" s="4">
        <v>3.1056400000000001E-2</v>
      </c>
      <c r="F7119" s="4">
        <v>1.14003E-3</v>
      </c>
      <c r="G7119" s="4">
        <v>1</v>
      </c>
      <c r="H7119" s="4">
        <v>2</v>
      </c>
      <c r="I7119" s="4">
        <v>2</v>
      </c>
      <c r="J7119" s="4" t="s">
        <v>7924</v>
      </c>
      <c r="K7119" s="4">
        <v>2</v>
      </c>
      <c r="L7119" s="4">
        <v>2214.1546899999998</v>
      </c>
      <c r="M7119" s="4" t="s">
        <v>29</v>
      </c>
      <c r="N7119" s="4" t="s">
        <v>29</v>
      </c>
      <c r="O7119" s="4">
        <v>4.1320000000000001E-4</v>
      </c>
      <c r="P7119" s="4">
        <v>5.7109999999999999E-3</v>
      </c>
      <c r="Q7119" s="4">
        <v>3.12</v>
      </c>
    </row>
    <row r="7120" spans="1:29" x14ac:dyDescent="0.25">
      <c r="A7120" s="3" t="s">
        <v>29</v>
      </c>
      <c r="B7120" s="3" t="s">
        <v>30</v>
      </c>
      <c r="C7120" s="3" t="s">
        <v>7934</v>
      </c>
      <c r="D7120" s="3" t="s">
        <v>7935</v>
      </c>
      <c r="E7120" s="3">
        <v>0</v>
      </c>
      <c r="F7120" s="3">
        <v>28.123999999999999</v>
      </c>
      <c r="G7120" s="3">
        <v>8</v>
      </c>
      <c r="H7120" s="3">
        <v>8</v>
      </c>
      <c r="I7120" s="3">
        <v>10</v>
      </c>
      <c r="J7120" s="3">
        <v>8</v>
      </c>
      <c r="K7120" s="3">
        <v>1764</v>
      </c>
      <c r="L7120" s="3">
        <v>203.2</v>
      </c>
      <c r="M7120" s="3">
        <v>7.31</v>
      </c>
      <c r="N7120" s="3">
        <v>27.91</v>
      </c>
      <c r="O7120" s="3">
        <v>8</v>
      </c>
      <c r="P7120" s="3" t="s">
        <v>34</v>
      </c>
      <c r="Q7120" s="3" t="s">
        <v>34</v>
      </c>
      <c r="R7120" s="3" t="s">
        <v>34</v>
      </c>
      <c r="S7120" s="3" t="s">
        <v>7936</v>
      </c>
      <c r="T7120" s="3" t="s">
        <v>34</v>
      </c>
      <c r="U7120" s="3" t="s">
        <v>7934</v>
      </c>
      <c r="V7120" s="3" t="s">
        <v>34</v>
      </c>
      <c r="W7120" s="3" t="s">
        <v>810</v>
      </c>
      <c r="X7120" s="3" t="s">
        <v>34</v>
      </c>
      <c r="Y7120" s="3" t="s">
        <v>34</v>
      </c>
      <c r="Z7120" s="3" t="s">
        <v>34</v>
      </c>
      <c r="AA7120" s="3">
        <v>0</v>
      </c>
      <c r="AB7120" s="3" t="s">
        <v>29</v>
      </c>
      <c r="AC7120" s="3">
        <v>1</v>
      </c>
    </row>
    <row r="7121" spans="1:29" hidden="1" outlineLevel="1" collapsed="1" x14ac:dyDescent="0.25">
      <c r="A7121" t="s">
        <v>34</v>
      </c>
      <c r="B7121" s="2" t="s">
        <v>39</v>
      </c>
      <c r="C7121" s="2" t="s">
        <v>40</v>
      </c>
      <c r="D7121" s="2" t="s">
        <v>41</v>
      </c>
      <c r="E7121" s="2" t="s">
        <v>42</v>
      </c>
      <c r="F7121" s="2" t="s">
        <v>43</v>
      </c>
      <c r="G7121" s="2" t="s">
        <v>28</v>
      </c>
      <c r="H7121" s="2" t="s">
        <v>44</v>
      </c>
      <c r="I7121" s="2" t="s">
        <v>8</v>
      </c>
      <c r="J7121" s="2" t="s">
        <v>45</v>
      </c>
      <c r="K7121" s="2" t="s">
        <v>46</v>
      </c>
      <c r="L7121" s="2" t="s">
        <v>47</v>
      </c>
      <c r="M7121" s="2" t="s">
        <v>27</v>
      </c>
      <c r="N7121" s="2" t="s">
        <v>48</v>
      </c>
      <c r="O7121" s="2" t="s">
        <v>49</v>
      </c>
      <c r="P7121" s="2" t="s">
        <v>50</v>
      </c>
      <c r="Q7121" s="2" t="s">
        <v>51</v>
      </c>
    </row>
    <row r="7122" spans="1:29" hidden="1" outlineLevel="1" collapsed="1" x14ac:dyDescent="0.25">
      <c r="A7122" t="s">
        <v>34</v>
      </c>
      <c r="B7122" s="4" t="s">
        <v>29</v>
      </c>
      <c r="C7122" s="4" t="s">
        <v>7937</v>
      </c>
      <c r="D7122" s="4" t="s">
        <v>34</v>
      </c>
      <c r="E7122" s="4">
        <v>1.08929E-4</v>
      </c>
      <c r="F7122" s="4">
        <v>1.5434800000000001E-4</v>
      </c>
      <c r="G7122" s="4">
        <v>1</v>
      </c>
      <c r="H7122" s="4">
        <v>1</v>
      </c>
      <c r="I7122" s="4">
        <v>1</v>
      </c>
      <c r="J7122" s="4" t="s">
        <v>7934</v>
      </c>
      <c r="K7122" s="4">
        <v>0</v>
      </c>
      <c r="L7122" s="4">
        <v>1888.9439500000001</v>
      </c>
      <c r="M7122" s="4" t="s">
        <v>29</v>
      </c>
      <c r="N7122" s="4" t="s">
        <v>29</v>
      </c>
      <c r="O7122" s="4">
        <v>6.5770000000000002E-5</v>
      </c>
      <c r="P7122" s="4">
        <v>6.3470000000000004E-6</v>
      </c>
      <c r="Q7122" s="4">
        <v>3.53</v>
      </c>
    </row>
    <row r="7123" spans="1:29" hidden="1" outlineLevel="1" collapsed="1" x14ac:dyDescent="0.25">
      <c r="A7123" t="s">
        <v>34</v>
      </c>
      <c r="B7123" s="4" t="s">
        <v>29</v>
      </c>
      <c r="C7123" s="4" t="s">
        <v>7938</v>
      </c>
      <c r="D7123" s="4" t="s">
        <v>34</v>
      </c>
      <c r="E7123" s="4">
        <v>7.9925099999999995E-4</v>
      </c>
      <c r="F7123" s="4">
        <v>1.5434800000000001E-4</v>
      </c>
      <c r="G7123" s="4">
        <v>1</v>
      </c>
      <c r="H7123" s="4">
        <v>1</v>
      </c>
      <c r="I7123" s="4">
        <v>2</v>
      </c>
      <c r="J7123" s="4" t="s">
        <v>7934</v>
      </c>
      <c r="K7123" s="4">
        <v>0</v>
      </c>
      <c r="L7123" s="4">
        <v>2434.3803200000002</v>
      </c>
      <c r="M7123" s="4" t="s">
        <v>29</v>
      </c>
      <c r="N7123" s="4" t="s">
        <v>29</v>
      </c>
      <c r="O7123" s="4">
        <v>6.5770000000000002E-5</v>
      </c>
      <c r="P7123" s="4">
        <v>7.0500000000000006E-5</v>
      </c>
      <c r="Q7123" s="4">
        <v>2.29</v>
      </c>
    </row>
    <row r="7124" spans="1:29" hidden="1" outlineLevel="1" collapsed="1" x14ac:dyDescent="0.25">
      <c r="A7124" t="s">
        <v>34</v>
      </c>
      <c r="B7124" s="4" t="s">
        <v>29</v>
      </c>
      <c r="C7124" s="4" t="s">
        <v>7939</v>
      </c>
      <c r="D7124" s="4" t="s">
        <v>34</v>
      </c>
      <c r="E7124" s="4">
        <v>4.7186899999999998E-4</v>
      </c>
      <c r="F7124" s="4">
        <v>1.5434800000000001E-4</v>
      </c>
      <c r="G7124" s="4">
        <v>1</v>
      </c>
      <c r="H7124" s="4">
        <v>1</v>
      </c>
      <c r="I7124" s="4">
        <v>1</v>
      </c>
      <c r="J7124" s="4" t="s">
        <v>7934</v>
      </c>
      <c r="K7124" s="4">
        <v>0</v>
      </c>
      <c r="L7124" s="4">
        <v>2959.4068200000002</v>
      </c>
      <c r="M7124" s="4" t="s">
        <v>29</v>
      </c>
      <c r="N7124" s="4" t="s">
        <v>29</v>
      </c>
      <c r="O7124" s="4">
        <v>6.5770000000000002E-5</v>
      </c>
      <c r="P7124" s="4">
        <v>3.735E-5</v>
      </c>
      <c r="Q7124" s="4">
        <v>4.68</v>
      </c>
    </row>
    <row r="7125" spans="1:29" hidden="1" outlineLevel="1" collapsed="1" x14ac:dyDescent="0.25">
      <c r="A7125" t="s">
        <v>34</v>
      </c>
      <c r="B7125" s="4" t="s">
        <v>29</v>
      </c>
      <c r="C7125" s="4" t="s">
        <v>7940</v>
      </c>
      <c r="D7125" s="4" t="s">
        <v>34</v>
      </c>
      <c r="E7125" s="4">
        <v>6.8350900000000003E-3</v>
      </c>
      <c r="F7125" s="4">
        <v>4.3565599999999998E-4</v>
      </c>
      <c r="G7125" s="4">
        <v>1</v>
      </c>
      <c r="H7125" s="4">
        <v>1</v>
      </c>
      <c r="I7125" s="4">
        <v>2</v>
      </c>
      <c r="J7125" s="4" t="s">
        <v>7934</v>
      </c>
      <c r="K7125" s="4">
        <v>0</v>
      </c>
      <c r="L7125" s="4">
        <v>1161.6877899999999</v>
      </c>
      <c r="M7125" s="4" t="s">
        <v>29</v>
      </c>
      <c r="N7125" s="4" t="s">
        <v>29</v>
      </c>
      <c r="O7125" s="4">
        <v>1.639E-4</v>
      </c>
      <c r="P7125" s="4">
        <v>8.8980000000000005E-4</v>
      </c>
      <c r="Q7125" s="4">
        <v>2.2999999999999998</v>
      </c>
    </row>
    <row r="7126" spans="1:29" hidden="1" outlineLevel="1" collapsed="1" x14ac:dyDescent="0.25">
      <c r="A7126" t="s">
        <v>34</v>
      </c>
      <c r="B7126" s="4" t="s">
        <v>29</v>
      </c>
      <c r="C7126" s="4" t="s">
        <v>7941</v>
      </c>
      <c r="D7126" s="4" t="s">
        <v>7942</v>
      </c>
      <c r="E7126" s="4">
        <v>3.5146400000000001E-2</v>
      </c>
      <c r="F7126" s="4">
        <v>1.27169E-3</v>
      </c>
      <c r="G7126" s="4">
        <v>1</v>
      </c>
      <c r="H7126" s="4">
        <v>1</v>
      </c>
      <c r="I7126" s="4">
        <v>1</v>
      </c>
      <c r="J7126" s="4" t="s">
        <v>7934</v>
      </c>
      <c r="K7126" s="4">
        <v>1</v>
      </c>
      <c r="L7126" s="4">
        <v>2075.9048699999998</v>
      </c>
      <c r="M7126" s="4" t="s">
        <v>29</v>
      </c>
      <c r="N7126" s="4" t="s">
        <v>29</v>
      </c>
      <c r="O7126" s="4">
        <v>4.6000000000000001E-4</v>
      </c>
      <c r="P7126" s="4">
        <v>6.7019999999999996E-3</v>
      </c>
      <c r="Q7126" s="4">
        <v>2.25</v>
      </c>
    </row>
    <row r="7127" spans="1:29" hidden="1" outlineLevel="1" collapsed="1" x14ac:dyDescent="0.25">
      <c r="A7127" t="s">
        <v>34</v>
      </c>
      <c r="B7127" s="4" t="s">
        <v>29</v>
      </c>
      <c r="C7127" s="4" t="s">
        <v>7943</v>
      </c>
      <c r="D7127" s="4" t="s">
        <v>34</v>
      </c>
      <c r="E7127" s="4">
        <v>3.9025700000000003E-2</v>
      </c>
      <c r="F7127" s="4">
        <v>1.40211E-3</v>
      </c>
      <c r="G7127" s="4">
        <v>1</v>
      </c>
      <c r="H7127" s="4">
        <v>1</v>
      </c>
      <c r="I7127" s="4">
        <v>1</v>
      </c>
      <c r="J7127" s="4" t="s">
        <v>7934</v>
      </c>
      <c r="K7127" s="4">
        <v>1</v>
      </c>
      <c r="L7127" s="4">
        <v>1222.63139</v>
      </c>
      <c r="M7127" s="4" t="s">
        <v>29</v>
      </c>
      <c r="N7127" s="4" t="s">
        <v>29</v>
      </c>
      <c r="O7127" s="4">
        <v>5.0580000000000004E-4</v>
      </c>
      <c r="P7127" s="4">
        <v>7.6530000000000001E-3</v>
      </c>
      <c r="Q7127" s="4">
        <v>2.71</v>
      </c>
    </row>
    <row r="7128" spans="1:29" hidden="1" outlineLevel="1" collapsed="1" x14ac:dyDescent="0.25">
      <c r="A7128" t="s">
        <v>34</v>
      </c>
      <c r="B7128" s="4" t="s">
        <v>29</v>
      </c>
      <c r="C7128" s="4" t="s">
        <v>7944</v>
      </c>
      <c r="D7128" s="4" t="s">
        <v>34</v>
      </c>
      <c r="E7128" s="4">
        <v>3.95082E-2</v>
      </c>
      <c r="F7128" s="4">
        <v>1.40211E-3</v>
      </c>
      <c r="G7128" s="4">
        <v>1</v>
      </c>
      <c r="H7128" s="4">
        <v>1</v>
      </c>
      <c r="I7128" s="4">
        <v>1</v>
      </c>
      <c r="J7128" s="4" t="s">
        <v>7934</v>
      </c>
      <c r="K7128" s="4">
        <v>0</v>
      </c>
      <c r="L7128" s="4">
        <v>1588.8217099999999</v>
      </c>
      <c r="M7128" s="4" t="s">
        <v>29</v>
      </c>
      <c r="N7128" s="4" t="s">
        <v>29</v>
      </c>
      <c r="O7128" s="4">
        <v>5.0580000000000004E-4</v>
      </c>
      <c r="P7128" s="4">
        <v>7.8079999999999998E-3</v>
      </c>
      <c r="Q7128" s="4">
        <v>2.99</v>
      </c>
    </row>
    <row r="7129" spans="1:29" hidden="1" outlineLevel="1" collapsed="1" x14ac:dyDescent="0.25">
      <c r="A7129" t="s">
        <v>34</v>
      </c>
      <c r="B7129" s="4" t="s">
        <v>29</v>
      </c>
      <c r="C7129" s="4" t="s">
        <v>7945</v>
      </c>
      <c r="D7129" s="4" t="s">
        <v>34</v>
      </c>
      <c r="E7129" s="4">
        <v>0.11644400000000001</v>
      </c>
      <c r="F7129" s="4">
        <v>3.75158E-3</v>
      </c>
      <c r="G7129" s="4">
        <v>1</v>
      </c>
      <c r="H7129" s="4">
        <v>1</v>
      </c>
      <c r="I7129" s="4">
        <v>1</v>
      </c>
      <c r="J7129" s="4" t="s">
        <v>7934</v>
      </c>
      <c r="K7129" s="4">
        <v>1</v>
      </c>
      <c r="L7129" s="4">
        <v>1869.99163</v>
      </c>
      <c r="M7129" s="4" t="s">
        <v>29</v>
      </c>
      <c r="N7129" s="4" t="s">
        <v>29</v>
      </c>
      <c r="O7129" s="4">
        <v>1.3439999999999999E-3</v>
      </c>
      <c r="P7129" s="4">
        <v>3.4200000000000001E-2</v>
      </c>
      <c r="Q7129" s="4">
        <v>2.44</v>
      </c>
    </row>
    <row r="7130" spans="1:29" x14ac:dyDescent="0.25">
      <c r="A7130" s="3" t="s">
        <v>29</v>
      </c>
      <c r="B7130" s="3" t="s">
        <v>30</v>
      </c>
      <c r="C7130" s="3" t="s">
        <v>7946</v>
      </c>
      <c r="D7130" s="3" t="s">
        <v>7947</v>
      </c>
      <c r="E7130" s="3">
        <v>0</v>
      </c>
      <c r="F7130" s="3">
        <v>28.077999999999999</v>
      </c>
      <c r="G7130" s="3">
        <v>47</v>
      </c>
      <c r="H7130" s="3">
        <v>6</v>
      </c>
      <c r="I7130" s="3">
        <v>8</v>
      </c>
      <c r="J7130" s="3">
        <v>6</v>
      </c>
      <c r="K7130" s="3">
        <v>215</v>
      </c>
      <c r="L7130" s="3">
        <v>25.1</v>
      </c>
      <c r="M7130" s="3">
        <v>9.1</v>
      </c>
      <c r="N7130" s="3">
        <v>21.14</v>
      </c>
      <c r="O7130" s="3">
        <v>6</v>
      </c>
      <c r="P7130" s="3" t="s">
        <v>315</v>
      </c>
      <c r="Q7130" s="3" t="s">
        <v>2310</v>
      </c>
      <c r="R7130" s="3" t="s">
        <v>3999</v>
      </c>
      <c r="S7130" s="3" t="s">
        <v>7948</v>
      </c>
      <c r="T7130" s="3" t="s">
        <v>34</v>
      </c>
      <c r="U7130" s="3" t="s">
        <v>7949</v>
      </c>
      <c r="V7130" s="3" t="s">
        <v>34</v>
      </c>
      <c r="W7130" s="3" t="s">
        <v>193</v>
      </c>
      <c r="X7130" s="3" t="s">
        <v>34</v>
      </c>
      <c r="Y7130" s="3" t="s">
        <v>34</v>
      </c>
      <c r="Z7130" s="3" t="s">
        <v>34</v>
      </c>
      <c r="AA7130" s="3">
        <v>0</v>
      </c>
      <c r="AB7130" s="3" t="s">
        <v>29</v>
      </c>
      <c r="AC7130" s="3">
        <v>1</v>
      </c>
    </row>
    <row r="7131" spans="1:29" hidden="1" outlineLevel="1" collapsed="1" x14ac:dyDescent="0.25">
      <c r="A7131" t="s">
        <v>34</v>
      </c>
      <c r="B7131" s="2" t="s">
        <v>39</v>
      </c>
      <c r="C7131" s="2" t="s">
        <v>40</v>
      </c>
      <c r="D7131" s="2" t="s">
        <v>41</v>
      </c>
      <c r="E7131" s="2" t="s">
        <v>42</v>
      </c>
      <c r="F7131" s="2" t="s">
        <v>43</v>
      </c>
      <c r="G7131" s="2" t="s">
        <v>28</v>
      </c>
      <c r="H7131" s="2" t="s">
        <v>44</v>
      </c>
      <c r="I7131" s="2" t="s">
        <v>8</v>
      </c>
      <c r="J7131" s="2" t="s">
        <v>45</v>
      </c>
      <c r="K7131" s="2" t="s">
        <v>46</v>
      </c>
      <c r="L7131" s="2" t="s">
        <v>47</v>
      </c>
      <c r="M7131" s="2" t="s">
        <v>27</v>
      </c>
      <c r="N7131" s="2" t="s">
        <v>48</v>
      </c>
      <c r="O7131" s="2" t="s">
        <v>49</v>
      </c>
      <c r="P7131" s="2" t="s">
        <v>50</v>
      </c>
      <c r="Q7131" s="2" t="s">
        <v>51</v>
      </c>
    </row>
    <row r="7132" spans="1:29" hidden="1" outlineLevel="1" collapsed="1" x14ac:dyDescent="0.25">
      <c r="A7132" t="s">
        <v>34</v>
      </c>
      <c r="B7132" s="4" t="s">
        <v>29</v>
      </c>
      <c r="C7132" s="4" t="s">
        <v>7950</v>
      </c>
      <c r="D7132" s="4" t="s">
        <v>34</v>
      </c>
      <c r="E7132" s="4">
        <v>1.18427E-4</v>
      </c>
      <c r="F7132" s="4">
        <v>1.5434800000000001E-4</v>
      </c>
      <c r="G7132" s="4">
        <v>1</v>
      </c>
      <c r="H7132" s="4">
        <v>1</v>
      </c>
      <c r="I7132" s="4">
        <v>1</v>
      </c>
      <c r="J7132" s="4" t="s">
        <v>7946</v>
      </c>
      <c r="K7132" s="4">
        <v>0</v>
      </c>
      <c r="L7132" s="4">
        <v>3249.7881699999998</v>
      </c>
      <c r="M7132" s="4" t="s">
        <v>29</v>
      </c>
      <c r="N7132" s="4" t="s">
        <v>29</v>
      </c>
      <c r="O7132" s="4">
        <v>6.5770000000000002E-5</v>
      </c>
      <c r="P7132" s="4">
        <v>7.0190000000000001E-6</v>
      </c>
      <c r="Q7132" s="4">
        <v>2.61</v>
      </c>
    </row>
    <row r="7133" spans="1:29" hidden="1" outlineLevel="1" collapsed="1" x14ac:dyDescent="0.25">
      <c r="A7133" t="s">
        <v>34</v>
      </c>
      <c r="B7133" s="4" t="s">
        <v>29</v>
      </c>
      <c r="C7133" s="4" t="s">
        <v>7951</v>
      </c>
      <c r="D7133" s="4" t="s">
        <v>2557</v>
      </c>
      <c r="E7133" s="4">
        <v>3.0882100000000001E-7</v>
      </c>
      <c r="F7133" s="4">
        <v>1.5434800000000001E-4</v>
      </c>
      <c r="G7133" s="4">
        <v>1</v>
      </c>
      <c r="H7133" s="4">
        <v>1</v>
      </c>
      <c r="I7133" s="4">
        <v>1</v>
      </c>
      <c r="J7133" s="4" t="s">
        <v>7946</v>
      </c>
      <c r="K7133" s="4">
        <v>0</v>
      </c>
      <c r="L7133" s="4">
        <v>1731.75641</v>
      </c>
      <c r="M7133" s="4" t="s">
        <v>29</v>
      </c>
      <c r="N7133" s="4" t="s">
        <v>29</v>
      </c>
      <c r="O7133" s="4">
        <v>6.5770000000000002E-5</v>
      </c>
      <c r="P7133" s="4">
        <v>5.2309999999999998E-9</v>
      </c>
      <c r="Q7133" s="4">
        <v>3.91</v>
      </c>
    </row>
    <row r="7134" spans="1:29" hidden="1" outlineLevel="1" collapsed="1" x14ac:dyDescent="0.25">
      <c r="A7134" t="s">
        <v>34</v>
      </c>
      <c r="B7134" s="4" t="s">
        <v>29</v>
      </c>
      <c r="C7134" s="4" t="s">
        <v>7952</v>
      </c>
      <c r="D7134" s="4" t="s">
        <v>34</v>
      </c>
      <c r="E7134" s="4">
        <v>3.8661300000000001E-4</v>
      </c>
      <c r="F7134" s="4">
        <v>1.5434800000000001E-4</v>
      </c>
      <c r="G7134" s="4">
        <v>1</v>
      </c>
      <c r="H7134" s="4">
        <v>1</v>
      </c>
      <c r="I7134" s="4">
        <v>1</v>
      </c>
      <c r="J7134" s="4" t="s">
        <v>7946</v>
      </c>
      <c r="K7134" s="4">
        <v>0</v>
      </c>
      <c r="L7134" s="4">
        <v>2057.01136</v>
      </c>
      <c r="M7134" s="4" t="s">
        <v>29</v>
      </c>
      <c r="N7134" s="4" t="s">
        <v>29</v>
      </c>
      <c r="O7134" s="4">
        <v>6.5770000000000002E-5</v>
      </c>
      <c r="P7134" s="4">
        <v>2.9430000000000001E-5</v>
      </c>
      <c r="Q7134" s="4">
        <v>3.78</v>
      </c>
    </row>
    <row r="7135" spans="1:29" hidden="1" outlineLevel="1" collapsed="1" x14ac:dyDescent="0.25">
      <c r="A7135" t="s">
        <v>34</v>
      </c>
      <c r="B7135" s="4" t="s">
        <v>29</v>
      </c>
      <c r="C7135" s="4" t="s">
        <v>7953</v>
      </c>
      <c r="D7135" s="4" t="s">
        <v>34</v>
      </c>
      <c r="E7135" s="4">
        <v>7.40611E-6</v>
      </c>
      <c r="F7135" s="4">
        <v>1.5434800000000001E-4</v>
      </c>
      <c r="G7135" s="4">
        <v>1</v>
      </c>
      <c r="H7135" s="4">
        <v>1</v>
      </c>
      <c r="I7135" s="4">
        <v>3</v>
      </c>
      <c r="J7135" s="4" t="s">
        <v>7946</v>
      </c>
      <c r="K7135" s="4">
        <v>0</v>
      </c>
      <c r="L7135" s="4">
        <v>1159.6721399999999</v>
      </c>
      <c r="M7135" s="4" t="s">
        <v>29</v>
      </c>
      <c r="N7135" s="4" t="s">
        <v>29</v>
      </c>
      <c r="O7135" s="4">
        <v>6.5770000000000002E-5</v>
      </c>
      <c r="P7135" s="4">
        <v>2.452E-7</v>
      </c>
      <c r="Q7135" s="4">
        <v>3.02</v>
      </c>
    </row>
    <row r="7136" spans="1:29" hidden="1" outlineLevel="1" collapsed="1" x14ac:dyDescent="0.25">
      <c r="A7136" t="s">
        <v>34</v>
      </c>
      <c r="B7136" s="4" t="s">
        <v>29</v>
      </c>
      <c r="C7136" s="4" t="s">
        <v>7954</v>
      </c>
      <c r="D7136" s="4" t="s">
        <v>7955</v>
      </c>
      <c r="E7136" s="4">
        <v>2.332E-2</v>
      </c>
      <c r="F7136" s="4">
        <v>8.6581600000000005E-4</v>
      </c>
      <c r="G7136" s="4">
        <v>1</v>
      </c>
      <c r="H7136" s="4">
        <v>1</v>
      </c>
      <c r="I7136" s="4">
        <v>1</v>
      </c>
      <c r="J7136" s="4" t="s">
        <v>7946</v>
      </c>
      <c r="K7136" s="4">
        <v>1</v>
      </c>
      <c r="L7136" s="4">
        <v>4027.7744499999999</v>
      </c>
      <c r="M7136" s="4" t="s">
        <v>29</v>
      </c>
      <c r="N7136" s="4" t="s">
        <v>29</v>
      </c>
      <c r="O7136" s="4">
        <v>3.1629999999999999E-4</v>
      </c>
      <c r="P7136" s="4">
        <v>3.96E-3</v>
      </c>
      <c r="Q7136" s="4">
        <v>3.64</v>
      </c>
    </row>
    <row r="7137" spans="1:29" hidden="1" outlineLevel="1" collapsed="1" x14ac:dyDescent="0.25">
      <c r="A7137" t="s">
        <v>34</v>
      </c>
      <c r="B7137" s="4" t="s">
        <v>29</v>
      </c>
      <c r="C7137" s="4" t="s">
        <v>7956</v>
      </c>
      <c r="D7137" s="4" t="s">
        <v>34</v>
      </c>
      <c r="E7137" s="4">
        <v>0.20108799999999999</v>
      </c>
      <c r="F7137" s="4">
        <v>5.75466E-3</v>
      </c>
      <c r="G7137" s="4">
        <v>1</v>
      </c>
      <c r="H7137" s="4">
        <v>1</v>
      </c>
      <c r="I7137" s="4">
        <v>1</v>
      </c>
      <c r="J7137" s="4" t="s">
        <v>7946</v>
      </c>
      <c r="K7137" s="4">
        <v>0</v>
      </c>
      <c r="L7137" s="4">
        <v>1114.6255200000001</v>
      </c>
      <c r="M7137" s="4" t="s">
        <v>29</v>
      </c>
      <c r="N7137" s="4" t="s">
        <v>29</v>
      </c>
      <c r="O7137" s="4">
        <v>2.153E-3</v>
      </c>
      <c r="P7137" s="4">
        <v>7.9659999999999995E-2</v>
      </c>
      <c r="Q7137" s="4">
        <v>1.56</v>
      </c>
    </row>
    <row r="7138" spans="1:29" x14ac:dyDescent="0.25">
      <c r="A7138" s="3" t="s">
        <v>29</v>
      </c>
      <c r="B7138" s="3" t="s">
        <v>30</v>
      </c>
      <c r="C7138" s="3" t="s">
        <v>7957</v>
      </c>
      <c r="D7138" s="3" t="s">
        <v>7958</v>
      </c>
      <c r="E7138" s="3">
        <v>0</v>
      </c>
      <c r="F7138" s="3">
        <v>27.937000000000001</v>
      </c>
      <c r="G7138" s="3">
        <v>23</v>
      </c>
      <c r="H7138" s="3">
        <v>6</v>
      </c>
      <c r="I7138" s="3">
        <v>6</v>
      </c>
      <c r="J7138" s="3">
        <v>6</v>
      </c>
      <c r="K7138" s="3">
        <v>449</v>
      </c>
      <c r="L7138" s="3">
        <v>49.1</v>
      </c>
      <c r="M7138" s="3">
        <v>6.24</v>
      </c>
      <c r="N7138" s="3">
        <v>20.98</v>
      </c>
      <c r="O7138" s="3">
        <v>6</v>
      </c>
      <c r="P7138" s="3" t="s">
        <v>2146</v>
      </c>
      <c r="Q7138" s="3" t="s">
        <v>34</v>
      </c>
      <c r="R7138" s="3" t="s">
        <v>35</v>
      </c>
      <c r="S7138" s="3" t="s">
        <v>7959</v>
      </c>
      <c r="T7138" s="3" t="s">
        <v>34</v>
      </c>
      <c r="U7138" s="3" t="s">
        <v>7960</v>
      </c>
      <c r="V7138" s="3" t="s">
        <v>34</v>
      </c>
      <c r="W7138" s="3" t="s">
        <v>1555</v>
      </c>
      <c r="X7138" s="3" t="s">
        <v>34</v>
      </c>
      <c r="Y7138" s="3" t="s">
        <v>34</v>
      </c>
      <c r="Z7138" s="3" t="s">
        <v>34</v>
      </c>
      <c r="AA7138" s="3">
        <v>0</v>
      </c>
      <c r="AB7138" s="3" t="s">
        <v>29</v>
      </c>
      <c r="AC7138" s="3">
        <v>1</v>
      </c>
    </row>
    <row r="7139" spans="1:29" hidden="1" outlineLevel="1" collapsed="1" x14ac:dyDescent="0.25">
      <c r="A7139" t="s">
        <v>34</v>
      </c>
      <c r="B7139" s="2" t="s">
        <v>39</v>
      </c>
      <c r="C7139" s="2" t="s">
        <v>40</v>
      </c>
      <c r="D7139" s="2" t="s">
        <v>41</v>
      </c>
      <c r="E7139" s="2" t="s">
        <v>42</v>
      </c>
      <c r="F7139" s="2" t="s">
        <v>43</v>
      </c>
      <c r="G7139" s="2" t="s">
        <v>28</v>
      </c>
      <c r="H7139" s="2" t="s">
        <v>44</v>
      </c>
      <c r="I7139" s="2" t="s">
        <v>8</v>
      </c>
      <c r="J7139" s="2" t="s">
        <v>45</v>
      </c>
      <c r="K7139" s="2" t="s">
        <v>46</v>
      </c>
      <c r="L7139" s="2" t="s">
        <v>47</v>
      </c>
      <c r="M7139" s="2" t="s">
        <v>27</v>
      </c>
      <c r="N7139" s="2" t="s">
        <v>48</v>
      </c>
      <c r="O7139" s="2" t="s">
        <v>49</v>
      </c>
      <c r="P7139" s="2" t="s">
        <v>50</v>
      </c>
      <c r="Q7139" s="2" t="s">
        <v>51</v>
      </c>
    </row>
    <row r="7140" spans="1:29" hidden="1" outlineLevel="1" collapsed="1" x14ac:dyDescent="0.25">
      <c r="A7140" t="s">
        <v>34</v>
      </c>
      <c r="B7140" s="4" t="s">
        <v>29</v>
      </c>
      <c r="C7140" s="4" t="s">
        <v>7961</v>
      </c>
      <c r="D7140" s="4" t="s">
        <v>34</v>
      </c>
      <c r="E7140" s="4">
        <v>3.42292E-6</v>
      </c>
      <c r="F7140" s="4">
        <v>1.5434800000000001E-4</v>
      </c>
      <c r="G7140" s="4">
        <v>1</v>
      </c>
      <c r="H7140" s="4">
        <v>1</v>
      </c>
      <c r="I7140" s="4">
        <v>1</v>
      </c>
      <c r="J7140" s="4" t="s">
        <v>7957</v>
      </c>
      <c r="K7140" s="4">
        <v>1</v>
      </c>
      <c r="L7140" s="4">
        <v>1497.8635200000001</v>
      </c>
      <c r="M7140" s="4" t="s">
        <v>29</v>
      </c>
      <c r="N7140" s="4" t="s">
        <v>29</v>
      </c>
      <c r="O7140" s="4">
        <v>6.5770000000000002E-5</v>
      </c>
      <c r="P7140" s="4">
        <v>9.6699999999999999E-8</v>
      </c>
      <c r="Q7140" s="4">
        <v>3.87</v>
      </c>
    </row>
    <row r="7141" spans="1:29" hidden="1" outlineLevel="1" collapsed="1" x14ac:dyDescent="0.25">
      <c r="A7141" t="s">
        <v>34</v>
      </c>
      <c r="B7141" s="4" t="s">
        <v>29</v>
      </c>
      <c r="C7141" s="4" t="s">
        <v>7962</v>
      </c>
      <c r="D7141" s="4" t="s">
        <v>7963</v>
      </c>
      <c r="E7141" s="4">
        <v>6.3873499999999998E-5</v>
      </c>
      <c r="F7141" s="4">
        <v>1.5434800000000001E-4</v>
      </c>
      <c r="G7141" s="4">
        <v>1</v>
      </c>
      <c r="H7141" s="4">
        <v>1</v>
      </c>
      <c r="I7141" s="4">
        <v>1</v>
      </c>
      <c r="J7141" s="4" t="s">
        <v>7957</v>
      </c>
      <c r="K7141" s="4">
        <v>0</v>
      </c>
      <c r="L7141" s="4">
        <v>4496.17821</v>
      </c>
      <c r="M7141" s="4" t="s">
        <v>29</v>
      </c>
      <c r="N7141" s="4" t="s">
        <v>29</v>
      </c>
      <c r="O7141" s="4">
        <v>6.5770000000000002E-5</v>
      </c>
      <c r="P7141" s="4">
        <v>3.337E-6</v>
      </c>
      <c r="Q7141" s="4">
        <v>5.46</v>
      </c>
    </row>
    <row r="7142" spans="1:29" hidden="1" outlineLevel="1" collapsed="1" x14ac:dyDescent="0.25">
      <c r="A7142" t="s">
        <v>34</v>
      </c>
      <c r="B7142" s="4" t="s">
        <v>29</v>
      </c>
      <c r="C7142" s="4" t="s">
        <v>7964</v>
      </c>
      <c r="D7142" s="4" t="s">
        <v>34</v>
      </c>
      <c r="E7142" s="4">
        <v>4.42492E-4</v>
      </c>
      <c r="F7142" s="4">
        <v>1.5434800000000001E-4</v>
      </c>
      <c r="G7142" s="4">
        <v>1</v>
      </c>
      <c r="H7142" s="4">
        <v>1</v>
      </c>
      <c r="I7142" s="4">
        <v>1</v>
      </c>
      <c r="J7142" s="4" t="s">
        <v>7957</v>
      </c>
      <c r="K7142" s="4">
        <v>0</v>
      </c>
      <c r="L7142" s="4">
        <v>1379.7681600000001</v>
      </c>
      <c r="M7142" s="4" t="s">
        <v>29</v>
      </c>
      <c r="N7142" s="4" t="s">
        <v>29</v>
      </c>
      <c r="O7142" s="4">
        <v>6.5770000000000002E-5</v>
      </c>
      <c r="P7142" s="4">
        <v>3.451E-5</v>
      </c>
      <c r="Q7142" s="4">
        <v>2.74</v>
      </c>
    </row>
    <row r="7143" spans="1:29" hidden="1" outlineLevel="1" collapsed="1" x14ac:dyDescent="0.25">
      <c r="A7143" t="s">
        <v>34</v>
      </c>
      <c r="B7143" s="4" t="s">
        <v>29</v>
      </c>
      <c r="C7143" s="4" t="s">
        <v>7965</v>
      </c>
      <c r="D7143" s="4" t="s">
        <v>34</v>
      </c>
      <c r="E7143" s="4">
        <v>1.5517300000000001E-5</v>
      </c>
      <c r="F7143" s="4">
        <v>1.5434800000000001E-4</v>
      </c>
      <c r="G7143" s="4">
        <v>1</v>
      </c>
      <c r="H7143" s="4">
        <v>1</v>
      </c>
      <c r="I7143" s="4">
        <v>1</v>
      </c>
      <c r="J7143" s="4" t="s">
        <v>7957</v>
      </c>
      <c r="K7143" s="4">
        <v>0</v>
      </c>
      <c r="L7143" s="4">
        <v>1133.6313299999999</v>
      </c>
      <c r="M7143" s="4" t="s">
        <v>29</v>
      </c>
      <c r="N7143" s="4" t="s">
        <v>29</v>
      </c>
      <c r="O7143" s="4">
        <v>6.5770000000000002E-5</v>
      </c>
      <c r="P7143" s="4">
        <v>6.018E-7</v>
      </c>
      <c r="Q7143" s="4">
        <v>3.72</v>
      </c>
    </row>
    <row r="7144" spans="1:29" hidden="1" outlineLevel="1" collapsed="1" x14ac:dyDescent="0.25">
      <c r="A7144" t="s">
        <v>34</v>
      </c>
      <c r="B7144" s="4" t="s">
        <v>29</v>
      </c>
      <c r="C7144" s="4" t="s">
        <v>7966</v>
      </c>
      <c r="D7144" s="4" t="s">
        <v>7967</v>
      </c>
      <c r="E7144" s="4">
        <v>3.1547599999999999E-3</v>
      </c>
      <c r="F7144" s="4">
        <v>3.0793500000000001E-4</v>
      </c>
      <c r="G7144" s="4">
        <v>1</v>
      </c>
      <c r="H7144" s="4">
        <v>1</v>
      </c>
      <c r="I7144" s="4">
        <v>1</v>
      </c>
      <c r="J7144" s="4" t="s">
        <v>7957</v>
      </c>
      <c r="K7144" s="4">
        <v>0</v>
      </c>
      <c r="L7144" s="4">
        <v>1870.9037499999999</v>
      </c>
      <c r="M7144" s="4" t="s">
        <v>29</v>
      </c>
      <c r="N7144" s="4" t="s">
        <v>29</v>
      </c>
      <c r="O7144" s="4">
        <v>1.192E-4</v>
      </c>
      <c r="P7144" s="4">
        <v>3.5980000000000002E-4</v>
      </c>
      <c r="Q7144" s="4">
        <v>3.27</v>
      </c>
    </row>
    <row r="7145" spans="1:29" hidden="1" outlineLevel="1" collapsed="1" x14ac:dyDescent="0.25">
      <c r="A7145" t="s">
        <v>34</v>
      </c>
      <c r="B7145" s="4" t="s">
        <v>29</v>
      </c>
      <c r="C7145" s="4" t="s">
        <v>7968</v>
      </c>
      <c r="D7145" s="4" t="s">
        <v>34</v>
      </c>
      <c r="E7145" s="4">
        <v>0.14566699999999999</v>
      </c>
      <c r="F7145" s="4">
        <v>4.7864400000000003E-3</v>
      </c>
      <c r="G7145" s="4">
        <v>1</v>
      </c>
      <c r="H7145" s="4">
        <v>1</v>
      </c>
      <c r="I7145" s="4">
        <v>1</v>
      </c>
      <c r="J7145" s="4" t="s">
        <v>7957</v>
      </c>
      <c r="K7145" s="4">
        <v>0</v>
      </c>
      <c r="L7145" s="4">
        <v>858.49311</v>
      </c>
      <c r="M7145" s="4" t="s">
        <v>29</v>
      </c>
      <c r="N7145" s="4" t="s">
        <v>29</v>
      </c>
      <c r="O7145" s="4">
        <v>1.758E-3</v>
      </c>
      <c r="P7145" s="4">
        <v>4.793E-2</v>
      </c>
      <c r="Q7145" s="4">
        <v>1.93</v>
      </c>
    </row>
    <row r="7146" spans="1:29" x14ac:dyDescent="0.25">
      <c r="A7146" s="3" t="s">
        <v>29</v>
      </c>
      <c r="B7146" s="3" t="s">
        <v>30</v>
      </c>
      <c r="C7146" s="3" t="s">
        <v>7969</v>
      </c>
      <c r="D7146" s="3" t="s">
        <v>7970</v>
      </c>
      <c r="E7146" s="3">
        <v>0</v>
      </c>
      <c r="F7146" s="3">
        <v>27.928000000000001</v>
      </c>
      <c r="G7146" s="3">
        <v>19</v>
      </c>
      <c r="H7146" s="3">
        <v>5</v>
      </c>
      <c r="I7146" s="3">
        <v>7</v>
      </c>
      <c r="J7146" s="3">
        <v>5</v>
      </c>
      <c r="K7146" s="3">
        <v>428</v>
      </c>
      <c r="L7146" s="3">
        <v>47.9</v>
      </c>
      <c r="M7146" s="3">
        <v>5.53</v>
      </c>
      <c r="N7146" s="3">
        <v>18.63</v>
      </c>
      <c r="O7146" s="3">
        <v>5</v>
      </c>
      <c r="P7146" s="3" t="s">
        <v>33</v>
      </c>
      <c r="Q7146" s="3" t="s">
        <v>7971</v>
      </c>
      <c r="R7146" s="3" t="s">
        <v>7042</v>
      </c>
      <c r="S7146" s="3" t="s">
        <v>7972</v>
      </c>
      <c r="T7146" s="3" t="s">
        <v>7973</v>
      </c>
      <c r="U7146" s="3" t="s">
        <v>7969</v>
      </c>
      <c r="V7146" s="3" t="s">
        <v>7974</v>
      </c>
      <c r="W7146" s="3" t="s">
        <v>38</v>
      </c>
      <c r="X7146" s="3" t="s">
        <v>7975</v>
      </c>
      <c r="Y7146" s="3" t="s">
        <v>7976</v>
      </c>
      <c r="Z7146" s="3" t="s">
        <v>7977</v>
      </c>
      <c r="AA7146" s="3">
        <v>50</v>
      </c>
      <c r="AB7146" s="3" t="s">
        <v>29</v>
      </c>
      <c r="AC7146" s="3">
        <v>1</v>
      </c>
    </row>
    <row r="7147" spans="1:29" hidden="1" outlineLevel="1" collapsed="1" x14ac:dyDescent="0.25">
      <c r="A7147" t="s">
        <v>34</v>
      </c>
      <c r="B7147" s="2" t="s">
        <v>39</v>
      </c>
      <c r="C7147" s="2" t="s">
        <v>40</v>
      </c>
      <c r="D7147" s="2" t="s">
        <v>41</v>
      </c>
      <c r="E7147" s="2" t="s">
        <v>42</v>
      </c>
      <c r="F7147" s="2" t="s">
        <v>43</v>
      </c>
      <c r="G7147" s="2" t="s">
        <v>28</v>
      </c>
      <c r="H7147" s="2" t="s">
        <v>44</v>
      </c>
      <c r="I7147" s="2" t="s">
        <v>8</v>
      </c>
      <c r="J7147" s="2" t="s">
        <v>45</v>
      </c>
      <c r="K7147" s="2" t="s">
        <v>46</v>
      </c>
      <c r="L7147" s="2" t="s">
        <v>47</v>
      </c>
      <c r="M7147" s="2" t="s">
        <v>27</v>
      </c>
      <c r="N7147" s="2" t="s">
        <v>48</v>
      </c>
      <c r="O7147" s="2" t="s">
        <v>49</v>
      </c>
      <c r="P7147" s="2" t="s">
        <v>50</v>
      </c>
      <c r="Q7147" s="2" t="s">
        <v>51</v>
      </c>
    </row>
    <row r="7148" spans="1:29" hidden="1" outlineLevel="1" collapsed="1" x14ac:dyDescent="0.25">
      <c r="A7148" t="s">
        <v>34</v>
      </c>
      <c r="B7148" s="4" t="s">
        <v>29</v>
      </c>
      <c r="C7148" s="4" t="s">
        <v>7978</v>
      </c>
      <c r="D7148" s="4" t="s">
        <v>34</v>
      </c>
      <c r="E7148" s="4">
        <v>2.0668399999999999E-3</v>
      </c>
      <c r="F7148" s="4">
        <v>1.5434800000000001E-4</v>
      </c>
      <c r="G7148" s="4">
        <v>1</v>
      </c>
      <c r="H7148" s="4">
        <v>1</v>
      </c>
      <c r="I7148" s="4">
        <v>1</v>
      </c>
      <c r="J7148" s="4" t="s">
        <v>7969</v>
      </c>
      <c r="K7148" s="4">
        <v>0</v>
      </c>
      <c r="L7148" s="4">
        <v>949.57168999999999</v>
      </c>
      <c r="M7148" s="4" t="s">
        <v>29</v>
      </c>
      <c r="N7148" s="4" t="s">
        <v>29</v>
      </c>
      <c r="O7148" s="4">
        <v>6.5770000000000002E-5</v>
      </c>
      <c r="P7148" s="4">
        <v>2.187E-4</v>
      </c>
      <c r="Q7148" s="4">
        <v>1.57</v>
      </c>
    </row>
    <row r="7149" spans="1:29" hidden="1" outlineLevel="1" collapsed="1" x14ac:dyDescent="0.25">
      <c r="A7149" t="s">
        <v>34</v>
      </c>
      <c r="B7149" s="4" t="s">
        <v>29</v>
      </c>
      <c r="C7149" s="4" t="s">
        <v>7979</v>
      </c>
      <c r="D7149" s="4" t="s">
        <v>199</v>
      </c>
      <c r="E7149" s="4">
        <v>1.32977E-5</v>
      </c>
      <c r="F7149" s="4">
        <v>1.5434800000000001E-4</v>
      </c>
      <c r="G7149" s="4">
        <v>1</v>
      </c>
      <c r="H7149" s="4">
        <v>1</v>
      </c>
      <c r="I7149" s="4">
        <v>1</v>
      </c>
      <c r="J7149" s="4" t="s">
        <v>7969</v>
      </c>
      <c r="K7149" s="4">
        <v>0</v>
      </c>
      <c r="L7149" s="4">
        <v>2181.11076</v>
      </c>
      <c r="M7149" s="4" t="s">
        <v>29</v>
      </c>
      <c r="N7149" s="4" t="s">
        <v>29</v>
      </c>
      <c r="O7149" s="4">
        <v>6.5770000000000002E-5</v>
      </c>
      <c r="P7149" s="4">
        <v>4.9660000000000004E-7</v>
      </c>
      <c r="Q7149" s="4">
        <v>3.84</v>
      </c>
    </row>
    <row r="7150" spans="1:29" hidden="1" outlineLevel="1" collapsed="1" x14ac:dyDescent="0.25">
      <c r="A7150" t="s">
        <v>34</v>
      </c>
      <c r="B7150" s="4" t="s">
        <v>29</v>
      </c>
      <c r="C7150" s="4" t="s">
        <v>7980</v>
      </c>
      <c r="D7150" s="4" t="s">
        <v>34</v>
      </c>
      <c r="E7150" s="4">
        <v>1.11779E-5</v>
      </c>
      <c r="F7150" s="4">
        <v>1.5434800000000001E-4</v>
      </c>
      <c r="G7150" s="4">
        <v>1</v>
      </c>
      <c r="H7150" s="4">
        <v>1</v>
      </c>
      <c r="I7150" s="4">
        <v>2</v>
      </c>
      <c r="J7150" s="4" t="s">
        <v>7969</v>
      </c>
      <c r="K7150" s="4">
        <v>0</v>
      </c>
      <c r="L7150" s="4">
        <v>1970.0117</v>
      </c>
      <c r="M7150" s="4" t="s">
        <v>29</v>
      </c>
      <c r="N7150" s="4" t="s">
        <v>29</v>
      </c>
      <c r="O7150" s="4">
        <v>6.5770000000000002E-5</v>
      </c>
      <c r="P7150" s="4">
        <v>4.0480000000000002E-7</v>
      </c>
      <c r="Q7150" s="4">
        <v>3.74</v>
      </c>
    </row>
    <row r="7151" spans="1:29" hidden="1" outlineLevel="1" collapsed="1" x14ac:dyDescent="0.25">
      <c r="A7151" t="s">
        <v>34</v>
      </c>
      <c r="B7151" s="4" t="s">
        <v>29</v>
      </c>
      <c r="C7151" s="4" t="s">
        <v>7981</v>
      </c>
      <c r="D7151" s="4" t="s">
        <v>34</v>
      </c>
      <c r="E7151" s="4">
        <v>1.7644399999999999E-4</v>
      </c>
      <c r="F7151" s="4">
        <v>1.5434800000000001E-4</v>
      </c>
      <c r="G7151" s="4">
        <v>1</v>
      </c>
      <c r="H7151" s="4">
        <v>1</v>
      </c>
      <c r="I7151" s="4">
        <v>2</v>
      </c>
      <c r="J7151" s="4" t="s">
        <v>7969</v>
      </c>
      <c r="K7151" s="4">
        <v>0</v>
      </c>
      <c r="L7151" s="4">
        <v>2465.29223</v>
      </c>
      <c r="M7151" s="4" t="s">
        <v>29</v>
      </c>
      <c r="N7151" s="4" t="s">
        <v>29</v>
      </c>
      <c r="O7151" s="4">
        <v>6.5770000000000002E-5</v>
      </c>
      <c r="P7151" s="4">
        <v>1.135E-5</v>
      </c>
      <c r="Q7151" s="4">
        <v>3.92</v>
      </c>
    </row>
    <row r="7152" spans="1:29" hidden="1" outlineLevel="1" collapsed="1" x14ac:dyDescent="0.25">
      <c r="A7152" t="s">
        <v>34</v>
      </c>
      <c r="B7152" s="4" t="s">
        <v>29</v>
      </c>
      <c r="C7152" s="4" t="s">
        <v>7982</v>
      </c>
      <c r="D7152" s="4" t="s">
        <v>34</v>
      </c>
      <c r="E7152" s="4">
        <v>2.6920099999999999E-2</v>
      </c>
      <c r="F7152" s="4">
        <v>1.14003E-3</v>
      </c>
      <c r="G7152" s="4">
        <v>1</v>
      </c>
      <c r="H7152" s="4">
        <v>1</v>
      </c>
      <c r="I7152" s="4">
        <v>1</v>
      </c>
      <c r="J7152" s="4" t="s">
        <v>7969</v>
      </c>
      <c r="K7152" s="4">
        <v>0</v>
      </c>
      <c r="L7152" s="4">
        <v>1394.77504</v>
      </c>
      <c r="M7152" s="4" t="s">
        <v>29</v>
      </c>
      <c r="N7152" s="4" t="s">
        <v>29</v>
      </c>
      <c r="O7152" s="4">
        <v>4.1320000000000001E-4</v>
      </c>
      <c r="P7152" s="4">
        <v>4.7520000000000001E-3</v>
      </c>
      <c r="Q7152" s="4">
        <v>1.71</v>
      </c>
    </row>
    <row r="7153" spans="1:29" x14ac:dyDescent="0.25">
      <c r="A7153" s="3" t="s">
        <v>29</v>
      </c>
      <c r="B7153" s="3" t="s">
        <v>30</v>
      </c>
      <c r="C7153" s="3" t="s">
        <v>7983</v>
      </c>
      <c r="D7153" s="3" t="s">
        <v>7984</v>
      </c>
      <c r="E7153" s="3">
        <v>0</v>
      </c>
      <c r="F7153" s="3">
        <v>27.864000000000001</v>
      </c>
      <c r="G7153" s="3">
        <v>15</v>
      </c>
      <c r="H7153" s="3">
        <v>4</v>
      </c>
      <c r="I7153" s="3">
        <v>6</v>
      </c>
      <c r="J7153" s="3">
        <v>4</v>
      </c>
      <c r="K7153" s="3">
        <v>395</v>
      </c>
      <c r="L7153" s="3">
        <v>44.3</v>
      </c>
      <c r="M7153" s="3">
        <v>9.0399999999999991</v>
      </c>
      <c r="N7153" s="3">
        <v>18.690000000000001</v>
      </c>
      <c r="O7153" s="3">
        <v>4</v>
      </c>
      <c r="P7153" s="3" t="s">
        <v>2217</v>
      </c>
      <c r="Q7153" s="3" t="s">
        <v>6995</v>
      </c>
      <c r="R7153" s="3" t="s">
        <v>3073</v>
      </c>
      <c r="S7153" s="3" t="s">
        <v>7985</v>
      </c>
      <c r="T7153" s="3" t="s">
        <v>7986</v>
      </c>
      <c r="U7153" s="3" t="s">
        <v>7983</v>
      </c>
      <c r="V7153" s="3" t="s">
        <v>7987</v>
      </c>
      <c r="W7153" s="3" t="s">
        <v>976</v>
      </c>
      <c r="X7153" s="3" t="s">
        <v>7988</v>
      </c>
      <c r="Y7153" s="3" t="s">
        <v>34</v>
      </c>
      <c r="Z7153" s="3" t="s">
        <v>7989</v>
      </c>
      <c r="AA7153" s="3">
        <v>10</v>
      </c>
      <c r="AB7153" s="3" t="s">
        <v>29</v>
      </c>
      <c r="AC7153" s="3">
        <v>1</v>
      </c>
    </row>
    <row r="7154" spans="1:29" hidden="1" outlineLevel="1" collapsed="1" x14ac:dyDescent="0.25">
      <c r="A7154" t="s">
        <v>34</v>
      </c>
      <c r="B7154" s="2" t="s">
        <v>39</v>
      </c>
      <c r="C7154" s="2" t="s">
        <v>40</v>
      </c>
      <c r="D7154" s="2" t="s">
        <v>41</v>
      </c>
      <c r="E7154" s="2" t="s">
        <v>42</v>
      </c>
      <c r="F7154" s="2" t="s">
        <v>43</v>
      </c>
      <c r="G7154" s="2" t="s">
        <v>28</v>
      </c>
      <c r="H7154" s="2" t="s">
        <v>44</v>
      </c>
      <c r="I7154" s="2" t="s">
        <v>8</v>
      </c>
      <c r="J7154" s="2" t="s">
        <v>45</v>
      </c>
      <c r="K7154" s="2" t="s">
        <v>46</v>
      </c>
      <c r="L7154" s="2" t="s">
        <v>47</v>
      </c>
      <c r="M7154" s="2" t="s">
        <v>27</v>
      </c>
      <c r="N7154" s="2" t="s">
        <v>48</v>
      </c>
      <c r="O7154" s="2" t="s">
        <v>49</v>
      </c>
      <c r="P7154" s="2" t="s">
        <v>50</v>
      </c>
      <c r="Q7154" s="2" t="s">
        <v>51</v>
      </c>
    </row>
    <row r="7155" spans="1:29" hidden="1" outlineLevel="1" collapsed="1" x14ac:dyDescent="0.25">
      <c r="A7155" t="s">
        <v>34</v>
      </c>
      <c r="B7155" s="4" t="s">
        <v>29</v>
      </c>
      <c r="C7155" s="4" t="s">
        <v>7990</v>
      </c>
      <c r="D7155" s="4" t="s">
        <v>34</v>
      </c>
      <c r="E7155" s="4">
        <v>2.1960999999999999E-5</v>
      </c>
      <c r="F7155" s="4">
        <v>1.5434800000000001E-4</v>
      </c>
      <c r="G7155" s="4">
        <v>1</v>
      </c>
      <c r="H7155" s="4">
        <v>1</v>
      </c>
      <c r="I7155" s="4">
        <v>1</v>
      </c>
      <c r="J7155" s="4" t="s">
        <v>7983</v>
      </c>
      <c r="K7155" s="4">
        <v>0</v>
      </c>
      <c r="L7155" s="4">
        <v>1612.79656</v>
      </c>
      <c r="M7155" s="4" t="s">
        <v>29</v>
      </c>
      <c r="N7155" s="4" t="s">
        <v>29</v>
      </c>
      <c r="O7155" s="4">
        <v>6.5770000000000002E-5</v>
      </c>
      <c r="P7155" s="4">
        <v>9.1709999999999997E-7</v>
      </c>
      <c r="Q7155" s="4">
        <v>3.73</v>
      </c>
    </row>
    <row r="7156" spans="1:29" hidden="1" outlineLevel="1" collapsed="1" x14ac:dyDescent="0.25">
      <c r="A7156" t="s">
        <v>34</v>
      </c>
      <c r="B7156" s="4" t="s">
        <v>29</v>
      </c>
      <c r="C7156" s="4" t="s">
        <v>7991</v>
      </c>
      <c r="D7156" s="4" t="s">
        <v>7992</v>
      </c>
      <c r="E7156" s="4">
        <v>2.6806599999999998E-5</v>
      </c>
      <c r="F7156" s="4">
        <v>1.5434800000000001E-4</v>
      </c>
      <c r="G7156" s="4">
        <v>1</v>
      </c>
      <c r="H7156" s="4">
        <v>1</v>
      </c>
      <c r="I7156" s="4">
        <v>1</v>
      </c>
      <c r="J7156" s="4" t="s">
        <v>7983</v>
      </c>
      <c r="K7156" s="4">
        <v>0</v>
      </c>
      <c r="L7156" s="4">
        <v>1836.6873499999999</v>
      </c>
      <c r="M7156" s="4" t="s">
        <v>29</v>
      </c>
      <c r="N7156" s="4" t="s">
        <v>29</v>
      </c>
      <c r="O7156" s="4">
        <v>6.5770000000000002E-5</v>
      </c>
      <c r="P7156" s="4">
        <v>1.1629999999999999E-6</v>
      </c>
      <c r="Q7156" s="4">
        <v>2.33</v>
      </c>
    </row>
    <row r="7157" spans="1:29" hidden="1" outlineLevel="1" collapsed="1" x14ac:dyDescent="0.25">
      <c r="A7157" t="s">
        <v>34</v>
      </c>
      <c r="B7157" s="4" t="s">
        <v>29</v>
      </c>
      <c r="C7157" s="4" t="s">
        <v>7993</v>
      </c>
      <c r="D7157" s="4" t="s">
        <v>34</v>
      </c>
      <c r="E7157" s="4">
        <v>1.21513E-4</v>
      </c>
      <c r="F7157" s="4">
        <v>1.5434800000000001E-4</v>
      </c>
      <c r="G7157" s="4">
        <v>1</v>
      </c>
      <c r="H7157" s="4">
        <v>1</v>
      </c>
      <c r="I7157" s="4">
        <v>1</v>
      </c>
      <c r="J7157" s="4" t="s">
        <v>7983</v>
      </c>
      <c r="K7157" s="4">
        <v>0</v>
      </c>
      <c r="L7157" s="4">
        <v>1355.6226200000001</v>
      </c>
      <c r="M7157" s="4" t="s">
        <v>29</v>
      </c>
      <c r="N7157" s="4" t="s">
        <v>29</v>
      </c>
      <c r="O7157" s="4">
        <v>6.5770000000000002E-5</v>
      </c>
      <c r="P7157" s="4">
        <v>7.2230000000000001E-6</v>
      </c>
      <c r="Q7157" s="4">
        <v>2.89</v>
      </c>
    </row>
    <row r="7158" spans="1:29" hidden="1" outlineLevel="1" collapsed="1" x14ac:dyDescent="0.25">
      <c r="A7158" t="s">
        <v>34</v>
      </c>
      <c r="B7158" s="4" t="s">
        <v>29</v>
      </c>
      <c r="C7158" s="4" t="s">
        <v>7994</v>
      </c>
      <c r="D7158" s="4" t="s">
        <v>34</v>
      </c>
      <c r="E7158" s="4">
        <v>4.0458199999999998E-5</v>
      </c>
      <c r="F7158" s="4">
        <v>1.5434800000000001E-4</v>
      </c>
      <c r="G7158" s="4">
        <v>1</v>
      </c>
      <c r="H7158" s="4">
        <v>1</v>
      </c>
      <c r="I7158" s="4">
        <v>3</v>
      </c>
      <c r="J7158" s="4" t="s">
        <v>7983</v>
      </c>
      <c r="K7158" s="4">
        <v>1</v>
      </c>
      <c r="L7158" s="4">
        <v>2099.1746800000001</v>
      </c>
      <c r="M7158" s="4" t="s">
        <v>29</v>
      </c>
      <c r="N7158" s="4" t="s">
        <v>29</v>
      </c>
      <c r="O7158" s="4">
        <v>6.5770000000000002E-5</v>
      </c>
      <c r="P7158" s="4">
        <v>1.9120000000000001E-6</v>
      </c>
      <c r="Q7158" s="4">
        <v>3.42</v>
      </c>
    </row>
    <row r="7159" spans="1:29" x14ac:dyDescent="0.25">
      <c r="A7159" s="3" t="s">
        <v>29</v>
      </c>
      <c r="B7159" s="3" t="s">
        <v>30</v>
      </c>
      <c r="C7159" s="3" t="s">
        <v>7995</v>
      </c>
      <c r="D7159" s="3" t="s">
        <v>7996</v>
      </c>
      <c r="E7159" s="3">
        <v>0</v>
      </c>
      <c r="F7159" s="3">
        <v>27.693999999999999</v>
      </c>
      <c r="G7159" s="3">
        <v>47</v>
      </c>
      <c r="H7159" s="3">
        <v>4</v>
      </c>
      <c r="I7159" s="3">
        <v>9</v>
      </c>
      <c r="J7159" s="3">
        <v>4</v>
      </c>
      <c r="K7159" s="3">
        <v>135</v>
      </c>
      <c r="L7159" s="3">
        <v>15.4</v>
      </c>
      <c r="M7159" s="3">
        <v>8.34</v>
      </c>
      <c r="N7159" s="3">
        <v>35.869999999999997</v>
      </c>
      <c r="O7159" s="3">
        <v>4</v>
      </c>
      <c r="P7159" s="3" t="s">
        <v>315</v>
      </c>
      <c r="Q7159" s="3" t="s">
        <v>34</v>
      </c>
      <c r="R7159" s="3" t="s">
        <v>3599</v>
      </c>
      <c r="S7159" s="3" t="s">
        <v>7997</v>
      </c>
      <c r="T7159" s="3" t="s">
        <v>34</v>
      </c>
      <c r="U7159" s="3" t="s">
        <v>7998</v>
      </c>
      <c r="V7159" s="3" t="s">
        <v>34</v>
      </c>
      <c r="W7159" s="3" t="s">
        <v>2509</v>
      </c>
      <c r="X7159" s="3" t="s">
        <v>34</v>
      </c>
      <c r="Y7159" s="3" t="s">
        <v>34</v>
      </c>
      <c r="Z7159" s="3" t="s">
        <v>34</v>
      </c>
      <c r="AA7159" s="3">
        <v>0</v>
      </c>
      <c r="AB7159" s="3" t="s">
        <v>29</v>
      </c>
      <c r="AC7159" s="3">
        <v>1</v>
      </c>
    </row>
    <row r="7160" spans="1:29" hidden="1" outlineLevel="1" collapsed="1" x14ac:dyDescent="0.25">
      <c r="A7160" t="s">
        <v>34</v>
      </c>
      <c r="B7160" s="2" t="s">
        <v>39</v>
      </c>
      <c r="C7160" s="2" t="s">
        <v>40</v>
      </c>
      <c r="D7160" s="2" t="s">
        <v>41</v>
      </c>
      <c r="E7160" s="2" t="s">
        <v>42</v>
      </c>
      <c r="F7160" s="2" t="s">
        <v>43</v>
      </c>
      <c r="G7160" s="2" t="s">
        <v>28</v>
      </c>
      <c r="H7160" s="2" t="s">
        <v>44</v>
      </c>
      <c r="I7160" s="2" t="s">
        <v>8</v>
      </c>
      <c r="J7160" s="2" t="s">
        <v>45</v>
      </c>
      <c r="K7160" s="2" t="s">
        <v>46</v>
      </c>
      <c r="L7160" s="2" t="s">
        <v>47</v>
      </c>
      <c r="M7160" s="2" t="s">
        <v>27</v>
      </c>
      <c r="N7160" s="2" t="s">
        <v>48</v>
      </c>
      <c r="O7160" s="2" t="s">
        <v>49</v>
      </c>
      <c r="P7160" s="2" t="s">
        <v>50</v>
      </c>
      <c r="Q7160" s="2" t="s">
        <v>51</v>
      </c>
    </row>
    <row r="7161" spans="1:29" hidden="1" outlineLevel="1" collapsed="1" x14ac:dyDescent="0.25">
      <c r="A7161" t="s">
        <v>34</v>
      </c>
      <c r="B7161" s="4" t="s">
        <v>29</v>
      </c>
      <c r="C7161" s="4" t="s">
        <v>7999</v>
      </c>
      <c r="D7161" s="4" t="s">
        <v>34</v>
      </c>
      <c r="E7161" s="4">
        <v>8.8668100000000006E-5</v>
      </c>
      <c r="F7161" s="4">
        <v>1.5434800000000001E-4</v>
      </c>
      <c r="G7161" s="4">
        <v>1</v>
      </c>
      <c r="H7161" s="4">
        <v>1</v>
      </c>
      <c r="I7161" s="4">
        <v>5</v>
      </c>
      <c r="J7161" s="4" t="s">
        <v>7995</v>
      </c>
      <c r="K7161" s="4">
        <v>1</v>
      </c>
      <c r="L7161" s="4">
        <v>3217.5701399999998</v>
      </c>
      <c r="M7161" s="4" t="s">
        <v>29</v>
      </c>
      <c r="N7161" s="4" t="s">
        <v>29</v>
      </c>
      <c r="O7161" s="4">
        <v>6.5770000000000002E-5</v>
      </c>
      <c r="P7161" s="4">
        <v>4.9570000000000001E-6</v>
      </c>
      <c r="Q7161" s="4">
        <v>4.1100000000000003</v>
      </c>
    </row>
    <row r="7162" spans="1:29" hidden="1" outlineLevel="1" collapsed="1" x14ac:dyDescent="0.25">
      <c r="A7162" t="s">
        <v>34</v>
      </c>
      <c r="B7162" s="4" t="s">
        <v>29</v>
      </c>
      <c r="C7162" s="4" t="s">
        <v>8000</v>
      </c>
      <c r="D7162" s="4" t="s">
        <v>34</v>
      </c>
      <c r="E7162" s="4">
        <v>4.6014100000000002E-7</v>
      </c>
      <c r="F7162" s="4">
        <v>1.5434800000000001E-4</v>
      </c>
      <c r="G7162" s="4">
        <v>1</v>
      </c>
      <c r="H7162" s="4">
        <v>1</v>
      </c>
      <c r="I7162" s="4">
        <v>2</v>
      </c>
      <c r="J7162" s="4" t="s">
        <v>7995</v>
      </c>
      <c r="K7162" s="4">
        <v>2</v>
      </c>
      <c r="L7162" s="4">
        <v>2517.22561</v>
      </c>
      <c r="M7162" s="4" t="s">
        <v>29</v>
      </c>
      <c r="N7162" s="4" t="s">
        <v>29</v>
      </c>
      <c r="O7162" s="4">
        <v>6.5770000000000002E-5</v>
      </c>
      <c r="P7162" s="4">
        <v>8.5099999999999998E-9</v>
      </c>
      <c r="Q7162" s="4">
        <v>4.95</v>
      </c>
    </row>
    <row r="7163" spans="1:29" hidden="1" outlineLevel="1" collapsed="1" x14ac:dyDescent="0.25">
      <c r="A7163" t="s">
        <v>34</v>
      </c>
      <c r="B7163" s="4" t="s">
        <v>29</v>
      </c>
      <c r="C7163" s="4" t="s">
        <v>8001</v>
      </c>
      <c r="D7163" s="4" t="s">
        <v>34</v>
      </c>
      <c r="E7163" s="4">
        <v>1.29602E-7</v>
      </c>
      <c r="F7163" s="4">
        <v>1.5434800000000001E-4</v>
      </c>
      <c r="G7163" s="4">
        <v>1</v>
      </c>
      <c r="H7163" s="4">
        <v>1</v>
      </c>
      <c r="I7163" s="4">
        <v>1</v>
      </c>
      <c r="J7163" s="4" t="s">
        <v>7995</v>
      </c>
      <c r="K7163" s="4">
        <v>1</v>
      </c>
      <c r="L7163" s="4">
        <v>2015.0232699999999</v>
      </c>
      <c r="M7163" s="4" t="s">
        <v>29</v>
      </c>
      <c r="N7163" s="4" t="s">
        <v>29</v>
      </c>
      <c r="O7163" s="4">
        <v>6.5770000000000002E-5</v>
      </c>
      <c r="P7163" s="4">
        <v>1.8360000000000001E-9</v>
      </c>
      <c r="Q7163" s="4">
        <v>4.3899999999999997</v>
      </c>
    </row>
    <row r="7164" spans="1:29" hidden="1" outlineLevel="1" collapsed="1" x14ac:dyDescent="0.25">
      <c r="A7164" t="s">
        <v>34</v>
      </c>
      <c r="B7164" s="4" t="s">
        <v>29</v>
      </c>
      <c r="C7164" s="4" t="s">
        <v>8002</v>
      </c>
      <c r="D7164" s="4" t="s">
        <v>34</v>
      </c>
      <c r="E7164" s="4">
        <v>5.1950900000000003E-3</v>
      </c>
      <c r="F7164" s="4">
        <v>3.0793500000000001E-4</v>
      </c>
      <c r="G7164" s="4">
        <v>1</v>
      </c>
      <c r="H7164" s="4">
        <v>1</v>
      </c>
      <c r="I7164" s="4">
        <v>1</v>
      </c>
      <c r="J7164" s="4" t="s">
        <v>7995</v>
      </c>
      <c r="K7164" s="4">
        <v>0</v>
      </c>
      <c r="L7164" s="4">
        <v>1676.7623000000001</v>
      </c>
      <c r="M7164" s="4" t="s">
        <v>29</v>
      </c>
      <c r="N7164" s="4" t="s">
        <v>29</v>
      </c>
      <c r="O7164" s="4">
        <v>1.192E-4</v>
      </c>
      <c r="P7164" s="4">
        <v>6.4059999999999996E-4</v>
      </c>
      <c r="Q7164" s="4">
        <v>2.5299999999999998</v>
      </c>
    </row>
    <row r="7165" spans="1:29" x14ac:dyDescent="0.25">
      <c r="A7165" s="3" t="s">
        <v>29</v>
      </c>
      <c r="B7165" s="3" t="s">
        <v>30</v>
      </c>
      <c r="C7165" s="3" t="s">
        <v>8003</v>
      </c>
      <c r="D7165" s="3" t="s">
        <v>8004</v>
      </c>
      <c r="E7165" s="3">
        <v>0</v>
      </c>
      <c r="F7165" s="3">
        <v>27.611000000000001</v>
      </c>
      <c r="G7165" s="3">
        <v>44</v>
      </c>
      <c r="H7165" s="3">
        <v>2</v>
      </c>
      <c r="I7165" s="3">
        <v>4</v>
      </c>
      <c r="J7165" s="3">
        <v>2</v>
      </c>
      <c r="K7165" s="3">
        <v>106</v>
      </c>
      <c r="L7165" s="3">
        <v>10.9</v>
      </c>
      <c r="M7165" s="3">
        <v>3.88</v>
      </c>
      <c r="N7165" s="3">
        <v>17.52</v>
      </c>
      <c r="O7165" s="3">
        <v>2</v>
      </c>
      <c r="P7165" s="3" t="s">
        <v>315</v>
      </c>
      <c r="Q7165" s="3" t="s">
        <v>2919</v>
      </c>
      <c r="R7165" s="3" t="s">
        <v>2920</v>
      </c>
      <c r="S7165" s="3" t="s">
        <v>8005</v>
      </c>
      <c r="T7165" s="3" t="s">
        <v>34</v>
      </c>
      <c r="U7165" s="3" t="s">
        <v>8006</v>
      </c>
      <c r="V7165" s="3" t="s">
        <v>34</v>
      </c>
      <c r="W7165" s="3" t="s">
        <v>38</v>
      </c>
      <c r="X7165" s="3" t="s">
        <v>34</v>
      </c>
      <c r="Y7165" s="3" t="s">
        <v>34</v>
      </c>
      <c r="Z7165" s="3" t="s">
        <v>34</v>
      </c>
      <c r="AA7165" s="3">
        <v>0</v>
      </c>
      <c r="AB7165" s="3" t="s">
        <v>29</v>
      </c>
      <c r="AC7165" s="3">
        <v>1</v>
      </c>
    </row>
    <row r="7166" spans="1:29" hidden="1" outlineLevel="1" collapsed="1" x14ac:dyDescent="0.25">
      <c r="A7166" t="s">
        <v>34</v>
      </c>
      <c r="B7166" s="2" t="s">
        <v>39</v>
      </c>
      <c r="C7166" s="2" t="s">
        <v>40</v>
      </c>
      <c r="D7166" s="2" t="s">
        <v>41</v>
      </c>
      <c r="E7166" s="2" t="s">
        <v>42</v>
      </c>
      <c r="F7166" s="2" t="s">
        <v>43</v>
      </c>
      <c r="G7166" s="2" t="s">
        <v>28</v>
      </c>
      <c r="H7166" s="2" t="s">
        <v>44</v>
      </c>
      <c r="I7166" s="2" t="s">
        <v>8</v>
      </c>
      <c r="J7166" s="2" t="s">
        <v>45</v>
      </c>
      <c r="K7166" s="2" t="s">
        <v>46</v>
      </c>
      <c r="L7166" s="2" t="s">
        <v>47</v>
      </c>
      <c r="M7166" s="2" t="s">
        <v>27</v>
      </c>
      <c r="N7166" s="2" t="s">
        <v>48</v>
      </c>
      <c r="O7166" s="2" t="s">
        <v>49</v>
      </c>
      <c r="P7166" s="2" t="s">
        <v>50</v>
      </c>
      <c r="Q7166" s="2" t="s">
        <v>51</v>
      </c>
    </row>
    <row r="7167" spans="1:29" hidden="1" outlineLevel="1" collapsed="1" x14ac:dyDescent="0.25">
      <c r="A7167" t="s">
        <v>34</v>
      </c>
      <c r="B7167" s="4" t="s">
        <v>29</v>
      </c>
      <c r="C7167" s="4" t="s">
        <v>8007</v>
      </c>
      <c r="D7167" s="4" t="s">
        <v>72</v>
      </c>
      <c r="E7167" s="4">
        <v>1.0414600000000001E-8</v>
      </c>
      <c r="F7167" s="4">
        <v>1.5434800000000001E-4</v>
      </c>
      <c r="G7167" s="4">
        <v>1</v>
      </c>
      <c r="H7167" s="4">
        <v>1</v>
      </c>
      <c r="I7167" s="4">
        <v>2</v>
      </c>
      <c r="J7167" s="4" t="s">
        <v>8003</v>
      </c>
      <c r="K7167" s="4">
        <v>0</v>
      </c>
      <c r="L7167" s="4">
        <v>2569.2766999999999</v>
      </c>
      <c r="M7167" s="4" t="s">
        <v>29</v>
      </c>
      <c r="N7167" s="4" t="s">
        <v>29</v>
      </c>
      <c r="O7167" s="4">
        <v>6.5770000000000002E-5</v>
      </c>
      <c r="P7167" s="4">
        <v>8.6870000000000006E-11</v>
      </c>
      <c r="Q7167" s="4">
        <v>4.82</v>
      </c>
    </row>
    <row r="7168" spans="1:29" hidden="1" outlineLevel="1" collapsed="1" x14ac:dyDescent="0.25">
      <c r="A7168" t="s">
        <v>34</v>
      </c>
      <c r="B7168" s="4" t="s">
        <v>29</v>
      </c>
      <c r="C7168" s="4" t="s">
        <v>8008</v>
      </c>
      <c r="D7168" s="4" t="s">
        <v>34</v>
      </c>
      <c r="E7168" s="4">
        <v>9.8922299999999994E-8</v>
      </c>
      <c r="F7168" s="4">
        <v>1.5434800000000001E-4</v>
      </c>
      <c r="G7168" s="4">
        <v>1</v>
      </c>
      <c r="H7168" s="4">
        <v>1</v>
      </c>
      <c r="I7168" s="4">
        <v>2</v>
      </c>
      <c r="J7168" s="4" t="s">
        <v>8003</v>
      </c>
      <c r="K7168" s="4">
        <v>0</v>
      </c>
      <c r="L7168" s="4">
        <v>2413.3125700000001</v>
      </c>
      <c r="M7168" s="4" t="s">
        <v>29</v>
      </c>
      <c r="N7168" s="4" t="s">
        <v>29</v>
      </c>
      <c r="O7168" s="4">
        <v>6.5770000000000002E-5</v>
      </c>
      <c r="P7168" s="4">
        <v>1.318E-9</v>
      </c>
      <c r="Q7168" s="4">
        <v>5.0199999999999996</v>
      </c>
    </row>
    <row r="7169" spans="1:29" x14ac:dyDescent="0.25">
      <c r="A7169" s="3" t="s">
        <v>29</v>
      </c>
      <c r="B7169" s="3" t="s">
        <v>30</v>
      </c>
      <c r="C7169" s="3" t="s">
        <v>8009</v>
      </c>
      <c r="D7169" s="3" t="s">
        <v>8010</v>
      </c>
      <c r="E7169" s="3">
        <v>0</v>
      </c>
      <c r="F7169" s="3">
        <v>27.414000000000001</v>
      </c>
      <c r="G7169" s="3">
        <v>13</v>
      </c>
      <c r="H7169" s="3">
        <v>6</v>
      </c>
      <c r="I7169" s="3">
        <v>8</v>
      </c>
      <c r="J7169" s="3">
        <v>6</v>
      </c>
      <c r="K7169" s="3">
        <v>722</v>
      </c>
      <c r="L7169" s="3">
        <v>78.7</v>
      </c>
      <c r="M7169" s="3">
        <v>6.92</v>
      </c>
      <c r="N7169" s="3">
        <v>21.11</v>
      </c>
      <c r="O7169" s="3">
        <v>6</v>
      </c>
      <c r="P7169" s="3" t="s">
        <v>34</v>
      </c>
      <c r="Q7169" s="3" t="s">
        <v>34</v>
      </c>
      <c r="R7169" s="3" t="s">
        <v>34</v>
      </c>
      <c r="S7169" s="3" t="s">
        <v>8011</v>
      </c>
      <c r="T7169" s="3" t="s">
        <v>34</v>
      </c>
      <c r="U7169" s="3" t="s">
        <v>8012</v>
      </c>
      <c r="V7169" s="3" t="s">
        <v>34</v>
      </c>
      <c r="W7169" s="3" t="s">
        <v>714</v>
      </c>
      <c r="X7169" s="3" t="s">
        <v>34</v>
      </c>
      <c r="Y7169" s="3" t="s">
        <v>34</v>
      </c>
      <c r="Z7169" s="3" t="s">
        <v>34</v>
      </c>
      <c r="AA7169" s="3">
        <v>0</v>
      </c>
      <c r="AB7169" s="3" t="s">
        <v>29</v>
      </c>
      <c r="AC7169" s="3">
        <v>1</v>
      </c>
    </row>
    <row r="7170" spans="1:29" hidden="1" outlineLevel="1" collapsed="1" x14ac:dyDescent="0.25">
      <c r="A7170" t="s">
        <v>34</v>
      </c>
      <c r="B7170" s="2" t="s">
        <v>39</v>
      </c>
      <c r="C7170" s="2" t="s">
        <v>40</v>
      </c>
      <c r="D7170" s="2" t="s">
        <v>41</v>
      </c>
      <c r="E7170" s="2" t="s">
        <v>42</v>
      </c>
      <c r="F7170" s="2" t="s">
        <v>43</v>
      </c>
      <c r="G7170" s="2" t="s">
        <v>28</v>
      </c>
      <c r="H7170" s="2" t="s">
        <v>44</v>
      </c>
      <c r="I7170" s="2" t="s">
        <v>8</v>
      </c>
      <c r="J7170" s="2" t="s">
        <v>45</v>
      </c>
      <c r="K7170" s="2" t="s">
        <v>46</v>
      </c>
      <c r="L7170" s="2" t="s">
        <v>47</v>
      </c>
      <c r="M7170" s="2" t="s">
        <v>27</v>
      </c>
      <c r="N7170" s="2" t="s">
        <v>48</v>
      </c>
      <c r="O7170" s="2" t="s">
        <v>49</v>
      </c>
      <c r="P7170" s="2" t="s">
        <v>50</v>
      </c>
      <c r="Q7170" s="2" t="s">
        <v>51</v>
      </c>
    </row>
    <row r="7171" spans="1:29" hidden="1" outlineLevel="1" collapsed="1" x14ac:dyDescent="0.25">
      <c r="A7171" t="s">
        <v>34</v>
      </c>
      <c r="B7171" s="4" t="s">
        <v>29</v>
      </c>
      <c r="C7171" s="4" t="s">
        <v>8013</v>
      </c>
      <c r="D7171" s="4" t="s">
        <v>34</v>
      </c>
      <c r="E7171" s="4">
        <v>3.0087400000000002E-4</v>
      </c>
      <c r="F7171" s="4">
        <v>1.5434800000000001E-4</v>
      </c>
      <c r="G7171" s="4">
        <v>1</v>
      </c>
      <c r="H7171" s="4">
        <v>1</v>
      </c>
      <c r="I7171" s="4">
        <v>2</v>
      </c>
      <c r="J7171" s="4" t="s">
        <v>8009</v>
      </c>
      <c r="K7171" s="4">
        <v>0</v>
      </c>
      <c r="L7171" s="4">
        <v>1189.64229</v>
      </c>
      <c r="M7171" s="4" t="s">
        <v>29</v>
      </c>
      <c r="N7171" s="4" t="s">
        <v>29</v>
      </c>
      <c r="O7171" s="4">
        <v>6.5770000000000002E-5</v>
      </c>
      <c r="P7171" s="4">
        <v>2.175E-5</v>
      </c>
      <c r="Q7171" s="4">
        <v>1.83</v>
      </c>
    </row>
    <row r="7172" spans="1:29" hidden="1" outlineLevel="1" collapsed="1" x14ac:dyDescent="0.25">
      <c r="A7172" t="s">
        <v>34</v>
      </c>
      <c r="B7172" s="4" t="s">
        <v>29</v>
      </c>
      <c r="C7172" s="4" t="s">
        <v>8014</v>
      </c>
      <c r="D7172" s="4" t="s">
        <v>34</v>
      </c>
      <c r="E7172" s="4">
        <v>2.07216E-4</v>
      </c>
      <c r="F7172" s="4">
        <v>1.5434800000000001E-4</v>
      </c>
      <c r="G7172" s="4">
        <v>1</v>
      </c>
      <c r="H7172" s="4">
        <v>1</v>
      </c>
      <c r="I7172" s="4">
        <v>1</v>
      </c>
      <c r="J7172" s="4" t="s">
        <v>8009</v>
      </c>
      <c r="K7172" s="4">
        <v>0</v>
      </c>
      <c r="L7172" s="4">
        <v>1672.76018</v>
      </c>
      <c r="M7172" s="4" t="s">
        <v>29</v>
      </c>
      <c r="N7172" s="4" t="s">
        <v>29</v>
      </c>
      <c r="O7172" s="4">
        <v>6.5770000000000002E-5</v>
      </c>
      <c r="P7172" s="4">
        <v>1.379E-5</v>
      </c>
      <c r="Q7172" s="4">
        <v>2.98</v>
      </c>
    </row>
    <row r="7173" spans="1:29" hidden="1" outlineLevel="1" collapsed="1" x14ac:dyDescent="0.25">
      <c r="A7173" t="s">
        <v>34</v>
      </c>
      <c r="B7173" s="4" t="s">
        <v>29</v>
      </c>
      <c r="C7173" s="4" t="s">
        <v>8015</v>
      </c>
      <c r="D7173" s="4" t="s">
        <v>34</v>
      </c>
      <c r="E7173" s="4">
        <v>7.2645800000000002E-6</v>
      </c>
      <c r="F7173" s="4">
        <v>1.5434800000000001E-4</v>
      </c>
      <c r="G7173" s="4">
        <v>1</v>
      </c>
      <c r="H7173" s="4">
        <v>1</v>
      </c>
      <c r="I7173" s="4">
        <v>2</v>
      </c>
      <c r="J7173" s="4" t="s">
        <v>8009</v>
      </c>
      <c r="K7173" s="4">
        <v>0</v>
      </c>
      <c r="L7173" s="4">
        <v>1868.8661</v>
      </c>
      <c r="M7173" s="4" t="s">
        <v>29</v>
      </c>
      <c r="N7173" s="4" t="s">
        <v>29</v>
      </c>
      <c r="O7173" s="4">
        <v>6.5770000000000002E-5</v>
      </c>
      <c r="P7173" s="4">
        <v>2.4060000000000002E-7</v>
      </c>
      <c r="Q7173" s="4">
        <v>3.57</v>
      </c>
    </row>
    <row r="7174" spans="1:29" hidden="1" outlineLevel="1" collapsed="1" x14ac:dyDescent="0.25">
      <c r="A7174" t="s">
        <v>34</v>
      </c>
      <c r="B7174" s="4" t="s">
        <v>29</v>
      </c>
      <c r="C7174" s="4" t="s">
        <v>8016</v>
      </c>
      <c r="D7174" s="4" t="s">
        <v>34</v>
      </c>
      <c r="E7174" s="4">
        <v>5.6855499999999999E-4</v>
      </c>
      <c r="F7174" s="4">
        <v>1.5434800000000001E-4</v>
      </c>
      <c r="G7174" s="4">
        <v>1</v>
      </c>
      <c r="H7174" s="4">
        <v>1</v>
      </c>
      <c r="I7174" s="4">
        <v>1</v>
      </c>
      <c r="J7174" s="4" t="s">
        <v>8009</v>
      </c>
      <c r="K7174" s="4">
        <v>0</v>
      </c>
      <c r="L7174" s="4">
        <v>2080.1172299999998</v>
      </c>
      <c r="M7174" s="4" t="s">
        <v>29</v>
      </c>
      <c r="N7174" s="4" t="s">
        <v>29</v>
      </c>
      <c r="O7174" s="4">
        <v>6.5770000000000002E-5</v>
      </c>
      <c r="P7174" s="4">
        <v>4.672E-5</v>
      </c>
      <c r="Q7174" s="4">
        <v>2.19</v>
      </c>
    </row>
    <row r="7175" spans="1:29" hidden="1" outlineLevel="1" collapsed="1" x14ac:dyDescent="0.25">
      <c r="A7175" t="s">
        <v>34</v>
      </c>
      <c r="B7175" s="4" t="s">
        <v>29</v>
      </c>
      <c r="C7175" s="4" t="s">
        <v>8017</v>
      </c>
      <c r="D7175" s="4" t="s">
        <v>34</v>
      </c>
      <c r="E7175" s="4">
        <v>2.9780900000000001E-3</v>
      </c>
      <c r="F7175" s="4">
        <v>3.0793500000000001E-4</v>
      </c>
      <c r="G7175" s="4">
        <v>1</v>
      </c>
      <c r="H7175" s="4">
        <v>1</v>
      </c>
      <c r="I7175" s="4">
        <v>1</v>
      </c>
      <c r="J7175" s="4" t="s">
        <v>8009</v>
      </c>
      <c r="K7175" s="4">
        <v>0</v>
      </c>
      <c r="L7175" s="4">
        <v>1855.87806</v>
      </c>
      <c r="M7175" s="4" t="s">
        <v>29</v>
      </c>
      <c r="N7175" s="4" t="s">
        <v>29</v>
      </c>
      <c r="O7175" s="4">
        <v>1.192E-4</v>
      </c>
      <c r="P7175" s="4">
        <v>3.3530000000000002E-4</v>
      </c>
      <c r="Q7175" s="4">
        <v>2.4900000000000002</v>
      </c>
    </row>
    <row r="7176" spans="1:29" hidden="1" outlineLevel="1" collapsed="1" x14ac:dyDescent="0.25">
      <c r="A7176" t="s">
        <v>34</v>
      </c>
      <c r="B7176" s="4" t="s">
        <v>29</v>
      </c>
      <c r="C7176" s="4" t="s">
        <v>8018</v>
      </c>
      <c r="D7176" s="4" t="s">
        <v>34</v>
      </c>
      <c r="E7176" s="4">
        <v>3.0164800000000002E-3</v>
      </c>
      <c r="F7176" s="4">
        <v>3.0793500000000001E-4</v>
      </c>
      <c r="G7176" s="4">
        <v>1</v>
      </c>
      <c r="H7176" s="4">
        <v>1</v>
      </c>
      <c r="I7176" s="4">
        <v>1</v>
      </c>
      <c r="J7176" s="4" t="s">
        <v>8009</v>
      </c>
      <c r="K7176" s="4">
        <v>0</v>
      </c>
      <c r="L7176" s="4">
        <v>1924.8559299999999</v>
      </c>
      <c r="M7176" s="4" t="s">
        <v>29</v>
      </c>
      <c r="N7176" s="4" t="s">
        <v>29</v>
      </c>
      <c r="O7176" s="4">
        <v>1.192E-4</v>
      </c>
      <c r="P7176" s="4">
        <v>3.413E-4</v>
      </c>
      <c r="Q7176" s="4">
        <v>3.08</v>
      </c>
    </row>
    <row r="7177" spans="1:29" x14ac:dyDescent="0.25">
      <c r="A7177" s="3" t="s">
        <v>29</v>
      </c>
      <c r="B7177" s="3" t="s">
        <v>30</v>
      </c>
      <c r="C7177" s="3" t="s">
        <v>8019</v>
      </c>
      <c r="D7177" s="3" t="s">
        <v>8020</v>
      </c>
      <c r="E7177" s="3">
        <v>0</v>
      </c>
      <c r="F7177" s="3">
        <v>27.379000000000001</v>
      </c>
      <c r="G7177" s="3">
        <v>18</v>
      </c>
      <c r="H7177" s="3">
        <v>6</v>
      </c>
      <c r="I7177" s="3">
        <v>6</v>
      </c>
      <c r="J7177" s="3">
        <v>6</v>
      </c>
      <c r="K7177" s="3">
        <v>680</v>
      </c>
      <c r="L7177" s="3">
        <v>73.8</v>
      </c>
      <c r="M7177" s="3">
        <v>7.01</v>
      </c>
      <c r="N7177" s="3">
        <v>17.28</v>
      </c>
      <c r="O7177" s="3">
        <v>6</v>
      </c>
      <c r="P7177" s="3" t="s">
        <v>315</v>
      </c>
      <c r="Q7177" s="3" t="s">
        <v>34</v>
      </c>
      <c r="R7177" s="3" t="s">
        <v>1854</v>
      </c>
      <c r="S7177" s="3" t="s">
        <v>8021</v>
      </c>
      <c r="T7177" s="3" t="s">
        <v>34</v>
      </c>
      <c r="U7177" s="3" t="s">
        <v>8022</v>
      </c>
      <c r="V7177" s="3" t="s">
        <v>34</v>
      </c>
      <c r="W7177" s="3" t="s">
        <v>2549</v>
      </c>
      <c r="X7177" s="3" t="s">
        <v>34</v>
      </c>
      <c r="Y7177" s="3" t="s">
        <v>34</v>
      </c>
      <c r="Z7177" s="3" t="s">
        <v>6922</v>
      </c>
      <c r="AA7177" s="3">
        <v>2</v>
      </c>
      <c r="AB7177" s="3" t="s">
        <v>29</v>
      </c>
      <c r="AC7177" s="3">
        <v>1</v>
      </c>
    </row>
    <row r="7178" spans="1:29" hidden="1" outlineLevel="1" collapsed="1" x14ac:dyDescent="0.25">
      <c r="A7178" t="s">
        <v>34</v>
      </c>
      <c r="B7178" s="2" t="s">
        <v>39</v>
      </c>
      <c r="C7178" s="2" t="s">
        <v>40</v>
      </c>
      <c r="D7178" s="2" t="s">
        <v>41</v>
      </c>
      <c r="E7178" s="2" t="s">
        <v>42</v>
      </c>
      <c r="F7178" s="2" t="s">
        <v>43</v>
      </c>
      <c r="G7178" s="2" t="s">
        <v>28</v>
      </c>
      <c r="H7178" s="2" t="s">
        <v>44</v>
      </c>
      <c r="I7178" s="2" t="s">
        <v>8</v>
      </c>
      <c r="J7178" s="2" t="s">
        <v>45</v>
      </c>
      <c r="K7178" s="2" t="s">
        <v>46</v>
      </c>
      <c r="L7178" s="2" t="s">
        <v>47</v>
      </c>
      <c r="M7178" s="2" t="s">
        <v>27</v>
      </c>
      <c r="N7178" s="2" t="s">
        <v>48</v>
      </c>
      <c r="O7178" s="2" t="s">
        <v>49</v>
      </c>
      <c r="P7178" s="2" t="s">
        <v>50</v>
      </c>
      <c r="Q7178" s="2" t="s">
        <v>51</v>
      </c>
    </row>
    <row r="7179" spans="1:29" hidden="1" outlineLevel="1" collapsed="1" x14ac:dyDescent="0.25">
      <c r="A7179" t="s">
        <v>34</v>
      </c>
      <c r="B7179" s="4" t="s">
        <v>29</v>
      </c>
      <c r="C7179" s="4" t="s">
        <v>8023</v>
      </c>
      <c r="D7179" s="4" t="s">
        <v>197</v>
      </c>
      <c r="E7179" s="4">
        <v>3.8926700000000001E-5</v>
      </c>
      <c r="F7179" s="4">
        <v>1.5434800000000001E-4</v>
      </c>
      <c r="G7179" s="4">
        <v>1</v>
      </c>
      <c r="H7179" s="4">
        <v>1</v>
      </c>
      <c r="I7179" s="4">
        <v>1</v>
      </c>
      <c r="J7179" s="4" t="s">
        <v>8019</v>
      </c>
      <c r="K7179" s="4">
        <v>1</v>
      </c>
      <c r="L7179" s="4">
        <v>1707.9275700000001</v>
      </c>
      <c r="M7179" s="4" t="s">
        <v>29</v>
      </c>
      <c r="N7179" s="4" t="s">
        <v>29</v>
      </c>
      <c r="O7179" s="4">
        <v>6.5770000000000002E-5</v>
      </c>
      <c r="P7179" s="4">
        <v>1.821E-6</v>
      </c>
      <c r="Q7179" s="4">
        <v>3.01</v>
      </c>
    </row>
    <row r="7180" spans="1:29" hidden="1" outlineLevel="1" collapsed="1" x14ac:dyDescent="0.25">
      <c r="A7180" t="s">
        <v>34</v>
      </c>
      <c r="B7180" s="4" t="s">
        <v>29</v>
      </c>
      <c r="C7180" s="4" t="s">
        <v>8024</v>
      </c>
      <c r="D7180" s="4" t="s">
        <v>34</v>
      </c>
      <c r="E7180" s="4">
        <v>7.3049499999999995E-4</v>
      </c>
      <c r="F7180" s="4">
        <v>1.5434800000000001E-4</v>
      </c>
      <c r="G7180" s="4">
        <v>1</v>
      </c>
      <c r="H7180" s="4">
        <v>1</v>
      </c>
      <c r="I7180" s="4">
        <v>1</v>
      </c>
      <c r="J7180" s="4" t="s">
        <v>8019</v>
      </c>
      <c r="K7180" s="4">
        <v>0</v>
      </c>
      <c r="L7180" s="4">
        <v>1687.8497199999999</v>
      </c>
      <c r="M7180" s="4" t="s">
        <v>29</v>
      </c>
      <c r="N7180" s="4" t="s">
        <v>29</v>
      </c>
      <c r="O7180" s="4">
        <v>6.5770000000000002E-5</v>
      </c>
      <c r="P7180" s="4">
        <v>6.3289999999999999E-5</v>
      </c>
      <c r="Q7180" s="4">
        <v>2.91</v>
      </c>
    </row>
    <row r="7181" spans="1:29" hidden="1" outlineLevel="1" collapsed="1" x14ac:dyDescent="0.25">
      <c r="A7181" t="s">
        <v>34</v>
      </c>
      <c r="B7181" s="4" t="s">
        <v>29</v>
      </c>
      <c r="C7181" s="4" t="s">
        <v>8025</v>
      </c>
      <c r="D7181" s="4" t="s">
        <v>34</v>
      </c>
      <c r="E7181" s="4">
        <v>1.39083E-4</v>
      </c>
      <c r="F7181" s="4">
        <v>1.5434800000000001E-4</v>
      </c>
      <c r="G7181" s="4">
        <v>1</v>
      </c>
      <c r="H7181" s="4">
        <v>1</v>
      </c>
      <c r="I7181" s="4">
        <v>1</v>
      </c>
      <c r="J7181" s="4" t="s">
        <v>8019</v>
      </c>
      <c r="K7181" s="4">
        <v>0</v>
      </c>
      <c r="L7181" s="4">
        <v>2315.17787</v>
      </c>
      <c r="M7181" s="4" t="s">
        <v>29</v>
      </c>
      <c r="N7181" s="4" t="s">
        <v>29</v>
      </c>
      <c r="O7181" s="4">
        <v>6.5770000000000002E-5</v>
      </c>
      <c r="P7181" s="4">
        <v>8.5269999999999998E-6</v>
      </c>
      <c r="Q7181" s="4">
        <v>2.2799999999999998</v>
      </c>
    </row>
    <row r="7182" spans="1:29" hidden="1" outlineLevel="1" collapsed="1" x14ac:dyDescent="0.25">
      <c r="A7182" t="s">
        <v>34</v>
      </c>
      <c r="B7182" s="4" t="s">
        <v>29</v>
      </c>
      <c r="C7182" s="4" t="s">
        <v>8026</v>
      </c>
      <c r="D7182" s="4" t="s">
        <v>8027</v>
      </c>
      <c r="E7182" s="4">
        <v>4.7822199999999998E-5</v>
      </c>
      <c r="F7182" s="4">
        <v>1.5434800000000001E-4</v>
      </c>
      <c r="G7182" s="4">
        <v>1</v>
      </c>
      <c r="H7182" s="4">
        <v>1</v>
      </c>
      <c r="I7182" s="4">
        <v>1</v>
      </c>
      <c r="J7182" s="4" t="s">
        <v>8019</v>
      </c>
      <c r="K7182" s="4">
        <v>0</v>
      </c>
      <c r="L7182" s="4">
        <v>2488.19724</v>
      </c>
      <c r="M7182" s="4" t="s">
        <v>29</v>
      </c>
      <c r="N7182" s="4" t="s">
        <v>29</v>
      </c>
      <c r="O7182" s="4">
        <v>6.5770000000000002E-5</v>
      </c>
      <c r="P7182" s="4">
        <v>2.3429999999999998E-6</v>
      </c>
      <c r="Q7182" s="4">
        <v>2.48</v>
      </c>
    </row>
    <row r="7183" spans="1:29" hidden="1" outlineLevel="1" collapsed="1" x14ac:dyDescent="0.25">
      <c r="A7183" t="s">
        <v>34</v>
      </c>
      <c r="B7183" s="4" t="s">
        <v>29</v>
      </c>
      <c r="C7183" s="4" t="s">
        <v>8028</v>
      </c>
      <c r="D7183" s="4" t="s">
        <v>34</v>
      </c>
      <c r="E7183" s="4">
        <v>4.9048599999999996E-3</v>
      </c>
      <c r="F7183" s="4">
        <v>3.0793500000000001E-4</v>
      </c>
      <c r="G7183" s="4">
        <v>1</v>
      </c>
      <c r="H7183" s="4">
        <v>1</v>
      </c>
      <c r="I7183" s="4">
        <v>1</v>
      </c>
      <c r="J7183" s="4" t="s">
        <v>8019</v>
      </c>
      <c r="K7183" s="4">
        <v>1</v>
      </c>
      <c r="L7183" s="4">
        <v>2201.1277300000002</v>
      </c>
      <c r="M7183" s="4" t="s">
        <v>29</v>
      </c>
      <c r="N7183" s="4" t="s">
        <v>29</v>
      </c>
      <c r="O7183" s="4">
        <v>1.192E-4</v>
      </c>
      <c r="P7183" s="4">
        <v>6.0280000000000002E-4</v>
      </c>
      <c r="Q7183" s="4">
        <v>3.57</v>
      </c>
    </row>
    <row r="7184" spans="1:29" hidden="1" outlineLevel="1" collapsed="1" x14ac:dyDescent="0.25">
      <c r="A7184" t="s">
        <v>34</v>
      </c>
      <c r="B7184" s="4" t="s">
        <v>29</v>
      </c>
      <c r="C7184" s="4" t="s">
        <v>8029</v>
      </c>
      <c r="D7184" s="4" t="s">
        <v>196</v>
      </c>
      <c r="E7184" s="4">
        <v>2.7226799999999999E-3</v>
      </c>
      <c r="F7184" s="4">
        <v>3.0793500000000001E-4</v>
      </c>
      <c r="G7184" s="4">
        <v>1</v>
      </c>
      <c r="H7184" s="4">
        <v>1</v>
      </c>
      <c r="I7184" s="4">
        <v>1</v>
      </c>
      <c r="J7184" s="4" t="s">
        <v>8019</v>
      </c>
      <c r="K7184" s="4">
        <v>1</v>
      </c>
      <c r="L7184" s="4">
        <v>2866.4152199999999</v>
      </c>
      <c r="M7184" s="4" t="s">
        <v>29</v>
      </c>
      <c r="N7184" s="4" t="s">
        <v>29</v>
      </c>
      <c r="O7184" s="4">
        <v>1.192E-4</v>
      </c>
      <c r="P7184" s="4">
        <v>3.012E-4</v>
      </c>
      <c r="Q7184" s="4">
        <v>3.03</v>
      </c>
    </row>
    <row r="7185" spans="1:29" x14ac:dyDescent="0.25">
      <c r="A7185" s="3" t="s">
        <v>29</v>
      </c>
      <c r="B7185" s="3" t="s">
        <v>30</v>
      </c>
      <c r="C7185" s="3" t="s">
        <v>8030</v>
      </c>
      <c r="D7185" s="3" t="s">
        <v>8031</v>
      </c>
      <c r="E7185" s="3">
        <v>0</v>
      </c>
      <c r="F7185" s="3">
        <v>27.236999999999998</v>
      </c>
      <c r="G7185" s="3">
        <v>21</v>
      </c>
      <c r="H7185" s="3">
        <v>5</v>
      </c>
      <c r="I7185" s="3">
        <v>7</v>
      </c>
      <c r="J7185" s="3">
        <v>5</v>
      </c>
      <c r="K7185" s="3">
        <v>361</v>
      </c>
      <c r="L7185" s="3">
        <v>39.5</v>
      </c>
      <c r="M7185" s="3">
        <v>6.34</v>
      </c>
      <c r="N7185" s="3">
        <v>22.64</v>
      </c>
      <c r="O7185" s="3">
        <v>5</v>
      </c>
      <c r="P7185" s="3" t="s">
        <v>315</v>
      </c>
      <c r="Q7185" s="3" t="s">
        <v>2186</v>
      </c>
      <c r="R7185" s="3" t="s">
        <v>35</v>
      </c>
      <c r="S7185" s="3" t="s">
        <v>8032</v>
      </c>
      <c r="T7185" s="3" t="s">
        <v>8033</v>
      </c>
      <c r="U7185" s="3" t="s">
        <v>8030</v>
      </c>
      <c r="V7185" s="3" t="s">
        <v>8034</v>
      </c>
      <c r="W7185" s="3" t="s">
        <v>38</v>
      </c>
      <c r="X7185" s="3" t="s">
        <v>8035</v>
      </c>
      <c r="Y7185" s="3" t="s">
        <v>34</v>
      </c>
      <c r="Z7185" s="3" t="s">
        <v>34</v>
      </c>
      <c r="AA7185" s="3">
        <v>4</v>
      </c>
      <c r="AB7185" s="3" t="s">
        <v>29</v>
      </c>
      <c r="AC7185" s="3">
        <v>1</v>
      </c>
    </row>
    <row r="7186" spans="1:29" hidden="1" outlineLevel="1" collapsed="1" x14ac:dyDescent="0.25">
      <c r="A7186" t="s">
        <v>34</v>
      </c>
      <c r="B7186" s="2" t="s">
        <v>39</v>
      </c>
      <c r="C7186" s="2" t="s">
        <v>40</v>
      </c>
      <c r="D7186" s="2" t="s">
        <v>41</v>
      </c>
      <c r="E7186" s="2" t="s">
        <v>42</v>
      </c>
      <c r="F7186" s="2" t="s">
        <v>43</v>
      </c>
      <c r="G7186" s="2" t="s">
        <v>28</v>
      </c>
      <c r="H7186" s="2" t="s">
        <v>44</v>
      </c>
      <c r="I7186" s="2" t="s">
        <v>8</v>
      </c>
      <c r="J7186" s="2" t="s">
        <v>45</v>
      </c>
      <c r="K7186" s="2" t="s">
        <v>46</v>
      </c>
      <c r="L7186" s="2" t="s">
        <v>47</v>
      </c>
      <c r="M7186" s="2" t="s">
        <v>27</v>
      </c>
      <c r="N7186" s="2" t="s">
        <v>48</v>
      </c>
      <c r="O7186" s="2" t="s">
        <v>49</v>
      </c>
      <c r="P7186" s="2" t="s">
        <v>50</v>
      </c>
      <c r="Q7186" s="2" t="s">
        <v>51</v>
      </c>
    </row>
    <row r="7187" spans="1:29" hidden="1" outlineLevel="1" collapsed="1" x14ac:dyDescent="0.25">
      <c r="A7187" t="s">
        <v>34</v>
      </c>
      <c r="B7187" s="4" t="s">
        <v>29</v>
      </c>
      <c r="C7187" s="4" t="s">
        <v>8036</v>
      </c>
      <c r="D7187" s="4" t="s">
        <v>34</v>
      </c>
      <c r="E7187" s="4">
        <v>3.3996699999999999E-4</v>
      </c>
      <c r="F7187" s="4">
        <v>1.5434800000000001E-4</v>
      </c>
      <c r="G7187" s="4">
        <v>1</v>
      </c>
      <c r="H7187" s="4">
        <v>1</v>
      </c>
      <c r="I7187" s="4">
        <v>1</v>
      </c>
      <c r="J7187" s="4" t="s">
        <v>8030</v>
      </c>
      <c r="K7187" s="4">
        <v>0</v>
      </c>
      <c r="L7187" s="4">
        <v>1777.9806699999999</v>
      </c>
      <c r="M7187" s="4" t="s">
        <v>29</v>
      </c>
      <c r="N7187" s="4" t="s">
        <v>29</v>
      </c>
      <c r="O7187" s="4">
        <v>6.5770000000000002E-5</v>
      </c>
      <c r="P7187" s="4">
        <v>2.5179999999999999E-5</v>
      </c>
      <c r="Q7187" s="4">
        <v>3.44</v>
      </c>
    </row>
    <row r="7188" spans="1:29" hidden="1" outlineLevel="1" collapsed="1" x14ac:dyDescent="0.25">
      <c r="A7188" t="s">
        <v>34</v>
      </c>
      <c r="B7188" s="4" t="s">
        <v>29</v>
      </c>
      <c r="C7188" s="4" t="s">
        <v>8037</v>
      </c>
      <c r="D7188" s="4" t="s">
        <v>34</v>
      </c>
      <c r="E7188" s="4">
        <v>6.1459700000000006E-8</v>
      </c>
      <c r="F7188" s="4">
        <v>1.5434800000000001E-4</v>
      </c>
      <c r="G7188" s="4">
        <v>1</v>
      </c>
      <c r="H7188" s="4">
        <v>1</v>
      </c>
      <c r="I7188" s="4">
        <v>3</v>
      </c>
      <c r="J7188" s="4" t="s">
        <v>8030</v>
      </c>
      <c r="K7188" s="4">
        <v>1</v>
      </c>
      <c r="L7188" s="4">
        <v>1867.06474</v>
      </c>
      <c r="M7188" s="4" t="s">
        <v>29</v>
      </c>
      <c r="N7188" s="4" t="s">
        <v>29</v>
      </c>
      <c r="O7188" s="4">
        <v>6.5770000000000002E-5</v>
      </c>
      <c r="P7188" s="4">
        <v>7.4319999999999998E-10</v>
      </c>
      <c r="Q7188" s="4">
        <v>4.7699999999999996</v>
      </c>
    </row>
    <row r="7189" spans="1:29" hidden="1" outlineLevel="1" collapsed="1" x14ac:dyDescent="0.25">
      <c r="A7189" t="s">
        <v>34</v>
      </c>
      <c r="B7189" s="4" t="s">
        <v>29</v>
      </c>
      <c r="C7189" s="4" t="s">
        <v>8038</v>
      </c>
      <c r="D7189" s="4" t="s">
        <v>769</v>
      </c>
      <c r="E7189" s="4">
        <v>2.82935E-3</v>
      </c>
      <c r="F7189" s="4">
        <v>3.0793500000000001E-4</v>
      </c>
      <c r="G7189" s="4">
        <v>1</v>
      </c>
      <c r="H7189" s="4">
        <v>1</v>
      </c>
      <c r="I7189" s="4">
        <v>1</v>
      </c>
      <c r="J7189" s="4" t="s">
        <v>8030</v>
      </c>
      <c r="K7189" s="4">
        <v>0</v>
      </c>
      <c r="L7189" s="4">
        <v>1750.83296</v>
      </c>
      <c r="M7189" s="4" t="s">
        <v>29</v>
      </c>
      <c r="N7189" s="4" t="s">
        <v>29</v>
      </c>
      <c r="O7189" s="4">
        <v>1.192E-4</v>
      </c>
      <c r="P7189" s="4">
        <v>3.1589999999999998E-4</v>
      </c>
      <c r="Q7189" s="4">
        <v>2.5</v>
      </c>
    </row>
    <row r="7190" spans="1:29" hidden="1" outlineLevel="1" collapsed="1" x14ac:dyDescent="0.25">
      <c r="A7190" t="s">
        <v>34</v>
      </c>
      <c r="B7190" s="4" t="s">
        <v>29</v>
      </c>
      <c r="C7190" s="4" t="s">
        <v>8039</v>
      </c>
      <c r="D7190" s="4" t="s">
        <v>34</v>
      </c>
      <c r="E7190" s="4">
        <v>3.0164800000000002E-3</v>
      </c>
      <c r="F7190" s="4">
        <v>3.0793500000000001E-4</v>
      </c>
      <c r="G7190" s="4">
        <v>1</v>
      </c>
      <c r="H7190" s="4">
        <v>1</v>
      </c>
      <c r="I7190" s="4">
        <v>1</v>
      </c>
      <c r="J7190" s="4" t="s">
        <v>8030</v>
      </c>
      <c r="K7190" s="4">
        <v>1</v>
      </c>
      <c r="L7190" s="4">
        <v>1344.7369200000001</v>
      </c>
      <c r="M7190" s="4" t="s">
        <v>29</v>
      </c>
      <c r="N7190" s="4" t="s">
        <v>29</v>
      </c>
      <c r="O7190" s="4">
        <v>1.192E-4</v>
      </c>
      <c r="P7190" s="4">
        <v>3.4010000000000003E-4</v>
      </c>
      <c r="Q7190" s="4">
        <v>2.38</v>
      </c>
    </row>
    <row r="7191" spans="1:29" hidden="1" outlineLevel="1" collapsed="1" x14ac:dyDescent="0.25">
      <c r="A7191" t="s">
        <v>34</v>
      </c>
      <c r="B7191" s="4" t="s">
        <v>29</v>
      </c>
      <c r="C7191" s="4" t="s">
        <v>8040</v>
      </c>
      <c r="D7191" s="4" t="s">
        <v>528</v>
      </c>
      <c r="E7191" s="4">
        <v>1.4098400000000001E-2</v>
      </c>
      <c r="F7191" s="4">
        <v>4.3565599999999998E-4</v>
      </c>
      <c r="G7191" s="4">
        <v>1</v>
      </c>
      <c r="H7191" s="4">
        <v>1</v>
      </c>
      <c r="I7191" s="4">
        <v>1</v>
      </c>
      <c r="J7191" s="4" t="s">
        <v>8030</v>
      </c>
      <c r="K7191" s="4">
        <v>0</v>
      </c>
      <c r="L7191" s="4">
        <v>1120.6030699999999</v>
      </c>
      <c r="M7191" s="4" t="s">
        <v>29</v>
      </c>
      <c r="N7191" s="4" t="s">
        <v>29</v>
      </c>
      <c r="O7191" s="4">
        <v>1.639E-4</v>
      </c>
      <c r="P7191" s="4">
        <v>2.1199999999999999E-3</v>
      </c>
      <c r="Q7191" s="4">
        <v>2.34</v>
      </c>
    </row>
    <row r="7192" spans="1:29" x14ac:dyDescent="0.25">
      <c r="A7192" s="3" t="s">
        <v>29</v>
      </c>
      <c r="B7192" s="3" t="s">
        <v>30</v>
      </c>
      <c r="C7192" s="3" t="s">
        <v>8041</v>
      </c>
      <c r="D7192" s="3" t="s">
        <v>8042</v>
      </c>
      <c r="E7192" s="3">
        <v>0</v>
      </c>
      <c r="F7192" s="3">
        <v>27.177</v>
      </c>
      <c r="G7192" s="3">
        <v>14</v>
      </c>
      <c r="H7192" s="3">
        <v>7</v>
      </c>
      <c r="I7192" s="3">
        <v>7</v>
      </c>
      <c r="J7192" s="3">
        <v>7</v>
      </c>
      <c r="K7192" s="3">
        <v>427</v>
      </c>
      <c r="L7192" s="3">
        <v>49.7</v>
      </c>
      <c r="M7192" s="3">
        <v>6.42</v>
      </c>
      <c r="N7192" s="3">
        <v>19.260000000000002</v>
      </c>
      <c r="O7192" s="3">
        <v>7</v>
      </c>
      <c r="P7192" s="3" t="s">
        <v>2217</v>
      </c>
      <c r="Q7192" s="3" t="s">
        <v>2310</v>
      </c>
      <c r="R7192" s="3" t="s">
        <v>2311</v>
      </c>
      <c r="S7192" s="3" t="s">
        <v>8043</v>
      </c>
      <c r="T7192" s="3" t="s">
        <v>8044</v>
      </c>
      <c r="U7192" s="3" t="s">
        <v>8041</v>
      </c>
      <c r="V7192" s="3" t="s">
        <v>8045</v>
      </c>
      <c r="W7192" s="3" t="s">
        <v>810</v>
      </c>
      <c r="X7192" s="3" t="s">
        <v>34</v>
      </c>
      <c r="Y7192" s="3" t="s">
        <v>34</v>
      </c>
      <c r="Z7192" s="3" t="s">
        <v>34</v>
      </c>
      <c r="AA7192" s="3">
        <v>0</v>
      </c>
      <c r="AB7192" s="3" t="s">
        <v>29</v>
      </c>
      <c r="AC7192" s="3">
        <v>1</v>
      </c>
    </row>
    <row r="7193" spans="1:29" hidden="1" outlineLevel="1" collapsed="1" x14ac:dyDescent="0.25">
      <c r="A7193" t="s">
        <v>34</v>
      </c>
      <c r="B7193" s="2" t="s">
        <v>39</v>
      </c>
      <c r="C7193" s="2" t="s">
        <v>40</v>
      </c>
      <c r="D7193" s="2" t="s">
        <v>41</v>
      </c>
      <c r="E7193" s="2" t="s">
        <v>42</v>
      </c>
      <c r="F7193" s="2" t="s">
        <v>43</v>
      </c>
      <c r="G7193" s="2" t="s">
        <v>28</v>
      </c>
      <c r="H7193" s="2" t="s">
        <v>44</v>
      </c>
      <c r="I7193" s="2" t="s">
        <v>8</v>
      </c>
      <c r="J7193" s="2" t="s">
        <v>45</v>
      </c>
      <c r="K7193" s="2" t="s">
        <v>46</v>
      </c>
      <c r="L7193" s="2" t="s">
        <v>47</v>
      </c>
      <c r="M7193" s="2" t="s">
        <v>27</v>
      </c>
      <c r="N7193" s="2" t="s">
        <v>48</v>
      </c>
      <c r="O7193" s="2" t="s">
        <v>49</v>
      </c>
      <c r="P7193" s="2" t="s">
        <v>50</v>
      </c>
      <c r="Q7193" s="2" t="s">
        <v>51</v>
      </c>
    </row>
    <row r="7194" spans="1:29" hidden="1" outlineLevel="1" collapsed="1" x14ac:dyDescent="0.25">
      <c r="A7194" t="s">
        <v>34</v>
      </c>
      <c r="B7194" s="4" t="s">
        <v>29</v>
      </c>
      <c r="C7194" s="4" t="s">
        <v>8046</v>
      </c>
      <c r="D7194" s="4" t="s">
        <v>34</v>
      </c>
      <c r="E7194" s="4">
        <v>1.4088300000000001E-4</v>
      </c>
      <c r="F7194" s="4">
        <v>1.5434800000000001E-4</v>
      </c>
      <c r="G7194" s="4">
        <v>1</v>
      </c>
      <c r="H7194" s="4">
        <v>1</v>
      </c>
      <c r="I7194" s="4">
        <v>1</v>
      </c>
      <c r="J7194" s="4" t="s">
        <v>8041</v>
      </c>
      <c r="K7194" s="4">
        <v>2</v>
      </c>
      <c r="L7194" s="4">
        <v>2015.1019100000001</v>
      </c>
      <c r="M7194" s="4" t="s">
        <v>29</v>
      </c>
      <c r="N7194" s="4" t="s">
        <v>29</v>
      </c>
      <c r="O7194" s="4">
        <v>6.5770000000000002E-5</v>
      </c>
      <c r="P7194" s="4">
        <v>8.636E-6</v>
      </c>
      <c r="Q7194" s="4">
        <v>3.64</v>
      </c>
    </row>
    <row r="7195" spans="1:29" hidden="1" outlineLevel="1" collapsed="1" x14ac:dyDescent="0.25">
      <c r="A7195" t="s">
        <v>34</v>
      </c>
      <c r="B7195" s="4" t="s">
        <v>29</v>
      </c>
      <c r="C7195" s="4" t="s">
        <v>8047</v>
      </c>
      <c r="D7195" s="4" t="s">
        <v>34</v>
      </c>
      <c r="E7195" s="4">
        <v>2.2103199999999999E-7</v>
      </c>
      <c r="F7195" s="4">
        <v>1.5434800000000001E-4</v>
      </c>
      <c r="G7195" s="4">
        <v>1</v>
      </c>
      <c r="H7195" s="4">
        <v>1</v>
      </c>
      <c r="I7195" s="4">
        <v>1</v>
      </c>
      <c r="J7195" s="4" t="s">
        <v>8041</v>
      </c>
      <c r="K7195" s="4">
        <v>0</v>
      </c>
      <c r="L7195" s="4">
        <v>1768.82356</v>
      </c>
      <c r="M7195" s="4" t="s">
        <v>29</v>
      </c>
      <c r="N7195" s="4" t="s">
        <v>29</v>
      </c>
      <c r="O7195" s="4">
        <v>6.5770000000000002E-5</v>
      </c>
      <c r="P7195" s="4">
        <v>3.503E-9</v>
      </c>
      <c r="Q7195" s="4">
        <v>3.85</v>
      </c>
    </row>
    <row r="7196" spans="1:29" hidden="1" outlineLevel="1" collapsed="1" x14ac:dyDescent="0.25">
      <c r="A7196" t="s">
        <v>34</v>
      </c>
      <c r="B7196" s="4" t="s">
        <v>29</v>
      </c>
      <c r="C7196" s="4" t="s">
        <v>8048</v>
      </c>
      <c r="D7196" s="4" t="s">
        <v>34</v>
      </c>
      <c r="E7196" s="4">
        <v>2.3048299999999999E-3</v>
      </c>
      <c r="F7196" s="4">
        <v>3.0793500000000001E-4</v>
      </c>
      <c r="G7196" s="4">
        <v>1</v>
      </c>
      <c r="H7196" s="4">
        <v>1</v>
      </c>
      <c r="I7196" s="4">
        <v>1</v>
      </c>
      <c r="J7196" s="4" t="s">
        <v>8041</v>
      </c>
      <c r="K7196" s="4">
        <v>0</v>
      </c>
      <c r="L7196" s="4">
        <v>1071.6156800000001</v>
      </c>
      <c r="M7196" s="4" t="s">
        <v>29</v>
      </c>
      <c r="N7196" s="4" t="s">
        <v>29</v>
      </c>
      <c r="O7196" s="4">
        <v>1.192E-4</v>
      </c>
      <c r="P7196" s="4">
        <v>2.4860000000000003E-4</v>
      </c>
      <c r="Q7196" s="4">
        <v>2.59</v>
      </c>
    </row>
    <row r="7197" spans="1:29" hidden="1" outlineLevel="1" collapsed="1" x14ac:dyDescent="0.25">
      <c r="A7197" t="s">
        <v>34</v>
      </c>
      <c r="B7197" s="4" t="s">
        <v>29</v>
      </c>
      <c r="C7197" s="4" t="s">
        <v>8049</v>
      </c>
      <c r="D7197" s="4" t="s">
        <v>34</v>
      </c>
      <c r="E7197" s="4">
        <v>4.9997699999999997E-3</v>
      </c>
      <c r="F7197" s="4">
        <v>3.0793500000000001E-4</v>
      </c>
      <c r="G7197" s="4">
        <v>1</v>
      </c>
      <c r="H7197" s="4">
        <v>1</v>
      </c>
      <c r="I7197" s="4">
        <v>1</v>
      </c>
      <c r="J7197" s="4" t="s">
        <v>8041</v>
      </c>
      <c r="K7197" s="4">
        <v>0</v>
      </c>
      <c r="L7197" s="4">
        <v>1500.6560999999999</v>
      </c>
      <c r="M7197" s="4" t="s">
        <v>29</v>
      </c>
      <c r="N7197" s="4" t="s">
        <v>29</v>
      </c>
      <c r="O7197" s="4">
        <v>1.192E-4</v>
      </c>
      <c r="P7197" s="4">
        <v>6.1490000000000004E-4</v>
      </c>
      <c r="Q7197" s="4">
        <v>1.75</v>
      </c>
    </row>
    <row r="7198" spans="1:29" hidden="1" outlineLevel="1" collapsed="1" x14ac:dyDescent="0.25">
      <c r="A7198" t="s">
        <v>34</v>
      </c>
      <c r="B7198" s="4" t="s">
        <v>29</v>
      </c>
      <c r="C7198" s="4" t="s">
        <v>8050</v>
      </c>
      <c r="D7198" s="4" t="s">
        <v>34</v>
      </c>
      <c r="E7198" s="4">
        <v>7.9641299999999998E-3</v>
      </c>
      <c r="F7198" s="4">
        <v>4.3565599999999998E-4</v>
      </c>
      <c r="G7198" s="4">
        <v>1</v>
      </c>
      <c r="H7198" s="4">
        <v>1</v>
      </c>
      <c r="I7198" s="4">
        <v>1</v>
      </c>
      <c r="J7198" s="4" t="s">
        <v>8041</v>
      </c>
      <c r="K7198" s="4">
        <v>1</v>
      </c>
      <c r="L7198" s="4">
        <v>1896.9185299999999</v>
      </c>
      <c r="M7198" s="4" t="s">
        <v>29</v>
      </c>
      <c r="N7198" s="4" t="s">
        <v>29</v>
      </c>
      <c r="O7198" s="4">
        <v>1.639E-4</v>
      </c>
      <c r="P7198" s="4">
        <v>1.062E-3</v>
      </c>
      <c r="Q7198" s="4">
        <v>3.63</v>
      </c>
    </row>
    <row r="7199" spans="1:29" hidden="1" outlineLevel="1" collapsed="1" x14ac:dyDescent="0.25">
      <c r="A7199" t="s">
        <v>34</v>
      </c>
      <c r="B7199" s="4" t="s">
        <v>29</v>
      </c>
      <c r="C7199" s="4" t="s">
        <v>8051</v>
      </c>
      <c r="D7199" s="4" t="s">
        <v>34</v>
      </c>
      <c r="E7199" s="4">
        <v>1.5795699999999999E-2</v>
      </c>
      <c r="F7199" s="4">
        <v>5.7957899999999999E-4</v>
      </c>
      <c r="G7199" s="4">
        <v>1</v>
      </c>
      <c r="H7199" s="4">
        <v>1</v>
      </c>
      <c r="I7199" s="4">
        <v>1</v>
      </c>
      <c r="J7199" s="4" t="s">
        <v>8041</v>
      </c>
      <c r="K7199" s="4">
        <v>1</v>
      </c>
      <c r="L7199" s="4">
        <v>1896.9185299999999</v>
      </c>
      <c r="M7199" s="4" t="s">
        <v>29</v>
      </c>
      <c r="N7199" s="4" t="s">
        <v>29</v>
      </c>
      <c r="O7199" s="4">
        <v>2.1489999999999999E-4</v>
      </c>
      <c r="P7199" s="4">
        <v>2.4429999999999999E-3</v>
      </c>
      <c r="Q7199" s="4">
        <v>2.15</v>
      </c>
    </row>
    <row r="7200" spans="1:29" hidden="1" outlineLevel="1" collapsed="1" x14ac:dyDescent="0.25">
      <c r="A7200" t="s">
        <v>34</v>
      </c>
      <c r="B7200" s="4" t="s">
        <v>29</v>
      </c>
      <c r="C7200" s="4" t="s">
        <v>8052</v>
      </c>
      <c r="D7200" s="4" t="s">
        <v>34</v>
      </c>
      <c r="E7200" s="4">
        <v>0.159883</v>
      </c>
      <c r="F7200" s="4">
        <v>5.1501400000000001E-3</v>
      </c>
      <c r="G7200" s="4">
        <v>1</v>
      </c>
      <c r="H7200" s="4">
        <v>1</v>
      </c>
      <c r="I7200" s="4">
        <v>1</v>
      </c>
      <c r="J7200" s="4" t="s">
        <v>8041</v>
      </c>
      <c r="K7200" s="4">
        <v>1</v>
      </c>
      <c r="L7200" s="4">
        <v>1429.7896900000001</v>
      </c>
      <c r="M7200" s="4" t="s">
        <v>29</v>
      </c>
      <c r="N7200" s="4" t="s">
        <v>29</v>
      </c>
      <c r="O7200" s="4">
        <v>1.89E-3</v>
      </c>
      <c r="P7200" s="4">
        <v>5.5460000000000002E-2</v>
      </c>
      <c r="Q7200" s="4">
        <v>1.67</v>
      </c>
    </row>
    <row r="7201" spans="1:29" x14ac:dyDescent="0.25">
      <c r="A7201" s="3" t="s">
        <v>29</v>
      </c>
      <c r="B7201" s="3" t="s">
        <v>30</v>
      </c>
      <c r="C7201" s="3" t="s">
        <v>8053</v>
      </c>
      <c r="D7201" s="3" t="s">
        <v>8054</v>
      </c>
      <c r="E7201" s="3">
        <v>0</v>
      </c>
      <c r="F7201" s="3">
        <v>27.041</v>
      </c>
      <c r="G7201" s="3">
        <v>38</v>
      </c>
      <c r="H7201" s="3">
        <v>7</v>
      </c>
      <c r="I7201" s="3">
        <v>9</v>
      </c>
      <c r="J7201" s="3">
        <v>7</v>
      </c>
      <c r="K7201" s="3">
        <v>233</v>
      </c>
      <c r="L7201" s="3">
        <v>26.9</v>
      </c>
      <c r="M7201" s="3">
        <v>8.73</v>
      </c>
      <c r="N7201" s="3">
        <v>27.56</v>
      </c>
      <c r="O7201" s="3">
        <v>7</v>
      </c>
      <c r="P7201" s="3" t="s">
        <v>315</v>
      </c>
      <c r="Q7201" s="3" t="s">
        <v>2310</v>
      </c>
      <c r="R7201" s="3" t="s">
        <v>1854</v>
      </c>
      <c r="S7201" s="3" t="s">
        <v>8055</v>
      </c>
      <c r="T7201" s="3" t="s">
        <v>8056</v>
      </c>
      <c r="U7201" s="3" t="s">
        <v>8053</v>
      </c>
      <c r="V7201" s="3" t="s">
        <v>8057</v>
      </c>
      <c r="W7201" s="3" t="s">
        <v>1213</v>
      </c>
      <c r="X7201" s="3" t="s">
        <v>7010</v>
      </c>
      <c r="Y7201" s="3" t="s">
        <v>34</v>
      </c>
      <c r="Z7201" s="3" t="s">
        <v>34</v>
      </c>
      <c r="AA7201" s="3">
        <v>4</v>
      </c>
      <c r="AB7201" s="3" t="s">
        <v>29</v>
      </c>
      <c r="AC7201" s="3">
        <v>1</v>
      </c>
    </row>
    <row r="7202" spans="1:29" hidden="1" outlineLevel="1" collapsed="1" x14ac:dyDescent="0.25">
      <c r="A7202" t="s">
        <v>34</v>
      </c>
      <c r="B7202" s="2" t="s">
        <v>39</v>
      </c>
      <c r="C7202" s="2" t="s">
        <v>40</v>
      </c>
      <c r="D7202" s="2" t="s">
        <v>41</v>
      </c>
      <c r="E7202" s="2" t="s">
        <v>42</v>
      </c>
      <c r="F7202" s="2" t="s">
        <v>43</v>
      </c>
      <c r="G7202" s="2" t="s">
        <v>28</v>
      </c>
      <c r="H7202" s="2" t="s">
        <v>44</v>
      </c>
      <c r="I7202" s="2" t="s">
        <v>8</v>
      </c>
      <c r="J7202" s="2" t="s">
        <v>45</v>
      </c>
      <c r="K7202" s="2" t="s">
        <v>46</v>
      </c>
      <c r="L7202" s="2" t="s">
        <v>47</v>
      </c>
      <c r="M7202" s="2" t="s">
        <v>27</v>
      </c>
      <c r="N7202" s="2" t="s">
        <v>48</v>
      </c>
      <c r="O7202" s="2" t="s">
        <v>49</v>
      </c>
      <c r="P7202" s="2" t="s">
        <v>50</v>
      </c>
      <c r="Q7202" s="2" t="s">
        <v>51</v>
      </c>
    </row>
    <row r="7203" spans="1:29" hidden="1" outlineLevel="1" collapsed="1" x14ac:dyDescent="0.25">
      <c r="A7203" t="s">
        <v>34</v>
      </c>
      <c r="B7203" s="4" t="s">
        <v>29</v>
      </c>
      <c r="C7203" s="4" t="s">
        <v>8058</v>
      </c>
      <c r="D7203" s="4" t="s">
        <v>8059</v>
      </c>
      <c r="E7203" s="4">
        <v>2.1265999999999999E-5</v>
      </c>
      <c r="F7203" s="4">
        <v>1.5434800000000001E-4</v>
      </c>
      <c r="G7203" s="4">
        <v>1</v>
      </c>
      <c r="H7203" s="4">
        <v>1</v>
      </c>
      <c r="I7203" s="4">
        <v>1</v>
      </c>
      <c r="J7203" s="4" t="s">
        <v>8053</v>
      </c>
      <c r="K7203" s="4">
        <v>1</v>
      </c>
      <c r="L7203" s="4">
        <v>3585.7033799999999</v>
      </c>
      <c r="M7203" s="4" t="s">
        <v>29</v>
      </c>
      <c r="N7203" s="4" t="s">
        <v>29</v>
      </c>
      <c r="O7203" s="4">
        <v>6.5770000000000002E-5</v>
      </c>
      <c r="P7203" s="4">
        <v>8.7629999999999998E-7</v>
      </c>
      <c r="Q7203" s="4">
        <v>5.29</v>
      </c>
    </row>
    <row r="7204" spans="1:29" hidden="1" outlineLevel="1" collapsed="1" x14ac:dyDescent="0.25">
      <c r="A7204" t="s">
        <v>34</v>
      </c>
      <c r="B7204" s="4" t="s">
        <v>29</v>
      </c>
      <c r="C7204" s="4" t="s">
        <v>8060</v>
      </c>
      <c r="D7204" s="4" t="s">
        <v>317</v>
      </c>
      <c r="E7204" s="4">
        <v>2.9323499999999998E-4</v>
      </c>
      <c r="F7204" s="4">
        <v>1.5434800000000001E-4</v>
      </c>
      <c r="G7204" s="4">
        <v>1</v>
      </c>
      <c r="H7204" s="4">
        <v>1</v>
      </c>
      <c r="I7204" s="4">
        <v>3</v>
      </c>
      <c r="J7204" s="4" t="s">
        <v>8053</v>
      </c>
      <c r="K7204" s="4">
        <v>1</v>
      </c>
      <c r="L7204" s="4">
        <v>2330.0856699999999</v>
      </c>
      <c r="M7204" s="4" t="s">
        <v>29</v>
      </c>
      <c r="N7204" s="4" t="s">
        <v>29</v>
      </c>
      <c r="O7204" s="4">
        <v>6.5770000000000002E-5</v>
      </c>
      <c r="P7204" s="4">
        <v>2.0990000000000001E-5</v>
      </c>
      <c r="Q7204" s="4">
        <v>3.83</v>
      </c>
    </row>
    <row r="7205" spans="1:29" hidden="1" outlineLevel="1" collapsed="1" x14ac:dyDescent="0.25">
      <c r="A7205" t="s">
        <v>34</v>
      </c>
      <c r="B7205" s="4" t="s">
        <v>29</v>
      </c>
      <c r="C7205" s="4" t="s">
        <v>8061</v>
      </c>
      <c r="D7205" s="4" t="s">
        <v>34</v>
      </c>
      <c r="E7205" s="4">
        <v>1.8937700000000001E-4</v>
      </c>
      <c r="F7205" s="4">
        <v>1.5434800000000001E-4</v>
      </c>
      <c r="G7205" s="4">
        <v>1</v>
      </c>
      <c r="H7205" s="4">
        <v>1</v>
      </c>
      <c r="I7205" s="4">
        <v>1</v>
      </c>
      <c r="J7205" s="4" t="s">
        <v>8053</v>
      </c>
      <c r="K7205" s="4">
        <v>1</v>
      </c>
      <c r="L7205" s="4">
        <v>1996.0021999999999</v>
      </c>
      <c r="M7205" s="4" t="s">
        <v>29</v>
      </c>
      <c r="N7205" s="4" t="s">
        <v>29</v>
      </c>
      <c r="O7205" s="4">
        <v>6.5770000000000002E-5</v>
      </c>
      <c r="P7205" s="4">
        <v>1.236E-5</v>
      </c>
      <c r="Q7205" s="4">
        <v>4.26</v>
      </c>
    </row>
    <row r="7206" spans="1:29" hidden="1" outlineLevel="1" collapsed="1" x14ac:dyDescent="0.25">
      <c r="A7206" t="s">
        <v>34</v>
      </c>
      <c r="B7206" s="4" t="s">
        <v>29</v>
      </c>
      <c r="C7206" s="4" t="s">
        <v>8062</v>
      </c>
      <c r="D7206" s="4" t="s">
        <v>34</v>
      </c>
      <c r="E7206" s="4">
        <v>3.4726800000000001E-3</v>
      </c>
      <c r="F7206" s="4">
        <v>3.0793500000000001E-4</v>
      </c>
      <c r="G7206" s="4">
        <v>1</v>
      </c>
      <c r="H7206" s="4">
        <v>1</v>
      </c>
      <c r="I7206" s="4">
        <v>1</v>
      </c>
      <c r="J7206" s="4" t="s">
        <v>8053</v>
      </c>
      <c r="K7206" s="4">
        <v>1</v>
      </c>
      <c r="L7206" s="4">
        <v>2030.1069399999999</v>
      </c>
      <c r="M7206" s="4" t="s">
        <v>29</v>
      </c>
      <c r="N7206" s="4" t="s">
        <v>29</v>
      </c>
      <c r="O7206" s="4">
        <v>1.192E-4</v>
      </c>
      <c r="P7206" s="4">
        <v>4.0279999999999998E-4</v>
      </c>
      <c r="Q7206" s="4">
        <v>2.85</v>
      </c>
    </row>
    <row r="7207" spans="1:29" hidden="1" outlineLevel="1" collapsed="1" x14ac:dyDescent="0.25">
      <c r="A7207" t="s">
        <v>34</v>
      </c>
      <c r="B7207" s="4" t="s">
        <v>29</v>
      </c>
      <c r="C7207" s="4" t="s">
        <v>8063</v>
      </c>
      <c r="D7207" s="4" t="s">
        <v>34</v>
      </c>
      <c r="E7207" s="4">
        <v>3.2782900000000001E-3</v>
      </c>
      <c r="F7207" s="4">
        <v>3.0793500000000001E-4</v>
      </c>
      <c r="G7207" s="4">
        <v>1</v>
      </c>
      <c r="H7207" s="4">
        <v>1</v>
      </c>
      <c r="I7207" s="4">
        <v>1</v>
      </c>
      <c r="J7207" s="4" t="s">
        <v>8053</v>
      </c>
      <c r="K7207" s="4">
        <v>0</v>
      </c>
      <c r="L7207" s="4">
        <v>1006.52039</v>
      </c>
      <c r="M7207" s="4" t="s">
        <v>29</v>
      </c>
      <c r="N7207" s="4" t="s">
        <v>29</v>
      </c>
      <c r="O7207" s="4">
        <v>1.192E-4</v>
      </c>
      <c r="P7207" s="4">
        <v>3.747E-4</v>
      </c>
      <c r="Q7207" s="4">
        <v>2.5299999999999998</v>
      </c>
    </row>
    <row r="7208" spans="1:29" hidden="1" outlineLevel="1" collapsed="1" x14ac:dyDescent="0.25">
      <c r="A7208" t="s">
        <v>34</v>
      </c>
      <c r="B7208" s="4" t="s">
        <v>29</v>
      </c>
      <c r="C7208" s="4" t="s">
        <v>8064</v>
      </c>
      <c r="D7208" s="4" t="s">
        <v>34</v>
      </c>
      <c r="E7208" s="4">
        <v>8.9874299999999994E-3</v>
      </c>
      <c r="F7208" s="4">
        <v>4.3565599999999998E-4</v>
      </c>
      <c r="G7208" s="4">
        <v>1</v>
      </c>
      <c r="H7208" s="4">
        <v>1</v>
      </c>
      <c r="I7208" s="4">
        <v>1</v>
      </c>
      <c r="J7208" s="4" t="s">
        <v>8053</v>
      </c>
      <c r="K7208" s="4">
        <v>2</v>
      </c>
      <c r="L7208" s="4">
        <v>2271.2859600000002</v>
      </c>
      <c r="M7208" s="4" t="s">
        <v>29</v>
      </c>
      <c r="N7208" s="4" t="s">
        <v>29</v>
      </c>
      <c r="O7208" s="4">
        <v>1.639E-4</v>
      </c>
      <c r="P7208" s="4">
        <v>1.23E-3</v>
      </c>
      <c r="Q7208" s="4">
        <v>2.85</v>
      </c>
    </row>
    <row r="7209" spans="1:29" hidden="1" outlineLevel="1" collapsed="1" x14ac:dyDescent="0.25">
      <c r="A7209" t="s">
        <v>34</v>
      </c>
      <c r="B7209" s="4" t="s">
        <v>29</v>
      </c>
      <c r="C7209" s="4" t="s">
        <v>8065</v>
      </c>
      <c r="D7209" s="4" t="s">
        <v>8059</v>
      </c>
      <c r="E7209" s="4">
        <v>0.19692499999999999</v>
      </c>
      <c r="F7209" s="4">
        <v>5.6322200000000003E-3</v>
      </c>
      <c r="G7209" s="4">
        <v>1</v>
      </c>
      <c r="H7209" s="4">
        <v>1</v>
      </c>
      <c r="I7209" s="4">
        <v>1</v>
      </c>
      <c r="J7209" s="4" t="s">
        <v>8053</v>
      </c>
      <c r="K7209" s="4">
        <v>0</v>
      </c>
      <c r="L7209" s="4">
        <v>3128.4497299999998</v>
      </c>
      <c r="M7209" s="4" t="s">
        <v>29</v>
      </c>
      <c r="N7209" s="4" t="s">
        <v>29</v>
      </c>
      <c r="O7209" s="4">
        <v>2.1090000000000002E-3</v>
      </c>
      <c r="P7209" s="4">
        <v>7.6850000000000002E-2</v>
      </c>
      <c r="Q7209" s="4">
        <v>3.17</v>
      </c>
    </row>
    <row r="7210" spans="1:29" x14ac:dyDescent="0.25">
      <c r="A7210" s="3" t="s">
        <v>29</v>
      </c>
      <c r="B7210" s="3" t="s">
        <v>30</v>
      </c>
      <c r="C7210" s="3" t="s">
        <v>8066</v>
      </c>
      <c r="D7210" s="3" t="s">
        <v>8067</v>
      </c>
      <c r="E7210" s="3">
        <v>0</v>
      </c>
      <c r="F7210" s="3">
        <v>26.925999999999998</v>
      </c>
      <c r="G7210" s="3">
        <v>25</v>
      </c>
      <c r="H7210" s="3">
        <v>6</v>
      </c>
      <c r="I7210" s="3">
        <v>8</v>
      </c>
      <c r="J7210" s="3">
        <v>6</v>
      </c>
      <c r="K7210" s="3">
        <v>434</v>
      </c>
      <c r="L7210" s="3">
        <v>48.2</v>
      </c>
      <c r="M7210" s="3">
        <v>5.0599999999999996</v>
      </c>
      <c r="N7210" s="3">
        <v>25.64</v>
      </c>
      <c r="O7210" s="3">
        <v>6</v>
      </c>
      <c r="P7210" s="3" t="s">
        <v>315</v>
      </c>
      <c r="Q7210" s="3" t="s">
        <v>2186</v>
      </c>
      <c r="R7210" s="3" t="s">
        <v>35</v>
      </c>
      <c r="S7210" s="3" t="s">
        <v>8068</v>
      </c>
      <c r="T7210" s="3" t="s">
        <v>34</v>
      </c>
      <c r="U7210" s="3" t="s">
        <v>8069</v>
      </c>
      <c r="V7210" s="3" t="s">
        <v>34</v>
      </c>
      <c r="W7210" s="3" t="s">
        <v>1139</v>
      </c>
      <c r="X7210" s="3" t="s">
        <v>34</v>
      </c>
      <c r="Y7210" s="3" t="s">
        <v>34</v>
      </c>
      <c r="Z7210" s="3" t="s">
        <v>34</v>
      </c>
      <c r="AA7210" s="3">
        <v>0</v>
      </c>
      <c r="AB7210" s="3" t="s">
        <v>29</v>
      </c>
      <c r="AC7210" s="3">
        <v>1</v>
      </c>
    </row>
    <row r="7211" spans="1:29" hidden="1" outlineLevel="1" collapsed="1" x14ac:dyDescent="0.25">
      <c r="A7211" t="s">
        <v>34</v>
      </c>
      <c r="B7211" s="2" t="s">
        <v>39</v>
      </c>
      <c r="C7211" s="2" t="s">
        <v>40</v>
      </c>
      <c r="D7211" s="2" t="s">
        <v>41</v>
      </c>
      <c r="E7211" s="2" t="s">
        <v>42</v>
      </c>
      <c r="F7211" s="2" t="s">
        <v>43</v>
      </c>
      <c r="G7211" s="2" t="s">
        <v>28</v>
      </c>
      <c r="H7211" s="2" t="s">
        <v>44</v>
      </c>
      <c r="I7211" s="2" t="s">
        <v>8</v>
      </c>
      <c r="J7211" s="2" t="s">
        <v>45</v>
      </c>
      <c r="K7211" s="2" t="s">
        <v>46</v>
      </c>
      <c r="L7211" s="2" t="s">
        <v>47</v>
      </c>
      <c r="M7211" s="2" t="s">
        <v>27</v>
      </c>
      <c r="N7211" s="2" t="s">
        <v>48</v>
      </c>
      <c r="O7211" s="2" t="s">
        <v>49</v>
      </c>
      <c r="P7211" s="2" t="s">
        <v>50</v>
      </c>
      <c r="Q7211" s="2" t="s">
        <v>51</v>
      </c>
    </row>
    <row r="7212" spans="1:29" hidden="1" outlineLevel="1" collapsed="1" x14ac:dyDescent="0.25">
      <c r="A7212" t="s">
        <v>34</v>
      </c>
      <c r="B7212" s="4" t="s">
        <v>29</v>
      </c>
      <c r="C7212" s="4" t="s">
        <v>8070</v>
      </c>
      <c r="D7212" s="4" t="s">
        <v>72</v>
      </c>
      <c r="E7212" s="4">
        <v>2.7329499999999998E-6</v>
      </c>
      <c r="F7212" s="4">
        <v>1.5434800000000001E-4</v>
      </c>
      <c r="G7212" s="4">
        <v>1</v>
      </c>
      <c r="H7212" s="4">
        <v>1</v>
      </c>
      <c r="I7212" s="4">
        <v>1</v>
      </c>
      <c r="J7212" s="4" t="s">
        <v>8066</v>
      </c>
      <c r="K7212" s="4">
        <v>0</v>
      </c>
      <c r="L7212" s="4">
        <v>3640.7712000000001</v>
      </c>
      <c r="M7212" s="4" t="s">
        <v>29</v>
      </c>
      <c r="N7212" s="4" t="s">
        <v>29</v>
      </c>
      <c r="O7212" s="4">
        <v>6.5770000000000002E-5</v>
      </c>
      <c r="P7212" s="4">
        <v>7.3230000000000001E-8</v>
      </c>
      <c r="Q7212" s="4">
        <v>4.92</v>
      </c>
    </row>
    <row r="7213" spans="1:29" hidden="1" outlineLevel="1" collapsed="1" x14ac:dyDescent="0.25">
      <c r="A7213" t="s">
        <v>34</v>
      </c>
      <c r="B7213" s="4" t="s">
        <v>29</v>
      </c>
      <c r="C7213" s="4" t="s">
        <v>8071</v>
      </c>
      <c r="D7213" s="4" t="s">
        <v>154</v>
      </c>
      <c r="E7213" s="4">
        <v>2.1961399999999999E-6</v>
      </c>
      <c r="F7213" s="4">
        <v>1.5434800000000001E-4</v>
      </c>
      <c r="G7213" s="4">
        <v>1</v>
      </c>
      <c r="H7213" s="4">
        <v>1</v>
      </c>
      <c r="I7213" s="4">
        <v>1</v>
      </c>
      <c r="J7213" s="4" t="s">
        <v>8066</v>
      </c>
      <c r="K7213" s="4">
        <v>1</v>
      </c>
      <c r="L7213" s="4">
        <v>2197.08052</v>
      </c>
      <c r="M7213" s="4" t="s">
        <v>29</v>
      </c>
      <c r="N7213" s="4" t="s">
        <v>29</v>
      </c>
      <c r="O7213" s="4">
        <v>6.5770000000000002E-5</v>
      </c>
      <c r="P7213" s="4">
        <v>5.6239999999999999E-8</v>
      </c>
      <c r="Q7213" s="4">
        <v>4.28</v>
      </c>
    </row>
    <row r="7214" spans="1:29" hidden="1" outlineLevel="1" collapsed="1" x14ac:dyDescent="0.25">
      <c r="A7214" t="s">
        <v>34</v>
      </c>
      <c r="B7214" s="4" t="s">
        <v>29</v>
      </c>
      <c r="C7214" s="4" t="s">
        <v>8072</v>
      </c>
      <c r="D7214" s="4" t="s">
        <v>154</v>
      </c>
      <c r="E7214" s="4">
        <v>1.7988100000000001E-4</v>
      </c>
      <c r="F7214" s="4">
        <v>1.5434800000000001E-4</v>
      </c>
      <c r="G7214" s="4">
        <v>1</v>
      </c>
      <c r="H7214" s="4">
        <v>1</v>
      </c>
      <c r="I7214" s="4">
        <v>1</v>
      </c>
      <c r="J7214" s="4" t="s">
        <v>8066</v>
      </c>
      <c r="K7214" s="4">
        <v>0</v>
      </c>
      <c r="L7214" s="4">
        <v>2199.9961800000001</v>
      </c>
      <c r="M7214" s="4" t="s">
        <v>29</v>
      </c>
      <c r="N7214" s="4" t="s">
        <v>29</v>
      </c>
      <c r="O7214" s="4">
        <v>6.5770000000000002E-5</v>
      </c>
      <c r="P7214" s="4">
        <v>1.166E-5</v>
      </c>
      <c r="Q7214" s="4">
        <v>4.3</v>
      </c>
    </row>
    <row r="7215" spans="1:29" hidden="1" outlineLevel="1" collapsed="1" x14ac:dyDescent="0.25">
      <c r="A7215" t="s">
        <v>34</v>
      </c>
      <c r="B7215" s="4" t="s">
        <v>29</v>
      </c>
      <c r="C7215" s="4" t="s">
        <v>8073</v>
      </c>
      <c r="D7215" s="4" t="s">
        <v>34</v>
      </c>
      <c r="E7215" s="4">
        <v>8.2216500000000005E-3</v>
      </c>
      <c r="F7215" s="4">
        <v>4.3565599999999998E-4</v>
      </c>
      <c r="G7215" s="4">
        <v>1</v>
      </c>
      <c r="H7215" s="4">
        <v>1</v>
      </c>
      <c r="I7215" s="4">
        <v>2</v>
      </c>
      <c r="J7215" s="4" t="s">
        <v>8066</v>
      </c>
      <c r="K7215" s="4">
        <v>0</v>
      </c>
      <c r="L7215" s="4">
        <v>1870.9069</v>
      </c>
      <c r="M7215" s="4" t="s">
        <v>29</v>
      </c>
      <c r="N7215" s="4" t="s">
        <v>29</v>
      </c>
      <c r="O7215" s="4">
        <v>1.639E-4</v>
      </c>
      <c r="P7215" s="4">
        <v>1.1069999999999999E-3</v>
      </c>
      <c r="Q7215" s="4">
        <v>2.64</v>
      </c>
    </row>
    <row r="7216" spans="1:29" hidden="1" outlineLevel="1" collapsed="1" x14ac:dyDescent="0.25">
      <c r="A7216" t="s">
        <v>34</v>
      </c>
      <c r="B7216" s="4" t="s">
        <v>29</v>
      </c>
      <c r="C7216" s="4" t="s">
        <v>8074</v>
      </c>
      <c r="D7216" s="4" t="s">
        <v>34</v>
      </c>
      <c r="E7216" s="4">
        <v>1.61993E-2</v>
      </c>
      <c r="F7216" s="4">
        <v>5.7957899999999999E-4</v>
      </c>
      <c r="G7216" s="4">
        <v>1</v>
      </c>
      <c r="H7216" s="4">
        <v>1</v>
      </c>
      <c r="I7216" s="4">
        <v>2</v>
      </c>
      <c r="J7216" s="4" t="s">
        <v>8066</v>
      </c>
      <c r="K7216" s="4">
        <v>0</v>
      </c>
      <c r="L7216" s="4">
        <v>1110.65174</v>
      </c>
      <c r="M7216" s="4" t="s">
        <v>29</v>
      </c>
      <c r="N7216" s="4" t="s">
        <v>29</v>
      </c>
      <c r="O7216" s="4">
        <v>2.1489999999999999E-4</v>
      </c>
      <c r="P7216" s="4">
        <v>2.5240000000000002E-3</v>
      </c>
      <c r="Q7216" s="4">
        <v>1.99</v>
      </c>
    </row>
    <row r="7217" spans="1:29" hidden="1" outlineLevel="1" collapsed="1" x14ac:dyDescent="0.25">
      <c r="A7217" t="s">
        <v>34</v>
      </c>
      <c r="B7217" s="4" t="s">
        <v>29</v>
      </c>
      <c r="C7217" s="4" t="s">
        <v>8075</v>
      </c>
      <c r="D7217" s="4" t="s">
        <v>34</v>
      </c>
      <c r="E7217" s="4">
        <v>4.3578699999999998E-2</v>
      </c>
      <c r="F7217" s="4">
        <v>1.40211E-3</v>
      </c>
      <c r="G7217" s="4">
        <v>1</v>
      </c>
      <c r="H7217" s="4">
        <v>1</v>
      </c>
      <c r="I7217" s="4">
        <v>1</v>
      </c>
      <c r="J7217" s="4" t="s">
        <v>8066</v>
      </c>
      <c r="K7217" s="4">
        <v>1</v>
      </c>
      <c r="L7217" s="4">
        <v>1417.73217</v>
      </c>
      <c r="M7217" s="4" t="s">
        <v>29</v>
      </c>
      <c r="N7217" s="4" t="s">
        <v>29</v>
      </c>
      <c r="O7217" s="4">
        <v>5.0580000000000004E-4</v>
      </c>
      <c r="P7217" s="4">
        <v>8.8360000000000001E-3</v>
      </c>
      <c r="Q7217" s="4">
        <v>2.42</v>
      </c>
    </row>
    <row r="7218" spans="1:29" x14ac:dyDescent="0.25">
      <c r="A7218" s="3" t="s">
        <v>29</v>
      </c>
      <c r="B7218" s="3" t="s">
        <v>30</v>
      </c>
      <c r="C7218" s="3" t="s">
        <v>8076</v>
      </c>
      <c r="D7218" s="3" t="s">
        <v>8077</v>
      </c>
      <c r="E7218" s="3">
        <v>0</v>
      </c>
      <c r="F7218" s="3">
        <v>26.917000000000002</v>
      </c>
      <c r="G7218" s="3">
        <v>5</v>
      </c>
      <c r="H7218" s="3">
        <v>6</v>
      </c>
      <c r="I7218" s="3">
        <v>7</v>
      </c>
      <c r="J7218" s="3">
        <v>6</v>
      </c>
      <c r="K7218" s="3">
        <v>2195</v>
      </c>
      <c r="L7218" s="3">
        <v>241.5</v>
      </c>
      <c r="M7218" s="3">
        <v>5.38</v>
      </c>
      <c r="N7218" s="3">
        <v>23.92</v>
      </c>
      <c r="O7218" s="3">
        <v>6</v>
      </c>
      <c r="P7218" s="3" t="s">
        <v>1137</v>
      </c>
      <c r="Q7218" s="3" t="s">
        <v>34</v>
      </c>
      <c r="R7218" s="3" t="s">
        <v>34</v>
      </c>
      <c r="S7218" s="3" t="s">
        <v>8078</v>
      </c>
      <c r="T7218" s="3" t="s">
        <v>34</v>
      </c>
      <c r="U7218" s="3" t="s">
        <v>8076</v>
      </c>
      <c r="V7218" s="3" t="s">
        <v>34</v>
      </c>
      <c r="W7218" s="3" t="s">
        <v>2549</v>
      </c>
      <c r="X7218" s="3" t="s">
        <v>34</v>
      </c>
      <c r="Y7218" s="3" t="s">
        <v>34</v>
      </c>
      <c r="Z7218" s="3" t="s">
        <v>34</v>
      </c>
      <c r="AA7218" s="3">
        <v>0</v>
      </c>
      <c r="AB7218" s="3" t="s">
        <v>29</v>
      </c>
      <c r="AC7218" s="3">
        <v>1</v>
      </c>
    </row>
    <row r="7219" spans="1:29" hidden="1" outlineLevel="1" collapsed="1" x14ac:dyDescent="0.25">
      <c r="A7219" t="s">
        <v>34</v>
      </c>
      <c r="B7219" s="2" t="s">
        <v>39</v>
      </c>
      <c r="C7219" s="2" t="s">
        <v>40</v>
      </c>
      <c r="D7219" s="2" t="s">
        <v>41</v>
      </c>
      <c r="E7219" s="2" t="s">
        <v>42</v>
      </c>
      <c r="F7219" s="2" t="s">
        <v>43</v>
      </c>
      <c r="G7219" s="2" t="s">
        <v>28</v>
      </c>
      <c r="H7219" s="2" t="s">
        <v>44</v>
      </c>
      <c r="I7219" s="2" t="s">
        <v>8</v>
      </c>
      <c r="J7219" s="2" t="s">
        <v>45</v>
      </c>
      <c r="K7219" s="2" t="s">
        <v>46</v>
      </c>
      <c r="L7219" s="2" t="s">
        <v>47</v>
      </c>
      <c r="M7219" s="2" t="s">
        <v>27</v>
      </c>
      <c r="N7219" s="2" t="s">
        <v>48</v>
      </c>
      <c r="O7219" s="2" t="s">
        <v>49</v>
      </c>
      <c r="P7219" s="2" t="s">
        <v>50</v>
      </c>
      <c r="Q7219" s="2" t="s">
        <v>51</v>
      </c>
    </row>
    <row r="7220" spans="1:29" hidden="1" outlineLevel="1" collapsed="1" x14ac:dyDescent="0.25">
      <c r="A7220" t="s">
        <v>34</v>
      </c>
      <c r="B7220" s="4" t="s">
        <v>29</v>
      </c>
      <c r="C7220" s="4" t="s">
        <v>8079</v>
      </c>
      <c r="D7220" s="4" t="s">
        <v>34</v>
      </c>
      <c r="E7220" s="4">
        <v>2.0935200000000002E-3</v>
      </c>
      <c r="F7220" s="4">
        <v>1.5434800000000001E-4</v>
      </c>
      <c r="G7220" s="4">
        <v>1</v>
      </c>
      <c r="H7220" s="4">
        <v>1</v>
      </c>
      <c r="I7220" s="4">
        <v>2</v>
      </c>
      <c r="J7220" s="4" t="s">
        <v>8076</v>
      </c>
      <c r="K7220" s="4">
        <v>0</v>
      </c>
      <c r="L7220" s="4">
        <v>1444.8409899999999</v>
      </c>
      <c r="M7220" s="4" t="s">
        <v>29</v>
      </c>
      <c r="N7220" s="4" t="s">
        <v>29</v>
      </c>
      <c r="O7220" s="4">
        <v>6.5770000000000002E-5</v>
      </c>
      <c r="P7220" s="4">
        <v>2.218E-4</v>
      </c>
      <c r="Q7220" s="4">
        <v>2.42</v>
      </c>
    </row>
    <row r="7221" spans="1:29" hidden="1" outlineLevel="1" collapsed="1" x14ac:dyDescent="0.25">
      <c r="A7221" t="s">
        <v>34</v>
      </c>
      <c r="B7221" s="4" t="s">
        <v>29</v>
      </c>
      <c r="C7221" s="4" t="s">
        <v>8080</v>
      </c>
      <c r="D7221" s="4" t="s">
        <v>34</v>
      </c>
      <c r="E7221" s="4">
        <v>1.0549200000000001E-5</v>
      </c>
      <c r="F7221" s="4">
        <v>1.5434800000000001E-4</v>
      </c>
      <c r="G7221" s="4">
        <v>1</v>
      </c>
      <c r="H7221" s="4">
        <v>1</v>
      </c>
      <c r="I7221" s="4">
        <v>1</v>
      </c>
      <c r="J7221" s="4" t="s">
        <v>8076</v>
      </c>
      <c r="K7221" s="4">
        <v>0</v>
      </c>
      <c r="L7221" s="4">
        <v>2456.3871300000001</v>
      </c>
      <c r="M7221" s="4" t="s">
        <v>29</v>
      </c>
      <c r="N7221" s="4" t="s">
        <v>29</v>
      </c>
      <c r="O7221" s="4">
        <v>6.5770000000000002E-5</v>
      </c>
      <c r="P7221" s="4">
        <v>3.7679999999999999E-7</v>
      </c>
      <c r="Q7221" s="4">
        <v>4.34</v>
      </c>
    </row>
    <row r="7222" spans="1:29" hidden="1" outlineLevel="1" collapsed="1" x14ac:dyDescent="0.25">
      <c r="A7222" t="s">
        <v>34</v>
      </c>
      <c r="B7222" s="4" t="s">
        <v>29</v>
      </c>
      <c r="C7222" s="4" t="s">
        <v>8081</v>
      </c>
      <c r="D7222" s="4" t="s">
        <v>34</v>
      </c>
      <c r="E7222" s="4">
        <v>2.9702999999999999E-4</v>
      </c>
      <c r="F7222" s="4">
        <v>1.5434800000000001E-4</v>
      </c>
      <c r="G7222" s="4">
        <v>1</v>
      </c>
      <c r="H7222" s="4">
        <v>1</v>
      </c>
      <c r="I7222" s="4">
        <v>1</v>
      </c>
      <c r="J7222" s="4" t="s">
        <v>8076</v>
      </c>
      <c r="K7222" s="4">
        <v>1</v>
      </c>
      <c r="L7222" s="4">
        <v>1632.85916</v>
      </c>
      <c r="M7222" s="4" t="s">
        <v>29</v>
      </c>
      <c r="N7222" s="4" t="s">
        <v>29</v>
      </c>
      <c r="O7222" s="4">
        <v>6.5770000000000002E-5</v>
      </c>
      <c r="P7222" s="4">
        <v>2.1420000000000002E-5</v>
      </c>
      <c r="Q7222" s="4">
        <v>3.6</v>
      </c>
    </row>
    <row r="7223" spans="1:29" hidden="1" outlineLevel="1" collapsed="1" x14ac:dyDescent="0.25">
      <c r="A7223" t="s">
        <v>34</v>
      </c>
      <c r="B7223" s="4" t="s">
        <v>29</v>
      </c>
      <c r="C7223" s="4" t="s">
        <v>8082</v>
      </c>
      <c r="D7223" s="4" t="s">
        <v>34</v>
      </c>
      <c r="E7223" s="4">
        <v>2.9522400000000001E-6</v>
      </c>
      <c r="F7223" s="4">
        <v>1.5434800000000001E-4</v>
      </c>
      <c r="G7223" s="4">
        <v>1</v>
      </c>
      <c r="H7223" s="4">
        <v>1</v>
      </c>
      <c r="I7223" s="4">
        <v>1</v>
      </c>
      <c r="J7223" s="4" t="s">
        <v>8076</v>
      </c>
      <c r="K7223" s="4">
        <v>0</v>
      </c>
      <c r="L7223" s="4">
        <v>3066.69461</v>
      </c>
      <c r="M7223" s="4" t="s">
        <v>29</v>
      </c>
      <c r="N7223" s="4" t="s">
        <v>29</v>
      </c>
      <c r="O7223" s="4">
        <v>6.5770000000000002E-5</v>
      </c>
      <c r="P7223" s="4">
        <v>8.0540000000000005E-8</v>
      </c>
      <c r="Q7223" s="4">
        <v>5.87</v>
      </c>
    </row>
    <row r="7224" spans="1:29" hidden="1" outlineLevel="1" collapsed="1" x14ac:dyDescent="0.25">
      <c r="A7224" t="s">
        <v>34</v>
      </c>
      <c r="B7224" s="4" t="s">
        <v>29</v>
      </c>
      <c r="C7224" s="4" t="s">
        <v>8083</v>
      </c>
      <c r="D7224" s="4" t="s">
        <v>34</v>
      </c>
      <c r="E7224" s="4">
        <v>3.2573699999999999E-3</v>
      </c>
      <c r="F7224" s="4">
        <v>3.0793500000000001E-4</v>
      </c>
      <c r="G7224" s="4">
        <v>1</v>
      </c>
      <c r="H7224" s="4">
        <v>1</v>
      </c>
      <c r="I7224" s="4">
        <v>1</v>
      </c>
      <c r="J7224" s="4" t="s">
        <v>8076</v>
      </c>
      <c r="K7224" s="4">
        <v>0</v>
      </c>
      <c r="L7224" s="4">
        <v>2178.04216</v>
      </c>
      <c r="M7224" s="4" t="s">
        <v>29</v>
      </c>
      <c r="N7224" s="4" t="s">
        <v>29</v>
      </c>
      <c r="O7224" s="4">
        <v>1.192E-4</v>
      </c>
      <c r="P7224" s="4">
        <v>3.7389999999999998E-4</v>
      </c>
      <c r="Q7224" s="4">
        <v>2.5099999999999998</v>
      </c>
    </row>
    <row r="7225" spans="1:29" hidden="1" outlineLevel="1" collapsed="1" x14ac:dyDescent="0.25">
      <c r="A7225" t="s">
        <v>34</v>
      </c>
      <c r="B7225" s="4" t="s">
        <v>29</v>
      </c>
      <c r="C7225" s="4" t="s">
        <v>8084</v>
      </c>
      <c r="D7225" s="4" t="s">
        <v>34</v>
      </c>
      <c r="E7225" s="4">
        <v>8.6794099999999999E-2</v>
      </c>
      <c r="F7225" s="4">
        <v>3.2663900000000001E-3</v>
      </c>
      <c r="G7225" s="4">
        <v>1</v>
      </c>
      <c r="H7225" s="4">
        <v>1</v>
      </c>
      <c r="I7225" s="4">
        <v>1</v>
      </c>
      <c r="J7225" s="4" t="s">
        <v>8076</v>
      </c>
      <c r="K7225" s="4">
        <v>0</v>
      </c>
      <c r="L7225" s="4">
        <v>1787.8962799999999</v>
      </c>
      <c r="M7225" s="4" t="s">
        <v>29</v>
      </c>
      <c r="N7225" s="4" t="s">
        <v>29</v>
      </c>
      <c r="O7225" s="4">
        <v>1.1689999999999999E-3</v>
      </c>
      <c r="P7225" s="4">
        <v>2.247E-2</v>
      </c>
      <c r="Q7225" s="4">
        <v>2.59</v>
      </c>
    </row>
    <row r="7226" spans="1:29" x14ac:dyDescent="0.25">
      <c r="A7226" s="3" t="s">
        <v>29</v>
      </c>
      <c r="B7226" s="3" t="s">
        <v>30</v>
      </c>
      <c r="C7226" s="3" t="s">
        <v>8085</v>
      </c>
      <c r="D7226" s="3" t="s">
        <v>8086</v>
      </c>
      <c r="E7226" s="3">
        <v>0</v>
      </c>
      <c r="F7226" s="3">
        <v>26.844000000000001</v>
      </c>
      <c r="G7226" s="3">
        <v>9</v>
      </c>
      <c r="H7226" s="3">
        <v>6</v>
      </c>
      <c r="I7226" s="3">
        <v>7</v>
      </c>
      <c r="J7226" s="3">
        <v>6</v>
      </c>
      <c r="K7226" s="3">
        <v>1149</v>
      </c>
      <c r="L7226" s="3">
        <v>129.4</v>
      </c>
      <c r="M7226" s="3">
        <v>8.18</v>
      </c>
      <c r="N7226" s="3">
        <v>23.08</v>
      </c>
      <c r="O7226" s="3">
        <v>6</v>
      </c>
      <c r="P7226" s="3" t="s">
        <v>315</v>
      </c>
      <c r="Q7226" s="3" t="s">
        <v>34</v>
      </c>
      <c r="R7226" s="3" t="s">
        <v>3999</v>
      </c>
      <c r="S7226" s="3" t="s">
        <v>6793</v>
      </c>
      <c r="T7226" s="3" t="s">
        <v>34</v>
      </c>
      <c r="U7226" s="3" t="s">
        <v>8087</v>
      </c>
      <c r="V7226" s="3" t="s">
        <v>34</v>
      </c>
      <c r="W7226" s="3" t="s">
        <v>1139</v>
      </c>
      <c r="X7226" s="3" t="s">
        <v>34</v>
      </c>
      <c r="Y7226" s="3" t="s">
        <v>34</v>
      </c>
      <c r="Z7226" s="3" t="s">
        <v>34</v>
      </c>
      <c r="AA7226" s="3">
        <v>0</v>
      </c>
      <c r="AB7226" s="3" t="s">
        <v>29</v>
      </c>
      <c r="AC7226" s="3">
        <v>1</v>
      </c>
    </row>
    <row r="7227" spans="1:29" hidden="1" outlineLevel="1" collapsed="1" x14ac:dyDescent="0.25">
      <c r="A7227" t="s">
        <v>34</v>
      </c>
      <c r="B7227" s="2" t="s">
        <v>39</v>
      </c>
      <c r="C7227" s="2" t="s">
        <v>40</v>
      </c>
      <c r="D7227" s="2" t="s">
        <v>41</v>
      </c>
      <c r="E7227" s="2" t="s">
        <v>42</v>
      </c>
      <c r="F7227" s="2" t="s">
        <v>43</v>
      </c>
      <c r="G7227" s="2" t="s">
        <v>28</v>
      </c>
      <c r="H7227" s="2" t="s">
        <v>44</v>
      </c>
      <c r="I7227" s="2" t="s">
        <v>8</v>
      </c>
      <c r="J7227" s="2" t="s">
        <v>45</v>
      </c>
      <c r="K7227" s="2" t="s">
        <v>46</v>
      </c>
      <c r="L7227" s="2" t="s">
        <v>47</v>
      </c>
      <c r="M7227" s="2" t="s">
        <v>27</v>
      </c>
      <c r="N7227" s="2" t="s">
        <v>48</v>
      </c>
      <c r="O7227" s="2" t="s">
        <v>49</v>
      </c>
      <c r="P7227" s="2" t="s">
        <v>50</v>
      </c>
      <c r="Q7227" s="2" t="s">
        <v>51</v>
      </c>
    </row>
    <row r="7228" spans="1:29" hidden="1" outlineLevel="1" collapsed="1" x14ac:dyDescent="0.25">
      <c r="A7228" t="s">
        <v>34</v>
      </c>
      <c r="B7228" s="4" t="s">
        <v>29</v>
      </c>
      <c r="C7228" s="4" t="s">
        <v>8088</v>
      </c>
      <c r="D7228" s="4" t="s">
        <v>34</v>
      </c>
      <c r="E7228" s="4">
        <v>8.7534900000000001E-5</v>
      </c>
      <c r="F7228" s="4">
        <v>1.5434800000000001E-4</v>
      </c>
      <c r="G7228" s="4">
        <v>1</v>
      </c>
      <c r="H7228" s="4">
        <v>1</v>
      </c>
      <c r="I7228" s="4">
        <v>1</v>
      </c>
      <c r="J7228" s="4" t="s">
        <v>8085</v>
      </c>
      <c r="K7228" s="4">
        <v>0</v>
      </c>
      <c r="L7228" s="4">
        <v>1471.7499499999999</v>
      </c>
      <c r="M7228" s="4" t="s">
        <v>29</v>
      </c>
      <c r="N7228" s="4" t="s">
        <v>29</v>
      </c>
      <c r="O7228" s="4">
        <v>6.5770000000000002E-5</v>
      </c>
      <c r="P7228" s="4">
        <v>4.8600000000000001E-6</v>
      </c>
      <c r="Q7228" s="4">
        <v>3.57</v>
      </c>
    </row>
    <row r="7229" spans="1:29" hidden="1" outlineLevel="1" collapsed="1" x14ac:dyDescent="0.25">
      <c r="A7229" t="s">
        <v>34</v>
      </c>
      <c r="B7229" s="4" t="s">
        <v>29</v>
      </c>
      <c r="C7229" s="4" t="s">
        <v>8089</v>
      </c>
      <c r="D7229" s="4" t="s">
        <v>34</v>
      </c>
      <c r="E7229" s="4">
        <v>2.5958299999999998E-5</v>
      </c>
      <c r="F7229" s="4">
        <v>1.5434800000000001E-4</v>
      </c>
      <c r="G7229" s="4">
        <v>1</v>
      </c>
      <c r="H7229" s="4">
        <v>1</v>
      </c>
      <c r="I7229" s="4">
        <v>2</v>
      </c>
      <c r="J7229" s="4" t="s">
        <v>8085</v>
      </c>
      <c r="K7229" s="4">
        <v>1</v>
      </c>
      <c r="L7229" s="4">
        <v>1917.0116399999999</v>
      </c>
      <c r="M7229" s="4" t="s">
        <v>29</v>
      </c>
      <c r="N7229" s="4" t="s">
        <v>29</v>
      </c>
      <c r="O7229" s="4">
        <v>6.5770000000000002E-5</v>
      </c>
      <c r="P7229" s="4">
        <v>1.1200000000000001E-6</v>
      </c>
      <c r="Q7229" s="4">
        <v>4.1900000000000004</v>
      </c>
    </row>
    <row r="7230" spans="1:29" hidden="1" outlineLevel="1" collapsed="1" x14ac:dyDescent="0.25">
      <c r="A7230" t="s">
        <v>34</v>
      </c>
      <c r="B7230" s="4" t="s">
        <v>29</v>
      </c>
      <c r="C7230" s="4" t="s">
        <v>8090</v>
      </c>
      <c r="D7230" s="4" t="s">
        <v>8091</v>
      </c>
      <c r="E7230" s="4">
        <v>4.4821699999999999E-4</v>
      </c>
      <c r="F7230" s="4">
        <v>1.5434800000000001E-4</v>
      </c>
      <c r="G7230" s="4">
        <v>1</v>
      </c>
      <c r="H7230" s="4">
        <v>1</v>
      </c>
      <c r="I7230" s="4">
        <v>1</v>
      </c>
      <c r="J7230" s="4" t="s">
        <v>8085</v>
      </c>
      <c r="K7230" s="4">
        <v>0</v>
      </c>
      <c r="L7230" s="4">
        <v>2696.2364499999999</v>
      </c>
      <c r="M7230" s="4" t="s">
        <v>29</v>
      </c>
      <c r="N7230" s="4" t="s">
        <v>29</v>
      </c>
      <c r="O7230" s="4">
        <v>6.5770000000000002E-5</v>
      </c>
      <c r="P7230" s="4">
        <v>3.4999999999999997E-5</v>
      </c>
      <c r="Q7230" s="4">
        <v>3.89</v>
      </c>
    </row>
    <row r="7231" spans="1:29" hidden="1" outlineLevel="1" collapsed="1" x14ac:dyDescent="0.25">
      <c r="A7231" t="s">
        <v>34</v>
      </c>
      <c r="B7231" s="4" t="s">
        <v>29</v>
      </c>
      <c r="C7231" s="4" t="s">
        <v>8092</v>
      </c>
      <c r="D7231" s="4" t="s">
        <v>154</v>
      </c>
      <c r="E7231" s="4">
        <v>1.7050500000000001E-3</v>
      </c>
      <c r="F7231" s="4">
        <v>1.5434800000000001E-4</v>
      </c>
      <c r="G7231" s="4">
        <v>1</v>
      </c>
      <c r="H7231" s="4">
        <v>1</v>
      </c>
      <c r="I7231" s="4">
        <v>1</v>
      </c>
      <c r="J7231" s="4" t="s">
        <v>8085</v>
      </c>
      <c r="K7231" s="4">
        <v>0</v>
      </c>
      <c r="L7231" s="4">
        <v>2548.2460299999998</v>
      </c>
      <c r="M7231" s="4" t="s">
        <v>29</v>
      </c>
      <c r="N7231" s="4" t="s">
        <v>29</v>
      </c>
      <c r="O7231" s="4">
        <v>6.5770000000000002E-5</v>
      </c>
      <c r="P7231" s="4">
        <v>1.74E-4</v>
      </c>
      <c r="Q7231" s="4">
        <v>2.48</v>
      </c>
    </row>
    <row r="7232" spans="1:29" hidden="1" outlineLevel="1" collapsed="1" x14ac:dyDescent="0.25">
      <c r="A7232" t="s">
        <v>34</v>
      </c>
      <c r="B7232" s="4" t="s">
        <v>29</v>
      </c>
      <c r="C7232" s="4" t="s">
        <v>8093</v>
      </c>
      <c r="D7232" s="4" t="s">
        <v>34</v>
      </c>
      <c r="E7232" s="4">
        <v>2.1768200000000001E-2</v>
      </c>
      <c r="F7232" s="4">
        <v>7.2030900000000003E-4</v>
      </c>
      <c r="G7232" s="4">
        <v>1</v>
      </c>
      <c r="H7232" s="4">
        <v>1</v>
      </c>
      <c r="I7232" s="4">
        <v>1</v>
      </c>
      <c r="J7232" s="4" t="s">
        <v>8085</v>
      </c>
      <c r="K7232" s="4">
        <v>0</v>
      </c>
      <c r="L7232" s="4">
        <v>1864.96911</v>
      </c>
      <c r="M7232" s="4" t="s">
        <v>29</v>
      </c>
      <c r="N7232" s="4" t="s">
        <v>29</v>
      </c>
      <c r="O7232" s="4">
        <v>2.6459999999999998E-4</v>
      </c>
      <c r="P7232" s="4">
        <v>3.653E-3</v>
      </c>
      <c r="Q7232" s="4">
        <v>3.58</v>
      </c>
    </row>
    <row r="7233" spans="1:29" hidden="1" outlineLevel="1" collapsed="1" x14ac:dyDescent="0.25">
      <c r="A7233" t="s">
        <v>34</v>
      </c>
      <c r="B7233" s="4" t="s">
        <v>29</v>
      </c>
      <c r="C7233" s="4" t="s">
        <v>8094</v>
      </c>
      <c r="D7233" s="4" t="s">
        <v>317</v>
      </c>
      <c r="E7233" s="4">
        <v>2.1768200000000001E-2</v>
      </c>
      <c r="F7233" s="4">
        <v>7.2030900000000003E-4</v>
      </c>
      <c r="G7233" s="4">
        <v>1</v>
      </c>
      <c r="H7233" s="4">
        <v>1</v>
      </c>
      <c r="I7233" s="4">
        <v>1</v>
      </c>
      <c r="J7233" s="4" t="s">
        <v>8085</v>
      </c>
      <c r="K7233" s="4">
        <v>0</v>
      </c>
      <c r="L7233" s="4">
        <v>1491.7008900000001</v>
      </c>
      <c r="M7233" s="4" t="s">
        <v>29</v>
      </c>
      <c r="N7233" s="4" t="s">
        <v>29</v>
      </c>
      <c r="O7233" s="4">
        <v>2.6459999999999998E-4</v>
      </c>
      <c r="P7233" s="4">
        <v>3.6470000000000001E-3</v>
      </c>
      <c r="Q7233" s="4">
        <v>2.11</v>
      </c>
    </row>
    <row r="7234" spans="1:29" x14ac:dyDescent="0.25">
      <c r="A7234" s="3" t="s">
        <v>29</v>
      </c>
      <c r="B7234" s="3" t="s">
        <v>30</v>
      </c>
      <c r="C7234" s="3" t="s">
        <v>8095</v>
      </c>
      <c r="D7234" s="3" t="s">
        <v>8096</v>
      </c>
      <c r="E7234" s="3">
        <v>0</v>
      </c>
      <c r="F7234" s="3">
        <v>26.699000000000002</v>
      </c>
      <c r="G7234" s="3">
        <v>25</v>
      </c>
      <c r="H7234" s="3">
        <v>5</v>
      </c>
      <c r="I7234" s="3">
        <v>9</v>
      </c>
      <c r="J7234" s="3">
        <v>5</v>
      </c>
      <c r="K7234" s="3">
        <v>347</v>
      </c>
      <c r="L7234" s="3">
        <v>38.700000000000003</v>
      </c>
      <c r="M7234" s="3">
        <v>5.67</v>
      </c>
      <c r="N7234" s="3">
        <v>30.9</v>
      </c>
      <c r="O7234" s="3">
        <v>5</v>
      </c>
      <c r="P7234" s="3" t="s">
        <v>34</v>
      </c>
      <c r="Q7234" s="3" t="s">
        <v>2186</v>
      </c>
      <c r="R7234" s="3" t="s">
        <v>2311</v>
      </c>
      <c r="S7234" s="3" t="s">
        <v>6485</v>
      </c>
      <c r="T7234" s="3" t="s">
        <v>34</v>
      </c>
      <c r="U7234" s="3" t="s">
        <v>8097</v>
      </c>
      <c r="V7234" s="3" t="s">
        <v>34</v>
      </c>
      <c r="W7234" s="3" t="s">
        <v>536</v>
      </c>
      <c r="X7234" s="3" t="s">
        <v>34</v>
      </c>
      <c r="Y7234" s="3" t="s">
        <v>34</v>
      </c>
      <c r="Z7234" s="3" t="s">
        <v>34</v>
      </c>
      <c r="AA7234" s="3">
        <v>0</v>
      </c>
      <c r="AB7234" s="3" t="s">
        <v>29</v>
      </c>
      <c r="AC7234" s="3">
        <v>1</v>
      </c>
    </row>
    <row r="7235" spans="1:29" hidden="1" outlineLevel="1" collapsed="1" x14ac:dyDescent="0.25">
      <c r="A7235" t="s">
        <v>34</v>
      </c>
      <c r="B7235" s="2" t="s">
        <v>39</v>
      </c>
      <c r="C7235" s="2" t="s">
        <v>40</v>
      </c>
      <c r="D7235" s="2" t="s">
        <v>41</v>
      </c>
      <c r="E7235" s="2" t="s">
        <v>42</v>
      </c>
      <c r="F7235" s="2" t="s">
        <v>43</v>
      </c>
      <c r="G7235" s="2" t="s">
        <v>28</v>
      </c>
      <c r="H7235" s="2" t="s">
        <v>44</v>
      </c>
      <c r="I7235" s="2" t="s">
        <v>8</v>
      </c>
      <c r="J7235" s="2" t="s">
        <v>45</v>
      </c>
      <c r="K7235" s="2" t="s">
        <v>46</v>
      </c>
      <c r="L7235" s="2" t="s">
        <v>47</v>
      </c>
      <c r="M7235" s="2" t="s">
        <v>27</v>
      </c>
      <c r="N7235" s="2" t="s">
        <v>48</v>
      </c>
      <c r="O7235" s="2" t="s">
        <v>49</v>
      </c>
      <c r="P7235" s="2" t="s">
        <v>50</v>
      </c>
      <c r="Q7235" s="2" t="s">
        <v>51</v>
      </c>
    </row>
    <row r="7236" spans="1:29" hidden="1" outlineLevel="1" collapsed="1" x14ac:dyDescent="0.25">
      <c r="A7236" t="s">
        <v>34</v>
      </c>
      <c r="B7236" s="4" t="s">
        <v>29</v>
      </c>
      <c r="C7236" s="4" t="s">
        <v>8098</v>
      </c>
      <c r="D7236" s="4" t="s">
        <v>34</v>
      </c>
      <c r="E7236" s="4">
        <v>7.3115200000000003E-7</v>
      </c>
      <c r="F7236" s="4">
        <v>1.5434800000000001E-4</v>
      </c>
      <c r="G7236" s="4">
        <v>1</v>
      </c>
      <c r="H7236" s="4">
        <v>1</v>
      </c>
      <c r="I7236" s="4">
        <v>2</v>
      </c>
      <c r="J7236" s="4" t="s">
        <v>8095</v>
      </c>
      <c r="K7236" s="4">
        <v>0</v>
      </c>
      <c r="L7236" s="4">
        <v>3062.4966399999998</v>
      </c>
      <c r="M7236" s="4" t="s">
        <v>29</v>
      </c>
      <c r="N7236" s="4" t="s">
        <v>29</v>
      </c>
      <c r="O7236" s="4">
        <v>6.5770000000000002E-5</v>
      </c>
      <c r="P7236" s="4">
        <v>1.4929999999999999E-8</v>
      </c>
      <c r="Q7236" s="4">
        <v>5.38</v>
      </c>
    </row>
    <row r="7237" spans="1:29" hidden="1" outlineLevel="1" collapsed="1" x14ac:dyDescent="0.25">
      <c r="A7237" t="s">
        <v>34</v>
      </c>
      <c r="B7237" s="4" t="s">
        <v>29</v>
      </c>
      <c r="C7237" s="4" t="s">
        <v>8099</v>
      </c>
      <c r="D7237" s="4" t="s">
        <v>94</v>
      </c>
      <c r="E7237" s="4">
        <v>1.1322600000000001E-5</v>
      </c>
      <c r="F7237" s="4">
        <v>1.5434800000000001E-4</v>
      </c>
      <c r="G7237" s="4">
        <v>1</v>
      </c>
      <c r="H7237" s="4">
        <v>1</v>
      </c>
      <c r="I7237" s="4">
        <v>3</v>
      </c>
      <c r="J7237" s="4" t="s">
        <v>8095</v>
      </c>
      <c r="K7237" s="4">
        <v>0</v>
      </c>
      <c r="L7237" s="4">
        <v>2211.0274300000001</v>
      </c>
      <c r="M7237" s="4" t="s">
        <v>29</v>
      </c>
      <c r="N7237" s="4" t="s">
        <v>29</v>
      </c>
      <c r="O7237" s="4">
        <v>6.5770000000000002E-5</v>
      </c>
      <c r="P7237" s="4">
        <v>4.0859999999999999E-7</v>
      </c>
      <c r="Q7237" s="4">
        <v>4.53</v>
      </c>
    </row>
    <row r="7238" spans="1:29" hidden="1" outlineLevel="1" collapsed="1" x14ac:dyDescent="0.25">
      <c r="A7238" t="s">
        <v>34</v>
      </c>
      <c r="B7238" s="4" t="s">
        <v>29</v>
      </c>
      <c r="C7238" s="4" t="s">
        <v>8100</v>
      </c>
      <c r="D7238" s="4" t="s">
        <v>34</v>
      </c>
      <c r="E7238" s="4">
        <v>2.0405000000000002E-3</v>
      </c>
      <c r="F7238" s="4">
        <v>1.5434800000000001E-4</v>
      </c>
      <c r="G7238" s="4">
        <v>1</v>
      </c>
      <c r="H7238" s="4">
        <v>1</v>
      </c>
      <c r="I7238" s="4">
        <v>1</v>
      </c>
      <c r="J7238" s="4" t="s">
        <v>8095</v>
      </c>
      <c r="K7238" s="4">
        <v>0</v>
      </c>
      <c r="L7238" s="4">
        <v>992.50473999999997</v>
      </c>
      <c r="M7238" s="4" t="s">
        <v>29</v>
      </c>
      <c r="N7238" s="4" t="s">
        <v>29</v>
      </c>
      <c r="O7238" s="4">
        <v>6.5770000000000002E-5</v>
      </c>
      <c r="P7238" s="4">
        <v>2.162E-4</v>
      </c>
      <c r="Q7238" s="4">
        <v>2.37</v>
      </c>
    </row>
    <row r="7239" spans="1:29" hidden="1" outlineLevel="1" collapsed="1" x14ac:dyDescent="0.25">
      <c r="A7239" t="s">
        <v>34</v>
      </c>
      <c r="B7239" s="4" t="s">
        <v>29</v>
      </c>
      <c r="C7239" s="4" t="s">
        <v>8101</v>
      </c>
      <c r="D7239" s="4" t="s">
        <v>34</v>
      </c>
      <c r="E7239" s="4">
        <v>2.5135600000000001E-2</v>
      </c>
      <c r="F7239" s="4">
        <v>1.14003E-3</v>
      </c>
      <c r="G7239" s="4">
        <v>1</v>
      </c>
      <c r="H7239" s="4">
        <v>1</v>
      </c>
      <c r="I7239" s="4">
        <v>1</v>
      </c>
      <c r="J7239" s="4" t="s">
        <v>8095</v>
      </c>
      <c r="K7239" s="4">
        <v>1</v>
      </c>
      <c r="L7239" s="4">
        <v>1440.6681699999999</v>
      </c>
      <c r="M7239" s="4" t="s">
        <v>29</v>
      </c>
      <c r="N7239" s="4" t="s">
        <v>29</v>
      </c>
      <c r="O7239" s="4">
        <v>4.1320000000000001E-4</v>
      </c>
      <c r="P7239" s="4">
        <v>4.3790000000000001E-3</v>
      </c>
      <c r="Q7239" s="4">
        <v>2.4500000000000002</v>
      </c>
    </row>
    <row r="7240" spans="1:29" hidden="1" outlineLevel="1" collapsed="1" x14ac:dyDescent="0.25">
      <c r="A7240" t="s">
        <v>34</v>
      </c>
      <c r="B7240" s="4" t="s">
        <v>29</v>
      </c>
      <c r="C7240" s="4" t="s">
        <v>8102</v>
      </c>
      <c r="D7240" s="4" t="s">
        <v>34</v>
      </c>
      <c r="E7240" s="4">
        <v>5.1679200000000002E-2</v>
      </c>
      <c r="F7240" s="4">
        <v>1.52893E-3</v>
      </c>
      <c r="G7240" s="4">
        <v>1</v>
      </c>
      <c r="H7240" s="4">
        <v>1</v>
      </c>
      <c r="I7240" s="4">
        <v>2</v>
      </c>
      <c r="J7240" s="4" t="s">
        <v>8095</v>
      </c>
      <c r="K7240" s="4">
        <v>0</v>
      </c>
      <c r="L7240" s="4">
        <v>1869.9704999999999</v>
      </c>
      <c r="M7240" s="4" t="s">
        <v>29</v>
      </c>
      <c r="N7240" s="4" t="s">
        <v>29</v>
      </c>
      <c r="O7240" s="4">
        <v>5.5110000000000001E-4</v>
      </c>
      <c r="P7240" s="4">
        <v>1.115E-2</v>
      </c>
      <c r="Q7240" s="4">
        <v>2.6</v>
      </c>
    </row>
    <row r="7241" spans="1:29" x14ac:dyDescent="0.25">
      <c r="A7241" s="3" t="s">
        <v>29</v>
      </c>
      <c r="B7241" s="3" t="s">
        <v>30</v>
      </c>
      <c r="C7241" s="3" t="s">
        <v>8103</v>
      </c>
      <c r="D7241" s="3" t="s">
        <v>8104</v>
      </c>
      <c r="E7241" s="3">
        <v>0</v>
      </c>
      <c r="F7241" s="3">
        <v>26.323</v>
      </c>
      <c r="G7241" s="3">
        <v>7</v>
      </c>
      <c r="H7241" s="3">
        <v>6</v>
      </c>
      <c r="I7241" s="3">
        <v>7</v>
      </c>
      <c r="J7241" s="3">
        <v>6</v>
      </c>
      <c r="K7241" s="3">
        <v>1142</v>
      </c>
      <c r="L7241" s="3">
        <v>129.80000000000001</v>
      </c>
      <c r="M7241" s="3">
        <v>9.1999999999999993</v>
      </c>
      <c r="N7241" s="3">
        <v>19.920000000000002</v>
      </c>
      <c r="O7241" s="3">
        <v>6</v>
      </c>
      <c r="P7241" s="3" t="s">
        <v>315</v>
      </c>
      <c r="Q7241" s="3" t="s">
        <v>34</v>
      </c>
      <c r="R7241" s="3" t="s">
        <v>35</v>
      </c>
      <c r="S7241" s="3" t="s">
        <v>8105</v>
      </c>
      <c r="T7241" s="3" t="s">
        <v>34</v>
      </c>
      <c r="U7241" s="3" t="s">
        <v>8103</v>
      </c>
      <c r="V7241" s="3" t="s">
        <v>34</v>
      </c>
      <c r="W7241" s="3" t="s">
        <v>38</v>
      </c>
      <c r="X7241" s="3" t="s">
        <v>34</v>
      </c>
      <c r="Y7241" s="3" t="s">
        <v>34</v>
      </c>
      <c r="Z7241" s="3" t="s">
        <v>34</v>
      </c>
      <c r="AA7241" s="3">
        <v>0</v>
      </c>
      <c r="AB7241" s="3" t="s">
        <v>29</v>
      </c>
      <c r="AC7241" s="3">
        <v>1</v>
      </c>
    </row>
    <row r="7242" spans="1:29" hidden="1" outlineLevel="1" collapsed="1" x14ac:dyDescent="0.25">
      <c r="A7242" t="s">
        <v>34</v>
      </c>
      <c r="B7242" s="2" t="s">
        <v>39</v>
      </c>
      <c r="C7242" s="2" t="s">
        <v>40</v>
      </c>
      <c r="D7242" s="2" t="s">
        <v>41</v>
      </c>
      <c r="E7242" s="2" t="s">
        <v>42</v>
      </c>
      <c r="F7242" s="2" t="s">
        <v>43</v>
      </c>
      <c r="G7242" s="2" t="s">
        <v>28</v>
      </c>
      <c r="H7242" s="2" t="s">
        <v>44</v>
      </c>
      <c r="I7242" s="2" t="s">
        <v>8</v>
      </c>
      <c r="J7242" s="2" t="s">
        <v>45</v>
      </c>
      <c r="K7242" s="2" t="s">
        <v>46</v>
      </c>
      <c r="L7242" s="2" t="s">
        <v>47</v>
      </c>
      <c r="M7242" s="2" t="s">
        <v>27</v>
      </c>
      <c r="N7242" s="2" t="s">
        <v>48</v>
      </c>
      <c r="O7242" s="2" t="s">
        <v>49</v>
      </c>
      <c r="P7242" s="2" t="s">
        <v>50</v>
      </c>
      <c r="Q7242" s="2" t="s">
        <v>51</v>
      </c>
    </row>
    <row r="7243" spans="1:29" hidden="1" outlineLevel="1" collapsed="1" x14ac:dyDescent="0.25">
      <c r="A7243" t="s">
        <v>34</v>
      </c>
      <c r="B7243" s="4" t="s">
        <v>29</v>
      </c>
      <c r="C7243" s="4" t="s">
        <v>8106</v>
      </c>
      <c r="D7243" s="4" t="s">
        <v>34</v>
      </c>
      <c r="E7243" s="4">
        <v>1.57184E-6</v>
      </c>
      <c r="F7243" s="4">
        <v>1.5434800000000001E-4</v>
      </c>
      <c r="G7243" s="4">
        <v>1</v>
      </c>
      <c r="H7243" s="4">
        <v>1</v>
      </c>
      <c r="I7243" s="4">
        <v>1</v>
      </c>
      <c r="J7243" s="4" t="s">
        <v>8103</v>
      </c>
      <c r="K7243" s="4">
        <v>0</v>
      </c>
      <c r="L7243" s="4">
        <v>1677.89186</v>
      </c>
      <c r="M7243" s="4" t="s">
        <v>29</v>
      </c>
      <c r="N7243" s="4" t="s">
        <v>29</v>
      </c>
      <c r="O7243" s="4">
        <v>6.5770000000000002E-5</v>
      </c>
      <c r="P7243" s="4">
        <v>3.7569999999999998E-8</v>
      </c>
      <c r="Q7243" s="4">
        <v>4.22</v>
      </c>
    </row>
    <row r="7244" spans="1:29" hidden="1" outlineLevel="1" collapsed="1" x14ac:dyDescent="0.25">
      <c r="A7244" t="s">
        <v>34</v>
      </c>
      <c r="B7244" s="4" t="s">
        <v>29</v>
      </c>
      <c r="C7244" s="4" t="s">
        <v>8107</v>
      </c>
      <c r="D7244" s="4" t="s">
        <v>94</v>
      </c>
      <c r="E7244" s="4">
        <v>2.62873E-4</v>
      </c>
      <c r="F7244" s="4">
        <v>1.5434800000000001E-4</v>
      </c>
      <c r="G7244" s="4">
        <v>1</v>
      </c>
      <c r="H7244" s="4">
        <v>1</v>
      </c>
      <c r="I7244" s="4">
        <v>2</v>
      </c>
      <c r="J7244" s="4" t="s">
        <v>8103</v>
      </c>
      <c r="K7244" s="4">
        <v>0</v>
      </c>
      <c r="L7244" s="4">
        <v>1272.61403</v>
      </c>
      <c r="M7244" s="4" t="s">
        <v>29</v>
      </c>
      <c r="N7244" s="4" t="s">
        <v>29</v>
      </c>
      <c r="O7244" s="4">
        <v>6.5770000000000002E-5</v>
      </c>
      <c r="P7244" s="4">
        <v>1.838E-5</v>
      </c>
      <c r="Q7244" s="4">
        <v>1.98</v>
      </c>
    </row>
    <row r="7245" spans="1:29" hidden="1" outlineLevel="1" collapsed="1" x14ac:dyDescent="0.25">
      <c r="A7245" t="s">
        <v>34</v>
      </c>
      <c r="B7245" s="4" t="s">
        <v>29</v>
      </c>
      <c r="C7245" s="4" t="s">
        <v>8108</v>
      </c>
      <c r="D7245" s="4" t="s">
        <v>34</v>
      </c>
      <c r="E7245" s="4">
        <v>2.2673600000000001E-4</v>
      </c>
      <c r="F7245" s="4">
        <v>1.5434800000000001E-4</v>
      </c>
      <c r="G7245" s="4">
        <v>1</v>
      </c>
      <c r="H7245" s="4">
        <v>1</v>
      </c>
      <c r="I7245" s="4">
        <v>1</v>
      </c>
      <c r="J7245" s="4" t="s">
        <v>8103</v>
      </c>
      <c r="K7245" s="4">
        <v>1</v>
      </c>
      <c r="L7245" s="4">
        <v>1497.79477</v>
      </c>
      <c r="M7245" s="4" t="s">
        <v>29</v>
      </c>
      <c r="N7245" s="4" t="s">
        <v>29</v>
      </c>
      <c r="O7245" s="4">
        <v>6.5770000000000002E-5</v>
      </c>
      <c r="P7245" s="4">
        <v>1.5359999999999999E-5</v>
      </c>
      <c r="Q7245" s="4">
        <v>2.84</v>
      </c>
    </row>
    <row r="7246" spans="1:29" hidden="1" outlineLevel="1" collapsed="1" x14ac:dyDescent="0.25">
      <c r="A7246" t="s">
        <v>34</v>
      </c>
      <c r="B7246" s="4" t="s">
        <v>29</v>
      </c>
      <c r="C7246" s="4" t="s">
        <v>8109</v>
      </c>
      <c r="D7246" s="4" t="s">
        <v>66</v>
      </c>
      <c r="E7246" s="4">
        <v>1.64394E-4</v>
      </c>
      <c r="F7246" s="4">
        <v>1.5434800000000001E-4</v>
      </c>
      <c r="G7246" s="4">
        <v>1</v>
      </c>
      <c r="H7246" s="4">
        <v>1</v>
      </c>
      <c r="I7246" s="4">
        <v>1</v>
      </c>
      <c r="J7246" s="4" t="s">
        <v>8103</v>
      </c>
      <c r="K7246" s="4">
        <v>0</v>
      </c>
      <c r="L7246" s="4">
        <v>2175.05258</v>
      </c>
      <c r="M7246" s="4" t="s">
        <v>29</v>
      </c>
      <c r="N7246" s="4" t="s">
        <v>29</v>
      </c>
      <c r="O7246" s="4">
        <v>6.5770000000000002E-5</v>
      </c>
      <c r="P7246" s="4">
        <v>1.048E-5</v>
      </c>
      <c r="Q7246" s="4">
        <v>3.77</v>
      </c>
    </row>
    <row r="7247" spans="1:29" hidden="1" outlineLevel="1" collapsed="1" x14ac:dyDescent="0.25">
      <c r="A7247" t="s">
        <v>34</v>
      </c>
      <c r="B7247" s="4" t="s">
        <v>29</v>
      </c>
      <c r="C7247" s="4" t="s">
        <v>8110</v>
      </c>
      <c r="D7247" s="4" t="s">
        <v>8111</v>
      </c>
      <c r="E7247" s="4">
        <v>1.25808E-2</v>
      </c>
      <c r="F7247" s="4">
        <v>4.3565599999999998E-4</v>
      </c>
      <c r="G7247" s="4">
        <v>1</v>
      </c>
      <c r="H7247" s="4">
        <v>1</v>
      </c>
      <c r="I7247" s="4">
        <v>1</v>
      </c>
      <c r="J7247" s="4" t="s">
        <v>8103</v>
      </c>
      <c r="K7247" s="4">
        <v>0</v>
      </c>
      <c r="L7247" s="4">
        <v>1637.78944</v>
      </c>
      <c r="M7247" s="4" t="s">
        <v>29</v>
      </c>
      <c r="N7247" s="4" t="s">
        <v>29</v>
      </c>
      <c r="O7247" s="4">
        <v>1.639E-4</v>
      </c>
      <c r="P7247" s="4">
        <v>1.846E-3</v>
      </c>
      <c r="Q7247" s="4">
        <v>2.89</v>
      </c>
    </row>
    <row r="7248" spans="1:29" hidden="1" outlineLevel="1" collapsed="1" x14ac:dyDescent="0.25">
      <c r="A7248" t="s">
        <v>34</v>
      </c>
      <c r="B7248" s="4" t="s">
        <v>29</v>
      </c>
      <c r="C7248" s="4" t="s">
        <v>8112</v>
      </c>
      <c r="D7248" s="4" t="s">
        <v>34</v>
      </c>
      <c r="E7248" s="4">
        <v>8.8844699999999999E-2</v>
      </c>
      <c r="F7248" s="4">
        <v>3.3951200000000002E-3</v>
      </c>
      <c r="G7248" s="4">
        <v>1</v>
      </c>
      <c r="H7248" s="4">
        <v>1</v>
      </c>
      <c r="I7248" s="4">
        <v>1</v>
      </c>
      <c r="J7248" s="4" t="s">
        <v>8103</v>
      </c>
      <c r="K7248" s="4">
        <v>0</v>
      </c>
      <c r="L7248" s="4">
        <v>1278.69399</v>
      </c>
      <c r="M7248" s="4" t="s">
        <v>29</v>
      </c>
      <c r="N7248" s="4" t="s">
        <v>29</v>
      </c>
      <c r="O7248" s="4">
        <v>1.2149999999999999E-3</v>
      </c>
      <c r="P7248" s="4">
        <v>2.3140000000000001E-2</v>
      </c>
      <c r="Q7248" s="4">
        <v>2.39</v>
      </c>
    </row>
    <row r="7249" spans="1:29" x14ac:dyDescent="0.25">
      <c r="A7249" s="3" t="s">
        <v>29</v>
      </c>
      <c r="B7249" s="3" t="s">
        <v>30</v>
      </c>
      <c r="C7249" s="3" t="s">
        <v>8113</v>
      </c>
      <c r="D7249" s="3" t="s">
        <v>8114</v>
      </c>
      <c r="E7249" s="3">
        <v>0</v>
      </c>
      <c r="F7249" s="3">
        <v>26.306999999999999</v>
      </c>
      <c r="G7249" s="3">
        <v>20</v>
      </c>
      <c r="H7249" s="3">
        <v>6</v>
      </c>
      <c r="I7249" s="3">
        <v>7</v>
      </c>
      <c r="J7249" s="3">
        <v>2</v>
      </c>
      <c r="K7249" s="3">
        <v>440</v>
      </c>
      <c r="L7249" s="3">
        <v>48.9</v>
      </c>
      <c r="M7249" s="3">
        <v>7.88</v>
      </c>
      <c r="N7249" s="3">
        <v>16.95</v>
      </c>
      <c r="O7249" s="3">
        <v>6</v>
      </c>
      <c r="P7249" s="3" t="s">
        <v>34</v>
      </c>
      <c r="Q7249" s="3" t="s">
        <v>2186</v>
      </c>
      <c r="R7249" s="3" t="s">
        <v>1552</v>
      </c>
      <c r="S7249" s="3" t="s">
        <v>8115</v>
      </c>
      <c r="T7249" s="3" t="s">
        <v>34</v>
      </c>
      <c r="U7249" s="3" t="s">
        <v>8116</v>
      </c>
      <c r="V7249" s="3" t="s">
        <v>34</v>
      </c>
      <c r="W7249" s="3" t="s">
        <v>8117</v>
      </c>
      <c r="X7249" s="3" t="s">
        <v>34</v>
      </c>
      <c r="Y7249" s="3" t="s">
        <v>34</v>
      </c>
      <c r="Z7249" s="3" t="s">
        <v>34</v>
      </c>
      <c r="AA7249" s="3">
        <v>0</v>
      </c>
      <c r="AB7249" s="3" t="s">
        <v>29</v>
      </c>
      <c r="AC7249" s="3">
        <v>1</v>
      </c>
    </row>
    <row r="7250" spans="1:29" hidden="1" outlineLevel="1" collapsed="1" x14ac:dyDescent="0.25">
      <c r="A7250" t="s">
        <v>34</v>
      </c>
      <c r="B7250" s="2" t="s">
        <v>39</v>
      </c>
      <c r="C7250" s="2" t="s">
        <v>40</v>
      </c>
      <c r="D7250" s="2" t="s">
        <v>41</v>
      </c>
      <c r="E7250" s="2" t="s">
        <v>42</v>
      </c>
      <c r="F7250" s="2" t="s">
        <v>43</v>
      </c>
      <c r="G7250" s="2" t="s">
        <v>28</v>
      </c>
      <c r="H7250" s="2" t="s">
        <v>44</v>
      </c>
      <c r="I7250" s="2" t="s">
        <v>8</v>
      </c>
      <c r="J7250" s="2" t="s">
        <v>45</v>
      </c>
      <c r="K7250" s="2" t="s">
        <v>46</v>
      </c>
      <c r="L7250" s="2" t="s">
        <v>47</v>
      </c>
      <c r="M7250" s="2" t="s">
        <v>27</v>
      </c>
      <c r="N7250" s="2" t="s">
        <v>48</v>
      </c>
      <c r="O7250" s="2" t="s">
        <v>49</v>
      </c>
      <c r="P7250" s="2" t="s">
        <v>50</v>
      </c>
      <c r="Q7250" s="2" t="s">
        <v>51</v>
      </c>
    </row>
    <row r="7251" spans="1:29" hidden="1" outlineLevel="1" collapsed="1" x14ac:dyDescent="0.25">
      <c r="A7251" t="s">
        <v>34</v>
      </c>
      <c r="B7251" s="4" t="s">
        <v>29</v>
      </c>
      <c r="C7251" s="4" t="s">
        <v>8118</v>
      </c>
      <c r="D7251" s="4" t="s">
        <v>34</v>
      </c>
      <c r="E7251" s="4">
        <v>3.9924200000000001E-4</v>
      </c>
      <c r="F7251" s="4">
        <v>1.5434800000000001E-4</v>
      </c>
      <c r="G7251" s="4">
        <v>1</v>
      </c>
      <c r="H7251" s="4">
        <v>8</v>
      </c>
      <c r="I7251" s="4">
        <v>1</v>
      </c>
      <c r="J7251" s="4" t="s">
        <v>8113</v>
      </c>
      <c r="K7251" s="4">
        <v>1</v>
      </c>
      <c r="L7251" s="4">
        <v>2434.2473500000001</v>
      </c>
      <c r="M7251" s="4" t="s">
        <v>29</v>
      </c>
      <c r="N7251" s="4" t="s">
        <v>29</v>
      </c>
      <c r="O7251" s="4">
        <v>6.5770000000000002E-5</v>
      </c>
      <c r="P7251" s="4">
        <v>3.0470000000000001E-5</v>
      </c>
      <c r="Q7251" s="4">
        <v>2.88</v>
      </c>
    </row>
    <row r="7252" spans="1:29" hidden="1" outlineLevel="1" collapsed="1" x14ac:dyDescent="0.25">
      <c r="A7252" t="s">
        <v>34</v>
      </c>
      <c r="B7252" s="4" t="s">
        <v>29</v>
      </c>
      <c r="C7252" s="4" t="s">
        <v>8119</v>
      </c>
      <c r="D7252" s="4" t="s">
        <v>34</v>
      </c>
      <c r="E7252" s="4">
        <v>1.6406599999999999E-3</v>
      </c>
      <c r="F7252" s="4">
        <v>1.5434800000000001E-4</v>
      </c>
      <c r="G7252" s="4">
        <v>1</v>
      </c>
      <c r="H7252" s="4">
        <v>10</v>
      </c>
      <c r="I7252" s="4">
        <v>1</v>
      </c>
      <c r="J7252" s="4" t="s">
        <v>8113</v>
      </c>
      <c r="K7252" s="4">
        <v>0</v>
      </c>
      <c r="L7252" s="4">
        <v>1208.61708</v>
      </c>
      <c r="M7252" s="4" t="s">
        <v>29</v>
      </c>
      <c r="N7252" s="4" t="s">
        <v>29</v>
      </c>
      <c r="O7252" s="4">
        <v>6.5770000000000002E-5</v>
      </c>
      <c r="P7252" s="4">
        <v>1.6660000000000001E-4</v>
      </c>
      <c r="Q7252" s="4">
        <v>2.68</v>
      </c>
    </row>
    <row r="7253" spans="1:29" hidden="1" outlineLevel="1" collapsed="1" x14ac:dyDescent="0.25">
      <c r="A7253" t="s">
        <v>34</v>
      </c>
      <c r="B7253" s="4" t="s">
        <v>29</v>
      </c>
      <c r="C7253" s="4" t="s">
        <v>3811</v>
      </c>
      <c r="D7253" s="4" t="s">
        <v>388</v>
      </c>
      <c r="E7253" s="4">
        <v>1.9686399999999998E-5</v>
      </c>
      <c r="F7253" s="4">
        <v>1.5434800000000001E-4</v>
      </c>
      <c r="G7253" s="4">
        <v>4</v>
      </c>
      <c r="H7253" s="4">
        <v>44</v>
      </c>
      <c r="I7253" s="4">
        <v>1</v>
      </c>
      <c r="J7253" s="4" t="s">
        <v>3812</v>
      </c>
      <c r="K7253" s="4">
        <v>0</v>
      </c>
      <c r="L7253" s="4">
        <v>2830.38285</v>
      </c>
      <c r="M7253" s="4" t="s">
        <v>29</v>
      </c>
      <c r="N7253" s="4" t="s">
        <v>29</v>
      </c>
      <c r="O7253" s="4">
        <v>6.5770000000000002E-5</v>
      </c>
      <c r="P7253" s="4">
        <v>7.9979999999999995E-7</v>
      </c>
      <c r="Q7253" s="4">
        <v>3.71</v>
      </c>
    </row>
    <row r="7254" spans="1:29" hidden="1" outlineLevel="1" collapsed="1" x14ac:dyDescent="0.25">
      <c r="A7254" t="s">
        <v>34</v>
      </c>
      <c r="B7254" s="4" t="s">
        <v>29</v>
      </c>
      <c r="C7254" s="4" t="s">
        <v>3814</v>
      </c>
      <c r="D7254" s="4" t="s">
        <v>546</v>
      </c>
      <c r="E7254" s="4">
        <v>5.0644000000000004E-4</v>
      </c>
      <c r="F7254" s="4">
        <v>1.5434800000000001E-4</v>
      </c>
      <c r="G7254" s="4">
        <v>3</v>
      </c>
      <c r="H7254" s="4">
        <v>22</v>
      </c>
      <c r="I7254" s="4">
        <v>2</v>
      </c>
      <c r="J7254" s="4" t="s">
        <v>3815</v>
      </c>
      <c r="K7254" s="4">
        <v>1</v>
      </c>
      <c r="L7254" s="4">
        <v>2416.0932699999998</v>
      </c>
      <c r="M7254" s="4" t="s">
        <v>29</v>
      </c>
      <c r="N7254" s="4" t="s">
        <v>29</v>
      </c>
      <c r="O7254" s="4">
        <v>6.5770000000000002E-5</v>
      </c>
      <c r="P7254" s="4">
        <v>4.0550000000000003E-5</v>
      </c>
      <c r="Q7254" s="4">
        <v>3.36</v>
      </c>
    </row>
    <row r="7255" spans="1:29" hidden="1" outlineLevel="1" collapsed="1" x14ac:dyDescent="0.25">
      <c r="A7255" t="s">
        <v>34</v>
      </c>
      <c r="B7255" s="4" t="s">
        <v>29</v>
      </c>
      <c r="C7255" s="4" t="s">
        <v>3822</v>
      </c>
      <c r="D7255" s="4" t="s">
        <v>34</v>
      </c>
      <c r="E7255" s="4">
        <v>1.8606500000000002E-2</v>
      </c>
      <c r="F7255" s="4">
        <v>7.2030900000000003E-4</v>
      </c>
      <c r="G7255" s="4">
        <v>4</v>
      </c>
      <c r="H7255" s="4">
        <v>46</v>
      </c>
      <c r="I7255" s="4">
        <v>1</v>
      </c>
      <c r="J7255" s="4" t="s">
        <v>3812</v>
      </c>
      <c r="K7255" s="4">
        <v>0</v>
      </c>
      <c r="L7255" s="4">
        <v>1639.7922000000001</v>
      </c>
      <c r="M7255" s="4" t="s">
        <v>29</v>
      </c>
      <c r="N7255" s="4" t="s">
        <v>29</v>
      </c>
      <c r="O7255" s="4">
        <v>2.6459999999999998E-4</v>
      </c>
      <c r="P7255" s="4">
        <v>2.9840000000000001E-3</v>
      </c>
      <c r="Q7255" s="4">
        <v>1.79</v>
      </c>
    </row>
    <row r="7256" spans="1:29" hidden="1" outlineLevel="1" collapsed="1" x14ac:dyDescent="0.25">
      <c r="A7256" t="s">
        <v>34</v>
      </c>
      <c r="B7256" s="4" t="s">
        <v>29</v>
      </c>
      <c r="C7256" s="4" t="s">
        <v>3823</v>
      </c>
      <c r="D7256" s="4" t="s">
        <v>34</v>
      </c>
      <c r="E7256" s="4">
        <v>2.8119000000000002E-2</v>
      </c>
      <c r="F7256" s="4">
        <v>1.14003E-3</v>
      </c>
      <c r="G7256" s="4">
        <v>4</v>
      </c>
      <c r="H7256" s="4">
        <v>42</v>
      </c>
      <c r="I7256" s="4">
        <v>1</v>
      </c>
      <c r="J7256" s="4" t="s">
        <v>3812</v>
      </c>
      <c r="K7256" s="4">
        <v>0</v>
      </c>
      <c r="L7256" s="4">
        <v>2074.9271899999999</v>
      </c>
      <c r="M7256" s="4" t="s">
        <v>29</v>
      </c>
      <c r="N7256" s="4" t="s">
        <v>29</v>
      </c>
      <c r="O7256" s="4">
        <v>4.1320000000000001E-4</v>
      </c>
      <c r="P7256" s="4">
        <v>5.0239999999999998E-3</v>
      </c>
      <c r="Q7256" s="4">
        <v>1.76</v>
      </c>
    </row>
    <row r="7257" spans="1:29" x14ac:dyDescent="0.25">
      <c r="A7257" s="3" t="s">
        <v>29</v>
      </c>
      <c r="B7257" s="3" t="s">
        <v>30</v>
      </c>
      <c r="C7257" s="3" t="s">
        <v>8120</v>
      </c>
      <c r="D7257" s="3" t="s">
        <v>8121</v>
      </c>
      <c r="E7257" s="3">
        <v>0</v>
      </c>
      <c r="F7257" s="3">
        <v>26.294</v>
      </c>
      <c r="G7257" s="3">
        <v>10</v>
      </c>
      <c r="H7257" s="3">
        <v>7</v>
      </c>
      <c r="I7257" s="3">
        <v>15</v>
      </c>
      <c r="J7257" s="3">
        <v>1</v>
      </c>
      <c r="K7257" s="3">
        <v>644</v>
      </c>
      <c r="L7257" s="3">
        <v>70</v>
      </c>
      <c r="M7257" s="3">
        <v>6.27</v>
      </c>
      <c r="N7257" s="3">
        <v>44.02</v>
      </c>
      <c r="O7257" s="3">
        <v>7</v>
      </c>
      <c r="P7257" s="3" t="s">
        <v>2217</v>
      </c>
      <c r="Q7257" s="3" t="s">
        <v>34</v>
      </c>
      <c r="R7257" s="3" t="s">
        <v>2218</v>
      </c>
      <c r="S7257" s="3" t="s">
        <v>1291</v>
      </c>
      <c r="T7257" s="3" t="s">
        <v>34</v>
      </c>
      <c r="U7257" s="3" t="s">
        <v>8120</v>
      </c>
      <c r="V7257" s="3" t="s">
        <v>34</v>
      </c>
      <c r="W7257" s="3" t="s">
        <v>1555</v>
      </c>
      <c r="X7257" s="3" t="s">
        <v>34</v>
      </c>
      <c r="Y7257" s="3" t="s">
        <v>34</v>
      </c>
      <c r="Z7257" s="3" t="s">
        <v>34</v>
      </c>
      <c r="AA7257" s="3">
        <v>0</v>
      </c>
      <c r="AB7257" s="3" t="s">
        <v>29</v>
      </c>
      <c r="AC7257" s="3">
        <v>1</v>
      </c>
    </row>
    <row r="7258" spans="1:29" hidden="1" outlineLevel="1" collapsed="1" x14ac:dyDescent="0.25">
      <c r="A7258" t="s">
        <v>34</v>
      </c>
      <c r="B7258" s="2" t="s">
        <v>39</v>
      </c>
      <c r="C7258" s="2" t="s">
        <v>40</v>
      </c>
      <c r="D7258" s="2" t="s">
        <v>41</v>
      </c>
      <c r="E7258" s="2" t="s">
        <v>42</v>
      </c>
      <c r="F7258" s="2" t="s">
        <v>43</v>
      </c>
      <c r="G7258" s="2" t="s">
        <v>28</v>
      </c>
      <c r="H7258" s="2" t="s">
        <v>44</v>
      </c>
      <c r="I7258" s="2" t="s">
        <v>8</v>
      </c>
      <c r="J7258" s="2" t="s">
        <v>45</v>
      </c>
      <c r="K7258" s="2" t="s">
        <v>46</v>
      </c>
      <c r="L7258" s="2" t="s">
        <v>47</v>
      </c>
      <c r="M7258" s="2" t="s">
        <v>27</v>
      </c>
      <c r="N7258" s="2" t="s">
        <v>48</v>
      </c>
      <c r="O7258" s="2" t="s">
        <v>49</v>
      </c>
      <c r="P7258" s="2" t="s">
        <v>50</v>
      </c>
      <c r="Q7258" s="2" t="s">
        <v>51</v>
      </c>
    </row>
    <row r="7259" spans="1:29" hidden="1" outlineLevel="1" collapsed="1" x14ac:dyDescent="0.25">
      <c r="A7259" t="s">
        <v>34</v>
      </c>
      <c r="B7259" s="4" t="s">
        <v>29</v>
      </c>
      <c r="C7259" s="4" t="s">
        <v>2224</v>
      </c>
      <c r="D7259" s="4" t="s">
        <v>34</v>
      </c>
      <c r="E7259" s="4">
        <v>8.3689000000000002E-8</v>
      </c>
      <c r="F7259" s="4">
        <v>1.5434800000000001E-4</v>
      </c>
      <c r="G7259" s="4">
        <v>2</v>
      </c>
      <c r="H7259" s="4">
        <v>2</v>
      </c>
      <c r="I7259" s="4">
        <v>6</v>
      </c>
      <c r="J7259" s="4" t="s">
        <v>2225</v>
      </c>
      <c r="K7259" s="4">
        <v>0</v>
      </c>
      <c r="L7259" s="4">
        <v>1508.8835300000001</v>
      </c>
      <c r="M7259" s="4" t="s">
        <v>29</v>
      </c>
      <c r="N7259" s="4" t="s">
        <v>29</v>
      </c>
      <c r="O7259" s="4">
        <v>6.5770000000000002E-5</v>
      </c>
      <c r="P7259" s="4">
        <v>1.0790000000000001E-9</v>
      </c>
      <c r="Q7259" s="4">
        <v>3.95</v>
      </c>
    </row>
    <row r="7260" spans="1:29" hidden="1" outlineLevel="1" collapsed="1" x14ac:dyDescent="0.25">
      <c r="A7260" t="s">
        <v>34</v>
      </c>
      <c r="B7260" s="4" t="s">
        <v>29</v>
      </c>
      <c r="C7260" s="4" t="s">
        <v>8122</v>
      </c>
      <c r="D7260" s="4" t="s">
        <v>34</v>
      </c>
      <c r="E7260" s="4">
        <v>8.2005700000000001E-4</v>
      </c>
      <c r="F7260" s="4">
        <v>1.5434800000000001E-4</v>
      </c>
      <c r="G7260" s="4">
        <v>1</v>
      </c>
      <c r="H7260" s="4">
        <v>1</v>
      </c>
      <c r="I7260" s="4">
        <v>2</v>
      </c>
      <c r="J7260" s="4" t="s">
        <v>8120</v>
      </c>
      <c r="K7260" s="4">
        <v>1</v>
      </c>
      <c r="L7260" s="4">
        <v>2008.9458</v>
      </c>
      <c r="M7260" s="4" t="s">
        <v>29</v>
      </c>
      <c r="N7260" s="4" t="s">
        <v>29</v>
      </c>
      <c r="O7260" s="4">
        <v>6.5770000000000002E-5</v>
      </c>
      <c r="P7260" s="4">
        <v>7.2840000000000001E-5</v>
      </c>
      <c r="Q7260" s="4">
        <v>3.3</v>
      </c>
    </row>
    <row r="7261" spans="1:29" hidden="1" outlineLevel="1" collapsed="1" x14ac:dyDescent="0.25">
      <c r="A7261" t="s">
        <v>34</v>
      </c>
      <c r="B7261" s="4" t="s">
        <v>29</v>
      </c>
      <c r="C7261" s="4" t="s">
        <v>2245</v>
      </c>
      <c r="D7261" s="4" t="s">
        <v>34</v>
      </c>
      <c r="E7261" s="4">
        <v>5.3979900000000001E-3</v>
      </c>
      <c r="F7261" s="4">
        <v>3.0793500000000001E-4</v>
      </c>
      <c r="G7261" s="4">
        <v>2</v>
      </c>
      <c r="H7261" s="4">
        <v>2</v>
      </c>
      <c r="I7261" s="4">
        <v>2</v>
      </c>
      <c r="J7261" s="4" t="s">
        <v>2225</v>
      </c>
      <c r="K7261" s="4">
        <v>0</v>
      </c>
      <c r="L7261" s="4">
        <v>1050.5829900000001</v>
      </c>
      <c r="M7261" s="4" t="s">
        <v>29</v>
      </c>
      <c r="N7261" s="4" t="s">
        <v>29</v>
      </c>
      <c r="O7261" s="4">
        <v>1.192E-4</v>
      </c>
      <c r="P7261" s="4">
        <v>6.7299999999999999E-4</v>
      </c>
      <c r="Q7261" s="4">
        <v>2.12</v>
      </c>
    </row>
    <row r="7262" spans="1:29" hidden="1" outlineLevel="1" collapsed="1" x14ac:dyDescent="0.25">
      <c r="A7262" t="s">
        <v>34</v>
      </c>
      <c r="B7262" s="4" t="s">
        <v>29</v>
      </c>
      <c r="C7262" s="4" t="s">
        <v>2246</v>
      </c>
      <c r="D7262" s="4" t="s">
        <v>34</v>
      </c>
      <c r="E7262" s="4">
        <v>5.4325700000000003E-3</v>
      </c>
      <c r="F7262" s="4">
        <v>3.0793500000000001E-4</v>
      </c>
      <c r="G7262" s="4">
        <v>2</v>
      </c>
      <c r="H7262" s="4">
        <v>2</v>
      </c>
      <c r="I7262" s="4">
        <v>1</v>
      </c>
      <c r="J7262" s="4" t="s">
        <v>2225</v>
      </c>
      <c r="K7262" s="4">
        <v>1</v>
      </c>
      <c r="L7262" s="4">
        <v>1866.04836</v>
      </c>
      <c r="M7262" s="4" t="s">
        <v>29</v>
      </c>
      <c r="N7262" s="4" t="s">
        <v>29</v>
      </c>
      <c r="O7262" s="4">
        <v>1.192E-4</v>
      </c>
      <c r="P7262" s="4">
        <v>6.7630000000000001E-4</v>
      </c>
      <c r="Q7262" s="4">
        <v>3.38</v>
      </c>
    </row>
    <row r="7263" spans="1:29" hidden="1" outlineLevel="1" collapsed="1" x14ac:dyDescent="0.25">
      <c r="A7263" t="s">
        <v>34</v>
      </c>
      <c r="B7263" s="4" t="s">
        <v>29</v>
      </c>
      <c r="C7263" s="4" t="s">
        <v>2249</v>
      </c>
      <c r="D7263" s="4" t="s">
        <v>34</v>
      </c>
      <c r="E7263" s="4">
        <v>1.48294E-2</v>
      </c>
      <c r="F7263" s="4">
        <v>5.7957899999999999E-4</v>
      </c>
      <c r="G7263" s="4">
        <v>2</v>
      </c>
      <c r="H7263" s="4">
        <v>2</v>
      </c>
      <c r="I7263" s="4">
        <v>2</v>
      </c>
      <c r="J7263" s="4" t="s">
        <v>2225</v>
      </c>
      <c r="K7263" s="4">
        <v>0</v>
      </c>
      <c r="L7263" s="4">
        <v>940.51383999999996</v>
      </c>
      <c r="M7263" s="4" t="s">
        <v>29</v>
      </c>
      <c r="N7263" s="4" t="s">
        <v>29</v>
      </c>
      <c r="O7263" s="4">
        <v>2.1489999999999999E-4</v>
      </c>
      <c r="P7263" s="4">
        <v>2.2499999999999998E-3</v>
      </c>
      <c r="Q7263" s="4">
        <v>2.1800000000000002</v>
      </c>
    </row>
    <row r="7264" spans="1:29" hidden="1" outlineLevel="1" collapsed="1" x14ac:dyDescent="0.25">
      <c r="A7264" t="s">
        <v>34</v>
      </c>
      <c r="B7264" s="4" t="s">
        <v>29</v>
      </c>
      <c r="C7264" s="4" t="s">
        <v>2250</v>
      </c>
      <c r="D7264" s="4" t="s">
        <v>34</v>
      </c>
      <c r="E7264" s="4">
        <v>2.332E-2</v>
      </c>
      <c r="F7264" s="4">
        <v>8.6581600000000005E-4</v>
      </c>
      <c r="G7264" s="4">
        <v>2</v>
      </c>
      <c r="H7264" s="4">
        <v>2</v>
      </c>
      <c r="I7264" s="4">
        <v>1</v>
      </c>
      <c r="J7264" s="4" t="s">
        <v>2225</v>
      </c>
      <c r="K7264" s="4">
        <v>1</v>
      </c>
      <c r="L7264" s="4">
        <v>1149.5647100000001</v>
      </c>
      <c r="M7264" s="4" t="s">
        <v>29</v>
      </c>
      <c r="N7264" s="4" t="s">
        <v>29</v>
      </c>
      <c r="O7264" s="4">
        <v>3.1629999999999999E-4</v>
      </c>
      <c r="P7264" s="4">
        <v>3.9779999999999998E-3</v>
      </c>
      <c r="Q7264" s="4">
        <v>2.46</v>
      </c>
    </row>
    <row r="7265" spans="1:29" hidden="1" outlineLevel="1" collapsed="1" x14ac:dyDescent="0.25">
      <c r="A7265" t="s">
        <v>34</v>
      </c>
      <c r="B7265" s="4" t="s">
        <v>29</v>
      </c>
      <c r="C7265" s="4" t="s">
        <v>2251</v>
      </c>
      <c r="D7265" s="4" t="s">
        <v>34</v>
      </c>
      <c r="E7265" s="4">
        <v>6.7332600000000006E-2</v>
      </c>
      <c r="F7265" s="4">
        <v>2.4773099999999999E-3</v>
      </c>
      <c r="G7265" s="4">
        <v>2</v>
      </c>
      <c r="H7265" s="4">
        <v>2</v>
      </c>
      <c r="I7265" s="4">
        <v>1</v>
      </c>
      <c r="J7265" s="4" t="s">
        <v>2225</v>
      </c>
      <c r="K7265" s="4">
        <v>0</v>
      </c>
      <c r="L7265" s="4">
        <v>993.46360000000004</v>
      </c>
      <c r="M7265" s="4" t="s">
        <v>29</v>
      </c>
      <c r="N7265" s="4" t="s">
        <v>29</v>
      </c>
      <c r="O7265" s="4">
        <v>8.8719999999999999E-4</v>
      </c>
      <c r="P7265" s="4">
        <v>1.5859999999999999E-2</v>
      </c>
      <c r="Q7265" s="4">
        <v>1.57</v>
      </c>
    </row>
    <row r="7266" spans="1:29" x14ac:dyDescent="0.25">
      <c r="A7266" s="3" t="s">
        <v>29</v>
      </c>
      <c r="B7266" s="3" t="s">
        <v>30</v>
      </c>
      <c r="C7266" s="3" t="s">
        <v>1809</v>
      </c>
      <c r="D7266" s="3" t="s">
        <v>8123</v>
      </c>
      <c r="E7266" s="3">
        <v>0</v>
      </c>
      <c r="F7266" s="3">
        <v>26.265000000000001</v>
      </c>
      <c r="G7266" s="3">
        <v>28</v>
      </c>
      <c r="H7266" s="3">
        <v>5</v>
      </c>
      <c r="I7266" s="3">
        <v>11</v>
      </c>
      <c r="J7266" s="3">
        <v>5</v>
      </c>
      <c r="K7266" s="3">
        <v>214</v>
      </c>
      <c r="L7266" s="3">
        <v>24.5</v>
      </c>
      <c r="M7266" s="3">
        <v>5.0199999999999996</v>
      </c>
      <c r="N7266" s="3">
        <v>25.97</v>
      </c>
      <c r="O7266" s="3">
        <v>5</v>
      </c>
      <c r="P7266" s="3" t="s">
        <v>34</v>
      </c>
      <c r="Q7266" s="3" t="s">
        <v>34</v>
      </c>
      <c r="R7266" s="3" t="s">
        <v>34</v>
      </c>
      <c r="S7266" s="3" t="s">
        <v>34</v>
      </c>
      <c r="T7266" s="3" t="s">
        <v>34</v>
      </c>
      <c r="U7266" s="3" t="s">
        <v>34</v>
      </c>
      <c r="V7266" s="3" t="s">
        <v>34</v>
      </c>
      <c r="W7266" s="3" t="s">
        <v>34</v>
      </c>
      <c r="X7266" s="3" t="s">
        <v>34</v>
      </c>
      <c r="Y7266" s="3" t="s">
        <v>34</v>
      </c>
      <c r="Z7266" s="3" t="s">
        <v>34</v>
      </c>
      <c r="AA7266" s="3">
        <v>0</v>
      </c>
      <c r="AB7266" s="3" t="s">
        <v>29</v>
      </c>
      <c r="AC7266" s="3">
        <v>1</v>
      </c>
    </row>
    <row r="7267" spans="1:29" hidden="1" outlineLevel="1" collapsed="1" x14ac:dyDescent="0.25">
      <c r="A7267" t="s">
        <v>34</v>
      </c>
      <c r="B7267" s="2" t="s">
        <v>39</v>
      </c>
      <c r="C7267" s="2" t="s">
        <v>40</v>
      </c>
      <c r="D7267" s="2" t="s">
        <v>41</v>
      </c>
      <c r="E7267" s="2" t="s">
        <v>42</v>
      </c>
      <c r="F7267" s="2" t="s">
        <v>43</v>
      </c>
      <c r="G7267" s="2" t="s">
        <v>28</v>
      </c>
      <c r="H7267" s="2" t="s">
        <v>44</v>
      </c>
      <c r="I7267" s="2" t="s">
        <v>8</v>
      </c>
      <c r="J7267" s="2" t="s">
        <v>45</v>
      </c>
      <c r="K7267" s="2" t="s">
        <v>46</v>
      </c>
      <c r="L7267" s="2" t="s">
        <v>47</v>
      </c>
      <c r="M7267" s="2" t="s">
        <v>27</v>
      </c>
      <c r="N7267" s="2" t="s">
        <v>48</v>
      </c>
      <c r="O7267" s="2" t="s">
        <v>49</v>
      </c>
      <c r="P7267" s="2" t="s">
        <v>50</v>
      </c>
      <c r="Q7267" s="2" t="s">
        <v>51</v>
      </c>
    </row>
    <row r="7268" spans="1:29" hidden="1" outlineLevel="1" collapsed="1" x14ac:dyDescent="0.25">
      <c r="A7268" t="s">
        <v>34</v>
      </c>
      <c r="B7268" s="4" t="s">
        <v>29</v>
      </c>
      <c r="C7268" s="4" t="s">
        <v>8124</v>
      </c>
      <c r="D7268" s="4" t="s">
        <v>34</v>
      </c>
      <c r="E7268" s="4">
        <v>3.6267899999999999E-5</v>
      </c>
      <c r="F7268" s="4">
        <v>1.5434800000000001E-4</v>
      </c>
      <c r="G7268" s="4">
        <v>1</v>
      </c>
      <c r="H7268" s="4">
        <v>1</v>
      </c>
      <c r="I7268" s="4">
        <v>3</v>
      </c>
      <c r="J7268" s="4" t="s">
        <v>1809</v>
      </c>
      <c r="K7268" s="4">
        <v>0</v>
      </c>
      <c r="L7268" s="4">
        <v>1267.7045000000001</v>
      </c>
      <c r="M7268" s="4" t="s">
        <v>29</v>
      </c>
      <c r="N7268" s="4" t="s">
        <v>29</v>
      </c>
      <c r="O7268" s="4">
        <v>6.5770000000000002E-5</v>
      </c>
      <c r="P7268" s="4">
        <v>1.683E-6</v>
      </c>
      <c r="Q7268" s="4">
        <v>2.91</v>
      </c>
    </row>
    <row r="7269" spans="1:29" hidden="1" outlineLevel="1" collapsed="1" x14ac:dyDescent="0.25">
      <c r="A7269" t="s">
        <v>34</v>
      </c>
      <c r="B7269" s="4" t="s">
        <v>29</v>
      </c>
      <c r="C7269" s="4" t="s">
        <v>8125</v>
      </c>
      <c r="D7269" s="4" t="s">
        <v>34</v>
      </c>
      <c r="E7269" s="4">
        <v>5.1330599999999998E-7</v>
      </c>
      <c r="F7269" s="4">
        <v>1.5434800000000001E-4</v>
      </c>
      <c r="G7269" s="4">
        <v>1</v>
      </c>
      <c r="H7269" s="4">
        <v>1</v>
      </c>
      <c r="I7269" s="4">
        <v>1</v>
      </c>
      <c r="J7269" s="4" t="s">
        <v>1809</v>
      </c>
      <c r="K7269" s="4">
        <v>0</v>
      </c>
      <c r="L7269" s="4">
        <v>1759.94496</v>
      </c>
      <c r="M7269" s="4" t="s">
        <v>29</v>
      </c>
      <c r="N7269" s="4" t="s">
        <v>29</v>
      </c>
      <c r="O7269" s="4">
        <v>6.5770000000000002E-5</v>
      </c>
      <c r="P7269" s="4">
        <v>9.6720000000000005E-9</v>
      </c>
      <c r="Q7269" s="4">
        <v>3.4</v>
      </c>
    </row>
    <row r="7270" spans="1:29" hidden="1" outlineLevel="1" collapsed="1" x14ac:dyDescent="0.25">
      <c r="A7270" t="s">
        <v>34</v>
      </c>
      <c r="B7270" s="4" t="s">
        <v>29</v>
      </c>
      <c r="C7270" s="4" t="s">
        <v>8126</v>
      </c>
      <c r="D7270" s="4" t="s">
        <v>34</v>
      </c>
      <c r="E7270" s="4">
        <v>7.5014999999999999E-5</v>
      </c>
      <c r="F7270" s="4">
        <v>1.5434800000000001E-4</v>
      </c>
      <c r="G7270" s="4">
        <v>1</v>
      </c>
      <c r="H7270" s="4">
        <v>1</v>
      </c>
      <c r="I7270" s="4">
        <v>5</v>
      </c>
      <c r="J7270" s="4" t="s">
        <v>1809</v>
      </c>
      <c r="K7270" s="4">
        <v>0</v>
      </c>
      <c r="L7270" s="4">
        <v>1384.72999</v>
      </c>
      <c r="M7270" s="4" t="s">
        <v>29</v>
      </c>
      <c r="N7270" s="4" t="s">
        <v>29</v>
      </c>
      <c r="O7270" s="4">
        <v>6.5770000000000002E-5</v>
      </c>
      <c r="P7270" s="4">
        <v>4.0350000000000003E-6</v>
      </c>
      <c r="Q7270" s="4">
        <v>2.99</v>
      </c>
    </row>
    <row r="7271" spans="1:29" hidden="1" outlineLevel="1" collapsed="1" x14ac:dyDescent="0.25">
      <c r="A7271" t="s">
        <v>34</v>
      </c>
      <c r="B7271" s="4" t="s">
        <v>29</v>
      </c>
      <c r="C7271" s="4" t="s">
        <v>8127</v>
      </c>
      <c r="D7271" s="4" t="s">
        <v>74</v>
      </c>
      <c r="E7271" s="4">
        <v>5.7222100000000004E-4</v>
      </c>
      <c r="F7271" s="4">
        <v>1.5434800000000001E-4</v>
      </c>
      <c r="G7271" s="4">
        <v>1</v>
      </c>
      <c r="H7271" s="4">
        <v>1</v>
      </c>
      <c r="I7271" s="4">
        <v>1</v>
      </c>
      <c r="J7271" s="4" t="s">
        <v>1809</v>
      </c>
      <c r="K7271" s="4">
        <v>0</v>
      </c>
      <c r="L7271" s="4">
        <v>2332.1318299999998</v>
      </c>
      <c r="M7271" s="4" t="s">
        <v>29</v>
      </c>
      <c r="N7271" s="4" t="s">
        <v>29</v>
      </c>
      <c r="O7271" s="4">
        <v>6.5770000000000002E-5</v>
      </c>
      <c r="P7271" s="4">
        <v>4.693E-5</v>
      </c>
      <c r="Q7271" s="4">
        <v>3.55</v>
      </c>
    </row>
    <row r="7272" spans="1:29" hidden="1" outlineLevel="1" collapsed="1" x14ac:dyDescent="0.25">
      <c r="A7272" t="s">
        <v>34</v>
      </c>
      <c r="B7272" s="4" t="s">
        <v>29</v>
      </c>
      <c r="C7272" s="4" t="s">
        <v>8128</v>
      </c>
      <c r="D7272" s="4" t="s">
        <v>34</v>
      </c>
      <c r="E7272" s="4">
        <v>1.21117E-2</v>
      </c>
      <c r="F7272" s="4">
        <v>4.3565599999999998E-4</v>
      </c>
      <c r="G7272" s="4">
        <v>1</v>
      </c>
      <c r="H7272" s="4">
        <v>1</v>
      </c>
      <c r="I7272" s="4">
        <v>1</v>
      </c>
      <c r="J7272" s="4" t="s">
        <v>1809</v>
      </c>
      <c r="K7272" s="4">
        <v>2</v>
      </c>
      <c r="L7272" s="4">
        <v>1636.97849</v>
      </c>
      <c r="M7272" s="4" t="s">
        <v>29</v>
      </c>
      <c r="N7272" s="4" t="s">
        <v>29</v>
      </c>
      <c r="O7272" s="4">
        <v>1.639E-4</v>
      </c>
      <c r="P7272" s="4">
        <v>1.7639999999999999E-3</v>
      </c>
      <c r="Q7272" s="4">
        <v>1.87</v>
      </c>
    </row>
    <row r="7273" spans="1:29" x14ac:dyDescent="0.25">
      <c r="A7273" s="3" t="s">
        <v>29</v>
      </c>
      <c r="B7273" s="3" t="s">
        <v>30</v>
      </c>
      <c r="C7273" s="3" t="s">
        <v>8129</v>
      </c>
      <c r="D7273" s="3" t="s">
        <v>8130</v>
      </c>
      <c r="E7273" s="3">
        <v>0</v>
      </c>
      <c r="F7273" s="3">
        <v>26.247</v>
      </c>
      <c r="G7273" s="3">
        <v>11</v>
      </c>
      <c r="H7273" s="3">
        <v>7</v>
      </c>
      <c r="I7273" s="3">
        <v>7</v>
      </c>
      <c r="J7273" s="3">
        <v>7</v>
      </c>
      <c r="K7273" s="3">
        <v>887</v>
      </c>
      <c r="L7273" s="3">
        <v>101.1</v>
      </c>
      <c r="M7273" s="3">
        <v>6.55</v>
      </c>
      <c r="N7273" s="3">
        <v>20.27</v>
      </c>
      <c r="O7273" s="3">
        <v>7</v>
      </c>
      <c r="P7273" s="3" t="s">
        <v>34</v>
      </c>
      <c r="Q7273" s="3" t="s">
        <v>34</v>
      </c>
      <c r="R7273" s="3" t="s">
        <v>34</v>
      </c>
      <c r="S7273" s="3" t="s">
        <v>3501</v>
      </c>
      <c r="T7273" s="3" t="s">
        <v>34</v>
      </c>
      <c r="U7273" s="3" t="s">
        <v>8129</v>
      </c>
      <c r="V7273" s="3" t="s">
        <v>34</v>
      </c>
      <c r="W7273" s="3" t="s">
        <v>2549</v>
      </c>
      <c r="X7273" s="3" t="s">
        <v>34</v>
      </c>
      <c r="Y7273" s="3" t="s">
        <v>34</v>
      </c>
      <c r="Z7273" s="3" t="s">
        <v>34</v>
      </c>
      <c r="AA7273" s="3">
        <v>0</v>
      </c>
      <c r="AB7273" s="3" t="s">
        <v>29</v>
      </c>
      <c r="AC7273" s="3">
        <v>1</v>
      </c>
    </row>
    <row r="7274" spans="1:29" hidden="1" outlineLevel="1" collapsed="1" x14ac:dyDescent="0.25">
      <c r="A7274" t="s">
        <v>34</v>
      </c>
      <c r="B7274" s="2" t="s">
        <v>39</v>
      </c>
      <c r="C7274" s="2" t="s">
        <v>40</v>
      </c>
      <c r="D7274" s="2" t="s">
        <v>41</v>
      </c>
      <c r="E7274" s="2" t="s">
        <v>42</v>
      </c>
      <c r="F7274" s="2" t="s">
        <v>43</v>
      </c>
      <c r="G7274" s="2" t="s">
        <v>28</v>
      </c>
      <c r="H7274" s="2" t="s">
        <v>44</v>
      </c>
      <c r="I7274" s="2" t="s">
        <v>8</v>
      </c>
      <c r="J7274" s="2" t="s">
        <v>45</v>
      </c>
      <c r="K7274" s="2" t="s">
        <v>46</v>
      </c>
      <c r="L7274" s="2" t="s">
        <v>47</v>
      </c>
      <c r="M7274" s="2" t="s">
        <v>27</v>
      </c>
      <c r="N7274" s="2" t="s">
        <v>48</v>
      </c>
      <c r="O7274" s="2" t="s">
        <v>49</v>
      </c>
      <c r="P7274" s="2" t="s">
        <v>50</v>
      </c>
      <c r="Q7274" s="2" t="s">
        <v>51</v>
      </c>
    </row>
    <row r="7275" spans="1:29" hidden="1" outlineLevel="1" collapsed="1" x14ac:dyDescent="0.25">
      <c r="A7275" t="s">
        <v>34</v>
      </c>
      <c r="B7275" s="4" t="s">
        <v>29</v>
      </c>
      <c r="C7275" s="4" t="s">
        <v>8131</v>
      </c>
      <c r="D7275" s="4" t="s">
        <v>34</v>
      </c>
      <c r="E7275" s="4">
        <v>1.17681E-5</v>
      </c>
      <c r="F7275" s="4">
        <v>1.5434800000000001E-4</v>
      </c>
      <c r="G7275" s="4">
        <v>1</v>
      </c>
      <c r="H7275" s="4">
        <v>1</v>
      </c>
      <c r="I7275" s="4">
        <v>1</v>
      </c>
      <c r="J7275" s="4" t="s">
        <v>8129</v>
      </c>
      <c r="K7275" s="4">
        <v>1</v>
      </c>
      <c r="L7275" s="4">
        <v>1965.0188499999999</v>
      </c>
      <c r="M7275" s="4" t="s">
        <v>29</v>
      </c>
      <c r="N7275" s="4" t="s">
        <v>29</v>
      </c>
      <c r="O7275" s="4">
        <v>6.5770000000000002E-5</v>
      </c>
      <c r="P7275" s="4">
        <v>4.305E-7</v>
      </c>
      <c r="Q7275" s="4">
        <v>4.07</v>
      </c>
    </row>
    <row r="7276" spans="1:29" hidden="1" outlineLevel="1" collapsed="1" x14ac:dyDescent="0.25">
      <c r="A7276" t="s">
        <v>34</v>
      </c>
      <c r="B7276" s="4" t="s">
        <v>29</v>
      </c>
      <c r="C7276" s="4" t="s">
        <v>8132</v>
      </c>
      <c r="D7276" s="4" t="s">
        <v>34</v>
      </c>
      <c r="E7276" s="4">
        <v>6.1413799999999997E-4</v>
      </c>
      <c r="F7276" s="4">
        <v>1.5434800000000001E-4</v>
      </c>
      <c r="G7276" s="4">
        <v>1</v>
      </c>
      <c r="H7276" s="4">
        <v>1</v>
      </c>
      <c r="I7276" s="4">
        <v>1</v>
      </c>
      <c r="J7276" s="4" t="s">
        <v>8129</v>
      </c>
      <c r="K7276" s="4">
        <v>0</v>
      </c>
      <c r="L7276" s="4">
        <v>1375.7216100000001</v>
      </c>
      <c r="M7276" s="4" t="s">
        <v>29</v>
      </c>
      <c r="N7276" s="4" t="s">
        <v>29</v>
      </c>
      <c r="O7276" s="4">
        <v>6.5770000000000002E-5</v>
      </c>
      <c r="P7276" s="4">
        <v>5.1289999999999999E-5</v>
      </c>
      <c r="Q7276" s="4">
        <v>2.74</v>
      </c>
    </row>
    <row r="7277" spans="1:29" hidden="1" outlineLevel="1" collapsed="1" x14ac:dyDescent="0.25">
      <c r="A7277" t="s">
        <v>34</v>
      </c>
      <c r="B7277" s="4" t="s">
        <v>29</v>
      </c>
      <c r="C7277" s="4" t="s">
        <v>8133</v>
      </c>
      <c r="D7277" s="4" t="s">
        <v>34</v>
      </c>
      <c r="E7277" s="4">
        <v>2.29723E-5</v>
      </c>
      <c r="F7277" s="4">
        <v>1.5434800000000001E-4</v>
      </c>
      <c r="G7277" s="4">
        <v>1</v>
      </c>
      <c r="H7277" s="4">
        <v>1</v>
      </c>
      <c r="I7277" s="4">
        <v>1</v>
      </c>
      <c r="J7277" s="4" t="s">
        <v>8129</v>
      </c>
      <c r="K7277" s="4">
        <v>0</v>
      </c>
      <c r="L7277" s="4">
        <v>2059.0494800000001</v>
      </c>
      <c r="M7277" s="4" t="s">
        <v>29</v>
      </c>
      <c r="N7277" s="4" t="s">
        <v>29</v>
      </c>
      <c r="O7277" s="4">
        <v>6.5770000000000002E-5</v>
      </c>
      <c r="P7277" s="4">
        <v>9.6200000000000006E-7</v>
      </c>
      <c r="Q7277" s="4">
        <v>3.64</v>
      </c>
    </row>
    <row r="7278" spans="1:29" hidden="1" outlineLevel="1" collapsed="1" x14ac:dyDescent="0.25">
      <c r="A7278" t="s">
        <v>34</v>
      </c>
      <c r="B7278" s="4" t="s">
        <v>29</v>
      </c>
      <c r="C7278" s="4" t="s">
        <v>8134</v>
      </c>
      <c r="D7278" s="4" t="s">
        <v>34</v>
      </c>
      <c r="E7278" s="4">
        <v>3.29934E-3</v>
      </c>
      <c r="F7278" s="4">
        <v>3.0793500000000001E-4</v>
      </c>
      <c r="G7278" s="4">
        <v>1</v>
      </c>
      <c r="H7278" s="4">
        <v>1</v>
      </c>
      <c r="I7278" s="4">
        <v>1</v>
      </c>
      <c r="J7278" s="4" t="s">
        <v>8129</v>
      </c>
      <c r="K7278" s="4">
        <v>0</v>
      </c>
      <c r="L7278" s="4">
        <v>1267.7085199999999</v>
      </c>
      <c r="M7278" s="4" t="s">
        <v>29</v>
      </c>
      <c r="N7278" s="4" t="s">
        <v>29</v>
      </c>
      <c r="O7278" s="4">
        <v>1.192E-4</v>
      </c>
      <c r="P7278" s="4">
        <v>3.7750000000000001E-4</v>
      </c>
      <c r="Q7278" s="4">
        <v>2.81</v>
      </c>
    </row>
    <row r="7279" spans="1:29" hidden="1" outlineLevel="1" collapsed="1" x14ac:dyDescent="0.25">
      <c r="A7279" t="s">
        <v>34</v>
      </c>
      <c r="B7279" s="4" t="s">
        <v>29</v>
      </c>
      <c r="C7279" s="4" t="s">
        <v>8135</v>
      </c>
      <c r="D7279" s="4" t="s">
        <v>2741</v>
      </c>
      <c r="E7279" s="4">
        <v>1.5402000000000001E-2</v>
      </c>
      <c r="F7279" s="4">
        <v>5.7957899999999999E-4</v>
      </c>
      <c r="G7279" s="4">
        <v>1</v>
      </c>
      <c r="H7279" s="4">
        <v>1</v>
      </c>
      <c r="I7279" s="4">
        <v>1</v>
      </c>
      <c r="J7279" s="4" t="s">
        <v>8129</v>
      </c>
      <c r="K7279" s="4">
        <v>0</v>
      </c>
      <c r="L7279" s="4">
        <v>2446.1264900000001</v>
      </c>
      <c r="M7279" s="4" t="s">
        <v>29</v>
      </c>
      <c r="N7279" s="4" t="s">
        <v>29</v>
      </c>
      <c r="O7279" s="4">
        <v>2.1489999999999999E-4</v>
      </c>
      <c r="P7279" s="4">
        <v>2.369E-3</v>
      </c>
      <c r="Q7279" s="4">
        <v>3.03</v>
      </c>
    </row>
    <row r="7280" spans="1:29" hidden="1" outlineLevel="1" collapsed="1" x14ac:dyDescent="0.25">
      <c r="A7280" t="s">
        <v>34</v>
      </c>
      <c r="B7280" s="4" t="s">
        <v>29</v>
      </c>
      <c r="C7280" s="4" t="s">
        <v>8136</v>
      </c>
      <c r="D7280" s="4" t="s">
        <v>166</v>
      </c>
      <c r="E7280" s="4">
        <v>3.2634200000000002E-2</v>
      </c>
      <c r="F7280" s="4">
        <v>1.27169E-3</v>
      </c>
      <c r="G7280" s="4">
        <v>1</v>
      </c>
      <c r="H7280" s="4">
        <v>1</v>
      </c>
      <c r="I7280" s="4">
        <v>1</v>
      </c>
      <c r="J7280" s="4" t="s">
        <v>8129</v>
      </c>
      <c r="K7280" s="4">
        <v>1</v>
      </c>
      <c r="L7280" s="4">
        <v>1347.7049099999999</v>
      </c>
      <c r="M7280" s="4" t="s">
        <v>29</v>
      </c>
      <c r="N7280" s="4" t="s">
        <v>29</v>
      </c>
      <c r="O7280" s="4">
        <v>4.6000000000000001E-4</v>
      </c>
      <c r="P7280" s="4">
        <v>6.1000000000000004E-3</v>
      </c>
      <c r="Q7280" s="4">
        <v>2.0299999999999998</v>
      </c>
    </row>
    <row r="7281" spans="1:29" hidden="1" outlineLevel="1" collapsed="1" x14ac:dyDescent="0.25">
      <c r="A7281" t="s">
        <v>34</v>
      </c>
      <c r="B7281" s="4" t="s">
        <v>29</v>
      </c>
      <c r="C7281" s="4" t="s">
        <v>8137</v>
      </c>
      <c r="D7281" s="4" t="s">
        <v>34</v>
      </c>
      <c r="E7281" s="4">
        <v>0.148095</v>
      </c>
      <c r="F7281" s="4">
        <v>4.9121900000000003E-3</v>
      </c>
      <c r="G7281" s="4">
        <v>1</v>
      </c>
      <c r="H7281" s="4">
        <v>1</v>
      </c>
      <c r="I7281" s="4">
        <v>1</v>
      </c>
      <c r="J7281" s="4" t="s">
        <v>8129</v>
      </c>
      <c r="K7281" s="4">
        <v>0</v>
      </c>
      <c r="L7281" s="4">
        <v>859.4461</v>
      </c>
      <c r="M7281" s="4" t="s">
        <v>29</v>
      </c>
      <c r="N7281" s="4" t="s">
        <v>29</v>
      </c>
      <c r="O7281" s="4">
        <v>1.758E-3</v>
      </c>
      <c r="P7281" s="4">
        <v>4.8910000000000002E-2</v>
      </c>
      <c r="Q7281" s="4">
        <v>1.96</v>
      </c>
    </row>
    <row r="7282" spans="1:29" x14ac:dyDescent="0.25">
      <c r="A7282" s="3" t="s">
        <v>29</v>
      </c>
      <c r="B7282" s="3" t="s">
        <v>30</v>
      </c>
      <c r="C7282" s="3" t="s">
        <v>8138</v>
      </c>
      <c r="D7282" s="3" t="s">
        <v>8139</v>
      </c>
      <c r="E7282" s="3">
        <v>0</v>
      </c>
      <c r="F7282" s="3">
        <v>26.244</v>
      </c>
      <c r="G7282" s="3">
        <v>16</v>
      </c>
      <c r="H7282" s="3">
        <v>7</v>
      </c>
      <c r="I7282" s="3">
        <v>8</v>
      </c>
      <c r="J7282" s="3">
        <v>7</v>
      </c>
      <c r="K7282" s="3">
        <v>630</v>
      </c>
      <c r="L7282" s="3">
        <v>73.8</v>
      </c>
      <c r="M7282" s="3">
        <v>9</v>
      </c>
      <c r="N7282" s="3">
        <v>19.989999999999998</v>
      </c>
      <c r="O7282" s="3">
        <v>7</v>
      </c>
      <c r="P7282" s="3" t="s">
        <v>315</v>
      </c>
      <c r="Q7282" s="3" t="s">
        <v>6995</v>
      </c>
      <c r="R7282" s="3" t="s">
        <v>1552</v>
      </c>
      <c r="S7282" s="3" t="s">
        <v>34</v>
      </c>
      <c r="T7282" s="3" t="s">
        <v>34</v>
      </c>
      <c r="U7282" s="3" t="s">
        <v>8138</v>
      </c>
      <c r="V7282" s="3" t="s">
        <v>34</v>
      </c>
      <c r="W7282" s="3" t="s">
        <v>1758</v>
      </c>
      <c r="X7282" s="3" t="s">
        <v>34</v>
      </c>
      <c r="Y7282" s="3" t="s">
        <v>34</v>
      </c>
      <c r="Z7282" s="3" t="s">
        <v>34</v>
      </c>
      <c r="AA7282" s="3">
        <v>0</v>
      </c>
      <c r="AB7282" s="3" t="s">
        <v>29</v>
      </c>
      <c r="AC7282" s="3">
        <v>1</v>
      </c>
    </row>
    <row r="7283" spans="1:29" hidden="1" outlineLevel="1" collapsed="1" x14ac:dyDescent="0.25">
      <c r="A7283" t="s">
        <v>34</v>
      </c>
      <c r="B7283" s="2" t="s">
        <v>39</v>
      </c>
      <c r="C7283" s="2" t="s">
        <v>40</v>
      </c>
      <c r="D7283" s="2" t="s">
        <v>41</v>
      </c>
      <c r="E7283" s="2" t="s">
        <v>42</v>
      </c>
      <c r="F7283" s="2" t="s">
        <v>43</v>
      </c>
      <c r="G7283" s="2" t="s">
        <v>28</v>
      </c>
      <c r="H7283" s="2" t="s">
        <v>44</v>
      </c>
      <c r="I7283" s="2" t="s">
        <v>8</v>
      </c>
      <c r="J7283" s="2" t="s">
        <v>45</v>
      </c>
      <c r="K7283" s="2" t="s">
        <v>46</v>
      </c>
      <c r="L7283" s="2" t="s">
        <v>47</v>
      </c>
      <c r="M7283" s="2" t="s">
        <v>27</v>
      </c>
      <c r="N7283" s="2" t="s">
        <v>48</v>
      </c>
      <c r="O7283" s="2" t="s">
        <v>49</v>
      </c>
      <c r="P7283" s="2" t="s">
        <v>50</v>
      </c>
      <c r="Q7283" s="2" t="s">
        <v>51</v>
      </c>
    </row>
    <row r="7284" spans="1:29" hidden="1" outlineLevel="1" collapsed="1" x14ac:dyDescent="0.25">
      <c r="A7284" t="s">
        <v>34</v>
      </c>
      <c r="B7284" s="4" t="s">
        <v>29</v>
      </c>
      <c r="C7284" s="4" t="s">
        <v>8140</v>
      </c>
      <c r="D7284" s="4" t="s">
        <v>34</v>
      </c>
      <c r="E7284" s="4">
        <v>1.5485900000000001E-3</v>
      </c>
      <c r="F7284" s="4">
        <v>1.5434800000000001E-4</v>
      </c>
      <c r="G7284" s="4">
        <v>1</v>
      </c>
      <c r="H7284" s="4">
        <v>1</v>
      </c>
      <c r="I7284" s="4">
        <v>1</v>
      </c>
      <c r="J7284" s="4" t="s">
        <v>8138</v>
      </c>
      <c r="K7284" s="4">
        <v>0</v>
      </c>
      <c r="L7284" s="4">
        <v>1680.8439100000001</v>
      </c>
      <c r="M7284" s="4" t="s">
        <v>29</v>
      </c>
      <c r="N7284" s="4" t="s">
        <v>29</v>
      </c>
      <c r="O7284" s="4">
        <v>6.5770000000000002E-5</v>
      </c>
      <c r="P7284" s="4">
        <v>1.5530000000000001E-4</v>
      </c>
      <c r="Q7284" s="4">
        <v>2.63</v>
      </c>
    </row>
    <row r="7285" spans="1:29" hidden="1" outlineLevel="1" collapsed="1" x14ac:dyDescent="0.25">
      <c r="A7285" t="s">
        <v>34</v>
      </c>
      <c r="B7285" s="4" t="s">
        <v>29</v>
      </c>
      <c r="C7285" s="4" t="s">
        <v>8141</v>
      </c>
      <c r="D7285" s="4" t="s">
        <v>34</v>
      </c>
      <c r="E7285" s="4">
        <v>7.8469300000000004E-5</v>
      </c>
      <c r="F7285" s="4">
        <v>1.5434800000000001E-4</v>
      </c>
      <c r="G7285" s="4">
        <v>1</v>
      </c>
      <c r="H7285" s="4">
        <v>1</v>
      </c>
      <c r="I7285" s="4">
        <v>1</v>
      </c>
      <c r="J7285" s="4" t="s">
        <v>8138</v>
      </c>
      <c r="K7285" s="4">
        <v>0</v>
      </c>
      <c r="L7285" s="4">
        <v>1957.9905699999999</v>
      </c>
      <c r="M7285" s="4" t="s">
        <v>29</v>
      </c>
      <c r="N7285" s="4" t="s">
        <v>29</v>
      </c>
      <c r="O7285" s="4">
        <v>6.5770000000000002E-5</v>
      </c>
      <c r="P7285" s="4">
        <v>4.2529999999999998E-6</v>
      </c>
      <c r="Q7285" s="4">
        <v>3.72</v>
      </c>
    </row>
    <row r="7286" spans="1:29" hidden="1" outlineLevel="1" collapsed="1" x14ac:dyDescent="0.25">
      <c r="A7286" t="s">
        <v>34</v>
      </c>
      <c r="B7286" s="4" t="s">
        <v>29</v>
      </c>
      <c r="C7286" s="4" t="s">
        <v>8142</v>
      </c>
      <c r="D7286" s="4" t="s">
        <v>418</v>
      </c>
      <c r="E7286" s="4">
        <v>7.4951300000000005E-4</v>
      </c>
      <c r="F7286" s="4">
        <v>1.5434800000000001E-4</v>
      </c>
      <c r="G7286" s="4">
        <v>1</v>
      </c>
      <c r="H7286" s="4">
        <v>1</v>
      </c>
      <c r="I7286" s="4">
        <v>2</v>
      </c>
      <c r="J7286" s="4" t="s">
        <v>8138</v>
      </c>
      <c r="K7286" s="4">
        <v>0</v>
      </c>
      <c r="L7286" s="4">
        <v>1273.6569</v>
      </c>
      <c r="M7286" s="4" t="s">
        <v>29</v>
      </c>
      <c r="N7286" s="4" t="s">
        <v>29</v>
      </c>
      <c r="O7286" s="4">
        <v>6.5770000000000002E-5</v>
      </c>
      <c r="P7286" s="4">
        <v>6.5149999999999998E-5</v>
      </c>
      <c r="Q7286" s="4">
        <v>2.65</v>
      </c>
    </row>
    <row r="7287" spans="1:29" hidden="1" outlineLevel="1" collapsed="1" x14ac:dyDescent="0.25">
      <c r="A7287" t="s">
        <v>34</v>
      </c>
      <c r="B7287" s="4" t="s">
        <v>29</v>
      </c>
      <c r="C7287" s="4" t="s">
        <v>8143</v>
      </c>
      <c r="D7287" s="4" t="s">
        <v>34</v>
      </c>
      <c r="E7287" s="4">
        <v>5.2298100000000005E-4</v>
      </c>
      <c r="F7287" s="4">
        <v>1.5434800000000001E-4</v>
      </c>
      <c r="G7287" s="4">
        <v>1</v>
      </c>
      <c r="H7287" s="4">
        <v>1</v>
      </c>
      <c r="I7287" s="4">
        <v>1</v>
      </c>
      <c r="J7287" s="4" t="s">
        <v>8138</v>
      </c>
      <c r="K7287" s="4">
        <v>0</v>
      </c>
      <c r="L7287" s="4">
        <v>1236.6582800000001</v>
      </c>
      <c r="M7287" s="4" t="s">
        <v>29</v>
      </c>
      <c r="N7287" s="4" t="s">
        <v>29</v>
      </c>
      <c r="O7287" s="4">
        <v>6.5770000000000002E-5</v>
      </c>
      <c r="P7287" s="4">
        <v>4.2129999999999998E-5</v>
      </c>
      <c r="Q7287" s="4">
        <v>2.36</v>
      </c>
    </row>
    <row r="7288" spans="1:29" hidden="1" outlineLevel="1" collapsed="1" x14ac:dyDescent="0.25">
      <c r="A7288" t="s">
        <v>34</v>
      </c>
      <c r="B7288" s="4" t="s">
        <v>29</v>
      </c>
      <c r="C7288" s="4" t="s">
        <v>8144</v>
      </c>
      <c r="D7288" s="4" t="s">
        <v>34</v>
      </c>
      <c r="E7288" s="4">
        <v>5.0640499999999996E-3</v>
      </c>
      <c r="F7288" s="4">
        <v>3.0793500000000001E-4</v>
      </c>
      <c r="G7288" s="4">
        <v>1</v>
      </c>
      <c r="H7288" s="4">
        <v>1</v>
      </c>
      <c r="I7288" s="4">
        <v>1</v>
      </c>
      <c r="J7288" s="4" t="s">
        <v>8138</v>
      </c>
      <c r="K7288" s="4">
        <v>0</v>
      </c>
      <c r="L7288" s="4">
        <v>2210.1087900000002</v>
      </c>
      <c r="M7288" s="4" t="s">
        <v>29</v>
      </c>
      <c r="N7288" s="4" t="s">
        <v>29</v>
      </c>
      <c r="O7288" s="4">
        <v>1.192E-4</v>
      </c>
      <c r="P7288" s="4">
        <v>6.2180000000000004E-4</v>
      </c>
      <c r="Q7288" s="4">
        <v>2.3199999999999998</v>
      </c>
    </row>
    <row r="7289" spans="1:29" hidden="1" outlineLevel="1" collapsed="1" x14ac:dyDescent="0.25">
      <c r="A7289" t="s">
        <v>34</v>
      </c>
      <c r="B7289" s="4" t="s">
        <v>29</v>
      </c>
      <c r="C7289" s="4" t="s">
        <v>8145</v>
      </c>
      <c r="D7289" s="4" t="s">
        <v>34</v>
      </c>
      <c r="E7289" s="4">
        <v>5.64468E-3</v>
      </c>
      <c r="F7289" s="4">
        <v>4.3565599999999998E-4</v>
      </c>
      <c r="G7289" s="4">
        <v>1</v>
      </c>
      <c r="H7289" s="4">
        <v>1</v>
      </c>
      <c r="I7289" s="4">
        <v>1</v>
      </c>
      <c r="J7289" s="4" t="s">
        <v>8138</v>
      </c>
      <c r="K7289" s="4">
        <v>1</v>
      </c>
      <c r="L7289" s="4">
        <v>1354.7252900000001</v>
      </c>
      <c r="M7289" s="4" t="s">
        <v>29</v>
      </c>
      <c r="N7289" s="4" t="s">
        <v>29</v>
      </c>
      <c r="O7289" s="4">
        <v>1.639E-4</v>
      </c>
      <c r="P7289" s="4">
        <v>7.0859999999999999E-4</v>
      </c>
      <c r="Q7289" s="4">
        <v>2.02</v>
      </c>
    </row>
    <row r="7290" spans="1:29" hidden="1" outlineLevel="1" collapsed="1" x14ac:dyDescent="0.25">
      <c r="A7290" t="s">
        <v>34</v>
      </c>
      <c r="B7290" s="4" t="s">
        <v>29</v>
      </c>
      <c r="C7290" s="4" t="s">
        <v>8146</v>
      </c>
      <c r="D7290" s="4" t="s">
        <v>3003</v>
      </c>
      <c r="E7290" s="4">
        <v>3.6923499999999998E-2</v>
      </c>
      <c r="F7290" s="4">
        <v>1.27169E-3</v>
      </c>
      <c r="G7290" s="4">
        <v>1</v>
      </c>
      <c r="H7290" s="4">
        <v>1</v>
      </c>
      <c r="I7290" s="4">
        <v>1</v>
      </c>
      <c r="J7290" s="4" t="s">
        <v>8138</v>
      </c>
      <c r="K7290" s="4">
        <v>1</v>
      </c>
      <c r="L7290" s="4">
        <v>1665.8893599999999</v>
      </c>
      <c r="M7290" s="4" t="s">
        <v>29</v>
      </c>
      <c r="N7290" s="4" t="s">
        <v>29</v>
      </c>
      <c r="O7290" s="4">
        <v>4.6000000000000001E-4</v>
      </c>
      <c r="P7290" s="4">
        <v>7.1329999999999996E-3</v>
      </c>
      <c r="Q7290" s="4">
        <v>2.23</v>
      </c>
    </row>
    <row r="7291" spans="1:29" x14ac:dyDescent="0.25">
      <c r="A7291" s="3" t="s">
        <v>29</v>
      </c>
      <c r="B7291" s="3" t="s">
        <v>30</v>
      </c>
      <c r="C7291" s="3" t="s">
        <v>8147</v>
      </c>
      <c r="D7291" s="3" t="s">
        <v>8148</v>
      </c>
      <c r="E7291" s="3">
        <v>0</v>
      </c>
      <c r="F7291" s="3">
        <v>26.221</v>
      </c>
      <c r="G7291" s="3">
        <v>29</v>
      </c>
      <c r="H7291" s="3">
        <v>5</v>
      </c>
      <c r="I7291" s="3">
        <v>9</v>
      </c>
      <c r="J7291" s="3">
        <v>5</v>
      </c>
      <c r="K7291" s="3">
        <v>241</v>
      </c>
      <c r="L7291" s="3">
        <v>26.1</v>
      </c>
      <c r="M7291" s="3">
        <v>5.21</v>
      </c>
      <c r="N7291" s="3">
        <v>34.85</v>
      </c>
      <c r="O7291" s="3">
        <v>5</v>
      </c>
      <c r="P7291" s="3" t="s">
        <v>34</v>
      </c>
      <c r="Q7291" s="3" t="s">
        <v>34</v>
      </c>
      <c r="R7291" s="3" t="s">
        <v>189</v>
      </c>
      <c r="S7291" s="3" t="s">
        <v>7254</v>
      </c>
      <c r="T7291" s="3" t="s">
        <v>34</v>
      </c>
      <c r="U7291" s="3" t="s">
        <v>8149</v>
      </c>
      <c r="V7291" s="3" t="s">
        <v>34</v>
      </c>
      <c r="W7291" s="3" t="s">
        <v>714</v>
      </c>
      <c r="X7291" s="3" t="s">
        <v>34</v>
      </c>
      <c r="Y7291" s="3" t="s">
        <v>34</v>
      </c>
      <c r="Z7291" s="3" t="s">
        <v>34</v>
      </c>
      <c r="AA7291" s="3">
        <v>0</v>
      </c>
      <c r="AB7291" s="3" t="s">
        <v>29</v>
      </c>
      <c r="AC7291" s="3">
        <v>1</v>
      </c>
    </row>
    <row r="7292" spans="1:29" hidden="1" outlineLevel="1" collapsed="1" x14ac:dyDescent="0.25">
      <c r="A7292" t="s">
        <v>34</v>
      </c>
      <c r="B7292" s="2" t="s">
        <v>39</v>
      </c>
      <c r="C7292" s="2" t="s">
        <v>40</v>
      </c>
      <c r="D7292" s="2" t="s">
        <v>41</v>
      </c>
      <c r="E7292" s="2" t="s">
        <v>42</v>
      </c>
      <c r="F7292" s="2" t="s">
        <v>43</v>
      </c>
      <c r="G7292" s="2" t="s">
        <v>28</v>
      </c>
      <c r="H7292" s="2" t="s">
        <v>44</v>
      </c>
      <c r="I7292" s="2" t="s">
        <v>8</v>
      </c>
      <c r="J7292" s="2" t="s">
        <v>45</v>
      </c>
      <c r="K7292" s="2" t="s">
        <v>46</v>
      </c>
      <c r="L7292" s="2" t="s">
        <v>47</v>
      </c>
      <c r="M7292" s="2" t="s">
        <v>27</v>
      </c>
      <c r="N7292" s="2" t="s">
        <v>48</v>
      </c>
      <c r="O7292" s="2" t="s">
        <v>49</v>
      </c>
      <c r="P7292" s="2" t="s">
        <v>50</v>
      </c>
      <c r="Q7292" s="2" t="s">
        <v>51</v>
      </c>
    </row>
    <row r="7293" spans="1:29" hidden="1" outlineLevel="1" collapsed="1" x14ac:dyDescent="0.25">
      <c r="A7293" t="s">
        <v>34</v>
      </c>
      <c r="B7293" s="4" t="s">
        <v>29</v>
      </c>
      <c r="C7293" s="4" t="s">
        <v>8150</v>
      </c>
      <c r="D7293" s="4" t="s">
        <v>34</v>
      </c>
      <c r="E7293" s="4">
        <v>2.3570999999999998E-5</v>
      </c>
      <c r="F7293" s="4">
        <v>1.5434800000000001E-4</v>
      </c>
      <c r="G7293" s="4">
        <v>1</v>
      </c>
      <c r="H7293" s="4">
        <v>1</v>
      </c>
      <c r="I7293" s="4">
        <v>2</v>
      </c>
      <c r="J7293" s="4" t="s">
        <v>8147</v>
      </c>
      <c r="K7293" s="4">
        <v>2</v>
      </c>
      <c r="L7293" s="4">
        <v>2322.27171</v>
      </c>
      <c r="M7293" s="4" t="s">
        <v>29</v>
      </c>
      <c r="N7293" s="4" t="s">
        <v>29</v>
      </c>
      <c r="O7293" s="4">
        <v>6.5770000000000002E-5</v>
      </c>
      <c r="P7293" s="4">
        <v>9.9939999999999991E-7</v>
      </c>
      <c r="Q7293" s="4">
        <v>3.55</v>
      </c>
    </row>
    <row r="7294" spans="1:29" hidden="1" outlineLevel="1" collapsed="1" x14ac:dyDescent="0.25">
      <c r="A7294" t="s">
        <v>34</v>
      </c>
      <c r="B7294" s="4" t="s">
        <v>29</v>
      </c>
      <c r="C7294" s="4" t="s">
        <v>8151</v>
      </c>
      <c r="D7294" s="4" t="s">
        <v>34</v>
      </c>
      <c r="E7294" s="4">
        <v>2.8041100000000002E-5</v>
      </c>
      <c r="F7294" s="4">
        <v>1.5434800000000001E-4</v>
      </c>
      <c r="G7294" s="4">
        <v>1</v>
      </c>
      <c r="H7294" s="4">
        <v>1</v>
      </c>
      <c r="I7294" s="4">
        <v>2</v>
      </c>
      <c r="J7294" s="4" t="s">
        <v>8147</v>
      </c>
      <c r="K7294" s="4">
        <v>0</v>
      </c>
      <c r="L7294" s="4">
        <v>1693.94244</v>
      </c>
      <c r="M7294" s="4" t="s">
        <v>29</v>
      </c>
      <c r="N7294" s="4" t="s">
        <v>29</v>
      </c>
      <c r="O7294" s="4">
        <v>6.5770000000000002E-5</v>
      </c>
      <c r="P7294" s="4">
        <v>1.2270000000000001E-6</v>
      </c>
      <c r="Q7294" s="4">
        <v>3.61</v>
      </c>
    </row>
    <row r="7295" spans="1:29" hidden="1" outlineLevel="1" collapsed="1" x14ac:dyDescent="0.25">
      <c r="A7295" t="s">
        <v>34</v>
      </c>
      <c r="B7295" s="4" t="s">
        <v>29</v>
      </c>
      <c r="C7295" s="4" t="s">
        <v>8152</v>
      </c>
      <c r="D7295" s="4" t="s">
        <v>34</v>
      </c>
      <c r="E7295" s="4">
        <v>1.3105599999999999E-3</v>
      </c>
      <c r="F7295" s="4">
        <v>1.5434800000000001E-4</v>
      </c>
      <c r="G7295" s="4">
        <v>1</v>
      </c>
      <c r="H7295" s="4">
        <v>1</v>
      </c>
      <c r="I7295" s="4">
        <v>3</v>
      </c>
      <c r="J7295" s="4" t="s">
        <v>8147</v>
      </c>
      <c r="K7295" s="4">
        <v>0</v>
      </c>
      <c r="L7295" s="4">
        <v>2094.0866000000001</v>
      </c>
      <c r="M7295" s="4" t="s">
        <v>29</v>
      </c>
      <c r="N7295" s="4" t="s">
        <v>29</v>
      </c>
      <c r="O7295" s="4">
        <v>6.5770000000000002E-5</v>
      </c>
      <c r="P7295" s="4">
        <v>1.271E-4</v>
      </c>
      <c r="Q7295" s="4">
        <v>5.23</v>
      </c>
    </row>
    <row r="7296" spans="1:29" hidden="1" outlineLevel="1" collapsed="1" x14ac:dyDescent="0.25">
      <c r="A7296" t="s">
        <v>34</v>
      </c>
      <c r="B7296" s="4" t="s">
        <v>29</v>
      </c>
      <c r="C7296" s="4" t="s">
        <v>8153</v>
      </c>
      <c r="D7296" s="4" t="s">
        <v>34</v>
      </c>
      <c r="E7296" s="4">
        <v>3.6550799999999998E-3</v>
      </c>
      <c r="F7296" s="4">
        <v>3.0793500000000001E-4</v>
      </c>
      <c r="G7296" s="4">
        <v>1</v>
      </c>
      <c r="H7296" s="4">
        <v>1</v>
      </c>
      <c r="I7296" s="4">
        <v>1</v>
      </c>
      <c r="J7296" s="4" t="s">
        <v>8147</v>
      </c>
      <c r="K7296" s="4">
        <v>1</v>
      </c>
      <c r="L7296" s="4">
        <v>2137.1552799999999</v>
      </c>
      <c r="M7296" s="4" t="s">
        <v>29</v>
      </c>
      <c r="N7296" s="4" t="s">
        <v>29</v>
      </c>
      <c r="O7296" s="4">
        <v>1.192E-4</v>
      </c>
      <c r="P7296" s="4">
        <v>4.2519999999999998E-4</v>
      </c>
      <c r="Q7296" s="4">
        <v>3.3</v>
      </c>
    </row>
    <row r="7297" spans="1:29" hidden="1" outlineLevel="1" collapsed="1" x14ac:dyDescent="0.25">
      <c r="A7297" t="s">
        <v>34</v>
      </c>
      <c r="B7297" s="4" t="s">
        <v>29</v>
      </c>
      <c r="C7297" s="4" t="s">
        <v>8154</v>
      </c>
      <c r="D7297" s="4" t="s">
        <v>34</v>
      </c>
      <c r="E7297" s="4">
        <v>2.4890899999999998E-3</v>
      </c>
      <c r="F7297" s="4">
        <v>3.0793500000000001E-4</v>
      </c>
      <c r="G7297" s="4">
        <v>1</v>
      </c>
      <c r="H7297" s="4">
        <v>1</v>
      </c>
      <c r="I7297" s="4">
        <v>1</v>
      </c>
      <c r="J7297" s="4" t="s">
        <v>8147</v>
      </c>
      <c r="K7297" s="4">
        <v>0</v>
      </c>
      <c r="L7297" s="4">
        <v>3175.4225900000001</v>
      </c>
      <c r="M7297" s="4" t="s">
        <v>29</v>
      </c>
      <c r="N7297" s="4" t="s">
        <v>29</v>
      </c>
      <c r="O7297" s="4">
        <v>1.192E-4</v>
      </c>
      <c r="P7297" s="4">
        <v>2.7290000000000002E-4</v>
      </c>
      <c r="Q7297" s="4">
        <v>3.92</v>
      </c>
    </row>
    <row r="7298" spans="1:29" x14ac:dyDescent="0.25">
      <c r="A7298" s="3" t="s">
        <v>29</v>
      </c>
      <c r="B7298" s="3" t="s">
        <v>30</v>
      </c>
      <c r="C7298" s="3" t="s">
        <v>8155</v>
      </c>
      <c r="D7298" s="3" t="s">
        <v>8156</v>
      </c>
      <c r="E7298" s="3">
        <v>0</v>
      </c>
      <c r="F7298" s="3">
        <v>26.071999999999999</v>
      </c>
      <c r="G7298" s="3">
        <v>15</v>
      </c>
      <c r="H7298" s="3">
        <v>6</v>
      </c>
      <c r="I7298" s="3">
        <v>7</v>
      </c>
      <c r="J7298" s="3">
        <v>6</v>
      </c>
      <c r="K7298" s="3">
        <v>610</v>
      </c>
      <c r="L7298" s="3">
        <v>70.2</v>
      </c>
      <c r="M7298" s="3">
        <v>4.6900000000000004</v>
      </c>
      <c r="N7298" s="3">
        <v>17.670000000000002</v>
      </c>
      <c r="O7298" s="3">
        <v>6</v>
      </c>
      <c r="P7298" s="3" t="s">
        <v>34</v>
      </c>
      <c r="Q7298" s="3" t="s">
        <v>34</v>
      </c>
      <c r="R7298" s="3" t="s">
        <v>34</v>
      </c>
      <c r="S7298" s="3" t="s">
        <v>8157</v>
      </c>
      <c r="T7298" s="3" t="s">
        <v>34</v>
      </c>
      <c r="U7298" s="3" t="s">
        <v>8158</v>
      </c>
      <c r="V7298" s="3" t="s">
        <v>34</v>
      </c>
      <c r="W7298" s="3" t="s">
        <v>38</v>
      </c>
      <c r="X7298" s="3" t="s">
        <v>34</v>
      </c>
      <c r="Y7298" s="3" t="s">
        <v>34</v>
      </c>
      <c r="Z7298" s="3" t="s">
        <v>34</v>
      </c>
      <c r="AA7298" s="3">
        <v>0</v>
      </c>
      <c r="AB7298" s="3" t="s">
        <v>29</v>
      </c>
      <c r="AC7298" s="3">
        <v>1</v>
      </c>
    </row>
    <row r="7299" spans="1:29" hidden="1" outlineLevel="1" collapsed="1" x14ac:dyDescent="0.25">
      <c r="A7299" t="s">
        <v>34</v>
      </c>
      <c r="B7299" s="2" t="s">
        <v>39</v>
      </c>
      <c r="C7299" s="2" t="s">
        <v>40</v>
      </c>
      <c r="D7299" s="2" t="s">
        <v>41</v>
      </c>
      <c r="E7299" s="2" t="s">
        <v>42</v>
      </c>
      <c r="F7299" s="2" t="s">
        <v>43</v>
      </c>
      <c r="G7299" s="2" t="s">
        <v>28</v>
      </c>
      <c r="H7299" s="2" t="s">
        <v>44</v>
      </c>
      <c r="I7299" s="2" t="s">
        <v>8</v>
      </c>
      <c r="J7299" s="2" t="s">
        <v>45</v>
      </c>
      <c r="K7299" s="2" t="s">
        <v>46</v>
      </c>
      <c r="L7299" s="2" t="s">
        <v>47</v>
      </c>
      <c r="M7299" s="2" t="s">
        <v>27</v>
      </c>
      <c r="N7299" s="2" t="s">
        <v>48</v>
      </c>
      <c r="O7299" s="2" t="s">
        <v>49</v>
      </c>
      <c r="P7299" s="2" t="s">
        <v>50</v>
      </c>
      <c r="Q7299" s="2" t="s">
        <v>51</v>
      </c>
    </row>
    <row r="7300" spans="1:29" hidden="1" outlineLevel="1" collapsed="1" x14ac:dyDescent="0.25">
      <c r="A7300" t="s">
        <v>34</v>
      </c>
      <c r="B7300" s="4" t="s">
        <v>29</v>
      </c>
      <c r="C7300" s="4" t="s">
        <v>8159</v>
      </c>
      <c r="D7300" s="4" t="s">
        <v>34</v>
      </c>
      <c r="E7300" s="4">
        <v>1.0400699999999999E-3</v>
      </c>
      <c r="F7300" s="4">
        <v>1.5434800000000001E-4</v>
      </c>
      <c r="G7300" s="4">
        <v>1</v>
      </c>
      <c r="H7300" s="4">
        <v>1</v>
      </c>
      <c r="I7300" s="4">
        <v>1</v>
      </c>
      <c r="J7300" s="4" t="s">
        <v>8155</v>
      </c>
      <c r="K7300" s="4">
        <v>1</v>
      </c>
      <c r="L7300" s="4">
        <v>2555.1896200000001</v>
      </c>
      <c r="M7300" s="4" t="s">
        <v>29</v>
      </c>
      <c r="N7300" s="4" t="s">
        <v>29</v>
      </c>
      <c r="O7300" s="4">
        <v>6.5770000000000002E-5</v>
      </c>
      <c r="P7300" s="4">
        <v>9.6589999999999995E-5</v>
      </c>
      <c r="Q7300" s="4">
        <v>3.8</v>
      </c>
    </row>
    <row r="7301" spans="1:29" hidden="1" outlineLevel="1" collapsed="1" x14ac:dyDescent="0.25">
      <c r="A7301" t="s">
        <v>34</v>
      </c>
      <c r="B7301" s="4" t="s">
        <v>29</v>
      </c>
      <c r="C7301" s="4" t="s">
        <v>8160</v>
      </c>
      <c r="D7301" s="4" t="s">
        <v>34</v>
      </c>
      <c r="E7301" s="4">
        <v>1.6336599999999999E-5</v>
      </c>
      <c r="F7301" s="4">
        <v>1.5434800000000001E-4</v>
      </c>
      <c r="G7301" s="4">
        <v>1</v>
      </c>
      <c r="H7301" s="4">
        <v>1</v>
      </c>
      <c r="I7301" s="4">
        <v>1</v>
      </c>
      <c r="J7301" s="4" t="s">
        <v>8155</v>
      </c>
      <c r="K7301" s="4">
        <v>0</v>
      </c>
      <c r="L7301" s="4">
        <v>1942.88896</v>
      </c>
      <c r="M7301" s="4" t="s">
        <v>29</v>
      </c>
      <c r="N7301" s="4" t="s">
        <v>29</v>
      </c>
      <c r="O7301" s="4">
        <v>6.5770000000000002E-5</v>
      </c>
      <c r="P7301" s="4">
        <v>6.3789999999999996E-7</v>
      </c>
      <c r="Q7301" s="4">
        <v>3.44</v>
      </c>
    </row>
    <row r="7302" spans="1:29" hidden="1" outlineLevel="1" collapsed="1" x14ac:dyDescent="0.25">
      <c r="A7302" t="s">
        <v>34</v>
      </c>
      <c r="B7302" s="4" t="s">
        <v>29</v>
      </c>
      <c r="C7302" s="4" t="s">
        <v>8161</v>
      </c>
      <c r="D7302" s="4" t="s">
        <v>34</v>
      </c>
      <c r="E7302" s="4">
        <v>8.9723099999999996E-4</v>
      </c>
      <c r="F7302" s="4">
        <v>1.5434800000000001E-4</v>
      </c>
      <c r="G7302" s="4">
        <v>1</v>
      </c>
      <c r="H7302" s="4">
        <v>1</v>
      </c>
      <c r="I7302" s="4">
        <v>2</v>
      </c>
      <c r="J7302" s="4" t="s">
        <v>8155</v>
      </c>
      <c r="K7302" s="4">
        <v>1</v>
      </c>
      <c r="L7302" s="4">
        <v>1458.7547</v>
      </c>
      <c r="M7302" s="4" t="s">
        <v>29</v>
      </c>
      <c r="N7302" s="4" t="s">
        <v>29</v>
      </c>
      <c r="O7302" s="4">
        <v>6.5770000000000002E-5</v>
      </c>
      <c r="P7302" s="4">
        <v>8.0699999999999996E-5</v>
      </c>
      <c r="Q7302" s="4">
        <v>2.85</v>
      </c>
    </row>
    <row r="7303" spans="1:29" hidden="1" outlineLevel="1" collapsed="1" x14ac:dyDescent="0.25">
      <c r="A7303" t="s">
        <v>34</v>
      </c>
      <c r="B7303" s="4" t="s">
        <v>29</v>
      </c>
      <c r="C7303" s="4" t="s">
        <v>8162</v>
      </c>
      <c r="D7303" s="4" t="s">
        <v>34</v>
      </c>
      <c r="E7303" s="4">
        <v>1.98883E-3</v>
      </c>
      <c r="F7303" s="4">
        <v>1.5434800000000001E-4</v>
      </c>
      <c r="G7303" s="4">
        <v>1</v>
      </c>
      <c r="H7303" s="4">
        <v>1</v>
      </c>
      <c r="I7303" s="4">
        <v>1</v>
      </c>
      <c r="J7303" s="4" t="s">
        <v>8155</v>
      </c>
      <c r="K7303" s="4">
        <v>0</v>
      </c>
      <c r="L7303" s="4">
        <v>1530.7070799999999</v>
      </c>
      <c r="M7303" s="4" t="s">
        <v>29</v>
      </c>
      <c r="N7303" s="4" t="s">
        <v>29</v>
      </c>
      <c r="O7303" s="4">
        <v>6.5770000000000002E-5</v>
      </c>
      <c r="P7303" s="4">
        <v>2.086E-4</v>
      </c>
      <c r="Q7303" s="4">
        <v>1.76</v>
      </c>
    </row>
    <row r="7304" spans="1:29" hidden="1" outlineLevel="1" collapsed="1" x14ac:dyDescent="0.25">
      <c r="A7304" t="s">
        <v>34</v>
      </c>
      <c r="B7304" s="4" t="s">
        <v>29</v>
      </c>
      <c r="C7304" s="4" t="s">
        <v>8163</v>
      </c>
      <c r="D7304" s="4" t="s">
        <v>199</v>
      </c>
      <c r="E7304" s="4">
        <v>5.3979900000000001E-3</v>
      </c>
      <c r="F7304" s="4">
        <v>3.0793500000000001E-4</v>
      </c>
      <c r="G7304" s="4">
        <v>1</v>
      </c>
      <c r="H7304" s="4">
        <v>1</v>
      </c>
      <c r="I7304" s="4">
        <v>1</v>
      </c>
      <c r="J7304" s="4" t="s">
        <v>8155</v>
      </c>
      <c r="K7304" s="4">
        <v>0</v>
      </c>
      <c r="L7304" s="4">
        <v>1609.73739</v>
      </c>
      <c r="M7304" s="4" t="s">
        <v>29</v>
      </c>
      <c r="N7304" s="4" t="s">
        <v>29</v>
      </c>
      <c r="O7304" s="4">
        <v>1.192E-4</v>
      </c>
      <c r="P7304" s="4">
        <v>6.7239999999999997E-4</v>
      </c>
      <c r="Q7304" s="4">
        <v>2.16</v>
      </c>
    </row>
    <row r="7305" spans="1:29" hidden="1" outlineLevel="1" collapsed="1" x14ac:dyDescent="0.25">
      <c r="A7305" t="s">
        <v>34</v>
      </c>
      <c r="B7305" s="4" t="s">
        <v>29</v>
      </c>
      <c r="C7305" s="4" t="s">
        <v>8164</v>
      </c>
      <c r="D7305" s="4" t="s">
        <v>154</v>
      </c>
      <c r="E7305" s="4">
        <v>2.4362999999999999E-2</v>
      </c>
      <c r="F7305" s="4">
        <v>1.0127300000000001E-3</v>
      </c>
      <c r="G7305" s="4">
        <v>1</v>
      </c>
      <c r="H7305" s="4">
        <v>1</v>
      </c>
      <c r="I7305" s="4">
        <v>1</v>
      </c>
      <c r="J7305" s="4" t="s">
        <v>8155</v>
      </c>
      <c r="K7305" s="4">
        <v>0</v>
      </c>
      <c r="L7305" s="4">
        <v>1283.6340399999999</v>
      </c>
      <c r="M7305" s="4" t="s">
        <v>29</v>
      </c>
      <c r="N7305" s="4" t="s">
        <v>29</v>
      </c>
      <c r="O7305" s="4">
        <v>3.6830000000000001E-4</v>
      </c>
      <c r="P7305" s="4">
        <v>4.1970000000000002E-3</v>
      </c>
      <c r="Q7305" s="4">
        <v>1.84</v>
      </c>
    </row>
    <row r="7306" spans="1:29" x14ac:dyDescent="0.25">
      <c r="A7306" s="3" t="s">
        <v>29</v>
      </c>
      <c r="B7306" s="3" t="s">
        <v>30</v>
      </c>
      <c r="C7306" s="3" t="s">
        <v>8165</v>
      </c>
      <c r="D7306" s="3" t="s">
        <v>8166</v>
      </c>
      <c r="E7306" s="3">
        <v>0</v>
      </c>
      <c r="F7306" s="3">
        <v>25.995000000000001</v>
      </c>
      <c r="G7306" s="3">
        <v>11</v>
      </c>
      <c r="H7306" s="3">
        <v>4</v>
      </c>
      <c r="I7306" s="3">
        <v>6</v>
      </c>
      <c r="J7306" s="3">
        <v>4</v>
      </c>
      <c r="K7306" s="3">
        <v>640</v>
      </c>
      <c r="L7306" s="3">
        <v>70.2</v>
      </c>
      <c r="M7306" s="3">
        <v>7.5</v>
      </c>
      <c r="N7306" s="3">
        <v>21.74</v>
      </c>
      <c r="O7306" s="3">
        <v>4</v>
      </c>
      <c r="P7306" s="3" t="s">
        <v>315</v>
      </c>
      <c r="Q7306" s="3" t="s">
        <v>34</v>
      </c>
      <c r="R7306" s="3" t="s">
        <v>35</v>
      </c>
      <c r="S7306" s="3" t="s">
        <v>8167</v>
      </c>
      <c r="T7306" s="3" t="s">
        <v>34</v>
      </c>
      <c r="U7306" s="3" t="s">
        <v>8168</v>
      </c>
      <c r="V7306" s="3" t="s">
        <v>34</v>
      </c>
      <c r="W7306" s="3" t="s">
        <v>810</v>
      </c>
      <c r="X7306" s="3" t="s">
        <v>34</v>
      </c>
      <c r="Y7306" s="3" t="s">
        <v>34</v>
      </c>
      <c r="Z7306" s="3" t="s">
        <v>7465</v>
      </c>
      <c r="AA7306" s="3">
        <v>2</v>
      </c>
      <c r="AB7306" s="3" t="s">
        <v>29</v>
      </c>
      <c r="AC7306" s="3">
        <v>1</v>
      </c>
    </row>
    <row r="7307" spans="1:29" hidden="1" outlineLevel="1" collapsed="1" x14ac:dyDescent="0.25">
      <c r="A7307" t="s">
        <v>34</v>
      </c>
      <c r="B7307" s="2" t="s">
        <v>39</v>
      </c>
      <c r="C7307" s="2" t="s">
        <v>40</v>
      </c>
      <c r="D7307" s="2" t="s">
        <v>41</v>
      </c>
      <c r="E7307" s="2" t="s">
        <v>42</v>
      </c>
      <c r="F7307" s="2" t="s">
        <v>43</v>
      </c>
      <c r="G7307" s="2" t="s">
        <v>28</v>
      </c>
      <c r="H7307" s="2" t="s">
        <v>44</v>
      </c>
      <c r="I7307" s="2" t="s">
        <v>8</v>
      </c>
      <c r="J7307" s="2" t="s">
        <v>45</v>
      </c>
      <c r="K7307" s="2" t="s">
        <v>46</v>
      </c>
      <c r="L7307" s="2" t="s">
        <v>47</v>
      </c>
      <c r="M7307" s="2" t="s">
        <v>27</v>
      </c>
      <c r="N7307" s="2" t="s">
        <v>48</v>
      </c>
      <c r="O7307" s="2" t="s">
        <v>49</v>
      </c>
      <c r="P7307" s="2" t="s">
        <v>50</v>
      </c>
      <c r="Q7307" s="2" t="s">
        <v>51</v>
      </c>
    </row>
    <row r="7308" spans="1:29" hidden="1" outlineLevel="1" collapsed="1" x14ac:dyDescent="0.25">
      <c r="A7308" t="s">
        <v>34</v>
      </c>
      <c r="B7308" s="4" t="s">
        <v>29</v>
      </c>
      <c r="C7308" s="4" t="s">
        <v>8169</v>
      </c>
      <c r="D7308" s="4" t="s">
        <v>34</v>
      </c>
      <c r="E7308" s="4">
        <v>8.4140400000000002E-4</v>
      </c>
      <c r="F7308" s="4">
        <v>1.5434800000000001E-4</v>
      </c>
      <c r="G7308" s="4">
        <v>1</v>
      </c>
      <c r="H7308" s="4">
        <v>1</v>
      </c>
      <c r="I7308" s="4">
        <v>1</v>
      </c>
      <c r="J7308" s="4" t="s">
        <v>8165</v>
      </c>
      <c r="K7308" s="4">
        <v>0</v>
      </c>
      <c r="L7308" s="4">
        <v>1646.8536799999999</v>
      </c>
      <c r="M7308" s="4" t="s">
        <v>29</v>
      </c>
      <c r="N7308" s="4" t="s">
        <v>29</v>
      </c>
      <c r="O7308" s="4">
        <v>6.5770000000000002E-5</v>
      </c>
      <c r="P7308" s="4">
        <v>7.4800000000000002E-5</v>
      </c>
      <c r="Q7308" s="4">
        <v>3.64</v>
      </c>
    </row>
    <row r="7309" spans="1:29" hidden="1" outlineLevel="1" collapsed="1" x14ac:dyDescent="0.25">
      <c r="A7309" t="s">
        <v>34</v>
      </c>
      <c r="B7309" s="4" t="s">
        <v>29</v>
      </c>
      <c r="C7309" s="4" t="s">
        <v>8170</v>
      </c>
      <c r="D7309" s="4" t="s">
        <v>34</v>
      </c>
      <c r="E7309" s="4">
        <v>1.6442400000000001E-8</v>
      </c>
      <c r="F7309" s="4">
        <v>1.5434800000000001E-4</v>
      </c>
      <c r="G7309" s="4">
        <v>1</v>
      </c>
      <c r="H7309" s="4">
        <v>2</v>
      </c>
      <c r="I7309" s="4">
        <v>2</v>
      </c>
      <c r="J7309" s="4" t="s">
        <v>8165</v>
      </c>
      <c r="K7309" s="4">
        <v>0</v>
      </c>
      <c r="L7309" s="4">
        <v>1473.84239</v>
      </c>
      <c r="M7309" s="4" t="s">
        <v>29</v>
      </c>
      <c r="N7309" s="4" t="s">
        <v>29</v>
      </c>
      <c r="O7309" s="4">
        <v>6.5770000000000002E-5</v>
      </c>
      <c r="P7309" s="4">
        <v>1.5130000000000001E-10</v>
      </c>
      <c r="Q7309" s="4">
        <v>4.32</v>
      </c>
    </row>
    <row r="7310" spans="1:29" hidden="1" outlineLevel="1" collapsed="1" x14ac:dyDescent="0.25">
      <c r="A7310" t="s">
        <v>34</v>
      </c>
      <c r="B7310" s="4" t="s">
        <v>29</v>
      </c>
      <c r="C7310" s="4" t="s">
        <v>8171</v>
      </c>
      <c r="D7310" s="4" t="s">
        <v>34</v>
      </c>
      <c r="E7310" s="4">
        <v>3.7696100000000001E-6</v>
      </c>
      <c r="F7310" s="4">
        <v>1.5434800000000001E-4</v>
      </c>
      <c r="G7310" s="4">
        <v>1</v>
      </c>
      <c r="H7310" s="4">
        <v>1</v>
      </c>
      <c r="I7310" s="4">
        <v>1</v>
      </c>
      <c r="J7310" s="4" t="s">
        <v>8165</v>
      </c>
      <c r="K7310" s="4">
        <v>0</v>
      </c>
      <c r="L7310" s="4">
        <v>2562.4038500000001</v>
      </c>
      <c r="M7310" s="4" t="s">
        <v>29</v>
      </c>
      <c r="N7310" s="4" t="s">
        <v>29</v>
      </c>
      <c r="O7310" s="4">
        <v>6.5770000000000002E-5</v>
      </c>
      <c r="P7310" s="4">
        <v>1.082E-7</v>
      </c>
      <c r="Q7310" s="4">
        <v>3.54</v>
      </c>
    </row>
    <row r="7311" spans="1:29" hidden="1" outlineLevel="1" collapsed="1" x14ac:dyDescent="0.25">
      <c r="A7311" t="s">
        <v>34</v>
      </c>
      <c r="B7311" s="4" t="s">
        <v>29</v>
      </c>
      <c r="C7311" s="4" t="s">
        <v>8172</v>
      </c>
      <c r="D7311" s="4" t="s">
        <v>1012</v>
      </c>
      <c r="E7311" s="4">
        <v>5.1620199999999998E-3</v>
      </c>
      <c r="F7311" s="4">
        <v>3.0793500000000001E-4</v>
      </c>
      <c r="G7311" s="4">
        <v>1</v>
      </c>
      <c r="H7311" s="4">
        <v>1</v>
      </c>
      <c r="I7311" s="4">
        <v>2</v>
      </c>
      <c r="J7311" s="4" t="s">
        <v>8165</v>
      </c>
      <c r="K7311" s="4">
        <v>0</v>
      </c>
      <c r="L7311" s="4">
        <v>1892.9395500000001</v>
      </c>
      <c r="M7311" s="4" t="s">
        <v>29</v>
      </c>
      <c r="N7311" s="4" t="s">
        <v>29</v>
      </c>
      <c r="O7311" s="4">
        <v>1.192E-4</v>
      </c>
      <c r="P7311" s="4">
        <v>6.3699999999999998E-4</v>
      </c>
      <c r="Q7311" s="4">
        <v>3.07</v>
      </c>
    </row>
    <row r="7312" spans="1:29" x14ac:dyDescent="0.25">
      <c r="A7312" s="3" t="s">
        <v>29</v>
      </c>
      <c r="B7312" s="3" t="s">
        <v>30</v>
      </c>
      <c r="C7312" s="3" t="s">
        <v>8173</v>
      </c>
      <c r="D7312" s="3" t="s">
        <v>8174</v>
      </c>
      <c r="E7312" s="3">
        <v>0</v>
      </c>
      <c r="F7312" s="3">
        <v>25.948</v>
      </c>
      <c r="G7312" s="3">
        <v>6</v>
      </c>
      <c r="H7312" s="3">
        <v>6</v>
      </c>
      <c r="I7312" s="3">
        <v>6</v>
      </c>
      <c r="J7312" s="3">
        <v>6</v>
      </c>
      <c r="K7312" s="3">
        <v>1428</v>
      </c>
      <c r="L7312" s="3">
        <v>164.1</v>
      </c>
      <c r="M7312" s="3">
        <v>7.03</v>
      </c>
      <c r="N7312" s="3">
        <v>19.079999999999998</v>
      </c>
      <c r="O7312" s="3">
        <v>6</v>
      </c>
      <c r="P7312" s="3" t="s">
        <v>315</v>
      </c>
      <c r="Q7312" s="3" t="s">
        <v>34</v>
      </c>
      <c r="R7312" s="3" t="s">
        <v>7697</v>
      </c>
      <c r="S7312" s="3" t="s">
        <v>8175</v>
      </c>
      <c r="T7312" s="3" t="s">
        <v>34</v>
      </c>
      <c r="U7312" s="3" t="s">
        <v>8173</v>
      </c>
      <c r="V7312" s="3" t="s">
        <v>34</v>
      </c>
      <c r="W7312" s="3" t="s">
        <v>638</v>
      </c>
      <c r="X7312" s="3" t="s">
        <v>34</v>
      </c>
      <c r="Y7312" s="3" t="s">
        <v>34</v>
      </c>
      <c r="Z7312" s="3" t="s">
        <v>34</v>
      </c>
      <c r="AA7312" s="3">
        <v>0</v>
      </c>
      <c r="AB7312" s="3" t="s">
        <v>29</v>
      </c>
      <c r="AC7312" s="3">
        <v>1</v>
      </c>
    </row>
    <row r="7313" spans="1:29" hidden="1" outlineLevel="1" collapsed="1" x14ac:dyDescent="0.25">
      <c r="A7313" t="s">
        <v>34</v>
      </c>
      <c r="B7313" s="2" t="s">
        <v>39</v>
      </c>
      <c r="C7313" s="2" t="s">
        <v>40</v>
      </c>
      <c r="D7313" s="2" t="s">
        <v>41</v>
      </c>
      <c r="E7313" s="2" t="s">
        <v>42</v>
      </c>
      <c r="F7313" s="2" t="s">
        <v>43</v>
      </c>
      <c r="G7313" s="2" t="s">
        <v>28</v>
      </c>
      <c r="H7313" s="2" t="s">
        <v>44</v>
      </c>
      <c r="I7313" s="2" t="s">
        <v>8</v>
      </c>
      <c r="J7313" s="2" t="s">
        <v>45</v>
      </c>
      <c r="K7313" s="2" t="s">
        <v>46</v>
      </c>
      <c r="L7313" s="2" t="s">
        <v>47</v>
      </c>
      <c r="M7313" s="2" t="s">
        <v>27</v>
      </c>
      <c r="N7313" s="2" t="s">
        <v>48</v>
      </c>
      <c r="O7313" s="2" t="s">
        <v>49</v>
      </c>
      <c r="P7313" s="2" t="s">
        <v>50</v>
      </c>
      <c r="Q7313" s="2" t="s">
        <v>51</v>
      </c>
    </row>
    <row r="7314" spans="1:29" hidden="1" outlineLevel="1" collapsed="1" x14ac:dyDescent="0.25">
      <c r="A7314" t="s">
        <v>34</v>
      </c>
      <c r="B7314" s="4" t="s">
        <v>29</v>
      </c>
      <c r="C7314" s="4" t="s">
        <v>8176</v>
      </c>
      <c r="D7314" s="4" t="s">
        <v>34</v>
      </c>
      <c r="E7314" s="4">
        <v>1.8533499999999999E-3</v>
      </c>
      <c r="F7314" s="4">
        <v>1.5434800000000001E-4</v>
      </c>
      <c r="G7314" s="4">
        <v>1</v>
      </c>
      <c r="H7314" s="4">
        <v>1</v>
      </c>
      <c r="I7314" s="4">
        <v>1</v>
      </c>
      <c r="J7314" s="4" t="s">
        <v>8173</v>
      </c>
      <c r="K7314" s="4">
        <v>0</v>
      </c>
      <c r="L7314" s="4">
        <v>1613.8645799999999</v>
      </c>
      <c r="M7314" s="4" t="s">
        <v>29</v>
      </c>
      <c r="N7314" s="4" t="s">
        <v>29</v>
      </c>
      <c r="O7314" s="4">
        <v>6.5770000000000002E-5</v>
      </c>
      <c r="P7314" s="4">
        <v>1.9249999999999999E-4</v>
      </c>
      <c r="Q7314" s="4">
        <v>3.2</v>
      </c>
    </row>
    <row r="7315" spans="1:29" hidden="1" outlineLevel="1" collapsed="1" x14ac:dyDescent="0.25">
      <c r="A7315" t="s">
        <v>34</v>
      </c>
      <c r="B7315" s="4" t="s">
        <v>29</v>
      </c>
      <c r="C7315" s="4" t="s">
        <v>8177</v>
      </c>
      <c r="D7315" s="4" t="s">
        <v>34</v>
      </c>
      <c r="E7315" s="4">
        <v>2.5951400000000002E-4</v>
      </c>
      <c r="F7315" s="4">
        <v>1.5434800000000001E-4</v>
      </c>
      <c r="G7315" s="4">
        <v>1</v>
      </c>
      <c r="H7315" s="4">
        <v>1</v>
      </c>
      <c r="I7315" s="4">
        <v>1</v>
      </c>
      <c r="J7315" s="4" t="s">
        <v>8173</v>
      </c>
      <c r="K7315" s="4">
        <v>0</v>
      </c>
      <c r="L7315" s="4">
        <v>1500.76928</v>
      </c>
      <c r="M7315" s="4" t="s">
        <v>29</v>
      </c>
      <c r="N7315" s="4" t="s">
        <v>29</v>
      </c>
      <c r="O7315" s="4">
        <v>6.5770000000000002E-5</v>
      </c>
      <c r="P7315" s="4">
        <v>1.8159999999999999E-5</v>
      </c>
      <c r="Q7315" s="4">
        <v>3.08</v>
      </c>
    </row>
    <row r="7316" spans="1:29" hidden="1" outlineLevel="1" collapsed="1" x14ac:dyDescent="0.25">
      <c r="A7316" t="s">
        <v>34</v>
      </c>
      <c r="B7316" s="4" t="s">
        <v>29</v>
      </c>
      <c r="C7316" s="4" t="s">
        <v>8178</v>
      </c>
      <c r="D7316" s="4" t="s">
        <v>34</v>
      </c>
      <c r="E7316" s="4">
        <v>2.7321300000000001E-4</v>
      </c>
      <c r="F7316" s="4">
        <v>1.5434800000000001E-4</v>
      </c>
      <c r="G7316" s="4">
        <v>1</v>
      </c>
      <c r="H7316" s="4">
        <v>1</v>
      </c>
      <c r="I7316" s="4">
        <v>1</v>
      </c>
      <c r="J7316" s="4" t="s">
        <v>8173</v>
      </c>
      <c r="K7316" s="4">
        <v>0</v>
      </c>
      <c r="L7316" s="4">
        <v>1486.7325000000001</v>
      </c>
      <c r="M7316" s="4" t="s">
        <v>29</v>
      </c>
      <c r="N7316" s="4" t="s">
        <v>29</v>
      </c>
      <c r="O7316" s="4">
        <v>6.5770000000000002E-5</v>
      </c>
      <c r="P7316" s="4">
        <v>1.9300000000000002E-5</v>
      </c>
      <c r="Q7316" s="4">
        <v>3.09</v>
      </c>
    </row>
    <row r="7317" spans="1:29" hidden="1" outlineLevel="1" collapsed="1" x14ac:dyDescent="0.25">
      <c r="A7317" t="s">
        <v>34</v>
      </c>
      <c r="B7317" s="4" t="s">
        <v>29</v>
      </c>
      <c r="C7317" s="4" t="s">
        <v>8179</v>
      </c>
      <c r="D7317" s="4" t="s">
        <v>612</v>
      </c>
      <c r="E7317" s="4">
        <v>1.39999E-5</v>
      </c>
      <c r="F7317" s="4">
        <v>1.5434800000000001E-4</v>
      </c>
      <c r="G7317" s="4">
        <v>1</v>
      </c>
      <c r="H7317" s="4">
        <v>1</v>
      </c>
      <c r="I7317" s="4">
        <v>1</v>
      </c>
      <c r="J7317" s="4" t="s">
        <v>8173</v>
      </c>
      <c r="K7317" s="4">
        <v>0</v>
      </c>
      <c r="L7317" s="4">
        <v>2372.2853700000001</v>
      </c>
      <c r="M7317" s="4" t="s">
        <v>29</v>
      </c>
      <c r="N7317" s="4" t="s">
        <v>29</v>
      </c>
      <c r="O7317" s="4">
        <v>6.5770000000000002E-5</v>
      </c>
      <c r="P7317" s="4">
        <v>5.3140000000000001E-7</v>
      </c>
      <c r="Q7317" s="4">
        <v>4.12</v>
      </c>
    </row>
    <row r="7318" spans="1:29" hidden="1" outlineLevel="1" collapsed="1" x14ac:dyDescent="0.25">
      <c r="A7318" t="s">
        <v>34</v>
      </c>
      <c r="B7318" s="4" t="s">
        <v>29</v>
      </c>
      <c r="C7318" s="4" t="s">
        <v>8180</v>
      </c>
      <c r="D7318" s="4" t="s">
        <v>58</v>
      </c>
      <c r="E7318" s="4">
        <v>3.6550799999999998E-3</v>
      </c>
      <c r="F7318" s="4">
        <v>3.0793500000000001E-4</v>
      </c>
      <c r="G7318" s="4">
        <v>1</v>
      </c>
      <c r="H7318" s="4">
        <v>1</v>
      </c>
      <c r="I7318" s="4">
        <v>1</v>
      </c>
      <c r="J7318" s="4" t="s">
        <v>8173</v>
      </c>
      <c r="K7318" s="4">
        <v>0</v>
      </c>
      <c r="L7318" s="4">
        <v>1394.7235800000001</v>
      </c>
      <c r="M7318" s="4" t="s">
        <v>29</v>
      </c>
      <c r="N7318" s="4" t="s">
        <v>29</v>
      </c>
      <c r="O7318" s="4">
        <v>1.192E-4</v>
      </c>
      <c r="P7318" s="4">
        <v>4.2529999999999998E-4</v>
      </c>
      <c r="Q7318" s="4">
        <v>2.97</v>
      </c>
    </row>
    <row r="7319" spans="1:29" hidden="1" outlineLevel="1" collapsed="1" x14ac:dyDescent="0.25">
      <c r="A7319" t="s">
        <v>34</v>
      </c>
      <c r="B7319" s="4" t="s">
        <v>29</v>
      </c>
      <c r="C7319" s="4" t="s">
        <v>8181</v>
      </c>
      <c r="D7319" s="4" t="s">
        <v>34</v>
      </c>
      <c r="E7319" s="4">
        <v>5.8650200000000003E-3</v>
      </c>
      <c r="F7319" s="4">
        <v>4.3565599999999998E-4</v>
      </c>
      <c r="G7319" s="4">
        <v>1</v>
      </c>
      <c r="H7319" s="4">
        <v>1</v>
      </c>
      <c r="I7319" s="4">
        <v>1</v>
      </c>
      <c r="J7319" s="4" t="s">
        <v>8173</v>
      </c>
      <c r="K7319" s="4">
        <v>0</v>
      </c>
      <c r="L7319" s="4">
        <v>1527.8278</v>
      </c>
      <c r="M7319" s="4" t="s">
        <v>29</v>
      </c>
      <c r="N7319" s="4" t="s">
        <v>29</v>
      </c>
      <c r="O7319" s="4">
        <v>1.639E-4</v>
      </c>
      <c r="P7319" s="4">
        <v>7.3879999999999996E-4</v>
      </c>
      <c r="Q7319" s="4">
        <v>2.63</v>
      </c>
    </row>
    <row r="7320" spans="1:29" x14ac:dyDescent="0.25">
      <c r="A7320" s="3" t="s">
        <v>29</v>
      </c>
      <c r="B7320" s="3" t="s">
        <v>30</v>
      </c>
      <c r="C7320" s="3" t="s">
        <v>8182</v>
      </c>
      <c r="D7320" s="3" t="s">
        <v>8183</v>
      </c>
      <c r="E7320" s="3">
        <v>0</v>
      </c>
      <c r="F7320" s="3">
        <v>25.885000000000002</v>
      </c>
      <c r="G7320" s="3">
        <v>10</v>
      </c>
      <c r="H7320" s="3">
        <v>5</v>
      </c>
      <c r="I7320" s="3">
        <v>7</v>
      </c>
      <c r="J7320" s="3">
        <v>5</v>
      </c>
      <c r="K7320" s="3">
        <v>688</v>
      </c>
      <c r="L7320" s="3">
        <v>79.5</v>
      </c>
      <c r="M7320" s="3">
        <v>9.42</v>
      </c>
      <c r="N7320" s="3">
        <v>20.7</v>
      </c>
      <c r="O7320" s="3">
        <v>5</v>
      </c>
      <c r="P7320" s="3" t="s">
        <v>34</v>
      </c>
      <c r="Q7320" s="3" t="s">
        <v>34</v>
      </c>
      <c r="R7320" s="3" t="s">
        <v>34</v>
      </c>
      <c r="S7320" s="3" t="s">
        <v>8184</v>
      </c>
      <c r="T7320" s="3" t="s">
        <v>34</v>
      </c>
      <c r="U7320" s="3" t="s">
        <v>8182</v>
      </c>
      <c r="V7320" s="3" t="s">
        <v>34</v>
      </c>
      <c r="W7320" s="3" t="s">
        <v>1555</v>
      </c>
      <c r="X7320" s="3" t="s">
        <v>34</v>
      </c>
      <c r="Y7320" s="3" t="s">
        <v>34</v>
      </c>
      <c r="Z7320" s="3" t="s">
        <v>34</v>
      </c>
      <c r="AA7320" s="3">
        <v>0</v>
      </c>
      <c r="AB7320" s="3" t="s">
        <v>29</v>
      </c>
      <c r="AC7320" s="3">
        <v>1</v>
      </c>
    </row>
    <row r="7321" spans="1:29" hidden="1" outlineLevel="1" collapsed="1" x14ac:dyDescent="0.25">
      <c r="A7321" t="s">
        <v>34</v>
      </c>
      <c r="B7321" s="2" t="s">
        <v>39</v>
      </c>
      <c r="C7321" s="2" t="s">
        <v>40</v>
      </c>
      <c r="D7321" s="2" t="s">
        <v>41</v>
      </c>
      <c r="E7321" s="2" t="s">
        <v>42</v>
      </c>
      <c r="F7321" s="2" t="s">
        <v>43</v>
      </c>
      <c r="G7321" s="2" t="s">
        <v>28</v>
      </c>
      <c r="H7321" s="2" t="s">
        <v>44</v>
      </c>
      <c r="I7321" s="2" t="s">
        <v>8</v>
      </c>
      <c r="J7321" s="2" t="s">
        <v>45</v>
      </c>
      <c r="K7321" s="2" t="s">
        <v>46</v>
      </c>
      <c r="L7321" s="2" t="s">
        <v>47</v>
      </c>
      <c r="M7321" s="2" t="s">
        <v>27</v>
      </c>
      <c r="N7321" s="2" t="s">
        <v>48</v>
      </c>
      <c r="O7321" s="2" t="s">
        <v>49</v>
      </c>
      <c r="P7321" s="2" t="s">
        <v>50</v>
      </c>
      <c r="Q7321" s="2" t="s">
        <v>51</v>
      </c>
    </row>
    <row r="7322" spans="1:29" hidden="1" outlineLevel="1" collapsed="1" x14ac:dyDescent="0.25">
      <c r="A7322" t="s">
        <v>34</v>
      </c>
      <c r="B7322" s="4" t="s">
        <v>29</v>
      </c>
      <c r="C7322" s="4" t="s">
        <v>8185</v>
      </c>
      <c r="D7322" s="4" t="s">
        <v>154</v>
      </c>
      <c r="E7322" s="4">
        <v>7.7471700000000006E-6</v>
      </c>
      <c r="F7322" s="4">
        <v>1.5434800000000001E-4</v>
      </c>
      <c r="G7322" s="4">
        <v>1</v>
      </c>
      <c r="H7322" s="4">
        <v>1</v>
      </c>
      <c r="I7322" s="4">
        <v>2</v>
      </c>
      <c r="J7322" s="4" t="s">
        <v>8182</v>
      </c>
      <c r="K7322" s="4">
        <v>1</v>
      </c>
      <c r="L7322" s="4">
        <v>2045.99875</v>
      </c>
      <c r="M7322" s="4" t="s">
        <v>29</v>
      </c>
      <c r="N7322" s="4" t="s">
        <v>29</v>
      </c>
      <c r="O7322" s="4">
        <v>6.5770000000000002E-5</v>
      </c>
      <c r="P7322" s="4">
        <v>2.5989999999999999E-7</v>
      </c>
      <c r="Q7322" s="4">
        <v>4.97</v>
      </c>
    </row>
    <row r="7323" spans="1:29" hidden="1" outlineLevel="1" collapsed="1" x14ac:dyDescent="0.25">
      <c r="A7323" t="s">
        <v>34</v>
      </c>
      <c r="B7323" s="4" t="s">
        <v>29</v>
      </c>
      <c r="C7323" s="4" t="s">
        <v>8186</v>
      </c>
      <c r="D7323" s="4" t="s">
        <v>34</v>
      </c>
      <c r="E7323" s="4">
        <v>1.4550699999999999E-5</v>
      </c>
      <c r="F7323" s="4">
        <v>1.5434800000000001E-4</v>
      </c>
      <c r="G7323" s="4">
        <v>1</v>
      </c>
      <c r="H7323" s="4">
        <v>1</v>
      </c>
      <c r="I7323" s="4">
        <v>1</v>
      </c>
      <c r="J7323" s="4" t="s">
        <v>8182</v>
      </c>
      <c r="K7323" s="4">
        <v>1</v>
      </c>
      <c r="L7323" s="4">
        <v>1642.9261799999999</v>
      </c>
      <c r="M7323" s="4" t="s">
        <v>29</v>
      </c>
      <c r="N7323" s="4" t="s">
        <v>29</v>
      </c>
      <c r="O7323" s="4">
        <v>6.5770000000000002E-5</v>
      </c>
      <c r="P7323" s="4">
        <v>5.5499999999999998E-7</v>
      </c>
      <c r="Q7323" s="4">
        <v>4.08</v>
      </c>
    </row>
    <row r="7324" spans="1:29" hidden="1" outlineLevel="1" collapsed="1" x14ac:dyDescent="0.25">
      <c r="A7324" t="s">
        <v>34</v>
      </c>
      <c r="B7324" s="4" t="s">
        <v>29</v>
      </c>
      <c r="C7324" s="4" t="s">
        <v>8187</v>
      </c>
      <c r="D7324" s="4" t="s">
        <v>199</v>
      </c>
      <c r="E7324" s="4">
        <v>7.4471300000000004E-4</v>
      </c>
      <c r="F7324" s="4">
        <v>1.5434800000000001E-4</v>
      </c>
      <c r="G7324" s="4">
        <v>1</v>
      </c>
      <c r="H7324" s="4">
        <v>1</v>
      </c>
      <c r="I7324" s="4">
        <v>2</v>
      </c>
      <c r="J7324" s="4" t="s">
        <v>8182</v>
      </c>
      <c r="K7324" s="4">
        <v>0</v>
      </c>
      <c r="L7324" s="4">
        <v>2048.9705800000002</v>
      </c>
      <c r="M7324" s="4" t="s">
        <v>29</v>
      </c>
      <c r="N7324" s="4" t="s">
        <v>29</v>
      </c>
      <c r="O7324" s="4">
        <v>6.5770000000000002E-5</v>
      </c>
      <c r="P7324" s="4">
        <v>6.4720000000000004E-5</v>
      </c>
      <c r="Q7324" s="4">
        <v>2.8</v>
      </c>
    </row>
    <row r="7325" spans="1:29" hidden="1" outlineLevel="1" collapsed="1" x14ac:dyDescent="0.25">
      <c r="A7325" t="s">
        <v>34</v>
      </c>
      <c r="B7325" s="4" t="s">
        <v>29</v>
      </c>
      <c r="C7325" s="4" t="s">
        <v>8188</v>
      </c>
      <c r="D7325" s="4" t="s">
        <v>34</v>
      </c>
      <c r="E7325" s="4">
        <v>2.84709E-2</v>
      </c>
      <c r="F7325" s="4">
        <v>1.14003E-3</v>
      </c>
      <c r="G7325" s="4">
        <v>1</v>
      </c>
      <c r="H7325" s="4">
        <v>1</v>
      </c>
      <c r="I7325" s="4">
        <v>1</v>
      </c>
      <c r="J7325" s="4" t="s">
        <v>8182</v>
      </c>
      <c r="K7325" s="4">
        <v>0</v>
      </c>
      <c r="L7325" s="4">
        <v>828.47265000000004</v>
      </c>
      <c r="M7325" s="4" t="s">
        <v>29</v>
      </c>
      <c r="N7325" s="4" t="s">
        <v>29</v>
      </c>
      <c r="O7325" s="4">
        <v>4.1320000000000001E-4</v>
      </c>
      <c r="P7325" s="4">
        <v>5.0939999999999996E-3</v>
      </c>
      <c r="Q7325" s="4">
        <v>1.58</v>
      </c>
    </row>
    <row r="7326" spans="1:29" hidden="1" outlineLevel="1" collapsed="1" x14ac:dyDescent="0.25">
      <c r="A7326" t="s">
        <v>34</v>
      </c>
      <c r="B7326" s="4" t="s">
        <v>29</v>
      </c>
      <c r="C7326" s="4" t="s">
        <v>8189</v>
      </c>
      <c r="D7326" s="4" t="s">
        <v>34</v>
      </c>
      <c r="E7326" s="4">
        <v>3.95082E-2</v>
      </c>
      <c r="F7326" s="4">
        <v>1.40211E-3</v>
      </c>
      <c r="G7326" s="4">
        <v>1</v>
      </c>
      <c r="H7326" s="4">
        <v>1</v>
      </c>
      <c r="I7326" s="4">
        <v>1</v>
      </c>
      <c r="J7326" s="4" t="s">
        <v>8182</v>
      </c>
      <c r="K7326" s="4">
        <v>0</v>
      </c>
      <c r="L7326" s="4">
        <v>1045.55242</v>
      </c>
      <c r="M7326" s="4" t="s">
        <v>29</v>
      </c>
      <c r="N7326" s="4" t="s">
        <v>29</v>
      </c>
      <c r="O7326" s="4">
        <v>5.0580000000000004E-4</v>
      </c>
      <c r="P7326" s="4">
        <v>7.7660000000000003E-3</v>
      </c>
      <c r="Q7326" s="4">
        <v>1.79</v>
      </c>
    </row>
    <row r="7327" spans="1:29" x14ac:dyDescent="0.25">
      <c r="A7327" s="3" t="s">
        <v>29</v>
      </c>
      <c r="B7327" s="3" t="s">
        <v>30</v>
      </c>
      <c r="C7327" s="3" t="s">
        <v>8190</v>
      </c>
      <c r="D7327" s="3" t="s">
        <v>8191</v>
      </c>
      <c r="E7327" s="3">
        <v>0</v>
      </c>
      <c r="F7327" s="3">
        <v>25.459</v>
      </c>
      <c r="G7327" s="3">
        <v>11</v>
      </c>
      <c r="H7327" s="3">
        <v>6</v>
      </c>
      <c r="I7327" s="3">
        <v>6</v>
      </c>
      <c r="J7327" s="3">
        <v>6</v>
      </c>
      <c r="K7327" s="3">
        <v>812</v>
      </c>
      <c r="L7327" s="3">
        <v>93.1</v>
      </c>
      <c r="M7327" s="3">
        <v>5</v>
      </c>
      <c r="N7327" s="3">
        <v>21.02</v>
      </c>
      <c r="O7327" s="3">
        <v>6</v>
      </c>
      <c r="P7327" s="3" t="s">
        <v>315</v>
      </c>
      <c r="Q7327" s="3" t="s">
        <v>34</v>
      </c>
      <c r="R7327" s="3" t="s">
        <v>2311</v>
      </c>
      <c r="S7327" s="3" t="s">
        <v>8192</v>
      </c>
      <c r="T7327" s="3" t="s">
        <v>34</v>
      </c>
      <c r="U7327" s="3" t="s">
        <v>8190</v>
      </c>
      <c r="V7327" s="3" t="s">
        <v>34</v>
      </c>
      <c r="W7327" s="3" t="s">
        <v>536</v>
      </c>
      <c r="X7327" s="3" t="s">
        <v>34</v>
      </c>
      <c r="Y7327" s="3" t="s">
        <v>34</v>
      </c>
      <c r="Z7327" s="3" t="s">
        <v>34</v>
      </c>
      <c r="AA7327" s="3">
        <v>0</v>
      </c>
      <c r="AB7327" s="3" t="s">
        <v>29</v>
      </c>
      <c r="AC7327" s="3">
        <v>1</v>
      </c>
    </row>
    <row r="7328" spans="1:29" hidden="1" outlineLevel="1" collapsed="1" x14ac:dyDescent="0.25">
      <c r="A7328" t="s">
        <v>34</v>
      </c>
      <c r="B7328" s="2" t="s">
        <v>39</v>
      </c>
      <c r="C7328" s="2" t="s">
        <v>40</v>
      </c>
      <c r="D7328" s="2" t="s">
        <v>41</v>
      </c>
      <c r="E7328" s="2" t="s">
        <v>42</v>
      </c>
      <c r="F7328" s="2" t="s">
        <v>43</v>
      </c>
      <c r="G7328" s="2" t="s">
        <v>28</v>
      </c>
      <c r="H7328" s="2" t="s">
        <v>44</v>
      </c>
      <c r="I7328" s="2" t="s">
        <v>8</v>
      </c>
      <c r="J7328" s="2" t="s">
        <v>45</v>
      </c>
      <c r="K7328" s="2" t="s">
        <v>46</v>
      </c>
      <c r="L7328" s="2" t="s">
        <v>47</v>
      </c>
      <c r="M7328" s="2" t="s">
        <v>27</v>
      </c>
      <c r="N7328" s="2" t="s">
        <v>48</v>
      </c>
      <c r="O7328" s="2" t="s">
        <v>49</v>
      </c>
      <c r="P7328" s="2" t="s">
        <v>50</v>
      </c>
      <c r="Q7328" s="2" t="s">
        <v>51</v>
      </c>
    </row>
    <row r="7329" spans="1:29" hidden="1" outlineLevel="1" collapsed="1" x14ac:dyDescent="0.25">
      <c r="A7329" t="s">
        <v>34</v>
      </c>
      <c r="B7329" s="4" t="s">
        <v>29</v>
      </c>
      <c r="C7329" s="4" t="s">
        <v>8193</v>
      </c>
      <c r="D7329" s="4" t="s">
        <v>34</v>
      </c>
      <c r="E7329" s="4">
        <v>2.6979600000000002E-5</v>
      </c>
      <c r="F7329" s="4">
        <v>1.5434800000000001E-4</v>
      </c>
      <c r="G7329" s="4">
        <v>1</v>
      </c>
      <c r="H7329" s="4">
        <v>1</v>
      </c>
      <c r="I7329" s="4">
        <v>1</v>
      </c>
      <c r="J7329" s="4" t="s">
        <v>8190</v>
      </c>
      <c r="K7329" s="4">
        <v>1</v>
      </c>
      <c r="L7329" s="4">
        <v>1632.90678</v>
      </c>
      <c r="M7329" s="4" t="s">
        <v>29</v>
      </c>
      <c r="N7329" s="4" t="s">
        <v>29</v>
      </c>
      <c r="O7329" s="4">
        <v>6.5770000000000002E-5</v>
      </c>
      <c r="P7329" s="4">
        <v>1.1710000000000001E-6</v>
      </c>
      <c r="Q7329" s="4">
        <v>3.98</v>
      </c>
    </row>
    <row r="7330" spans="1:29" hidden="1" outlineLevel="1" collapsed="1" x14ac:dyDescent="0.25">
      <c r="A7330" t="s">
        <v>34</v>
      </c>
      <c r="B7330" s="4" t="s">
        <v>29</v>
      </c>
      <c r="C7330" s="4" t="s">
        <v>8194</v>
      </c>
      <c r="D7330" s="4" t="s">
        <v>34</v>
      </c>
      <c r="E7330" s="4">
        <v>1.91867E-6</v>
      </c>
      <c r="F7330" s="4">
        <v>1.5434800000000001E-4</v>
      </c>
      <c r="G7330" s="4">
        <v>1</v>
      </c>
      <c r="H7330" s="4">
        <v>1</v>
      </c>
      <c r="I7330" s="4">
        <v>1</v>
      </c>
      <c r="J7330" s="4" t="s">
        <v>8190</v>
      </c>
      <c r="K7330" s="4">
        <v>0</v>
      </c>
      <c r="L7330" s="4">
        <v>1941.9876099999999</v>
      </c>
      <c r="M7330" s="4" t="s">
        <v>29</v>
      </c>
      <c r="N7330" s="4" t="s">
        <v>29</v>
      </c>
      <c r="O7330" s="4">
        <v>6.5770000000000002E-5</v>
      </c>
      <c r="P7330" s="4">
        <v>4.7850000000000002E-8</v>
      </c>
      <c r="Q7330" s="4">
        <v>5.29</v>
      </c>
    </row>
    <row r="7331" spans="1:29" hidden="1" outlineLevel="1" collapsed="1" x14ac:dyDescent="0.25">
      <c r="A7331" t="s">
        <v>34</v>
      </c>
      <c r="B7331" s="4" t="s">
        <v>29</v>
      </c>
      <c r="C7331" s="4" t="s">
        <v>8195</v>
      </c>
      <c r="D7331" s="4" t="s">
        <v>34</v>
      </c>
      <c r="E7331" s="4">
        <v>2.2464899999999999E-3</v>
      </c>
      <c r="F7331" s="4">
        <v>3.0793500000000001E-4</v>
      </c>
      <c r="G7331" s="4">
        <v>1</v>
      </c>
      <c r="H7331" s="4">
        <v>1</v>
      </c>
      <c r="I7331" s="4">
        <v>1</v>
      </c>
      <c r="J7331" s="4" t="s">
        <v>8190</v>
      </c>
      <c r="K7331" s="4">
        <v>1</v>
      </c>
      <c r="L7331" s="4">
        <v>2108.0294699999999</v>
      </c>
      <c r="M7331" s="4" t="s">
        <v>29</v>
      </c>
      <c r="N7331" s="4" t="s">
        <v>29</v>
      </c>
      <c r="O7331" s="4">
        <v>1.192E-4</v>
      </c>
      <c r="P7331" s="4">
        <v>2.41E-4</v>
      </c>
      <c r="Q7331" s="4">
        <v>3.17</v>
      </c>
    </row>
    <row r="7332" spans="1:29" hidden="1" outlineLevel="1" collapsed="1" x14ac:dyDescent="0.25">
      <c r="A7332" t="s">
        <v>34</v>
      </c>
      <c r="B7332" s="4" t="s">
        <v>29</v>
      </c>
      <c r="C7332" s="4" t="s">
        <v>8196</v>
      </c>
      <c r="D7332" s="4" t="s">
        <v>34</v>
      </c>
      <c r="E7332" s="4">
        <v>4.9997699999999997E-3</v>
      </c>
      <c r="F7332" s="4">
        <v>3.0793500000000001E-4</v>
      </c>
      <c r="G7332" s="4">
        <v>1</v>
      </c>
      <c r="H7332" s="4">
        <v>1</v>
      </c>
      <c r="I7332" s="4">
        <v>1</v>
      </c>
      <c r="J7332" s="4" t="s">
        <v>8190</v>
      </c>
      <c r="K7332" s="4">
        <v>0</v>
      </c>
      <c r="L7332" s="4">
        <v>2395.1874899999998</v>
      </c>
      <c r="M7332" s="4" t="s">
        <v>29</v>
      </c>
      <c r="N7332" s="4" t="s">
        <v>29</v>
      </c>
      <c r="O7332" s="4">
        <v>1.192E-4</v>
      </c>
      <c r="P7332" s="4">
        <v>6.1410000000000002E-4</v>
      </c>
      <c r="Q7332" s="4">
        <v>3.14</v>
      </c>
    </row>
    <row r="7333" spans="1:29" hidden="1" outlineLevel="1" collapsed="1" x14ac:dyDescent="0.25">
      <c r="A7333" t="s">
        <v>34</v>
      </c>
      <c r="B7333" s="4" t="s">
        <v>29</v>
      </c>
      <c r="C7333" s="4" t="s">
        <v>8197</v>
      </c>
      <c r="D7333" s="4" t="s">
        <v>34</v>
      </c>
      <c r="E7333" s="4">
        <v>2.34958E-3</v>
      </c>
      <c r="F7333" s="4">
        <v>3.0793500000000001E-4</v>
      </c>
      <c r="G7333" s="4">
        <v>1</v>
      </c>
      <c r="H7333" s="4">
        <v>1</v>
      </c>
      <c r="I7333" s="4">
        <v>1</v>
      </c>
      <c r="J7333" s="4" t="s">
        <v>8190</v>
      </c>
      <c r="K7333" s="4">
        <v>0</v>
      </c>
      <c r="L7333" s="4">
        <v>1477.6877400000001</v>
      </c>
      <c r="M7333" s="4" t="s">
        <v>29</v>
      </c>
      <c r="N7333" s="4" t="s">
        <v>29</v>
      </c>
      <c r="O7333" s="4">
        <v>1.192E-4</v>
      </c>
      <c r="P7333" s="4">
        <v>2.5490000000000002E-4</v>
      </c>
      <c r="Q7333" s="4">
        <v>2.11</v>
      </c>
    </row>
    <row r="7334" spans="1:29" hidden="1" outlineLevel="1" collapsed="1" x14ac:dyDescent="0.25">
      <c r="A7334" t="s">
        <v>34</v>
      </c>
      <c r="B7334" s="4" t="s">
        <v>29</v>
      </c>
      <c r="C7334" s="4" t="s">
        <v>8198</v>
      </c>
      <c r="D7334" s="4" t="s">
        <v>34</v>
      </c>
      <c r="E7334" s="4">
        <v>6.8956199999999995E-2</v>
      </c>
      <c r="F7334" s="4">
        <v>2.6094199999999999E-3</v>
      </c>
      <c r="G7334" s="4">
        <v>1</v>
      </c>
      <c r="H7334" s="4">
        <v>1</v>
      </c>
      <c r="I7334" s="4">
        <v>1</v>
      </c>
      <c r="J7334" s="4" t="s">
        <v>8190</v>
      </c>
      <c r="K7334" s="4">
        <v>1</v>
      </c>
      <c r="L7334" s="4">
        <v>2858.43057</v>
      </c>
      <c r="M7334" s="4" t="s">
        <v>29</v>
      </c>
      <c r="N7334" s="4" t="s">
        <v>29</v>
      </c>
      <c r="O7334" s="4">
        <v>9.3420000000000005E-4</v>
      </c>
      <c r="P7334" s="4">
        <v>1.643E-2</v>
      </c>
      <c r="Q7334" s="4">
        <v>3.33</v>
      </c>
    </row>
    <row r="7335" spans="1:29" x14ac:dyDescent="0.25">
      <c r="A7335" s="3" t="s">
        <v>29</v>
      </c>
      <c r="B7335" s="3" t="s">
        <v>30</v>
      </c>
      <c r="C7335" s="3" t="s">
        <v>8199</v>
      </c>
      <c r="D7335" s="3" t="s">
        <v>8200</v>
      </c>
      <c r="E7335" s="3">
        <v>0</v>
      </c>
      <c r="F7335" s="3">
        <v>25.448</v>
      </c>
      <c r="G7335" s="3">
        <v>3</v>
      </c>
      <c r="H7335" s="3">
        <v>4</v>
      </c>
      <c r="I7335" s="3">
        <v>6</v>
      </c>
      <c r="J7335" s="3">
        <v>2</v>
      </c>
      <c r="K7335" s="3">
        <v>2474</v>
      </c>
      <c r="L7335" s="3">
        <v>281.39999999999998</v>
      </c>
      <c r="M7335" s="3">
        <v>7.52</v>
      </c>
      <c r="N7335" s="3">
        <v>16.71</v>
      </c>
      <c r="O7335" s="3">
        <v>4</v>
      </c>
      <c r="P7335" s="3" t="s">
        <v>7182</v>
      </c>
      <c r="Q7335" s="3" t="s">
        <v>8201</v>
      </c>
      <c r="R7335" s="3" t="s">
        <v>3465</v>
      </c>
      <c r="S7335" s="3" t="s">
        <v>8202</v>
      </c>
      <c r="T7335" s="3" t="s">
        <v>8203</v>
      </c>
      <c r="U7335" s="3" t="s">
        <v>8199</v>
      </c>
      <c r="V7335" s="3" t="s">
        <v>8204</v>
      </c>
      <c r="W7335" s="3" t="s">
        <v>810</v>
      </c>
      <c r="X7335" s="3" t="s">
        <v>8205</v>
      </c>
      <c r="Y7335" s="3" t="s">
        <v>8206</v>
      </c>
      <c r="Z7335" s="3" t="s">
        <v>34</v>
      </c>
      <c r="AA7335" s="3">
        <v>6</v>
      </c>
      <c r="AB7335" s="3" t="s">
        <v>29</v>
      </c>
      <c r="AC7335" s="3">
        <v>1</v>
      </c>
    </row>
    <row r="7336" spans="1:29" hidden="1" outlineLevel="1" collapsed="1" x14ac:dyDescent="0.25">
      <c r="A7336" t="s">
        <v>34</v>
      </c>
      <c r="B7336" s="2" t="s">
        <v>39</v>
      </c>
      <c r="C7336" s="2" t="s">
        <v>40</v>
      </c>
      <c r="D7336" s="2" t="s">
        <v>41</v>
      </c>
      <c r="E7336" s="2" t="s">
        <v>42</v>
      </c>
      <c r="F7336" s="2" t="s">
        <v>43</v>
      </c>
      <c r="G7336" s="2" t="s">
        <v>28</v>
      </c>
      <c r="H7336" s="2" t="s">
        <v>44</v>
      </c>
      <c r="I7336" s="2" t="s">
        <v>8</v>
      </c>
      <c r="J7336" s="2" t="s">
        <v>45</v>
      </c>
      <c r="K7336" s="2" t="s">
        <v>46</v>
      </c>
      <c r="L7336" s="2" t="s">
        <v>47</v>
      </c>
      <c r="M7336" s="2" t="s">
        <v>27</v>
      </c>
      <c r="N7336" s="2" t="s">
        <v>48</v>
      </c>
      <c r="O7336" s="2" t="s">
        <v>49</v>
      </c>
      <c r="P7336" s="2" t="s">
        <v>50</v>
      </c>
      <c r="Q7336" s="2" t="s">
        <v>51</v>
      </c>
    </row>
    <row r="7337" spans="1:29" hidden="1" outlineLevel="1" collapsed="1" x14ac:dyDescent="0.25">
      <c r="A7337" t="s">
        <v>34</v>
      </c>
      <c r="B7337" s="4" t="s">
        <v>29</v>
      </c>
      <c r="C7337" s="4" t="s">
        <v>8207</v>
      </c>
      <c r="D7337" s="4" t="s">
        <v>34</v>
      </c>
      <c r="E7337" s="4">
        <v>4.9042300000000003E-4</v>
      </c>
      <c r="F7337" s="4">
        <v>1.5434800000000001E-4</v>
      </c>
      <c r="G7337" s="4">
        <v>1</v>
      </c>
      <c r="H7337" s="4">
        <v>1</v>
      </c>
      <c r="I7337" s="4">
        <v>3</v>
      </c>
      <c r="J7337" s="4" t="s">
        <v>8199</v>
      </c>
      <c r="K7337" s="4">
        <v>0</v>
      </c>
      <c r="L7337" s="4">
        <v>1591.88023</v>
      </c>
      <c r="M7337" s="4" t="s">
        <v>29</v>
      </c>
      <c r="N7337" s="4" t="s">
        <v>29</v>
      </c>
      <c r="O7337" s="4">
        <v>6.5770000000000002E-5</v>
      </c>
      <c r="P7337" s="4">
        <v>3.9159999999999998E-5</v>
      </c>
      <c r="Q7337" s="4">
        <v>3.09</v>
      </c>
    </row>
    <row r="7338" spans="1:29" hidden="1" outlineLevel="1" collapsed="1" x14ac:dyDescent="0.25">
      <c r="A7338" t="s">
        <v>34</v>
      </c>
      <c r="B7338" s="4" t="s">
        <v>29</v>
      </c>
      <c r="C7338" s="4" t="s">
        <v>8208</v>
      </c>
      <c r="D7338" s="4" t="s">
        <v>34</v>
      </c>
      <c r="E7338" s="4">
        <v>1.1692800000000001E-6</v>
      </c>
      <c r="F7338" s="4">
        <v>1.5434800000000001E-4</v>
      </c>
      <c r="G7338" s="4">
        <v>1</v>
      </c>
      <c r="H7338" s="4">
        <v>1</v>
      </c>
      <c r="I7338" s="4">
        <v>1</v>
      </c>
      <c r="J7338" s="4" t="s">
        <v>8199</v>
      </c>
      <c r="K7338" s="4">
        <v>1</v>
      </c>
      <c r="L7338" s="4">
        <v>1567.87302</v>
      </c>
      <c r="M7338" s="4" t="s">
        <v>29</v>
      </c>
      <c r="N7338" s="4" t="s">
        <v>29</v>
      </c>
      <c r="O7338" s="4">
        <v>6.5770000000000002E-5</v>
      </c>
      <c r="P7338" s="4">
        <v>2.6260000000000002E-8</v>
      </c>
      <c r="Q7338" s="4">
        <v>4.72</v>
      </c>
    </row>
    <row r="7339" spans="1:29" hidden="1" outlineLevel="1" collapsed="1" x14ac:dyDescent="0.25">
      <c r="A7339" t="s">
        <v>34</v>
      </c>
      <c r="B7339" s="4" t="s">
        <v>29</v>
      </c>
      <c r="C7339" s="4" t="s">
        <v>8209</v>
      </c>
      <c r="D7339" s="4" t="s">
        <v>34</v>
      </c>
      <c r="E7339" s="4">
        <v>6.5542300000000001E-7</v>
      </c>
      <c r="F7339" s="4">
        <v>1.5434800000000001E-4</v>
      </c>
      <c r="G7339" s="4">
        <v>2</v>
      </c>
      <c r="H7339" s="4">
        <v>2</v>
      </c>
      <c r="I7339" s="4">
        <v>1</v>
      </c>
      <c r="J7339" s="4" t="s">
        <v>8210</v>
      </c>
      <c r="K7339" s="4">
        <v>0</v>
      </c>
      <c r="L7339" s="4">
        <v>2011.0759700000001</v>
      </c>
      <c r="M7339" s="4" t="s">
        <v>29</v>
      </c>
      <c r="N7339" s="4" t="s">
        <v>29</v>
      </c>
      <c r="O7339" s="4">
        <v>6.5770000000000002E-5</v>
      </c>
      <c r="P7339" s="4">
        <v>1.3060000000000001E-8</v>
      </c>
      <c r="Q7339" s="4">
        <v>3.33</v>
      </c>
    </row>
    <row r="7340" spans="1:29" hidden="1" outlineLevel="1" collapsed="1" x14ac:dyDescent="0.25">
      <c r="A7340" t="s">
        <v>34</v>
      </c>
      <c r="B7340" s="4" t="s">
        <v>29</v>
      </c>
      <c r="C7340" s="4" t="s">
        <v>8211</v>
      </c>
      <c r="D7340" s="4" t="s">
        <v>34</v>
      </c>
      <c r="E7340" s="4">
        <v>1.6867799999999999E-4</v>
      </c>
      <c r="F7340" s="4">
        <v>1.5434800000000001E-4</v>
      </c>
      <c r="G7340" s="4">
        <v>2</v>
      </c>
      <c r="H7340" s="4">
        <v>2</v>
      </c>
      <c r="I7340" s="4">
        <v>1</v>
      </c>
      <c r="J7340" s="4" t="s">
        <v>8210</v>
      </c>
      <c r="K7340" s="4">
        <v>0</v>
      </c>
      <c r="L7340" s="4">
        <v>1719.94283</v>
      </c>
      <c r="M7340" s="4" t="s">
        <v>29</v>
      </c>
      <c r="N7340" s="4" t="s">
        <v>29</v>
      </c>
      <c r="O7340" s="4">
        <v>6.5770000000000002E-5</v>
      </c>
      <c r="P7340" s="4">
        <v>1.079E-5</v>
      </c>
      <c r="Q7340" s="4">
        <v>3.22</v>
      </c>
    </row>
    <row r="7341" spans="1:29" x14ac:dyDescent="0.25">
      <c r="A7341" s="3" t="s">
        <v>29</v>
      </c>
      <c r="B7341" s="3" t="s">
        <v>30</v>
      </c>
      <c r="C7341" s="3" t="s">
        <v>8212</v>
      </c>
      <c r="D7341" s="3" t="s">
        <v>8213</v>
      </c>
      <c r="E7341" s="3">
        <v>0</v>
      </c>
      <c r="F7341" s="3">
        <v>25.327000000000002</v>
      </c>
      <c r="G7341" s="3">
        <v>33</v>
      </c>
      <c r="H7341" s="3">
        <v>6</v>
      </c>
      <c r="I7341" s="3">
        <v>8</v>
      </c>
      <c r="J7341" s="3">
        <v>6</v>
      </c>
      <c r="K7341" s="3">
        <v>286</v>
      </c>
      <c r="L7341" s="3">
        <v>32</v>
      </c>
      <c r="M7341" s="3">
        <v>9.61</v>
      </c>
      <c r="N7341" s="3">
        <v>20.5</v>
      </c>
      <c r="O7341" s="3">
        <v>6</v>
      </c>
      <c r="P7341" s="3" t="s">
        <v>2217</v>
      </c>
      <c r="Q7341" s="3" t="s">
        <v>8214</v>
      </c>
      <c r="R7341" s="3" t="s">
        <v>2826</v>
      </c>
      <c r="S7341" s="3" t="s">
        <v>8215</v>
      </c>
      <c r="T7341" s="3" t="s">
        <v>8216</v>
      </c>
      <c r="U7341" s="3" t="s">
        <v>8212</v>
      </c>
      <c r="V7341" s="3" t="s">
        <v>8217</v>
      </c>
      <c r="W7341" s="3" t="s">
        <v>536</v>
      </c>
      <c r="X7341" s="3" t="s">
        <v>2830</v>
      </c>
      <c r="Y7341" s="3" t="s">
        <v>34</v>
      </c>
      <c r="Z7341" s="3" t="s">
        <v>34</v>
      </c>
      <c r="AA7341" s="3">
        <v>1</v>
      </c>
      <c r="AB7341" s="3" t="s">
        <v>29</v>
      </c>
      <c r="AC7341" s="3">
        <v>1</v>
      </c>
    </row>
    <row r="7342" spans="1:29" hidden="1" outlineLevel="1" collapsed="1" x14ac:dyDescent="0.25">
      <c r="A7342" t="s">
        <v>34</v>
      </c>
      <c r="B7342" s="2" t="s">
        <v>39</v>
      </c>
      <c r="C7342" s="2" t="s">
        <v>40</v>
      </c>
      <c r="D7342" s="2" t="s">
        <v>41</v>
      </c>
      <c r="E7342" s="2" t="s">
        <v>42</v>
      </c>
      <c r="F7342" s="2" t="s">
        <v>43</v>
      </c>
      <c r="G7342" s="2" t="s">
        <v>28</v>
      </c>
      <c r="H7342" s="2" t="s">
        <v>44</v>
      </c>
      <c r="I7342" s="2" t="s">
        <v>8</v>
      </c>
      <c r="J7342" s="2" t="s">
        <v>45</v>
      </c>
      <c r="K7342" s="2" t="s">
        <v>46</v>
      </c>
      <c r="L7342" s="2" t="s">
        <v>47</v>
      </c>
      <c r="M7342" s="2" t="s">
        <v>27</v>
      </c>
      <c r="N7342" s="2" t="s">
        <v>48</v>
      </c>
      <c r="O7342" s="2" t="s">
        <v>49</v>
      </c>
      <c r="P7342" s="2" t="s">
        <v>50</v>
      </c>
      <c r="Q7342" s="2" t="s">
        <v>51</v>
      </c>
    </row>
    <row r="7343" spans="1:29" hidden="1" outlineLevel="1" collapsed="1" x14ac:dyDescent="0.25">
      <c r="A7343" t="s">
        <v>34</v>
      </c>
      <c r="B7343" s="4" t="s">
        <v>29</v>
      </c>
      <c r="C7343" s="4" t="s">
        <v>8218</v>
      </c>
      <c r="D7343" s="4" t="s">
        <v>388</v>
      </c>
      <c r="E7343" s="4">
        <v>9.2164099999999994E-6</v>
      </c>
      <c r="F7343" s="4">
        <v>1.5434800000000001E-4</v>
      </c>
      <c r="G7343" s="4">
        <v>1</v>
      </c>
      <c r="H7343" s="4">
        <v>1</v>
      </c>
      <c r="I7343" s="4">
        <v>2</v>
      </c>
      <c r="J7343" s="4" t="s">
        <v>8212</v>
      </c>
      <c r="K7343" s="4">
        <v>0</v>
      </c>
      <c r="L7343" s="4">
        <v>1788.8373799999999</v>
      </c>
      <c r="M7343" s="4" t="s">
        <v>29</v>
      </c>
      <c r="N7343" s="4" t="s">
        <v>29</v>
      </c>
      <c r="O7343" s="4">
        <v>6.5770000000000002E-5</v>
      </c>
      <c r="P7343" s="4">
        <v>3.2020000000000002E-7</v>
      </c>
      <c r="Q7343" s="4">
        <v>4.0999999999999996</v>
      </c>
    </row>
    <row r="7344" spans="1:29" hidden="1" outlineLevel="1" collapsed="1" x14ac:dyDescent="0.25">
      <c r="A7344" t="s">
        <v>34</v>
      </c>
      <c r="B7344" s="4" t="s">
        <v>29</v>
      </c>
      <c r="C7344" s="4" t="s">
        <v>8219</v>
      </c>
      <c r="D7344" s="4" t="s">
        <v>34</v>
      </c>
      <c r="E7344" s="4">
        <v>1.63017E-3</v>
      </c>
      <c r="F7344" s="4">
        <v>1.5434800000000001E-4</v>
      </c>
      <c r="G7344" s="4">
        <v>1</v>
      </c>
      <c r="H7344" s="4">
        <v>1</v>
      </c>
      <c r="I7344" s="4">
        <v>1</v>
      </c>
      <c r="J7344" s="4" t="s">
        <v>8212</v>
      </c>
      <c r="K7344" s="4">
        <v>0</v>
      </c>
      <c r="L7344" s="4">
        <v>1436.6903600000001</v>
      </c>
      <c r="M7344" s="4" t="s">
        <v>29</v>
      </c>
      <c r="N7344" s="4" t="s">
        <v>29</v>
      </c>
      <c r="O7344" s="4">
        <v>6.5770000000000002E-5</v>
      </c>
      <c r="P7344" s="4">
        <v>1.6469999999999999E-4</v>
      </c>
      <c r="Q7344" s="4">
        <v>1.95</v>
      </c>
    </row>
    <row r="7345" spans="1:29" hidden="1" outlineLevel="1" collapsed="1" x14ac:dyDescent="0.25">
      <c r="A7345" t="s">
        <v>34</v>
      </c>
      <c r="B7345" s="4" t="s">
        <v>29</v>
      </c>
      <c r="C7345" s="4" t="s">
        <v>8220</v>
      </c>
      <c r="D7345" s="4" t="s">
        <v>34</v>
      </c>
      <c r="E7345" s="4">
        <v>7.8399299999999997E-4</v>
      </c>
      <c r="F7345" s="4">
        <v>1.5434800000000001E-4</v>
      </c>
      <c r="G7345" s="4">
        <v>1</v>
      </c>
      <c r="H7345" s="4">
        <v>1</v>
      </c>
      <c r="I7345" s="4">
        <v>1</v>
      </c>
      <c r="J7345" s="4" t="s">
        <v>8212</v>
      </c>
      <c r="K7345" s="4">
        <v>1</v>
      </c>
      <c r="L7345" s="4">
        <v>1366.7365299999999</v>
      </c>
      <c r="M7345" s="4" t="s">
        <v>29</v>
      </c>
      <c r="N7345" s="4" t="s">
        <v>29</v>
      </c>
      <c r="O7345" s="4">
        <v>6.5770000000000002E-5</v>
      </c>
      <c r="P7345" s="4">
        <v>6.902E-5</v>
      </c>
      <c r="Q7345" s="4">
        <v>2.1</v>
      </c>
    </row>
    <row r="7346" spans="1:29" hidden="1" outlineLevel="1" collapsed="1" x14ac:dyDescent="0.25">
      <c r="A7346" t="s">
        <v>34</v>
      </c>
      <c r="B7346" s="4" t="s">
        <v>29</v>
      </c>
      <c r="C7346" s="4" t="s">
        <v>8221</v>
      </c>
      <c r="D7346" s="4" t="s">
        <v>259</v>
      </c>
      <c r="E7346" s="4">
        <v>1.40904E-6</v>
      </c>
      <c r="F7346" s="4">
        <v>1.5434800000000001E-4</v>
      </c>
      <c r="G7346" s="4">
        <v>1</v>
      </c>
      <c r="H7346" s="4">
        <v>1</v>
      </c>
      <c r="I7346" s="4">
        <v>2</v>
      </c>
      <c r="J7346" s="4" t="s">
        <v>8212</v>
      </c>
      <c r="K7346" s="4">
        <v>0</v>
      </c>
      <c r="L7346" s="4">
        <v>2291.1740300000001</v>
      </c>
      <c r="M7346" s="4" t="s">
        <v>29</v>
      </c>
      <c r="N7346" s="4" t="s">
        <v>29</v>
      </c>
      <c r="O7346" s="4">
        <v>6.5770000000000002E-5</v>
      </c>
      <c r="P7346" s="4">
        <v>3.2899999999999997E-8</v>
      </c>
      <c r="Q7346" s="4">
        <v>4.87</v>
      </c>
    </row>
    <row r="7347" spans="1:29" hidden="1" outlineLevel="1" collapsed="1" x14ac:dyDescent="0.25">
      <c r="A7347" t="s">
        <v>34</v>
      </c>
      <c r="B7347" s="4" t="s">
        <v>29</v>
      </c>
      <c r="C7347" s="4" t="s">
        <v>8222</v>
      </c>
      <c r="D7347" s="4" t="s">
        <v>34</v>
      </c>
      <c r="E7347" s="4">
        <v>3.0484000000000001E-2</v>
      </c>
      <c r="F7347" s="4">
        <v>1.14003E-3</v>
      </c>
      <c r="G7347" s="4">
        <v>1</v>
      </c>
      <c r="H7347" s="4">
        <v>1</v>
      </c>
      <c r="I7347" s="4">
        <v>1</v>
      </c>
      <c r="J7347" s="4" t="s">
        <v>8212</v>
      </c>
      <c r="K7347" s="4">
        <v>0</v>
      </c>
      <c r="L7347" s="4">
        <v>1199.6630299999999</v>
      </c>
      <c r="M7347" s="4" t="s">
        <v>29</v>
      </c>
      <c r="N7347" s="4" t="s">
        <v>29</v>
      </c>
      <c r="O7347" s="4">
        <v>4.1320000000000001E-4</v>
      </c>
      <c r="P7347" s="4">
        <v>5.594E-3</v>
      </c>
      <c r="Q7347" s="4">
        <v>2.29</v>
      </c>
    </row>
    <row r="7348" spans="1:29" hidden="1" outlineLevel="1" collapsed="1" x14ac:dyDescent="0.25">
      <c r="A7348" t="s">
        <v>34</v>
      </c>
      <c r="B7348" s="4" t="s">
        <v>29</v>
      </c>
      <c r="C7348" s="4" t="s">
        <v>8223</v>
      </c>
      <c r="D7348" s="4" t="s">
        <v>34</v>
      </c>
      <c r="E7348" s="4">
        <v>0.185832</v>
      </c>
      <c r="F7348" s="4">
        <v>5.3769400000000002E-3</v>
      </c>
      <c r="G7348" s="4">
        <v>1</v>
      </c>
      <c r="H7348" s="4">
        <v>1</v>
      </c>
      <c r="I7348" s="4">
        <v>1</v>
      </c>
      <c r="J7348" s="4" t="s">
        <v>8212</v>
      </c>
      <c r="K7348" s="4">
        <v>1</v>
      </c>
      <c r="L7348" s="4">
        <v>2582.43408</v>
      </c>
      <c r="M7348" s="4" t="s">
        <v>29</v>
      </c>
      <c r="N7348" s="4" t="s">
        <v>29</v>
      </c>
      <c r="O7348" s="4">
        <v>2.0179999999999998E-3</v>
      </c>
      <c r="P7348" s="4">
        <v>7.0300000000000001E-2</v>
      </c>
      <c r="Q7348" s="4">
        <v>1.5</v>
      </c>
    </row>
    <row r="7349" spans="1:29" x14ac:dyDescent="0.25">
      <c r="A7349" s="3" t="s">
        <v>29</v>
      </c>
      <c r="B7349" s="3" t="s">
        <v>30</v>
      </c>
      <c r="C7349" s="3" t="s">
        <v>8224</v>
      </c>
      <c r="D7349" s="3" t="s">
        <v>8225</v>
      </c>
      <c r="E7349" s="3">
        <v>0</v>
      </c>
      <c r="F7349" s="3">
        <v>25.268999999999998</v>
      </c>
      <c r="G7349" s="3">
        <v>90</v>
      </c>
      <c r="H7349" s="3">
        <v>5</v>
      </c>
      <c r="I7349" s="3">
        <v>9</v>
      </c>
      <c r="J7349" s="3">
        <v>5</v>
      </c>
      <c r="K7349" s="3">
        <v>69</v>
      </c>
      <c r="L7349" s="3">
        <v>8.1</v>
      </c>
      <c r="M7349" s="3">
        <v>8.16</v>
      </c>
      <c r="N7349" s="3">
        <v>22.57</v>
      </c>
      <c r="O7349" s="3">
        <v>5</v>
      </c>
      <c r="P7349" s="3" t="s">
        <v>34</v>
      </c>
      <c r="Q7349" s="3" t="s">
        <v>34</v>
      </c>
      <c r="R7349" s="3" t="s">
        <v>34</v>
      </c>
      <c r="S7349" s="3" t="s">
        <v>8226</v>
      </c>
      <c r="T7349" s="3" t="s">
        <v>34</v>
      </c>
      <c r="U7349" s="3" t="s">
        <v>8227</v>
      </c>
      <c r="V7349" s="3" t="s">
        <v>34</v>
      </c>
      <c r="W7349" s="3" t="s">
        <v>810</v>
      </c>
      <c r="X7349" s="3" t="s">
        <v>34</v>
      </c>
      <c r="Y7349" s="3" t="s">
        <v>34</v>
      </c>
      <c r="Z7349" s="3" t="s">
        <v>34</v>
      </c>
      <c r="AA7349" s="3">
        <v>0</v>
      </c>
      <c r="AB7349" s="3" t="s">
        <v>29</v>
      </c>
      <c r="AC7349" s="3">
        <v>1</v>
      </c>
    </row>
    <row r="7350" spans="1:29" hidden="1" outlineLevel="1" collapsed="1" x14ac:dyDescent="0.25">
      <c r="A7350" t="s">
        <v>34</v>
      </c>
      <c r="B7350" s="2" t="s">
        <v>39</v>
      </c>
      <c r="C7350" s="2" t="s">
        <v>40</v>
      </c>
      <c r="D7350" s="2" t="s">
        <v>41</v>
      </c>
      <c r="E7350" s="2" t="s">
        <v>42</v>
      </c>
      <c r="F7350" s="2" t="s">
        <v>43</v>
      </c>
      <c r="G7350" s="2" t="s">
        <v>28</v>
      </c>
      <c r="H7350" s="2" t="s">
        <v>44</v>
      </c>
      <c r="I7350" s="2" t="s">
        <v>8</v>
      </c>
      <c r="J7350" s="2" t="s">
        <v>45</v>
      </c>
      <c r="K7350" s="2" t="s">
        <v>46</v>
      </c>
      <c r="L7350" s="2" t="s">
        <v>47</v>
      </c>
      <c r="M7350" s="2" t="s">
        <v>27</v>
      </c>
      <c r="N7350" s="2" t="s">
        <v>48</v>
      </c>
      <c r="O7350" s="2" t="s">
        <v>49</v>
      </c>
      <c r="P7350" s="2" t="s">
        <v>50</v>
      </c>
      <c r="Q7350" s="2" t="s">
        <v>51</v>
      </c>
    </row>
    <row r="7351" spans="1:29" hidden="1" outlineLevel="1" collapsed="1" x14ac:dyDescent="0.25">
      <c r="A7351" t="s">
        <v>34</v>
      </c>
      <c r="B7351" s="4" t="s">
        <v>29</v>
      </c>
      <c r="C7351" s="4" t="s">
        <v>8228</v>
      </c>
      <c r="D7351" s="4" t="s">
        <v>34</v>
      </c>
      <c r="E7351" s="4">
        <v>5.3660000000000003E-4</v>
      </c>
      <c r="F7351" s="4">
        <v>1.5434800000000001E-4</v>
      </c>
      <c r="G7351" s="4">
        <v>1</v>
      </c>
      <c r="H7351" s="4">
        <v>1</v>
      </c>
      <c r="I7351" s="4">
        <v>2</v>
      </c>
      <c r="J7351" s="4" t="s">
        <v>8224</v>
      </c>
      <c r="K7351" s="4">
        <v>0</v>
      </c>
      <c r="L7351" s="4">
        <v>1271.6491100000001</v>
      </c>
      <c r="M7351" s="4" t="s">
        <v>29</v>
      </c>
      <c r="N7351" s="4" t="s">
        <v>29</v>
      </c>
      <c r="O7351" s="4">
        <v>6.5770000000000002E-5</v>
      </c>
      <c r="P7351" s="4">
        <v>4.3420000000000001E-5</v>
      </c>
      <c r="Q7351" s="4">
        <v>2.52</v>
      </c>
    </row>
    <row r="7352" spans="1:29" hidden="1" outlineLevel="1" collapsed="1" x14ac:dyDescent="0.25">
      <c r="A7352" t="s">
        <v>34</v>
      </c>
      <c r="B7352" s="4" t="s">
        <v>29</v>
      </c>
      <c r="C7352" s="4" t="s">
        <v>8229</v>
      </c>
      <c r="D7352" s="4" t="s">
        <v>179</v>
      </c>
      <c r="E7352" s="4">
        <v>5.0347099999999998E-5</v>
      </c>
      <c r="F7352" s="4">
        <v>1.5434800000000001E-4</v>
      </c>
      <c r="G7352" s="4">
        <v>1</v>
      </c>
      <c r="H7352" s="4">
        <v>1</v>
      </c>
      <c r="I7352" s="4">
        <v>1</v>
      </c>
      <c r="J7352" s="4" t="s">
        <v>8224</v>
      </c>
      <c r="K7352" s="4">
        <v>0</v>
      </c>
      <c r="L7352" s="4">
        <v>1359.6685199999999</v>
      </c>
      <c r="M7352" s="4" t="s">
        <v>29</v>
      </c>
      <c r="N7352" s="4" t="s">
        <v>29</v>
      </c>
      <c r="O7352" s="4">
        <v>6.5770000000000002E-5</v>
      </c>
      <c r="P7352" s="4">
        <v>2.492E-6</v>
      </c>
      <c r="Q7352" s="4">
        <v>3.43</v>
      </c>
    </row>
    <row r="7353" spans="1:29" hidden="1" outlineLevel="1" collapsed="1" x14ac:dyDescent="0.25">
      <c r="A7353" t="s">
        <v>34</v>
      </c>
      <c r="B7353" s="4" t="s">
        <v>29</v>
      </c>
      <c r="C7353" s="4" t="s">
        <v>8230</v>
      </c>
      <c r="D7353" s="4" t="s">
        <v>8231</v>
      </c>
      <c r="E7353" s="4">
        <v>2.51368E-5</v>
      </c>
      <c r="F7353" s="4">
        <v>1.5434800000000001E-4</v>
      </c>
      <c r="G7353" s="4">
        <v>1</v>
      </c>
      <c r="H7353" s="4">
        <v>1</v>
      </c>
      <c r="I7353" s="4">
        <v>2</v>
      </c>
      <c r="J7353" s="4" t="s">
        <v>8224</v>
      </c>
      <c r="K7353" s="4">
        <v>1</v>
      </c>
      <c r="L7353" s="4">
        <v>2636.25236</v>
      </c>
      <c r="M7353" s="4" t="s">
        <v>29</v>
      </c>
      <c r="N7353" s="4" t="s">
        <v>29</v>
      </c>
      <c r="O7353" s="4">
        <v>6.5770000000000002E-5</v>
      </c>
      <c r="P7353" s="4">
        <v>1.0759999999999999E-6</v>
      </c>
      <c r="Q7353" s="4">
        <v>4.57</v>
      </c>
    </row>
    <row r="7354" spans="1:29" hidden="1" outlineLevel="1" collapsed="1" x14ac:dyDescent="0.25">
      <c r="A7354" t="s">
        <v>34</v>
      </c>
      <c r="B7354" s="4" t="s">
        <v>29</v>
      </c>
      <c r="C7354" s="4" t="s">
        <v>8232</v>
      </c>
      <c r="D7354" s="4" t="s">
        <v>34</v>
      </c>
      <c r="E7354" s="4">
        <v>7.31146E-6</v>
      </c>
      <c r="F7354" s="4">
        <v>1.5434800000000001E-4</v>
      </c>
      <c r="G7354" s="4">
        <v>1</v>
      </c>
      <c r="H7354" s="4">
        <v>1</v>
      </c>
      <c r="I7354" s="4">
        <v>2</v>
      </c>
      <c r="J7354" s="4" t="s">
        <v>8224</v>
      </c>
      <c r="K7354" s="4">
        <v>0</v>
      </c>
      <c r="L7354" s="4">
        <v>1304.6692399999999</v>
      </c>
      <c r="M7354" s="4" t="s">
        <v>29</v>
      </c>
      <c r="N7354" s="4" t="s">
        <v>29</v>
      </c>
      <c r="O7354" s="4">
        <v>6.5770000000000002E-5</v>
      </c>
      <c r="P7354" s="4">
        <v>2.4110000000000001E-7</v>
      </c>
      <c r="Q7354" s="4">
        <v>3.29</v>
      </c>
    </row>
    <row r="7355" spans="1:29" hidden="1" outlineLevel="1" collapsed="1" x14ac:dyDescent="0.25">
      <c r="A7355" t="s">
        <v>34</v>
      </c>
      <c r="B7355" s="4" t="s">
        <v>29</v>
      </c>
      <c r="C7355" s="4" t="s">
        <v>8233</v>
      </c>
      <c r="D7355" s="4" t="s">
        <v>94</v>
      </c>
      <c r="E7355" s="4">
        <v>1.2985500000000001E-2</v>
      </c>
      <c r="F7355" s="4">
        <v>4.3565599999999998E-4</v>
      </c>
      <c r="G7355" s="4">
        <v>1</v>
      </c>
      <c r="H7355" s="4">
        <v>1</v>
      </c>
      <c r="I7355" s="4">
        <v>2</v>
      </c>
      <c r="J7355" s="4" t="s">
        <v>8224</v>
      </c>
      <c r="K7355" s="4">
        <v>0</v>
      </c>
      <c r="L7355" s="4">
        <v>850.43388000000004</v>
      </c>
      <c r="M7355" s="4" t="s">
        <v>29</v>
      </c>
      <c r="N7355" s="4" t="s">
        <v>29</v>
      </c>
      <c r="O7355" s="4">
        <v>1.639E-4</v>
      </c>
      <c r="P7355" s="4">
        <v>1.9170000000000001E-3</v>
      </c>
      <c r="Q7355" s="4">
        <v>1.26</v>
      </c>
    </row>
    <row r="7356" spans="1:29" x14ac:dyDescent="0.25">
      <c r="A7356" s="3" t="s">
        <v>29</v>
      </c>
      <c r="B7356" s="3" t="s">
        <v>30</v>
      </c>
      <c r="C7356" s="3" t="s">
        <v>8234</v>
      </c>
      <c r="D7356" s="3" t="s">
        <v>8235</v>
      </c>
      <c r="E7356" s="3">
        <v>0</v>
      </c>
      <c r="F7356" s="3">
        <v>25.172000000000001</v>
      </c>
      <c r="G7356" s="3">
        <v>12</v>
      </c>
      <c r="H7356" s="3">
        <v>3</v>
      </c>
      <c r="I7356" s="3">
        <v>8</v>
      </c>
      <c r="J7356" s="3">
        <v>3</v>
      </c>
      <c r="K7356" s="3">
        <v>405</v>
      </c>
      <c r="L7356" s="3">
        <v>42.6</v>
      </c>
      <c r="M7356" s="3">
        <v>6.64</v>
      </c>
      <c r="N7356" s="3">
        <v>30.13</v>
      </c>
      <c r="O7356" s="3">
        <v>3</v>
      </c>
      <c r="P7356" s="3" t="s">
        <v>34</v>
      </c>
      <c r="Q7356" s="3" t="s">
        <v>34</v>
      </c>
      <c r="R7356" s="3" t="s">
        <v>189</v>
      </c>
      <c r="S7356" s="3" t="s">
        <v>34</v>
      </c>
      <c r="T7356" s="3" t="s">
        <v>34</v>
      </c>
      <c r="U7356" s="3" t="s">
        <v>8236</v>
      </c>
      <c r="V7356" s="3" t="s">
        <v>34</v>
      </c>
      <c r="W7356" s="3" t="s">
        <v>2509</v>
      </c>
      <c r="X7356" s="3" t="s">
        <v>34</v>
      </c>
      <c r="Y7356" s="3" t="s">
        <v>34</v>
      </c>
      <c r="Z7356" s="3" t="s">
        <v>34</v>
      </c>
      <c r="AA7356" s="3">
        <v>0</v>
      </c>
      <c r="AB7356" s="3" t="s">
        <v>29</v>
      </c>
      <c r="AC7356" s="3">
        <v>1</v>
      </c>
    </row>
    <row r="7357" spans="1:29" hidden="1" outlineLevel="1" collapsed="1" x14ac:dyDescent="0.25">
      <c r="A7357" t="s">
        <v>34</v>
      </c>
      <c r="B7357" s="2" t="s">
        <v>39</v>
      </c>
      <c r="C7357" s="2" t="s">
        <v>40</v>
      </c>
      <c r="D7357" s="2" t="s">
        <v>41</v>
      </c>
      <c r="E7357" s="2" t="s">
        <v>42</v>
      </c>
      <c r="F7357" s="2" t="s">
        <v>43</v>
      </c>
      <c r="G7357" s="2" t="s">
        <v>28</v>
      </c>
      <c r="H7357" s="2" t="s">
        <v>44</v>
      </c>
      <c r="I7357" s="2" t="s">
        <v>8</v>
      </c>
      <c r="J7357" s="2" t="s">
        <v>45</v>
      </c>
      <c r="K7357" s="2" t="s">
        <v>46</v>
      </c>
      <c r="L7357" s="2" t="s">
        <v>47</v>
      </c>
      <c r="M7357" s="2" t="s">
        <v>27</v>
      </c>
      <c r="N7357" s="2" t="s">
        <v>48</v>
      </c>
      <c r="O7357" s="2" t="s">
        <v>49</v>
      </c>
      <c r="P7357" s="2" t="s">
        <v>50</v>
      </c>
      <c r="Q7357" s="2" t="s">
        <v>51</v>
      </c>
    </row>
    <row r="7358" spans="1:29" hidden="1" outlineLevel="1" collapsed="1" x14ac:dyDescent="0.25">
      <c r="A7358" t="s">
        <v>34</v>
      </c>
      <c r="B7358" s="4" t="s">
        <v>29</v>
      </c>
      <c r="C7358" s="4" t="s">
        <v>8237</v>
      </c>
      <c r="D7358" s="4" t="s">
        <v>244</v>
      </c>
      <c r="E7358" s="4">
        <v>8.6423699999999999E-7</v>
      </c>
      <c r="F7358" s="4">
        <v>1.5434800000000001E-4</v>
      </c>
      <c r="G7358" s="4">
        <v>1</v>
      </c>
      <c r="H7358" s="4">
        <v>1</v>
      </c>
      <c r="I7358" s="4">
        <v>2</v>
      </c>
      <c r="J7358" s="4" t="s">
        <v>8234</v>
      </c>
      <c r="K7358" s="4">
        <v>0</v>
      </c>
      <c r="L7358" s="4">
        <v>2521.2086399999998</v>
      </c>
      <c r="M7358" s="4" t="s">
        <v>29</v>
      </c>
      <c r="N7358" s="4" t="s">
        <v>29</v>
      </c>
      <c r="O7358" s="4">
        <v>6.5770000000000002E-5</v>
      </c>
      <c r="P7358" s="4">
        <v>1.8180000000000001E-8</v>
      </c>
      <c r="Q7358" s="4">
        <v>4.38</v>
      </c>
    </row>
    <row r="7359" spans="1:29" hidden="1" outlineLevel="1" collapsed="1" x14ac:dyDescent="0.25">
      <c r="A7359" t="s">
        <v>34</v>
      </c>
      <c r="B7359" s="4" t="s">
        <v>29</v>
      </c>
      <c r="C7359" s="4" t="s">
        <v>8238</v>
      </c>
      <c r="D7359" s="4" t="s">
        <v>7967</v>
      </c>
      <c r="E7359" s="4">
        <v>7.3587600000000003E-9</v>
      </c>
      <c r="F7359" s="4">
        <v>1.5434800000000001E-4</v>
      </c>
      <c r="G7359" s="4">
        <v>1</v>
      </c>
      <c r="H7359" s="4">
        <v>1</v>
      </c>
      <c r="I7359" s="4">
        <v>5</v>
      </c>
      <c r="J7359" s="4" t="s">
        <v>8234</v>
      </c>
      <c r="K7359" s="4">
        <v>0</v>
      </c>
      <c r="L7359" s="4">
        <v>1676.7254499999999</v>
      </c>
      <c r="M7359" s="4" t="s">
        <v>29</v>
      </c>
      <c r="N7359" s="4" t="s">
        <v>29</v>
      </c>
      <c r="O7359" s="4">
        <v>6.5770000000000002E-5</v>
      </c>
      <c r="P7359" s="4">
        <v>5.6840000000000001E-11</v>
      </c>
      <c r="Q7359" s="4">
        <v>4.22</v>
      </c>
    </row>
    <row r="7360" spans="1:29" hidden="1" outlineLevel="1" collapsed="1" x14ac:dyDescent="0.25">
      <c r="A7360" t="s">
        <v>34</v>
      </c>
      <c r="B7360" s="4" t="s">
        <v>29</v>
      </c>
      <c r="C7360" s="4" t="s">
        <v>8239</v>
      </c>
      <c r="D7360" s="4" t="s">
        <v>66</v>
      </c>
      <c r="E7360" s="4">
        <v>2.63685E-3</v>
      </c>
      <c r="F7360" s="4">
        <v>3.0793500000000001E-4</v>
      </c>
      <c r="G7360" s="4">
        <v>1</v>
      </c>
      <c r="H7360" s="4">
        <v>1</v>
      </c>
      <c r="I7360" s="4">
        <v>1</v>
      </c>
      <c r="J7360" s="4" t="s">
        <v>8234</v>
      </c>
      <c r="K7360" s="4">
        <v>0</v>
      </c>
      <c r="L7360" s="4">
        <v>1054.4986100000001</v>
      </c>
      <c r="M7360" s="4" t="s">
        <v>29</v>
      </c>
      <c r="N7360" s="4" t="s">
        <v>29</v>
      </c>
      <c r="O7360" s="4">
        <v>1.192E-4</v>
      </c>
      <c r="P7360" s="4">
        <v>2.9020000000000001E-4</v>
      </c>
      <c r="Q7360" s="4">
        <v>2.4900000000000002</v>
      </c>
    </row>
    <row r="7361" spans="1:29" x14ac:dyDescent="0.25">
      <c r="A7361" s="3" t="s">
        <v>29</v>
      </c>
      <c r="B7361" s="3" t="s">
        <v>30</v>
      </c>
      <c r="C7361" s="3" t="s">
        <v>8240</v>
      </c>
      <c r="D7361" s="3" t="s">
        <v>8241</v>
      </c>
      <c r="E7361" s="3">
        <v>0</v>
      </c>
      <c r="F7361" s="3">
        <v>24.856000000000002</v>
      </c>
      <c r="G7361" s="3">
        <v>47</v>
      </c>
      <c r="H7361" s="3">
        <v>4</v>
      </c>
      <c r="I7361" s="3">
        <v>4</v>
      </c>
      <c r="J7361" s="3">
        <v>4</v>
      </c>
      <c r="K7361" s="3">
        <v>177</v>
      </c>
      <c r="L7361" s="3">
        <v>20.100000000000001</v>
      </c>
      <c r="M7361" s="3">
        <v>9.7200000000000006</v>
      </c>
      <c r="N7361" s="3">
        <v>17.71</v>
      </c>
      <c r="O7361" s="3">
        <v>4</v>
      </c>
      <c r="P7361" s="3" t="s">
        <v>2217</v>
      </c>
      <c r="Q7361" s="3" t="s">
        <v>8214</v>
      </c>
      <c r="R7361" s="3" t="s">
        <v>2920</v>
      </c>
      <c r="S7361" s="3" t="s">
        <v>34</v>
      </c>
      <c r="T7361" s="3" t="s">
        <v>8242</v>
      </c>
      <c r="U7361" s="3" t="s">
        <v>8240</v>
      </c>
      <c r="V7361" s="3" t="s">
        <v>8243</v>
      </c>
      <c r="W7361" s="3" t="s">
        <v>193</v>
      </c>
      <c r="X7361" s="3" t="s">
        <v>34</v>
      </c>
      <c r="Y7361" s="3" t="s">
        <v>34</v>
      </c>
      <c r="Z7361" s="3" t="s">
        <v>34</v>
      </c>
      <c r="AA7361" s="3">
        <v>0</v>
      </c>
      <c r="AB7361" s="3" t="s">
        <v>29</v>
      </c>
      <c r="AC7361" s="3">
        <v>1</v>
      </c>
    </row>
    <row r="7362" spans="1:29" hidden="1" outlineLevel="1" collapsed="1" x14ac:dyDescent="0.25">
      <c r="A7362" t="s">
        <v>34</v>
      </c>
      <c r="B7362" s="2" t="s">
        <v>39</v>
      </c>
      <c r="C7362" s="2" t="s">
        <v>40</v>
      </c>
      <c r="D7362" s="2" t="s">
        <v>41</v>
      </c>
      <c r="E7362" s="2" t="s">
        <v>42</v>
      </c>
      <c r="F7362" s="2" t="s">
        <v>43</v>
      </c>
      <c r="G7362" s="2" t="s">
        <v>28</v>
      </c>
      <c r="H7362" s="2" t="s">
        <v>44</v>
      </c>
      <c r="I7362" s="2" t="s">
        <v>8</v>
      </c>
      <c r="J7362" s="2" t="s">
        <v>45</v>
      </c>
      <c r="K7362" s="2" t="s">
        <v>46</v>
      </c>
      <c r="L7362" s="2" t="s">
        <v>47</v>
      </c>
      <c r="M7362" s="2" t="s">
        <v>27</v>
      </c>
      <c r="N7362" s="2" t="s">
        <v>48</v>
      </c>
      <c r="O7362" s="2" t="s">
        <v>49</v>
      </c>
      <c r="P7362" s="2" t="s">
        <v>50</v>
      </c>
      <c r="Q7362" s="2" t="s">
        <v>51</v>
      </c>
    </row>
    <row r="7363" spans="1:29" hidden="1" outlineLevel="1" collapsed="1" x14ac:dyDescent="0.25">
      <c r="A7363" t="s">
        <v>34</v>
      </c>
      <c r="B7363" s="4" t="s">
        <v>29</v>
      </c>
      <c r="C7363" s="4" t="s">
        <v>8244</v>
      </c>
      <c r="D7363" s="4" t="s">
        <v>34</v>
      </c>
      <c r="E7363" s="4">
        <v>2.9894600000000002E-4</v>
      </c>
      <c r="F7363" s="4">
        <v>1.5434800000000001E-4</v>
      </c>
      <c r="G7363" s="4">
        <v>1</v>
      </c>
      <c r="H7363" s="4">
        <v>1</v>
      </c>
      <c r="I7363" s="4">
        <v>1</v>
      </c>
      <c r="J7363" s="4" t="s">
        <v>8240</v>
      </c>
      <c r="K7363" s="4">
        <v>1</v>
      </c>
      <c r="L7363" s="4">
        <v>2710.3179399999999</v>
      </c>
      <c r="M7363" s="4" t="s">
        <v>29</v>
      </c>
      <c r="N7363" s="4" t="s">
        <v>29</v>
      </c>
      <c r="O7363" s="4">
        <v>6.5770000000000002E-5</v>
      </c>
      <c r="P7363" s="4">
        <v>2.1469999999999999E-5</v>
      </c>
      <c r="Q7363" s="4">
        <v>5.0199999999999996</v>
      </c>
    </row>
    <row r="7364" spans="1:29" hidden="1" outlineLevel="1" collapsed="1" x14ac:dyDescent="0.25">
      <c r="A7364" t="s">
        <v>34</v>
      </c>
      <c r="B7364" s="4" t="s">
        <v>29</v>
      </c>
      <c r="C7364" s="4" t="s">
        <v>8245</v>
      </c>
      <c r="D7364" s="4" t="s">
        <v>34</v>
      </c>
      <c r="E7364" s="4">
        <v>9.5176099999999992E-6</v>
      </c>
      <c r="F7364" s="4">
        <v>1.5434800000000001E-4</v>
      </c>
      <c r="G7364" s="4">
        <v>1</v>
      </c>
      <c r="H7364" s="4">
        <v>1</v>
      </c>
      <c r="I7364" s="4">
        <v>1</v>
      </c>
      <c r="J7364" s="4" t="s">
        <v>8240</v>
      </c>
      <c r="K7364" s="4">
        <v>1</v>
      </c>
      <c r="L7364" s="4">
        <v>2965.3796600000001</v>
      </c>
      <c r="M7364" s="4" t="s">
        <v>29</v>
      </c>
      <c r="N7364" s="4" t="s">
        <v>29</v>
      </c>
      <c r="O7364" s="4">
        <v>6.5770000000000002E-5</v>
      </c>
      <c r="P7364" s="4">
        <v>3.3130000000000001E-7</v>
      </c>
      <c r="Q7364" s="4">
        <v>4.9000000000000004</v>
      </c>
    </row>
    <row r="7365" spans="1:29" hidden="1" outlineLevel="1" collapsed="1" x14ac:dyDescent="0.25">
      <c r="A7365" t="s">
        <v>34</v>
      </c>
      <c r="B7365" s="4" t="s">
        <v>29</v>
      </c>
      <c r="C7365" s="4" t="s">
        <v>8246</v>
      </c>
      <c r="D7365" s="4" t="s">
        <v>34</v>
      </c>
      <c r="E7365" s="4">
        <v>3.0871199999999999E-4</v>
      </c>
      <c r="F7365" s="4">
        <v>1.5434800000000001E-4</v>
      </c>
      <c r="G7365" s="4">
        <v>1</v>
      </c>
      <c r="H7365" s="4">
        <v>1</v>
      </c>
      <c r="I7365" s="4">
        <v>1</v>
      </c>
      <c r="J7365" s="4" t="s">
        <v>8240</v>
      </c>
      <c r="K7365" s="4">
        <v>0</v>
      </c>
      <c r="L7365" s="4">
        <v>1459.7804599999999</v>
      </c>
      <c r="M7365" s="4" t="s">
        <v>29</v>
      </c>
      <c r="N7365" s="4" t="s">
        <v>29</v>
      </c>
      <c r="O7365" s="4">
        <v>6.5770000000000002E-5</v>
      </c>
      <c r="P7365" s="4">
        <v>2.2330000000000001E-5</v>
      </c>
      <c r="Q7365" s="4">
        <v>2.84</v>
      </c>
    </row>
    <row r="7366" spans="1:29" hidden="1" outlineLevel="1" collapsed="1" x14ac:dyDescent="0.25">
      <c r="A7366" t="s">
        <v>34</v>
      </c>
      <c r="B7366" s="4" t="s">
        <v>29</v>
      </c>
      <c r="C7366" s="4" t="s">
        <v>8247</v>
      </c>
      <c r="D7366" s="4" t="s">
        <v>388</v>
      </c>
      <c r="E7366" s="4">
        <v>7.0347699999999999E-8</v>
      </c>
      <c r="F7366" s="4">
        <v>1.5434800000000001E-4</v>
      </c>
      <c r="G7366" s="4">
        <v>1</v>
      </c>
      <c r="H7366" s="4">
        <v>1</v>
      </c>
      <c r="I7366" s="4">
        <v>1</v>
      </c>
      <c r="J7366" s="4" t="s">
        <v>8240</v>
      </c>
      <c r="K7366" s="4">
        <v>0</v>
      </c>
      <c r="L7366" s="4">
        <v>2204.0063599999999</v>
      </c>
      <c r="M7366" s="4" t="s">
        <v>29</v>
      </c>
      <c r="N7366" s="4" t="s">
        <v>29</v>
      </c>
      <c r="O7366" s="4">
        <v>6.5770000000000002E-5</v>
      </c>
      <c r="P7366" s="4">
        <v>8.7620000000000003E-10</v>
      </c>
      <c r="Q7366" s="4">
        <v>4.95</v>
      </c>
    </row>
    <row r="7367" spans="1:29" x14ac:dyDescent="0.25">
      <c r="A7367" s="3" t="s">
        <v>29</v>
      </c>
      <c r="B7367" s="3" t="s">
        <v>30</v>
      </c>
      <c r="C7367" s="3" t="s">
        <v>8248</v>
      </c>
      <c r="D7367" s="3" t="s">
        <v>8249</v>
      </c>
      <c r="E7367" s="3">
        <v>0</v>
      </c>
      <c r="F7367" s="3">
        <v>24.832000000000001</v>
      </c>
      <c r="G7367" s="3">
        <v>9</v>
      </c>
      <c r="H7367" s="3">
        <v>6</v>
      </c>
      <c r="I7367" s="3">
        <v>7</v>
      </c>
      <c r="J7367" s="3">
        <v>6</v>
      </c>
      <c r="K7367" s="3">
        <v>965</v>
      </c>
      <c r="L7367" s="3">
        <v>112.6</v>
      </c>
      <c r="M7367" s="3">
        <v>9.2899999999999991</v>
      </c>
      <c r="N7367" s="3">
        <v>18.87</v>
      </c>
      <c r="O7367" s="3">
        <v>6</v>
      </c>
      <c r="P7367" s="3" t="s">
        <v>34</v>
      </c>
      <c r="Q7367" s="3" t="s">
        <v>34</v>
      </c>
      <c r="R7367" s="3" t="s">
        <v>189</v>
      </c>
      <c r="S7367" s="3" t="s">
        <v>34</v>
      </c>
      <c r="T7367" s="3" t="s">
        <v>34</v>
      </c>
      <c r="U7367" s="3" t="s">
        <v>8248</v>
      </c>
      <c r="V7367" s="3" t="s">
        <v>34</v>
      </c>
      <c r="W7367" s="3" t="s">
        <v>976</v>
      </c>
      <c r="X7367" s="3" t="s">
        <v>34</v>
      </c>
      <c r="Y7367" s="3" t="s">
        <v>34</v>
      </c>
      <c r="Z7367" s="3" t="s">
        <v>34</v>
      </c>
      <c r="AA7367" s="3">
        <v>0</v>
      </c>
      <c r="AB7367" s="3" t="s">
        <v>29</v>
      </c>
      <c r="AC7367" s="3">
        <v>1</v>
      </c>
    </row>
    <row r="7368" spans="1:29" hidden="1" outlineLevel="1" collapsed="1" x14ac:dyDescent="0.25">
      <c r="A7368" t="s">
        <v>34</v>
      </c>
      <c r="B7368" s="2" t="s">
        <v>39</v>
      </c>
      <c r="C7368" s="2" t="s">
        <v>40</v>
      </c>
      <c r="D7368" s="2" t="s">
        <v>41</v>
      </c>
      <c r="E7368" s="2" t="s">
        <v>42</v>
      </c>
      <c r="F7368" s="2" t="s">
        <v>43</v>
      </c>
      <c r="G7368" s="2" t="s">
        <v>28</v>
      </c>
      <c r="H7368" s="2" t="s">
        <v>44</v>
      </c>
      <c r="I7368" s="2" t="s">
        <v>8</v>
      </c>
      <c r="J7368" s="2" t="s">
        <v>45</v>
      </c>
      <c r="K7368" s="2" t="s">
        <v>46</v>
      </c>
      <c r="L7368" s="2" t="s">
        <v>47</v>
      </c>
      <c r="M7368" s="2" t="s">
        <v>27</v>
      </c>
      <c r="N7368" s="2" t="s">
        <v>48</v>
      </c>
      <c r="O7368" s="2" t="s">
        <v>49</v>
      </c>
      <c r="P7368" s="2" t="s">
        <v>50</v>
      </c>
      <c r="Q7368" s="2" t="s">
        <v>51</v>
      </c>
    </row>
    <row r="7369" spans="1:29" hidden="1" outlineLevel="1" collapsed="1" x14ac:dyDescent="0.25">
      <c r="A7369" t="s">
        <v>34</v>
      </c>
      <c r="B7369" s="4" t="s">
        <v>29</v>
      </c>
      <c r="C7369" s="4" t="s">
        <v>8250</v>
      </c>
      <c r="D7369" s="4" t="s">
        <v>128</v>
      </c>
      <c r="E7369" s="4">
        <v>1.7833700000000001E-3</v>
      </c>
      <c r="F7369" s="4">
        <v>1.5434800000000001E-4</v>
      </c>
      <c r="G7369" s="4">
        <v>1</v>
      </c>
      <c r="H7369" s="4">
        <v>1</v>
      </c>
      <c r="I7369" s="4">
        <v>1</v>
      </c>
      <c r="J7369" s="4" t="s">
        <v>8248</v>
      </c>
      <c r="K7369" s="4">
        <v>0</v>
      </c>
      <c r="L7369" s="4">
        <v>1116.5506399999999</v>
      </c>
      <c r="M7369" s="4" t="s">
        <v>29</v>
      </c>
      <c r="N7369" s="4" t="s">
        <v>29</v>
      </c>
      <c r="O7369" s="4">
        <v>6.5770000000000002E-5</v>
      </c>
      <c r="P7369" s="4">
        <v>1.839E-4</v>
      </c>
      <c r="Q7369" s="4">
        <v>2.36</v>
      </c>
    </row>
    <row r="7370" spans="1:29" hidden="1" outlineLevel="1" collapsed="1" x14ac:dyDescent="0.25">
      <c r="A7370" t="s">
        <v>34</v>
      </c>
      <c r="B7370" s="4" t="s">
        <v>29</v>
      </c>
      <c r="C7370" s="4" t="s">
        <v>8251</v>
      </c>
      <c r="D7370" s="4" t="s">
        <v>34</v>
      </c>
      <c r="E7370" s="4">
        <v>1.47393E-6</v>
      </c>
      <c r="F7370" s="4">
        <v>1.5434800000000001E-4</v>
      </c>
      <c r="G7370" s="4">
        <v>1</v>
      </c>
      <c r="H7370" s="4">
        <v>1</v>
      </c>
      <c r="I7370" s="4">
        <v>1</v>
      </c>
      <c r="J7370" s="4" t="s">
        <v>8248</v>
      </c>
      <c r="K7370" s="4">
        <v>0</v>
      </c>
      <c r="L7370" s="4">
        <v>2417.1269000000002</v>
      </c>
      <c r="M7370" s="4" t="s">
        <v>29</v>
      </c>
      <c r="N7370" s="4" t="s">
        <v>29</v>
      </c>
      <c r="O7370" s="4">
        <v>6.5770000000000002E-5</v>
      </c>
      <c r="P7370" s="4">
        <v>3.4779999999999998E-8</v>
      </c>
      <c r="Q7370" s="4">
        <v>2.5499999999999998</v>
      </c>
    </row>
    <row r="7371" spans="1:29" hidden="1" outlineLevel="1" collapsed="1" x14ac:dyDescent="0.25">
      <c r="A7371" t="s">
        <v>34</v>
      </c>
      <c r="B7371" s="4" t="s">
        <v>29</v>
      </c>
      <c r="C7371" s="4" t="s">
        <v>8252</v>
      </c>
      <c r="D7371" s="4" t="s">
        <v>66</v>
      </c>
      <c r="E7371" s="4">
        <v>1.2691600000000001E-3</v>
      </c>
      <c r="F7371" s="4">
        <v>1.5434800000000001E-4</v>
      </c>
      <c r="G7371" s="4">
        <v>1</v>
      </c>
      <c r="H7371" s="4">
        <v>1</v>
      </c>
      <c r="I7371" s="4">
        <v>1</v>
      </c>
      <c r="J7371" s="4" t="s">
        <v>8248</v>
      </c>
      <c r="K7371" s="4">
        <v>0</v>
      </c>
      <c r="L7371" s="4">
        <v>2713.3753099999999</v>
      </c>
      <c r="M7371" s="4" t="s">
        <v>29</v>
      </c>
      <c r="N7371" s="4" t="s">
        <v>29</v>
      </c>
      <c r="O7371" s="4">
        <v>6.5770000000000002E-5</v>
      </c>
      <c r="P7371" s="4">
        <v>1.225E-4</v>
      </c>
      <c r="Q7371" s="4">
        <v>4.12</v>
      </c>
    </row>
    <row r="7372" spans="1:29" hidden="1" outlineLevel="1" collapsed="1" x14ac:dyDescent="0.25">
      <c r="A7372" t="s">
        <v>34</v>
      </c>
      <c r="B7372" s="4" t="s">
        <v>29</v>
      </c>
      <c r="C7372" s="4" t="s">
        <v>8253</v>
      </c>
      <c r="D7372" s="4" t="s">
        <v>34</v>
      </c>
      <c r="E7372" s="4">
        <v>1.7719700000000001E-3</v>
      </c>
      <c r="F7372" s="4">
        <v>1.5434800000000001E-4</v>
      </c>
      <c r="G7372" s="4">
        <v>1</v>
      </c>
      <c r="H7372" s="4">
        <v>1</v>
      </c>
      <c r="I7372" s="4">
        <v>1</v>
      </c>
      <c r="J7372" s="4" t="s">
        <v>8248</v>
      </c>
      <c r="K7372" s="4">
        <v>0</v>
      </c>
      <c r="L7372" s="4">
        <v>1244.6310000000001</v>
      </c>
      <c r="M7372" s="4" t="s">
        <v>29</v>
      </c>
      <c r="N7372" s="4" t="s">
        <v>29</v>
      </c>
      <c r="O7372" s="4">
        <v>6.5770000000000002E-5</v>
      </c>
      <c r="P7372" s="4">
        <v>1.8210000000000001E-4</v>
      </c>
      <c r="Q7372" s="4">
        <v>2.61</v>
      </c>
    </row>
    <row r="7373" spans="1:29" hidden="1" outlineLevel="1" collapsed="1" x14ac:dyDescent="0.25">
      <c r="A7373" t="s">
        <v>34</v>
      </c>
      <c r="B7373" s="4" t="s">
        <v>29</v>
      </c>
      <c r="C7373" s="4" t="s">
        <v>8254</v>
      </c>
      <c r="D7373" s="4" t="s">
        <v>34</v>
      </c>
      <c r="E7373" s="4">
        <v>4.6903200000000004E-3</v>
      </c>
      <c r="F7373" s="4">
        <v>3.0793500000000001E-4</v>
      </c>
      <c r="G7373" s="4">
        <v>1</v>
      </c>
      <c r="H7373" s="4">
        <v>1</v>
      </c>
      <c r="I7373" s="4">
        <v>1</v>
      </c>
      <c r="J7373" s="4" t="s">
        <v>8248</v>
      </c>
      <c r="K7373" s="4">
        <v>2</v>
      </c>
      <c r="L7373" s="4">
        <v>2018.1393</v>
      </c>
      <c r="M7373" s="4" t="s">
        <v>29</v>
      </c>
      <c r="N7373" s="4" t="s">
        <v>29</v>
      </c>
      <c r="O7373" s="4">
        <v>1.192E-4</v>
      </c>
      <c r="P7373" s="4">
        <v>5.7070000000000005E-4</v>
      </c>
      <c r="Q7373" s="4">
        <v>2.88</v>
      </c>
    </row>
    <row r="7374" spans="1:29" hidden="1" outlineLevel="1" collapsed="1" x14ac:dyDescent="0.25">
      <c r="A7374" t="s">
        <v>34</v>
      </c>
      <c r="B7374" s="4" t="s">
        <v>29</v>
      </c>
      <c r="C7374" s="4" t="s">
        <v>8255</v>
      </c>
      <c r="D7374" s="4" t="s">
        <v>6400</v>
      </c>
      <c r="E7374" s="4">
        <v>1.24225E-2</v>
      </c>
      <c r="F7374" s="4">
        <v>4.3565599999999998E-4</v>
      </c>
      <c r="G7374" s="4">
        <v>1</v>
      </c>
      <c r="H7374" s="4">
        <v>1</v>
      </c>
      <c r="I7374" s="4">
        <v>2</v>
      </c>
      <c r="J7374" s="4" t="s">
        <v>8248</v>
      </c>
      <c r="K7374" s="4">
        <v>0</v>
      </c>
      <c r="L7374" s="4">
        <v>1356.6551199999999</v>
      </c>
      <c r="M7374" s="4" t="s">
        <v>29</v>
      </c>
      <c r="N7374" s="4" t="s">
        <v>29</v>
      </c>
      <c r="O7374" s="4">
        <v>1.639E-4</v>
      </c>
      <c r="P7374" s="4">
        <v>1.81E-3</v>
      </c>
      <c r="Q7374" s="4">
        <v>2.2999999999999998</v>
      </c>
    </row>
    <row r="7375" spans="1:29" x14ac:dyDescent="0.25">
      <c r="A7375" s="3" t="s">
        <v>29</v>
      </c>
      <c r="B7375" s="3" t="s">
        <v>30</v>
      </c>
      <c r="C7375" s="3" t="s">
        <v>8256</v>
      </c>
      <c r="D7375" s="3" t="s">
        <v>8257</v>
      </c>
      <c r="E7375" s="3">
        <v>0</v>
      </c>
      <c r="F7375" s="3">
        <v>24.803999999999998</v>
      </c>
      <c r="G7375" s="3">
        <v>20</v>
      </c>
      <c r="H7375" s="3">
        <v>5</v>
      </c>
      <c r="I7375" s="3">
        <v>7</v>
      </c>
      <c r="J7375" s="3">
        <v>5</v>
      </c>
      <c r="K7375" s="3">
        <v>367</v>
      </c>
      <c r="L7375" s="3">
        <v>42.8</v>
      </c>
      <c r="M7375" s="3">
        <v>9.51</v>
      </c>
      <c r="N7375" s="3">
        <v>24.48</v>
      </c>
      <c r="O7375" s="3">
        <v>5</v>
      </c>
      <c r="P7375" s="3" t="s">
        <v>2217</v>
      </c>
      <c r="Q7375" s="3" t="s">
        <v>8214</v>
      </c>
      <c r="R7375" s="3" t="s">
        <v>2920</v>
      </c>
      <c r="S7375" s="3" t="s">
        <v>8258</v>
      </c>
      <c r="T7375" s="3" t="s">
        <v>8259</v>
      </c>
      <c r="U7375" s="3" t="s">
        <v>8256</v>
      </c>
      <c r="V7375" s="3" t="s">
        <v>8260</v>
      </c>
      <c r="W7375" s="3" t="s">
        <v>38</v>
      </c>
      <c r="X7375" s="3" t="s">
        <v>34</v>
      </c>
      <c r="Y7375" s="3" t="s">
        <v>34</v>
      </c>
      <c r="Z7375" s="3" t="s">
        <v>34</v>
      </c>
      <c r="AA7375" s="3">
        <v>0</v>
      </c>
      <c r="AB7375" s="3" t="s">
        <v>29</v>
      </c>
      <c r="AC7375" s="3">
        <v>1</v>
      </c>
    </row>
    <row r="7376" spans="1:29" hidden="1" outlineLevel="1" collapsed="1" x14ac:dyDescent="0.25">
      <c r="A7376" t="s">
        <v>34</v>
      </c>
      <c r="B7376" s="2" t="s">
        <v>39</v>
      </c>
      <c r="C7376" s="2" t="s">
        <v>40</v>
      </c>
      <c r="D7376" s="2" t="s">
        <v>41</v>
      </c>
      <c r="E7376" s="2" t="s">
        <v>42</v>
      </c>
      <c r="F7376" s="2" t="s">
        <v>43</v>
      </c>
      <c r="G7376" s="2" t="s">
        <v>28</v>
      </c>
      <c r="H7376" s="2" t="s">
        <v>44</v>
      </c>
      <c r="I7376" s="2" t="s">
        <v>8</v>
      </c>
      <c r="J7376" s="2" t="s">
        <v>45</v>
      </c>
      <c r="K7376" s="2" t="s">
        <v>46</v>
      </c>
      <c r="L7376" s="2" t="s">
        <v>47</v>
      </c>
      <c r="M7376" s="2" t="s">
        <v>27</v>
      </c>
      <c r="N7376" s="2" t="s">
        <v>48</v>
      </c>
      <c r="O7376" s="2" t="s">
        <v>49</v>
      </c>
      <c r="P7376" s="2" t="s">
        <v>50</v>
      </c>
      <c r="Q7376" s="2" t="s">
        <v>51</v>
      </c>
    </row>
    <row r="7377" spans="1:29" hidden="1" outlineLevel="1" collapsed="1" x14ac:dyDescent="0.25">
      <c r="A7377" t="s">
        <v>34</v>
      </c>
      <c r="B7377" s="4" t="s">
        <v>29</v>
      </c>
      <c r="C7377" s="4" t="s">
        <v>8261</v>
      </c>
      <c r="D7377" s="4" t="s">
        <v>34</v>
      </c>
      <c r="E7377" s="4">
        <v>2.3571400000000001E-6</v>
      </c>
      <c r="F7377" s="4">
        <v>1.5434800000000001E-4</v>
      </c>
      <c r="G7377" s="4">
        <v>1</v>
      </c>
      <c r="H7377" s="4">
        <v>1</v>
      </c>
      <c r="I7377" s="4">
        <v>2</v>
      </c>
      <c r="J7377" s="4" t="s">
        <v>8256</v>
      </c>
      <c r="K7377" s="4">
        <v>0</v>
      </c>
      <c r="L7377" s="4">
        <v>2377.2285700000002</v>
      </c>
      <c r="M7377" s="4" t="s">
        <v>29</v>
      </c>
      <c r="N7377" s="4" t="s">
        <v>29</v>
      </c>
      <c r="O7377" s="4">
        <v>6.5770000000000002E-5</v>
      </c>
      <c r="P7377" s="4">
        <v>6.1309999999999998E-8</v>
      </c>
      <c r="Q7377" s="4">
        <v>4.3</v>
      </c>
    </row>
    <row r="7378" spans="1:29" hidden="1" outlineLevel="1" collapsed="1" x14ac:dyDescent="0.25">
      <c r="A7378" t="s">
        <v>34</v>
      </c>
      <c r="B7378" s="4" t="s">
        <v>29</v>
      </c>
      <c r="C7378" s="4" t="s">
        <v>8262</v>
      </c>
      <c r="D7378" s="4" t="s">
        <v>34</v>
      </c>
      <c r="E7378" s="4">
        <v>1.2388000000000001E-4</v>
      </c>
      <c r="F7378" s="4">
        <v>1.5434800000000001E-4</v>
      </c>
      <c r="G7378" s="4">
        <v>1</v>
      </c>
      <c r="H7378" s="4">
        <v>1</v>
      </c>
      <c r="I7378" s="4">
        <v>2</v>
      </c>
      <c r="J7378" s="4" t="s">
        <v>8256</v>
      </c>
      <c r="K7378" s="4">
        <v>0</v>
      </c>
      <c r="L7378" s="4">
        <v>1820.05278</v>
      </c>
      <c r="M7378" s="4" t="s">
        <v>29</v>
      </c>
      <c r="N7378" s="4" t="s">
        <v>29</v>
      </c>
      <c r="O7378" s="4">
        <v>6.5770000000000002E-5</v>
      </c>
      <c r="P7378" s="4">
        <v>7.4259999999999997E-6</v>
      </c>
      <c r="Q7378" s="4">
        <v>3.81</v>
      </c>
    </row>
    <row r="7379" spans="1:29" hidden="1" outlineLevel="1" collapsed="1" x14ac:dyDescent="0.25">
      <c r="A7379" t="s">
        <v>34</v>
      </c>
      <c r="B7379" s="4" t="s">
        <v>29</v>
      </c>
      <c r="C7379" s="4" t="s">
        <v>8263</v>
      </c>
      <c r="D7379" s="4" t="s">
        <v>34</v>
      </c>
      <c r="E7379" s="4">
        <v>4.8443299999999999E-6</v>
      </c>
      <c r="F7379" s="4">
        <v>1.5434800000000001E-4</v>
      </c>
      <c r="G7379" s="4">
        <v>1</v>
      </c>
      <c r="H7379" s="4">
        <v>1</v>
      </c>
      <c r="I7379" s="4">
        <v>1</v>
      </c>
      <c r="J7379" s="4" t="s">
        <v>8256</v>
      </c>
      <c r="K7379" s="4">
        <v>0</v>
      </c>
      <c r="L7379" s="4">
        <v>2068.9722900000002</v>
      </c>
      <c r="M7379" s="4" t="s">
        <v>29</v>
      </c>
      <c r="N7379" s="4" t="s">
        <v>29</v>
      </c>
      <c r="O7379" s="4">
        <v>6.5770000000000002E-5</v>
      </c>
      <c r="P7379" s="4">
        <v>1.4719999999999999E-7</v>
      </c>
      <c r="Q7379" s="4">
        <v>4.22</v>
      </c>
    </row>
    <row r="7380" spans="1:29" hidden="1" outlineLevel="1" collapsed="1" x14ac:dyDescent="0.25">
      <c r="A7380" t="s">
        <v>34</v>
      </c>
      <c r="B7380" s="4" t="s">
        <v>29</v>
      </c>
      <c r="C7380" s="4" t="s">
        <v>8264</v>
      </c>
      <c r="D7380" s="4" t="s">
        <v>34</v>
      </c>
      <c r="E7380" s="4">
        <v>1.16598E-2</v>
      </c>
      <c r="F7380" s="4">
        <v>4.3565599999999998E-4</v>
      </c>
      <c r="G7380" s="4">
        <v>1</v>
      </c>
      <c r="H7380" s="4">
        <v>1</v>
      </c>
      <c r="I7380" s="4">
        <v>1</v>
      </c>
      <c r="J7380" s="4" t="s">
        <v>8256</v>
      </c>
      <c r="K7380" s="4">
        <v>0</v>
      </c>
      <c r="L7380" s="4">
        <v>1363.71037</v>
      </c>
      <c r="M7380" s="4" t="s">
        <v>29</v>
      </c>
      <c r="N7380" s="4" t="s">
        <v>29</v>
      </c>
      <c r="O7380" s="4">
        <v>1.639E-4</v>
      </c>
      <c r="P7380" s="4">
        <v>1.6789999999999999E-3</v>
      </c>
      <c r="Q7380" s="4">
        <v>2.82</v>
      </c>
    </row>
    <row r="7381" spans="1:29" hidden="1" outlineLevel="1" collapsed="1" x14ac:dyDescent="0.25">
      <c r="A7381" t="s">
        <v>34</v>
      </c>
      <c r="B7381" s="4" t="s">
        <v>29</v>
      </c>
      <c r="C7381" s="4" t="s">
        <v>8265</v>
      </c>
      <c r="D7381" s="4" t="s">
        <v>34</v>
      </c>
      <c r="E7381" s="4">
        <v>1.0012699999999999E-2</v>
      </c>
      <c r="F7381" s="4">
        <v>4.3565599999999998E-4</v>
      </c>
      <c r="G7381" s="4">
        <v>1</v>
      </c>
      <c r="H7381" s="4">
        <v>1</v>
      </c>
      <c r="I7381" s="4">
        <v>1</v>
      </c>
      <c r="J7381" s="4" t="s">
        <v>8256</v>
      </c>
      <c r="K7381" s="4">
        <v>0</v>
      </c>
      <c r="L7381" s="4">
        <v>952.54033000000004</v>
      </c>
      <c r="M7381" s="4" t="s">
        <v>29</v>
      </c>
      <c r="N7381" s="4" t="s">
        <v>29</v>
      </c>
      <c r="O7381" s="4">
        <v>1.639E-4</v>
      </c>
      <c r="P7381" s="4">
        <v>1.3960000000000001E-3</v>
      </c>
      <c r="Q7381" s="4">
        <v>2.02</v>
      </c>
    </row>
    <row r="7382" spans="1:29" x14ac:dyDescent="0.25">
      <c r="A7382" s="3" t="s">
        <v>29</v>
      </c>
      <c r="B7382" s="3" t="s">
        <v>30</v>
      </c>
      <c r="C7382" s="3" t="s">
        <v>8266</v>
      </c>
      <c r="D7382" s="3" t="s">
        <v>8267</v>
      </c>
      <c r="E7382" s="3">
        <v>0</v>
      </c>
      <c r="F7382" s="3">
        <v>24.68</v>
      </c>
      <c r="G7382" s="3">
        <v>14</v>
      </c>
      <c r="H7382" s="3">
        <v>6</v>
      </c>
      <c r="I7382" s="3">
        <v>9</v>
      </c>
      <c r="J7382" s="3">
        <v>6</v>
      </c>
      <c r="K7382" s="3">
        <v>713</v>
      </c>
      <c r="L7382" s="3">
        <v>80.099999999999994</v>
      </c>
      <c r="M7382" s="3">
        <v>5.17</v>
      </c>
      <c r="N7382" s="3">
        <v>30.92</v>
      </c>
      <c r="O7382" s="3">
        <v>6</v>
      </c>
      <c r="P7382" s="3" t="s">
        <v>34</v>
      </c>
      <c r="Q7382" s="3" t="s">
        <v>34</v>
      </c>
      <c r="R7382" s="3" t="s">
        <v>34</v>
      </c>
      <c r="S7382" s="3" t="s">
        <v>8268</v>
      </c>
      <c r="T7382" s="3" t="s">
        <v>34</v>
      </c>
      <c r="U7382" s="3" t="s">
        <v>8266</v>
      </c>
      <c r="V7382" s="3" t="s">
        <v>34</v>
      </c>
      <c r="W7382" s="3" t="s">
        <v>714</v>
      </c>
      <c r="X7382" s="3" t="s">
        <v>34</v>
      </c>
      <c r="Y7382" s="3" t="s">
        <v>34</v>
      </c>
      <c r="Z7382" s="3" t="s">
        <v>34</v>
      </c>
      <c r="AA7382" s="3">
        <v>0</v>
      </c>
      <c r="AB7382" s="3" t="s">
        <v>29</v>
      </c>
      <c r="AC7382" s="3">
        <v>1</v>
      </c>
    </row>
    <row r="7383" spans="1:29" hidden="1" outlineLevel="1" collapsed="1" x14ac:dyDescent="0.25">
      <c r="A7383" t="s">
        <v>34</v>
      </c>
      <c r="B7383" s="2" t="s">
        <v>39</v>
      </c>
      <c r="C7383" s="2" t="s">
        <v>40</v>
      </c>
      <c r="D7383" s="2" t="s">
        <v>41</v>
      </c>
      <c r="E7383" s="2" t="s">
        <v>42</v>
      </c>
      <c r="F7383" s="2" t="s">
        <v>43</v>
      </c>
      <c r="G7383" s="2" t="s">
        <v>28</v>
      </c>
      <c r="H7383" s="2" t="s">
        <v>44</v>
      </c>
      <c r="I7383" s="2" t="s">
        <v>8</v>
      </c>
      <c r="J7383" s="2" t="s">
        <v>45</v>
      </c>
      <c r="K7383" s="2" t="s">
        <v>46</v>
      </c>
      <c r="L7383" s="2" t="s">
        <v>47</v>
      </c>
      <c r="M7383" s="2" t="s">
        <v>27</v>
      </c>
      <c r="N7383" s="2" t="s">
        <v>48</v>
      </c>
      <c r="O7383" s="2" t="s">
        <v>49</v>
      </c>
      <c r="P7383" s="2" t="s">
        <v>50</v>
      </c>
      <c r="Q7383" s="2" t="s">
        <v>51</v>
      </c>
    </row>
    <row r="7384" spans="1:29" hidden="1" outlineLevel="1" collapsed="1" x14ac:dyDescent="0.25">
      <c r="A7384" t="s">
        <v>34</v>
      </c>
      <c r="B7384" s="4" t="s">
        <v>29</v>
      </c>
      <c r="C7384" s="4" t="s">
        <v>8269</v>
      </c>
      <c r="D7384" s="4" t="s">
        <v>34</v>
      </c>
      <c r="E7384" s="4">
        <v>4.9703700000000003E-5</v>
      </c>
      <c r="F7384" s="4">
        <v>1.5434800000000001E-4</v>
      </c>
      <c r="G7384" s="4">
        <v>1</v>
      </c>
      <c r="H7384" s="4">
        <v>1</v>
      </c>
      <c r="I7384" s="4">
        <v>2</v>
      </c>
      <c r="J7384" s="4" t="s">
        <v>8266</v>
      </c>
      <c r="K7384" s="4">
        <v>0</v>
      </c>
      <c r="L7384" s="4">
        <v>1346.69506</v>
      </c>
      <c r="M7384" s="4" t="s">
        <v>29</v>
      </c>
      <c r="N7384" s="4" t="s">
        <v>29</v>
      </c>
      <c r="O7384" s="4">
        <v>6.5770000000000002E-5</v>
      </c>
      <c r="P7384" s="4">
        <v>2.464E-6</v>
      </c>
      <c r="Q7384" s="4">
        <v>3.56</v>
      </c>
    </row>
    <row r="7385" spans="1:29" hidden="1" outlineLevel="1" collapsed="1" x14ac:dyDescent="0.25">
      <c r="A7385" t="s">
        <v>34</v>
      </c>
      <c r="B7385" s="4" t="s">
        <v>29</v>
      </c>
      <c r="C7385" s="4" t="s">
        <v>8270</v>
      </c>
      <c r="D7385" s="4" t="s">
        <v>34</v>
      </c>
      <c r="E7385" s="4">
        <v>9.7031400000000002E-7</v>
      </c>
      <c r="F7385" s="4">
        <v>1.5434800000000001E-4</v>
      </c>
      <c r="G7385" s="4">
        <v>1</v>
      </c>
      <c r="H7385" s="4">
        <v>1</v>
      </c>
      <c r="I7385" s="4">
        <v>3</v>
      </c>
      <c r="J7385" s="4" t="s">
        <v>8266</v>
      </c>
      <c r="K7385" s="4">
        <v>0</v>
      </c>
      <c r="L7385" s="4">
        <v>2089.0124300000002</v>
      </c>
      <c r="M7385" s="4" t="s">
        <v>29</v>
      </c>
      <c r="N7385" s="4" t="s">
        <v>29</v>
      </c>
      <c r="O7385" s="4">
        <v>6.5770000000000002E-5</v>
      </c>
      <c r="P7385" s="4">
        <v>2.0899999999999999E-8</v>
      </c>
      <c r="Q7385" s="4">
        <v>4.62</v>
      </c>
    </row>
    <row r="7386" spans="1:29" hidden="1" outlineLevel="1" collapsed="1" x14ac:dyDescent="0.25">
      <c r="A7386" t="s">
        <v>34</v>
      </c>
      <c r="B7386" s="4" t="s">
        <v>29</v>
      </c>
      <c r="C7386" s="4" t="s">
        <v>8271</v>
      </c>
      <c r="D7386" s="4" t="s">
        <v>34</v>
      </c>
      <c r="E7386" s="4">
        <v>1.21513E-4</v>
      </c>
      <c r="F7386" s="4">
        <v>1.5434800000000001E-4</v>
      </c>
      <c r="G7386" s="4">
        <v>1</v>
      </c>
      <c r="H7386" s="4">
        <v>1</v>
      </c>
      <c r="I7386" s="4">
        <v>1</v>
      </c>
      <c r="J7386" s="4" t="s">
        <v>8266</v>
      </c>
      <c r="K7386" s="4">
        <v>0</v>
      </c>
      <c r="L7386" s="4">
        <v>2320.0059000000001</v>
      </c>
      <c r="M7386" s="4" t="s">
        <v>29</v>
      </c>
      <c r="N7386" s="4" t="s">
        <v>29</v>
      </c>
      <c r="O7386" s="4">
        <v>6.5770000000000002E-5</v>
      </c>
      <c r="P7386" s="4">
        <v>7.2320000000000004E-6</v>
      </c>
      <c r="Q7386" s="4">
        <v>3.35</v>
      </c>
    </row>
    <row r="7387" spans="1:29" hidden="1" outlineLevel="1" collapsed="1" x14ac:dyDescent="0.25">
      <c r="A7387" t="s">
        <v>34</v>
      </c>
      <c r="B7387" s="4" t="s">
        <v>29</v>
      </c>
      <c r="C7387" s="4" t="s">
        <v>8272</v>
      </c>
      <c r="D7387" s="4" t="s">
        <v>2864</v>
      </c>
      <c r="E7387" s="4">
        <v>3.70215E-3</v>
      </c>
      <c r="F7387" s="4">
        <v>3.0793500000000001E-4</v>
      </c>
      <c r="G7387" s="4">
        <v>1</v>
      </c>
      <c r="H7387" s="4">
        <v>1</v>
      </c>
      <c r="I7387" s="4">
        <v>1</v>
      </c>
      <c r="J7387" s="4" t="s">
        <v>8266</v>
      </c>
      <c r="K7387" s="4">
        <v>0</v>
      </c>
      <c r="L7387" s="4">
        <v>2268.1216599999998</v>
      </c>
      <c r="M7387" s="4" t="s">
        <v>29</v>
      </c>
      <c r="N7387" s="4" t="s">
        <v>29</v>
      </c>
      <c r="O7387" s="4">
        <v>1.192E-4</v>
      </c>
      <c r="P7387" s="4">
        <v>4.3350000000000002E-4</v>
      </c>
      <c r="Q7387" s="4">
        <v>3.4</v>
      </c>
    </row>
    <row r="7388" spans="1:29" hidden="1" outlineLevel="1" collapsed="1" x14ac:dyDescent="0.25">
      <c r="A7388" t="s">
        <v>34</v>
      </c>
      <c r="B7388" s="4" t="s">
        <v>29</v>
      </c>
      <c r="C7388" s="4" t="s">
        <v>8273</v>
      </c>
      <c r="D7388" s="4" t="s">
        <v>8274</v>
      </c>
      <c r="E7388" s="4">
        <v>5.6244799999999998E-2</v>
      </c>
      <c r="F7388" s="4">
        <v>2.0709399999999998E-3</v>
      </c>
      <c r="G7388" s="4">
        <v>1</v>
      </c>
      <c r="H7388" s="4">
        <v>1</v>
      </c>
      <c r="I7388" s="4">
        <v>1</v>
      </c>
      <c r="J7388" s="4" t="s">
        <v>8266</v>
      </c>
      <c r="K7388" s="4">
        <v>0</v>
      </c>
      <c r="L7388" s="4">
        <v>2358.0700400000001</v>
      </c>
      <c r="M7388" s="4" t="s">
        <v>29</v>
      </c>
      <c r="N7388" s="4" t="s">
        <v>29</v>
      </c>
      <c r="O7388" s="4">
        <v>7.4290000000000001E-4</v>
      </c>
      <c r="P7388" s="4">
        <v>1.247E-2</v>
      </c>
      <c r="Q7388" s="4">
        <v>2.8</v>
      </c>
    </row>
    <row r="7389" spans="1:29" hidden="1" outlineLevel="1" collapsed="1" x14ac:dyDescent="0.25">
      <c r="A7389" t="s">
        <v>34</v>
      </c>
      <c r="B7389" s="4" t="s">
        <v>29</v>
      </c>
      <c r="C7389" s="4" t="s">
        <v>8275</v>
      </c>
      <c r="D7389" s="4" t="s">
        <v>128</v>
      </c>
      <c r="E7389" s="4">
        <v>0.23930100000000001</v>
      </c>
      <c r="F7389" s="4">
        <v>9.1044100000000003E-3</v>
      </c>
      <c r="G7389" s="4">
        <v>1</v>
      </c>
      <c r="H7389" s="4">
        <v>1</v>
      </c>
      <c r="I7389" s="4">
        <v>1</v>
      </c>
      <c r="J7389" s="4" t="s">
        <v>8266</v>
      </c>
      <c r="K7389" s="4">
        <v>0</v>
      </c>
      <c r="L7389" s="4">
        <v>1445.68686</v>
      </c>
      <c r="M7389" s="4" t="s">
        <v>29</v>
      </c>
      <c r="N7389" s="4" t="s">
        <v>29</v>
      </c>
      <c r="O7389" s="4">
        <v>3.4399999999999999E-3</v>
      </c>
      <c r="P7389" s="4">
        <v>0.1037</v>
      </c>
      <c r="Q7389" s="4">
        <v>2.29</v>
      </c>
    </row>
    <row r="7390" spans="1:29" x14ac:dyDescent="0.25">
      <c r="A7390" s="3" t="s">
        <v>29</v>
      </c>
      <c r="B7390" s="3" t="s">
        <v>30</v>
      </c>
      <c r="C7390" s="3" t="s">
        <v>8276</v>
      </c>
      <c r="D7390" s="3" t="s">
        <v>8277</v>
      </c>
      <c r="E7390" s="3">
        <v>0</v>
      </c>
      <c r="F7390" s="3">
        <v>24.561</v>
      </c>
      <c r="G7390" s="3">
        <v>15</v>
      </c>
      <c r="H7390" s="3">
        <v>7</v>
      </c>
      <c r="I7390" s="3">
        <v>8</v>
      </c>
      <c r="J7390" s="3">
        <v>7</v>
      </c>
      <c r="K7390" s="3">
        <v>557</v>
      </c>
      <c r="L7390" s="3">
        <v>63.1</v>
      </c>
      <c r="M7390" s="3">
        <v>5.38</v>
      </c>
      <c r="N7390" s="3">
        <v>21.45</v>
      </c>
      <c r="O7390" s="3">
        <v>7</v>
      </c>
      <c r="P7390" s="3" t="s">
        <v>34</v>
      </c>
      <c r="Q7390" s="3" t="s">
        <v>34</v>
      </c>
      <c r="R7390" s="3" t="s">
        <v>8278</v>
      </c>
      <c r="S7390" s="3" t="s">
        <v>8279</v>
      </c>
      <c r="T7390" s="3" t="s">
        <v>34</v>
      </c>
      <c r="U7390" s="3" t="s">
        <v>8280</v>
      </c>
      <c r="V7390" s="3" t="s">
        <v>34</v>
      </c>
      <c r="W7390" s="3" t="s">
        <v>1343</v>
      </c>
      <c r="X7390" s="3" t="s">
        <v>34</v>
      </c>
      <c r="Y7390" s="3" t="s">
        <v>34</v>
      </c>
      <c r="Z7390" s="3" t="s">
        <v>34</v>
      </c>
      <c r="AA7390" s="3">
        <v>0</v>
      </c>
      <c r="AB7390" s="3" t="s">
        <v>29</v>
      </c>
      <c r="AC7390" s="3">
        <v>1</v>
      </c>
    </row>
    <row r="7391" spans="1:29" hidden="1" outlineLevel="1" collapsed="1" x14ac:dyDescent="0.25">
      <c r="A7391" t="s">
        <v>34</v>
      </c>
      <c r="B7391" s="2" t="s">
        <v>39</v>
      </c>
      <c r="C7391" s="2" t="s">
        <v>40</v>
      </c>
      <c r="D7391" s="2" t="s">
        <v>41</v>
      </c>
      <c r="E7391" s="2" t="s">
        <v>42</v>
      </c>
      <c r="F7391" s="2" t="s">
        <v>43</v>
      </c>
      <c r="G7391" s="2" t="s">
        <v>28</v>
      </c>
      <c r="H7391" s="2" t="s">
        <v>44</v>
      </c>
      <c r="I7391" s="2" t="s">
        <v>8</v>
      </c>
      <c r="J7391" s="2" t="s">
        <v>45</v>
      </c>
      <c r="K7391" s="2" t="s">
        <v>46</v>
      </c>
      <c r="L7391" s="2" t="s">
        <v>47</v>
      </c>
      <c r="M7391" s="2" t="s">
        <v>27</v>
      </c>
      <c r="N7391" s="2" t="s">
        <v>48</v>
      </c>
      <c r="O7391" s="2" t="s">
        <v>49</v>
      </c>
      <c r="P7391" s="2" t="s">
        <v>50</v>
      </c>
      <c r="Q7391" s="2" t="s">
        <v>51</v>
      </c>
    </row>
    <row r="7392" spans="1:29" hidden="1" outlineLevel="1" collapsed="1" x14ac:dyDescent="0.25">
      <c r="A7392" t="s">
        <v>34</v>
      </c>
      <c r="B7392" s="4" t="s">
        <v>29</v>
      </c>
      <c r="C7392" s="4" t="s">
        <v>8281</v>
      </c>
      <c r="D7392" s="4" t="s">
        <v>34</v>
      </c>
      <c r="E7392" s="4">
        <v>7.9491399999999997E-7</v>
      </c>
      <c r="F7392" s="4">
        <v>1.5434800000000001E-4</v>
      </c>
      <c r="G7392" s="4">
        <v>1</v>
      </c>
      <c r="H7392" s="4">
        <v>1</v>
      </c>
      <c r="I7392" s="4">
        <v>2</v>
      </c>
      <c r="J7392" s="4" t="s">
        <v>8276</v>
      </c>
      <c r="K7392" s="4">
        <v>0</v>
      </c>
      <c r="L7392" s="4">
        <v>1971.86789</v>
      </c>
      <c r="M7392" s="4" t="s">
        <v>29</v>
      </c>
      <c r="N7392" s="4" t="s">
        <v>29</v>
      </c>
      <c r="O7392" s="4">
        <v>6.5770000000000002E-5</v>
      </c>
      <c r="P7392" s="4">
        <v>1.653E-8</v>
      </c>
      <c r="Q7392" s="4">
        <v>4.41</v>
      </c>
    </row>
    <row r="7393" spans="1:29" hidden="1" outlineLevel="1" collapsed="1" x14ac:dyDescent="0.25">
      <c r="A7393" t="s">
        <v>34</v>
      </c>
      <c r="B7393" s="4" t="s">
        <v>29</v>
      </c>
      <c r="C7393" s="4" t="s">
        <v>8282</v>
      </c>
      <c r="D7393" s="4" t="s">
        <v>34</v>
      </c>
      <c r="E7393" s="4">
        <v>1.2449500000000001E-3</v>
      </c>
      <c r="F7393" s="4">
        <v>1.5434800000000001E-4</v>
      </c>
      <c r="G7393" s="4">
        <v>1</v>
      </c>
      <c r="H7393" s="4">
        <v>1</v>
      </c>
      <c r="I7393" s="4">
        <v>1</v>
      </c>
      <c r="J7393" s="4" t="s">
        <v>8276</v>
      </c>
      <c r="K7393" s="4">
        <v>1</v>
      </c>
      <c r="L7393" s="4">
        <v>1621.8067900000001</v>
      </c>
      <c r="M7393" s="4" t="s">
        <v>29</v>
      </c>
      <c r="N7393" s="4" t="s">
        <v>29</v>
      </c>
      <c r="O7393" s="4">
        <v>6.5770000000000002E-5</v>
      </c>
      <c r="P7393" s="4">
        <v>1.192E-4</v>
      </c>
      <c r="Q7393" s="4">
        <v>3.24</v>
      </c>
    </row>
    <row r="7394" spans="1:29" hidden="1" outlineLevel="1" collapsed="1" x14ac:dyDescent="0.25">
      <c r="A7394" t="s">
        <v>34</v>
      </c>
      <c r="B7394" s="4" t="s">
        <v>29</v>
      </c>
      <c r="C7394" s="4" t="s">
        <v>8283</v>
      </c>
      <c r="D7394" s="4" t="s">
        <v>34</v>
      </c>
      <c r="E7394" s="4">
        <v>5.8712200000000003E-4</v>
      </c>
      <c r="F7394" s="4">
        <v>1.5434800000000001E-4</v>
      </c>
      <c r="G7394" s="4">
        <v>1</v>
      </c>
      <c r="H7394" s="4">
        <v>1</v>
      </c>
      <c r="I7394" s="4">
        <v>1</v>
      </c>
      <c r="J7394" s="4" t="s">
        <v>8276</v>
      </c>
      <c r="K7394" s="4">
        <v>2</v>
      </c>
      <c r="L7394" s="4">
        <v>1749.90175</v>
      </c>
      <c r="M7394" s="4" t="s">
        <v>29</v>
      </c>
      <c r="N7394" s="4" t="s">
        <v>29</v>
      </c>
      <c r="O7394" s="4">
        <v>6.5770000000000002E-5</v>
      </c>
      <c r="P7394" s="4">
        <v>4.8470000000000002E-5</v>
      </c>
      <c r="Q7394" s="4">
        <v>2.57</v>
      </c>
    </row>
    <row r="7395" spans="1:29" hidden="1" outlineLevel="1" collapsed="1" x14ac:dyDescent="0.25">
      <c r="A7395" t="s">
        <v>34</v>
      </c>
      <c r="B7395" s="4" t="s">
        <v>29</v>
      </c>
      <c r="C7395" s="4" t="s">
        <v>8284</v>
      </c>
      <c r="D7395" s="4" t="s">
        <v>34</v>
      </c>
      <c r="E7395" s="4">
        <v>1.18085E-2</v>
      </c>
      <c r="F7395" s="4">
        <v>4.3565599999999998E-4</v>
      </c>
      <c r="G7395" s="4">
        <v>1</v>
      </c>
      <c r="H7395" s="4">
        <v>1</v>
      </c>
      <c r="I7395" s="4">
        <v>1</v>
      </c>
      <c r="J7395" s="4" t="s">
        <v>8276</v>
      </c>
      <c r="K7395" s="4">
        <v>0</v>
      </c>
      <c r="L7395" s="4">
        <v>1060.6037200000001</v>
      </c>
      <c r="M7395" s="4" t="s">
        <v>29</v>
      </c>
      <c r="N7395" s="4" t="s">
        <v>29</v>
      </c>
      <c r="O7395" s="4">
        <v>1.639E-4</v>
      </c>
      <c r="P7395" s="4">
        <v>1.704E-3</v>
      </c>
      <c r="Q7395" s="4">
        <v>1.6</v>
      </c>
    </row>
    <row r="7396" spans="1:29" hidden="1" outlineLevel="1" collapsed="1" x14ac:dyDescent="0.25">
      <c r="A7396" t="s">
        <v>34</v>
      </c>
      <c r="B7396" s="4" t="s">
        <v>29</v>
      </c>
      <c r="C7396" s="4" t="s">
        <v>8285</v>
      </c>
      <c r="D7396" s="4" t="s">
        <v>34</v>
      </c>
      <c r="E7396" s="4">
        <v>2.05738E-2</v>
      </c>
      <c r="F7396" s="4">
        <v>7.2030900000000003E-4</v>
      </c>
      <c r="G7396" s="4">
        <v>1</v>
      </c>
      <c r="H7396" s="4">
        <v>1</v>
      </c>
      <c r="I7396" s="4">
        <v>1</v>
      </c>
      <c r="J7396" s="4" t="s">
        <v>8276</v>
      </c>
      <c r="K7396" s="4">
        <v>0</v>
      </c>
      <c r="L7396" s="4">
        <v>1018.54152</v>
      </c>
      <c r="M7396" s="4" t="s">
        <v>29</v>
      </c>
      <c r="N7396" s="4" t="s">
        <v>29</v>
      </c>
      <c r="O7396" s="4">
        <v>2.6459999999999998E-4</v>
      </c>
      <c r="P7396" s="4">
        <v>3.4030000000000002E-3</v>
      </c>
      <c r="Q7396" s="4">
        <v>1.73</v>
      </c>
    </row>
    <row r="7397" spans="1:29" hidden="1" outlineLevel="1" collapsed="1" x14ac:dyDescent="0.25">
      <c r="A7397" t="s">
        <v>34</v>
      </c>
      <c r="B7397" s="4" t="s">
        <v>29</v>
      </c>
      <c r="C7397" s="4" t="s">
        <v>8286</v>
      </c>
      <c r="D7397" s="4" t="s">
        <v>34</v>
      </c>
      <c r="E7397" s="4">
        <v>2.57708E-2</v>
      </c>
      <c r="F7397" s="4">
        <v>1.14003E-3</v>
      </c>
      <c r="G7397" s="4">
        <v>1</v>
      </c>
      <c r="H7397" s="4">
        <v>1</v>
      </c>
      <c r="I7397" s="4">
        <v>1</v>
      </c>
      <c r="J7397" s="4" t="s">
        <v>8276</v>
      </c>
      <c r="K7397" s="4">
        <v>0</v>
      </c>
      <c r="L7397" s="4">
        <v>1358.7466999999999</v>
      </c>
      <c r="M7397" s="4" t="s">
        <v>29</v>
      </c>
      <c r="N7397" s="4" t="s">
        <v>29</v>
      </c>
      <c r="O7397" s="4">
        <v>4.1320000000000001E-4</v>
      </c>
      <c r="P7397" s="4">
        <v>4.4910000000000002E-3</v>
      </c>
      <c r="Q7397" s="4">
        <v>2.11</v>
      </c>
    </row>
    <row r="7398" spans="1:29" hidden="1" outlineLevel="1" collapsed="1" x14ac:dyDescent="0.25">
      <c r="A7398" t="s">
        <v>34</v>
      </c>
      <c r="B7398" s="4" t="s">
        <v>29</v>
      </c>
      <c r="C7398" s="4" t="s">
        <v>8287</v>
      </c>
      <c r="D7398" s="4" t="s">
        <v>8288</v>
      </c>
      <c r="E7398" s="4">
        <v>0.24903500000000001</v>
      </c>
      <c r="F7398" s="4">
        <v>9.9898199999999999E-3</v>
      </c>
      <c r="G7398" s="4">
        <v>1</v>
      </c>
      <c r="H7398" s="4">
        <v>1</v>
      </c>
      <c r="I7398" s="4">
        <v>1</v>
      </c>
      <c r="J7398" s="4" t="s">
        <v>8276</v>
      </c>
      <c r="K7398" s="4">
        <v>1</v>
      </c>
      <c r="L7398" s="4">
        <v>2363.1581200000001</v>
      </c>
      <c r="M7398" s="4" t="s">
        <v>29</v>
      </c>
      <c r="N7398" s="4" t="s">
        <v>29</v>
      </c>
      <c r="O7398" s="4">
        <v>3.8479999999999999E-3</v>
      </c>
      <c r="P7398" s="4">
        <v>0.1106</v>
      </c>
      <c r="Q7398" s="4">
        <v>3.28</v>
      </c>
    </row>
    <row r="7399" spans="1:29" x14ac:dyDescent="0.25">
      <c r="A7399" s="3" t="s">
        <v>29</v>
      </c>
      <c r="B7399" s="3" t="s">
        <v>30</v>
      </c>
      <c r="C7399" s="3" t="s">
        <v>8289</v>
      </c>
      <c r="D7399" s="3" t="s">
        <v>8290</v>
      </c>
      <c r="E7399" s="3">
        <v>0</v>
      </c>
      <c r="F7399" s="3">
        <v>24.524000000000001</v>
      </c>
      <c r="G7399" s="3">
        <v>14</v>
      </c>
      <c r="H7399" s="3">
        <v>4</v>
      </c>
      <c r="I7399" s="3">
        <v>12</v>
      </c>
      <c r="J7399" s="3">
        <v>4</v>
      </c>
      <c r="K7399" s="3">
        <v>312</v>
      </c>
      <c r="L7399" s="3">
        <v>33.700000000000003</v>
      </c>
      <c r="M7399" s="3">
        <v>4.83</v>
      </c>
      <c r="N7399" s="3">
        <v>42.27</v>
      </c>
      <c r="O7399" s="3">
        <v>4</v>
      </c>
      <c r="P7399" s="3" t="s">
        <v>34</v>
      </c>
      <c r="Q7399" s="3" t="s">
        <v>34</v>
      </c>
      <c r="R7399" s="3" t="s">
        <v>34</v>
      </c>
      <c r="S7399" s="3" t="s">
        <v>8291</v>
      </c>
      <c r="T7399" s="3" t="s">
        <v>34</v>
      </c>
      <c r="U7399" s="3" t="s">
        <v>8289</v>
      </c>
      <c r="V7399" s="3" t="s">
        <v>34</v>
      </c>
      <c r="W7399" s="3" t="s">
        <v>976</v>
      </c>
      <c r="X7399" s="3" t="s">
        <v>34</v>
      </c>
      <c r="Y7399" s="3" t="s">
        <v>34</v>
      </c>
      <c r="Z7399" s="3" t="s">
        <v>34</v>
      </c>
      <c r="AA7399" s="3">
        <v>0</v>
      </c>
      <c r="AB7399" s="3" t="s">
        <v>29</v>
      </c>
      <c r="AC7399" s="3">
        <v>1</v>
      </c>
    </row>
    <row r="7400" spans="1:29" hidden="1" outlineLevel="1" collapsed="1" x14ac:dyDescent="0.25">
      <c r="A7400" t="s">
        <v>34</v>
      </c>
      <c r="B7400" s="2" t="s">
        <v>39</v>
      </c>
      <c r="C7400" s="2" t="s">
        <v>40</v>
      </c>
      <c r="D7400" s="2" t="s">
        <v>41</v>
      </c>
      <c r="E7400" s="2" t="s">
        <v>42</v>
      </c>
      <c r="F7400" s="2" t="s">
        <v>43</v>
      </c>
      <c r="G7400" s="2" t="s">
        <v>28</v>
      </c>
      <c r="H7400" s="2" t="s">
        <v>44</v>
      </c>
      <c r="I7400" s="2" t="s">
        <v>8</v>
      </c>
      <c r="J7400" s="2" t="s">
        <v>45</v>
      </c>
      <c r="K7400" s="2" t="s">
        <v>46</v>
      </c>
      <c r="L7400" s="2" t="s">
        <v>47</v>
      </c>
      <c r="M7400" s="2" t="s">
        <v>27</v>
      </c>
      <c r="N7400" s="2" t="s">
        <v>48</v>
      </c>
      <c r="O7400" s="2" t="s">
        <v>49</v>
      </c>
      <c r="P7400" s="2" t="s">
        <v>50</v>
      </c>
      <c r="Q7400" s="2" t="s">
        <v>51</v>
      </c>
    </row>
    <row r="7401" spans="1:29" hidden="1" outlineLevel="1" collapsed="1" x14ac:dyDescent="0.25">
      <c r="A7401" t="s">
        <v>34</v>
      </c>
      <c r="B7401" s="4" t="s">
        <v>29</v>
      </c>
      <c r="C7401" s="4" t="s">
        <v>8292</v>
      </c>
      <c r="D7401" s="4" t="s">
        <v>34</v>
      </c>
      <c r="E7401" s="4">
        <v>1.04144E-5</v>
      </c>
      <c r="F7401" s="4">
        <v>1.5434800000000001E-4</v>
      </c>
      <c r="G7401" s="4">
        <v>1</v>
      </c>
      <c r="H7401" s="4">
        <v>1</v>
      </c>
      <c r="I7401" s="4">
        <v>2</v>
      </c>
      <c r="J7401" s="4" t="s">
        <v>8289</v>
      </c>
      <c r="K7401" s="4">
        <v>0</v>
      </c>
      <c r="L7401" s="4">
        <v>1295.6994099999999</v>
      </c>
      <c r="M7401" s="4" t="s">
        <v>29</v>
      </c>
      <c r="N7401" s="4" t="s">
        <v>29</v>
      </c>
      <c r="O7401" s="4">
        <v>6.5770000000000002E-5</v>
      </c>
      <c r="P7401" s="4">
        <v>3.7119999999999999E-7</v>
      </c>
      <c r="Q7401" s="4">
        <v>3.51</v>
      </c>
    </row>
    <row r="7402" spans="1:29" hidden="1" outlineLevel="1" collapsed="1" x14ac:dyDescent="0.25">
      <c r="A7402" t="s">
        <v>34</v>
      </c>
      <c r="B7402" s="4" t="s">
        <v>29</v>
      </c>
      <c r="C7402" s="4" t="s">
        <v>8293</v>
      </c>
      <c r="D7402" s="4" t="s">
        <v>34</v>
      </c>
      <c r="E7402" s="4">
        <v>2.2819800000000001E-4</v>
      </c>
      <c r="F7402" s="4">
        <v>1.5434800000000001E-4</v>
      </c>
      <c r="G7402" s="4">
        <v>1</v>
      </c>
      <c r="H7402" s="4">
        <v>1</v>
      </c>
      <c r="I7402" s="4">
        <v>2</v>
      </c>
      <c r="J7402" s="4" t="s">
        <v>8289</v>
      </c>
      <c r="K7402" s="4">
        <v>0</v>
      </c>
      <c r="L7402" s="4">
        <v>1060.5884699999999</v>
      </c>
      <c r="M7402" s="4" t="s">
        <v>29</v>
      </c>
      <c r="N7402" s="4" t="s">
        <v>29</v>
      </c>
      <c r="O7402" s="4">
        <v>6.5770000000000002E-5</v>
      </c>
      <c r="P7402" s="4">
        <v>1.558E-5</v>
      </c>
      <c r="Q7402" s="4">
        <v>3.21</v>
      </c>
    </row>
    <row r="7403" spans="1:29" hidden="1" outlineLevel="1" collapsed="1" x14ac:dyDescent="0.25">
      <c r="A7403" t="s">
        <v>34</v>
      </c>
      <c r="B7403" s="4" t="s">
        <v>29</v>
      </c>
      <c r="C7403" s="4" t="s">
        <v>8294</v>
      </c>
      <c r="D7403" s="4" t="s">
        <v>34</v>
      </c>
      <c r="E7403" s="4">
        <v>1.0535200000000001E-3</v>
      </c>
      <c r="F7403" s="4">
        <v>1.5434800000000001E-4</v>
      </c>
      <c r="G7403" s="4">
        <v>1</v>
      </c>
      <c r="H7403" s="4">
        <v>1</v>
      </c>
      <c r="I7403" s="4">
        <v>2</v>
      </c>
      <c r="J7403" s="4" t="s">
        <v>8289</v>
      </c>
      <c r="K7403" s="4">
        <v>0</v>
      </c>
      <c r="L7403" s="4">
        <v>1283.67426</v>
      </c>
      <c r="M7403" s="4" t="s">
        <v>29</v>
      </c>
      <c r="N7403" s="4" t="s">
        <v>29</v>
      </c>
      <c r="O7403" s="4">
        <v>6.5770000000000002E-5</v>
      </c>
      <c r="P7403" s="4">
        <v>9.7689999999999995E-5</v>
      </c>
      <c r="Q7403" s="4">
        <v>2.69</v>
      </c>
    </row>
    <row r="7404" spans="1:29" hidden="1" outlineLevel="1" collapsed="1" x14ac:dyDescent="0.25">
      <c r="A7404" t="s">
        <v>34</v>
      </c>
      <c r="B7404" s="4" t="s">
        <v>29</v>
      </c>
      <c r="C7404" s="4" t="s">
        <v>8295</v>
      </c>
      <c r="D7404" s="4" t="s">
        <v>66</v>
      </c>
      <c r="E7404" s="4">
        <v>4.5134400000000001E-6</v>
      </c>
      <c r="F7404" s="4">
        <v>1.5434800000000001E-4</v>
      </c>
      <c r="G7404" s="4">
        <v>1</v>
      </c>
      <c r="H7404" s="4">
        <v>1</v>
      </c>
      <c r="I7404" s="4">
        <v>6</v>
      </c>
      <c r="J7404" s="4" t="s">
        <v>8289</v>
      </c>
      <c r="K7404" s="4">
        <v>1</v>
      </c>
      <c r="L7404" s="4">
        <v>2296.16419</v>
      </c>
      <c r="M7404" s="4" t="s">
        <v>29</v>
      </c>
      <c r="N7404" s="4" t="s">
        <v>29</v>
      </c>
      <c r="O7404" s="4">
        <v>6.5770000000000002E-5</v>
      </c>
      <c r="P7404" s="4">
        <v>1.3470000000000001E-7</v>
      </c>
      <c r="Q7404" s="4">
        <v>4.3099999999999996</v>
      </c>
    </row>
    <row r="7405" spans="1:29" x14ac:dyDescent="0.25">
      <c r="A7405" s="3" t="s">
        <v>29</v>
      </c>
      <c r="B7405" s="3" t="s">
        <v>30</v>
      </c>
      <c r="C7405" s="3" t="s">
        <v>8296</v>
      </c>
      <c r="D7405" s="3" t="s">
        <v>8297</v>
      </c>
      <c r="E7405" s="3">
        <v>0</v>
      </c>
      <c r="F7405" s="3">
        <v>24.506</v>
      </c>
      <c r="G7405" s="3">
        <v>17</v>
      </c>
      <c r="H7405" s="3">
        <v>5</v>
      </c>
      <c r="I7405" s="3">
        <v>6</v>
      </c>
      <c r="J7405" s="3">
        <v>5</v>
      </c>
      <c r="K7405" s="3">
        <v>515</v>
      </c>
      <c r="L7405" s="3">
        <v>57.6</v>
      </c>
      <c r="M7405" s="3">
        <v>9.11</v>
      </c>
      <c r="N7405" s="3">
        <v>17.71</v>
      </c>
      <c r="O7405" s="3">
        <v>5</v>
      </c>
      <c r="P7405" s="3" t="s">
        <v>5791</v>
      </c>
      <c r="Q7405" s="3" t="s">
        <v>5366</v>
      </c>
      <c r="R7405" s="3" t="s">
        <v>2311</v>
      </c>
      <c r="S7405" s="3" t="s">
        <v>8298</v>
      </c>
      <c r="T7405" s="3" t="s">
        <v>8299</v>
      </c>
      <c r="U7405" s="3" t="s">
        <v>8296</v>
      </c>
      <c r="V7405" s="3" t="s">
        <v>8300</v>
      </c>
      <c r="W7405" s="3" t="s">
        <v>638</v>
      </c>
      <c r="X7405" s="3" t="s">
        <v>8301</v>
      </c>
      <c r="Y7405" s="3" t="s">
        <v>34</v>
      </c>
      <c r="Z7405" s="3" t="s">
        <v>34</v>
      </c>
      <c r="AA7405" s="3">
        <v>1</v>
      </c>
      <c r="AB7405" s="3" t="s">
        <v>29</v>
      </c>
      <c r="AC7405" s="3">
        <v>1</v>
      </c>
    </row>
    <row r="7406" spans="1:29" hidden="1" outlineLevel="1" collapsed="1" x14ac:dyDescent="0.25">
      <c r="A7406" t="s">
        <v>34</v>
      </c>
      <c r="B7406" s="2" t="s">
        <v>39</v>
      </c>
      <c r="C7406" s="2" t="s">
        <v>40</v>
      </c>
      <c r="D7406" s="2" t="s">
        <v>41</v>
      </c>
      <c r="E7406" s="2" t="s">
        <v>42</v>
      </c>
      <c r="F7406" s="2" t="s">
        <v>43</v>
      </c>
      <c r="G7406" s="2" t="s">
        <v>28</v>
      </c>
      <c r="H7406" s="2" t="s">
        <v>44</v>
      </c>
      <c r="I7406" s="2" t="s">
        <v>8</v>
      </c>
      <c r="J7406" s="2" t="s">
        <v>45</v>
      </c>
      <c r="K7406" s="2" t="s">
        <v>46</v>
      </c>
      <c r="L7406" s="2" t="s">
        <v>47</v>
      </c>
      <c r="M7406" s="2" t="s">
        <v>27</v>
      </c>
      <c r="N7406" s="2" t="s">
        <v>48</v>
      </c>
      <c r="O7406" s="2" t="s">
        <v>49</v>
      </c>
      <c r="P7406" s="2" t="s">
        <v>50</v>
      </c>
      <c r="Q7406" s="2" t="s">
        <v>51</v>
      </c>
    </row>
    <row r="7407" spans="1:29" hidden="1" outlineLevel="1" collapsed="1" x14ac:dyDescent="0.25">
      <c r="A7407" t="s">
        <v>34</v>
      </c>
      <c r="B7407" s="4" t="s">
        <v>29</v>
      </c>
      <c r="C7407" s="4" t="s">
        <v>8302</v>
      </c>
      <c r="D7407" s="4" t="s">
        <v>34</v>
      </c>
      <c r="E7407" s="4">
        <v>1.8341700000000001E-5</v>
      </c>
      <c r="F7407" s="4">
        <v>1.5434800000000001E-4</v>
      </c>
      <c r="G7407" s="4">
        <v>1</v>
      </c>
      <c r="H7407" s="4">
        <v>1</v>
      </c>
      <c r="I7407" s="4">
        <v>1</v>
      </c>
      <c r="J7407" s="4" t="s">
        <v>8296</v>
      </c>
      <c r="K7407" s="4">
        <v>0</v>
      </c>
      <c r="L7407" s="4">
        <v>1768.8752099999999</v>
      </c>
      <c r="M7407" s="4" t="s">
        <v>29</v>
      </c>
      <c r="N7407" s="4" t="s">
        <v>29</v>
      </c>
      <c r="O7407" s="4">
        <v>6.5770000000000002E-5</v>
      </c>
      <c r="P7407" s="4">
        <v>7.3740000000000003E-7</v>
      </c>
      <c r="Q7407" s="4">
        <v>3.93</v>
      </c>
    </row>
    <row r="7408" spans="1:29" hidden="1" outlineLevel="1" collapsed="1" x14ac:dyDescent="0.25">
      <c r="A7408" t="s">
        <v>34</v>
      </c>
      <c r="B7408" s="4" t="s">
        <v>29</v>
      </c>
      <c r="C7408" s="4" t="s">
        <v>8303</v>
      </c>
      <c r="D7408" s="4" t="s">
        <v>34</v>
      </c>
      <c r="E7408" s="4">
        <v>7.9485099999999996E-5</v>
      </c>
      <c r="F7408" s="4">
        <v>1.5434800000000001E-4</v>
      </c>
      <c r="G7408" s="4">
        <v>1</v>
      </c>
      <c r="H7408" s="4">
        <v>1</v>
      </c>
      <c r="I7408" s="4">
        <v>2</v>
      </c>
      <c r="J7408" s="4" t="s">
        <v>8296</v>
      </c>
      <c r="K7408" s="4">
        <v>1</v>
      </c>
      <c r="L7408" s="4">
        <v>2881.4173799999999</v>
      </c>
      <c r="M7408" s="4" t="s">
        <v>29</v>
      </c>
      <c r="N7408" s="4" t="s">
        <v>29</v>
      </c>
      <c r="O7408" s="4">
        <v>6.5770000000000002E-5</v>
      </c>
      <c r="P7408" s="4">
        <v>4.3250000000000001E-6</v>
      </c>
      <c r="Q7408" s="4">
        <v>3.19</v>
      </c>
    </row>
    <row r="7409" spans="1:29" hidden="1" outlineLevel="1" collapsed="1" x14ac:dyDescent="0.25">
      <c r="A7409" t="s">
        <v>34</v>
      </c>
      <c r="B7409" s="4" t="s">
        <v>29</v>
      </c>
      <c r="C7409" s="4" t="s">
        <v>8304</v>
      </c>
      <c r="D7409" s="4" t="s">
        <v>34</v>
      </c>
      <c r="E7409" s="4">
        <v>8.6886999999999999E-4</v>
      </c>
      <c r="F7409" s="4">
        <v>1.5434800000000001E-4</v>
      </c>
      <c r="G7409" s="4">
        <v>1</v>
      </c>
      <c r="H7409" s="4">
        <v>1</v>
      </c>
      <c r="I7409" s="4">
        <v>1</v>
      </c>
      <c r="J7409" s="4" t="s">
        <v>8296</v>
      </c>
      <c r="K7409" s="4">
        <v>2</v>
      </c>
      <c r="L7409" s="4">
        <v>2272.2488499999999</v>
      </c>
      <c r="M7409" s="4" t="s">
        <v>29</v>
      </c>
      <c r="N7409" s="4" t="s">
        <v>29</v>
      </c>
      <c r="O7409" s="4">
        <v>6.5770000000000002E-5</v>
      </c>
      <c r="P7409" s="4">
        <v>7.7949999999999997E-5</v>
      </c>
      <c r="Q7409" s="4">
        <v>2.9</v>
      </c>
    </row>
    <row r="7410" spans="1:29" hidden="1" outlineLevel="1" collapsed="1" x14ac:dyDescent="0.25">
      <c r="A7410" t="s">
        <v>34</v>
      </c>
      <c r="B7410" s="4" t="s">
        <v>29</v>
      </c>
      <c r="C7410" s="4" t="s">
        <v>8305</v>
      </c>
      <c r="D7410" s="4" t="s">
        <v>211</v>
      </c>
      <c r="E7410" s="4">
        <v>2.7755000000000002E-3</v>
      </c>
      <c r="F7410" s="4">
        <v>3.0793500000000001E-4</v>
      </c>
      <c r="G7410" s="4">
        <v>1</v>
      </c>
      <c r="H7410" s="4">
        <v>1</v>
      </c>
      <c r="I7410" s="4">
        <v>1</v>
      </c>
      <c r="J7410" s="4" t="s">
        <v>8296</v>
      </c>
      <c r="K7410" s="4">
        <v>0</v>
      </c>
      <c r="L7410" s="4">
        <v>1290.6358299999999</v>
      </c>
      <c r="M7410" s="4" t="s">
        <v>29</v>
      </c>
      <c r="N7410" s="4" t="s">
        <v>29</v>
      </c>
      <c r="O7410" s="4">
        <v>1.192E-4</v>
      </c>
      <c r="P7410" s="4">
        <v>3.0860000000000002E-4</v>
      </c>
      <c r="Q7410" s="4">
        <v>2.71</v>
      </c>
    </row>
    <row r="7411" spans="1:29" hidden="1" outlineLevel="1" collapsed="1" x14ac:dyDescent="0.25">
      <c r="A7411" t="s">
        <v>34</v>
      </c>
      <c r="B7411" s="4" t="s">
        <v>29</v>
      </c>
      <c r="C7411" s="4" t="s">
        <v>8306</v>
      </c>
      <c r="D7411" s="4" t="s">
        <v>34</v>
      </c>
      <c r="E7411" s="4">
        <v>7.5820100000000001E-2</v>
      </c>
      <c r="F7411" s="4">
        <v>2.86959E-3</v>
      </c>
      <c r="G7411" s="4">
        <v>1</v>
      </c>
      <c r="H7411" s="4">
        <v>1</v>
      </c>
      <c r="I7411" s="4">
        <v>1</v>
      </c>
      <c r="J7411" s="4" t="s">
        <v>8296</v>
      </c>
      <c r="K7411" s="4">
        <v>1</v>
      </c>
      <c r="L7411" s="4">
        <v>1984.95704</v>
      </c>
      <c r="M7411" s="4" t="s">
        <v>29</v>
      </c>
      <c r="N7411" s="4" t="s">
        <v>29</v>
      </c>
      <c r="O7411" s="4">
        <v>1.0269999999999999E-3</v>
      </c>
      <c r="P7411" s="4">
        <v>1.866E-2</v>
      </c>
      <c r="Q7411" s="4">
        <v>2.42</v>
      </c>
    </row>
    <row r="7412" spans="1:29" x14ac:dyDescent="0.25">
      <c r="A7412" s="3" t="s">
        <v>29</v>
      </c>
      <c r="B7412" s="3" t="s">
        <v>30</v>
      </c>
      <c r="C7412" s="3" t="s">
        <v>8307</v>
      </c>
      <c r="D7412" s="3" t="s">
        <v>8308</v>
      </c>
      <c r="E7412" s="3">
        <v>0</v>
      </c>
      <c r="F7412" s="3">
        <v>24.388000000000002</v>
      </c>
      <c r="G7412" s="3">
        <v>51</v>
      </c>
      <c r="H7412" s="3">
        <v>3</v>
      </c>
      <c r="I7412" s="3">
        <v>8</v>
      </c>
      <c r="J7412" s="3">
        <v>3</v>
      </c>
      <c r="K7412" s="3">
        <v>94</v>
      </c>
      <c r="L7412" s="3">
        <v>10.5</v>
      </c>
      <c r="M7412" s="3">
        <v>4.3099999999999996</v>
      </c>
      <c r="N7412" s="3">
        <v>29.9</v>
      </c>
      <c r="O7412" s="3">
        <v>3</v>
      </c>
      <c r="P7412" s="3" t="s">
        <v>1137</v>
      </c>
      <c r="Q7412" s="3" t="s">
        <v>34</v>
      </c>
      <c r="R7412" s="3" t="s">
        <v>34</v>
      </c>
      <c r="S7412" s="3" t="s">
        <v>8309</v>
      </c>
      <c r="T7412" s="3" t="s">
        <v>34</v>
      </c>
      <c r="U7412" s="3" t="s">
        <v>8310</v>
      </c>
      <c r="V7412" s="3" t="s">
        <v>34</v>
      </c>
      <c r="W7412" s="3" t="s">
        <v>38</v>
      </c>
      <c r="X7412" s="3" t="s">
        <v>34</v>
      </c>
      <c r="Y7412" s="3" t="s">
        <v>34</v>
      </c>
      <c r="Z7412" s="3" t="s">
        <v>34</v>
      </c>
      <c r="AA7412" s="3">
        <v>0</v>
      </c>
      <c r="AB7412" s="3" t="s">
        <v>29</v>
      </c>
      <c r="AC7412" s="3">
        <v>1</v>
      </c>
    </row>
    <row r="7413" spans="1:29" hidden="1" outlineLevel="1" collapsed="1" x14ac:dyDescent="0.25">
      <c r="A7413" t="s">
        <v>34</v>
      </c>
      <c r="B7413" s="2" t="s">
        <v>39</v>
      </c>
      <c r="C7413" s="2" t="s">
        <v>40</v>
      </c>
      <c r="D7413" s="2" t="s">
        <v>41</v>
      </c>
      <c r="E7413" s="2" t="s">
        <v>42</v>
      </c>
      <c r="F7413" s="2" t="s">
        <v>43</v>
      </c>
      <c r="G7413" s="2" t="s">
        <v>28</v>
      </c>
      <c r="H7413" s="2" t="s">
        <v>44</v>
      </c>
      <c r="I7413" s="2" t="s">
        <v>8</v>
      </c>
      <c r="J7413" s="2" t="s">
        <v>45</v>
      </c>
      <c r="K7413" s="2" t="s">
        <v>46</v>
      </c>
      <c r="L7413" s="2" t="s">
        <v>47</v>
      </c>
      <c r="M7413" s="2" t="s">
        <v>27</v>
      </c>
      <c r="N7413" s="2" t="s">
        <v>48</v>
      </c>
      <c r="O7413" s="2" t="s">
        <v>49</v>
      </c>
      <c r="P7413" s="2" t="s">
        <v>50</v>
      </c>
      <c r="Q7413" s="2" t="s">
        <v>51</v>
      </c>
    </row>
    <row r="7414" spans="1:29" hidden="1" outlineLevel="1" collapsed="1" x14ac:dyDescent="0.25">
      <c r="A7414" t="s">
        <v>34</v>
      </c>
      <c r="B7414" s="4" t="s">
        <v>29</v>
      </c>
      <c r="C7414" s="4" t="s">
        <v>8311</v>
      </c>
      <c r="D7414" s="4" t="s">
        <v>34</v>
      </c>
      <c r="E7414" s="4">
        <v>1.8064000000000001E-3</v>
      </c>
      <c r="F7414" s="4">
        <v>1.5434800000000001E-4</v>
      </c>
      <c r="G7414" s="4">
        <v>1</v>
      </c>
      <c r="H7414" s="4">
        <v>1</v>
      </c>
      <c r="I7414" s="4">
        <v>2</v>
      </c>
      <c r="J7414" s="4" t="s">
        <v>8307</v>
      </c>
      <c r="K7414" s="4">
        <v>1</v>
      </c>
      <c r="L7414" s="4">
        <v>1613.8533500000001</v>
      </c>
      <c r="M7414" s="4" t="s">
        <v>29</v>
      </c>
      <c r="N7414" s="4" t="s">
        <v>29</v>
      </c>
      <c r="O7414" s="4">
        <v>6.5770000000000002E-5</v>
      </c>
      <c r="P7414" s="4">
        <v>1.8650000000000001E-4</v>
      </c>
      <c r="Q7414" s="4">
        <v>2.5299999999999998</v>
      </c>
    </row>
    <row r="7415" spans="1:29" hidden="1" outlineLevel="1" collapsed="1" x14ac:dyDescent="0.25">
      <c r="A7415" t="s">
        <v>34</v>
      </c>
      <c r="B7415" s="4" t="s">
        <v>29</v>
      </c>
      <c r="C7415" s="4" t="s">
        <v>8312</v>
      </c>
      <c r="D7415" s="4" t="s">
        <v>34</v>
      </c>
      <c r="E7415" s="4">
        <v>1.3127999999999999E-7</v>
      </c>
      <c r="F7415" s="4">
        <v>1.5434800000000001E-4</v>
      </c>
      <c r="G7415" s="4">
        <v>1</v>
      </c>
      <c r="H7415" s="4">
        <v>1</v>
      </c>
      <c r="I7415" s="4">
        <v>4</v>
      </c>
      <c r="J7415" s="4" t="s">
        <v>8307</v>
      </c>
      <c r="K7415" s="4">
        <v>0</v>
      </c>
      <c r="L7415" s="4">
        <v>2736.3097899999998</v>
      </c>
      <c r="M7415" s="4" t="s">
        <v>29</v>
      </c>
      <c r="N7415" s="4" t="s">
        <v>29</v>
      </c>
      <c r="O7415" s="4">
        <v>6.5770000000000002E-5</v>
      </c>
      <c r="P7415" s="4">
        <v>1.8610000000000001E-9</v>
      </c>
      <c r="Q7415" s="4">
        <v>5.7</v>
      </c>
    </row>
    <row r="7416" spans="1:29" hidden="1" outlineLevel="1" collapsed="1" x14ac:dyDescent="0.25">
      <c r="A7416" t="s">
        <v>34</v>
      </c>
      <c r="B7416" s="4" t="s">
        <v>29</v>
      </c>
      <c r="C7416" s="4" t="s">
        <v>8313</v>
      </c>
      <c r="D7416" s="4" t="s">
        <v>34</v>
      </c>
      <c r="E7416" s="4">
        <v>1.2691600000000001E-3</v>
      </c>
      <c r="F7416" s="4">
        <v>1.5434800000000001E-4</v>
      </c>
      <c r="G7416" s="4">
        <v>1</v>
      </c>
      <c r="H7416" s="4">
        <v>1</v>
      </c>
      <c r="I7416" s="4">
        <v>2</v>
      </c>
      <c r="J7416" s="4" t="s">
        <v>8307</v>
      </c>
      <c r="K7416" s="4">
        <v>0</v>
      </c>
      <c r="L7416" s="4">
        <v>1238.60518</v>
      </c>
      <c r="M7416" s="4" t="s">
        <v>29</v>
      </c>
      <c r="N7416" s="4" t="s">
        <v>29</v>
      </c>
      <c r="O7416" s="4">
        <v>6.5770000000000002E-5</v>
      </c>
      <c r="P7416" s="4">
        <v>1.22E-4</v>
      </c>
      <c r="Q7416" s="4">
        <v>3.28</v>
      </c>
    </row>
    <row r="7417" spans="1:29" x14ac:dyDescent="0.25">
      <c r="A7417" s="3" t="s">
        <v>29</v>
      </c>
      <c r="B7417" s="3" t="s">
        <v>30</v>
      </c>
      <c r="C7417" s="3" t="s">
        <v>8314</v>
      </c>
      <c r="D7417" s="3" t="s">
        <v>8315</v>
      </c>
      <c r="E7417" s="3">
        <v>0</v>
      </c>
      <c r="F7417" s="3">
        <v>24.300999999999998</v>
      </c>
      <c r="G7417" s="3">
        <v>8</v>
      </c>
      <c r="H7417" s="3">
        <v>4</v>
      </c>
      <c r="I7417" s="3">
        <v>6</v>
      </c>
      <c r="J7417" s="3">
        <v>4</v>
      </c>
      <c r="K7417" s="3">
        <v>800</v>
      </c>
      <c r="L7417" s="3">
        <v>93.4</v>
      </c>
      <c r="M7417" s="3">
        <v>9.2799999999999994</v>
      </c>
      <c r="N7417" s="3">
        <v>21.32</v>
      </c>
      <c r="O7417" s="3">
        <v>4</v>
      </c>
      <c r="P7417" s="3" t="s">
        <v>315</v>
      </c>
      <c r="Q7417" s="3" t="s">
        <v>6995</v>
      </c>
      <c r="R7417" s="3" t="s">
        <v>34</v>
      </c>
      <c r="S7417" s="3" t="s">
        <v>8316</v>
      </c>
      <c r="T7417" s="3" t="s">
        <v>34</v>
      </c>
      <c r="U7417" s="3" t="s">
        <v>8314</v>
      </c>
      <c r="V7417" s="3" t="s">
        <v>34</v>
      </c>
      <c r="W7417" s="3" t="s">
        <v>1139</v>
      </c>
      <c r="X7417" s="3" t="s">
        <v>34</v>
      </c>
      <c r="Y7417" s="3" t="s">
        <v>34</v>
      </c>
      <c r="Z7417" s="3" t="s">
        <v>34</v>
      </c>
      <c r="AA7417" s="3">
        <v>0</v>
      </c>
      <c r="AB7417" s="3" t="s">
        <v>29</v>
      </c>
      <c r="AC7417" s="3">
        <v>1</v>
      </c>
    </row>
    <row r="7418" spans="1:29" hidden="1" outlineLevel="1" collapsed="1" x14ac:dyDescent="0.25">
      <c r="A7418" t="s">
        <v>34</v>
      </c>
      <c r="B7418" s="2" t="s">
        <v>39</v>
      </c>
      <c r="C7418" s="2" t="s">
        <v>40</v>
      </c>
      <c r="D7418" s="2" t="s">
        <v>41</v>
      </c>
      <c r="E7418" s="2" t="s">
        <v>42</v>
      </c>
      <c r="F7418" s="2" t="s">
        <v>43</v>
      </c>
      <c r="G7418" s="2" t="s">
        <v>28</v>
      </c>
      <c r="H7418" s="2" t="s">
        <v>44</v>
      </c>
      <c r="I7418" s="2" t="s">
        <v>8</v>
      </c>
      <c r="J7418" s="2" t="s">
        <v>45</v>
      </c>
      <c r="K7418" s="2" t="s">
        <v>46</v>
      </c>
      <c r="L7418" s="2" t="s">
        <v>47</v>
      </c>
      <c r="M7418" s="2" t="s">
        <v>27</v>
      </c>
      <c r="N7418" s="2" t="s">
        <v>48</v>
      </c>
      <c r="O7418" s="2" t="s">
        <v>49</v>
      </c>
      <c r="P7418" s="2" t="s">
        <v>50</v>
      </c>
      <c r="Q7418" s="2" t="s">
        <v>51</v>
      </c>
    </row>
    <row r="7419" spans="1:29" hidden="1" outlineLevel="1" collapsed="1" x14ac:dyDescent="0.25">
      <c r="A7419" t="s">
        <v>34</v>
      </c>
      <c r="B7419" s="4" t="s">
        <v>29</v>
      </c>
      <c r="C7419" s="4" t="s">
        <v>8317</v>
      </c>
      <c r="D7419" s="4" t="s">
        <v>34</v>
      </c>
      <c r="E7419" s="4">
        <v>6.1809699999999996E-4</v>
      </c>
      <c r="F7419" s="4">
        <v>1.5434800000000001E-4</v>
      </c>
      <c r="G7419" s="4">
        <v>1</v>
      </c>
      <c r="H7419" s="4">
        <v>1</v>
      </c>
      <c r="I7419" s="4">
        <v>1</v>
      </c>
      <c r="J7419" s="4" t="s">
        <v>8314</v>
      </c>
      <c r="K7419" s="4">
        <v>0</v>
      </c>
      <c r="L7419" s="4">
        <v>1188.6986899999999</v>
      </c>
      <c r="M7419" s="4" t="s">
        <v>29</v>
      </c>
      <c r="N7419" s="4" t="s">
        <v>29</v>
      </c>
      <c r="O7419" s="4">
        <v>6.5770000000000002E-5</v>
      </c>
      <c r="P7419" s="4">
        <v>5.1820000000000002E-5</v>
      </c>
      <c r="Q7419" s="4">
        <v>2.85</v>
      </c>
    </row>
    <row r="7420" spans="1:29" hidden="1" outlineLevel="1" collapsed="1" x14ac:dyDescent="0.25">
      <c r="A7420" t="s">
        <v>34</v>
      </c>
      <c r="B7420" s="4" t="s">
        <v>29</v>
      </c>
      <c r="C7420" s="4" t="s">
        <v>8318</v>
      </c>
      <c r="D7420" s="4" t="s">
        <v>34</v>
      </c>
      <c r="E7420" s="4">
        <v>6.5965199999999996E-7</v>
      </c>
      <c r="F7420" s="4">
        <v>1.5434800000000001E-4</v>
      </c>
      <c r="G7420" s="4">
        <v>1</v>
      </c>
      <c r="H7420" s="4">
        <v>1</v>
      </c>
      <c r="I7420" s="4">
        <v>2</v>
      </c>
      <c r="J7420" s="4" t="s">
        <v>8314</v>
      </c>
      <c r="K7420" s="4">
        <v>0</v>
      </c>
      <c r="L7420" s="4">
        <v>2050.0127600000001</v>
      </c>
      <c r="M7420" s="4" t="s">
        <v>29</v>
      </c>
      <c r="N7420" s="4" t="s">
        <v>29</v>
      </c>
      <c r="O7420" s="4">
        <v>6.5770000000000002E-5</v>
      </c>
      <c r="P7420" s="4">
        <v>1.3140000000000001E-8</v>
      </c>
      <c r="Q7420" s="4">
        <v>4.03</v>
      </c>
    </row>
    <row r="7421" spans="1:29" hidden="1" outlineLevel="1" collapsed="1" x14ac:dyDescent="0.25">
      <c r="A7421" t="s">
        <v>34</v>
      </c>
      <c r="B7421" s="4" t="s">
        <v>29</v>
      </c>
      <c r="C7421" s="4" t="s">
        <v>8319</v>
      </c>
      <c r="D7421" s="4" t="s">
        <v>34</v>
      </c>
      <c r="E7421" s="4">
        <v>8.1562300000000003E-6</v>
      </c>
      <c r="F7421" s="4">
        <v>1.5434800000000001E-4</v>
      </c>
      <c r="G7421" s="4">
        <v>1</v>
      </c>
      <c r="H7421" s="4">
        <v>1</v>
      </c>
      <c r="I7421" s="4">
        <v>1</v>
      </c>
      <c r="J7421" s="4" t="s">
        <v>8314</v>
      </c>
      <c r="K7421" s="4">
        <v>0</v>
      </c>
      <c r="L7421" s="4">
        <v>1858.8606199999999</v>
      </c>
      <c r="M7421" s="4" t="s">
        <v>29</v>
      </c>
      <c r="N7421" s="4" t="s">
        <v>29</v>
      </c>
      <c r="O7421" s="4">
        <v>6.5770000000000002E-5</v>
      </c>
      <c r="P7421" s="4">
        <v>2.7650000000000002E-7</v>
      </c>
      <c r="Q7421" s="4">
        <v>3.92</v>
      </c>
    </row>
    <row r="7422" spans="1:29" hidden="1" outlineLevel="1" collapsed="1" x14ac:dyDescent="0.25">
      <c r="A7422" t="s">
        <v>34</v>
      </c>
      <c r="B7422" s="4" t="s">
        <v>29</v>
      </c>
      <c r="C7422" s="4" t="s">
        <v>8320</v>
      </c>
      <c r="D7422" s="4" t="s">
        <v>34</v>
      </c>
      <c r="E7422" s="4">
        <v>5.3005399999999999E-5</v>
      </c>
      <c r="F7422" s="4">
        <v>1.5434800000000001E-4</v>
      </c>
      <c r="G7422" s="4">
        <v>1</v>
      </c>
      <c r="H7422" s="4">
        <v>1</v>
      </c>
      <c r="I7422" s="4">
        <v>2</v>
      </c>
      <c r="J7422" s="4" t="s">
        <v>8314</v>
      </c>
      <c r="K7422" s="4">
        <v>0</v>
      </c>
      <c r="L7422" s="4">
        <v>2434.25405</v>
      </c>
      <c r="M7422" s="4" t="s">
        <v>29</v>
      </c>
      <c r="N7422" s="4" t="s">
        <v>29</v>
      </c>
      <c r="O7422" s="4">
        <v>6.5770000000000002E-5</v>
      </c>
      <c r="P7422" s="4">
        <v>2.6560000000000001E-6</v>
      </c>
      <c r="Q7422" s="4">
        <v>4.43</v>
      </c>
    </row>
    <row r="7423" spans="1:29" x14ac:dyDescent="0.25">
      <c r="A7423" s="3" t="s">
        <v>29</v>
      </c>
      <c r="B7423" s="3" t="s">
        <v>30</v>
      </c>
      <c r="C7423" s="3" t="s">
        <v>8321</v>
      </c>
      <c r="D7423" s="3" t="s">
        <v>8322</v>
      </c>
      <c r="E7423" s="3">
        <v>0</v>
      </c>
      <c r="F7423" s="3">
        <v>24.195</v>
      </c>
      <c r="G7423" s="3">
        <v>57</v>
      </c>
      <c r="H7423" s="3">
        <v>4</v>
      </c>
      <c r="I7423" s="3">
        <v>7</v>
      </c>
      <c r="J7423" s="3">
        <v>4</v>
      </c>
      <c r="K7423" s="3">
        <v>142</v>
      </c>
      <c r="L7423" s="3">
        <v>16.100000000000001</v>
      </c>
      <c r="M7423" s="3">
        <v>4.41</v>
      </c>
      <c r="N7423" s="3">
        <v>23.11</v>
      </c>
      <c r="O7423" s="3">
        <v>4</v>
      </c>
      <c r="P7423" s="3" t="s">
        <v>315</v>
      </c>
      <c r="Q7423" s="3" t="s">
        <v>34</v>
      </c>
      <c r="R7423" s="3" t="s">
        <v>6129</v>
      </c>
      <c r="S7423" s="3" t="s">
        <v>8323</v>
      </c>
      <c r="T7423" s="3" t="s">
        <v>34</v>
      </c>
      <c r="U7423" s="3" t="s">
        <v>8324</v>
      </c>
      <c r="V7423" s="3" t="s">
        <v>34</v>
      </c>
      <c r="W7423" s="3" t="s">
        <v>638</v>
      </c>
      <c r="X7423" s="3" t="s">
        <v>34</v>
      </c>
      <c r="Y7423" s="3" t="s">
        <v>34</v>
      </c>
      <c r="Z7423" s="3" t="s">
        <v>34</v>
      </c>
      <c r="AA7423" s="3">
        <v>0</v>
      </c>
      <c r="AB7423" s="3" t="s">
        <v>29</v>
      </c>
      <c r="AC7423" s="3">
        <v>1</v>
      </c>
    </row>
    <row r="7424" spans="1:29" hidden="1" outlineLevel="1" collapsed="1" x14ac:dyDescent="0.25">
      <c r="A7424" t="s">
        <v>34</v>
      </c>
      <c r="B7424" s="2" t="s">
        <v>39</v>
      </c>
      <c r="C7424" s="2" t="s">
        <v>40</v>
      </c>
      <c r="D7424" s="2" t="s">
        <v>41</v>
      </c>
      <c r="E7424" s="2" t="s">
        <v>42</v>
      </c>
      <c r="F7424" s="2" t="s">
        <v>43</v>
      </c>
      <c r="G7424" s="2" t="s">
        <v>28</v>
      </c>
      <c r="H7424" s="2" t="s">
        <v>44</v>
      </c>
      <c r="I7424" s="2" t="s">
        <v>8</v>
      </c>
      <c r="J7424" s="2" t="s">
        <v>45</v>
      </c>
      <c r="K7424" s="2" t="s">
        <v>46</v>
      </c>
      <c r="L7424" s="2" t="s">
        <v>47</v>
      </c>
      <c r="M7424" s="2" t="s">
        <v>27</v>
      </c>
      <c r="N7424" s="2" t="s">
        <v>48</v>
      </c>
      <c r="O7424" s="2" t="s">
        <v>49</v>
      </c>
      <c r="P7424" s="2" t="s">
        <v>50</v>
      </c>
      <c r="Q7424" s="2" t="s">
        <v>51</v>
      </c>
    </row>
    <row r="7425" spans="1:29" hidden="1" outlineLevel="1" collapsed="1" x14ac:dyDescent="0.25">
      <c r="A7425" t="s">
        <v>34</v>
      </c>
      <c r="B7425" s="4" t="s">
        <v>29</v>
      </c>
      <c r="C7425" s="4" t="s">
        <v>8325</v>
      </c>
      <c r="D7425" s="4" t="s">
        <v>239</v>
      </c>
      <c r="E7425" s="4">
        <v>1.8220899999999999E-4</v>
      </c>
      <c r="F7425" s="4">
        <v>1.5434800000000001E-4</v>
      </c>
      <c r="G7425" s="4">
        <v>1</v>
      </c>
      <c r="H7425" s="4">
        <v>1</v>
      </c>
      <c r="I7425" s="4">
        <v>2</v>
      </c>
      <c r="J7425" s="4" t="s">
        <v>8321</v>
      </c>
      <c r="K7425" s="4">
        <v>0</v>
      </c>
      <c r="L7425" s="4">
        <v>2571.2296500000002</v>
      </c>
      <c r="M7425" s="4" t="s">
        <v>29</v>
      </c>
      <c r="N7425" s="4" t="s">
        <v>29</v>
      </c>
      <c r="O7425" s="4">
        <v>6.5770000000000002E-5</v>
      </c>
      <c r="P7425" s="4">
        <v>1.181E-5</v>
      </c>
      <c r="Q7425" s="4">
        <v>3.51</v>
      </c>
    </row>
    <row r="7426" spans="1:29" hidden="1" outlineLevel="1" collapsed="1" x14ac:dyDescent="0.25">
      <c r="A7426" t="s">
        <v>34</v>
      </c>
      <c r="B7426" s="4" t="s">
        <v>29</v>
      </c>
      <c r="C7426" s="4" t="s">
        <v>8326</v>
      </c>
      <c r="D7426" s="4" t="s">
        <v>34</v>
      </c>
      <c r="E7426" s="4">
        <v>4.7517599999999997E-6</v>
      </c>
      <c r="F7426" s="4">
        <v>1.5434800000000001E-4</v>
      </c>
      <c r="G7426" s="4">
        <v>1</v>
      </c>
      <c r="H7426" s="4">
        <v>1</v>
      </c>
      <c r="I7426" s="4">
        <v>3</v>
      </c>
      <c r="J7426" s="4" t="s">
        <v>8321</v>
      </c>
      <c r="K7426" s="4">
        <v>0</v>
      </c>
      <c r="L7426" s="4">
        <v>1637.83809</v>
      </c>
      <c r="M7426" s="4" t="s">
        <v>29</v>
      </c>
      <c r="N7426" s="4" t="s">
        <v>29</v>
      </c>
      <c r="O7426" s="4">
        <v>6.5770000000000002E-5</v>
      </c>
      <c r="P7426" s="4">
        <v>1.4320000000000001E-7</v>
      </c>
      <c r="Q7426" s="4">
        <v>3.43</v>
      </c>
    </row>
    <row r="7427" spans="1:29" hidden="1" outlineLevel="1" collapsed="1" x14ac:dyDescent="0.25">
      <c r="A7427" t="s">
        <v>34</v>
      </c>
      <c r="B7427" s="4" t="s">
        <v>29</v>
      </c>
      <c r="C7427" s="4" t="s">
        <v>8327</v>
      </c>
      <c r="D7427" s="4" t="s">
        <v>34</v>
      </c>
      <c r="E7427" s="4">
        <v>2.7674900000000002E-4</v>
      </c>
      <c r="F7427" s="4">
        <v>1.5434800000000001E-4</v>
      </c>
      <c r="G7427" s="4">
        <v>1</v>
      </c>
      <c r="H7427" s="4">
        <v>1</v>
      </c>
      <c r="I7427" s="4">
        <v>1</v>
      </c>
      <c r="J7427" s="4" t="s">
        <v>8321</v>
      </c>
      <c r="K7427" s="4">
        <v>0</v>
      </c>
      <c r="L7427" s="4">
        <v>3103.5178299999998</v>
      </c>
      <c r="M7427" s="4" t="s">
        <v>29</v>
      </c>
      <c r="N7427" s="4" t="s">
        <v>29</v>
      </c>
      <c r="O7427" s="4">
        <v>6.5770000000000002E-5</v>
      </c>
      <c r="P7427" s="4">
        <v>1.961E-5</v>
      </c>
      <c r="Q7427" s="4">
        <v>3.49</v>
      </c>
    </row>
    <row r="7428" spans="1:29" hidden="1" outlineLevel="1" collapsed="1" x14ac:dyDescent="0.25">
      <c r="A7428" t="s">
        <v>34</v>
      </c>
      <c r="B7428" s="4" t="s">
        <v>29</v>
      </c>
      <c r="C7428" s="4" t="s">
        <v>8328</v>
      </c>
      <c r="D7428" s="4" t="s">
        <v>170</v>
      </c>
      <c r="E7428" s="4">
        <v>2.95524E-2</v>
      </c>
      <c r="F7428" s="4">
        <v>1.14003E-3</v>
      </c>
      <c r="G7428" s="4">
        <v>1</v>
      </c>
      <c r="H7428" s="4">
        <v>1</v>
      </c>
      <c r="I7428" s="4">
        <v>1</v>
      </c>
      <c r="J7428" s="4" t="s">
        <v>8321</v>
      </c>
      <c r="K7428" s="4">
        <v>1</v>
      </c>
      <c r="L7428" s="4">
        <v>1737.8397500000001</v>
      </c>
      <c r="M7428" s="4" t="s">
        <v>29</v>
      </c>
      <c r="N7428" s="4" t="s">
        <v>29</v>
      </c>
      <c r="O7428" s="4">
        <v>4.1320000000000001E-4</v>
      </c>
      <c r="P7428" s="4">
        <v>5.3449999999999999E-3</v>
      </c>
      <c r="Q7428" s="4">
        <v>2.76</v>
      </c>
    </row>
    <row r="7429" spans="1:29" x14ac:dyDescent="0.25">
      <c r="A7429" s="3" t="s">
        <v>29</v>
      </c>
      <c r="B7429" s="3" t="s">
        <v>30</v>
      </c>
      <c r="C7429" s="3" t="s">
        <v>8329</v>
      </c>
      <c r="D7429" s="3" t="s">
        <v>8330</v>
      </c>
      <c r="E7429" s="3">
        <v>0</v>
      </c>
      <c r="F7429" s="3">
        <v>24.088000000000001</v>
      </c>
      <c r="G7429" s="3">
        <v>16</v>
      </c>
      <c r="H7429" s="3">
        <v>5</v>
      </c>
      <c r="I7429" s="3">
        <v>8</v>
      </c>
      <c r="J7429" s="3">
        <v>5</v>
      </c>
      <c r="K7429" s="3">
        <v>593</v>
      </c>
      <c r="L7429" s="3">
        <v>66.900000000000006</v>
      </c>
      <c r="M7429" s="3">
        <v>4.6500000000000004</v>
      </c>
      <c r="N7429" s="3">
        <v>29.78</v>
      </c>
      <c r="O7429" s="3">
        <v>5</v>
      </c>
      <c r="P7429" s="3" t="s">
        <v>315</v>
      </c>
      <c r="Q7429" s="3" t="s">
        <v>2310</v>
      </c>
      <c r="R7429" s="3" t="s">
        <v>189</v>
      </c>
      <c r="S7429" s="3" t="s">
        <v>8331</v>
      </c>
      <c r="T7429" s="3" t="s">
        <v>8332</v>
      </c>
      <c r="U7429" s="3" t="s">
        <v>8329</v>
      </c>
      <c r="V7429" s="3" t="s">
        <v>8333</v>
      </c>
      <c r="W7429" s="3" t="s">
        <v>1213</v>
      </c>
      <c r="X7429" s="3" t="s">
        <v>2315</v>
      </c>
      <c r="Y7429" s="3" t="s">
        <v>2316</v>
      </c>
      <c r="Z7429" s="3" t="s">
        <v>34</v>
      </c>
      <c r="AA7429" s="3">
        <v>5</v>
      </c>
      <c r="AB7429" s="3" t="s">
        <v>29</v>
      </c>
      <c r="AC7429" s="3">
        <v>1</v>
      </c>
    </row>
    <row r="7430" spans="1:29" hidden="1" outlineLevel="1" collapsed="1" x14ac:dyDescent="0.25">
      <c r="A7430" t="s">
        <v>34</v>
      </c>
      <c r="B7430" s="2" t="s">
        <v>39</v>
      </c>
      <c r="C7430" s="2" t="s">
        <v>40</v>
      </c>
      <c r="D7430" s="2" t="s">
        <v>41</v>
      </c>
      <c r="E7430" s="2" t="s">
        <v>42</v>
      </c>
      <c r="F7430" s="2" t="s">
        <v>43</v>
      </c>
      <c r="G7430" s="2" t="s">
        <v>28</v>
      </c>
      <c r="H7430" s="2" t="s">
        <v>44</v>
      </c>
      <c r="I7430" s="2" t="s">
        <v>8</v>
      </c>
      <c r="J7430" s="2" t="s">
        <v>45</v>
      </c>
      <c r="K7430" s="2" t="s">
        <v>46</v>
      </c>
      <c r="L7430" s="2" t="s">
        <v>47</v>
      </c>
      <c r="M7430" s="2" t="s">
        <v>27</v>
      </c>
      <c r="N7430" s="2" t="s">
        <v>48</v>
      </c>
      <c r="O7430" s="2" t="s">
        <v>49</v>
      </c>
      <c r="P7430" s="2" t="s">
        <v>50</v>
      </c>
      <c r="Q7430" s="2" t="s">
        <v>51</v>
      </c>
    </row>
    <row r="7431" spans="1:29" hidden="1" outlineLevel="1" collapsed="1" x14ac:dyDescent="0.25">
      <c r="A7431" t="s">
        <v>34</v>
      </c>
      <c r="B7431" s="4" t="s">
        <v>29</v>
      </c>
      <c r="C7431" s="4" t="s">
        <v>8334</v>
      </c>
      <c r="D7431" s="4" t="s">
        <v>34</v>
      </c>
      <c r="E7431" s="4">
        <v>1.04144E-5</v>
      </c>
      <c r="F7431" s="4">
        <v>1.5434800000000001E-4</v>
      </c>
      <c r="G7431" s="4">
        <v>1</v>
      </c>
      <c r="H7431" s="4">
        <v>1</v>
      </c>
      <c r="I7431" s="4">
        <v>2</v>
      </c>
      <c r="J7431" s="4" t="s">
        <v>8329</v>
      </c>
      <c r="K7431" s="4">
        <v>0</v>
      </c>
      <c r="L7431" s="4">
        <v>1969.0852</v>
      </c>
      <c r="M7431" s="4" t="s">
        <v>29</v>
      </c>
      <c r="N7431" s="4" t="s">
        <v>29</v>
      </c>
      <c r="O7431" s="4">
        <v>6.5770000000000002E-5</v>
      </c>
      <c r="P7431" s="4">
        <v>3.7010000000000001E-7</v>
      </c>
      <c r="Q7431" s="4">
        <v>3.59</v>
      </c>
    </row>
    <row r="7432" spans="1:29" hidden="1" outlineLevel="1" collapsed="1" x14ac:dyDescent="0.25">
      <c r="A7432" t="s">
        <v>34</v>
      </c>
      <c r="B7432" s="4" t="s">
        <v>29</v>
      </c>
      <c r="C7432" s="4" t="s">
        <v>8335</v>
      </c>
      <c r="D7432" s="4" t="s">
        <v>8336</v>
      </c>
      <c r="E7432" s="4">
        <v>2.99038E-5</v>
      </c>
      <c r="F7432" s="4">
        <v>1.5434800000000001E-4</v>
      </c>
      <c r="G7432" s="4">
        <v>1</v>
      </c>
      <c r="H7432" s="4">
        <v>1</v>
      </c>
      <c r="I7432" s="4">
        <v>1</v>
      </c>
      <c r="J7432" s="4" t="s">
        <v>8329</v>
      </c>
      <c r="K7432" s="4">
        <v>0</v>
      </c>
      <c r="L7432" s="4">
        <v>3515.6556399999999</v>
      </c>
      <c r="M7432" s="4" t="s">
        <v>29</v>
      </c>
      <c r="N7432" s="4" t="s">
        <v>29</v>
      </c>
      <c r="O7432" s="4">
        <v>6.5770000000000002E-5</v>
      </c>
      <c r="P7432" s="4">
        <v>1.3239999999999999E-6</v>
      </c>
      <c r="Q7432" s="4">
        <v>4.16</v>
      </c>
    </row>
    <row r="7433" spans="1:29" hidden="1" outlineLevel="1" collapsed="1" x14ac:dyDescent="0.25">
      <c r="A7433" t="s">
        <v>34</v>
      </c>
      <c r="B7433" s="4" t="s">
        <v>29</v>
      </c>
      <c r="C7433" s="4" t="s">
        <v>8337</v>
      </c>
      <c r="D7433" s="4" t="s">
        <v>320</v>
      </c>
      <c r="E7433" s="4">
        <v>1.7534299999999999E-5</v>
      </c>
      <c r="F7433" s="4">
        <v>1.5434800000000001E-4</v>
      </c>
      <c r="G7433" s="4">
        <v>1</v>
      </c>
      <c r="H7433" s="4">
        <v>1</v>
      </c>
      <c r="I7433" s="4">
        <v>3</v>
      </c>
      <c r="J7433" s="4" t="s">
        <v>8329</v>
      </c>
      <c r="K7433" s="4">
        <v>0</v>
      </c>
      <c r="L7433" s="4">
        <v>2331.2112000000002</v>
      </c>
      <c r="M7433" s="4" t="s">
        <v>29</v>
      </c>
      <c r="N7433" s="4" t="s">
        <v>29</v>
      </c>
      <c r="O7433" s="4">
        <v>6.5770000000000002E-5</v>
      </c>
      <c r="P7433" s="4">
        <v>6.9839999999999995E-7</v>
      </c>
      <c r="Q7433" s="4">
        <v>4.9800000000000004</v>
      </c>
    </row>
    <row r="7434" spans="1:29" hidden="1" outlineLevel="1" collapsed="1" x14ac:dyDescent="0.25">
      <c r="A7434" t="s">
        <v>34</v>
      </c>
      <c r="B7434" s="4" t="s">
        <v>29</v>
      </c>
      <c r="C7434" s="4" t="s">
        <v>8338</v>
      </c>
      <c r="D7434" s="4" t="s">
        <v>34</v>
      </c>
      <c r="E7434" s="4">
        <v>1.29035E-2</v>
      </c>
      <c r="F7434" s="4">
        <v>4.3565599999999998E-4</v>
      </c>
      <c r="G7434" s="4">
        <v>1</v>
      </c>
      <c r="H7434" s="4">
        <v>1</v>
      </c>
      <c r="I7434" s="4">
        <v>1</v>
      </c>
      <c r="J7434" s="4" t="s">
        <v>8329</v>
      </c>
      <c r="K7434" s="4">
        <v>0</v>
      </c>
      <c r="L7434" s="4">
        <v>831.49343999999996</v>
      </c>
      <c r="M7434" s="4" t="s">
        <v>29</v>
      </c>
      <c r="N7434" s="4" t="s">
        <v>29</v>
      </c>
      <c r="O7434" s="4">
        <v>1.639E-4</v>
      </c>
      <c r="P7434" s="4">
        <v>1.9070000000000001E-3</v>
      </c>
      <c r="Q7434" s="4">
        <v>1.74</v>
      </c>
    </row>
    <row r="7435" spans="1:29" hidden="1" outlineLevel="1" collapsed="1" x14ac:dyDescent="0.25">
      <c r="A7435" t="s">
        <v>34</v>
      </c>
      <c r="B7435" s="4" t="s">
        <v>29</v>
      </c>
      <c r="C7435" s="4" t="s">
        <v>8339</v>
      </c>
      <c r="D7435" s="4" t="s">
        <v>34</v>
      </c>
      <c r="E7435" s="4">
        <v>9.1605000000000002E-3</v>
      </c>
      <c r="F7435" s="4">
        <v>4.3565599999999998E-4</v>
      </c>
      <c r="G7435" s="4">
        <v>1</v>
      </c>
      <c r="H7435" s="4">
        <v>1</v>
      </c>
      <c r="I7435" s="4">
        <v>1</v>
      </c>
      <c r="J7435" s="4" t="s">
        <v>8329</v>
      </c>
      <c r="K7435" s="4">
        <v>1</v>
      </c>
      <c r="L7435" s="4">
        <v>2147.0614999999998</v>
      </c>
      <c r="M7435" s="4" t="s">
        <v>29</v>
      </c>
      <c r="N7435" s="4" t="s">
        <v>29</v>
      </c>
      <c r="O7435" s="4">
        <v>1.639E-4</v>
      </c>
      <c r="P7435" s="4">
        <v>1.2520000000000001E-3</v>
      </c>
      <c r="Q7435" s="4">
        <v>4.2300000000000004</v>
      </c>
    </row>
    <row r="7436" spans="1:29" x14ac:dyDescent="0.25">
      <c r="A7436" s="3" t="s">
        <v>29</v>
      </c>
      <c r="B7436" s="3" t="s">
        <v>30</v>
      </c>
      <c r="C7436" s="3" t="s">
        <v>8340</v>
      </c>
      <c r="D7436" s="3" t="s">
        <v>8341</v>
      </c>
      <c r="E7436" s="3">
        <v>0</v>
      </c>
      <c r="F7436" s="3">
        <v>24.061</v>
      </c>
      <c r="G7436" s="3">
        <v>28</v>
      </c>
      <c r="H7436" s="3">
        <v>5</v>
      </c>
      <c r="I7436" s="3">
        <v>5</v>
      </c>
      <c r="J7436" s="3">
        <v>5</v>
      </c>
      <c r="K7436" s="3">
        <v>169</v>
      </c>
      <c r="L7436" s="3">
        <v>19.399999999999999</v>
      </c>
      <c r="M7436" s="3">
        <v>10.39</v>
      </c>
      <c r="N7436" s="3">
        <v>14.57</v>
      </c>
      <c r="O7436" s="3">
        <v>5</v>
      </c>
      <c r="P7436" s="3" t="s">
        <v>2217</v>
      </c>
      <c r="Q7436" s="3" t="s">
        <v>8214</v>
      </c>
      <c r="R7436" s="3" t="s">
        <v>2920</v>
      </c>
      <c r="S7436" s="3" t="s">
        <v>8342</v>
      </c>
      <c r="T7436" s="3" t="s">
        <v>8343</v>
      </c>
      <c r="U7436" s="3" t="s">
        <v>8340</v>
      </c>
      <c r="V7436" s="3" t="s">
        <v>8344</v>
      </c>
      <c r="W7436" s="3" t="s">
        <v>2509</v>
      </c>
      <c r="X7436" s="3" t="s">
        <v>34</v>
      </c>
      <c r="Y7436" s="3" t="s">
        <v>34</v>
      </c>
      <c r="Z7436" s="3" t="s">
        <v>34</v>
      </c>
      <c r="AA7436" s="3">
        <v>0</v>
      </c>
      <c r="AB7436" s="3" t="s">
        <v>29</v>
      </c>
      <c r="AC7436" s="3">
        <v>1</v>
      </c>
    </row>
    <row r="7437" spans="1:29" hidden="1" outlineLevel="1" collapsed="1" x14ac:dyDescent="0.25">
      <c r="A7437" t="s">
        <v>34</v>
      </c>
      <c r="B7437" s="2" t="s">
        <v>39</v>
      </c>
      <c r="C7437" s="2" t="s">
        <v>40</v>
      </c>
      <c r="D7437" s="2" t="s">
        <v>41</v>
      </c>
      <c r="E7437" s="2" t="s">
        <v>42</v>
      </c>
      <c r="F7437" s="2" t="s">
        <v>43</v>
      </c>
      <c r="G7437" s="2" t="s">
        <v>28</v>
      </c>
      <c r="H7437" s="2" t="s">
        <v>44</v>
      </c>
      <c r="I7437" s="2" t="s">
        <v>8</v>
      </c>
      <c r="J7437" s="2" t="s">
        <v>45</v>
      </c>
      <c r="K7437" s="2" t="s">
        <v>46</v>
      </c>
      <c r="L7437" s="2" t="s">
        <v>47</v>
      </c>
      <c r="M7437" s="2" t="s">
        <v>27</v>
      </c>
      <c r="N7437" s="2" t="s">
        <v>48</v>
      </c>
      <c r="O7437" s="2" t="s">
        <v>49</v>
      </c>
      <c r="P7437" s="2" t="s">
        <v>50</v>
      </c>
      <c r="Q7437" s="2" t="s">
        <v>51</v>
      </c>
    </row>
    <row r="7438" spans="1:29" hidden="1" outlineLevel="1" collapsed="1" x14ac:dyDescent="0.25">
      <c r="A7438" t="s">
        <v>34</v>
      </c>
      <c r="B7438" s="4" t="s">
        <v>29</v>
      </c>
      <c r="C7438" s="4" t="s">
        <v>8345</v>
      </c>
      <c r="D7438" s="4" t="s">
        <v>34</v>
      </c>
      <c r="E7438" s="4">
        <v>1.9063899999999999E-8</v>
      </c>
      <c r="F7438" s="4">
        <v>1.5434800000000001E-4</v>
      </c>
      <c r="G7438" s="4">
        <v>1</v>
      </c>
      <c r="H7438" s="4">
        <v>1</v>
      </c>
      <c r="I7438" s="4">
        <v>1</v>
      </c>
      <c r="J7438" s="4" t="s">
        <v>8340</v>
      </c>
      <c r="K7438" s="4">
        <v>1</v>
      </c>
      <c r="L7438" s="4">
        <v>1811.98615</v>
      </c>
      <c r="M7438" s="4" t="s">
        <v>29</v>
      </c>
      <c r="N7438" s="4" t="s">
        <v>29</v>
      </c>
      <c r="O7438" s="4">
        <v>6.5770000000000002E-5</v>
      </c>
      <c r="P7438" s="4">
        <v>1.8029999999999999E-10</v>
      </c>
      <c r="Q7438" s="4">
        <v>4.6399999999999997</v>
      </c>
    </row>
    <row r="7439" spans="1:29" hidden="1" outlineLevel="1" collapsed="1" x14ac:dyDescent="0.25">
      <c r="A7439" t="s">
        <v>34</v>
      </c>
      <c r="B7439" s="4" t="s">
        <v>29</v>
      </c>
      <c r="C7439" s="4" t="s">
        <v>8346</v>
      </c>
      <c r="D7439" s="4" t="s">
        <v>34</v>
      </c>
      <c r="E7439" s="4">
        <v>7.8975599999999996E-5</v>
      </c>
      <c r="F7439" s="4">
        <v>1.5434800000000001E-4</v>
      </c>
      <c r="G7439" s="4">
        <v>1</v>
      </c>
      <c r="H7439" s="4">
        <v>1</v>
      </c>
      <c r="I7439" s="4">
        <v>1</v>
      </c>
      <c r="J7439" s="4" t="s">
        <v>8340</v>
      </c>
      <c r="K7439" s="4">
        <v>0</v>
      </c>
      <c r="L7439" s="4">
        <v>1655.8850399999999</v>
      </c>
      <c r="M7439" s="4" t="s">
        <v>29</v>
      </c>
      <c r="N7439" s="4" t="s">
        <v>29</v>
      </c>
      <c r="O7439" s="4">
        <v>6.5770000000000002E-5</v>
      </c>
      <c r="P7439" s="4">
        <v>4.3069999999999996E-6</v>
      </c>
      <c r="Q7439" s="4">
        <v>3.29</v>
      </c>
    </row>
    <row r="7440" spans="1:29" hidden="1" outlineLevel="1" collapsed="1" x14ac:dyDescent="0.25">
      <c r="A7440" t="s">
        <v>34</v>
      </c>
      <c r="B7440" s="4" t="s">
        <v>29</v>
      </c>
      <c r="C7440" s="4" t="s">
        <v>8347</v>
      </c>
      <c r="D7440" s="4" t="s">
        <v>34</v>
      </c>
      <c r="E7440" s="4">
        <v>1.9306600000000001E-4</v>
      </c>
      <c r="F7440" s="4">
        <v>1.5434800000000001E-4</v>
      </c>
      <c r="G7440" s="4">
        <v>1</v>
      </c>
      <c r="H7440" s="4">
        <v>1</v>
      </c>
      <c r="I7440" s="4">
        <v>1</v>
      </c>
      <c r="J7440" s="4" t="s">
        <v>8340</v>
      </c>
      <c r="K7440" s="4">
        <v>0</v>
      </c>
      <c r="L7440" s="4">
        <v>1157.61608</v>
      </c>
      <c r="M7440" s="4" t="s">
        <v>29</v>
      </c>
      <c r="N7440" s="4" t="s">
        <v>29</v>
      </c>
      <c r="O7440" s="4">
        <v>6.5770000000000002E-5</v>
      </c>
      <c r="P7440" s="4">
        <v>1.273E-5</v>
      </c>
      <c r="Q7440" s="4">
        <v>2.87</v>
      </c>
    </row>
    <row r="7441" spans="1:29" hidden="1" outlineLevel="1" collapsed="1" x14ac:dyDescent="0.25">
      <c r="A7441" t="s">
        <v>34</v>
      </c>
      <c r="B7441" s="4" t="s">
        <v>29</v>
      </c>
      <c r="C7441" s="4" t="s">
        <v>8348</v>
      </c>
      <c r="D7441" s="4" t="s">
        <v>34</v>
      </c>
      <c r="E7441" s="4">
        <v>4.4930699999999997E-2</v>
      </c>
      <c r="F7441" s="4">
        <v>1.52893E-3</v>
      </c>
      <c r="G7441" s="4">
        <v>1</v>
      </c>
      <c r="H7441" s="4">
        <v>1</v>
      </c>
      <c r="I7441" s="4">
        <v>1</v>
      </c>
      <c r="J7441" s="4" t="s">
        <v>8340</v>
      </c>
      <c r="K7441" s="4">
        <v>0</v>
      </c>
      <c r="L7441" s="4">
        <v>1169.6677199999999</v>
      </c>
      <c r="M7441" s="4" t="s">
        <v>29</v>
      </c>
      <c r="N7441" s="4" t="s">
        <v>29</v>
      </c>
      <c r="O7441" s="4">
        <v>5.5110000000000001E-4</v>
      </c>
      <c r="P7441" s="4">
        <v>9.1990000000000006E-3</v>
      </c>
      <c r="Q7441" s="4">
        <v>1.72</v>
      </c>
    </row>
    <row r="7442" spans="1:29" hidden="1" outlineLevel="1" collapsed="1" x14ac:dyDescent="0.25">
      <c r="A7442" t="s">
        <v>34</v>
      </c>
      <c r="B7442" s="4" t="s">
        <v>29</v>
      </c>
      <c r="C7442" s="4" t="s">
        <v>8349</v>
      </c>
      <c r="D7442" s="4" t="s">
        <v>34</v>
      </c>
      <c r="E7442" s="4">
        <v>4.6040900000000003E-2</v>
      </c>
      <c r="F7442" s="4">
        <v>1.52893E-3</v>
      </c>
      <c r="G7442" s="4">
        <v>1</v>
      </c>
      <c r="H7442" s="4">
        <v>1</v>
      </c>
      <c r="I7442" s="4">
        <v>1</v>
      </c>
      <c r="J7442" s="4" t="s">
        <v>8340</v>
      </c>
      <c r="K7442" s="4">
        <v>0</v>
      </c>
      <c r="L7442" s="4">
        <v>1170.68812</v>
      </c>
      <c r="M7442" s="4" t="s">
        <v>29</v>
      </c>
      <c r="N7442" s="4" t="s">
        <v>29</v>
      </c>
      <c r="O7442" s="4">
        <v>5.5110000000000001E-4</v>
      </c>
      <c r="P7442" s="4">
        <v>9.5600000000000008E-3</v>
      </c>
      <c r="Q7442" s="4">
        <v>2.0499999999999998</v>
      </c>
    </row>
    <row r="7443" spans="1:29" x14ac:dyDescent="0.25">
      <c r="A7443" s="3" t="s">
        <v>29</v>
      </c>
      <c r="B7443" s="3" t="s">
        <v>30</v>
      </c>
      <c r="C7443" s="3" t="s">
        <v>8350</v>
      </c>
      <c r="D7443" s="3" t="s">
        <v>8351</v>
      </c>
      <c r="E7443" s="3">
        <v>0</v>
      </c>
      <c r="F7443" s="3">
        <v>23.978000000000002</v>
      </c>
      <c r="G7443" s="3">
        <v>14</v>
      </c>
      <c r="H7443" s="3">
        <v>5</v>
      </c>
      <c r="I7443" s="3">
        <v>6</v>
      </c>
      <c r="J7443" s="3">
        <v>5</v>
      </c>
      <c r="K7443" s="3">
        <v>527</v>
      </c>
      <c r="L7443" s="3">
        <v>57.2</v>
      </c>
      <c r="M7443" s="3">
        <v>6.11</v>
      </c>
      <c r="N7443" s="3">
        <v>20.260000000000002</v>
      </c>
      <c r="O7443" s="3">
        <v>5</v>
      </c>
      <c r="P7443" s="3" t="s">
        <v>315</v>
      </c>
      <c r="Q7443" s="3" t="s">
        <v>5366</v>
      </c>
      <c r="R7443" s="3" t="s">
        <v>2218</v>
      </c>
      <c r="S7443" s="3" t="s">
        <v>5778</v>
      </c>
      <c r="T7443" s="3" t="s">
        <v>8352</v>
      </c>
      <c r="U7443" s="3" t="s">
        <v>8350</v>
      </c>
      <c r="V7443" s="3" t="s">
        <v>8353</v>
      </c>
      <c r="W7443" s="3" t="s">
        <v>449</v>
      </c>
      <c r="X7443" s="3" t="s">
        <v>34</v>
      </c>
      <c r="Y7443" s="3" t="s">
        <v>8354</v>
      </c>
      <c r="Z7443" s="3" t="s">
        <v>34</v>
      </c>
      <c r="AA7443" s="3">
        <v>8</v>
      </c>
      <c r="AB7443" s="3" t="s">
        <v>29</v>
      </c>
      <c r="AC7443" s="3">
        <v>1</v>
      </c>
    </row>
    <row r="7444" spans="1:29" hidden="1" outlineLevel="1" collapsed="1" x14ac:dyDescent="0.25">
      <c r="A7444" t="s">
        <v>34</v>
      </c>
      <c r="B7444" s="2" t="s">
        <v>39</v>
      </c>
      <c r="C7444" s="2" t="s">
        <v>40</v>
      </c>
      <c r="D7444" s="2" t="s">
        <v>41</v>
      </c>
      <c r="E7444" s="2" t="s">
        <v>42</v>
      </c>
      <c r="F7444" s="2" t="s">
        <v>43</v>
      </c>
      <c r="G7444" s="2" t="s">
        <v>28</v>
      </c>
      <c r="H7444" s="2" t="s">
        <v>44</v>
      </c>
      <c r="I7444" s="2" t="s">
        <v>8</v>
      </c>
      <c r="J7444" s="2" t="s">
        <v>45</v>
      </c>
      <c r="K7444" s="2" t="s">
        <v>46</v>
      </c>
      <c r="L7444" s="2" t="s">
        <v>47</v>
      </c>
      <c r="M7444" s="2" t="s">
        <v>27</v>
      </c>
      <c r="N7444" s="2" t="s">
        <v>48</v>
      </c>
      <c r="O7444" s="2" t="s">
        <v>49</v>
      </c>
      <c r="P7444" s="2" t="s">
        <v>50</v>
      </c>
      <c r="Q7444" s="2" t="s">
        <v>51</v>
      </c>
    </row>
    <row r="7445" spans="1:29" hidden="1" outlineLevel="1" collapsed="1" x14ac:dyDescent="0.25">
      <c r="A7445" t="s">
        <v>34</v>
      </c>
      <c r="B7445" s="4" t="s">
        <v>29</v>
      </c>
      <c r="C7445" s="4" t="s">
        <v>8355</v>
      </c>
      <c r="D7445" s="4" t="s">
        <v>34</v>
      </c>
      <c r="E7445" s="4">
        <v>1.296E-5</v>
      </c>
      <c r="F7445" s="4">
        <v>1.5434800000000001E-4</v>
      </c>
      <c r="G7445" s="4">
        <v>1</v>
      </c>
      <c r="H7445" s="4">
        <v>1</v>
      </c>
      <c r="I7445" s="4">
        <v>1</v>
      </c>
      <c r="J7445" s="4" t="s">
        <v>8350</v>
      </c>
      <c r="K7445" s="4">
        <v>0</v>
      </c>
      <c r="L7445" s="4">
        <v>1459.8518899999999</v>
      </c>
      <c r="M7445" s="4" t="s">
        <v>29</v>
      </c>
      <c r="N7445" s="4" t="s">
        <v>29</v>
      </c>
      <c r="O7445" s="4">
        <v>6.5770000000000002E-5</v>
      </c>
      <c r="P7445" s="4">
        <v>4.8240000000000003E-7</v>
      </c>
      <c r="Q7445" s="4">
        <v>3.56</v>
      </c>
    </row>
    <row r="7446" spans="1:29" hidden="1" outlineLevel="1" collapsed="1" x14ac:dyDescent="0.25">
      <c r="A7446" t="s">
        <v>34</v>
      </c>
      <c r="B7446" s="4" t="s">
        <v>29</v>
      </c>
      <c r="C7446" s="4" t="s">
        <v>8356</v>
      </c>
      <c r="D7446" s="4" t="s">
        <v>1780</v>
      </c>
      <c r="E7446" s="4">
        <v>3.3791700000000002E-6</v>
      </c>
      <c r="F7446" s="4">
        <v>1.5434800000000001E-4</v>
      </c>
      <c r="G7446" s="4">
        <v>1</v>
      </c>
      <c r="H7446" s="4">
        <v>1</v>
      </c>
      <c r="I7446" s="4">
        <v>2</v>
      </c>
      <c r="J7446" s="4" t="s">
        <v>8350</v>
      </c>
      <c r="K7446" s="4">
        <v>0</v>
      </c>
      <c r="L7446" s="4">
        <v>1471.65895</v>
      </c>
      <c r="M7446" s="4" t="s">
        <v>29</v>
      </c>
      <c r="N7446" s="4" t="s">
        <v>29</v>
      </c>
      <c r="O7446" s="4">
        <v>6.5770000000000002E-5</v>
      </c>
      <c r="P7446" s="4">
        <v>9.516E-8</v>
      </c>
      <c r="Q7446" s="4">
        <v>2.92</v>
      </c>
    </row>
    <row r="7447" spans="1:29" hidden="1" outlineLevel="1" collapsed="1" x14ac:dyDescent="0.25">
      <c r="A7447" t="s">
        <v>34</v>
      </c>
      <c r="B7447" s="4" t="s">
        <v>29</v>
      </c>
      <c r="C7447" s="4" t="s">
        <v>8357</v>
      </c>
      <c r="D7447" s="4" t="s">
        <v>34</v>
      </c>
      <c r="E7447" s="4">
        <v>1.5415599999999999E-4</v>
      </c>
      <c r="F7447" s="4">
        <v>1.5434800000000001E-4</v>
      </c>
      <c r="G7447" s="4">
        <v>1</v>
      </c>
      <c r="H7447" s="4">
        <v>1</v>
      </c>
      <c r="I7447" s="4">
        <v>1</v>
      </c>
      <c r="J7447" s="4" t="s">
        <v>8350</v>
      </c>
      <c r="K7447" s="4">
        <v>0</v>
      </c>
      <c r="L7447" s="4">
        <v>1144.6572100000001</v>
      </c>
      <c r="M7447" s="4" t="s">
        <v>29</v>
      </c>
      <c r="N7447" s="4" t="s">
        <v>29</v>
      </c>
      <c r="O7447" s="4">
        <v>6.5770000000000002E-5</v>
      </c>
      <c r="P7447" s="4">
        <v>9.6530000000000006E-6</v>
      </c>
      <c r="Q7447" s="4">
        <v>3.49</v>
      </c>
    </row>
    <row r="7448" spans="1:29" hidden="1" outlineLevel="1" collapsed="1" x14ac:dyDescent="0.25">
      <c r="A7448" t="s">
        <v>34</v>
      </c>
      <c r="B7448" s="4" t="s">
        <v>29</v>
      </c>
      <c r="C7448" s="4" t="s">
        <v>8358</v>
      </c>
      <c r="D7448" s="4" t="s">
        <v>34</v>
      </c>
      <c r="E7448" s="4">
        <v>1.2035199999999999E-2</v>
      </c>
      <c r="F7448" s="4">
        <v>4.3565599999999998E-4</v>
      </c>
      <c r="G7448" s="4">
        <v>1</v>
      </c>
      <c r="H7448" s="4">
        <v>1</v>
      </c>
      <c r="I7448" s="4">
        <v>1</v>
      </c>
      <c r="J7448" s="4" t="s">
        <v>8350</v>
      </c>
      <c r="K7448" s="4">
        <v>0</v>
      </c>
      <c r="L7448" s="4">
        <v>1848.95894</v>
      </c>
      <c r="M7448" s="4" t="s">
        <v>29</v>
      </c>
      <c r="N7448" s="4" t="s">
        <v>29</v>
      </c>
      <c r="O7448" s="4">
        <v>1.639E-4</v>
      </c>
      <c r="P7448" s="4">
        <v>1.7420000000000001E-3</v>
      </c>
      <c r="Q7448" s="4">
        <v>3.5</v>
      </c>
    </row>
    <row r="7449" spans="1:29" hidden="1" outlineLevel="1" collapsed="1" x14ac:dyDescent="0.25">
      <c r="A7449" t="s">
        <v>34</v>
      </c>
      <c r="B7449" s="4" t="s">
        <v>29</v>
      </c>
      <c r="C7449" s="4" t="s">
        <v>8359</v>
      </c>
      <c r="D7449" s="4" t="s">
        <v>34</v>
      </c>
      <c r="E7449" s="4">
        <v>9.8237499999999991E-3</v>
      </c>
      <c r="F7449" s="4">
        <v>4.3565599999999998E-4</v>
      </c>
      <c r="G7449" s="4">
        <v>1</v>
      </c>
      <c r="H7449" s="4">
        <v>1</v>
      </c>
      <c r="I7449" s="4">
        <v>1</v>
      </c>
      <c r="J7449" s="4" t="s">
        <v>8350</v>
      </c>
      <c r="K7449" s="4">
        <v>1</v>
      </c>
      <c r="L7449" s="4">
        <v>1544.8894</v>
      </c>
      <c r="M7449" s="4" t="s">
        <v>29</v>
      </c>
      <c r="N7449" s="4" t="s">
        <v>29</v>
      </c>
      <c r="O7449" s="4">
        <v>1.639E-4</v>
      </c>
      <c r="P7449" s="4">
        <v>1.3619999999999999E-3</v>
      </c>
      <c r="Q7449" s="4">
        <v>3.37</v>
      </c>
    </row>
    <row r="7450" spans="1:29" x14ac:dyDescent="0.25">
      <c r="A7450" s="3" t="s">
        <v>29</v>
      </c>
      <c r="B7450" s="3" t="s">
        <v>30</v>
      </c>
      <c r="C7450" s="3" t="s">
        <v>8360</v>
      </c>
      <c r="D7450" s="3" t="s">
        <v>8361</v>
      </c>
      <c r="E7450" s="3">
        <v>0</v>
      </c>
      <c r="F7450" s="3">
        <v>23.931000000000001</v>
      </c>
      <c r="G7450" s="3">
        <v>3</v>
      </c>
      <c r="H7450" s="3">
        <v>5</v>
      </c>
      <c r="I7450" s="3">
        <v>8</v>
      </c>
      <c r="J7450" s="3">
        <v>5</v>
      </c>
      <c r="K7450" s="3">
        <v>2493</v>
      </c>
      <c r="L7450" s="3">
        <v>287.39999999999998</v>
      </c>
      <c r="M7450" s="3">
        <v>7.03</v>
      </c>
      <c r="N7450" s="3">
        <v>23.21</v>
      </c>
      <c r="O7450" s="3">
        <v>5</v>
      </c>
      <c r="P7450" s="3" t="s">
        <v>34</v>
      </c>
      <c r="Q7450" s="3" t="s">
        <v>34</v>
      </c>
      <c r="R7450" s="3" t="s">
        <v>34</v>
      </c>
      <c r="S7450" s="3" t="s">
        <v>8362</v>
      </c>
      <c r="T7450" s="3" t="s">
        <v>34</v>
      </c>
      <c r="U7450" s="3" t="s">
        <v>8360</v>
      </c>
      <c r="V7450" s="3" t="s">
        <v>34</v>
      </c>
      <c r="W7450" s="3" t="s">
        <v>193</v>
      </c>
      <c r="X7450" s="3" t="s">
        <v>34</v>
      </c>
      <c r="Y7450" s="3" t="s">
        <v>34</v>
      </c>
      <c r="Z7450" s="3" t="s">
        <v>34</v>
      </c>
      <c r="AA7450" s="3">
        <v>0</v>
      </c>
      <c r="AB7450" s="3" t="s">
        <v>29</v>
      </c>
      <c r="AC7450" s="3">
        <v>1</v>
      </c>
    </row>
    <row r="7451" spans="1:29" hidden="1" outlineLevel="1" collapsed="1" x14ac:dyDescent="0.25">
      <c r="A7451" t="s">
        <v>34</v>
      </c>
      <c r="B7451" s="2" t="s">
        <v>39</v>
      </c>
      <c r="C7451" s="2" t="s">
        <v>40</v>
      </c>
      <c r="D7451" s="2" t="s">
        <v>41</v>
      </c>
      <c r="E7451" s="2" t="s">
        <v>42</v>
      </c>
      <c r="F7451" s="2" t="s">
        <v>43</v>
      </c>
      <c r="G7451" s="2" t="s">
        <v>28</v>
      </c>
      <c r="H7451" s="2" t="s">
        <v>44</v>
      </c>
      <c r="I7451" s="2" t="s">
        <v>8</v>
      </c>
      <c r="J7451" s="2" t="s">
        <v>45</v>
      </c>
      <c r="K7451" s="2" t="s">
        <v>46</v>
      </c>
      <c r="L7451" s="2" t="s">
        <v>47</v>
      </c>
      <c r="M7451" s="2" t="s">
        <v>27</v>
      </c>
      <c r="N7451" s="2" t="s">
        <v>48</v>
      </c>
      <c r="O7451" s="2" t="s">
        <v>49</v>
      </c>
      <c r="P7451" s="2" t="s">
        <v>50</v>
      </c>
      <c r="Q7451" s="2" t="s">
        <v>51</v>
      </c>
    </row>
    <row r="7452" spans="1:29" hidden="1" outlineLevel="1" collapsed="1" x14ac:dyDescent="0.25">
      <c r="A7452" t="s">
        <v>34</v>
      </c>
      <c r="B7452" s="4" t="s">
        <v>29</v>
      </c>
      <c r="C7452" s="4" t="s">
        <v>8363</v>
      </c>
      <c r="D7452" s="4" t="s">
        <v>34</v>
      </c>
      <c r="E7452" s="4">
        <v>2.0405000000000002E-3</v>
      </c>
      <c r="F7452" s="4">
        <v>1.5434800000000001E-4</v>
      </c>
      <c r="G7452" s="4">
        <v>1</v>
      </c>
      <c r="H7452" s="4">
        <v>1</v>
      </c>
      <c r="I7452" s="4">
        <v>2</v>
      </c>
      <c r="J7452" s="4" t="s">
        <v>8360</v>
      </c>
      <c r="K7452" s="4">
        <v>2</v>
      </c>
      <c r="L7452" s="4">
        <v>2282.1550699999998</v>
      </c>
      <c r="M7452" s="4" t="s">
        <v>29</v>
      </c>
      <c r="N7452" s="4" t="s">
        <v>29</v>
      </c>
      <c r="O7452" s="4">
        <v>6.5770000000000002E-5</v>
      </c>
      <c r="P7452" s="4">
        <v>2.1489999999999999E-4</v>
      </c>
      <c r="Q7452" s="4">
        <v>3.26</v>
      </c>
    </row>
    <row r="7453" spans="1:29" hidden="1" outlineLevel="1" collapsed="1" x14ac:dyDescent="0.25">
      <c r="A7453" t="s">
        <v>34</v>
      </c>
      <c r="B7453" s="4" t="s">
        <v>29</v>
      </c>
      <c r="C7453" s="4" t="s">
        <v>8364</v>
      </c>
      <c r="D7453" s="4" t="s">
        <v>94</v>
      </c>
      <c r="E7453" s="4">
        <v>1.2056199999999999E-3</v>
      </c>
      <c r="F7453" s="4">
        <v>1.5434800000000001E-4</v>
      </c>
      <c r="G7453" s="4">
        <v>1</v>
      </c>
      <c r="H7453" s="4">
        <v>1</v>
      </c>
      <c r="I7453" s="4">
        <v>3</v>
      </c>
      <c r="J7453" s="4" t="s">
        <v>8360</v>
      </c>
      <c r="K7453" s="4">
        <v>0</v>
      </c>
      <c r="L7453" s="4">
        <v>1053.5285100000001</v>
      </c>
      <c r="M7453" s="4" t="s">
        <v>29</v>
      </c>
      <c r="N7453" s="4" t="s">
        <v>29</v>
      </c>
      <c r="O7453" s="4">
        <v>6.5770000000000002E-5</v>
      </c>
      <c r="P7453" s="4">
        <v>1.148E-4</v>
      </c>
      <c r="Q7453" s="4">
        <v>2.4900000000000002</v>
      </c>
    </row>
    <row r="7454" spans="1:29" hidden="1" outlineLevel="1" collapsed="1" x14ac:dyDescent="0.25">
      <c r="A7454" t="s">
        <v>34</v>
      </c>
      <c r="B7454" s="4" t="s">
        <v>29</v>
      </c>
      <c r="C7454" s="4" t="s">
        <v>8365</v>
      </c>
      <c r="D7454" s="4" t="s">
        <v>34</v>
      </c>
      <c r="E7454" s="4">
        <v>9.89208E-6</v>
      </c>
      <c r="F7454" s="4">
        <v>1.5434800000000001E-4</v>
      </c>
      <c r="G7454" s="4">
        <v>1</v>
      </c>
      <c r="H7454" s="4">
        <v>1</v>
      </c>
      <c r="I7454" s="4">
        <v>1</v>
      </c>
      <c r="J7454" s="4" t="s">
        <v>8360</v>
      </c>
      <c r="K7454" s="4">
        <v>1</v>
      </c>
      <c r="L7454" s="4">
        <v>1538.8900699999999</v>
      </c>
      <c r="M7454" s="4" t="s">
        <v>29</v>
      </c>
      <c r="N7454" s="4" t="s">
        <v>29</v>
      </c>
      <c r="O7454" s="4">
        <v>6.5770000000000002E-5</v>
      </c>
      <c r="P7454" s="4">
        <v>3.4929999999999998E-7</v>
      </c>
      <c r="Q7454" s="4">
        <v>3.7</v>
      </c>
    </row>
    <row r="7455" spans="1:29" hidden="1" outlineLevel="1" collapsed="1" x14ac:dyDescent="0.25">
      <c r="A7455" t="s">
        <v>34</v>
      </c>
      <c r="B7455" s="4" t="s">
        <v>29</v>
      </c>
      <c r="C7455" s="4" t="s">
        <v>8366</v>
      </c>
      <c r="D7455" s="4" t="s">
        <v>34</v>
      </c>
      <c r="E7455" s="4">
        <v>2.43353E-4</v>
      </c>
      <c r="F7455" s="4">
        <v>1.5434800000000001E-4</v>
      </c>
      <c r="G7455" s="4">
        <v>1</v>
      </c>
      <c r="H7455" s="4">
        <v>1</v>
      </c>
      <c r="I7455" s="4">
        <v>1</v>
      </c>
      <c r="J7455" s="4" t="s">
        <v>8360</v>
      </c>
      <c r="K7455" s="4">
        <v>0</v>
      </c>
      <c r="L7455" s="4">
        <v>1905.0367900000001</v>
      </c>
      <c r="M7455" s="4" t="s">
        <v>29</v>
      </c>
      <c r="N7455" s="4" t="s">
        <v>29</v>
      </c>
      <c r="O7455" s="4">
        <v>6.5770000000000002E-5</v>
      </c>
      <c r="P7455" s="4">
        <v>1.6710000000000001E-5</v>
      </c>
      <c r="Q7455" s="4">
        <v>4.04</v>
      </c>
    </row>
    <row r="7456" spans="1:29" hidden="1" outlineLevel="1" collapsed="1" x14ac:dyDescent="0.25">
      <c r="A7456" t="s">
        <v>34</v>
      </c>
      <c r="B7456" s="4" t="s">
        <v>29</v>
      </c>
      <c r="C7456" s="4" t="s">
        <v>8367</v>
      </c>
      <c r="D7456" s="4" t="s">
        <v>74</v>
      </c>
      <c r="E7456" s="4">
        <v>8.5284600000000002E-2</v>
      </c>
      <c r="F7456" s="4">
        <v>3.1301300000000001E-3</v>
      </c>
      <c r="G7456" s="4">
        <v>1</v>
      </c>
      <c r="H7456" s="4">
        <v>1</v>
      </c>
      <c r="I7456" s="4">
        <v>1</v>
      </c>
      <c r="J7456" s="4" t="s">
        <v>8360</v>
      </c>
      <c r="K7456" s="4">
        <v>0</v>
      </c>
      <c r="L7456" s="4">
        <v>1441.8083099999999</v>
      </c>
      <c r="M7456" s="4" t="s">
        <v>29</v>
      </c>
      <c r="N7456" s="4" t="s">
        <v>29</v>
      </c>
      <c r="O7456" s="4">
        <v>1.121E-3</v>
      </c>
      <c r="P7456" s="4">
        <v>2.1999999999999999E-2</v>
      </c>
      <c r="Q7456" s="4">
        <v>2.67</v>
      </c>
    </row>
    <row r="7457" spans="1:29" x14ac:dyDescent="0.25">
      <c r="A7457" s="3" t="s">
        <v>29</v>
      </c>
      <c r="B7457" s="3" t="s">
        <v>30</v>
      </c>
      <c r="C7457" s="3" t="s">
        <v>8368</v>
      </c>
      <c r="D7457" s="3" t="s">
        <v>8369</v>
      </c>
      <c r="E7457" s="3">
        <v>0</v>
      </c>
      <c r="F7457" s="3">
        <v>23.861999999999998</v>
      </c>
      <c r="G7457" s="3">
        <v>34</v>
      </c>
      <c r="H7457" s="3">
        <v>3</v>
      </c>
      <c r="I7457" s="3">
        <v>8</v>
      </c>
      <c r="J7457" s="3">
        <v>3</v>
      </c>
      <c r="K7457" s="3">
        <v>119</v>
      </c>
      <c r="L7457" s="3">
        <v>13.4</v>
      </c>
      <c r="M7457" s="3">
        <v>10.9</v>
      </c>
      <c r="N7457" s="3">
        <v>25.51</v>
      </c>
      <c r="O7457" s="3">
        <v>3</v>
      </c>
      <c r="P7457" s="3" t="s">
        <v>6592</v>
      </c>
      <c r="Q7457" s="3" t="s">
        <v>2856</v>
      </c>
      <c r="R7457" s="3" t="s">
        <v>2826</v>
      </c>
      <c r="S7457" s="3" t="s">
        <v>8370</v>
      </c>
      <c r="T7457" s="3" t="s">
        <v>8371</v>
      </c>
      <c r="U7457" s="3" t="s">
        <v>8368</v>
      </c>
      <c r="V7457" s="3" t="s">
        <v>8372</v>
      </c>
      <c r="W7457" s="3" t="s">
        <v>1555</v>
      </c>
      <c r="X7457" s="3" t="s">
        <v>2830</v>
      </c>
      <c r="Y7457" s="3" t="s">
        <v>2862</v>
      </c>
      <c r="Z7457" s="3" t="s">
        <v>2832</v>
      </c>
      <c r="AA7457" s="3">
        <v>16</v>
      </c>
      <c r="AB7457" s="3" t="s">
        <v>29</v>
      </c>
      <c r="AC7457" s="3">
        <v>1</v>
      </c>
    </row>
    <row r="7458" spans="1:29" hidden="1" outlineLevel="1" collapsed="1" x14ac:dyDescent="0.25">
      <c r="A7458" t="s">
        <v>34</v>
      </c>
      <c r="B7458" s="2" t="s">
        <v>39</v>
      </c>
      <c r="C7458" s="2" t="s">
        <v>40</v>
      </c>
      <c r="D7458" s="2" t="s">
        <v>41</v>
      </c>
      <c r="E7458" s="2" t="s">
        <v>42</v>
      </c>
      <c r="F7458" s="2" t="s">
        <v>43</v>
      </c>
      <c r="G7458" s="2" t="s">
        <v>28</v>
      </c>
      <c r="H7458" s="2" t="s">
        <v>44</v>
      </c>
      <c r="I7458" s="2" t="s">
        <v>8</v>
      </c>
      <c r="J7458" s="2" t="s">
        <v>45</v>
      </c>
      <c r="K7458" s="2" t="s">
        <v>46</v>
      </c>
      <c r="L7458" s="2" t="s">
        <v>47</v>
      </c>
      <c r="M7458" s="2" t="s">
        <v>27</v>
      </c>
      <c r="N7458" s="2" t="s">
        <v>48</v>
      </c>
      <c r="O7458" s="2" t="s">
        <v>49</v>
      </c>
      <c r="P7458" s="2" t="s">
        <v>50</v>
      </c>
      <c r="Q7458" s="2" t="s">
        <v>51</v>
      </c>
    </row>
    <row r="7459" spans="1:29" hidden="1" outlineLevel="1" collapsed="1" x14ac:dyDescent="0.25">
      <c r="A7459" t="s">
        <v>34</v>
      </c>
      <c r="B7459" s="4" t="s">
        <v>29</v>
      </c>
      <c r="C7459" s="4" t="s">
        <v>8373</v>
      </c>
      <c r="D7459" s="4" t="s">
        <v>34</v>
      </c>
      <c r="E7459" s="4">
        <v>1.4805599999999999E-3</v>
      </c>
      <c r="F7459" s="4">
        <v>1.5434800000000001E-4</v>
      </c>
      <c r="G7459" s="4">
        <v>1</v>
      </c>
      <c r="H7459" s="4">
        <v>2</v>
      </c>
      <c r="I7459" s="4">
        <v>3</v>
      </c>
      <c r="J7459" s="4" t="s">
        <v>8368</v>
      </c>
      <c r="K7459" s="4">
        <v>0</v>
      </c>
      <c r="L7459" s="4">
        <v>942.53670999999997</v>
      </c>
      <c r="M7459" s="4" t="s">
        <v>29</v>
      </c>
      <c r="N7459" s="4" t="s">
        <v>29</v>
      </c>
      <c r="O7459" s="4">
        <v>6.5770000000000002E-5</v>
      </c>
      <c r="P7459" s="4">
        <v>1.4760000000000001E-4</v>
      </c>
      <c r="Q7459" s="4">
        <v>2.17</v>
      </c>
    </row>
    <row r="7460" spans="1:29" hidden="1" outlineLevel="1" collapsed="1" x14ac:dyDescent="0.25">
      <c r="A7460" t="s">
        <v>34</v>
      </c>
      <c r="B7460" s="4" t="s">
        <v>29</v>
      </c>
      <c r="C7460" s="4" t="s">
        <v>8374</v>
      </c>
      <c r="D7460" s="4" t="s">
        <v>8375</v>
      </c>
      <c r="E7460" s="4">
        <v>7.5020000000000003E-6</v>
      </c>
      <c r="F7460" s="4">
        <v>1.5434800000000001E-4</v>
      </c>
      <c r="G7460" s="4">
        <v>1</v>
      </c>
      <c r="H7460" s="4">
        <v>2</v>
      </c>
      <c r="I7460" s="4">
        <v>1</v>
      </c>
      <c r="J7460" s="4" t="s">
        <v>8368</v>
      </c>
      <c r="K7460" s="4">
        <v>1</v>
      </c>
      <c r="L7460" s="4">
        <v>1992.9530999999999</v>
      </c>
      <c r="M7460" s="4" t="s">
        <v>29</v>
      </c>
      <c r="N7460" s="4" t="s">
        <v>29</v>
      </c>
      <c r="O7460" s="4">
        <v>6.5770000000000002E-5</v>
      </c>
      <c r="P7460" s="4">
        <v>2.4929999999999999E-7</v>
      </c>
      <c r="Q7460" s="4">
        <v>3.7</v>
      </c>
    </row>
    <row r="7461" spans="1:29" hidden="1" outlineLevel="1" collapsed="1" x14ac:dyDescent="0.25">
      <c r="A7461" t="s">
        <v>34</v>
      </c>
      <c r="B7461" s="4" t="s">
        <v>29</v>
      </c>
      <c r="C7461" s="4" t="s">
        <v>8376</v>
      </c>
      <c r="D7461" s="4" t="s">
        <v>34</v>
      </c>
      <c r="E7461" s="4">
        <v>1.7310400000000001E-6</v>
      </c>
      <c r="F7461" s="4">
        <v>1.5434800000000001E-4</v>
      </c>
      <c r="G7461" s="4">
        <v>1</v>
      </c>
      <c r="H7461" s="4">
        <v>2</v>
      </c>
      <c r="I7461" s="4">
        <v>4</v>
      </c>
      <c r="J7461" s="4" t="s">
        <v>8368</v>
      </c>
      <c r="K7461" s="4">
        <v>0</v>
      </c>
      <c r="L7461" s="4">
        <v>1681.83194</v>
      </c>
      <c r="M7461" s="4" t="s">
        <v>29</v>
      </c>
      <c r="N7461" s="4" t="s">
        <v>29</v>
      </c>
      <c r="O7461" s="4">
        <v>6.5770000000000002E-5</v>
      </c>
      <c r="P7461" s="4">
        <v>4.224E-8</v>
      </c>
      <c r="Q7461" s="4">
        <v>4.7699999999999996</v>
      </c>
    </row>
    <row r="7462" spans="1:29" x14ac:dyDescent="0.25">
      <c r="A7462" s="3" t="s">
        <v>29</v>
      </c>
      <c r="B7462" s="3" t="s">
        <v>30</v>
      </c>
      <c r="C7462" s="3" t="s">
        <v>8377</v>
      </c>
      <c r="D7462" s="3" t="s">
        <v>8378</v>
      </c>
      <c r="E7462" s="3">
        <v>0</v>
      </c>
      <c r="F7462" s="3">
        <v>23.844999999999999</v>
      </c>
      <c r="G7462" s="3">
        <v>21</v>
      </c>
      <c r="H7462" s="3">
        <v>4</v>
      </c>
      <c r="I7462" s="3">
        <v>6</v>
      </c>
      <c r="J7462" s="3">
        <v>4</v>
      </c>
      <c r="K7462" s="3">
        <v>254</v>
      </c>
      <c r="L7462" s="3">
        <v>28.8</v>
      </c>
      <c r="M7462" s="3">
        <v>10.039999999999999</v>
      </c>
      <c r="N7462" s="3">
        <v>17.12</v>
      </c>
      <c r="O7462" s="3">
        <v>4</v>
      </c>
      <c r="P7462" s="3" t="s">
        <v>34</v>
      </c>
      <c r="Q7462" s="3" t="s">
        <v>34</v>
      </c>
      <c r="R7462" s="3" t="s">
        <v>34</v>
      </c>
      <c r="S7462" s="3" t="s">
        <v>8379</v>
      </c>
      <c r="T7462" s="3" t="s">
        <v>34</v>
      </c>
      <c r="U7462" s="3" t="s">
        <v>8380</v>
      </c>
      <c r="V7462" s="3" t="s">
        <v>34</v>
      </c>
      <c r="W7462" s="3" t="s">
        <v>1139</v>
      </c>
      <c r="X7462" s="3" t="s">
        <v>34</v>
      </c>
      <c r="Y7462" s="3" t="s">
        <v>34</v>
      </c>
      <c r="Z7462" s="3" t="s">
        <v>34</v>
      </c>
      <c r="AA7462" s="3">
        <v>0</v>
      </c>
      <c r="AB7462" s="3" t="s">
        <v>29</v>
      </c>
      <c r="AC7462" s="3">
        <v>1</v>
      </c>
    </row>
    <row r="7463" spans="1:29" hidden="1" outlineLevel="1" collapsed="1" x14ac:dyDescent="0.25">
      <c r="A7463" t="s">
        <v>34</v>
      </c>
      <c r="B7463" s="2" t="s">
        <v>39</v>
      </c>
      <c r="C7463" s="2" t="s">
        <v>40</v>
      </c>
      <c r="D7463" s="2" t="s">
        <v>41</v>
      </c>
      <c r="E7463" s="2" t="s">
        <v>42</v>
      </c>
      <c r="F7463" s="2" t="s">
        <v>43</v>
      </c>
      <c r="G7463" s="2" t="s">
        <v>28</v>
      </c>
      <c r="H7463" s="2" t="s">
        <v>44</v>
      </c>
      <c r="I7463" s="2" t="s">
        <v>8</v>
      </c>
      <c r="J7463" s="2" t="s">
        <v>45</v>
      </c>
      <c r="K7463" s="2" t="s">
        <v>46</v>
      </c>
      <c r="L7463" s="2" t="s">
        <v>47</v>
      </c>
      <c r="M7463" s="2" t="s">
        <v>27</v>
      </c>
      <c r="N7463" s="2" t="s">
        <v>48</v>
      </c>
      <c r="O7463" s="2" t="s">
        <v>49</v>
      </c>
      <c r="P7463" s="2" t="s">
        <v>50</v>
      </c>
      <c r="Q7463" s="2" t="s">
        <v>51</v>
      </c>
    </row>
    <row r="7464" spans="1:29" hidden="1" outlineLevel="1" collapsed="1" x14ac:dyDescent="0.25">
      <c r="A7464" t="s">
        <v>34</v>
      </c>
      <c r="B7464" s="4" t="s">
        <v>29</v>
      </c>
      <c r="C7464" s="4" t="s">
        <v>8381</v>
      </c>
      <c r="D7464" s="4" t="s">
        <v>34</v>
      </c>
      <c r="E7464" s="4">
        <v>2.74975E-4</v>
      </c>
      <c r="F7464" s="4">
        <v>1.5434800000000001E-4</v>
      </c>
      <c r="G7464" s="4">
        <v>1</v>
      </c>
      <c r="H7464" s="4">
        <v>1</v>
      </c>
      <c r="I7464" s="4">
        <v>2</v>
      </c>
      <c r="J7464" s="4" t="s">
        <v>8377</v>
      </c>
      <c r="K7464" s="4">
        <v>0</v>
      </c>
      <c r="L7464" s="4">
        <v>1302.7892300000001</v>
      </c>
      <c r="M7464" s="4" t="s">
        <v>29</v>
      </c>
      <c r="N7464" s="4" t="s">
        <v>29</v>
      </c>
      <c r="O7464" s="4">
        <v>6.5770000000000002E-5</v>
      </c>
      <c r="P7464" s="4">
        <v>1.9389999999999999E-5</v>
      </c>
      <c r="Q7464" s="4">
        <v>2.34</v>
      </c>
    </row>
    <row r="7465" spans="1:29" hidden="1" outlineLevel="1" collapsed="1" x14ac:dyDescent="0.25">
      <c r="A7465" t="s">
        <v>34</v>
      </c>
      <c r="B7465" s="4" t="s">
        <v>29</v>
      </c>
      <c r="C7465" s="4" t="s">
        <v>8382</v>
      </c>
      <c r="D7465" s="4" t="s">
        <v>528</v>
      </c>
      <c r="E7465" s="4">
        <v>1.33838E-8</v>
      </c>
      <c r="F7465" s="4">
        <v>1.5434800000000001E-4</v>
      </c>
      <c r="G7465" s="4">
        <v>1</v>
      </c>
      <c r="H7465" s="4">
        <v>1</v>
      </c>
      <c r="I7465" s="4">
        <v>1</v>
      </c>
      <c r="J7465" s="4" t="s">
        <v>8377</v>
      </c>
      <c r="K7465" s="4">
        <v>0</v>
      </c>
      <c r="L7465" s="4">
        <v>1774.8639900000001</v>
      </c>
      <c r="M7465" s="4" t="s">
        <v>29</v>
      </c>
      <c r="N7465" s="4" t="s">
        <v>29</v>
      </c>
      <c r="O7465" s="4">
        <v>6.5770000000000002E-5</v>
      </c>
      <c r="P7465" s="4">
        <v>1.179E-10</v>
      </c>
      <c r="Q7465" s="4">
        <v>4.32</v>
      </c>
    </row>
    <row r="7466" spans="1:29" hidden="1" outlineLevel="1" collapsed="1" x14ac:dyDescent="0.25">
      <c r="A7466" t="s">
        <v>34</v>
      </c>
      <c r="B7466" s="4" t="s">
        <v>29</v>
      </c>
      <c r="C7466" s="4" t="s">
        <v>8383</v>
      </c>
      <c r="D7466" s="4" t="s">
        <v>2649</v>
      </c>
      <c r="E7466" s="4">
        <v>1.78762E-6</v>
      </c>
      <c r="F7466" s="4">
        <v>1.5434800000000001E-4</v>
      </c>
      <c r="G7466" s="4">
        <v>1</v>
      </c>
      <c r="H7466" s="4">
        <v>1</v>
      </c>
      <c r="I7466" s="4">
        <v>2</v>
      </c>
      <c r="J7466" s="4" t="s">
        <v>8377</v>
      </c>
      <c r="K7466" s="4">
        <v>0</v>
      </c>
      <c r="L7466" s="4">
        <v>1482.71784</v>
      </c>
      <c r="M7466" s="4" t="s">
        <v>29</v>
      </c>
      <c r="N7466" s="4" t="s">
        <v>29</v>
      </c>
      <c r="O7466" s="4">
        <v>6.5770000000000002E-5</v>
      </c>
      <c r="P7466" s="4">
        <v>4.3840000000000001E-8</v>
      </c>
      <c r="Q7466" s="4">
        <v>3.38</v>
      </c>
    </row>
    <row r="7467" spans="1:29" hidden="1" outlineLevel="1" collapsed="1" x14ac:dyDescent="0.25">
      <c r="A7467" t="s">
        <v>34</v>
      </c>
      <c r="B7467" s="4" t="s">
        <v>29</v>
      </c>
      <c r="C7467" s="4" t="s">
        <v>8384</v>
      </c>
      <c r="D7467" s="4" t="s">
        <v>34</v>
      </c>
      <c r="E7467" s="4">
        <v>6.2298300000000001E-2</v>
      </c>
      <c r="F7467" s="4">
        <v>2.0709399999999998E-3</v>
      </c>
      <c r="G7467" s="4">
        <v>1</v>
      </c>
      <c r="H7467" s="4">
        <v>1</v>
      </c>
      <c r="I7467" s="4">
        <v>1</v>
      </c>
      <c r="J7467" s="4" t="s">
        <v>8377</v>
      </c>
      <c r="K7467" s="4">
        <v>0</v>
      </c>
      <c r="L7467" s="4">
        <v>1278.66884</v>
      </c>
      <c r="M7467" s="4" t="s">
        <v>29</v>
      </c>
      <c r="N7467" s="4" t="s">
        <v>29</v>
      </c>
      <c r="O7467" s="4">
        <v>7.4290000000000001E-4</v>
      </c>
      <c r="P7467" s="4">
        <v>1.4250000000000001E-2</v>
      </c>
      <c r="Q7467" s="4">
        <v>1.99</v>
      </c>
    </row>
    <row r="7468" spans="1:29" x14ac:dyDescent="0.25">
      <c r="A7468" s="3" t="s">
        <v>29</v>
      </c>
      <c r="B7468" s="3" t="s">
        <v>30</v>
      </c>
      <c r="C7468" s="3" t="s">
        <v>8385</v>
      </c>
      <c r="D7468" s="3" t="s">
        <v>8386</v>
      </c>
      <c r="E7468" s="3">
        <v>0</v>
      </c>
      <c r="F7468" s="3">
        <v>23.841000000000001</v>
      </c>
      <c r="G7468" s="3">
        <v>11</v>
      </c>
      <c r="H7468" s="3">
        <v>6</v>
      </c>
      <c r="I7468" s="3">
        <v>6</v>
      </c>
      <c r="J7468" s="3">
        <v>6</v>
      </c>
      <c r="K7468" s="3">
        <v>1029</v>
      </c>
      <c r="L7468" s="3">
        <v>117</v>
      </c>
      <c r="M7468" s="3">
        <v>6.58</v>
      </c>
      <c r="N7468" s="3">
        <v>15.09</v>
      </c>
      <c r="O7468" s="3">
        <v>6</v>
      </c>
      <c r="P7468" s="3" t="s">
        <v>2672</v>
      </c>
      <c r="Q7468" s="3" t="s">
        <v>3464</v>
      </c>
      <c r="R7468" s="3" t="s">
        <v>7042</v>
      </c>
      <c r="S7468" s="3" t="s">
        <v>8105</v>
      </c>
      <c r="T7468" s="3" t="s">
        <v>8387</v>
      </c>
      <c r="U7468" s="3" t="s">
        <v>8385</v>
      </c>
      <c r="V7468" s="3" t="s">
        <v>8388</v>
      </c>
      <c r="W7468" s="3" t="s">
        <v>1758</v>
      </c>
      <c r="X7468" s="3" t="s">
        <v>34</v>
      </c>
      <c r="Y7468" s="3" t="s">
        <v>34</v>
      </c>
      <c r="Z7468" s="3" t="s">
        <v>34</v>
      </c>
      <c r="AA7468" s="3">
        <v>0</v>
      </c>
      <c r="AB7468" s="3" t="s">
        <v>29</v>
      </c>
      <c r="AC7468" s="3">
        <v>1</v>
      </c>
    </row>
    <row r="7469" spans="1:29" hidden="1" outlineLevel="1" collapsed="1" x14ac:dyDescent="0.25">
      <c r="A7469" t="s">
        <v>34</v>
      </c>
      <c r="B7469" s="2" t="s">
        <v>39</v>
      </c>
      <c r="C7469" s="2" t="s">
        <v>40</v>
      </c>
      <c r="D7469" s="2" t="s">
        <v>41</v>
      </c>
      <c r="E7469" s="2" t="s">
        <v>42</v>
      </c>
      <c r="F7469" s="2" t="s">
        <v>43</v>
      </c>
      <c r="G7469" s="2" t="s">
        <v>28</v>
      </c>
      <c r="H7469" s="2" t="s">
        <v>44</v>
      </c>
      <c r="I7469" s="2" t="s">
        <v>8</v>
      </c>
      <c r="J7469" s="2" t="s">
        <v>45</v>
      </c>
      <c r="K7469" s="2" t="s">
        <v>46</v>
      </c>
      <c r="L7469" s="2" t="s">
        <v>47</v>
      </c>
      <c r="M7469" s="2" t="s">
        <v>27</v>
      </c>
      <c r="N7469" s="2" t="s">
        <v>48</v>
      </c>
      <c r="O7469" s="2" t="s">
        <v>49</v>
      </c>
      <c r="P7469" s="2" t="s">
        <v>50</v>
      </c>
      <c r="Q7469" s="2" t="s">
        <v>51</v>
      </c>
    </row>
    <row r="7470" spans="1:29" hidden="1" outlineLevel="1" collapsed="1" x14ac:dyDescent="0.25">
      <c r="A7470" t="s">
        <v>34</v>
      </c>
      <c r="B7470" s="4" t="s">
        <v>29</v>
      </c>
      <c r="C7470" s="4" t="s">
        <v>8389</v>
      </c>
      <c r="D7470" s="4" t="s">
        <v>34</v>
      </c>
      <c r="E7470" s="4">
        <v>1.28556E-3</v>
      </c>
      <c r="F7470" s="4">
        <v>1.5434800000000001E-4</v>
      </c>
      <c r="G7470" s="4">
        <v>1</v>
      </c>
      <c r="H7470" s="4">
        <v>1</v>
      </c>
      <c r="I7470" s="4">
        <v>1</v>
      </c>
      <c r="J7470" s="4" t="s">
        <v>8385</v>
      </c>
      <c r="K7470" s="4">
        <v>0</v>
      </c>
      <c r="L7470" s="4">
        <v>2428.1123699999998</v>
      </c>
      <c r="M7470" s="4" t="s">
        <v>29</v>
      </c>
      <c r="N7470" s="4" t="s">
        <v>29</v>
      </c>
      <c r="O7470" s="4">
        <v>6.5770000000000002E-5</v>
      </c>
      <c r="P7470" s="4">
        <v>1.248E-4</v>
      </c>
      <c r="Q7470" s="4">
        <v>3.53</v>
      </c>
    </row>
    <row r="7471" spans="1:29" hidden="1" outlineLevel="1" collapsed="1" x14ac:dyDescent="0.25">
      <c r="A7471" t="s">
        <v>34</v>
      </c>
      <c r="B7471" s="4" t="s">
        <v>29</v>
      </c>
      <c r="C7471" s="4" t="s">
        <v>8390</v>
      </c>
      <c r="D7471" s="4" t="s">
        <v>34</v>
      </c>
      <c r="E7471" s="4">
        <v>8.2618299999999998E-6</v>
      </c>
      <c r="F7471" s="4">
        <v>1.5434800000000001E-4</v>
      </c>
      <c r="G7471" s="4">
        <v>1</v>
      </c>
      <c r="H7471" s="4">
        <v>1</v>
      </c>
      <c r="I7471" s="4">
        <v>1</v>
      </c>
      <c r="J7471" s="4" t="s">
        <v>8385</v>
      </c>
      <c r="K7471" s="4">
        <v>0</v>
      </c>
      <c r="L7471" s="4">
        <v>1444.8311000000001</v>
      </c>
      <c r="M7471" s="4" t="s">
        <v>29</v>
      </c>
      <c r="N7471" s="4" t="s">
        <v>29</v>
      </c>
      <c r="O7471" s="4">
        <v>6.5770000000000002E-5</v>
      </c>
      <c r="P7471" s="4">
        <v>2.8080000000000003E-7</v>
      </c>
      <c r="Q7471" s="4">
        <v>2.72</v>
      </c>
    </row>
    <row r="7472" spans="1:29" hidden="1" outlineLevel="1" collapsed="1" x14ac:dyDescent="0.25">
      <c r="A7472" t="s">
        <v>34</v>
      </c>
      <c r="B7472" s="4" t="s">
        <v>29</v>
      </c>
      <c r="C7472" s="4" t="s">
        <v>8391</v>
      </c>
      <c r="D7472" s="4" t="s">
        <v>34</v>
      </c>
      <c r="E7472" s="4">
        <v>6.34192E-4</v>
      </c>
      <c r="F7472" s="4">
        <v>1.5434800000000001E-4</v>
      </c>
      <c r="G7472" s="4">
        <v>1</v>
      </c>
      <c r="H7472" s="4">
        <v>1</v>
      </c>
      <c r="I7472" s="4">
        <v>1</v>
      </c>
      <c r="J7472" s="4" t="s">
        <v>8385</v>
      </c>
      <c r="K7472" s="4">
        <v>0</v>
      </c>
      <c r="L7472" s="4">
        <v>1814.84564</v>
      </c>
      <c r="M7472" s="4" t="s">
        <v>29</v>
      </c>
      <c r="N7472" s="4" t="s">
        <v>29</v>
      </c>
      <c r="O7472" s="4">
        <v>6.5770000000000002E-5</v>
      </c>
      <c r="P7472" s="4">
        <v>5.3430000000000002E-5</v>
      </c>
      <c r="Q7472" s="4">
        <v>2.91</v>
      </c>
    </row>
    <row r="7473" spans="1:29" hidden="1" outlineLevel="1" collapsed="1" x14ac:dyDescent="0.25">
      <c r="A7473" t="s">
        <v>34</v>
      </c>
      <c r="B7473" s="4" t="s">
        <v>29</v>
      </c>
      <c r="C7473" s="4" t="s">
        <v>8392</v>
      </c>
      <c r="D7473" s="4" t="s">
        <v>34</v>
      </c>
      <c r="E7473" s="4">
        <v>2.3048299999999999E-3</v>
      </c>
      <c r="F7473" s="4">
        <v>3.0793500000000001E-4</v>
      </c>
      <c r="G7473" s="4">
        <v>1</v>
      </c>
      <c r="H7473" s="4">
        <v>1</v>
      </c>
      <c r="I7473" s="4">
        <v>1</v>
      </c>
      <c r="J7473" s="4" t="s">
        <v>8385</v>
      </c>
      <c r="K7473" s="4">
        <v>0</v>
      </c>
      <c r="L7473" s="4">
        <v>2717.3852999999999</v>
      </c>
      <c r="M7473" s="4" t="s">
        <v>29</v>
      </c>
      <c r="N7473" s="4" t="s">
        <v>29</v>
      </c>
      <c r="O7473" s="4">
        <v>1.192E-4</v>
      </c>
      <c r="P7473" s="4">
        <v>2.4899999999999998E-4</v>
      </c>
      <c r="Q7473" s="4">
        <v>3.3</v>
      </c>
    </row>
    <row r="7474" spans="1:29" hidden="1" outlineLevel="1" collapsed="1" x14ac:dyDescent="0.25">
      <c r="A7474" t="s">
        <v>34</v>
      </c>
      <c r="B7474" s="4" t="s">
        <v>29</v>
      </c>
      <c r="C7474" s="4" t="s">
        <v>8393</v>
      </c>
      <c r="D7474" s="4" t="s">
        <v>34</v>
      </c>
      <c r="E7474" s="4">
        <v>2.82935E-3</v>
      </c>
      <c r="F7474" s="4">
        <v>3.0793500000000001E-4</v>
      </c>
      <c r="G7474" s="4">
        <v>1</v>
      </c>
      <c r="H7474" s="4">
        <v>1</v>
      </c>
      <c r="I7474" s="4">
        <v>1</v>
      </c>
      <c r="J7474" s="4" t="s">
        <v>8385</v>
      </c>
      <c r="K7474" s="4">
        <v>0</v>
      </c>
      <c r="L7474" s="4">
        <v>1449.7345700000001</v>
      </c>
      <c r="M7474" s="4" t="s">
        <v>29</v>
      </c>
      <c r="N7474" s="4" t="s">
        <v>29</v>
      </c>
      <c r="O7474" s="4">
        <v>1.192E-4</v>
      </c>
      <c r="P7474" s="4">
        <v>3.1559999999999997E-4</v>
      </c>
      <c r="Q7474" s="4">
        <v>2.63</v>
      </c>
    </row>
    <row r="7475" spans="1:29" hidden="1" outlineLevel="1" collapsed="1" x14ac:dyDescent="0.25">
      <c r="A7475" t="s">
        <v>34</v>
      </c>
      <c r="B7475" s="4" t="s">
        <v>29</v>
      </c>
      <c r="C7475" s="4" t="s">
        <v>8394</v>
      </c>
      <c r="D7475" s="4" t="s">
        <v>34</v>
      </c>
      <c r="E7475" s="4">
        <v>4.71771E-2</v>
      </c>
      <c r="F7475" s="4">
        <v>1.52893E-3</v>
      </c>
      <c r="G7475" s="4">
        <v>1</v>
      </c>
      <c r="H7475" s="4">
        <v>1</v>
      </c>
      <c r="I7475" s="4">
        <v>1</v>
      </c>
      <c r="J7475" s="4" t="s">
        <v>8385</v>
      </c>
      <c r="K7475" s="4">
        <v>1</v>
      </c>
      <c r="L7475" s="4">
        <v>2401.1822900000002</v>
      </c>
      <c r="M7475" s="4" t="s">
        <v>29</v>
      </c>
      <c r="N7475" s="4" t="s">
        <v>29</v>
      </c>
      <c r="O7475" s="4">
        <v>5.5110000000000001E-4</v>
      </c>
      <c r="P7475" s="4">
        <v>9.7999999999999997E-3</v>
      </c>
      <c r="Q7475" s="4">
        <v>2.35</v>
      </c>
    </row>
    <row r="7476" spans="1:29" x14ac:dyDescent="0.25">
      <c r="A7476" s="3" t="s">
        <v>29</v>
      </c>
      <c r="B7476" s="3" t="s">
        <v>30</v>
      </c>
      <c r="C7476" s="3" t="s">
        <v>8395</v>
      </c>
      <c r="D7476" s="3" t="s">
        <v>8396</v>
      </c>
      <c r="E7476" s="3">
        <v>0</v>
      </c>
      <c r="F7476" s="3">
        <v>23.831</v>
      </c>
      <c r="G7476" s="3">
        <v>18</v>
      </c>
      <c r="H7476" s="3">
        <v>6</v>
      </c>
      <c r="I7476" s="3">
        <v>6</v>
      </c>
      <c r="J7476" s="3">
        <v>6</v>
      </c>
      <c r="K7476" s="3">
        <v>527</v>
      </c>
      <c r="L7476" s="3">
        <v>57.8</v>
      </c>
      <c r="M7476" s="3">
        <v>6.8</v>
      </c>
      <c r="N7476" s="3">
        <v>18.13</v>
      </c>
      <c r="O7476" s="3">
        <v>6</v>
      </c>
      <c r="P7476" s="3" t="s">
        <v>34</v>
      </c>
      <c r="Q7476" s="3" t="s">
        <v>34</v>
      </c>
      <c r="R7476" s="3" t="s">
        <v>35</v>
      </c>
      <c r="S7476" s="3" t="s">
        <v>8397</v>
      </c>
      <c r="T7476" s="3" t="s">
        <v>34</v>
      </c>
      <c r="U7476" s="3" t="s">
        <v>8395</v>
      </c>
      <c r="V7476" s="3" t="s">
        <v>34</v>
      </c>
      <c r="W7476" s="3" t="s">
        <v>1555</v>
      </c>
      <c r="X7476" s="3" t="s">
        <v>34</v>
      </c>
      <c r="Y7476" s="3" t="s">
        <v>34</v>
      </c>
      <c r="Z7476" s="3" t="s">
        <v>34</v>
      </c>
      <c r="AA7476" s="3">
        <v>0</v>
      </c>
      <c r="AB7476" s="3" t="s">
        <v>29</v>
      </c>
      <c r="AC7476" s="3">
        <v>1</v>
      </c>
    </row>
    <row r="7477" spans="1:29" hidden="1" outlineLevel="1" collapsed="1" x14ac:dyDescent="0.25">
      <c r="A7477" t="s">
        <v>34</v>
      </c>
      <c r="B7477" s="2" t="s">
        <v>39</v>
      </c>
      <c r="C7477" s="2" t="s">
        <v>40</v>
      </c>
      <c r="D7477" s="2" t="s">
        <v>41</v>
      </c>
      <c r="E7477" s="2" t="s">
        <v>42</v>
      </c>
      <c r="F7477" s="2" t="s">
        <v>43</v>
      </c>
      <c r="G7477" s="2" t="s">
        <v>28</v>
      </c>
      <c r="H7477" s="2" t="s">
        <v>44</v>
      </c>
      <c r="I7477" s="2" t="s">
        <v>8</v>
      </c>
      <c r="J7477" s="2" t="s">
        <v>45</v>
      </c>
      <c r="K7477" s="2" t="s">
        <v>46</v>
      </c>
      <c r="L7477" s="2" t="s">
        <v>47</v>
      </c>
      <c r="M7477" s="2" t="s">
        <v>27</v>
      </c>
      <c r="N7477" s="2" t="s">
        <v>48</v>
      </c>
      <c r="O7477" s="2" t="s">
        <v>49</v>
      </c>
      <c r="P7477" s="2" t="s">
        <v>50</v>
      </c>
      <c r="Q7477" s="2" t="s">
        <v>51</v>
      </c>
    </row>
    <row r="7478" spans="1:29" hidden="1" outlineLevel="1" collapsed="1" x14ac:dyDescent="0.25">
      <c r="A7478" t="s">
        <v>34</v>
      </c>
      <c r="B7478" s="4" t="s">
        <v>29</v>
      </c>
      <c r="C7478" s="4" t="s">
        <v>8398</v>
      </c>
      <c r="D7478" s="4" t="s">
        <v>34</v>
      </c>
      <c r="E7478" s="4">
        <v>4.6908299999999999E-5</v>
      </c>
      <c r="F7478" s="4">
        <v>1.5434800000000001E-4</v>
      </c>
      <c r="G7478" s="4">
        <v>1</v>
      </c>
      <c r="H7478" s="4">
        <v>1</v>
      </c>
      <c r="I7478" s="4">
        <v>1</v>
      </c>
      <c r="J7478" s="4" t="s">
        <v>8395</v>
      </c>
      <c r="K7478" s="4">
        <v>0</v>
      </c>
      <c r="L7478" s="4">
        <v>1239.7055600000001</v>
      </c>
      <c r="M7478" s="4" t="s">
        <v>29</v>
      </c>
      <c r="N7478" s="4" t="s">
        <v>29</v>
      </c>
      <c r="O7478" s="4">
        <v>6.5770000000000002E-5</v>
      </c>
      <c r="P7478" s="4">
        <v>2.289E-6</v>
      </c>
      <c r="Q7478" s="4">
        <v>2.56</v>
      </c>
    </row>
    <row r="7479" spans="1:29" hidden="1" outlineLevel="1" collapsed="1" x14ac:dyDescent="0.25">
      <c r="A7479" t="s">
        <v>34</v>
      </c>
      <c r="B7479" s="4" t="s">
        <v>29</v>
      </c>
      <c r="C7479" s="4" t="s">
        <v>8399</v>
      </c>
      <c r="D7479" s="4" t="s">
        <v>34</v>
      </c>
      <c r="E7479" s="4">
        <v>2.6972200000000002E-4</v>
      </c>
      <c r="F7479" s="4">
        <v>1.5434800000000001E-4</v>
      </c>
      <c r="G7479" s="4">
        <v>1</v>
      </c>
      <c r="H7479" s="4">
        <v>1</v>
      </c>
      <c r="I7479" s="4">
        <v>1</v>
      </c>
      <c r="J7479" s="4" t="s">
        <v>8395</v>
      </c>
      <c r="K7479" s="4">
        <v>0</v>
      </c>
      <c r="L7479" s="4">
        <v>2089.97129</v>
      </c>
      <c r="M7479" s="4" t="s">
        <v>29</v>
      </c>
      <c r="N7479" s="4" t="s">
        <v>29</v>
      </c>
      <c r="O7479" s="4">
        <v>6.5770000000000002E-5</v>
      </c>
      <c r="P7479" s="4">
        <v>1.9029999999999999E-5</v>
      </c>
      <c r="Q7479" s="4">
        <v>2.87</v>
      </c>
    </row>
    <row r="7480" spans="1:29" hidden="1" outlineLevel="1" collapsed="1" x14ac:dyDescent="0.25">
      <c r="A7480" t="s">
        <v>34</v>
      </c>
      <c r="B7480" s="4" t="s">
        <v>29</v>
      </c>
      <c r="C7480" s="4" t="s">
        <v>8400</v>
      </c>
      <c r="D7480" s="4" t="s">
        <v>34</v>
      </c>
      <c r="E7480" s="4">
        <v>5.2974700000000001E-4</v>
      </c>
      <c r="F7480" s="4">
        <v>1.5434800000000001E-4</v>
      </c>
      <c r="G7480" s="4">
        <v>1</v>
      </c>
      <c r="H7480" s="4">
        <v>1</v>
      </c>
      <c r="I7480" s="4">
        <v>1</v>
      </c>
      <c r="J7480" s="4" t="s">
        <v>8395</v>
      </c>
      <c r="K7480" s="4">
        <v>0</v>
      </c>
      <c r="L7480" s="4">
        <v>1539.87408</v>
      </c>
      <c r="M7480" s="4" t="s">
        <v>29</v>
      </c>
      <c r="N7480" s="4" t="s">
        <v>29</v>
      </c>
      <c r="O7480" s="4">
        <v>6.5770000000000002E-5</v>
      </c>
      <c r="P7480" s="4">
        <v>4.2759999999999997E-5</v>
      </c>
      <c r="Q7480" s="4">
        <v>2.91</v>
      </c>
    </row>
    <row r="7481" spans="1:29" hidden="1" outlineLevel="1" collapsed="1" x14ac:dyDescent="0.25">
      <c r="A7481" t="s">
        <v>34</v>
      </c>
      <c r="B7481" s="4" t="s">
        <v>29</v>
      </c>
      <c r="C7481" s="4" t="s">
        <v>8401</v>
      </c>
      <c r="D7481" s="4" t="s">
        <v>199</v>
      </c>
      <c r="E7481" s="4">
        <v>2.62873E-4</v>
      </c>
      <c r="F7481" s="4">
        <v>1.5434800000000001E-4</v>
      </c>
      <c r="G7481" s="4">
        <v>1</v>
      </c>
      <c r="H7481" s="4">
        <v>1</v>
      </c>
      <c r="I7481" s="4">
        <v>1</v>
      </c>
      <c r="J7481" s="4" t="s">
        <v>8395</v>
      </c>
      <c r="K7481" s="4">
        <v>1</v>
      </c>
      <c r="L7481" s="4">
        <v>2116.1066799999999</v>
      </c>
      <c r="M7481" s="4" t="s">
        <v>29</v>
      </c>
      <c r="N7481" s="4" t="s">
        <v>29</v>
      </c>
      <c r="O7481" s="4">
        <v>6.5770000000000002E-5</v>
      </c>
      <c r="P7481" s="4">
        <v>1.8430000000000001E-5</v>
      </c>
      <c r="Q7481" s="4">
        <v>4.51</v>
      </c>
    </row>
    <row r="7482" spans="1:29" hidden="1" outlineLevel="1" collapsed="1" x14ac:dyDescent="0.25">
      <c r="A7482" t="s">
        <v>34</v>
      </c>
      <c r="B7482" s="4" t="s">
        <v>29</v>
      </c>
      <c r="C7482" s="4" t="s">
        <v>8402</v>
      </c>
      <c r="D7482" s="4" t="s">
        <v>211</v>
      </c>
      <c r="E7482" s="4">
        <v>1.14401E-2</v>
      </c>
      <c r="F7482" s="4">
        <v>4.3565599999999998E-4</v>
      </c>
      <c r="G7482" s="4">
        <v>1</v>
      </c>
      <c r="H7482" s="4">
        <v>1</v>
      </c>
      <c r="I7482" s="4">
        <v>1</v>
      </c>
      <c r="J7482" s="4" t="s">
        <v>8395</v>
      </c>
      <c r="K7482" s="4">
        <v>0</v>
      </c>
      <c r="L7482" s="4">
        <v>1603.7996000000001</v>
      </c>
      <c r="M7482" s="4" t="s">
        <v>29</v>
      </c>
      <c r="N7482" s="4" t="s">
        <v>29</v>
      </c>
      <c r="O7482" s="4">
        <v>1.639E-4</v>
      </c>
      <c r="P7482" s="4">
        <v>1.647E-3</v>
      </c>
      <c r="Q7482" s="4">
        <v>2.98</v>
      </c>
    </row>
    <row r="7483" spans="1:29" hidden="1" outlineLevel="1" collapsed="1" x14ac:dyDescent="0.25">
      <c r="A7483" t="s">
        <v>34</v>
      </c>
      <c r="B7483" s="4" t="s">
        <v>29</v>
      </c>
      <c r="C7483" s="4" t="s">
        <v>8403</v>
      </c>
      <c r="D7483" s="4" t="s">
        <v>34</v>
      </c>
      <c r="E7483" s="4">
        <v>9.6932699999999997E-2</v>
      </c>
      <c r="F7483" s="4">
        <v>3.5126799999999998E-3</v>
      </c>
      <c r="G7483" s="4">
        <v>1</v>
      </c>
      <c r="H7483" s="4">
        <v>1</v>
      </c>
      <c r="I7483" s="4">
        <v>1</v>
      </c>
      <c r="J7483" s="4" t="s">
        <v>8395</v>
      </c>
      <c r="K7483" s="4">
        <v>1</v>
      </c>
      <c r="L7483" s="4">
        <v>1938.8927100000001</v>
      </c>
      <c r="M7483" s="4" t="s">
        <v>29</v>
      </c>
      <c r="N7483" s="4" t="s">
        <v>29</v>
      </c>
      <c r="O7483" s="4">
        <v>1.258E-3</v>
      </c>
      <c r="P7483" s="4">
        <v>2.613E-2</v>
      </c>
      <c r="Q7483" s="4">
        <v>2.2999999999999998</v>
      </c>
    </row>
    <row r="7484" spans="1:29" x14ac:dyDescent="0.25">
      <c r="A7484" s="3" t="s">
        <v>29</v>
      </c>
      <c r="B7484" s="3" t="s">
        <v>30</v>
      </c>
      <c r="C7484" s="3" t="s">
        <v>8404</v>
      </c>
      <c r="D7484" s="3" t="s">
        <v>8405</v>
      </c>
      <c r="E7484" s="3">
        <v>0</v>
      </c>
      <c r="F7484" s="3">
        <v>23.558</v>
      </c>
      <c r="G7484" s="3">
        <v>7</v>
      </c>
      <c r="H7484" s="3">
        <v>3</v>
      </c>
      <c r="I7484" s="3">
        <v>5</v>
      </c>
      <c r="J7484" s="3">
        <v>3</v>
      </c>
      <c r="K7484" s="3">
        <v>654</v>
      </c>
      <c r="L7484" s="3">
        <v>76.099999999999994</v>
      </c>
      <c r="M7484" s="3">
        <v>9.5399999999999991</v>
      </c>
      <c r="N7484" s="3">
        <v>13.9</v>
      </c>
      <c r="O7484" s="3">
        <v>3</v>
      </c>
      <c r="P7484" s="3" t="s">
        <v>315</v>
      </c>
      <c r="Q7484" s="3" t="s">
        <v>6995</v>
      </c>
      <c r="R7484" s="3" t="s">
        <v>1552</v>
      </c>
      <c r="S7484" s="3" t="s">
        <v>34</v>
      </c>
      <c r="T7484" s="3" t="s">
        <v>8406</v>
      </c>
      <c r="U7484" s="3" t="s">
        <v>8404</v>
      </c>
      <c r="V7484" s="3" t="s">
        <v>8407</v>
      </c>
      <c r="W7484" s="3" t="s">
        <v>1213</v>
      </c>
      <c r="X7484" s="3" t="s">
        <v>34</v>
      </c>
      <c r="Y7484" s="3" t="s">
        <v>34</v>
      </c>
      <c r="Z7484" s="3" t="s">
        <v>34</v>
      </c>
      <c r="AA7484" s="3">
        <v>0</v>
      </c>
      <c r="AB7484" s="3" t="s">
        <v>29</v>
      </c>
      <c r="AC7484" s="3">
        <v>1</v>
      </c>
    </row>
    <row r="7485" spans="1:29" hidden="1" outlineLevel="1" collapsed="1" x14ac:dyDescent="0.25">
      <c r="A7485" t="s">
        <v>34</v>
      </c>
      <c r="B7485" s="2" t="s">
        <v>39</v>
      </c>
      <c r="C7485" s="2" t="s">
        <v>40</v>
      </c>
      <c r="D7485" s="2" t="s">
        <v>41</v>
      </c>
      <c r="E7485" s="2" t="s">
        <v>42</v>
      </c>
      <c r="F7485" s="2" t="s">
        <v>43</v>
      </c>
      <c r="G7485" s="2" t="s">
        <v>28</v>
      </c>
      <c r="H7485" s="2" t="s">
        <v>44</v>
      </c>
      <c r="I7485" s="2" t="s">
        <v>8</v>
      </c>
      <c r="J7485" s="2" t="s">
        <v>45</v>
      </c>
      <c r="K7485" s="2" t="s">
        <v>46</v>
      </c>
      <c r="L7485" s="2" t="s">
        <v>47</v>
      </c>
      <c r="M7485" s="2" t="s">
        <v>27</v>
      </c>
      <c r="N7485" s="2" t="s">
        <v>48</v>
      </c>
      <c r="O7485" s="2" t="s">
        <v>49</v>
      </c>
      <c r="P7485" s="2" t="s">
        <v>50</v>
      </c>
      <c r="Q7485" s="2" t="s">
        <v>51</v>
      </c>
    </row>
    <row r="7486" spans="1:29" hidden="1" outlineLevel="1" collapsed="1" x14ac:dyDescent="0.25">
      <c r="A7486" t="s">
        <v>34</v>
      </c>
      <c r="B7486" s="4" t="s">
        <v>29</v>
      </c>
      <c r="C7486" s="4" t="s">
        <v>8408</v>
      </c>
      <c r="D7486" s="4" t="s">
        <v>34</v>
      </c>
      <c r="E7486" s="4">
        <v>5.5807100000000005E-7</v>
      </c>
      <c r="F7486" s="4">
        <v>1.5434800000000001E-4</v>
      </c>
      <c r="G7486" s="4">
        <v>1</v>
      </c>
      <c r="H7486" s="4">
        <v>1</v>
      </c>
      <c r="I7486" s="4">
        <v>2</v>
      </c>
      <c r="J7486" s="4" t="s">
        <v>8404</v>
      </c>
      <c r="K7486" s="4">
        <v>0</v>
      </c>
      <c r="L7486" s="4">
        <v>1756.9551899999999</v>
      </c>
      <c r="M7486" s="4" t="s">
        <v>29</v>
      </c>
      <c r="N7486" s="4" t="s">
        <v>29</v>
      </c>
      <c r="O7486" s="4">
        <v>6.5770000000000002E-5</v>
      </c>
      <c r="P7486" s="4">
        <v>1.0730000000000001E-8</v>
      </c>
      <c r="Q7486" s="4">
        <v>3.89</v>
      </c>
    </row>
    <row r="7487" spans="1:29" hidden="1" outlineLevel="1" collapsed="1" x14ac:dyDescent="0.25">
      <c r="A7487" t="s">
        <v>34</v>
      </c>
      <c r="B7487" s="4" t="s">
        <v>29</v>
      </c>
      <c r="C7487" s="4" t="s">
        <v>8409</v>
      </c>
      <c r="D7487" s="4" t="s">
        <v>8410</v>
      </c>
      <c r="E7487" s="4">
        <v>2.1125199999999999E-4</v>
      </c>
      <c r="F7487" s="4">
        <v>1.5434800000000001E-4</v>
      </c>
      <c r="G7487" s="4">
        <v>1</v>
      </c>
      <c r="H7487" s="4">
        <v>1</v>
      </c>
      <c r="I7487" s="4">
        <v>1</v>
      </c>
      <c r="J7487" s="4" t="s">
        <v>8404</v>
      </c>
      <c r="K7487" s="4">
        <v>0</v>
      </c>
      <c r="L7487" s="4">
        <v>1695.7465199999999</v>
      </c>
      <c r="M7487" s="4" t="s">
        <v>29</v>
      </c>
      <c r="N7487" s="4" t="s">
        <v>29</v>
      </c>
      <c r="O7487" s="4">
        <v>6.5770000000000002E-5</v>
      </c>
      <c r="P7487" s="4">
        <v>1.418E-5</v>
      </c>
      <c r="Q7487" s="4">
        <v>3.32</v>
      </c>
    </row>
    <row r="7488" spans="1:29" hidden="1" outlineLevel="1" collapsed="1" x14ac:dyDescent="0.25">
      <c r="A7488" t="s">
        <v>34</v>
      </c>
      <c r="B7488" s="4" t="s">
        <v>29</v>
      </c>
      <c r="C7488" s="4" t="s">
        <v>8411</v>
      </c>
      <c r="D7488" s="4" t="s">
        <v>317</v>
      </c>
      <c r="E7488" s="4">
        <v>4.9679299999999997E-3</v>
      </c>
      <c r="F7488" s="4">
        <v>3.0793500000000001E-4</v>
      </c>
      <c r="G7488" s="4">
        <v>1</v>
      </c>
      <c r="H7488" s="4">
        <v>1</v>
      </c>
      <c r="I7488" s="4">
        <v>2</v>
      </c>
      <c r="J7488" s="4" t="s">
        <v>8404</v>
      </c>
      <c r="K7488" s="4">
        <v>0</v>
      </c>
      <c r="L7488" s="4">
        <v>1584.8162500000001</v>
      </c>
      <c r="M7488" s="4" t="s">
        <v>29</v>
      </c>
      <c r="N7488" s="4" t="s">
        <v>29</v>
      </c>
      <c r="O7488" s="4">
        <v>1.192E-4</v>
      </c>
      <c r="P7488" s="4">
        <v>6.1229999999999998E-4</v>
      </c>
      <c r="Q7488" s="4">
        <v>2.5099999999999998</v>
      </c>
    </row>
    <row r="7489" spans="1:29" x14ac:dyDescent="0.25">
      <c r="A7489" s="3" t="s">
        <v>29</v>
      </c>
      <c r="B7489" s="3" t="s">
        <v>30</v>
      </c>
      <c r="C7489" s="3" t="s">
        <v>8412</v>
      </c>
      <c r="D7489" s="3" t="s">
        <v>8413</v>
      </c>
      <c r="E7489" s="3">
        <v>0</v>
      </c>
      <c r="F7489" s="3">
        <v>23.413</v>
      </c>
      <c r="G7489" s="3">
        <v>30</v>
      </c>
      <c r="H7489" s="3">
        <v>5</v>
      </c>
      <c r="I7489" s="3">
        <v>6</v>
      </c>
      <c r="J7489" s="3">
        <v>5</v>
      </c>
      <c r="K7489" s="3">
        <v>252</v>
      </c>
      <c r="L7489" s="3">
        <v>27.9</v>
      </c>
      <c r="M7489" s="3">
        <v>8.41</v>
      </c>
      <c r="N7489" s="3">
        <v>16.89</v>
      </c>
      <c r="O7489" s="3">
        <v>5</v>
      </c>
      <c r="P7489" s="3" t="s">
        <v>315</v>
      </c>
      <c r="Q7489" s="3" t="s">
        <v>3464</v>
      </c>
      <c r="R7489" s="3" t="s">
        <v>8414</v>
      </c>
      <c r="S7489" s="3" t="s">
        <v>8415</v>
      </c>
      <c r="T7489" s="3" t="s">
        <v>8416</v>
      </c>
      <c r="U7489" s="3" t="s">
        <v>8412</v>
      </c>
      <c r="V7489" s="3" t="s">
        <v>8417</v>
      </c>
      <c r="W7489" s="3" t="s">
        <v>976</v>
      </c>
      <c r="X7489" s="3" t="s">
        <v>2315</v>
      </c>
      <c r="Y7489" s="3" t="s">
        <v>2316</v>
      </c>
      <c r="Z7489" s="3" t="s">
        <v>34</v>
      </c>
      <c r="AA7489" s="3">
        <v>5</v>
      </c>
      <c r="AB7489" s="3" t="s">
        <v>29</v>
      </c>
      <c r="AC7489" s="3">
        <v>1</v>
      </c>
    </row>
    <row r="7490" spans="1:29" hidden="1" outlineLevel="1" collapsed="1" x14ac:dyDescent="0.25">
      <c r="A7490" t="s">
        <v>34</v>
      </c>
      <c r="B7490" s="2" t="s">
        <v>39</v>
      </c>
      <c r="C7490" s="2" t="s">
        <v>40</v>
      </c>
      <c r="D7490" s="2" t="s">
        <v>41</v>
      </c>
      <c r="E7490" s="2" t="s">
        <v>42</v>
      </c>
      <c r="F7490" s="2" t="s">
        <v>43</v>
      </c>
      <c r="G7490" s="2" t="s">
        <v>28</v>
      </c>
      <c r="H7490" s="2" t="s">
        <v>44</v>
      </c>
      <c r="I7490" s="2" t="s">
        <v>8</v>
      </c>
      <c r="J7490" s="2" t="s">
        <v>45</v>
      </c>
      <c r="K7490" s="2" t="s">
        <v>46</v>
      </c>
      <c r="L7490" s="2" t="s">
        <v>47</v>
      </c>
      <c r="M7490" s="2" t="s">
        <v>27</v>
      </c>
      <c r="N7490" s="2" t="s">
        <v>48</v>
      </c>
      <c r="O7490" s="2" t="s">
        <v>49</v>
      </c>
      <c r="P7490" s="2" t="s">
        <v>50</v>
      </c>
      <c r="Q7490" s="2" t="s">
        <v>51</v>
      </c>
    </row>
    <row r="7491" spans="1:29" hidden="1" outlineLevel="1" collapsed="1" x14ac:dyDescent="0.25">
      <c r="A7491" t="s">
        <v>34</v>
      </c>
      <c r="B7491" s="4" t="s">
        <v>29</v>
      </c>
      <c r="C7491" s="4" t="s">
        <v>8418</v>
      </c>
      <c r="D7491" s="4" t="s">
        <v>769</v>
      </c>
      <c r="E7491" s="4">
        <v>2.7328899999999999E-5</v>
      </c>
      <c r="F7491" s="4">
        <v>1.5434800000000001E-4</v>
      </c>
      <c r="G7491" s="4">
        <v>1</v>
      </c>
      <c r="H7491" s="4">
        <v>1</v>
      </c>
      <c r="I7491" s="4">
        <v>1</v>
      </c>
      <c r="J7491" s="4" t="s">
        <v>8412</v>
      </c>
      <c r="K7491" s="4">
        <v>0</v>
      </c>
      <c r="L7491" s="4">
        <v>1652.83123</v>
      </c>
      <c r="M7491" s="4" t="s">
        <v>29</v>
      </c>
      <c r="N7491" s="4" t="s">
        <v>29</v>
      </c>
      <c r="O7491" s="4">
        <v>6.5770000000000002E-5</v>
      </c>
      <c r="P7491" s="4">
        <v>1.1909999999999999E-6</v>
      </c>
      <c r="Q7491" s="4">
        <v>2.82</v>
      </c>
    </row>
    <row r="7492" spans="1:29" hidden="1" outlineLevel="1" collapsed="1" x14ac:dyDescent="0.25">
      <c r="A7492" t="s">
        <v>34</v>
      </c>
      <c r="B7492" s="4" t="s">
        <v>29</v>
      </c>
      <c r="C7492" s="4" t="s">
        <v>8419</v>
      </c>
      <c r="D7492" s="4" t="s">
        <v>34</v>
      </c>
      <c r="E7492" s="4">
        <v>4.0701700000000002E-4</v>
      </c>
      <c r="F7492" s="4">
        <v>1.5434800000000001E-4</v>
      </c>
      <c r="G7492" s="4">
        <v>1</v>
      </c>
      <c r="H7492" s="4">
        <v>1</v>
      </c>
      <c r="I7492" s="4">
        <v>1</v>
      </c>
      <c r="J7492" s="4" t="s">
        <v>8412</v>
      </c>
      <c r="K7492" s="4">
        <v>1</v>
      </c>
      <c r="L7492" s="4">
        <v>1475.8580400000001</v>
      </c>
      <c r="M7492" s="4" t="s">
        <v>29</v>
      </c>
      <c r="N7492" s="4" t="s">
        <v>29</v>
      </c>
      <c r="O7492" s="4">
        <v>6.5770000000000002E-5</v>
      </c>
      <c r="P7492" s="4">
        <v>3.1220000000000003E-5</v>
      </c>
      <c r="Q7492" s="4">
        <v>2.67</v>
      </c>
    </row>
    <row r="7493" spans="1:29" hidden="1" outlineLevel="1" collapsed="1" x14ac:dyDescent="0.25">
      <c r="A7493" t="s">
        <v>34</v>
      </c>
      <c r="B7493" s="4" t="s">
        <v>29</v>
      </c>
      <c r="C7493" s="4" t="s">
        <v>8420</v>
      </c>
      <c r="D7493" s="4" t="s">
        <v>34</v>
      </c>
      <c r="E7493" s="4">
        <v>3.31336E-4</v>
      </c>
      <c r="F7493" s="4">
        <v>1.5434800000000001E-4</v>
      </c>
      <c r="G7493" s="4">
        <v>1</v>
      </c>
      <c r="H7493" s="4">
        <v>1</v>
      </c>
      <c r="I7493" s="4">
        <v>2</v>
      </c>
      <c r="J7493" s="4" t="s">
        <v>8412</v>
      </c>
      <c r="K7493" s="4">
        <v>1</v>
      </c>
      <c r="L7493" s="4">
        <v>1345.7838099999999</v>
      </c>
      <c r="M7493" s="4" t="s">
        <v>29</v>
      </c>
      <c r="N7493" s="4" t="s">
        <v>29</v>
      </c>
      <c r="O7493" s="4">
        <v>6.5770000000000002E-5</v>
      </c>
      <c r="P7493" s="4">
        <v>2.4389999999999999E-5</v>
      </c>
      <c r="Q7493" s="4">
        <v>3.26</v>
      </c>
    </row>
    <row r="7494" spans="1:29" hidden="1" outlineLevel="1" collapsed="1" x14ac:dyDescent="0.25">
      <c r="A7494" t="s">
        <v>34</v>
      </c>
      <c r="B7494" s="4" t="s">
        <v>29</v>
      </c>
      <c r="C7494" s="4" t="s">
        <v>8421</v>
      </c>
      <c r="D7494" s="4" t="s">
        <v>34</v>
      </c>
      <c r="E7494" s="4">
        <v>7.2385599999999998E-3</v>
      </c>
      <c r="F7494" s="4">
        <v>4.3565599999999998E-4</v>
      </c>
      <c r="G7494" s="4">
        <v>1</v>
      </c>
      <c r="H7494" s="4">
        <v>1</v>
      </c>
      <c r="I7494" s="4">
        <v>1</v>
      </c>
      <c r="J7494" s="4" t="s">
        <v>8412</v>
      </c>
      <c r="K7494" s="4">
        <v>0</v>
      </c>
      <c r="L7494" s="4">
        <v>1210.7154</v>
      </c>
      <c r="M7494" s="4" t="s">
        <v>29</v>
      </c>
      <c r="N7494" s="4" t="s">
        <v>29</v>
      </c>
      <c r="O7494" s="4">
        <v>1.639E-4</v>
      </c>
      <c r="P7494" s="4">
        <v>9.477E-4</v>
      </c>
      <c r="Q7494" s="4">
        <v>2.1800000000000002</v>
      </c>
    </row>
    <row r="7495" spans="1:29" hidden="1" outlineLevel="1" collapsed="1" x14ac:dyDescent="0.25">
      <c r="A7495" t="s">
        <v>34</v>
      </c>
      <c r="B7495" s="4" t="s">
        <v>29</v>
      </c>
      <c r="C7495" s="4" t="s">
        <v>8422</v>
      </c>
      <c r="D7495" s="4" t="s">
        <v>236</v>
      </c>
      <c r="E7495" s="4">
        <v>1.9080400000000001E-2</v>
      </c>
      <c r="F7495" s="4">
        <v>7.2030900000000003E-4</v>
      </c>
      <c r="G7495" s="4">
        <v>1</v>
      </c>
      <c r="H7495" s="4">
        <v>1</v>
      </c>
      <c r="I7495" s="4">
        <v>1</v>
      </c>
      <c r="J7495" s="4" t="s">
        <v>8412</v>
      </c>
      <c r="K7495" s="4">
        <v>0</v>
      </c>
      <c r="L7495" s="4">
        <v>2749.4189000000001</v>
      </c>
      <c r="M7495" s="4" t="s">
        <v>29</v>
      </c>
      <c r="N7495" s="4" t="s">
        <v>29</v>
      </c>
      <c r="O7495" s="4">
        <v>2.6459999999999998E-4</v>
      </c>
      <c r="P7495" s="4">
        <v>3.0860000000000002E-3</v>
      </c>
      <c r="Q7495" s="4">
        <v>3.65</v>
      </c>
    </row>
    <row r="7496" spans="1:29" x14ac:dyDescent="0.25">
      <c r="A7496" s="3" t="s">
        <v>29</v>
      </c>
      <c r="B7496" s="3" t="s">
        <v>30</v>
      </c>
      <c r="C7496" s="3" t="s">
        <v>8423</v>
      </c>
      <c r="D7496" s="3" t="s">
        <v>8424</v>
      </c>
      <c r="E7496" s="3">
        <v>0</v>
      </c>
      <c r="F7496" s="3">
        <v>23.3</v>
      </c>
      <c r="G7496" s="3">
        <v>22</v>
      </c>
      <c r="H7496" s="3">
        <v>7</v>
      </c>
      <c r="I7496" s="3">
        <v>8</v>
      </c>
      <c r="J7496" s="3">
        <v>7</v>
      </c>
      <c r="K7496" s="3">
        <v>467</v>
      </c>
      <c r="L7496" s="3">
        <v>52</v>
      </c>
      <c r="M7496" s="3">
        <v>5.47</v>
      </c>
      <c r="N7496" s="3">
        <v>20.49</v>
      </c>
      <c r="O7496" s="3">
        <v>7</v>
      </c>
      <c r="P7496" s="3" t="s">
        <v>33</v>
      </c>
      <c r="Q7496" s="3" t="s">
        <v>7971</v>
      </c>
      <c r="R7496" s="3" t="s">
        <v>7042</v>
      </c>
      <c r="S7496" s="3" t="s">
        <v>8425</v>
      </c>
      <c r="T7496" s="3" t="s">
        <v>8426</v>
      </c>
      <c r="U7496" s="3" t="s">
        <v>8423</v>
      </c>
      <c r="V7496" s="3" t="s">
        <v>8427</v>
      </c>
      <c r="W7496" s="3" t="s">
        <v>810</v>
      </c>
      <c r="X7496" s="3" t="s">
        <v>7975</v>
      </c>
      <c r="Y7496" s="3" t="s">
        <v>8428</v>
      </c>
      <c r="Z7496" s="3" t="s">
        <v>7977</v>
      </c>
      <c r="AA7496" s="3">
        <v>52</v>
      </c>
      <c r="AB7496" s="3" t="s">
        <v>29</v>
      </c>
      <c r="AC7496" s="3">
        <v>1</v>
      </c>
    </row>
    <row r="7497" spans="1:29" hidden="1" outlineLevel="1" collapsed="1" x14ac:dyDescent="0.25">
      <c r="A7497" t="s">
        <v>34</v>
      </c>
      <c r="B7497" s="2" t="s">
        <v>39</v>
      </c>
      <c r="C7497" s="2" t="s">
        <v>40</v>
      </c>
      <c r="D7497" s="2" t="s">
        <v>41</v>
      </c>
      <c r="E7497" s="2" t="s">
        <v>42</v>
      </c>
      <c r="F7497" s="2" t="s">
        <v>43</v>
      </c>
      <c r="G7497" s="2" t="s">
        <v>28</v>
      </c>
      <c r="H7497" s="2" t="s">
        <v>44</v>
      </c>
      <c r="I7497" s="2" t="s">
        <v>8</v>
      </c>
      <c r="J7497" s="2" t="s">
        <v>45</v>
      </c>
      <c r="K7497" s="2" t="s">
        <v>46</v>
      </c>
      <c r="L7497" s="2" t="s">
        <v>47</v>
      </c>
      <c r="M7497" s="2" t="s">
        <v>27</v>
      </c>
      <c r="N7497" s="2" t="s">
        <v>48</v>
      </c>
      <c r="O7497" s="2" t="s">
        <v>49</v>
      </c>
      <c r="P7497" s="2" t="s">
        <v>50</v>
      </c>
      <c r="Q7497" s="2" t="s">
        <v>51</v>
      </c>
    </row>
    <row r="7498" spans="1:29" hidden="1" outlineLevel="1" collapsed="1" x14ac:dyDescent="0.25">
      <c r="A7498" t="s">
        <v>34</v>
      </c>
      <c r="B7498" s="4" t="s">
        <v>29</v>
      </c>
      <c r="C7498" s="4" t="s">
        <v>8429</v>
      </c>
      <c r="D7498" s="4" t="s">
        <v>34</v>
      </c>
      <c r="E7498" s="4">
        <v>4.9042300000000003E-4</v>
      </c>
      <c r="F7498" s="4">
        <v>1.5434800000000001E-4</v>
      </c>
      <c r="G7498" s="4">
        <v>1</v>
      </c>
      <c r="H7498" s="4">
        <v>1</v>
      </c>
      <c r="I7498" s="4">
        <v>2</v>
      </c>
      <c r="J7498" s="4" t="s">
        <v>8423</v>
      </c>
      <c r="K7498" s="4">
        <v>1</v>
      </c>
      <c r="L7498" s="4">
        <v>1649.95848</v>
      </c>
      <c r="M7498" s="4" t="s">
        <v>29</v>
      </c>
      <c r="N7498" s="4" t="s">
        <v>29</v>
      </c>
      <c r="O7498" s="4">
        <v>6.5770000000000002E-5</v>
      </c>
      <c r="P7498" s="4">
        <v>3.9140000000000001E-5</v>
      </c>
      <c r="Q7498" s="4">
        <v>3.46</v>
      </c>
    </row>
    <row r="7499" spans="1:29" hidden="1" outlineLevel="1" collapsed="1" x14ac:dyDescent="0.25">
      <c r="A7499" t="s">
        <v>34</v>
      </c>
      <c r="B7499" s="4" t="s">
        <v>29</v>
      </c>
      <c r="C7499" s="4" t="s">
        <v>8430</v>
      </c>
      <c r="D7499" s="4" t="s">
        <v>8431</v>
      </c>
      <c r="E7499" s="4">
        <v>7.5986099999999994E-5</v>
      </c>
      <c r="F7499" s="4">
        <v>1.5434800000000001E-4</v>
      </c>
      <c r="G7499" s="4">
        <v>1</v>
      </c>
      <c r="H7499" s="4">
        <v>1</v>
      </c>
      <c r="I7499" s="4">
        <v>1</v>
      </c>
      <c r="J7499" s="4" t="s">
        <v>8423</v>
      </c>
      <c r="K7499" s="4">
        <v>1</v>
      </c>
      <c r="L7499" s="4">
        <v>3403.5589599999998</v>
      </c>
      <c r="M7499" s="4" t="s">
        <v>29</v>
      </c>
      <c r="N7499" s="4" t="s">
        <v>29</v>
      </c>
      <c r="O7499" s="4">
        <v>6.5770000000000002E-5</v>
      </c>
      <c r="P7499" s="4">
        <v>4.1069999999999998E-6</v>
      </c>
      <c r="Q7499" s="4">
        <v>2.77</v>
      </c>
    </row>
    <row r="7500" spans="1:29" hidden="1" outlineLevel="1" collapsed="1" x14ac:dyDescent="0.25">
      <c r="A7500" t="s">
        <v>34</v>
      </c>
      <c r="B7500" s="4" t="s">
        <v>29</v>
      </c>
      <c r="C7500" s="4" t="s">
        <v>8432</v>
      </c>
      <c r="D7500" s="4" t="s">
        <v>34</v>
      </c>
      <c r="E7500" s="4">
        <v>1.30218E-3</v>
      </c>
      <c r="F7500" s="4">
        <v>1.5434800000000001E-4</v>
      </c>
      <c r="G7500" s="4">
        <v>1</v>
      </c>
      <c r="H7500" s="4">
        <v>1</v>
      </c>
      <c r="I7500" s="4">
        <v>1</v>
      </c>
      <c r="J7500" s="4" t="s">
        <v>8423</v>
      </c>
      <c r="K7500" s="4">
        <v>0</v>
      </c>
      <c r="L7500" s="4">
        <v>1248.6695099999999</v>
      </c>
      <c r="M7500" s="4" t="s">
        <v>29</v>
      </c>
      <c r="N7500" s="4" t="s">
        <v>29</v>
      </c>
      <c r="O7500" s="4">
        <v>6.5770000000000002E-5</v>
      </c>
      <c r="P7500" s="4">
        <v>1.262E-4</v>
      </c>
      <c r="Q7500" s="4">
        <v>2.83</v>
      </c>
    </row>
    <row r="7501" spans="1:29" hidden="1" outlineLevel="1" collapsed="1" x14ac:dyDescent="0.25">
      <c r="A7501" t="s">
        <v>34</v>
      </c>
      <c r="B7501" s="4" t="s">
        <v>29</v>
      </c>
      <c r="C7501" s="4" t="s">
        <v>8433</v>
      </c>
      <c r="D7501" s="4" t="s">
        <v>34</v>
      </c>
      <c r="E7501" s="4">
        <v>1.0737E-2</v>
      </c>
      <c r="F7501" s="4">
        <v>4.3565599999999998E-4</v>
      </c>
      <c r="G7501" s="4">
        <v>1</v>
      </c>
      <c r="H7501" s="4">
        <v>1</v>
      </c>
      <c r="I7501" s="4">
        <v>1</v>
      </c>
      <c r="J7501" s="4" t="s">
        <v>8423</v>
      </c>
      <c r="K7501" s="4">
        <v>0</v>
      </c>
      <c r="L7501" s="4">
        <v>1058.58807</v>
      </c>
      <c r="M7501" s="4" t="s">
        <v>29</v>
      </c>
      <c r="N7501" s="4" t="s">
        <v>29</v>
      </c>
      <c r="O7501" s="4">
        <v>1.639E-4</v>
      </c>
      <c r="P7501" s="4">
        <v>1.526E-3</v>
      </c>
      <c r="Q7501" s="4">
        <v>2.78</v>
      </c>
    </row>
    <row r="7502" spans="1:29" hidden="1" outlineLevel="1" collapsed="1" x14ac:dyDescent="0.25">
      <c r="A7502" t="s">
        <v>34</v>
      </c>
      <c r="B7502" s="4" t="s">
        <v>29</v>
      </c>
      <c r="C7502" s="4" t="s">
        <v>8434</v>
      </c>
      <c r="D7502" s="4" t="s">
        <v>34</v>
      </c>
      <c r="E7502" s="4">
        <v>5.64468E-3</v>
      </c>
      <c r="F7502" s="4">
        <v>4.3565599999999998E-4</v>
      </c>
      <c r="G7502" s="4">
        <v>1</v>
      </c>
      <c r="H7502" s="4">
        <v>1</v>
      </c>
      <c r="I7502" s="4">
        <v>1</v>
      </c>
      <c r="J7502" s="4" t="s">
        <v>8423</v>
      </c>
      <c r="K7502" s="4">
        <v>1</v>
      </c>
      <c r="L7502" s="4">
        <v>1389.7372600000001</v>
      </c>
      <c r="M7502" s="4" t="s">
        <v>29</v>
      </c>
      <c r="N7502" s="4" t="s">
        <v>29</v>
      </c>
      <c r="O7502" s="4">
        <v>1.639E-4</v>
      </c>
      <c r="P7502" s="4">
        <v>7.1060000000000003E-4</v>
      </c>
      <c r="Q7502" s="4">
        <v>2.78</v>
      </c>
    </row>
    <row r="7503" spans="1:29" hidden="1" outlineLevel="1" collapsed="1" x14ac:dyDescent="0.25">
      <c r="A7503" t="s">
        <v>34</v>
      </c>
      <c r="B7503" s="4" t="s">
        <v>29</v>
      </c>
      <c r="C7503" s="4" t="s">
        <v>8435</v>
      </c>
      <c r="D7503" s="4" t="s">
        <v>34</v>
      </c>
      <c r="E7503" s="4">
        <v>3.71516E-2</v>
      </c>
      <c r="F7503" s="4">
        <v>1.27169E-3</v>
      </c>
      <c r="G7503" s="4">
        <v>1</v>
      </c>
      <c r="H7503" s="4">
        <v>1</v>
      </c>
      <c r="I7503" s="4">
        <v>1</v>
      </c>
      <c r="J7503" s="4" t="s">
        <v>8423</v>
      </c>
      <c r="K7503" s="4">
        <v>0</v>
      </c>
      <c r="L7503" s="4">
        <v>1172.6673900000001</v>
      </c>
      <c r="M7503" s="4" t="s">
        <v>29</v>
      </c>
      <c r="N7503" s="4" t="s">
        <v>29</v>
      </c>
      <c r="O7503" s="4">
        <v>4.6000000000000001E-4</v>
      </c>
      <c r="P7503" s="4">
        <v>7.1700000000000002E-3</v>
      </c>
      <c r="Q7503" s="4">
        <v>2.29</v>
      </c>
    </row>
    <row r="7504" spans="1:29" hidden="1" outlineLevel="1" collapsed="1" x14ac:dyDescent="0.25">
      <c r="A7504" t="s">
        <v>34</v>
      </c>
      <c r="B7504" s="4" t="s">
        <v>29</v>
      </c>
      <c r="C7504" s="4" t="s">
        <v>8436</v>
      </c>
      <c r="D7504" s="4" t="s">
        <v>34</v>
      </c>
      <c r="E7504" s="4">
        <v>0.11063000000000001</v>
      </c>
      <c r="F7504" s="4">
        <v>3.75158E-3</v>
      </c>
      <c r="G7504" s="4">
        <v>1</v>
      </c>
      <c r="H7504" s="4">
        <v>1</v>
      </c>
      <c r="I7504" s="4">
        <v>1</v>
      </c>
      <c r="J7504" s="4" t="s">
        <v>8423</v>
      </c>
      <c r="K7504" s="4">
        <v>0</v>
      </c>
      <c r="L7504" s="4">
        <v>1379.58221</v>
      </c>
      <c r="M7504" s="4" t="s">
        <v>29</v>
      </c>
      <c r="N7504" s="4" t="s">
        <v>29</v>
      </c>
      <c r="O7504" s="4">
        <v>1.3439999999999999E-3</v>
      </c>
      <c r="P7504" s="4">
        <v>3.175E-2</v>
      </c>
      <c r="Q7504" s="4">
        <v>1.06</v>
      </c>
    </row>
    <row r="7505" spans="1:29" x14ac:dyDescent="0.25">
      <c r="A7505" s="3" t="s">
        <v>29</v>
      </c>
      <c r="B7505" s="3" t="s">
        <v>30</v>
      </c>
      <c r="C7505" s="3" t="s">
        <v>8437</v>
      </c>
      <c r="D7505" s="3" t="s">
        <v>8438</v>
      </c>
      <c r="E7505" s="3">
        <v>0</v>
      </c>
      <c r="F7505" s="3">
        <v>23.173999999999999</v>
      </c>
      <c r="G7505" s="3">
        <v>11</v>
      </c>
      <c r="H7505" s="3">
        <v>6</v>
      </c>
      <c r="I7505" s="3">
        <v>6</v>
      </c>
      <c r="J7505" s="3">
        <v>6</v>
      </c>
      <c r="K7505" s="3">
        <v>807</v>
      </c>
      <c r="L7505" s="3">
        <v>91.6</v>
      </c>
      <c r="M7505" s="3">
        <v>5.17</v>
      </c>
      <c r="N7505" s="3">
        <v>18.23</v>
      </c>
      <c r="O7505" s="3">
        <v>6</v>
      </c>
      <c r="P7505" s="3" t="s">
        <v>315</v>
      </c>
      <c r="Q7505" s="3" t="s">
        <v>34</v>
      </c>
      <c r="R7505" s="3" t="s">
        <v>189</v>
      </c>
      <c r="S7505" s="3" t="s">
        <v>8439</v>
      </c>
      <c r="T7505" s="3" t="s">
        <v>34</v>
      </c>
      <c r="U7505" s="3" t="s">
        <v>8437</v>
      </c>
      <c r="V7505" s="3" t="s">
        <v>34</v>
      </c>
      <c r="W7505" s="3" t="s">
        <v>536</v>
      </c>
      <c r="X7505" s="3" t="s">
        <v>34</v>
      </c>
      <c r="Y7505" s="3" t="s">
        <v>34</v>
      </c>
      <c r="Z7505" s="3" t="s">
        <v>34</v>
      </c>
      <c r="AA7505" s="3">
        <v>0</v>
      </c>
      <c r="AB7505" s="3" t="s">
        <v>29</v>
      </c>
      <c r="AC7505" s="3">
        <v>1</v>
      </c>
    </row>
    <row r="7506" spans="1:29" hidden="1" outlineLevel="1" collapsed="1" x14ac:dyDescent="0.25">
      <c r="A7506" t="s">
        <v>34</v>
      </c>
      <c r="B7506" s="2" t="s">
        <v>39</v>
      </c>
      <c r="C7506" s="2" t="s">
        <v>40</v>
      </c>
      <c r="D7506" s="2" t="s">
        <v>41</v>
      </c>
      <c r="E7506" s="2" t="s">
        <v>42</v>
      </c>
      <c r="F7506" s="2" t="s">
        <v>43</v>
      </c>
      <c r="G7506" s="2" t="s">
        <v>28</v>
      </c>
      <c r="H7506" s="2" t="s">
        <v>44</v>
      </c>
      <c r="I7506" s="2" t="s">
        <v>8</v>
      </c>
      <c r="J7506" s="2" t="s">
        <v>45</v>
      </c>
      <c r="K7506" s="2" t="s">
        <v>46</v>
      </c>
      <c r="L7506" s="2" t="s">
        <v>47</v>
      </c>
      <c r="M7506" s="2" t="s">
        <v>27</v>
      </c>
      <c r="N7506" s="2" t="s">
        <v>48</v>
      </c>
      <c r="O7506" s="2" t="s">
        <v>49</v>
      </c>
      <c r="P7506" s="2" t="s">
        <v>50</v>
      </c>
      <c r="Q7506" s="2" t="s">
        <v>51</v>
      </c>
    </row>
    <row r="7507" spans="1:29" hidden="1" outlineLevel="1" collapsed="1" x14ac:dyDescent="0.25">
      <c r="A7507" t="s">
        <v>34</v>
      </c>
      <c r="B7507" s="4" t="s">
        <v>29</v>
      </c>
      <c r="C7507" s="4" t="s">
        <v>8440</v>
      </c>
      <c r="D7507" s="4" t="s">
        <v>34</v>
      </c>
      <c r="E7507" s="4">
        <v>1.1996E-4</v>
      </c>
      <c r="F7507" s="4">
        <v>1.5434800000000001E-4</v>
      </c>
      <c r="G7507" s="4">
        <v>1</v>
      </c>
      <c r="H7507" s="4">
        <v>1</v>
      </c>
      <c r="I7507" s="4">
        <v>1</v>
      </c>
      <c r="J7507" s="4" t="s">
        <v>8437</v>
      </c>
      <c r="K7507" s="4">
        <v>0</v>
      </c>
      <c r="L7507" s="4">
        <v>1746.96363</v>
      </c>
      <c r="M7507" s="4" t="s">
        <v>29</v>
      </c>
      <c r="N7507" s="4" t="s">
        <v>29</v>
      </c>
      <c r="O7507" s="4">
        <v>6.5770000000000002E-5</v>
      </c>
      <c r="P7507" s="4">
        <v>7.153E-6</v>
      </c>
      <c r="Q7507" s="4">
        <v>3.23</v>
      </c>
    </row>
    <row r="7508" spans="1:29" hidden="1" outlineLevel="1" collapsed="1" x14ac:dyDescent="0.25">
      <c r="A7508" t="s">
        <v>34</v>
      </c>
      <c r="B7508" s="4" t="s">
        <v>29</v>
      </c>
      <c r="C7508" s="4" t="s">
        <v>8441</v>
      </c>
      <c r="D7508" s="4" t="s">
        <v>34</v>
      </c>
      <c r="E7508" s="4">
        <v>1.2389500000000001E-5</v>
      </c>
      <c r="F7508" s="4">
        <v>1.5434800000000001E-4</v>
      </c>
      <c r="G7508" s="4">
        <v>1</v>
      </c>
      <c r="H7508" s="4">
        <v>1</v>
      </c>
      <c r="I7508" s="4">
        <v>1</v>
      </c>
      <c r="J7508" s="4" t="s">
        <v>8437</v>
      </c>
      <c r="K7508" s="4">
        <v>0</v>
      </c>
      <c r="L7508" s="4">
        <v>1657.85843</v>
      </c>
      <c r="M7508" s="4" t="s">
        <v>29</v>
      </c>
      <c r="N7508" s="4" t="s">
        <v>29</v>
      </c>
      <c r="O7508" s="4">
        <v>6.5770000000000002E-5</v>
      </c>
      <c r="P7508" s="4">
        <v>4.5719999999999999E-7</v>
      </c>
      <c r="Q7508" s="4">
        <v>3.58</v>
      </c>
    </row>
    <row r="7509" spans="1:29" hidden="1" outlineLevel="1" collapsed="1" x14ac:dyDescent="0.25">
      <c r="A7509" t="s">
        <v>34</v>
      </c>
      <c r="B7509" s="4" t="s">
        <v>29</v>
      </c>
      <c r="C7509" s="4" t="s">
        <v>8442</v>
      </c>
      <c r="D7509" s="4" t="s">
        <v>34</v>
      </c>
      <c r="E7509" s="4">
        <v>5.7222100000000004E-4</v>
      </c>
      <c r="F7509" s="4">
        <v>1.5434800000000001E-4</v>
      </c>
      <c r="G7509" s="4">
        <v>1</v>
      </c>
      <c r="H7509" s="4">
        <v>1</v>
      </c>
      <c r="I7509" s="4">
        <v>1</v>
      </c>
      <c r="J7509" s="4" t="s">
        <v>8437</v>
      </c>
      <c r="K7509" s="4">
        <v>0</v>
      </c>
      <c r="L7509" s="4">
        <v>1548.7216699999999</v>
      </c>
      <c r="M7509" s="4" t="s">
        <v>29</v>
      </c>
      <c r="N7509" s="4" t="s">
        <v>29</v>
      </c>
      <c r="O7509" s="4">
        <v>6.5770000000000002E-5</v>
      </c>
      <c r="P7509" s="4">
        <v>4.7190000000000001E-5</v>
      </c>
      <c r="Q7509" s="4">
        <v>2.52</v>
      </c>
    </row>
    <row r="7510" spans="1:29" hidden="1" outlineLevel="1" collapsed="1" x14ac:dyDescent="0.25">
      <c r="A7510" t="s">
        <v>34</v>
      </c>
      <c r="B7510" s="4" t="s">
        <v>29</v>
      </c>
      <c r="C7510" s="4" t="s">
        <v>8443</v>
      </c>
      <c r="D7510" s="4" t="s">
        <v>34</v>
      </c>
      <c r="E7510" s="4">
        <v>7.1925899999999996E-3</v>
      </c>
      <c r="F7510" s="4">
        <v>4.3565599999999998E-4</v>
      </c>
      <c r="G7510" s="4">
        <v>1</v>
      </c>
      <c r="H7510" s="4">
        <v>1</v>
      </c>
      <c r="I7510" s="4">
        <v>1</v>
      </c>
      <c r="J7510" s="4" t="s">
        <v>8437</v>
      </c>
      <c r="K7510" s="4">
        <v>0</v>
      </c>
      <c r="L7510" s="4">
        <v>2161.0771500000001</v>
      </c>
      <c r="M7510" s="4" t="s">
        <v>29</v>
      </c>
      <c r="N7510" s="4" t="s">
        <v>29</v>
      </c>
      <c r="O7510" s="4">
        <v>1.639E-4</v>
      </c>
      <c r="P7510" s="4">
        <v>9.4510000000000004E-4</v>
      </c>
      <c r="Q7510" s="4">
        <v>4</v>
      </c>
    </row>
    <row r="7511" spans="1:29" hidden="1" outlineLevel="1" collapsed="1" x14ac:dyDescent="0.25">
      <c r="A7511" t="s">
        <v>34</v>
      </c>
      <c r="B7511" s="4" t="s">
        <v>29</v>
      </c>
      <c r="C7511" s="4" t="s">
        <v>8444</v>
      </c>
      <c r="D7511" s="4" t="s">
        <v>34</v>
      </c>
      <c r="E7511" s="4">
        <v>2.64216E-2</v>
      </c>
      <c r="F7511" s="4">
        <v>1.14003E-3</v>
      </c>
      <c r="G7511" s="4">
        <v>1</v>
      </c>
      <c r="H7511" s="4">
        <v>1</v>
      </c>
      <c r="I7511" s="4">
        <v>1</v>
      </c>
      <c r="J7511" s="4" t="s">
        <v>8437</v>
      </c>
      <c r="K7511" s="4">
        <v>0</v>
      </c>
      <c r="L7511" s="4">
        <v>1390.75766</v>
      </c>
      <c r="M7511" s="4" t="s">
        <v>29</v>
      </c>
      <c r="N7511" s="4" t="s">
        <v>29</v>
      </c>
      <c r="O7511" s="4">
        <v>4.1320000000000001E-4</v>
      </c>
      <c r="P7511" s="4">
        <v>4.6600000000000001E-3</v>
      </c>
      <c r="Q7511" s="4">
        <v>3.04</v>
      </c>
    </row>
    <row r="7512" spans="1:29" hidden="1" outlineLevel="1" collapsed="1" x14ac:dyDescent="0.25">
      <c r="A7512" t="s">
        <v>34</v>
      </c>
      <c r="B7512" s="4" t="s">
        <v>29</v>
      </c>
      <c r="C7512" s="4" t="s">
        <v>8445</v>
      </c>
      <c r="D7512" s="4" t="s">
        <v>34</v>
      </c>
      <c r="E7512" s="4">
        <v>4.71771E-2</v>
      </c>
      <c r="F7512" s="4">
        <v>1.52893E-3</v>
      </c>
      <c r="G7512" s="4">
        <v>1</v>
      </c>
      <c r="H7512" s="4">
        <v>1</v>
      </c>
      <c r="I7512" s="4">
        <v>1</v>
      </c>
      <c r="J7512" s="4" t="s">
        <v>8437</v>
      </c>
      <c r="K7512" s="4">
        <v>0</v>
      </c>
      <c r="L7512" s="4">
        <v>973.54654000000005</v>
      </c>
      <c r="M7512" s="4" t="s">
        <v>29</v>
      </c>
      <c r="N7512" s="4" t="s">
        <v>29</v>
      </c>
      <c r="O7512" s="4">
        <v>5.5110000000000001E-4</v>
      </c>
      <c r="P7512" s="4">
        <v>9.8469999999999999E-3</v>
      </c>
      <c r="Q7512" s="4">
        <v>1.87</v>
      </c>
    </row>
    <row r="7513" spans="1:29" x14ac:dyDescent="0.25">
      <c r="A7513" s="3" t="s">
        <v>29</v>
      </c>
      <c r="B7513" s="3" t="s">
        <v>30</v>
      </c>
      <c r="C7513" s="3" t="s">
        <v>8446</v>
      </c>
      <c r="D7513" s="3" t="s">
        <v>8447</v>
      </c>
      <c r="E7513" s="3">
        <v>0</v>
      </c>
      <c r="F7513" s="3">
        <v>23.148</v>
      </c>
      <c r="G7513" s="3">
        <v>22</v>
      </c>
      <c r="H7513" s="3">
        <v>2</v>
      </c>
      <c r="I7513" s="3">
        <v>7</v>
      </c>
      <c r="J7513" s="3">
        <v>2</v>
      </c>
      <c r="K7513" s="3">
        <v>58</v>
      </c>
      <c r="L7513" s="3">
        <v>6.6</v>
      </c>
      <c r="M7513" s="3">
        <v>10.17</v>
      </c>
      <c r="N7513" s="3">
        <v>23.85</v>
      </c>
      <c r="O7513" s="3">
        <v>2</v>
      </c>
      <c r="P7513" s="3" t="s">
        <v>315</v>
      </c>
      <c r="Q7513" s="3" t="s">
        <v>34</v>
      </c>
      <c r="R7513" s="3" t="s">
        <v>1552</v>
      </c>
      <c r="S7513" s="3" t="s">
        <v>8448</v>
      </c>
      <c r="T7513" s="3" t="s">
        <v>34</v>
      </c>
      <c r="U7513" s="3" t="s">
        <v>8449</v>
      </c>
      <c r="V7513" s="3" t="s">
        <v>34</v>
      </c>
      <c r="W7513" s="3" t="s">
        <v>1758</v>
      </c>
      <c r="X7513" s="3" t="s">
        <v>34</v>
      </c>
      <c r="Y7513" s="3" t="s">
        <v>34</v>
      </c>
      <c r="Z7513" s="3" t="s">
        <v>34</v>
      </c>
      <c r="AA7513" s="3">
        <v>0</v>
      </c>
      <c r="AB7513" s="3" t="s">
        <v>29</v>
      </c>
      <c r="AC7513" s="3">
        <v>1</v>
      </c>
    </row>
    <row r="7514" spans="1:29" hidden="1" outlineLevel="1" collapsed="1" x14ac:dyDescent="0.25">
      <c r="A7514" t="s">
        <v>34</v>
      </c>
      <c r="B7514" s="2" t="s">
        <v>39</v>
      </c>
      <c r="C7514" s="2" t="s">
        <v>40</v>
      </c>
      <c r="D7514" s="2" t="s">
        <v>41</v>
      </c>
      <c r="E7514" s="2" t="s">
        <v>42</v>
      </c>
      <c r="F7514" s="2" t="s">
        <v>43</v>
      </c>
      <c r="G7514" s="2" t="s">
        <v>28</v>
      </c>
      <c r="H7514" s="2" t="s">
        <v>44</v>
      </c>
      <c r="I7514" s="2" t="s">
        <v>8</v>
      </c>
      <c r="J7514" s="2" t="s">
        <v>45</v>
      </c>
      <c r="K7514" s="2" t="s">
        <v>46</v>
      </c>
      <c r="L7514" s="2" t="s">
        <v>47</v>
      </c>
      <c r="M7514" s="2" t="s">
        <v>27</v>
      </c>
      <c r="N7514" s="2" t="s">
        <v>48</v>
      </c>
      <c r="O7514" s="2" t="s">
        <v>49</v>
      </c>
      <c r="P7514" s="2" t="s">
        <v>50</v>
      </c>
      <c r="Q7514" s="2" t="s">
        <v>51</v>
      </c>
    </row>
    <row r="7515" spans="1:29" hidden="1" outlineLevel="1" collapsed="1" x14ac:dyDescent="0.25">
      <c r="A7515" t="s">
        <v>34</v>
      </c>
      <c r="B7515" s="4" t="s">
        <v>29</v>
      </c>
      <c r="C7515" s="4" t="s">
        <v>8450</v>
      </c>
      <c r="D7515" s="4" t="s">
        <v>5059</v>
      </c>
      <c r="E7515" s="4">
        <v>2.54628E-6</v>
      </c>
      <c r="F7515" s="4">
        <v>1.5434800000000001E-4</v>
      </c>
      <c r="G7515" s="4">
        <v>1</v>
      </c>
      <c r="H7515" s="4">
        <v>1</v>
      </c>
      <c r="I7515" s="4">
        <v>2</v>
      </c>
      <c r="J7515" s="4" t="s">
        <v>8446</v>
      </c>
      <c r="K7515" s="4">
        <v>1</v>
      </c>
      <c r="L7515" s="4">
        <v>1550.7454</v>
      </c>
      <c r="M7515" s="4" t="s">
        <v>29</v>
      </c>
      <c r="N7515" s="4" t="s">
        <v>29</v>
      </c>
      <c r="O7515" s="4">
        <v>6.5770000000000002E-5</v>
      </c>
      <c r="P7515" s="4">
        <v>6.7630000000000004E-8</v>
      </c>
      <c r="Q7515" s="4">
        <v>4.13</v>
      </c>
    </row>
    <row r="7516" spans="1:29" hidden="1" outlineLevel="1" collapsed="1" x14ac:dyDescent="0.25">
      <c r="A7516" t="s">
        <v>34</v>
      </c>
      <c r="B7516" s="4" t="s">
        <v>29</v>
      </c>
      <c r="C7516" s="4" t="s">
        <v>8450</v>
      </c>
      <c r="D7516" s="4" t="s">
        <v>388</v>
      </c>
      <c r="E7516" s="4">
        <v>5.7627599999999997E-5</v>
      </c>
      <c r="F7516" s="4">
        <v>1.5434800000000001E-4</v>
      </c>
      <c r="G7516" s="4">
        <v>1</v>
      </c>
      <c r="H7516" s="4">
        <v>1</v>
      </c>
      <c r="I7516" s="4">
        <v>1</v>
      </c>
      <c r="J7516" s="4" t="s">
        <v>8446</v>
      </c>
      <c r="K7516" s="4">
        <v>1</v>
      </c>
      <c r="L7516" s="4">
        <v>1534.7504799999999</v>
      </c>
      <c r="M7516" s="4" t="s">
        <v>29</v>
      </c>
      <c r="N7516" s="4" t="s">
        <v>29</v>
      </c>
      <c r="O7516" s="4">
        <v>6.5770000000000002E-5</v>
      </c>
      <c r="P7516" s="4">
        <v>2.9380000000000001E-6</v>
      </c>
      <c r="Q7516" s="4">
        <v>4.24</v>
      </c>
    </row>
    <row r="7517" spans="1:29" hidden="1" outlineLevel="1" collapsed="1" x14ac:dyDescent="0.25">
      <c r="A7517" t="s">
        <v>34</v>
      </c>
      <c r="B7517" s="4" t="s">
        <v>29</v>
      </c>
      <c r="C7517" s="4" t="s">
        <v>8451</v>
      </c>
      <c r="D7517" s="4" t="s">
        <v>5059</v>
      </c>
      <c r="E7517" s="4">
        <v>3.2303199999999999E-5</v>
      </c>
      <c r="F7517" s="4">
        <v>1.5434800000000001E-4</v>
      </c>
      <c r="G7517" s="4">
        <v>1</v>
      </c>
      <c r="H7517" s="4">
        <v>1</v>
      </c>
      <c r="I7517" s="4">
        <v>4</v>
      </c>
      <c r="J7517" s="4" t="s">
        <v>8446</v>
      </c>
      <c r="K7517" s="4">
        <v>0</v>
      </c>
      <c r="L7517" s="4">
        <v>1394.64428</v>
      </c>
      <c r="M7517" s="4" t="s">
        <v>29</v>
      </c>
      <c r="N7517" s="4" t="s">
        <v>29</v>
      </c>
      <c r="O7517" s="4">
        <v>6.5770000000000002E-5</v>
      </c>
      <c r="P7517" s="4">
        <v>1.4610000000000001E-6</v>
      </c>
      <c r="Q7517" s="4">
        <v>4.3600000000000003</v>
      </c>
    </row>
    <row r="7518" spans="1:29" x14ac:dyDescent="0.25">
      <c r="A7518" s="3" t="s">
        <v>29</v>
      </c>
      <c r="B7518" s="3" t="s">
        <v>30</v>
      </c>
      <c r="C7518" s="3" t="s">
        <v>8452</v>
      </c>
      <c r="D7518" s="3" t="s">
        <v>8453</v>
      </c>
      <c r="E7518" s="3">
        <v>0</v>
      </c>
      <c r="F7518" s="3">
        <v>23.146000000000001</v>
      </c>
      <c r="G7518" s="3">
        <v>9</v>
      </c>
      <c r="H7518" s="3">
        <v>5</v>
      </c>
      <c r="I7518" s="3">
        <v>6</v>
      </c>
      <c r="J7518" s="3">
        <v>5</v>
      </c>
      <c r="K7518" s="3">
        <v>912</v>
      </c>
      <c r="L7518" s="3">
        <v>101.9</v>
      </c>
      <c r="M7518" s="3">
        <v>7.84</v>
      </c>
      <c r="N7518" s="3">
        <v>18.05</v>
      </c>
      <c r="O7518" s="3">
        <v>5</v>
      </c>
      <c r="P7518" s="3" t="s">
        <v>5861</v>
      </c>
      <c r="Q7518" s="3" t="s">
        <v>5366</v>
      </c>
      <c r="R7518" s="3" t="s">
        <v>8414</v>
      </c>
      <c r="S7518" s="3" t="s">
        <v>8454</v>
      </c>
      <c r="T7518" s="3" t="s">
        <v>8455</v>
      </c>
      <c r="U7518" s="3" t="s">
        <v>8452</v>
      </c>
      <c r="V7518" s="3" t="s">
        <v>8456</v>
      </c>
      <c r="W7518" s="3" t="s">
        <v>1555</v>
      </c>
      <c r="X7518" s="3" t="s">
        <v>8301</v>
      </c>
      <c r="Y7518" s="3" t="s">
        <v>8457</v>
      </c>
      <c r="Z7518" s="3" t="s">
        <v>34</v>
      </c>
      <c r="AA7518" s="3">
        <v>9</v>
      </c>
      <c r="AB7518" s="3" t="s">
        <v>29</v>
      </c>
      <c r="AC7518" s="3">
        <v>1</v>
      </c>
    </row>
    <row r="7519" spans="1:29" hidden="1" outlineLevel="1" collapsed="1" x14ac:dyDescent="0.25">
      <c r="A7519" t="s">
        <v>34</v>
      </c>
      <c r="B7519" s="2" t="s">
        <v>39</v>
      </c>
      <c r="C7519" s="2" t="s">
        <v>40</v>
      </c>
      <c r="D7519" s="2" t="s">
        <v>41</v>
      </c>
      <c r="E7519" s="2" t="s">
        <v>42</v>
      </c>
      <c r="F7519" s="2" t="s">
        <v>43</v>
      </c>
      <c r="G7519" s="2" t="s">
        <v>28</v>
      </c>
      <c r="H7519" s="2" t="s">
        <v>44</v>
      </c>
      <c r="I7519" s="2" t="s">
        <v>8</v>
      </c>
      <c r="J7519" s="2" t="s">
        <v>45</v>
      </c>
      <c r="K7519" s="2" t="s">
        <v>46</v>
      </c>
      <c r="L7519" s="2" t="s">
        <v>47</v>
      </c>
      <c r="M7519" s="2" t="s">
        <v>27</v>
      </c>
      <c r="N7519" s="2" t="s">
        <v>48</v>
      </c>
      <c r="O7519" s="2" t="s">
        <v>49</v>
      </c>
      <c r="P7519" s="2" t="s">
        <v>50</v>
      </c>
      <c r="Q7519" s="2" t="s">
        <v>51</v>
      </c>
    </row>
    <row r="7520" spans="1:29" hidden="1" outlineLevel="1" collapsed="1" x14ac:dyDescent="0.25">
      <c r="A7520" t="s">
        <v>34</v>
      </c>
      <c r="B7520" s="4" t="s">
        <v>29</v>
      </c>
      <c r="C7520" s="4" t="s">
        <v>8458</v>
      </c>
      <c r="D7520" s="4" t="s">
        <v>249</v>
      </c>
      <c r="E7520" s="4">
        <v>1.1844E-5</v>
      </c>
      <c r="F7520" s="4">
        <v>1.5434800000000001E-4</v>
      </c>
      <c r="G7520" s="4">
        <v>1</v>
      </c>
      <c r="H7520" s="4">
        <v>1</v>
      </c>
      <c r="I7520" s="4">
        <v>2</v>
      </c>
      <c r="J7520" s="4" t="s">
        <v>8452</v>
      </c>
      <c r="K7520" s="4">
        <v>0</v>
      </c>
      <c r="L7520" s="4">
        <v>2052.0277599999999</v>
      </c>
      <c r="M7520" s="4" t="s">
        <v>29</v>
      </c>
      <c r="N7520" s="4" t="s">
        <v>29</v>
      </c>
      <c r="O7520" s="4">
        <v>6.5770000000000002E-5</v>
      </c>
      <c r="P7520" s="4">
        <v>4.3389999999999999E-7</v>
      </c>
      <c r="Q7520" s="4">
        <v>3.34</v>
      </c>
    </row>
    <row r="7521" spans="1:29" hidden="1" outlineLevel="1" collapsed="1" x14ac:dyDescent="0.25">
      <c r="A7521" t="s">
        <v>34</v>
      </c>
      <c r="B7521" s="4" t="s">
        <v>29</v>
      </c>
      <c r="C7521" s="4" t="s">
        <v>8459</v>
      </c>
      <c r="D7521" s="4" t="s">
        <v>34</v>
      </c>
      <c r="E7521" s="4">
        <v>4.2870800000000003E-6</v>
      </c>
      <c r="F7521" s="4">
        <v>1.5434800000000001E-4</v>
      </c>
      <c r="G7521" s="4">
        <v>1</v>
      </c>
      <c r="H7521" s="4">
        <v>1</v>
      </c>
      <c r="I7521" s="4">
        <v>1</v>
      </c>
      <c r="J7521" s="4" t="s">
        <v>8452</v>
      </c>
      <c r="K7521" s="4">
        <v>0</v>
      </c>
      <c r="L7521" s="4">
        <v>1733.8552</v>
      </c>
      <c r="M7521" s="4" t="s">
        <v>29</v>
      </c>
      <c r="N7521" s="4" t="s">
        <v>29</v>
      </c>
      <c r="O7521" s="4">
        <v>6.5770000000000002E-5</v>
      </c>
      <c r="P7521" s="4">
        <v>1.268E-7</v>
      </c>
      <c r="Q7521" s="4">
        <v>4.0199999999999996</v>
      </c>
    </row>
    <row r="7522" spans="1:29" hidden="1" outlineLevel="1" collapsed="1" x14ac:dyDescent="0.25">
      <c r="A7522" t="s">
        <v>34</v>
      </c>
      <c r="B7522" s="4" t="s">
        <v>29</v>
      </c>
      <c r="C7522" s="4" t="s">
        <v>8460</v>
      </c>
      <c r="D7522" s="4" t="s">
        <v>34</v>
      </c>
      <c r="E7522" s="4">
        <v>5.9025700000000002E-3</v>
      </c>
      <c r="F7522" s="4">
        <v>4.3565599999999998E-4</v>
      </c>
      <c r="G7522" s="4">
        <v>1</v>
      </c>
      <c r="H7522" s="4">
        <v>1</v>
      </c>
      <c r="I7522" s="4">
        <v>1</v>
      </c>
      <c r="J7522" s="4" t="s">
        <v>8452</v>
      </c>
      <c r="K7522" s="4">
        <v>0</v>
      </c>
      <c r="L7522" s="4">
        <v>1148.5946100000001</v>
      </c>
      <c r="M7522" s="4" t="s">
        <v>29</v>
      </c>
      <c r="N7522" s="4" t="s">
        <v>29</v>
      </c>
      <c r="O7522" s="4">
        <v>1.639E-4</v>
      </c>
      <c r="P7522" s="4">
        <v>7.4560000000000002E-4</v>
      </c>
      <c r="Q7522" s="4">
        <v>2.73</v>
      </c>
    </row>
    <row r="7523" spans="1:29" hidden="1" outlineLevel="1" collapsed="1" x14ac:dyDescent="0.25">
      <c r="A7523" t="s">
        <v>34</v>
      </c>
      <c r="B7523" s="4" t="s">
        <v>29</v>
      </c>
      <c r="C7523" s="4" t="s">
        <v>8461</v>
      </c>
      <c r="D7523" s="4" t="s">
        <v>34</v>
      </c>
      <c r="E7523" s="4">
        <v>8.2216500000000005E-3</v>
      </c>
      <c r="F7523" s="4">
        <v>4.3565599999999998E-4</v>
      </c>
      <c r="G7523" s="4">
        <v>1</v>
      </c>
      <c r="H7523" s="4">
        <v>1</v>
      </c>
      <c r="I7523" s="4">
        <v>1</v>
      </c>
      <c r="J7523" s="4" t="s">
        <v>8452</v>
      </c>
      <c r="K7523" s="4">
        <v>1</v>
      </c>
      <c r="L7523" s="4">
        <v>2734.2537299999999</v>
      </c>
      <c r="M7523" s="4" t="s">
        <v>29</v>
      </c>
      <c r="N7523" s="4" t="s">
        <v>29</v>
      </c>
      <c r="O7523" s="4">
        <v>1.639E-4</v>
      </c>
      <c r="P7523" s="4">
        <v>1.1019999999999999E-3</v>
      </c>
      <c r="Q7523" s="4">
        <v>2.5099999999999998</v>
      </c>
    </row>
    <row r="7524" spans="1:29" hidden="1" outlineLevel="1" collapsed="1" x14ac:dyDescent="0.25">
      <c r="A7524" t="s">
        <v>34</v>
      </c>
      <c r="B7524" s="4" t="s">
        <v>29</v>
      </c>
      <c r="C7524" s="4" t="s">
        <v>8462</v>
      </c>
      <c r="D7524" s="4" t="s">
        <v>34</v>
      </c>
      <c r="E7524" s="4">
        <v>9.7494899999999995E-2</v>
      </c>
      <c r="F7524" s="4">
        <v>3.5126799999999998E-3</v>
      </c>
      <c r="G7524" s="4">
        <v>1</v>
      </c>
      <c r="H7524" s="4">
        <v>1</v>
      </c>
      <c r="I7524" s="4">
        <v>1</v>
      </c>
      <c r="J7524" s="4" t="s">
        <v>8452</v>
      </c>
      <c r="K7524" s="4">
        <v>0</v>
      </c>
      <c r="L7524" s="4">
        <v>1169.6776199999999</v>
      </c>
      <c r="M7524" s="4" t="s">
        <v>29</v>
      </c>
      <c r="N7524" s="4" t="s">
        <v>29</v>
      </c>
      <c r="O7524" s="4">
        <v>1.258E-3</v>
      </c>
      <c r="P7524" s="4">
        <v>2.6419999999999999E-2</v>
      </c>
      <c r="Q7524" s="4">
        <v>2.5099999999999998</v>
      </c>
    </row>
    <row r="7525" spans="1:29" x14ac:dyDescent="0.25">
      <c r="A7525" s="3" t="s">
        <v>29</v>
      </c>
      <c r="B7525" s="3" t="s">
        <v>30</v>
      </c>
      <c r="C7525" s="3" t="s">
        <v>8463</v>
      </c>
      <c r="D7525" s="3" t="s">
        <v>8464</v>
      </c>
      <c r="E7525" s="3">
        <v>0</v>
      </c>
      <c r="F7525" s="3">
        <v>22.815000000000001</v>
      </c>
      <c r="G7525" s="3">
        <v>25</v>
      </c>
      <c r="H7525" s="3">
        <v>3</v>
      </c>
      <c r="I7525" s="3">
        <v>5</v>
      </c>
      <c r="J7525" s="3">
        <v>3</v>
      </c>
      <c r="K7525" s="3">
        <v>274</v>
      </c>
      <c r="L7525" s="3">
        <v>30.5</v>
      </c>
      <c r="M7525" s="3">
        <v>6.81</v>
      </c>
      <c r="N7525" s="3">
        <v>18.690000000000001</v>
      </c>
      <c r="O7525" s="3">
        <v>3</v>
      </c>
      <c r="P7525" s="3" t="s">
        <v>2217</v>
      </c>
      <c r="Q7525" s="3" t="s">
        <v>2186</v>
      </c>
      <c r="R7525" s="3" t="s">
        <v>2311</v>
      </c>
      <c r="S7525" s="3" t="s">
        <v>8465</v>
      </c>
      <c r="T7525" s="3" t="s">
        <v>8466</v>
      </c>
      <c r="U7525" s="3" t="s">
        <v>8463</v>
      </c>
      <c r="V7525" s="3" t="s">
        <v>8467</v>
      </c>
      <c r="W7525" s="3" t="s">
        <v>38</v>
      </c>
      <c r="X7525" s="3" t="s">
        <v>6708</v>
      </c>
      <c r="Y7525" s="3" t="s">
        <v>8468</v>
      </c>
      <c r="Z7525" s="3" t="s">
        <v>6710</v>
      </c>
      <c r="AA7525" s="3">
        <v>9</v>
      </c>
      <c r="AB7525" s="3" t="s">
        <v>29</v>
      </c>
      <c r="AC7525" s="3">
        <v>1</v>
      </c>
    </row>
    <row r="7526" spans="1:29" hidden="1" outlineLevel="1" collapsed="1" x14ac:dyDescent="0.25">
      <c r="A7526" t="s">
        <v>34</v>
      </c>
      <c r="B7526" s="2" t="s">
        <v>39</v>
      </c>
      <c r="C7526" s="2" t="s">
        <v>40</v>
      </c>
      <c r="D7526" s="2" t="s">
        <v>41</v>
      </c>
      <c r="E7526" s="2" t="s">
        <v>42</v>
      </c>
      <c r="F7526" s="2" t="s">
        <v>43</v>
      </c>
      <c r="G7526" s="2" t="s">
        <v>28</v>
      </c>
      <c r="H7526" s="2" t="s">
        <v>44</v>
      </c>
      <c r="I7526" s="2" t="s">
        <v>8</v>
      </c>
      <c r="J7526" s="2" t="s">
        <v>45</v>
      </c>
      <c r="K7526" s="2" t="s">
        <v>46</v>
      </c>
      <c r="L7526" s="2" t="s">
        <v>47</v>
      </c>
      <c r="M7526" s="2" t="s">
        <v>27</v>
      </c>
      <c r="N7526" s="2" t="s">
        <v>48</v>
      </c>
      <c r="O7526" s="2" t="s">
        <v>49</v>
      </c>
      <c r="P7526" s="2" t="s">
        <v>50</v>
      </c>
      <c r="Q7526" s="2" t="s">
        <v>51</v>
      </c>
    </row>
    <row r="7527" spans="1:29" hidden="1" outlineLevel="1" collapsed="1" x14ac:dyDescent="0.25">
      <c r="A7527" t="s">
        <v>34</v>
      </c>
      <c r="B7527" s="4" t="s">
        <v>29</v>
      </c>
      <c r="C7527" s="4" t="s">
        <v>8469</v>
      </c>
      <c r="D7527" s="4" t="s">
        <v>154</v>
      </c>
      <c r="E7527" s="4">
        <v>7.1253000000000004E-5</v>
      </c>
      <c r="F7527" s="4">
        <v>1.5434800000000001E-4</v>
      </c>
      <c r="G7527" s="4">
        <v>1</v>
      </c>
      <c r="H7527" s="4">
        <v>1</v>
      </c>
      <c r="I7527" s="4">
        <v>1</v>
      </c>
      <c r="J7527" s="4" t="s">
        <v>8463</v>
      </c>
      <c r="K7527" s="4">
        <v>1</v>
      </c>
      <c r="L7527" s="4">
        <v>3058.5302499999998</v>
      </c>
      <c r="M7527" s="4" t="s">
        <v>29</v>
      </c>
      <c r="N7527" s="4" t="s">
        <v>29</v>
      </c>
      <c r="O7527" s="4">
        <v>6.5770000000000002E-5</v>
      </c>
      <c r="P7527" s="4">
        <v>3.8E-6</v>
      </c>
      <c r="Q7527" s="4">
        <v>4.2</v>
      </c>
    </row>
    <row r="7528" spans="1:29" hidden="1" outlineLevel="1" collapsed="1" x14ac:dyDescent="0.25">
      <c r="A7528" t="s">
        <v>34</v>
      </c>
      <c r="B7528" s="4" t="s">
        <v>29</v>
      </c>
      <c r="C7528" s="4" t="s">
        <v>8470</v>
      </c>
      <c r="D7528" s="4" t="s">
        <v>72</v>
      </c>
      <c r="E7528" s="4">
        <v>1.7160299999999999E-3</v>
      </c>
      <c r="F7528" s="4">
        <v>1.5434800000000001E-4</v>
      </c>
      <c r="G7528" s="4">
        <v>1</v>
      </c>
      <c r="H7528" s="4">
        <v>1</v>
      </c>
      <c r="I7528" s="4">
        <v>1</v>
      </c>
      <c r="J7528" s="4" t="s">
        <v>8463</v>
      </c>
      <c r="K7528" s="4">
        <v>0</v>
      </c>
      <c r="L7528" s="4">
        <v>1757.81881</v>
      </c>
      <c r="M7528" s="4" t="s">
        <v>29</v>
      </c>
      <c r="N7528" s="4" t="s">
        <v>29</v>
      </c>
      <c r="O7528" s="4">
        <v>6.5770000000000002E-5</v>
      </c>
      <c r="P7528" s="4">
        <v>1.75E-4</v>
      </c>
      <c r="Q7528" s="4">
        <v>2.78</v>
      </c>
    </row>
    <row r="7529" spans="1:29" hidden="1" outlineLevel="1" collapsed="1" x14ac:dyDescent="0.25">
      <c r="A7529" t="s">
        <v>34</v>
      </c>
      <c r="B7529" s="4" t="s">
        <v>29</v>
      </c>
      <c r="C7529" s="4" t="s">
        <v>8471</v>
      </c>
      <c r="D7529" s="4" t="s">
        <v>34</v>
      </c>
      <c r="E7529" s="4">
        <v>3.7939499999999999E-7</v>
      </c>
      <c r="F7529" s="4">
        <v>1.5434800000000001E-4</v>
      </c>
      <c r="G7529" s="4">
        <v>1</v>
      </c>
      <c r="H7529" s="4">
        <v>1</v>
      </c>
      <c r="I7529" s="4">
        <v>3</v>
      </c>
      <c r="J7529" s="4" t="s">
        <v>8463</v>
      </c>
      <c r="K7529" s="4">
        <v>0</v>
      </c>
      <c r="L7529" s="4">
        <v>2660.2784900000001</v>
      </c>
      <c r="M7529" s="4" t="s">
        <v>29</v>
      </c>
      <c r="N7529" s="4" t="s">
        <v>29</v>
      </c>
      <c r="O7529" s="4">
        <v>6.5770000000000002E-5</v>
      </c>
      <c r="P7529" s="4">
        <v>6.747E-9</v>
      </c>
      <c r="Q7529" s="4">
        <v>4.4000000000000004</v>
      </c>
    </row>
    <row r="7530" spans="1:29" x14ac:dyDescent="0.25">
      <c r="A7530" s="3" t="s">
        <v>29</v>
      </c>
      <c r="B7530" s="3" t="s">
        <v>30</v>
      </c>
      <c r="C7530" s="3" t="s">
        <v>8472</v>
      </c>
      <c r="D7530" s="3" t="s">
        <v>8473</v>
      </c>
      <c r="E7530" s="3">
        <v>0</v>
      </c>
      <c r="F7530" s="3">
        <v>22.791</v>
      </c>
      <c r="G7530" s="3">
        <v>8</v>
      </c>
      <c r="H7530" s="3">
        <v>4</v>
      </c>
      <c r="I7530" s="3">
        <v>4</v>
      </c>
      <c r="J7530" s="3">
        <v>4</v>
      </c>
      <c r="K7530" s="3">
        <v>763</v>
      </c>
      <c r="L7530" s="3">
        <v>86.7</v>
      </c>
      <c r="M7530" s="3">
        <v>5.62</v>
      </c>
      <c r="N7530" s="3">
        <v>12.37</v>
      </c>
      <c r="O7530" s="3">
        <v>4</v>
      </c>
      <c r="P7530" s="3" t="s">
        <v>34</v>
      </c>
      <c r="Q7530" s="3" t="s">
        <v>34</v>
      </c>
      <c r="R7530" s="3" t="s">
        <v>34</v>
      </c>
      <c r="S7530" s="3" t="s">
        <v>8474</v>
      </c>
      <c r="T7530" s="3" t="s">
        <v>34</v>
      </c>
      <c r="U7530" s="3" t="s">
        <v>8472</v>
      </c>
      <c r="V7530" s="3" t="s">
        <v>34</v>
      </c>
      <c r="W7530" s="3" t="s">
        <v>1758</v>
      </c>
      <c r="X7530" s="3" t="s">
        <v>34</v>
      </c>
      <c r="Y7530" s="3" t="s">
        <v>34</v>
      </c>
      <c r="Z7530" s="3" t="s">
        <v>34</v>
      </c>
      <c r="AA7530" s="3">
        <v>0</v>
      </c>
      <c r="AB7530" s="3" t="s">
        <v>29</v>
      </c>
      <c r="AC7530" s="3">
        <v>1</v>
      </c>
    </row>
    <row r="7531" spans="1:29" hidden="1" outlineLevel="1" collapsed="1" x14ac:dyDescent="0.25">
      <c r="A7531" t="s">
        <v>34</v>
      </c>
      <c r="B7531" s="2" t="s">
        <v>39</v>
      </c>
      <c r="C7531" s="2" t="s">
        <v>40</v>
      </c>
      <c r="D7531" s="2" t="s">
        <v>41</v>
      </c>
      <c r="E7531" s="2" t="s">
        <v>42</v>
      </c>
      <c r="F7531" s="2" t="s">
        <v>43</v>
      </c>
      <c r="G7531" s="2" t="s">
        <v>28</v>
      </c>
      <c r="H7531" s="2" t="s">
        <v>44</v>
      </c>
      <c r="I7531" s="2" t="s">
        <v>8</v>
      </c>
      <c r="J7531" s="2" t="s">
        <v>45</v>
      </c>
      <c r="K7531" s="2" t="s">
        <v>46</v>
      </c>
      <c r="L7531" s="2" t="s">
        <v>47</v>
      </c>
      <c r="M7531" s="2" t="s">
        <v>27</v>
      </c>
      <c r="N7531" s="2" t="s">
        <v>48</v>
      </c>
      <c r="O7531" s="2" t="s">
        <v>49</v>
      </c>
      <c r="P7531" s="2" t="s">
        <v>50</v>
      </c>
      <c r="Q7531" s="2" t="s">
        <v>51</v>
      </c>
    </row>
    <row r="7532" spans="1:29" hidden="1" outlineLevel="1" collapsed="1" x14ac:dyDescent="0.25">
      <c r="A7532" t="s">
        <v>34</v>
      </c>
      <c r="B7532" s="4" t="s">
        <v>29</v>
      </c>
      <c r="C7532" s="4" t="s">
        <v>8475</v>
      </c>
      <c r="D7532" s="4" t="s">
        <v>72</v>
      </c>
      <c r="E7532" s="4">
        <v>1.0549200000000001E-5</v>
      </c>
      <c r="F7532" s="4">
        <v>1.5434800000000001E-4</v>
      </c>
      <c r="G7532" s="4">
        <v>1</v>
      </c>
      <c r="H7532" s="4">
        <v>1</v>
      </c>
      <c r="I7532" s="4">
        <v>1</v>
      </c>
      <c r="J7532" s="4" t="s">
        <v>8472</v>
      </c>
      <c r="K7532" s="4">
        <v>0</v>
      </c>
      <c r="L7532" s="4">
        <v>1364.70562</v>
      </c>
      <c r="M7532" s="4" t="s">
        <v>29</v>
      </c>
      <c r="N7532" s="4" t="s">
        <v>29</v>
      </c>
      <c r="O7532" s="4">
        <v>6.5770000000000002E-5</v>
      </c>
      <c r="P7532" s="4">
        <v>3.777E-7</v>
      </c>
      <c r="Q7532" s="4">
        <v>2.82</v>
      </c>
    </row>
    <row r="7533" spans="1:29" hidden="1" outlineLevel="1" collapsed="1" x14ac:dyDescent="0.25">
      <c r="A7533" t="s">
        <v>34</v>
      </c>
      <c r="B7533" s="4" t="s">
        <v>29</v>
      </c>
      <c r="C7533" s="4" t="s">
        <v>8476</v>
      </c>
      <c r="D7533" s="4" t="s">
        <v>617</v>
      </c>
      <c r="E7533" s="4">
        <v>2.62873E-4</v>
      </c>
      <c r="F7533" s="4">
        <v>1.5434800000000001E-4</v>
      </c>
      <c r="G7533" s="4">
        <v>1</v>
      </c>
      <c r="H7533" s="4">
        <v>1</v>
      </c>
      <c r="I7533" s="4">
        <v>1</v>
      </c>
      <c r="J7533" s="4" t="s">
        <v>8472</v>
      </c>
      <c r="K7533" s="4">
        <v>0</v>
      </c>
      <c r="L7533" s="4">
        <v>1619.86141</v>
      </c>
      <c r="M7533" s="4" t="s">
        <v>29</v>
      </c>
      <c r="N7533" s="4" t="s">
        <v>29</v>
      </c>
      <c r="O7533" s="4">
        <v>6.5770000000000002E-5</v>
      </c>
      <c r="P7533" s="4">
        <v>1.842E-5</v>
      </c>
      <c r="Q7533" s="4">
        <v>2.17</v>
      </c>
    </row>
    <row r="7534" spans="1:29" hidden="1" outlineLevel="1" collapsed="1" x14ac:dyDescent="0.25">
      <c r="A7534" t="s">
        <v>34</v>
      </c>
      <c r="B7534" s="4" t="s">
        <v>29</v>
      </c>
      <c r="C7534" s="4" t="s">
        <v>8477</v>
      </c>
      <c r="D7534" s="4" t="s">
        <v>34</v>
      </c>
      <c r="E7534" s="4">
        <v>6.1020400000000004E-4</v>
      </c>
      <c r="F7534" s="4">
        <v>1.5434800000000001E-4</v>
      </c>
      <c r="G7534" s="4">
        <v>1</v>
      </c>
      <c r="H7534" s="4">
        <v>1</v>
      </c>
      <c r="I7534" s="4">
        <v>1</v>
      </c>
      <c r="J7534" s="4" t="s">
        <v>8472</v>
      </c>
      <c r="K7534" s="4">
        <v>0</v>
      </c>
      <c r="L7534" s="4">
        <v>2022.9462000000001</v>
      </c>
      <c r="M7534" s="4" t="s">
        <v>29</v>
      </c>
      <c r="N7534" s="4" t="s">
        <v>29</v>
      </c>
      <c r="O7534" s="4">
        <v>6.5770000000000002E-5</v>
      </c>
      <c r="P7534" s="4">
        <v>5.0850000000000003E-5</v>
      </c>
      <c r="Q7534" s="4">
        <v>3.25</v>
      </c>
    </row>
    <row r="7535" spans="1:29" hidden="1" outlineLevel="1" collapsed="1" x14ac:dyDescent="0.25">
      <c r="A7535" t="s">
        <v>34</v>
      </c>
      <c r="B7535" s="4" t="s">
        <v>29</v>
      </c>
      <c r="C7535" s="4" t="s">
        <v>8478</v>
      </c>
      <c r="D7535" s="4" t="s">
        <v>34</v>
      </c>
      <c r="E7535" s="4">
        <v>1.84604E-6</v>
      </c>
      <c r="F7535" s="4">
        <v>1.5434800000000001E-4</v>
      </c>
      <c r="G7535" s="4">
        <v>1</v>
      </c>
      <c r="H7535" s="4">
        <v>1</v>
      </c>
      <c r="I7535" s="4">
        <v>1</v>
      </c>
      <c r="J7535" s="4" t="s">
        <v>8472</v>
      </c>
      <c r="K7535" s="4">
        <v>0</v>
      </c>
      <c r="L7535" s="4">
        <v>1566.83736</v>
      </c>
      <c r="M7535" s="4" t="s">
        <v>29</v>
      </c>
      <c r="N7535" s="4" t="s">
        <v>29</v>
      </c>
      <c r="O7535" s="4">
        <v>6.5770000000000002E-5</v>
      </c>
      <c r="P7535" s="4">
        <v>4.5769999999999999E-8</v>
      </c>
      <c r="Q7535" s="4">
        <v>4.13</v>
      </c>
    </row>
    <row r="7536" spans="1:29" x14ac:dyDescent="0.25">
      <c r="A7536" s="3" t="s">
        <v>29</v>
      </c>
      <c r="B7536" s="3" t="s">
        <v>30</v>
      </c>
      <c r="C7536" s="3" t="s">
        <v>8479</v>
      </c>
      <c r="D7536" s="3" t="s">
        <v>8480</v>
      </c>
      <c r="E7536" s="3">
        <v>0</v>
      </c>
      <c r="F7536" s="3">
        <v>22.786000000000001</v>
      </c>
      <c r="G7536" s="3">
        <v>26</v>
      </c>
      <c r="H7536" s="3">
        <v>7</v>
      </c>
      <c r="I7536" s="3">
        <v>10</v>
      </c>
      <c r="J7536" s="3">
        <v>7</v>
      </c>
      <c r="K7536" s="3">
        <v>363</v>
      </c>
      <c r="L7536" s="3">
        <v>41.3</v>
      </c>
      <c r="M7536" s="3">
        <v>8.68</v>
      </c>
      <c r="N7536" s="3">
        <v>25.11</v>
      </c>
      <c r="O7536" s="3">
        <v>7</v>
      </c>
      <c r="P7536" s="3" t="s">
        <v>34</v>
      </c>
      <c r="Q7536" s="3" t="s">
        <v>34</v>
      </c>
      <c r="R7536" s="3" t="s">
        <v>34</v>
      </c>
      <c r="S7536" s="3" t="s">
        <v>8481</v>
      </c>
      <c r="T7536" s="3" t="s">
        <v>34</v>
      </c>
      <c r="U7536" s="3" t="s">
        <v>8479</v>
      </c>
      <c r="V7536" s="3" t="s">
        <v>34</v>
      </c>
      <c r="W7536" s="3" t="s">
        <v>449</v>
      </c>
      <c r="X7536" s="3" t="s">
        <v>34</v>
      </c>
      <c r="Y7536" s="3" t="s">
        <v>34</v>
      </c>
      <c r="Z7536" s="3" t="s">
        <v>34</v>
      </c>
      <c r="AA7536" s="3">
        <v>0</v>
      </c>
      <c r="AB7536" s="3" t="s">
        <v>29</v>
      </c>
      <c r="AC7536" s="3">
        <v>1</v>
      </c>
    </row>
    <row r="7537" spans="1:29" hidden="1" outlineLevel="1" collapsed="1" x14ac:dyDescent="0.25">
      <c r="A7537" t="s">
        <v>34</v>
      </c>
      <c r="B7537" s="2" t="s">
        <v>39</v>
      </c>
      <c r="C7537" s="2" t="s">
        <v>40</v>
      </c>
      <c r="D7537" s="2" t="s">
        <v>41</v>
      </c>
      <c r="E7537" s="2" t="s">
        <v>42</v>
      </c>
      <c r="F7537" s="2" t="s">
        <v>43</v>
      </c>
      <c r="G7537" s="2" t="s">
        <v>28</v>
      </c>
      <c r="H7537" s="2" t="s">
        <v>44</v>
      </c>
      <c r="I7537" s="2" t="s">
        <v>8</v>
      </c>
      <c r="J7537" s="2" t="s">
        <v>45</v>
      </c>
      <c r="K7537" s="2" t="s">
        <v>46</v>
      </c>
      <c r="L7537" s="2" t="s">
        <v>47</v>
      </c>
      <c r="M7537" s="2" t="s">
        <v>27</v>
      </c>
      <c r="N7537" s="2" t="s">
        <v>48</v>
      </c>
      <c r="O7537" s="2" t="s">
        <v>49</v>
      </c>
      <c r="P7537" s="2" t="s">
        <v>50</v>
      </c>
      <c r="Q7537" s="2" t="s">
        <v>51</v>
      </c>
    </row>
    <row r="7538" spans="1:29" hidden="1" outlineLevel="1" collapsed="1" x14ac:dyDescent="0.25">
      <c r="A7538" t="s">
        <v>34</v>
      </c>
      <c r="B7538" s="4" t="s">
        <v>29</v>
      </c>
      <c r="C7538" s="4" t="s">
        <v>8482</v>
      </c>
      <c r="D7538" s="4" t="s">
        <v>34</v>
      </c>
      <c r="E7538" s="4">
        <v>5.1994800000000002E-6</v>
      </c>
      <c r="F7538" s="4">
        <v>1.5434800000000001E-4</v>
      </c>
      <c r="G7538" s="4">
        <v>1</v>
      </c>
      <c r="H7538" s="4">
        <v>1</v>
      </c>
      <c r="I7538" s="4">
        <v>4</v>
      </c>
      <c r="J7538" s="4" t="s">
        <v>8479</v>
      </c>
      <c r="K7538" s="4">
        <v>0</v>
      </c>
      <c r="L7538" s="4">
        <v>1541.8686</v>
      </c>
      <c r="M7538" s="4" t="s">
        <v>29</v>
      </c>
      <c r="N7538" s="4" t="s">
        <v>29</v>
      </c>
      <c r="O7538" s="4">
        <v>6.5770000000000002E-5</v>
      </c>
      <c r="P7538" s="4">
        <v>1.5949999999999999E-7</v>
      </c>
      <c r="Q7538" s="4">
        <v>3.31</v>
      </c>
    </row>
    <row r="7539" spans="1:29" hidden="1" outlineLevel="1" collapsed="1" x14ac:dyDescent="0.25">
      <c r="A7539" t="s">
        <v>34</v>
      </c>
      <c r="B7539" s="4" t="s">
        <v>29</v>
      </c>
      <c r="C7539" s="4" t="s">
        <v>8483</v>
      </c>
      <c r="D7539" s="4" t="s">
        <v>133</v>
      </c>
      <c r="E7539" s="4">
        <v>2.6880099999999998E-3</v>
      </c>
      <c r="F7539" s="4">
        <v>3.0793500000000001E-4</v>
      </c>
      <c r="G7539" s="4">
        <v>1</v>
      </c>
      <c r="H7539" s="4">
        <v>1</v>
      </c>
      <c r="I7539" s="4">
        <v>1</v>
      </c>
      <c r="J7539" s="4" t="s">
        <v>8479</v>
      </c>
      <c r="K7539" s="4">
        <v>0</v>
      </c>
      <c r="L7539" s="4">
        <v>2072.1419999999998</v>
      </c>
      <c r="M7539" s="4" t="s">
        <v>29</v>
      </c>
      <c r="N7539" s="4" t="s">
        <v>29</v>
      </c>
      <c r="O7539" s="4">
        <v>1.192E-4</v>
      </c>
      <c r="P7539" s="4">
        <v>2.9770000000000003E-4</v>
      </c>
      <c r="Q7539" s="4">
        <v>4.21</v>
      </c>
    </row>
    <row r="7540" spans="1:29" hidden="1" outlineLevel="1" collapsed="1" x14ac:dyDescent="0.25">
      <c r="A7540" t="s">
        <v>34</v>
      </c>
      <c r="B7540" s="4" t="s">
        <v>29</v>
      </c>
      <c r="C7540" s="4" t="s">
        <v>8484</v>
      </c>
      <c r="D7540" s="4" t="s">
        <v>34</v>
      </c>
      <c r="E7540" s="4">
        <v>6.7916599999999997E-3</v>
      </c>
      <c r="F7540" s="4">
        <v>4.3565599999999998E-4</v>
      </c>
      <c r="G7540" s="4">
        <v>1</v>
      </c>
      <c r="H7540" s="4">
        <v>1</v>
      </c>
      <c r="I7540" s="4">
        <v>1</v>
      </c>
      <c r="J7540" s="4" t="s">
        <v>8479</v>
      </c>
      <c r="K7540" s="4">
        <v>1</v>
      </c>
      <c r="L7540" s="4">
        <v>1425.806</v>
      </c>
      <c r="M7540" s="4" t="s">
        <v>29</v>
      </c>
      <c r="N7540" s="4" t="s">
        <v>29</v>
      </c>
      <c r="O7540" s="4">
        <v>1.639E-4</v>
      </c>
      <c r="P7540" s="4">
        <v>8.7810000000000004E-4</v>
      </c>
      <c r="Q7540" s="4">
        <v>2.56</v>
      </c>
    </row>
    <row r="7541" spans="1:29" hidden="1" outlineLevel="1" collapsed="1" x14ac:dyDescent="0.25">
      <c r="A7541" t="s">
        <v>34</v>
      </c>
      <c r="B7541" s="4" t="s">
        <v>29</v>
      </c>
      <c r="C7541" s="4" t="s">
        <v>8485</v>
      </c>
      <c r="D7541" s="4" t="s">
        <v>388</v>
      </c>
      <c r="E7541" s="4">
        <v>2.6094200000000001E-2</v>
      </c>
      <c r="F7541" s="4">
        <v>1.14003E-3</v>
      </c>
      <c r="G7541" s="4">
        <v>1</v>
      </c>
      <c r="H7541" s="4">
        <v>1</v>
      </c>
      <c r="I7541" s="4">
        <v>1</v>
      </c>
      <c r="J7541" s="4" t="s">
        <v>8479</v>
      </c>
      <c r="K7541" s="4">
        <v>0</v>
      </c>
      <c r="L7541" s="4">
        <v>1315.59871</v>
      </c>
      <c r="M7541" s="4" t="s">
        <v>29</v>
      </c>
      <c r="N7541" s="4" t="s">
        <v>29</v>
      </c>
      <c r="O7541" s="4">
        <v>4.1320000000000001E-4</v>
      </c>
      <c r="P7541" s="4">
        <v>4.5779999999999996E-3</v>
      </c>
      <c r="Q7541" s="4">
        <v>1.87</v>
      </c>
    </row>
    <row r="7542" spans="1:29" hidden="1" outlineLevel="1" collapsed="1" x14ac:dyDescent="0.25">
      <c r="A7542" t="s">
        <v>34</v>
      </c>
      <c r="B7542" s="4" t="s">
        <v>29</v>
      </c>
      <c r="C7542" s="4" t="s">
        <v>8486</v>
      </c>
      <c r="D7542" s="4" t="s">
        <v>34</v>
      </c>
      <c r="E7542" s="4">
        <v>6.8546899999999994E-2</v>
      </c>
      <c r="F7542" s="4">
        <v>2.6094199999999999E-3</v>
      </c>
      <c r="G7542" s="4">
        <v>1</v>
      </c>
      <c r="H7542" s="4">
        <v>1</v>
      </c>
      <c r="I7542" s="4">
        <v>1</v>
      </c>
      <c r="J7542" s="4" t="s">
        <v>8479</v>
      </c>
      <c r="K7542" s="4">
        <v>2</v>
      </c>
      <c r="L7542" s="4">
        <v>1287.7895699999999</v>
      </c>
      <c r="M7542" s="4" t="s">
        <v>29</v>
      </c>
      <c r="N7542" s="4" t="s">
        <v>29</v>
      </c>
      <c r="O7542" s="4">
        <v>8.8719999999999999E-4</v>
      </c>
      <c r="P7542" s="4">
        <v>1.6230000000000001E-2</v>
      </c>
      <c r="Q7542" s="4">
        <v>2.21</v>
      </c>
    </row>
    <row r="7543" spans="1:29" hidden="1" outlineLevel="1" collapsed="1" x14ac:dyDescent="0.25">
      <c r="A7543" t="s">
        <v>34</v>
      </c>
      <c r="B7543" s="4" t="s">
        <v>29</v>
      </c>
      <c r="C7543" s="4" t="s">
        <v>8487</v>
      </c>
      <c r="D7543" s="4" t="s">
        <v>196</v>
      </c>
      <c r="E7543" s="4">
        <v>7.6269400000000001E-2</v>
      </c>
      <c r="F7543" s="4">
        <v>2.86959E-3</v>
      </c>
      <c r="G7543" s="4">
        <v>1</v>
      </c>
      <c r="H7543" s="4">
        <v>1</v>
      </c>
      <c r="I7543" s="4">
        <v>1</v>
      </c>
      <c r="J7543" s="4" t="s">
        <v>8479</v>
      </c>
      <c r="K7543" s="4">
        <v>1</v>
      </c>
      <c r="L7543" s="4">
        <v>1942.9214999999999</v>
      </c>
      <c r="M7543" s="4" t="s">
        <v>29</v>
      </c>
      <c r="N7543" s="4" t="s">
        <v>29</v>
      </c>
      <c r="O7543" s="4">
        <v>1.0269999999999999E-3</v>
      </c>
      <c r="P7543" s="4">
        <v>1.8800000000000001E-2</v>
      </c>
      <c r="Q7543" s="4">
        <v>2.09</v>
      </c>
    </row>
    <row r="7544" spans="1:29" hidden="1" outlineLevel="1" collapsed="1" x14ac:dyDescent="0.25">
      <c r="A7544" t="s">
        <v>34</v>
      </c>
      <c r="B7544" s="4" t="s">
        <v>29</v>
      </c>
      <c r="C7544" s="4" t="s">
        <v>8488</v>
      </c>
      <c r="D7544" s="4" t="s">
        <v>612</v>
      </c>
      <c r="E7544" s="4">
        <v>0.22408800000000001</v>
      </c>
      <c r="F7544" s="4">
        <v>7.9578400000000007E-3</v>
      </c>
      <c r="G7544" s="4">
        <v>1</v>
      </c>
      <c r="H7544" s="4">
        <v>1</v>
      </c>
      <c r="I7544" s="4">
        <v>1</v>
      </c>
      <c r="J7544" s="4" t="s">
        <v>8479</v>
      </c>
      <c r="K7544" s="4">
        <v>0</v>
      </c>
      <c r="L7544" s="4">
        <v>1385.6365599999999</v>
      </c>
      <c r="M7544" s="4" t="s">
        <v>29</v>
      </c>
      <c r="N7544" s="4" t="s">
        <v>29</v>
      </c>
      <c r="O7544" s="4">
        <v>2.8900000000000002E-3</v>
      </c>
      <c r="P7544" s="4">
        <v>9.4070000000000001E-2</v>
      </c>
      <c r="Q7544" s="4">
        <v>1.1399999999999999</v>
      </c>
    </row>
    <row r="7545" spans="1:29" x14ac:dyDescent="0.25">
      <c r="A7545" s="3" t="s">
        <v>29</v>
      </c>
      <c r="B7545" s="3" t="s">
        <v>30</v>
      </c>
      <c r="C7545" s="3" t="s">
        <v>8489</v>
      </c>
      <c r="D7545" s="3" t="s">
        <v>8490</v>
      </c>
      <c r="E7545" s="3">
        <v>0</v>
      </c>
      <c r="F7545" s="3">
        <v>22.779</v>
      </c>
      <c r="G7545" s="3">
        <v>10</v>
      </c>
      <c r="H7545" s="3">
        <v>6</v>
      </c>
      <c r="I7545" s="3">
        <v>6</v>
      </c>
      <c r="J7545" s="3">
        <v>6</v>
      </c>
      <c r="K7545" s="3">
        <v>993</v>
      </c>
      <c r="L7545" s="3">
        <v>109.4</v>
      </c>
      <c r="M7545" s="3">
        <v>4.63</v>
      </c>
      <c r="N7545" s="3">
        <v>16.760000000000002</v>
      </c>
      <c r="O7545" s="3">
        <v>6</v>
      </c>
      <c r="P7545" s="3" t="s">
        <v>4087</v>
      </c>
      <c r="Q7545" s="3" t="s">
        <v>8491</v>
      </c>
      <c r="R7545" s="3" t="s">
        <v>8492</v>
      </c>
      <c r="S7545" s="3" t="s">
        <v>34</v>
      </c>
      <c r="T7545" s="3" t="s">
        <v>34</v>
      </c>
      <c r="U7545" s="3" t="s">
        <v>8489</v>
      </c>
      <c r="V7545" s="3" t="s">
        <v>34</v>
      </c>
      <c r="W7545" s="3" t="s">
        <v>1758</v>
      </c>
      <c r="X7545" s="3" t="s">
        <v>34</v>
      </c>
      <c r="Y7545" s="3" t="s">
        <v>34</v>
      </c>
      <c r="Z7545" s="3" t="s">
        <v>34</v>
      </c>
      <c r="AA7545" s="3">
        <v>0</v>
      </c>
      <c r="AB7545" s="3" t="s">
        <v>29</v>
      </c>
      <c r="AC7545" s="3">
        <v>1</v>
      </c>
    </row>
    <row r="7546" spans="1:29" hidden="1" outlineLevel="1" collapsed="1" x14ac:dyDescent="0.25">
      <c r="A7546" t="s">
        <v>34</v>
      </c>
      <c r="B7546" s="2" t="s">
        <v>39</v>
      </c>
      <c r="C7546" s="2" t="s">
        <v>40</v>
      </c>
      <c r="D7546" s="2" t="s">
        <v>41</v>
      </c>
      <c r="E7546" s="2" t="s">
        <v>42</v>
      </c>
      <c r="F7546" s="2" t="s">
        <v>43</v>
      </c>
      <c r="G7546" s="2" t="s">
        <v>28</v>
      </c>
      <c r="H7546" s="2" t="s">
        <v>44</v>
      </c>
      <c r="I7546" s="2" t="s">
        <v>8</v>
      </c>
      <c r="J7546" s="2" t="s">
        <v>45</v>
      </c>
      <c r="K7546" s="2" t="s">
        <v>46</v>
      </c>
      <c r="L7546" s="2" t="s">
        <v>47</v>
      </c>
      <c r="M7546" s="2" t="s">
        <v>27</v>
      </c>
      <c r="N7546" s="2" t="s">
        <v>48</v>
      </c>
      <c r="O7546" s="2" t="s">
        <v>49</v>
      </c>
      <c r="P7546" s="2" t="s">
        <v>50</v>
      </c>
      <c r="Q7546" s="2" t="s">
        <v>51</v>
      </c>
    </row>
    <row r="7547" spans="1:29" hidden="1" outlineLevel="1" collapsed="1" x14ac:dyDescent="0.25">
      <c r="A7547" t="s">
        <v>34</v>
      </c>
      <c r="B7547" s="4" t="s">
        <v>29</v>
      </c>
      <c r="C7547" s="4" t="s">
        <v>8493</v>
      </c>
      <c r="D7547" s="4" t="s">
        <v>34</v>
      </c>
      <c r="E7547" s="4">
        <v>8.3151400000000005E-6</v>
      </c>
      <c r="F7547" s="4">
        <v>1.5434800000000001E-4</v>
      </c>
      <c r="G7547" s="4">
        <v>1</v>
      </c>
      <c r="H7547" s="4">
        <v>1</v>
      </c>
      <c r="I7547" s="4">
        <v>1</v>
      </c>
      <c r="J7547" s="4" t="s">
        <v>8489</v>
      </c>
      <c r="K7547" s="4">
        <v>0</v>
      </c>
      <c r="L7547" s="4">
        <v>1496.8179700000001</v>
      </c>
      <c r="M7547" s="4" t="s">
        <v>29</v>
      </c>
      <c r="N7547" s="4" t="s">
        <v>29</v>
      </c>
      <c r="O7547" s="4">
        <v>6.5770000000000002E-5</v>
      </c>
      <c r="P7547" s="4">
        <v>2.8220000000000003E-7</v>
      </c>
      <c r="Q7547" s="4">
        <v>3.28</v>
      </c>
    </row>
    <row r="7548" spans="1:29" hidden="1" outlineLevel="1" collapsed="1" x14ac:dyDescent="0.25">
      <c r="A7548" t="s">
        <v>34</v>
      </c>
      <c r="B7548" s="4" t="s">
        <v>29</v>
      </c>
      <c r="C7548" s="4" t="s">
        <v>8494</v>
      </c>
      <c r="D7548" s="4" t="s">
        <v>34</v>
      </c>
      <c r="E7548" s="4">
        <v>1.36203E-3</v>
      </c>
      <c r="F7548" s="4">
        <v>1.5434800000000001E-4</v>
      </c>
      <c r="G7548" s="4">
        <v>1</v>
      </c>
      <c r="H7548" s="4">
        <v>1</v>
      </c>
      <c r="I7548" s="4">
        <v>1</v>
      </c>
      <c r="J7548" s="4" t="s">
        <v>8489</v>
      </c>
      <c r="K7548" s="4">
        <v>1</v>
      </c>
      <c r="L7548" s="4">
        <v>1927.06474</v>
      </c>
      <c r="M7548" s="4" t="s">
        <v>29</v>
      </c>
      <c r="N7548" s="4" t="s">
        <v>29</v>
      </c>
      <c r="O7548" s="4">
        <v>6.5770000000000002E-5</v>
      </c>
      <c r="P7548" s="4">
        <v>1.3339999999999999E-4</v>
      </c>
      <c r="Q7548" s="4">
        <v>3.42</v>
      </c>
    </row>
    <row r="7549" spans="1:29" hidden="1" outlineLevel="1" collapsed="1" x14ac:dyDescent="0.25">
      <c r="A7549" t="s">
        <v>34</v>
      </c>
      <c r="B7549" s="4" t="s">
        <v>29</v>
      </c>
      <c r="C7549" s="4" t="s">
        <v>8495</v>
      </c>
      <c r="D7549" s="4" t="s">
        <v>34</v>
      </c>
      <c r="E7549" s="4">
        <v>1.11051E-4</v>
      </c>
      <c r="F7549" s="4">
        <v>1.5434800000000001E-4</v>
      </c>
      <c r="G7549" s="4">
        <v>1</v>
      </c>
      <c r="H7549" s="4">
        <v>1</v>
      </c>
      <c r="I7549" s="4">
        <v>1</v>
      </c>
      <c r="J7549" s="4" t="s">
        <v>8489</v>
      </c>
      <c r="K7549" s="4">
        <v>1</v>
      </c>
      <c r="L7549" s="4">
        <v>2150.17166</v>
      </c>
      <c r="M7549" s="4" t="s">
        <v>29</v>
      </c>
      <c r="N7549" s="4" t="s">
        <v>29</v>
      </c>
      <c r="O7549" s="4">
        <v>6.5770000000000002E-5</v>
      </c>
      <c r="P7549" s="4">
        <v>6.4849999999999997E-6</v>
      </c>
      <c r="Q7549" s="4">
        <v>3.15</v>
      </c>
    </row>
    <row r="7550" spans="1:29" hidden="1" outlineLevel="1" collapsed="1" x14ac:dyDescent="0.25">
      <c r="A7550" t="s">
        <v>34</v>
      </c>
      <c r="B7550" s="4" t="s">
        <v>29</v>
      </c>
      <c r="C7550" s="4" t="s">
        <v>8496</v>
      </c>
      <c r="D7550" s="4" t="s">
        <v>34</v>
      </c>
      <c r="E7550" s="4">
        <v>4.0231800000000003E-3</v>
      </c>
      <c r="F7550" s="4">
        <v>3.0793500000000001E-4</v>
      </c>
      <c r="G7550" s="4">
        <v>1</v>
      </c>
      <c r="H7550" s="4">
        <v>1</v>
      </c>
      <c r="I7550" s="4">
        <v>1</v>
      </c>
      <c r="J7550" s="4" t="s">
        <v>8489</v>
      </c>
      <c r="K7550" s="4">
        <v>0</v>
      </c>
      <c r="L7550" s="4">
        <v>2022.9555800000001</v>
      </c>
      <c r="M7550" s="4" t="s">
        <v>29</v>
      </c>
      <c r="N7550" s="4" t="s">
        <v>29</v>
      </c>
      <c r="O7550" s="4">
        <v>1.192E-4</v>
      </c>
      <c r="P7550" s="4">
        <v>4.7839999999999997E-4</v>
      </c>
      <c r="Q7550" s="4">
        <v>2.57</v>
      </c>
    </row>
    <row r="7551" spans="1:29" hidden="1" outlineLevel="1" collapsed="1" x14ac:dyDescent="0.25">
      <c r="A7551" t="s">
        <v>34</v>
      </c>
      <c r="B7551" s="4" t="s">
        <v>29</v>
      </c>
      <c r="C7551" s="4" t="s">
        <v>8497</v>
      </c>
      <c r="D7551" s="4" t="s">
        <v>34</v>
      </c>
      <c r="E7551" s="4">
        <v>5.0440499999999999E-2</v>
      </c>
      <c r="F7551" s="4">
        <v>1.52893E-3</v>
      </c>
      <c r="G7551" s="4">
        <v>1</v>
      </c>
      <c r="H7551" s="4">
        <v>1</v>
      </c>
      <c r="I7551" s="4">
        <v>1</v>
      </c>
      <c r="J7551" s="4" t="s">
        <v>8489</v>
      </c>
      <c r="K7551" s="4">
        <v>1</v>
      </c>
      <c r="L7551" s="4">
        <v>2004.9145000000001</v>
      </c>
      <c r="M7551" s="4" t="s">
        <v>29</v>
      </c>
      <c r="N7551" s="4" t="s">
        <v>29</v>
      </c>
      <c r="O7551" s="4">
        <v>5.5110000000000001E-4</v>
      </c>
      <c r="P7551" s="4">
        <v>1.072E-2</v>
      </c>
      <c r="Q7551" s="4">
        <v>2.7</v>
      </c>
    </row>
    <row r="7552" spans="1:29" hidden="1" outlineLevel="1" collapsed="1" x14ac:dyDescent="0.25">
      <c r="A7552" t="s">
        <v>34</v>
      </c>
      <c r="B7552" s="4" t="s">
        <v>29</v>
      </c>
      <c r="C7552" s="4" t="s">
        <v>8498</v>
      </c>
      <c r="D7552" s="4" t="s">
        <v>34</v>
      </c>
      <c r="E7552" s="4">
        <v>5.9021299999999999E-2</v>
      </c>
      <c r="F7552" s="4">
        <v>2.0709399999999998E-3</v>
      </c>
      <c r="G7552" s="4">
        <v>1</v>
      </c>
      <c r="H7552" s="4">
        <v>1</v>
      </c>
      <c r="I7552" s="4">
        <v>1</v>
      </c>
      <c r="J7552" s="4" t="s">
        <v>8489</v>
      </c>
      <c r="K7552" s="4">
        <v>0</v>
      </c>
      <c r="L7552" s="4">
        <v>1630.79187</v>
      </c>
      <c r="M7552" s="4" t="s">
        <v>29</v>
      </c>
      <c r="N7552" s="4" t="s">
        <v>29</v>
      </c>
      <c r="O7552" s="4">
        <v>7.4290000000000001E-4</v>
      </c>
      <c r="P7552" s="4">
        <v>1.3299999999999999E-2</v>
      </c>
      <c r="Q7552" s="4">
        <v>1.64</v>
      </c>
    </row>
    <row r="7553" spans="1:29" x14ac:dyDescent="0.25">
      <c r="A7553" s="3" t="s">
        <v>29</v>
      </c>
      <c r="B7553" s="3" t="s">
        <v>30</v>
      </c>
      <c r="C7553" s="3" t="s">
        <v>8499</v>
      </c>
      <c r="D7553" s="3" t="s">
        <v>8500</v>
      </c>
      <c r="E7553" s="3">
        <v>0</v>
      </c>
      <c r="F7553" s="3">
        <v>22.687999999999999</v>
      </c>
      <c r="G7553" s="3">
        <v>20</v>
      </c>
      <c r="H7553" s="3">
        <v>5</v>
      </c>
      <c r="I7553" s="3">
        <v>9</v>
      </c>
      <c r="J7553" s="3">
        <v>5</v>
      </c>
      <c r="K7553" s="3">
        <v>281</v>
      </c>
      <c r="L7553" s="3">
        <v>32.200000000000003</v>
      </c>
      <c r="M7553" s="3">
        <v>9.06</v>
      </c>
      <c r="N7553" s="3">
        <v>28.93</v>
      </c>
      <c r="O7553" s="3">
        <v>5</v>
      </c>
      <c r="P7553" s="3" t="s">
        <v>2217</v>
      </c>
      <c r="Q7553" s="3" t="s">
        <v>8214</v>
      </c>
      <c r="R7553" s="3" t="s">
        <v>2920</v>
      </c>
      <c r="S7553" s="3" t="s">
        <v>8501</v>
      </c>
      <c r="T7553" s="3" t="s">
        <v>8502</v>
      </c>
      <c r="U7553" s="3" t="s">
        <v>8499</v>
      </c>
      <c r="V7553" s="3" t="s">
        <v>8503</v>
      </c>
      <c r="W7553" s="3" t="s">
        <v>638</v>
      </c>
      <c r="X7553" s="3" t="s">
        <v>34</v>
      </c>
      <c r="Y7553" s="3" t="s">
        <v>34</v>
      </c>
      <c r="Z7553" s="3" t="s">
        <v>34</v>
      </c>
      <c r="AA7553" s="3">
        <v>0</v>
      </c>
      <c r="AB7553" s="3" t="s">
        <v>29</v>
      </c>
      <c r="AC7553" s="3">
        <v>1</v>
      </c>
    </row>
    <row r="7554" spans="1:29" hidden="1" outlineLevel="1" collapsed="1" x14ac:dyDescent="0.25">
      <c r="A7554" t="s">
        <v>34</v>
      </c>
      <c r="B7554" s="2" t="s">
        <v>39</v>
      </c>
      <c r="C7554" s="2" t="s">
        <v>40</v>
      </c>
      <c r="D7554" s="2" t="s">
        <v>41</v>
      </c>
      <c r="E7554" s="2" t="s">
        <v>42</v>
      </c>
      <c r="F7554" s="2" t="s">
        <v>43</v>
      </c>
      <c r="G7554" s="2" t="s">
        <v>28</v>
      </c>
      <c r="H7554" s="2" t="s">
        <v>44</v>
      </c>
      <c r="I7554" s="2" t="s">
        <v>8</v>
      </c>
      <c r="J7554" s="2" t="s">
        <v>45</v>
      </c>
      <c r="K7554" s="2" t="s">
        <v>46</v>
      </c>
      <c r="L7554" s="2" t="s">
        <v>47</v>
      </c>
      <c r="M7554" s="2" t="s">
        <v>27</v>
      </c>
      <c r="N7554" s="2" t="s">
        <v>48</v>
      </c>
      <c r="O7554" s="2" t="s">
        <v>49</v>
      </c>
      <c r="P7554" s="2" t="s">
        <v>50</v>
      </c>
      <c r="Q7554" s="2" t="s">
        <v>51</v>
      </c>
    </row>
    <row r="7555" spans="1:29" hidden="1" outlineLevel="1" collapsed="1" x14ac:dyDescent="0.25">
      <c r="A7555" t="s">
        <v>34</v>
      </c>
      <c r="B7555" s="4" t="s">
        <v>29</v>
      </c>
      <c r="C7555" s="4" t="s">
        <v>8504</v>
      </c>
      <c r="D7555" s="4" t="s">
        <v>154</v>
      </c>
      <c r="E7555" s="4">
        <v>2.9702999999999999E-4</v>
      </c>
      <c r="F7555" s="4">
        <v>1.5434800000000001E-4</v>
      </c>
      <c r="G7555" s="4">
        <v>1</v>
      </c>
      <c r="H7555" s="4">
        <v>1</v>
      </c>
      <c r="I7555" s="4">
        <v>2</v>
      </c>
      <c r="J7555" s="4" t="s">
        <v>8499</v>
      </c>
      <c r="K7555" s="4">
        <v>1</v>
      </c>
      <c r="L7555" s="4">
        <v>1757.876</v>
      </c>
      <c r="M7555" s="4" t="s">
        <v>29</v>
      </c>
      <c r="N7555" s="4" t="s">
        <v>29</v>
      </c>
      <c r="O7555" s="4">
        <v>6.5770000000000002E-5</v>
      </c>
      <c r="P7555" s="4">
        <v>2.1350000000000001E-5</v>
      </c>
      <c r="Q7555" s="4">
        <v>3.74</v>
      </c>
    </row>
    <row r="7556" spans="1:29" hidden="1" outlineLevel="1" collapsed="1" x14ac:dyDescent="0.25">
      <c r="A7556" t="s">
        <v>34</v>
      </c>
      <c r="B7556" s="4" t="s">
        <v>29</v>
      </c>
      <c r="C7556" s="4" t="s">
        <v>8505</v>
      </c>
      <c r="D7556" s="4" t="s">
        <v>34</v>
      </c>
      <c r="E7556" s="4">
        <v>1.4736999999999999E-4</v>
      </c>
      <c r="F7556" s="4">
        <v>1.5434800000000001E-4</v>
      </c>
      <c r="G7556" s="4">
        <v>1</v>
      </c>
      <c r="H7556" s="4">
        <v>1</v>
      </c>
      <c r="I7556" s="4">
        <v>4</v>
      </c>
      <c r="J7556" s="4" t="s">
        <v>8499</v>
      </c>
      <c r="K7556" s="4">
        <v>0</v>
      </c>
      <c r="L7556" s="4">
        <v>2648.35662</v>
      </c>
      <c r="M7556" s="4" t="s">
        <v>29</v>
      </c>
      <c r="N7556" s="4" t="s">
        <v>29</v>
      </c>
      <c r="O7556" s="4">
        <v>6.5770000000000002E-5</v>
      </c>
      <c r="P7556" s="4">
        <v>9.1540000000000008E-6</v>
      </c>
      <c r="Q7556" s="4">
        <v>4.6399999999999997</v>
      </c>
    </row>
    <row r="7557" spans="1:29" hidden="1" outlineLevel="1" collapsed="1" x14ac:dyDescent="0.25">
      <c r="A7557" t="s">
        <v>34</v>
      </c>
      <c r="B7557" s="4" t="s">
        <v>29</v>
      </c>
      <c r="C7557" s="4" t="s">
        <v>8506</v>
      </c>
      <c r="D7557" s="4" t="s">
        <v>34</v>
      </c>
      <c r="E7557" s="4">
        <v>1.57869E-3</v>
      </c>
      <c r="F7557" s="4">
        <v>1.5434800000000001E-4</v>
      </c>
      <c r="G7557" s="4">
        <v>1</v>
      </c>
      <c r="H7557" s="4">
        <v>1</v>
      </c>
      <c r="I7557" s="4">
        <v>1</v>
      </c>
      <c r="J7557" s="4" t="s">
        <v>8499</v>
      </c>
      <c r="K7557" s="4">
        <v>1</v>
      </c>
      <c r="L7557" s="4">
        <v>1589.74821</v>
      </c>
      <c r="M7557" s="4" t="s">
        <v>29</v>
      </c>
      <c r="N7557" s="4" t="s">
        <v>29</v>
      </c>
      <c r="O7557" s="4">
        <v>6.5770000000000002E-5</v>
      </c>
      <c r="P7557" s="4">
        <v>1.5890000000000001E-4</v>
      </c>
      <c r="Q7557" s="4">
        <v>3.21</v>
      </c>
    </row>
    <row r="7558" spans="1:29" hidden="1" outlineLevel="1" collapsed="1" x14ac:dyDescent="0.25">
      <c r="A7558" t="s">
        <v>34</v>
      </c>
      <c r="B7558" s="4" t="s">
        <v>29</v>
      </c>
      <c r="C7558" s="4" t="s">
        <v>8507</v>
      </c>
      <c r="D7558" s="4" t="s">
        <v>34</v>
      </c>
      <c r="E7558" s="4">
        <v>3.82249E-3</v>
      </c>
      <c r="F7558" s="4">
        <v>3.0793500000000001E-4</v>
      </c>
      <c r="G7558" s="4">
        <v>1</v>
      </c>
      <c r="H7558" s="4">
        <v>1</v>
      </c>
      <c r="I7558" s="4">
        <v>1</v>
      </c>
      <c r="J7558" s="4" t="s">
        <v>8499</v>
      </c>
      <c r="K7558" s="4">
        <v>0</v>
      </c>
      <c r="L7558" s="4">
        <v>849.54441999999995</v>
      </c>
      <c r="M7558" s="4" t="s">
        <v>29</v>
      </c>
      <c r="N7558" s="4" t="s">
        <v>29</v>
      </c>
      <c r="O7558" s="4">
        <v>1.192E-4</v>
      </c>
      <c r="P7558" s="4">
        <v>4.482E-4</v>
      </c>
      <c r="Q7558" s="4">
        <v>1.35</v>
      </c>
    </row>
    <row r="7559" spans="1:29" hidden="1" outlineLevel="1" collapsed="1" x14ac:dyDescent="0.25">
      <c r="A7559" t="s">
        <v>34</v>
      </c>
      <c r="B7559" s="4" t="s">
        <v>29</v>
      </c>
      <c r="C7559" s="4" t="s">
        <v>8508</v>
      </c>
      <c r="D7559" s="4" t="s">
        <v>154</v>
      </c>
      <c r="E7559" s="4">
        <v>0.17999799999999999</v>
      </c>
      <c r="F7559" s="4">
        <v>5.2618600000000001E-3</v>
      </c>
      <c r="G7559" s="4">
        <v>1</v>
      </c>
      <c r="H7559" s="4">
        <v>1</v>
      </c>
      <c r="I7559" s="4">
        <v>1</v>
      </c>
      <c r="J7559" s="4" t="s">
        <v>8499</v>
      </c>
      <c r="K7559" s="4">
        <v>0</v>
      </c>
      <c r="L7559" s="4">
        <v>1629.7810400000001</v>
      </c>
      <c r="M7559" s="4" t="s">
        <v>29</v>
      </c>
      <c r="N7559" s="4" t="s">
        <v>29</v>
      </c>
      <c r="O7559" s="4">
        <v>1.9750000000000002E-3</v>
      </c>
      <c r="P7559" s="4">
        <v>6.6640000000000005E-2</v>
      </c>
      <c r="Q7559" s="4">
        <v>2.92</v>
      </c>
    </row>
    <row r="7560" spans="1:29" x14ac:dyDescent="0.25">
      <c r="A7560" s="3" t="s">
        <v>29</v>
      </c>
      <c r="B7560" s="3" t="s">
        <v>30</v>
      </c>
      <c r="C7560" s="3" t="s">
        <v>8509</v>
      </c>
      <c r="D7560" s="3" t="s">
        <v>8510</v>
      </c>
      <c r="E7560" s="3">
        <v>0</v>
      </c>
      <c r="F7560" s="3">
        <v>22.617000000000001</v>
      </c>
      <c r="G7560" s="3">
        <v>8</v>
      </c>
      <c r="H7560" s="3">
        <v>5</v>
      </c>
      <c r="I7560" s="3">
        <v>5</v>
      </c>
      <c r="J7560" s="3">
        <v>5</v>
      </c>
      <c r="K7560" s="3">
        <v>1000</v>
      </c>
      <c r="L7560" s="3">
        <v>113.2</v>
      </c>
      <c r="M7560" s="3">
        <v>8.09</v>
      </c>
      <c r="N7560" s="3">
        <v>14.58</v>
      </c>
      <c r="O7560" s="3">
        <v>5</v>
      </c>
      <c r="P7560" s="3" t="s">
        <v>8511</v>
      </c>
      <c r="Q7560" s="3" t="s">
        <v>34</v>
      </c>
      <c r="R7560" s="3" t="s">
        <v>533</v>
      </c>
      <c r="S7560" s="3" t="s">
        <v>8512</v>
      </c>
      <c r="T7560" s="3" t="s">
        <v>34</v>
      </c>
      <c r="U7560" s="3" t="s">
        <v>8509</v>
      </c>
      <c r="V7560" s="3" t="s">
        <v>34</v>
      </c>
      <c r="W7560" s="3" t="s">
        <v>1555</v>
      </c>
      <c r="X7560" s="3" t="s">
        <v>34</v>
      </c>
      <c r="Y7560" s="3" t="s">
        <v>34</v>
      </c>
      <c r="Z7560" s="3" t="s">
        <v>34</v>
      </c>
      <c r="AA7560" s="3">
        <v>0</v>
      </c>
      <c r="AB7560" s="3" t="s">
        <v>29</v>
      </c>
      <c r="AC7560" s="3">
        <v>1</v>
      </c>
    </row>
    <row r="7561" spans="1:29" hidden="1" outlineLevel="1" collapsed="1" x14ac:dyDescent="0.25">
      <c r="A7561" t="s">
        <v>34</v>
      </c>
      <c r="B7561" s="2" t="s">
        <v>39</v>
      </c>
      <c r="C7561" s="2" t="s">
        <v>40</v>
      </c>
      <c r="D7561" s="2" t="s">
        <v>41</v>
      </c>
      <c r="E7561" s="2" t="s">
        <v>42</v>
      </c>
      <c r="F7561" s="2" t="s">
        <v>43</v>
      </c>
      <c r="G7561" s="2" t="s">
        <v>28</v>
      </c>
      <c r="H7561" s="2" t="s">
        <v>44</v>
      </c>
      <c r="I7561" s="2" t="s">
        <v>8</v>
      </c>
      <c r="J7561" s="2" t="s">
        <v>45</v>
      </c>
      <c r="K7561" s="2" t="s">
        <v>46</v>
      </c>
      <c r="L7561" s="2" t="s">
        <v>47</v>
      </c>
      <c r="M7561" s="2" t="s">
        <v>27</v>
      </c>
      <c r="N7561" s="2" t="s">
        <v>48</v>
      </c>
      <c r="O7561" s="2" t="s">
        <v>49</v>
      </c>
      <c r="P7561" s="2" t="s">
        <v>50</v>
      </c>
      <c r="Q7561" s="2" t="s">
        <v>51</v>
      </c>
    </row>
    <row r="7562" spans="1:29" hidden="1" outlineLevel="1" collapsed="1" x14ac:dyDescent="0.25">
      <c r="A7562" t="s">
        <v>34</v>
      </c>
      <c r="B7562" s="4" t="s">
        <v>29</v>
      </c>
      <c r="C7562" s="4" t="s">
        <v>8513</v>
      </c>
      <c r="D7562" s="4" t="s">
        <v>34</v>
      </c>
      <c r="E7562" s="4">
        <v>1.82972E-3</v>
      </c>
      <c r="F7562" s="4">
        <v>1.5434800000000001E-4</v>
      </c>
      <c r="G7562" s="4">
        <v>1</v>
      </c>
      <c r="H7562" s="4">
        <v>1</v>
      </c>
      <c r="I7562" s="4">
        <v>1</v>
      </c>
      <c r="J7562" s="4" t="s">
        <v>8509</v>
      </c>
      <c r="K7562" s="4">
        <v>0</v>
      </c>
      <c r="L7562" s="4">
        <v>1085.6564900000001</v>
      </c>
      <c r="M7562" s="4" t="s">
        <v>29</v>
      </c>
      <c r="N7562" s="4" t="s">
        <v>29</v>
      </c>
      <c r="O7562" s="4">
        <v>6.5770000000000002E-5</v>
      </c>
      <c r="P7562" s="4">
        <v>1.9000000000000001E-4</v>
      </c>
      <c r="Q7562" s="4">
        <v>2.31</v>
      </c>
    </row>
    <row r="7563" spans="1:29" hidden="1" outlineLevel="1" collapsed="1" x14ac:dyDescent="0.25">
      <c r="A7563" t="s">
        <v>34</v>
      </c>
      <c r="B7563" s="4" t="s">
        <v>29</v>
      </c>
      <c r="C7563" s="4" t="s">
        <v>8514</v>
      </c>
      <c r="D7563" s="4" t="s">
        <v>4660</v>
      </c>
      <c r="E7563" s="4">
        <v>4.1494200000000001E-4</v>
      </c>
      <c r="F7563" s="4">
        <v>1.5434800000000001E-4</v>
      </c>
      <c r="G7563" s="4">
        <v>1</v>
      </c>
      <c r="H7563" s="4">
        <v>1</v>
      </c>
      <c r="I7563" s="4">
        <v>1</v>
      </c>
      <c r="J7563" s="4" t="s">
        <v>8509</v>
      </c>
      <c r="K7563" s="4">
        <v>0</v>
      </c>
      <c r="L7563" s="4">
        <v>1948.8474100000001</v>
      </c>
      <c r="M7563" s="4" t="s">
        <v>29</v>
      </c>
      <c r="N7563" s="4" t="s">
        <v>29</v>
      </c>
      <c r="O7563" s="4">
        <v>6.5770000000000002E-5</v>
      </c>
      <c r="P7563" s="4">
        <v>3.184E-5</v>
      </c>
      <c r="Q7563" s="4">
        <v>2.25</v>
      </c>
    </row>
    <row r="7564" spans="1:29" hidden="1" outlineLevel="1" collapsed="1" x14ac:dyDescent="0.25">
      <c r="A7564" t="s">
        <v>34</v>
      </c>
      <c r="B7564" s="4" t="s">
        <v>29</v>
      </c>
      <c r="C7564" s="4" t="s">
        <v>8515</v>
      </c>
      <c r="D7564" s="4" t="s">
        <v>259</v>
      </c>
      <c r="E7564" s="4">
        <v>5.6164E-5</v>
      </c>
      <c r="F7564" s="4">
        <v>1.5434800000000001E-4</v>
      </c>
      <c r="G7564" s="4">
        <v>1</v>
      </c>
      <c r="H7564" s="4">
        <v>1</v>
      </c>
      <c r="I7564" s="4">
        <v>1</v>
      </c>
      <c r="J7564" s="4" t="s">
        <v>8509</v>
      </c>
      <c r="K7564" s="4">
        <v>0</v>
      </c>
      <c r="L7564" s="4">
        <v>1980.95426</v>
      </c>
      <c r="M7564" s="4" t="s">
        <v>29</v>
      </c>
      <c r="N7564" s="4" t="s">
        <v>29</v>
      </c>
      <c r="O7564" s="4">
        <v>6.5770000000000002E-5</v>
      </c>
      <c r="P7564" s="4">
        <v>2.8399999999999999E-6</v>
      </c>
      <c r="Q7564" s="4">
        <v>3.53</v>
      </c>
    </row>
    <row r="7565" spans="1:29" hidden="1" outlineLevel="1" collapsed="1" x14ac:dyDescent="0.25">
      <c r="A7565" t="s">
        <v>34</v>
      </c>
      <c r="B7565" s="4" t="s">
        <v>29</v>
      </c>
      <c r="C7565" s="4" t="s">
        <v>8516</v>
      </c>
      <c r="D7565" s="4" t="s">
        <v>34</v>
      </c>
      <c r="E7565" s="4">
        <v>1.2231100000000001E-5</v>
      </c>
      <c r="F7565" s="4">
        <v>1.5434800000000001E-4</v>
      </c>
      <c r="G7565" s="4">
        <v>1</v>
      </c>
      <c r="H7565" s="4">
        <v>1</v>
      </c>
      <c r="I7565" s="4">
        <v>1</v>
      </c>
      <c r="J7565" s="4" t="s">
        <v>8509</v>
      </c>
      <c r="K7565" s="4">
        <v>0</v>
      </c>
      <c r="L7565" s="4">
        <v>1824.9378099999999</v>
      </c>
      <c r="M7565" s="4" t="s">
        <v>29</v>
      </c>
      <c r="N7565" s="4" t="s">
        <v>29</v>
      </c>
      <c r="O7565" s="4">
        <v>6.5770000000000002E-5</v>
      </c>
      <c r="P7565" s="4">
        <v>4.5190000000000002E-7</v>
      </c>
      <c r="Q7565" s="4">
        <v>4.01</v>
      </c>
    </row>
    <row r="7566" spans="1:29" hidden="1" outlineLevel="1" collapsed="1" x14ac:dyDescent="0.25">
      <c r="A7566" t="s">
        <v>34</v>
      </c>
      <c r="B7566" s="4" t="s">
        <v>29</v>
      </c>
      <c r="C7566" s="4" t="s">
        <v>8517</v>
      </c>
      <c r="D7566" s="4" t="s">
        <v>34</v>
      </c>
      <c r="E7566" s="4">
        <v>1.9200700000000001E-2</v>
      </c>
      <c r="F7566" s="4">
        <v>7.2030900000000003E-4</v>
      </c>
      <c r="G7566" s="4">
        <v>1</v>
      </c>
      <c r="H7566" s="4">
        <v>1</v>
      </c>
      <c r="I7566" s="4">
        <v>1</v>
      </c>
      <c r="J7566" s="4" t="s">
        <v>8509</v>
      </c>
      <c r="K7566" s="4">
        <v>0</v>
      </c>
      <c r="L7566" s="4">
        <v>1401.75838</v>
      </c>
      <c r="M7566" s="4" t="s">
        <v>29</v>
      </c>
      <c r="N7566" s="4" t="s">
        <v>29</v>
      </c>
      <c r="O7566" s="4">
        <v>2.6459999999999998E-4</v>
      </c>
      <c r="P7566" s="4">
        <v>3.1129999999999999E-3</v>
      </c>
      <c r="Q7566" s="4">
        <v>2.48</v>
      </c>
    </row>
    <row r="7567" spans="1:29" x14ac:dyDescent="0.25">
      <c r="A7567" s="3" t="s">
        <v>29</v>
      </c>
      <c r="B7567" s="3" t="s">
        <v>30</v>
      </c>
      <c r="C7567" s="3" t="s">
        <v>8518</v>
      </c>
      <c r="D7567" s="3" t="s">
        <v>8519</v>
      </c>
      <c r="E7567" s="3">
        <v>0</v>
      </c>
      <c r="F7567" s="3">
        <v>22.591999999999999</v>
      </c>
      <c r="G7567" s="3">
        <v>25</v>
      </c>
      <c r="H7567" s="3">
        <v>6</v>
      </c>
      <c r="I7567" s="3">
        <v>6</v>
      </c>
      <c r="J7567" s="3">
        <v>6</v>
      </c>
      <c r="K7567" s="3">
        <v>460</v>
      </c>
      <c r="L7567" s="3">
        <v>51.3</v>
      </c>
      <c r="M7567" s="3">
        <v>6.96</v>
      </c>
      <c r="N7567" s="3">
        <v>20.87</v>
      </c>
      <c r="O7567" s="3">
        <v>6</v>
      </c>
      <c r="P7567" s="3" t="s">
        <v>34</v>
      </c>
      <c r="Q7567" s="3" t="s">
        <v>34</v>
      </c>
      <c r="R7567" s="3" t="s">
        <v>189</v>
      </c>
      <c r="S7567" s="3" t="s">
        <v>8520</v>
      </c>
      <c r="T7567" s="3" t="s">
        <v>34</v>
      </c>
      <c r="U7567" s="3" t="s">
        <v>8521</v>
      </c>
      <c r="V7567" s="3" t="s">
        <v>34</v>
      </c>
      <c r="W7567" s="3" t="s">
        <v>1139</v>
      </c>
      <c r="X7567" s="3" t="s">
        <v>34</v>
      </c>
      <c r="Y7567" s="3" t="s">
        <v>34</v>
      </c>
      <c r="Z7567" s="3" t="s">
        <v>34</v>
      </c>
      <c r="AA7567" s="3">
        <v>0</v>
      </c>
      <c r="AB7567" s="3" t="s">
        <v>29</v>
      </c>
      <c r="AC7567" s="3">
        <v>1</v>
      </c>
    </row>
    <row r="7568" spans="1:29" hidden="1" outlineLevel="1" collapsed="1" x14ac:dyDescent="0.25">
      <c r="A7568" t="s">
        <v>34</v>
      </c>
      <c r="B7568" s="2" t="s">
        <v>39</v>
      </c>
      <c r="C7568" s="2" t="s">
        <v>40</v>
      </c>
      <c r="D7568" s="2" t="s">
        <v>41</v>
      </c>
      <c r="E7568" s="2" t="s">
        <v>42</v>
      </c>
      <c r="F7568" s="2" t="s">
        <v>43</v>
      </c>
      <c r="G7568" s="2" t="s">
        <v>28</v>
      </c>
      <c r="H7568" s="2" t="s">
        <v>44</v>
      </c>
      <c r="I7568" s="2" t="s">
        <v>8</v>
      </c>
      <c r="J7568" s="2" t="s">
        <v>45</v>
      </c>
      <c r="K7568" s="2" t="s">
        <v>46</v>
      </c>
      <c r="L7568" s="2" t="s">
        <v>47</v>
      </c>
      <c r="M7568" s="2" t="s">
        <v>27</v>
      </c>
      <c r="N7568" s="2" t="s">
        <v>48</v>
      </c>
      <c r="O7568" s="2" t="s">
        <v>49</v>
      </c>
      <c r="P7568" s="2" t="s">
        <v>50</v>
      </c>
      <c r="Q7568" s="2" t="s">
        <v>51</v>
      </c>
    </row>
    <row r="7569" spans="1:29" hidden="1" outlineLevel="1" collapsed="1" x14ac:dyDescent="0.25">
      <c r="A7569" t="s">
        <v>34</v>
      </c>
      <c r="B7569" s="4" t="s">
        <v>29</v>
      </c>
      <c r="C7569" s="4" t="s">
        <v>8522</v>
      </c>
      <c r="D7569" s="4" t="s">
        <v>8523</v>
      </c>
      <c r="E7569" s="4">
        <v>5.90907E-4</v>
      </c>
      <c r="F7569" s="4">
        <v>1.5434800000000001E-4</v>
      </c>
      <c r="G7569" s="4">
        <v>1</v>
      </c>
      <c r="H7569" s="4">
        <v>1</v>
      </c>
      <c r="I7569" s="4">
        <v>1</v>
      </c>
      <c r="J7569" s="4" t="s">
        <v>8518</v>
      </c>
      <c r="K7569" s="4">
        <v>0</v>
      </c>
      <c r="L7569" s="4">
        <v>2929.2978600000001</v>
      </c>
      <c r="M7569" s="4" t="s">
        <v>29</v>
      </c>
      <c r="N7569" s="4" t="s">
        <v>29</v>
      </c>
      <c r="O7569" s="4">
        <v>6.5770000000000002E-5</v>
      </c>
      <c r="P7569" s="4">
        <v>4.8989999999999997E-5</v>
      </c>
      <c r="Q7569" s="4">
        <v>4.7</v>
      </c>
    </row>
    <row r="7570" spans="1:29" hidden="1" outlineLevel="1" collapsed="1" x14ac:dyDescent="0.25">
      <c r="A7570" t="s">
        <v>34</v>
      </c>
      <c r="B7570" s="4" t="s">
        <v>29</v>
      </c>
      <c r="C7570" s="4" t="s">
        <v>8524</v>
      </c>
      <c r="D7570" s="4" t="s">
        <v>34</v>
      </c>
      <c r="E7570" s="4">
        <v>1.1379199999999999E-3</v>
      </c>
      <c r="F7570" s="4">
        <v>1.5434800000000001E-4</v>
      </c>
      <c r="G7570" s="4">
        <v>1</v>
      </c>
      <c r="H7570" s="4">
        <v>1</v>
      </c>
      <c r="I7570" s="4">
        <v>1</v>
      </c>
      <c r="J7570" s="4" t="s">
        <v>8518</v>
      </c>
      <c r="K7570" s="4">
        <v>2</v>
      </c>
      <c r="L7570" s="4">
        <v>1403.76414</v>
      </c>
      <c r="M7570" s="4" t="s">
        <v>29</v>
      </c>
      <c r="N7570" s="4" t="s">
        <v>29</v>
      </c>
      <c r="O7570" s="4">
        <v>6.5770000000000002E-5</v>
      </c>
      <c r="P7570" s="4">
        <v>1.071E-4</v>
      </c>
      <c r="Q7570" s="4">
        <v>3.24</v>
      </c>
    </row>
    <row r="7571" spans="1:29" hidden="1" outlineLevel="1" collapsed="1" x14ac:dyDescent="0.25">
      <c r="A7571" t="s">
        <v>34</v>
      </c>
      <c r="B7571" s="4" t="s">
        <v>29</v>
      </c>
      <c r="C7571" s="4" t="s">
        <v>8525</v>
      </c>
      <c r="D7571" s="4" t="s">
        <v>735</v>
      </c>
      <c r="E7571" s="4">
        <v>3.2292300000000003E-4</v>
      </c>
      <c r="F7571" s="4">
        <v>1.5434800000000001E-4</v>
      </c>
      <c r="G7571" s="4">
        <v>1</v>
      </c>
      <c r="H7571" s="4">
        <v>1</v>
      </c>
      <c r="I7571" s="4">
        <v>1</v>
      </c>
      <c r="J7571" s="4" t="s">
        <v>8518</v>
      </c>
      <c r="K7571" s="4">
        <v>0</v>
      </c>
      <c r="L7571" s="4">
        <v>2627.3708900000001</v>
      </c>
      <c r="M7571" s="4" t="s">
        <v>29</v>
      </c>
      <c r="N7571" s="4" t="s">
        <v>29</v>
      </c>
      <c r="O7571" s="4">
        <v>6.5770000000000002E-5</v>
      </c>
      <c r="P7571" s="4">
        <v>2.368E-5</v>
      </c>
      <c r="Q7571" s="4">
        <v>4.53</v>
      </c>
    </row>
    <row r="7572" spans="1:29" hidden="1" outlineLevel="1" collapsed="1" x14ac:dyDescent="0.25">
      <c r="A7572" t="s">
        <v>34</v>
      </c>
      <c r="B7572" s="4" t="s">
        <v>29</v>
      </c>
      <c r="C7572" s="4" t="s">
        <v>8526</v>
      </c>
      <c r="D7572" s="4" t="s">
        <v>34</v>
      </c>
      <c r="E7572" s="4">
        <v>8.7447000000000002E-4</v>
      </c>
      <c r="F7572" s="4">
        <v>1.5434800000000001E-4</v>
      </c>
      <c r="G7572" s="4">
        <v>1</v>
      </c>
      <c r="H7572" s="4">
        <v>1</v>
      </c>
      <c r="I7572" s="4">
        <v>1</v>
      </c>
      <c r="J7572" s="4" t="s">
        <v>8518</v>
      </c>
      <c r="K7572" s="4">
        <v>0</v>
      </c>
      <c r="L7572" s="4">
        <v>1358.69103</v>
      </c>
      <c r="M7572" s="4" t="s">
        <v>29</v>
      </c>
      <c r="N7572" s="4" t="s">
        <v>29</v>
      </c>
      <c r="O7572" s="4">
        <v>6.5770000000000002E-5</v>
      </c>
      <c r="P7572" s="4">
        <v>7.8689999999999994E-5</v>
      </c>
      <c r="Q7572" s="4">
        <v>2.4500000000000002</v>
      </c>
    </row>
    <row r="7573" spans="1:29" hidden="1" outlineLevel="1" collapsed="1" x14ac:dyDescent="0.25">
      <c r="A7573" t="s">
        <v>34</v>
      </c>
      <c r="B7573" s="4" t="s">
        <v>29</v>
      </c>
      <c r="C7573" s="4" t="s">
        <v>8527</v>
      </c>
      <c r="D7573" s="4" t="s">
        <v>94</v>
      </c>
      <c r="E7573" s="4">
        <v>7.1015100000000001E-3</v>
      </c>
      <c r="F7573" s="4">
        <v>4.3565599999999998E-4</v>
      </c>
      <c r="G7573" s="4">
        <v>1</v>
      </c>
      <c r="H7573" s="4">
        <v>1</v>
      </c>
      <c r="I7573" s="4">
        <v>1</v>
      </c>
      <c r="J7573" s="4" t="s">
        <v>8518</v>
      </c>
      <c r="K7573" s="4">
        <v>0</v>
      </c>
      <c r="L7573" s="4">
        <v>1172.5616</v>
      </c>
      <c r="M7573" s="4" t="s">
        <v>29</v>
      </c>
      <c r="N7573" s="4" t="s">
        <v>29</v>
      </c>
      <c r="O7573" s="4">
        <v>1.639E-4</v>
      </c>
      <c r="P7573" s="4">
        <v>9.2710000000000004E-4</v>
      </c>
      <c r="Q7573" s="4">
        <v>1.73</v>
      </c>
    </row>
    <row r="7574" spans="1:29" hidden="1" outlineLevel="1" collapsed="1" x14ac:dyDescent="0.25">
      <c r="A7574" t="s">
        <v>34</v>
      </c>
      <c r="B7574" s="4" t="s">
        <v>29</v>
      </c>
      <c r="C7574" s="4" t="s">
        <v>8528</v>
      </c>
      <c r="D7574" s="4" t="s">
        <v>34</v>
      </c>
      <c r="E7574" s="4">
        <v>1.7804899999999999E-2</v>
      </c>
      <c r="F7574" s="4">
        <v>5.7957899999999999E-4</v>
      </c>
      <c r="G7574" s="4">
        <v>1</v>
      </c>
      <c r="H7574" s="4">
        <v>1</v>
      </c>
      <c r="I7574" s="4">
        <v>1</v>
      </c>
      <c r="J7574" s="4" t="s">
        <v>8518</v>
      </c>
      <c r="K7574" s="4">
        <v>0</v>
      </c>
      <c r="L7574" s="4">
        <v>2897.3839600000001</v>
      </c>
      <c r="M7574" s="4" t="s">
        <v>29</v>
      </c>
      <c r="N7574" s="4" t="s">
        <v>29</v>
      </c>
      <c r="O7574" s="4">
        <v>2.1489999999999999E-4</v>
      </c>
      <c r="P7574" s="4">
        <v>2.8210000000000002E-3</v>
      </c>
      <c r="Q7574" s="4">
        <v>4.2300000000000004</v>
      </c>
    </row>
    <row r="7575" spans="1:29" x14ac:dyDescent="0.25">
      <c r="A7575" s="3" t="s">
        <v>29</v>
      </c>
      <c r="B7575" s="3" t="s">
        <v>30</v>
      </c>
      <c r="C7575" s="3" t="s">
        <v>8529</v>
      </c>
      <c r="D7575" s="3" t="s">
        <v>8530</v>
      </c>
      <c r="E7575" s="3">
        <v>0</v>
      </c>
      <c r="F7575" s="3">
        <v>22.34</v>
      </c>
      <c r="G7575" s="3">
        <v>11</v>
      </c>
      <c r="H7575" s="3">
        <v>4</v>
      </c>
      <c r="I7575" s="3">
        <v>4</v>
      </c>
      <c r="J7575" s="3">
        <v>4</v>
      </c>
      <c r="K7575" s="3">
        <v>520</v>
      </c>
      <c r="L7575" s="3">
        <v>56.7</v>
      </c>
      <c r="M7575" s="3">
        <v>8.15</v>
      </c>
      <c r="N7575" s="3">
        <v>12.26</v>
      </c>
      <c r="O7575" s="3">
        <v>4</v>
      </c>
      <c r="P7575" s="3" t="s">
        <v>315</v>
      </c>
      <c r="Q7575" s="3" t="s">
        <v>34</v>
      </c>
      <c r="R7575" s="3" t="s">
        <v>1854</v>
      </c>
      <c r="S7575" s="3" t="s">
        <v>7353</v>
      </c>
      <c r="T7575" s="3" t="s">
        <v>34</v>
      </c>
      <c r="U7575" s="3" t="s">
        <v>8531</v>
      </c>
      <c r="V7575" s="3" t="s">
        <v>34</v>
      </c>
      <c r="W7575" s="3" t="s">
        <v>1555</v>
      </c>
      <c r="X7575" s="3" t="s">
        <v>34</v>
      </c>
      <c r="Y7575" s="3" t="s">
        <v>34</v>
      </c>
      <c r="Z7575" s="3" t="s">
        <v>34</v>
      </c>
      <c r="AA7575" s="3">
        <v>0</v>
      </c>
      <c r="AB7575" s="3" t="s">
        <v>29</v>
      </c>
      <c r="AC7575" s="3">
        <v>1</v>
      </c>
    </row>
    <row r="7576" spans="1:29" hidden="1" outlineLevel="1" collapsed="1" x14ac:dyDescent="0.25">
      <c r="A7576" t="s">
        <v>34</v>
      </c>
      <c r="B7576" s="2" t="s">
        <v>39</v>
      </c>
      <c r="C7576" s="2" t="s">
        <v>40</v>
      </c>
      <c r="D7576" s="2" t="s">
        <v>41</v>
      </c>
      <c r="E7576" s="2" t="s">
        <v>42</v>
      </c>
      <c r="F7576" s="2" t="s">
        <v>43</v>
      </c>
      <c r="G7576" s="2" t="s">
        <v>28</v>
      </c>
      <c r="H7576" s="2" t="s">
        <v>44</v>
      </c>
      <c r="I7576" s="2" t="s">
        <v>8</v>
      </c>
      <c r="J7576" s="2" t="s">
        <v>45</v>
      </c>
      <c r="K7576" s="2" t="s">
        <v>46</v>
      </c>
      <c r="L7576" s="2" t="s">
        <v>47</v>
      </c>
      <c r="M7576" s="2" t="s">
        <v>27</v>
      </c>
      <c r="N7576" s="2" t="s">
        <v>48</v>
      </c>
      <c r="O7576" s="2" t="s">
        <v>49</v>
      </c>
      <c r="P7576" s="2" t="s">
        <v>50</v>
      </c>
      <c r="Q7576" s="2" t="s">
        <v>51</v>
      </c>
    </row>
    <row r="7577" spans="1:29" hidden="1" outlineLevel="1" collapsed="1" x14ac:dyDescent="0.25">
      <c r="A7577" t="s">
        <v>34</v>
      </c>
      <c r="B7577" s="4" t="s">
        <v>29</v>
      </c>
      <c r="C7577" s="4" t="s">
        <v>8532</v>
      </c>
      <c r="D7577" s="4" t="s">
        <v>34</v>
      </c>
      <c r="E7577" s="4">
        <v>1.20748E-5</v>
      </c>
      <c r="F7577" s="4">
        <v>1.5434800000000001E-4</v>
      </c>
      <c r="G7577" s="4">
        <v>1</v>
      </c>
      <c r="H7577" s="4">
        <v>1</v>
      </c>
      <c r="I7577" s="4">
        <v>1</v>
      </c>
      <c r="J7577" s="4" t="s">
        <v>8529</v>
      </c>
      <c r="K7577" s="4">
        <v>1</v>
      </c>
      <c r="L7577" s="4">
        <v>1644.9570799999999</v>
      </c>
      <c r="M7577" s="4" t="s">
        <v>29</v>
      </c>
      <c r="N7577" s="4" t="s">
        <v>29</v>
      </c>
      <c r="O7577" s="4">
        <v>6.5770000000000002E-5</v>
      </c>
      <c r="P7577" s="4">
        <v>4.432E-7</v>
      </c>
      <c r="Q7577" s="4">
        <v>3.36</v>
      </c>
    </row>
    <row r="7578" spans="1:29" hidden="1" outlineLevel="1" collapsed="1" x14ac:dyDescent="0.25">
      <c r="A7578" t="s">
        <v>34</v>
      </c>
      <c r="B7578" s="4" t="s">
        <v>29</v>
      </c>
      <c r="C7578" s="4" t="s">
        <v>8533</v>
      </c>
      <c r="D7578" s="4" t="s">
        <v>34</v>
      </c>
      <c r="E7578" s="4">
        <v>4.3145800000000003E-5</v>
      </c>
      <c r="F7578" s="4">
        <v>1.5434800000000001E-4</v>
      </c>
      <c r="G7578" s="4">
        <v>1</v>
      </c>
      <c r="H7578" s="4">
        <v>1</v>
      </c>
      <c r="I7578" s="4">
        <v>1</v>
      </c>
      <c r="J7578" s="4" t="s">
        <v>8529</v>
      </c>
      <c r="K7578" s="4">
        <v>0</v>
      </c>
      <c r="L7578" s="4">
        <v>1968.8821399999999</v>
      </c>
      <c r="M7578" s="4" t="s">
        <v>29</v>
      </c>
      <c r="N7578" s="4" t="s">
        <v>29</v>
      </c>
      <c r="O7578" s="4">
        <v>6.5770000000000002E-5</v>
      </c>
      <c r="P7578" s="4">
        <v>2.0700000000000001E-6</v>
      </c>
      <c r="Q7578" s="4">
        <v>3.26</v>
      </c>
    </row>
    <row r="7579" spans="1:29" hidden="1" outlineLevel="1" collapsed="1" x14ac:dyDescent="0.25">
      <c r="A7579" t="s">
        <v>34</v>
      </c>
      <c r="B7579" s="4" t="s">
        <v>29</v>
      </c>
      <c r="C7579" s="4" t="s">
        <v>8534</v>
      </c>
      <c r="D7579" s="4" t="s">
        <v>34</v>
      </c>
      <c r="E7579" s="4">
        <v>8.4682699999999997E-4</v>
      </c>
      <c r="F7579" s="4">
        <v>1.5434800000000001E-4</v>
      </c>
      <c r="G7579" s="4">
        <v>1</v>
      </c>
      <c r="H7579" s="4">
        <v>1</v>
      </c>
      <c r="I7579" s="4">
        <v>1</v>
      </c>
      <c r="J7579" s="4" t="s">
        <v>8529</v>
      </c>
      <c r="K7579" s="4">
        <v>0</v>
      </c>
      <c r="L7579" s="4">
        <v>1232.68851</v>
      </c>
      <c r="M7579" s="4" t="s">
        <v>29</v>
      </c>
      <c r="N7579" s="4" t="s">
        <v>29</v>
      </c>
      <c r="O7579" s="4">
        <v>6.5770000000000002E-5</v>
      </c>
      <c r="P7579" s="4">
        <v>7.5480000000000002E-5</v>
      </c>
      <c r="Q7579" s="4">
        <v>3.02</v>
      </c>
    </row>
    <row r="7580" spans="1:29" hidden="1" outlineLevel="1" collapsed="1" x14ac:dyDescent="0.25">
      <c r="A7580" t="s">
        <v>34</v>
      </c>
      <c r="B7580" s="4" t="s">
        <v>29</v>
      </c>
      <c r="C7580" s="4" t="s">
        <v>8535</v>
      </c>
      <c r="D7580" s="4" t="s">
        <v>154</v>
      </c>
      <c r="E7580" s="4">
        <v>1.6762400000000001E-5</v>
      </c>
      <c r="F7580" s="4">
        <v>1.5434800000000001E-4</v>
      </c>
      <c r="G7580" s="4">
        <v>1</v>
      </c>
      <c r="H7580" s="4">
        <v>1</v>
      </c>
      <c r="I7580" s="4">
        <v>1</v>
      </c>
      <c r="J7580" s="4" t="s">
        <v>8529</v>
      </c>
      <c r="K7580" s="4">
        <v>0</v>
      </c>
      <c r="L7580" s="4">
        <v>1450.63662</v>
      </c>
      <c r="M7580" s="4" t="s">
        <v>29</v>
      </c>
      <c r="N7580" s="4" t="s">
        <v>29</v>
      </c>
      <c r="O7580" s="4">
        <v>6.5770000000000002E-5</v>
      </c>
      <c r="P7580" s="4">
        <v>6.595E-7</v>
      </c>
      <c r="Q7580" s="4">
        <v>2.62</v>
      </c>
    </row>
    <row r="7581" spans="1:29" x14ac:dyDescent="0.25">
      <c r="A7581" s="3" t="s">
        <v>29</v>
      </c>
      <c r="B7581" s="3" t="s">
        <v>30</v>
      </c>
      <c r="C7581" s="3" t="s">
        <v>8536</v>
      </c>
      <c r="D7581" s="3" t="s">
        <v>8537</v>
      </c>
      <c r="E7581" s="3">
        <v>0</v>
      </c>
      <c r="F7581" s="3">
        <v>22.303000000000001</v>
      </c>
      <c r="G7581" s="3">
        <v>47</v>
      </c>
      <c r="H7581" s="3">
        <v>4</v>
      </c>
      <c r="I7581" s="3">
        <v>6</v>
      </c>
      <c r="J7581" s="3">
        <v>4</v>
      </c>
      <c r="K7581" s="3">
        <v>93</v>
      </c>
      <c r="L7581" s="3">
        <v>10.4</v>
      </c>
      <c r="M7581" s="3">
        <v>4.63</v>
      </c>
      <c r="N7581" s="3">
        <v>17.670000000000002</v>
      </c>
      <c r="O7581" s="3">
        <v>4</v>
      </c>
      <c r="P7581" s="3" t="s">
        <v>34</v>
      </c>
      <c r="Q7581" s="3" t="s">
        <v>34</v>
      </c>
      <c r="R7581" s="3" t="s">
        <v>34</v>
      </c>
      <c r="S7581" s="3" t="s">
        <v>8538</v>
      </c>
      <c r="T7581" s="3" t="s">
        <v>34</v>
      </c>
      <c r="U7581" s="3" t="s">
        <v>8539</v>
      </c>
      <c r="V7581" s="3" t="s">
        <v>34</v>
      </c>
      <c r="W7581" s="3" t="s">
        <v>1555</v>
      </c>
      <c r="X7581" s="3" t="s">
        <v>34</v>
      </c>
      <c r="Y7581" s="3" t="s">
        <v>34</v>
      </c>
      <c r="Z7581" s="3" t="s">
        <v>34</v>
      </c>
      <c r="AA7581" s="3">
        <v>0</v>
      </c>
      <c r="AB7581" s="3" t="s">
        <v>29</v>
      </c>
      <c r="AC7581" s="3">
        <v>1</v>
      </c>
    </row>
    <row r="7582" spans="1:29" hidden="1" outlineLevel="1" collapsed="1" x14ac:dyDescent="0.25">
      <c r="A7582" t="s">
        <v>34</v>
      </c>
      <c r="B7582" s="2" t="s">
        <v>39</v>
      </c>
      <c r="C7582" s="2" t="s">
        <v>40</v>
      </c>
      <c r="D7582" s="2" t="s">
        <v>41</v>
      </c>
      <c r="E7582" s="2" t="s">
        <v>42</v>
      </c>
      <c r="F7582" s="2" t="s">
        <v>43</v>
      </c>
      <c r="G7582" s="2" t="s">
        <v>28</v>
      </c>
      <c r="H7582" s="2" t="s">
        <v>44</v>
      </c>
      <c r="I7582" s="2" t="s">
        <v>8</v>
      </c>
      <c r="J7582" s="2" t="s">
        <v>45</v>
      </c>
      <c r="K7582" s="2" t="s">
        <v>46</v>
      </c>
      <c r="L7582" s="2" t="s">
        <v>47</v>
      </c>
      <c r="M7582" s="2" t="s">
        <v>27</v>
      </c>
      <c r="N7582" s="2" t="s">
        <v>48</v>
      </c>
      <c r="O7582" s="2" t="s">
        <v>49</v>
      </c>
      <c r="P7582" s="2" t="s">
        <v>50</v>
      </c>
      <c r="Q7582" s="2" t="s">
        <v>51</v>
      </c>
    </row>
    <row r="7583" spans="1:29" hidden="1" outlineLevel="1" collapsed="1" x14ac:dyDescent="0.25">
      <c r="A7583" t="s">
        <v>34</v>
      </c>
      <c r="B7583" s="4" t="s">
        <v>29</v>
      </c>
      <c r="C7583" s="4" t="s">
        <v>8540</v>
      </c>
      <c r="D7583" s="4" t="s">
        <v>72</v>
      </c>
      <c r="E7583" s="4">
        <v>6.8560000000000001E-6</v>
      </c>
      <c r="F7583" s="4">
        <v>1.5434800000000001E-4</v>
      </c>
      <c r="G7583" s="4">
        <v>1</v>
      </c>
      <c r="H7583" s="4">
        <v>1</v>
      </c>
      <c r="I7583" s="4">
        <v>1</v>
      </c>
      <c r="J7583" s="4" t="s">
        <v>8536</v>
      </c>
      <c r="K7583" s="4">
        <v>0</v>
      </c>
      <c r="L7583" s="4">
        <v>1507.8617899999999</v>
      </c>
      <c r="M7583" s="4" t="s">
        <v>29</v>
      </c>
      <c r="N7583" s="4" t="s">
        <v>29</v>
      </c>
      <c r="O7583" s="4">
        <v>6.5770000000000002E-5</v>
      </c>
      <c r="P7583" s="4">
        <v>2.2319999999999999E-7</v>
      </c>
      <c r="Q7583" s="4">
        <v>2.76</v>
      </c>
    </row>
    <row r="7584" spans="1:29" hidden="1" outlineLevel="1" collapsed="1" x14ac:dyDescent="0.25">
      <c r="A7584" t="s">
        <v>34</v>
      </c>
      <c r="B7584" s="4" t="s">
        <v>29</v>
      </c>
      <c r="C7584" s="4" t="s">
        <v>8541</v>
      </c>
      <c r="D7584" s="4" t="s">
        <v>196</v>
      </c>
      <c r="E7584" s="4">
        <v>3.5805699999999999E-7</v>
      </c>
      <c r="F7584" s="4">
        <v>1.5434800000000001E-4</v>
      </c>
      <c r="G7584" s="4">
        <v>1</v>
      </c>
      <c r="H7584" s="4">
        <v>1</v>
      </c>
      <c r="I7584" s="4">
        <v>2</v>
      </c>
      <c r="J7584" s="4" t="s">
        <v>8536</v>
      </c>
      <c r="K7584" s="4">
        <v>0</v>
      </c>
      <c r="L7584" s="4">
        <v>1612.9090900000001</v>
      </c>
      <c r="M7584" s="4" t="s">
        <v>29</v>
      </c>
      <c r="N7584" s="4" t="s">
        <v>29</v>
      </c>
      <c r="O7584" s="4">
        <v>6.5770000000000002E-5</v>
      </c>
      <c r="P7584" s="4">
        <v>6.2659999999999997E-9</v>
      </c>
      <c r="Q7584" s="4">
        <v>3.75</v>
      </c>
    </row>
    <row r="7585" spans="1:29" hidden="1" outlineLevel="1" collapsed="1" x14ac:dyDescent="0.25">
      <c r="A7585" t="s">
        <v>34</v>
      </c>
      <c r="B7585" s="4" t="s">
        <v>29</v>
      </c>
      <c r="C7585" s="4" t="s">
        <v>8542</v>
      </c>
      <c r="D7585" s="4" t="s">
        <v>34</v>
      </c>
      <c r="E7585" s="4">
        <v>9.9434999999999996E-4</v>
      </c>
      <c r="F7585" s="4">
        <v>1.5434800000000001E-4</v>
      </c>
      <c r="G7585" s="4">
        <v>1</v>
      </c>
      <c r="H7585" s="4">
        <v>1</v>
      </c>
      <c r="I7585" s="4">
        <v>2</v>
      </c>
      <c r="J7585" s="4" t="s">
        <v>8536</v>
      </c>
      <c r="K7585" s="4">
        <v>0</v>
      </c>
      <c r="L7585" s="4">
        <v>1041.6415</v>
      </c>
      <c r="M7585" s="4" t="s">
        <v>29</v>
      </c>
      <c r="N7585" s="4" t="s">
        <v>29</v>
      </c>
      <c r="O7585" s="4">
        <v>6.5770000000000002E-5</v>
      </c>
      <c r="P7585" s="4">
        <v>9.1349999999999998E-5</v>
      </c>
      <c r="Q7585" s="4">
        <v>2.27</v>
      </c>
    </row>
    <row r="7586" spans="1:29" hidden="1" outlineLevel="1" collapsed="1" x14ac:dyDescent="0.25">
      <c r="A7586" t="s">
        <v>34</v>
      </c>
      <c r="B7586" s="4" t="s">
        <v>29</v>
      </c>
      <c r="C7586" s="4" t="s">
        <v>8543</v>
      </c>
      <c r="D7586" s="4" t="s">
        <v>72</v>
      </c>
      <c r="E7586" s="4">
        <v>3.3849100000000001E-3</v>
      </c>
      <c r="F7586" s="4">
        <v>3.0793500000000001E-4</v>
      </c>
      <c r="G7586" s="4">
        <v>1</v>
      </c>
      <c r="H7586" s="4">
        <v>1</v>
      </c>
      <c r="I7586" s="4">
        <v>1</v>
      </c>
      <c r="J7586" s="4" t="s">
        <v>8536</v>
      </c>
      <c r="K7586" s="4">
        <v>1</v>
      </c>
      <c r="L7586" s="4">
        <v>2092.19</v>
      </c>
      <c r="M7586" s="4" t="s">
        <v>29</v>
      </c>
      <c r="N7586" s="4" t="s">
        <v>29</v>
      </c>
      <c r="O7586" s="4">
        <v>1.192E-4</v>
      </c>
      <c r="P7586" s="4">
        <v>3.8979999999999999E-4</v>
      </c>
      <c r="Q7586" s="4">
        <v>3.59</v>
      </c>
    </row>
    <row r="7587" spans="1:29" x14ac:dyDescent="0.25">
      <c r="A7587" s="3" t="s">
        <v>29</v>
      </c>
      <c r="B7587" s="3" t="s">
        <v>30</v>
      </c>
      <c r="C7587" s="3" t="s">
        <v>8544</v>
      </c>
      <c r="D7587" s="3" t="s">
        <v>8545</v>
      </c>
      <c r="E7587" s="3">
        <v>0</v>
      </c>
      <c r="F7587" s="3">
        <v>22.170999999999999</v>
      </c>
      <c r="G7587" s="3">
        <v>11</v>
      </c>
      <c r="H7587" s="3">
        <v>7</v>
      </c>
      <c r="I7587" s="3">
        <v>7</v>
      </c>
      <c r="J7587" s="3">
        <v>7</v>
      </c>
      <c r="K7587" s="3">
        <v>875</v>
      </c>
      <c r="L7587" s="3">
        <v>98.4</v>
      </c>
      <c r="M7587" s="3">
        <v>8.34</v>
      </c>
      <c r="N7587" s="3">
        <v>18.420000000000002</v>
      </c>
      <c r="O7587" s="3">
        <v>7</v>
      </c>
      <c r="P7587" s="3" t="s">
        <v>33</v>
      </c>
      <c r="Q7587" s="3" t="s">
        <v>2310</v>
      </c>
      <c r="R7587" s="3" t="s">
        <v>189</v>
      </c>
      <c r="S7587" s="3" t="s">
        <v>8546</v>
      </c>
      <c r="T7587" s="3" t="s">
        <v>34</v>
      </c>
      <c r="U7587" s="3" t="s">
        <v>8547</v>
      </c>
      <c r="V7587" s="3" t="s">
        <v>34</v>
      </c>
      <c r="W7587" s="3" t="s">
        <v>1139</v>
      </c>
      <c r="X7587" s="3" t="s">
        <v>34</v>
      </c>
      <c r="Y7587" s="3" t="s">
        <v>34</v>
      </c>
      <c r="Z7587" s="3" t="s">
        <v>34</v>
      </c>
      <c r="AA7587" s="3">
        <v>0</v>
      </c>
      <c r="AB7587" s="3" t="s">
        <v>29</v>
      </c>
      <c r="AC7587" s="3">
        <v>1</v>
      </c>
    </row>
    <row r="7588" spans="1:29" hidden="1" outlineLevel="1" collapsed="1" x14ac:dyDescent="0.25">
      <c r="A7588" t="s">
        <v>34</v>
      </c>
      <c r="B7588" s="2" t="s">
        <v>39</v>
      </c>
      <c r="C7588" s="2" t="s">
        <v>40</v>
      </c>
      <c r="D7588" s="2" t="s">
        <v>41</v>
      </c>
      <c r="E7588" s="2" t="s">
        <v>42</v>
      </c>
      <c r="F7588" s="2" t="s">
        <v>43</v>
      </c>
      <c r="G7588" s="2" t="s">
        <v>28</v>
      </c>
      <c r="H7588" s="2" t="s">
        <v>44</v>
      </c>
      <c r="I7588" s="2" t="s">
        <v>8</v>
      </c>
      <c r="J7588" s="2" t="s">
        <v>45</v>
      </c>
      <c r="K7588" s="2" t="s">
        <v>46</v>
      </c>
      <c r="L7588" s="2" t="s">
        <v>47</v>
      </c>
      <c r="M7588" s="2" t="s">
        <v>27</v>
      </c>
      <c r="N7588" s="2" t="s">
        <v>48</v>
      </c>
      <c r="O7588" s="2" t="s">
        <v>49</v>
      </c>
      <c r="P7588" s="2" t="s">
        <v>50</v>
      </c>
      <c r="Q7588" s="2" t="s">
        <v>51</v>
      </c>
    </row>
    <row r="7589" spans="1:29" hidden="1" outlineLevel="1" collapsed="1" x14ac:dyDescent="0.25">
      <c r="A7589" t="s">
        <v>34</v>
      </c>
      <c r="B7589" s="4" t="s">
        <v>29</v>
      </c>
      <c r="C7589" s="4" t="s">
        <v>8548</v>
      </c>
      <c r="D7589" s="4" t="s">
        <v>34</v>
      </c>
      <c r="E7589" s="4">
        <v>1.5288400000000001E-3</v>
      </c>
      <c r="F7589" s="4">
        <v>1.5434800000000001E-4</v>
      </c>
      <c r="G7589" s="4">
        <v>1</v>
      </c>
      <c r="H7589" s="4">
        <v>1</v>
      </c>
      <c r="I7589" s="4">
        <v>1</v>
      </c>
      <c r="J7589" s="4" t="s">
        <v>8544</v>
      </c>
      <c r="K7589" s="4">
        <v>0</v>
      </c>
      <c r="L7589" s="4">
        <v>1804.9479799999999</v>
      </c>
      <c r="M7589" s="4" t="s">
        <v>29</v>
      </c>
      <c r="N7589" s="4" t="s">
        <v>29</v>
      </c>
      <c r="O7589" s="4">
        <v>6.5770000000000002E-5</v>
      </c>
      <c r="P7589" s="4">
        <v>1.5239999999999999E-4</v>
      </c>
      <c r="Q7589" s="4">
        <v>3.26</v>
      </c>
    </row>
    <row r="7590" spans="1:29" hidden="1" outlineLevel="1" collapsed="1" x14ac:dyDescent="0.25">
      <c r="A7590" t="s">
        <v>34</v>
      </c>
      <c r="B7590" s="4" t="s">
        <v>29</v>
      </c>
      <c r="C7590" s="4" t="s">
        <v>8549</v>
      </c>
      <c r="D7590" s="4" t="s">
        <v>34</v>
      </c>
      <c r="E7590" s="4">
        <v>4.5138699999999997E-3</v>
      </c>
      <c r="F7590" s="4">
        <v>3.0793500000000001E-4</v>
      </c>
      <c r="G7590" s="4">
        <v>1</v>
      </c>
      <c r="H7590" s="4">
        <v>1</v>
      </c>
      <c r="I7590" s="4">
        <v>1</v>
      </c>
      <c r="J7590" s="4" t="s">
        <v>8544</v>
      </c>
      <c r="K7590" s="4">
        <v>0</v>
      </c>
      <c r="L7590" s="4">
        <v>1767.9679799999999</v>
      </c>
      <c r="M7590" s="4" t="s">
        <v>29</v>
      </c>
      <c r="N7590" s="4" t="s">
        <v>29</v>
      </c>
      <c r="O7590" s="4">
        <v>1.192E-4</v>
      </c>
      <c r="P7590" s="4">
        <v>5.4569999999999998E-4</v>
      </c>
      <c r="Q7590" s="4">
        <v>3.5</v>
      </c>
    </row>
    <row r="7591" spans="1:29" hidden="1" outlineLevel="1" collapsed="1" x14ac:dyDescent="0.25">
      <c r="A7591" t="s">
        <v>34</v>
      </c>
      <c r="B7591" s="4" t="s">
        <v>29</v>
      </c>
      <c r="C7591" s="4" t="s">
        <v>8550</v>
      </c>
      <c r="D7591" s="4" t="s">
        <v>128</v>
      </c>
      <c r="E7591" s="4">
        <v>3.2573699999999999E-3</v>
      </c>
      <c r="F7591" s="4">
        <v>3.0793500000000001E-4</v>
      </c>
      <c r="G7591" s="4">
        <v>1</v>
      </c>
      <c r="H7591" s="4">
        <v>1</v>
      </c>
      <c r="I7591" s="4">
        <v>1</v>
      </c>
      <c r="J7591" s="4" t="s">
        <v>8544</v>
      </c>
      <c r="K7591" s="4">
        <v>0</v>
      </c>
      <c r="L7591" s="4">
        <v>2074.9749999999999</v>
      </c>
      <c r="M7591" s="4" t="s">
        <v>29</v>
      </c>
      <c r="N7591" s="4" t="s">
        <v>29</v>
      </c>
      <c r="O7591" s="4">
        <v>1.192E-4</v>
      </c>
      <c r="P7591" s="4">
        <v>3.7169999999999998E-4</v>
      </c>
      <c r="Q7591" s="4">
        <v>2.4300000000000002</v>
      </c>
    </row>
    <row r="7592" spans="1:29" hidden="1" outlineLevel="1" collapsed="1" x14ac:dyDescent="0.25">
      <c r="A7592" t="s">
        <v>34</v>
      </c>
      <c r="B7592" s="4" t="s">
        <v>29</v>
      </c>
      <c r="C7592" s="4" t="s">
        <v>8551</v>
      </c>
      <c r="D7592" s="4" t="s">
        <v>34</v>
      </c>
      <c r="E7592" s="4">
        <v>1.41878E-2</v>
      </c>
      <c r="F7592" s="4">
        <v>4.3565599999999998E-4</v>
      </c>
      <c r="G7592" s="4">
        <v>1</v>
      </c>
      <c r="H7592" s="4">
        <v>1</v>
      </c>
      <c r="I7592" s="4">
        <v>1</v>
      </c>
      <c r="J7592" s="4" t="s">
        <v>8544</v>
      </c>
      <c r="K7592" s="4">
        <v>1</v>
      </c>
      <c r="L7592" s="4">
        <v>2058.1746199999998</v>
      </c>
      <c r="M7592" s="4" t="s">
        <v>29</v>
      </c>
      <c r="N7592" s="4" t="s">
        <v>29</v>
      </c>
      <c r="O7592" s="4">
        <v>1.639E-4</v>
      </c>
      <c r="P7592" s="4">
        <v>2.137E-3</v>
      </c>
      <c r="Q7592" s="4">
        <v>2</v>
      </c>
    </row>
    <row r="7593" spans="1:29" hidden="1" outlineLevel="1" collapsed="1" x14ac:dyDescent="0.25">
      <c r="A7593" t="s">
        <v>34</v>
      </c>
      <c r="B7593" s="4" t="s">
        <v>29</v>
      </c>
      <c r="C7593" s="4" t="s">
        <v>8552</v>
      </c>
      <c r="D7593" s="4" t="s">
        <v>74</v>
      </c>
      <c r="E7593" s="4">
        <v>6.21165E-3</v>
      </c>
      <c r="F7593" s="4">
        <v>4.3565599999999998E-4</v>
      </c>
      <c r="G7593" s="4">
        <v>1</v>
      </c>
      <c r="H7593" s="4">
        <v>1</v>
      </c>
      <c r="I7593" s="4">
        <v>1</v>
      </c>
      <c r="J7593" s="4" t="s">
        <v>8544</v>
      </c>
      <c r="K7593" s="4">
        <v>0</v>
      </c>
      <c r="L7593" s="4">
        <v>1827.98846</v>
      </c>
      <c r="M7593" s="4" t="s">
        <v>29</v>
      </c>
      <c r="N7593" s="4" t="s">
        <v>29</v>
      </c>
      <c r="O7593" s="4">
        <v>1.639E-4</v>
      </c>
      <c r="P7593" s="4">
        <v>7.9160000000000005E-4</v>
      </c>
      <c r="Q7593" s="4">
        <v>2.68</v>
      </c>
    </row>
    <row r="7594" spans="1:29" hidden="1" outlineLevel="1" collapsed="1" x14ac:dyDescent="0.25">
      <c r="A7594" t="s">
        <v>34</v>
      </c>
      <c r="B7594" s="4" t="s">
        <v>29</v>
      </c>
      <c r="C7594" s="4" t="s">
        <v>8553</v>
      </c>
      <c r="D7594" s="4" t="s">
        <v>34</v>
      </c>
      <c r="E7594" s="4">
        <v>6.9670399999999999E-3</v>
      </c>
      <c r="F7594" s="4">
        <v>4.3565599999999998E-4</v>
      </c>
      <c r="G7594" s="4">
        <v>1</v>
      </c>
      <c r="H7594" s="4">
        <v>1</v>
      </c>
      <c r="I7594" s="4">
        <v>1</v>
      </c>
      <c r="J7594" s="4" t="s">
        <v>8544</v>
      </c>
      <c r="K7594" s="4">
        <v>1</v>
      </c>
      <c r="L7594" s="4">
        <v>1896.06295</v>
      </c>
      <c r="M7594" s="4" t="s">
        <v>29</v>
      </c>
      <c r="N7594" s="4" t="s">
        <v>29</v>
      </c>
      <c r="O7594" s="4">
        <v>1.639E-4</v>
      </c>
      <c r="P7594" s="4">
        <v>9.0870000000000002E-4</v>
      </c>
      <c r="Q7594" s="4">
        <v>2.42</v>
      </c>
    </row>
    <row r="7595" spans="1:29" hidden="1" outlineLevel="1" collapsed="1" x14ac:dyDescent="0.25">
      <c r="A7595" t="s">
        <v>34</v>
      </c>
      <c r="B7595" s="4" t="s">
        <v>29</v>
      </c>
      <c r="C7595" s="4" t="s">
        <v>8554</v>
      </c>
      <c r="D7595" s="4" t="s">
        <v>34</v>
      </c>
      <c r="E7595" s="4">
        <v>1.0140700000000001E-2</v>
      </c>
      <c r="F7595" s="4">
        <v>4.3565599999999998E-4</v>
      </c>
      <c r="G7595" s="4">
        <v>1</v>
      </c>
      <c r="H7595" s="4">
        <v>1</v>
      </c>
      <c r="I7595" s="4">
        <v>1</v>
      </c>
      <c r="J7595" s="4" t="s">
        <v>8544</v>
      </c>
      <c r="K7595" s="4">
        <v>0</v>
      </c>
      <c r="L7595" s="4">
        <v>1599.87408</v>
      </c>
      <c r="M7595" s="4" t="s">
        <v>29</v>
      </c>
      <c r="N7595" s="4" t="s">
        <v>29</v>
      </c>
      <c r="O7595" s="4">
        <v>1.639E-4</v>
      </c>
      <c r="P7595" s="4">
        <v>1.42E-3</v>
      </c>
      <c r="Q7595" s="4">
        <v>2.12</v>
      </c>
    </row>
    <row r="7596" spans="1:29" x14ac:dyDescent="0.25">
      <c r="A7596" s="3" t="s">
        <v>29</v>
      </c>
      <c r="B7596" s="3" t="s">
        <v>30</v>
      </c>
      <c r="C7596" s="3" t="s">
        <v>8555</v>
      </c>
      <c r="D7596" s="3" t="s">
        <v>8556</v>
      </c>
      <c r="E7596" s="3">
        <v>0</v>
      </c>
      <c r="F7596" s="3">
        <v>22.135999999999999</v>
      </c>
      <c r="G7596" s="3">
        <v>17</v>
      </c>
      <c r="H7596" s="3">
        <v>5</v>
      </c>
      <c r="I7596" s="3">
        <v>5</v>
      </c>
      <c r="J7596" s="3">
        <v>5</v>
      </c>
      <c r="K7596" s="3">
        <v>412</v>
      </c>
      <c r="L7596" s="3">
        <v>46.5</v>
      </c>
      <c r="M7596" s="3">
        <v>7.87</v>
      </c>
      <c r="N7596" s="3">
        <v>15.22</v>
      </c>
      <c r="O7596" s="3">
        <v>5</v>
      </c>
      <c r="P7596" s="3" t="s">
        <v>315</v>
      </c>
      <c r="Q7596" s="3" t="s">
        <v>34</v>
      </c>
      <c r="R7596" s="3" t="s">
        <v>2311</v>
      </c>
      <c r="S7596" s="3" t="s">
        <v>8557</v>
      </c>
      <c r="T7596" s="3" t="s">
        <v>34</v>
      </c>
      <c r="U7596" s="3" t="s">
        <v>8555</v>
      </c>
      <c r="V7596" s="3" t="s">
        <v>34</v>
      </c>
      <c r="W7596" s="3" t="s">
        <v>810</v>
      </c>
      <c r="X7596" s="3" t="s">
        <v>34</v>
      </c>
      <c r="Y7596" s="3" t="s">
        <v>34</v>
      </c>
      <c r="Z7596" s="3" t="s">
        <v>34</v>
      </c>
      <c r="AA7596" s="3">
        <v>0</v>
      </c>
      <c r="AB7596" s="3" t="s">
        <v>29</v>
      </c>
      <c r="AC7596" s="3">
        <v>1</v>
      </c>
    </row>
    <row r="7597" spans="1:29" hidden="1" outlineLevel="1" collapsed="1" x14ac:dyDescent="0.25">
      <c r="A7597" t="s">
        <v>34</v>
      </c>
      <c r="B7597" s="2" t="s">
        <v>39</v>
      </c>
      <c r="C7597" s="2" t="s">
        <v>40</v>
      </c>
      <c r="D7597" s="2" t="s">
        <v>41</v>
      </c>
      <c r="E7597" s="2" t="s">
        <v>42</v>
      </c>
      <c r="F7597" s="2" t="s">
        <v>43</v>
      </c>
      <c r="G7597" s="2" t="s">
        <v>28</v>
      </c>
      <c r="H7597" s="2" t="s">
        <v>44</v>
      </c>
      <c r="I7597" s="2" t="s">
        <v>8</v>
      </c>
      <c r="J7597" s="2" t="s">
        <v>45</v>
      </c>
      <c r="K7597" s="2" t="s">
        <v>46</v>
      </c>
      <c r="L7597" s="2" t="s">
        <v>47</v>
      </c>
      <c r="M7597" s="2" t="s">
        <v>27</v>
      </c>
      <c r="N7597" s="2" t="s">
        <v>48</v>
      </c>
      <c r="O7597" s="2" t="s">
        <v>49</v>
      </c>
      <c r="P7597" s="2" t="s">
        <v>50</v>
      </c>
      <c r="Q7597" s="2" t="s">
        <v>51</v>
      </c>
    </row>
    <row r="7598" spans="1:29" hidden="1" outlineLevel="1" collapsed="1" x14ac:dyDescent="0.25">
      <c r="A7598" t="s">
        <v>34</v>
      </c>
      <c r="B7598" s="4" t="s">
        <v>29</v>
      </c>
      <c r="C7598" s="4" t="s">
        <v>8558</v>
      </c>
      <c r="D7598" s="4" t="s">
        <v>34</v>
      </c>
      <c r="E7598" s="4">
        <v>2.5627200000000001E-7</v>
      </c>
      <c r="F7598" s="4">
        <v>1.5434800000000001E-4</v>
      </c>
      <c r="G7598" s="4">
        <v>1</v>
      </c>
      <c r="H7598" s="4">
        <v>1</v>
      </c>
      <c r="I7598" s="4">
        <v>1</v>
      </c>
      <c r="J7598" s="4" t="s">
        <v>8555</v>
      </c>
      <c r="K7598" s="4">
        <v>0</v>
      </c>
      <c r="L7598" s="4">
        <v>1923.01097</v>
      </c>
      <c r="M7598" s="4" t="s">
        <v>29</v>
      </c>
      <c r="N7598" s="4" t="s">
        <v>29</v>
      </c>
      <c r="O7598" s="4">
        <v>6.5770000000000002E-5</v>
      </c>
      <c r="P7598" s="4">
        <v>4.1929999999999999E-9</v>
      </c>
      <c r="Q7598" s="4">
        <v>4.3499999999999996</v>
      </c>
    </row>
    <row r="7599" spans="1:29" hidden="1" outlineLevel="1" collapsed="1" x14ac:dyDescent="0.25">
      <c r="A7599" t="s">
        <v>34</v>
      </c>
      <c r="B7599" s="4" t="s">
        <v>29</v>
      </c>
      <c r="C7599" s="4" t="s">
        <v>8559</v>
      </c>
      <c r="D7599" s="4" t="s">
        <v>34</v>
      </c>
      <c r="E7599" s="4">
        <v>9.3349400000000004E-5</v>
      </c>
      <c r="F7599" s="4">
        <v>1.5434800000000001E-4</v>
      </c>
      <c r="G7599" s="4">
        <v>1</v>
      </c>
      <c r="H7599" s="4">
        <v>1</v>
      </c>
      <c r="I7599" s="4">
        <v>1</v>
      </c>
      <c r="J7599" s="4" t="s">
        <v>8555</v>
      </c>
      <c r="K7599" s="4">
        <v>0</v>
      </c>
      <c r="L7599" s="4">
        <v>1204.6320599999999</v>
      </c>
      <c r="M7599" s="4" t="s">
        <v>29</v>
      </c>
      <c r="N7599" s="4" t="s">
        <v>29</v>
      </c>
      <c r="O7599" s="4">
        <v>6.5770000000000002E-5</v>
      </c>
      <c r="P7599" s="4">
        <v>5.2490000000000001E-6</v>
      </c>
      <c r="Q7599" s="4">
        <v>3.15</v>
      </c>
    </row>
    <row r="7600" spans="1:29" hidden="1" outlineLevel="1" collapsed="1" x14ac:dyDescent="0.25">
      <c r="A7600" t="s">
        <v>34</v>
      </c>
      <c r="B7600" s="4" t="s">
        <v>29</v>
      </c>
      <c r="C7600" s="4" t="s">
        <v>8560</v>
      </c>
      <c r="D7600" s="4" t="s">
        <v>34</v>
      </c>
      <c r="E7600" s="4">
        <v>5.3979900000000001E-3</v>
      </c>
      <c r="F7600" s="4">
        <v>3.0793500000000001E-4</v>
      </c>
      <c r="G7600" s="4">
        <v>1</v>
      </c>
      <c r="H7600" s="4">
        <v>1</v>
      </c>
      <c r="I7600" s="4">
        <v>1</v>
      </c>
      <c r="J7600" s="4" t="s">
        <v>8555</v>
      </c>
      <c r="K7600" s="4">
        <v>0</v>
      </c>
      <c r="L7600" s="4">
        <v>973.55643999999995</v>
      </c>
      <c r="M7600" s="4" t="s">
        <v>29</v>
      </c>
      <c r="N7600" s="4" t="s">
        <v>29</v>
      </c>
      <c r="O7600" s="4">
        <v>1.192E-4</v>
      </c>
      <c r="P7600" s="4">
        <v>6.7239999999999997E-4</v>
      </c>
      <c r="Q7600" s="4">
        <v>1.9</v>
      </c>
    </row>
    <row r="7601" spans="1:29" hidden="1" outlineLevel="1" collapsed="1" x14ac:dyDescent="0.25">
      <c r="A7601" t="s">
        <v>34</v>
      </c>
      <c r="B7601" s="4" t="s">
        <v>29</v>
      </c>
      <c r="C7601" s="4" t="s">
        <v>8561</v>
      </c>
      <c r="D7601" s="4" t="s">
        <v>34</v>
      </c>
      <c r="E7601" s="4">
        <v>6.5785899999999996E-3</v>
      </c>
      <c r="F7601" s="4">
        <v>4.3565599999999998E-4</v>
      </c>
      <c r="G7601" s="4">
        <v>1</v>
      </c>
      <c r="H7601" s="4">
        <v>1</v>
      </c>
      <c r="I7601" s="4">
        <v>1</v>
      </c>
      <c r="J7601" s="4" t="s">
        <v>8555</v>
      </c>
      <c r="K7601" s="4">
        <v>0</v>
      </c>
      <c r="L7601" s="4">
        <v>2436.0666500000002</v>
      </c>
      <c r="M7601" s="4" t="s">
        <v>29</v>
      </c>
      <c r="N7601" s="4" t="s">
        <v>29</v>
      </c>
      <c r="O7601" s="4">
        <v>1.639E-4</v>
      </c>
      <c r="P7601" s="4">
        <v>8.4909999999999998E-4</v>
      </c>
      <c r="Q7601" s="4">
        <v>3.56</v>
      </c>
    </row>
    <row r="7602" spans="1:29" hidden="1" outlineLevel="1" collapsed="1" x14ac:dyDescent="0.25">
      <c r="A7602" t="s">
        <v>34</v>
      </c>
      <c r="B7602" s="4" t="s">
        <v>29</v>
      </c>
      <c r="C7602" s="4" t="s">
        <v>8562</v>
      </c>
      <c r="D7602" s="4" t="s">
        <v>34</v>
      </c>
      <c r="E7602" s="4">
        <v>3.1639300000000002E-2</v>
      </c>
      <c r="F7602" s="4">
        <v>1.14003E-3</v>
      </c>
      <c r="G7602" s="4">
        <v>1</v>
      </c>
      <c r="H7602" s="4">
        <v>2</v>
      </c>
      <c r="I7602" s="4">
        <v>1</v>
      </c>
      <c r="J7602" s="4" t="s">
        <v>8555</v>
      </c>
      <c r="K7602" s="4">
        <v>1</v>
      </c>
      <c r="L7602" s="4">
        <v>1266.64771</v>
      </c>
      <c r="M7602" s="4" t="s">
        <v>29</v>
      </c>
      <c r="N7602" s="4" t="s">
        <v>29</v>
      </c>
      <c r="O7602" s="4">
        <v>4.1320000000000001E-4</v>
      </c>
      <c r="P7602" s="4">
        <v>5.8250000000000003E-3</v>
      </c>
      <c r="Q7602" s="4">
        <v>2.25</v>
      </c>
    </row>
    <row r="7603" spans="1:29" x14ac:dyDescent="0.25">
      <c r="A7603" s="3" t="s">
        <v>29</v>
      </c>
      <c r="B7603" s="3" t="s">
        <v>30</v>
      </c>
      <c r="C7603" s="3" t="s">
        <v>8563</v>
      </c>
      <c r="D7603" s="3" t="s">
        <v>8564</v>
      </c>
      <c r="E7603" s="3">
        <v>0</v>
      </c>
      <c r="F7603" s="3">
        <v>22.053999999999998</v>
      </c>
      <c r="G7603" s="3">
        <v>26</v>
      </c>
      <c r="H7603" s="3">
        <v>2</v>
      </c>
      <c r="I7603" s="3">
        <v>4</v>
      </c>
      <c r="J7603" s="3">
        <v>2</v>
      </c>
      <c r="K7603" s="3">
        <v>72</v>
      </c>
      <c r="L7603" s="3">
        <v>8.1999999999999993</v>
      </c>
      <c r="M7603" s="3">
        <v>7.34</v>
      </c>
      <c r="N7603" s="3">
        <v>20.010000000000002</v>
      </c>
      <c r="O7603" s="3">
        <v>2</v>
      </c>
      <c r="P7603" s="3" t="s">
        <v>1137</v>
      </c>
      <c r="Q7603" s="3" t="s">
        <v>34</v>
      </c>
      <c r="R7603" s="3" t="s">
        <v>34</v>
      </c>
      <c r="S7603" s="3" t="s">
        <v>8565</v>
      </c>
      <c r="T7603" s="3" t="s">
        <v>34</v>
      </c>
      <c r="U7603" s="3" t="s">
        <v>8566</v>
      </c>
      <c r="V7603" s="3" t="s">
        <v>34</v>
      </c>
      <c r="W7603" s="3" t="s">
        <v>38</v>
      </c>
      <c r="X7603" s="3" t="s">
        <v>34</v>
      </c>
      <c r="Y7603" s="3" t="s">
        <v>34</v>
      </c>
      <c r="Z7603" s="3" t="s">
        <v>34</v>
      </c>
      <c r="AA7603" s="3">
        <v>0</v>
      </c>
      <c r="AB7603" s="3" t="s">
        <v>29</v>
      </c>
      <c r="AC7603" s="3">
        <v>1</v>
      </c>
    </row>
    <row r="7604" spans="1:29" hidden="1" outlineLevel="1" collapsed="1" x14ac:dyDescent="0.25">
      <c r="A7604" t="s">
        <v>34</v>
      </c>
      <c r="B7604" s="2" t="s">
        <v>39</v>
      </c>
      <c r="C7604" s="2" t="s">
        <v>40</v>
      </c>
      <c r="D7604" s="2" t="s">
        <v>41</v>
      </c>
      <c r="E7604" s="2" t="s">
        <v>42</v>
      </c>
      <c r="F7604" s="2" t="s">
        <v>43</v>
      </c>
      <c r="G7604" s="2" t="s">
        <v>28</v>
      </c>
      <c r="H7604" s="2" t="s">
        <v>44</v>
      </c>
      <c r="I7604" s="2" t="s">
        <v>8</v>
      </c>
      <c r="J7604" s="2" t="s">
        <v>45</v>
      </c>
      <c r="K7604" s="2" t="s">
        <v>46</v>
      </c>
      <c r="L7604" s="2" t="s">
        <v>47</v>
      </c>
      <c r="M7604" s="2" t="s">
        <v>27</v>
      </c>
      <c r="N7604" s="2" t="s">
        <v>48</v>
      </c>
      <c r="O7604" s="2" t="s">
        <v>49</v>
      </c>
      <c r="P7604" s="2" t="s">
        <v>50</v>
      </c>
      <c r="Q7604" s="2" t="s">
        <v>51</v>
      </c>
    </row>
    <row r="7605" spans="1:29" hidden="1" outlineLevel="1" collapsed="1" x14ac:dyDescent="0.25">
      <c r="A7605" t="s">
        <v>34</v>
      </c>
      <c r="B7605" s="4" t="s">
        <v>29</v>
      </c>
      <c r="C7605" s="4" t="s">
        <v>8567</v>
      </c>
      <c r="D7605" s="4" t="s">
        <v>34</v>
      </c>
      <c r="E7605" s="4">
        <v>1.9310499999999999E-6</v>
      </c>
      <c r="F7605" s="4">
        <v>1.5434800000000001E-4</v>
      </c>
      <c r="G7605" s="4">
        <v>1</v>
      </c>
      <c r="H7605" s="4">
        <v>1</v>
      </c>
      <c r="I7605" s="4">
        <v>2</v>
      </c>
      <c r="J7605" s="4" t="s">
        <v>8563</v>
      </c>
      <c r="K7605" s="4">
        <v>1</v>
      </c>
      <c r="L7605" s="4">
        <v>2196.2094999999999</v>
      </c>
      <c r="M7605" s="4" t="s">
        <v>29</v>
      </c>
      <c r="N7605" s="4" t="s">
        <v>29</v>
      </c>
      <c r="O7605" s="4">
        <v>6.5770000000000002E-5</v>
      </c>
      <c r="P7605" s="4">
        <v>4.8389999999999999E-8</v>
      </c>
      <c r="Q7605" s="4">
        <v>6.01</v>
      </c>
    </row>
    <row r="7606" spans="1:29" hidden="1" outlineLevel="1" collapsed="1" x14ac:dyDescent="0.25">
      <c r="A7606" t="s">
        <v>34</v>
      </c>
      <c r="B7606" s="4" t="s">
        <v>29</v>
      </c>
      <c r="C7606" s="4" t="s">
        <v>8568</v>
      </c>
      <c r="D7606" s="4" t="s">
        <v>34</v>
      </c>
      <c r="E7606" s="4">
        <v>4.8756499999999997E-8</v>
      </c>
      <c r="F7606" s="4">
        <v>1.5434800000000001E-4</v>
      </c>
      <c r="G7606" s="4">
        <v>1</v>
      </c>
      <c r="H7606" s="4">
        <v>1</v>
      </c>
      <c r="I7606" s="4">
        <v>2</v>
      </c>
      <c r="J7606" s="4" t="s">
        <v>8563</v>
      </c>
      <c r="K7606" s="4">
        <v>0</v>
      </c>
      <c r="L7606" s="4">
        <v>2040.1083900000001</v>
      </c>
      <c r="M7606" s="4" t="s">
        <v>29</v>
      </c>
      <c r="N7606" s="4" t="s">
        <v>29</v>
      </c>
      <c r="O7606" s="4">
        <v>6.5770000000000002E-5</v>
      </c>
      <c r="P7606" s="4">
        <v>5.6240000000000004E-10</v>
      </c>
      <c r="Q7606" s="4">
        <v>4.8899999999999997</v>
      </c>
    </row>
    <row r="7607" spans="1:29" x14ac:dyDescent="0.25">
      <c r="A7607" s="3" t="s">
        <v>29</v>
      </c>
      <c r="B7607" s="3" t="s">
        <v>30</v>
      </c>
      <c r="C7607" s="3" t="s">
        <v>8569</v>
      </c>
      <c r="D7607" s="3" t="s">
        <v>8570</v>
      </c>
      <c r="E7607" s="3">
        <v>0</v>
      </c>
      <c r="F7607" s="3">
        <v>21.975000000000001</v>
      </c>
      <c r="G7607" s="3">
        <v>39</v>
      </c>
      <c r="H7607" s="3">
        <v>3</v>
      </c>
      <c r="I7607" s="3">
        <v>8</v>
      </c>
      <c r="J7607" s="3">
        <v>3</v>
      </c>
      <c r="K7607" s="3">
        <v>82</v>
      </c>
      <c r="L7607" s="3">
        <v>8.9</v>
      </c>
      <c r="M7607" s="3">
        <v>9.14</v>
      </c>
      <c r="N7607" s="3">
        <v>22.49</v>
      </c>
      <c r="O7607" s="3">
        <v>3</v>
      </c>
      <c r="P7607" s="3" t="s">
        <v>315</v>
      </c>
      <c r="Q7607" s="3" t="s">
        <v>2919</v>
      </c>
      <c r="R7607" s="3" t="s">
        <v>2920</v>
      </c>
      <c r="S7607" s="3" t="s">
        <v>8571</v>
      </c>
      <c r="T7607" s="3" t="s">
        <v>34</v>
      </c>
      <c r="U7607" s="3" t="s">
        <v>8572</v>
      </c>
      <c r="V7607" s="3" t="s">
        <v>34</v>
      </c>
      <c r="W7607" s="3" t="s">
        <v>1758</v>
      </c>
      <c r="X7607" s="3" t="s">
        <v>34</v>
      </c>
      <c r="Y7607" s="3" t="s">
        <v>34</v>
      </c>
      <c r="Z7607" s="3" t="s">
        <v>34</v>
      </c>
      <c r="AA7607" s="3">
        <v>0</v>
      </c>
      <c r="AB7607" s="3" t="s">
        <v>29</v>
      </c>
      <c r="AC7607" s="3">
        <v>1</v>
      </c>
    </row>
    <row r="7608" spans="1:29" hidden="1" outlineLevel="1" collapsed="1" x14ac:dyDescent="0.25">
      <c r="A7608" t="s">
        <v>34</v>
      </c>
      <c r="B7608" s="2" t="s">
        <v>39</v>
      </c>
      <c r="C7608" s="2" t="s">
        <v>40</v>
      </c>
      <c r="D7608" s="2" t="s">
        <v>41</v>
      </c>
      <c r="E7608" s="2" t="s">
        <v>42</v>
      </c>
      <c r="F7608" s="2" t="s">
        <v>43</v>
      </c>
      <c r="G7608" s="2" t="s">
        <v>28</v>
      </c>
      <c r="H7608" s="2" t="s">
        <v>44</v>
      </c>
      <c r="I7608" s="2" t="s">
        <v>8</v>
      </c>
      <c r="J7608" s="2" t="s">
        <v>45</v>
      </c>
      <c r="K7608" s="2" t="s">
        <v>46</v>
      </c>
      <c r="L7608" s="2" t="s">
        <v>47</v>
      </c>
      <c r="M7608" s="2" t="s">
        <v>27</v>
      </c>
      <c r="N7608" s="2" t="s">
        <v>48</v>
      </c>
      <c r="O7608" s="2" t="s">
        <v>49</v>
      </c>
      <c r="P7608" s="2" t="s">
        <v>50</v>
      </c>
      <c r="Q7608" s="2" t="s">
        <v>51</v>
      </c>
    </row>
    <row r="7609" spans="1:29" hidden="1" outlineLevel="1" collapsed="1" x14ac:dyDescent="0.25">
      <c r="A7609" t="s">
        <v>34</v>
      </c>
      <c r="B7609" s="4" t="s">
        <v>29</v>
      </c>
      <c r="C7609" s="4" t="s">
        <v>8573</v>
      </c>
      <c r="D7609" s="4" t="s">
        <v>197</v>
      </c>
      <c r="E7609" s="4">
        <v>1.5617700000000001E-7</v>
      </c>
      <c r="F7609" s="4">
        <v>1.5434800000000001E-4</v>
      </c>
      <c r="G7609" s="4">
        <v>1</v>
      </c>
      <c r="H7609" s="4">
        <v>2</v>
      </c>
      <c r="I7609" s="4">
        <v>5</v>
      </c>
      <c r="J7609" s="4" t="s">
        <v>8569</v>
      </c>
      <c r="K7609" s="4">
        <v>0</v>
      </c>
      <c r="L7609" s="4">
        <v>1719.9388100000001</v>
      </c>
      <c r="M7609" s="4" t="s">
        <v>29</v>
      </c>
      <c r="N7609" s="4" t="s">
        <v>29</v>
      </c>
      <c r="O7609" s="4">
        <v>6.5770000000000002E-5</v>
      </c>
      <c r="P7609" s="4">
        <v>2.3009999999999998E-9</v>
      </c>
      <c r="Q7609" s="4">
        <v>3.35</v>
      </c>
    </row>
    <row r="7610" spans="1:29" hidden="1" outlineLevel="1" collapsed="1" x14ac:dyDescent="0.25">
      <c r="A7610" t="s">
        <v>34</v>
      </c>
      <c r="B7610" s="4" t="s">
        <v>29</v>
      </c>
      <c r="C7610" s="4" t="s">
        <v>8574</v>
      </c>
      <c r="D7610" s="4" t="s">
        <v>34</v>
      </c>
      <c r="E7610" s="4">
        <v>2.7755000000000002E-3</v>
      </c>
      <c r="F7610" s="4">
        <v>3.0793500000000001E-4</v>
      </c>
      <c r="G7610" s="4">
        <v>1</v>
      </c>
      <c r="H7610" s="4">
        <v>2</v>
      </c>
      <c r="I7610" s="4">
        <v>2</v>
      </c>
      <c r="J7610" s="4" t="s">
        <v>8569</v>
      </c>
      <c r="K7610" s="4">
        <v>0</v>
      </c>
      <c r="L7610" s="4">
        <v>896.44722000000002</v>
      </c>
      <c r="M7610" s="4" t="s">
        <v>29</v>
      </c>
      <c r="N7610" s="4" t="s">
        <v>29</v>
      </c>
      <c r="O7610" s="4">
        <v>1.192E-4</v>
      </c>
      <c r="P7610" s="4">
        <v>3.0909999999999998E-4</v>
      </c>
      <c r="Q7610" s="4">
        <v>2.17</v>
      </c>
    </row>
    <row r="7611" spans="1:29" hidden="1" outlineLevel="1" collapsed="1" x14ac:dyDescent="0.25">
      <c r="A7611" t="s">
        <v>34</v>
      </c>
      <c r="B7611" s="4" t="s">
        <v>29</v>
      </c>
      <c r="C7611" s="4" t="s">
        <v>8575</v>
      </c>
      <c r="D7611" s="4" t="s">
        <v>34</v>
      </c>
      <c r="E7611" s="4">
        <v>1.8374000000000001E-2</v>
      </c>
      <c r="F7611" s="4">
        <v>5.7957899999999999E-4</v>
      </c>
      <c r="G7611" s="4">
        <v>1</v>
      </c>
      <c r="H7611" s="4">
        <v>2</v>
      </c>
      <c r="I7611" s="4">
        <v>1</v>
      </c>
      <c r="J7611" s="4" t="s">
        <v>8569</v>
      </c>
      <c r="K7611" s="4">
        <v>0</v>
      </c>
      <c r="L7611" s="4">
        <v>871.45600000000002</v>
      </c>
      <c r="M7611" s="4" t="s">
        <v>29</v>
      </c>
      <c r="N7611" s="4" t="s">
        <v>29</v>
      </c>
      <c r="O7611" s="4">
        <v>2.1489999999999999E-4</v>
      </c>
      <c r="P7611" s="4">
        <v>2.9380000000000001E-3</v>
      </c>
      <c r="Q7611" s="4">
        <v>1.74</v>
      </c>
    </row>
    <row r="7612" spans="1:29" x14ac:dyDescent="0.25">
      <c r="A7612" s="3" t="s">
        <v>29</v>
      </c>
      <c r="B7612" s="3" t="s">
        <v>30</v>
      </c>
      <c r="C7612" s="3" t="s">
        <v>8576</v>
      </c>
      <c r="D7612" s="3" t="s">
        <v>8577</v>
      </c>
      <c r="E7612" s="3">
        <v>0</v>
      </c>
      <c r="F7612" s="3">
        <v>21.722000000000001</v>
      </c>
      <c r="G7612" s="3">
        <v>16</v>
      </c>
      <c r="H7612" s="3">
        <v>5</v>
      </c>
      <c r="I7612" s="3">
        <v>8</v>
      </c>
      <c r="J7612" s="3">
        <v>5</v>
      </c>
      <c r="K7612" s="3">
        <v>501</v>
      </c>
      <c r="L7612" s="3">
        <v>55.9</v>
      </c>
      <c r="M7612" s="3">
        <v>9.16</v>
      </c>
      <c r="N7612" s="3">
        <v>22.94</v>
      </c>
      <c r="O7612" s="3">
        <v>5</v>
      </c>
      <c r="P7612" s="3" t="s">
        <v>34</v>
      </c>
      <c r="Q7612" s="3" t="s">
        <v>34</v>
      </c>
      <c r="R7612" s="3" t="s">
        <v>1501</v>
      </c>
      <c r="S7612" s="3" t="s">
        <v>3149</v>
      </c>
      <c r="T7612" s="3" t="s">
        <v>34</v>
      </c>
      <c r="U7612" s="3" t="s">
        <v>8576</v>
      </c>
      <c r="V7612" s="3" t="s">
        <v>34</v>
      </c>
      <c r="W7612" s="3" t="s">
        <v>1758</v>
      </c>
      <c r="X7612" s="3" t="s">
        <v>34</v>
      </c>
      <c r="Y7612" s="3" t="s">
        <v>34</v>
      </c>
      <c r="Z7612" s="3" t="s">
        <v>34</v>
      </c>
      <c r="AA7612" s="3">
        <v>0</v>
      </c>
      <c r="AB7612" s="3" t="s">
        <v>29</v>
      </c>
      <c r="AC7612" s="3">
        <v>1</v>
      </c>
    </row>
    <row r="7613" spans="1:29" hidden="1" outlineLevel="1" collapsed="1" x14ac:dyDescent="0.25">
      <c r="A7613" t="s">
        <v>34</v>
      </c>
      <c r="B7613" s="2" t="s">
        <v>39</v>
      </c>
      <c r="C7613" s="2" t="s">
        <v>40</v>
      </c>
      <c r="D7613" s="2" t="s">
        <v>41</v>
      </c>
      <c r="E7613" s="2" t="s">
        <v>42</v>
      </c>
      <c r="F7613" s="2" t="s">
        <v>43</v>
      </c>
      <c r="G7613" s="2" t="s">
        <v>28</v>
      </c>
      <c r="H7613" s="2" t="s">
        <v>44</v>
      </c>
      <c r="I7613" s="2" t="s">
        <v>8</v>
      </c>
      <c r="J7613" s="2" t="s">
        <v>45</v>
      </c>
      <c r="K7613" s="2" t="s">
        <v>46</v>
      </c>
      <c r="L7613" s="2" t="s">
        <v>47</v>
      </c>
      <c r="M7613" s="2" t="s">
        <v>27</v>
      </c>
      <c r="N7613" s="2" t="s">
        <v>48</v>
      </c>
      <c r="O7613" s="2" t="s">
        <v>49</v>
      </c>
      <c r="P7613" s="2" t="s">
        <v>50</v>
      </c>
      <c r="Q7613" s="2" t="s">
        <v>51</v>
      </c>
    </row>
    <row r="7614" spans="1:29" hidden="1" outlineLevel="1" collapsed="1" x14ac:dyDescent="0.25">
      <c r="A7614" t="s">
        <v>34</v>
      </c>
      <c r="B7614" s="4" t="s">
        <v>29</v>
      </c>
      <c r="C7614" s="4" t="s">
        <v>8578</v>
      </c>
      <c r="D7614" s="4" t="s">
        <v>8579</v>
      </c>
      <c r="E7614" s="4">
        <v>4.3683900000000001E-4</v>
      </c>
      <c r="F7614" s="4">
        <v>1.5434800000000001E-4</v>
      </c>
      <c r="G7614" s="4">
        <v>1</v>
      </c>
      <c r="H7614" s="4">
        <v>1</v>
      </c>
      <c r="I7614" s="4">
        <v>2</v>
      </c>
      <c r="J7614" s="4" t="s">
        <v>8576</v>
      </c>
      <c r="K7614" s="4">
        <v>0</v>
      </c>
      <c r="L7614" s="4">
        <v>1718.6964700000001</v>
      </c>
      <c r="M7614" s="4" t="s">
        <v>29</v>
      </c>
      <c r="N7614" s="4" t="s">
        <v>29</v>
      </c>
      <c r="O7614" s="4">
        <v>6.5770000000000002E-5</v>
      </c>
      <c r="P7614" s="4">
        <v>3.3890000000000002E-5</v>
      </c>
      <c r="Q7614" s="4">
        <v>3.04</v>
      </c>
    </row>
    <row r="7615" spans="1:29" hidden="1" outlineLevel="1" collapsed="1" x14ac:dyDescent="0.25">
      <c r="A7615" t="s">
        <v>34</v>
      </c>
      <c r="B7615" s="4" t="s">
        <v>29</v>
      </c>
      <c r="C7615" s="4" t="s">
        <v>8580</v>
      </c>
      <c r="D7615" s="4" t="s">
        <v>34</v>
      </c>
      <c r="E7615" s="4">
        <v>2.5627200000000001E-7</v>
      </c>
      <c r="F7615" s="4">
        <v>1.5434800000000001E-4</v>
      </c>
      <c r="G7615" s="4">
        <v>1</v>
      </c>
      <c r="H7615" s="4">
        <v>1</v>
      </c>
      <c r="I7615" s="4">
        <v>2</v>
      </c>
      <c r="J7615" s="4" t="s">
        <v>8576</v>
      </c>
      <c r="K7615" s="4">
        <v>0</v>
      </c>
      <c r="L7615" s="4">
        <v>2158.12779</v>
      </c>
      <c r="M7615" s="4" t="s">
        <v>29</v>
      </c>
      <c r="N7615" s="4" t="s">
        <v>29</v>
      </c>
      <c r="O7615" s="4">
        <v>6.5770000000000002E-5</v>
      </c>
      <c r="P7615" s="4">
        <v>4.1720000000000001E-9</v>
      </c>
      <c r="Q7615" s="4">
        <v>4.43</v>
      </c>
    </row>
    <row r="7616" spans="1:29" hidden="1" outlineLevel="1" collapsed="1" x14ac:dyDescent="0.25">
      <c r="A7616" t="s">
        <v>34</v>
      </c>
      <c r="B7616" s="4" t="s">
        <v>29</v>
      </c>
      <c r="C7616" s="4" t="s">
        <v>8581</v>
      </c>
      <c r="D7616" s="4" t="s">
        <v>34</v>
      </c>
      <c r="E7616" s="4">
        <v>3.5627200000000001E-3</v>
      </c>
      <c r="F7616" s="4">
        <v>3.0793500000000001E-4</v>
      </c>
      <c r="G7616" s="4">
        <v>1</v>
      </c>
      <c r="H7616" s="4">
        <v>1</v>
      </c>
      <c r="I7616" s="4">
        <v>2</v>
      </c>
      <c r="J7616" s="4" t="s">
        <v>8576</v>
      </c>
      <c r="K7616" s="4">
        <v>0</v>
      </c>
      <c r="L7616" s="4">
        <v>1489.8009199999999</v>
      </c>
      <c r="M7616" s="4" t="s">
        <v>29</v>
      </c>
      <c r="N7616" s="4" t="s">
        <v>29</v>
      </c>
      <c r="O7616" s="4">
        <v>1.192E-4</v>
      </c>
      <c r="P7616" s="4">
        <v>4.1360000000000002E-4</v>
      </c>
      <c r="Q7616" s="4">
        <v>2.62</v>
      </c>
    </row>
    <row r="7617" spans="1:29" hidden="1" outlineLevel="1" collapsed="1" x14ac:dyDescent="0.25">
      <c r="A7617" t="s">
        <v>34</v>
      </c>
      <c r="B7617" s="4" t="s">
        <v>29</v>
      </c>
      <c r="C7617" s="4" t="s">
        <v>8582</v>
      </c>
      <c r="D7617" s="4" t="s">
        <v>528</v>
      </c>
      <c r="E7617" s="4">
        <v>7.8134699999999994E-3</v>
      </c>
      <c r="F7617" s="4">
        <v>4.3565599999999998E-4</v>
      </c>
      <c r="G7617" s="4">
        <v>1</v>
      </c>
      <c r="H7617" s="4">
        <v>1</v>
      </c>
      <c r="I7617" s="4">
        <v>1</v>
      </c>
      <c r="J7617" s="4" t="s">
        <v>8576</v>
      </c>
      <c r="K7617" s="4">
        <v>0</v>
      </c>
      <c r="L7617" s="4">
        <v>2671.3256700000002</v>
      </c>
      <c r="M7617" s="4" t="s">
        <v>29</v>
      </c>
      <c r="N7617" s="4" t="s">
        <v>29</v>
      </c>
      <c r="O7617" s="4">
        <v>1.639E-4</v>
      </c>
      <c r="P7617" s="4">
        <v>1.0399999999999999E-3</v>
      </c>
      <c r="Q7617" s="4">
        <v>3.2</v>
      </c>
    </row>
    <row r="7618" spans="1:29" hidden="1" outlineLevel="1" collapsed="1" x14ac:dyDescent="0.25">
      <c r="A7618" t="s">
        <v>34</v>
      </c>
      <c r="B7618" s="4" t="s">
        <v>29</v>
      </c>
      <c r="C7618" s="4" t="s">
        <v>8583</v>
      </c>
      <c r="D7618" s="4" t="s">
        <v>196</v>
      </c>
      <c r="E7618" s="4">
        <v>1.9200700000000001E-2</v>
      </c>
      <c r="F7618" s="4">
        <v>7.2030900000000003E-4</v>
      </c>
      <c r="G7618" s="4">
        <v>1</v>
      </c>
      <c r="H7618" s="4">
        <v>1</v>
      </c>
      <c r="I7618" s="4">
        <v>1</v>
      </c>
      <c r="J7618" s="4" t="s">
        <v>8576</v>
      </c>
      <c r="K7618" s="4">
        <v>0</v>
      </c>
      <c r="L7618" s="4">
        <v>926.46518000000003</v>
      </c>
      <c r="M7618" s="4" t="s">
        <v>29</v>
      </c>
      <c r="N7618" s="4" t="s">
        <v>29</v>
      </c>
      <c r="O7618" s="4">
        <v>2.6459999999999998E-4</v>
      </c>
      <c r="P7618" s="4">
        <v>3.1199999999999999E-3</v>
      </c>
      <c r="Q7618" s="4">
        <v>2.06</v>
      </c>
    </row>
    <row r="7619" spans="1:29" x14ac:dyDescent="0.25">
      <c r="A7619" s="3" t="s">
        <v>29</v>
      </c>
      <c r="B7619" s="3" t="s">
        <v>30</v>
      </c>
      <c r="C7619" s="3" t="s">
        <v>8584</v>
      </c>
      <c r="D7619" s="3" t="s">
        <v>8585</v>
      </c>
      <c r="E7619" s="3">
        <v>0</v>
      </c>
      <c r="F7619" s="3">
        <v>21.597000000000001</v>
      </c>
      <c r="G7619" s="3">
        <v>29</v>
      </c>
      <c r="H7619" s="3">
        <v>1</v>
      </c>
      <c r="I7619" s="3">
        <v>3</v>
      </c>
      <c r="J7619" s="3">
        <v>1</v>
      </c>
      <c r="K7619" s="3">
        <v>70</v>
      </c>
      <c r="L7619" s="3">
        <v>7.7</v>
      </c>
      <c r="M7619" s="3">
        <v>9.76</v>
      </c>
      <c r="N7619" s="3">
        <v>15.1</v>
      </c>
      <c r="O7619" s="3">
        <v>1</v>
      </c>
      <c r="P7619" s="3" t="s">
        <v>315</v>
      </c>
      <c r="Q7619" s="3" t="s">
        <v>34</v>
      </c>
      <c r="R7619" s="3" t="s">
        <v>3999</v>
      </c>
      <c r="S7619" s="3" t="s">
        <v>8586</v>
      </c>
      <c r="T7619" s="3" t="s">
        <v>34</v>
      </c>
      <c r="U7619" s="3" t="s">
        <v>8587</v>
      </c>
      <c r="V7619" s="3" t="s">
        <v>34</v>
      </c>
      <c r="W7619" s="3" t="s">
        <v>1758</v>
      </c>
      <c r="X7619" s="3" t="s">
        <v>34</v>
      </c>
      <c r="Y7619" s="3" t="s">
        <v>34</v>
      </c>
      <c r="Z7619" s="3" t="s">
        <v>34</v>
      </c>
      <c r="AA7619" s="3">
        <v>0</v>
      </c>
      <c r="AB7619" s="3" t="s">
        <v>29</v>
      </c>
      <c r="AC7619" s="3">
        <v>1</v>
      </c>
    </row>
    <row r="7620" spans="1:29" hidden="1" outlineLevel="1" collapsed="1" x14ac:dyDescent="0.25">
      <c r="A7620" t="s">
        <v>34</v>
      </c>
      <c r="B7620" s="2" t="s">
        <v>39</v>
      </c>
      <c r="C7620" s="2" t="s">
        <v>40</v>
      </c>
      <c r="D7620" s="2" t="s">
        <v>41</v>
      </c>
      <c r="E7620" s="2" t="s">
        <v>42</v>
      </c>
      <c r="F7620" s="2" t="s">
        <v>43</v>
      </c>
      <c r="G7620" s="2" t="s">
        <v>28</v>
      </c>
      <c r="H7620" s="2" t="s">
        <v>44</v>
      </c>
      <c r="I7620" s="2" t="s">
        <v>8</v>
      </c>
      <c r="J7620" s="2" t="s">
        <v>45</v>
      </c>
      <c r="K7620" s="2" t="s">
        <v>46</v>
      </c>
      <c r="L7620" s="2" t="s">
        <v>47</v>
      </c>
      <c r="M7620" s="2" t="s">
        <v>27</v>
      </c>
      <c r="N7620" s="2" t="s">
        <v>48</v>
      </c>
      <c r="O7620" s="2" t="s">
        <v>49</v>
      </c>
      <c r="P7620" s="2" t="s">
        <v>50</v>
      </c>
      <c r="Q7620" s="2" t="s">
        <v>51</v>
      </c>
    </row>
    <row r="7621" spans="1:29" hidden="1" outlineLevel="1" collapsed="1" x14ac:dyDescent="0.25">
      <c r="A7621" t="s">
        <v>34</v>
      </c>
      <c r="B7621" s="4" t="s">
        <v>29</v>
      </c>
      <c r="C7621" s="4" t="s">
        <v>8588</v>
      </c>
      <c r="D7621" s="4" t="s">
        <v>34</v>
      </c>
      <c r="E7621" s="4">
        <v>1.07551E-10</v>
      </c>
      <c r="F7621" s="4">
        <v>1.5434800000000001E-4</v>
      </c>
      <c r="G7621" s="4">
        <v>1</v>
      </c>
      <c r="H7621" s="4">
        <v>1</v>
      </c>
      <c r="I7621" s="4">
        <v>3</v>
      </c>
      <c r="J7621" s="4" t="s">
        <v>8584</v>
      </c>
      <c r="K7621" s="4">
        <v>0</v>
      </c>
      <c r="L7621" s="4">
        <v>2017.9937600000001</v>
      </c>
      <c r="M7621" s="4" t="s">
        <v>29</v>
      </c>
      <c r="N7621" s="4" t="s">
        <v>29</v>
      </c>
      <c r="O7621" s="4">
        <v>6.5770000000000002E-5</v>
      </c>
      <c r="P7621" s="4">
        <v>3.4230000000000002E-13</v>
      </c>
      <c r="Q7621" s="4">
        <v>5.41</v>
      </c>
    </row>
    <row r="7622" spans="1:29" x14ac:dyDescent="0.25">
      <c r="A7622" s="3" t="s">
        <v>29</v>
      </c>
      <c r="B7622" s="3" t="s">
        <v>30</v>
      </c>
      <c r="C7622" s="3" t="s">
        <v>8589</v>
      </c>
      <c r="D7622" s="3" t="s">
        <v>8590</v>
      </c>
      <c r="E7622" s="3">
        <v>0</v>
      </c>
      <c r="F7622" s="3">
        <v>21.57</v>
      </c>
      <c r="G7622" s="3">
        <v>17</v>
      </c>
      <c r="H7622" s="3">
        <v>5</v>
      </c>
      <c r="I7622" s="3">
        <v>5</v>
      </c>
      <c r="J7622" s="3">
        <v>5</v>
      </c>
      <c r="K7622" s="3">
        <v>557</v>
      </c>
      <c r="L7622" s="3">
        <v>63.5</v>
      </c>
      <c r="M7622" s="3">
        <v>6.58</v>
      </c>
      <c r="N7622" s="3">
        <v>16.64</v>
      </c>
      <c r="O7622" s="3">
        <v>5</v>
      </c>
      <c r="P7622" s="3" t="s">
        <v>315</v>
      </c>
      <c r="Q7622" s="3" t="s">
        <v>2186</v>
      </c>
      <c r="R7622" s="3" t="s">
        <v>35</v>
      </c>
      <c r="S7622" s="3" t="s">
        <v>6966</v>
      </c>
      <c r="T7622" s="3" t="s">
        <v>34</v>
      </c>
      <c r="U7622" s="3" t="s">
        <v>8591</v>
      </c>
      <c r="V7622" s="3" t="s">
        <v>34</v>
      </c>
      <c r="W7622" s="3" t="s">
        <v>976</v>
      </c>
      <c r="X7622" s="3" t="s">
        <v>34</v>
      </c>
      <c r="Y7622" s="3" t="s">
        <v>34</v>
      </c>
      <c r="Z7622" s="3" t="s">
        <v>34</v>
      </c>
      <c r="AA7622" s="3">
        <v>0</v>
      </c>
      <c r="AB7622" s="3" t="s">
        <v>29</v>
      </c>
      <c r="AC7622" s="3">
        <v>1</v>
      </c>
    </row>
    <row r="7623" spans="1:29" hidden="1" outlineLevel="1" collapsed="1" x14ac:dyDescent="0.25">
      <c r="A7623" t="s">
        <v>34</v>
      </c>
      <c r="B7623" s="2" t="s">
        <v>39</v>
      </c>
      <c r="C7623" s="2" t="s">
        <v>40</v>
      </c>
      <c r="D7623" s="2" t="s">
        <v>41</v>
      </c>
      <c r="E7623" s="2" t="s">
        <v>42</v>
      </c>
      <c r="F7623" s="2" t="s">
        <v>43</v>
      </c>
      <c r="G7623" s="2" t="s">
        <v>28</v>
      </c>
      <c r="H7623" s="2" t="s">
        <v>44</v>
      </c>
      <c r="I7623" s="2" t="s">
        <v>8</v>
      </c>
      <c r="J7623" s="2" t="s">
        <v>45</v>
      </c>
      <c r="K7623" s="2" t="s">
        <v>46</v>
      </c>
      <c r="L7623" s="2" t="s">
        <v>47</v>
      </c>
      <c r="M7623" s="2" t="s">
        <v>27</v>
      </c>
      <c r="N7623" s="2" t="s">
        <v>48</v>
      </c>
      <c r="O7623" s="2" t="s">
        <v>49</v>
      </c>
      <c r="P7623" s="2" t="s">
        <v>50</v>
      </c>
      <c r="Q7623" s="2" t="s">
        <v>51</v>
      </c>
    </row>
    <row r="7624" spans="1:29" hidden="1" outlineLevel="1" collapsed="1" x14ac:dyDescent="0.25">
      <c r="A7624" t="s">
        <v>34</v>
      </c>
      <c r="B7624" s="4" t="s">
        <v>29</v>
      </c>
      <c r="C7624" s="4" t="s">
        <v>8592</v>
      </c>
      <c r="D7624" s="4" t="s">
        <v>34</v>
      </c>
      <c r="E7624" s="4">
        <v>4.3706000000000001E-6</v>
      </c>
      <c r="F7624" s="4">
        <v>1.5434800000000001E-4</v>
      </c>
      <c r="G7624" s="4">
        <v>1</v>
      </c>
      <c r="H7624" s="4">
        <v>1</v>
      </c>
      <c r="I7624" s="4">
        <v>1</v>
      </c>
      <c r="J7624" s="4" t="s">
        <v>8589</v>
      </c>
      <c r="K7624" s="4">
        <v>0</v>
      </c>
      <c r="L7624" s="4">
        <v>1841.9239500000001</v>
      </c>
      <c r="M7624" s="4" t="s">
        <v>29</v>
      </c>
      <c r="N7624" s="4" t="s">
        <v>29</v>
      </c>
      <c r="O7624" s="4">
        <v>6.5770000000000002E-5</v>
      </c>
      <c r="P7624" s="4">
        <v>1.293E-7</v>
      </c>
      <c r="Q7624" s="4">
        <v>3.24</v>
      </c>
    </row>
    <row r="7625" spans="1:29" hidden="1" outlineLevel="1" collapsed="1" x14ac:dyDescent="0.25">
      <c r="A7625" t="s">
        <v>34</v>
      </c>
      <c r="B7625" s="4" t="s">
        <v>29</v>
      </c>
      <c r="C7625" s="4" t="s">
        <v>8593</v>
      </c>
      <c r="D7625" s="4" t="s">
        <v>34</v>
      </c>
      <c r="E7625" s="4">
        <v>3.6723300000000001E-4</v>
      </c>
      <c r="F7625" s="4">
        <v>1.5434800000000001E-4</v>
      </c>
      <c r="G7625" s="4">
        <v>1</v>
      </c>
      <c r="H7625" s="4">
        <v>1</v>
      </c>
      <c r="I7625" s="4">
        <v>1</v>
      </c>
      <c r="J7625" s="4" t="s">
        <v>8589</v>
      </c>
      <c r="K7625" s="4">
        <v>2</v>
      </c>
      <c r="L7625" s="4">
        <v>2026.0127600000001</v>
      </c>
      <c r="M7625" s="4" t="s">
        <v>29</v>
      </c>
      <c r="N7625" s="4" t="s">
        <v>29</v>
      </c>
      <c r="O7625" s="4">
        <v>6.5770000000000002E-5</v>
      </c>
      <c r="P7625" s="4">
        <v>2.7540000000000001E-5</v>
      </c>
      <c r="Q7625" s="4">
        <v>2.73</v>
      </c>
    </row>
    <row r="7626" spans="1:29" hidden="1" outlineLevel="1" collapsed="1" x14ac:dyDescent="0.25">
      <c r="A7626" t="s">
        <v>34</v>
      </c>
      <c r="B7626" s="4" t="s">
        <v>29</v>
      </c>
      <c r="C7626" s="4" t="s">
        <v>8594</v>
      </c>
      <c r="D7626" s="4" t="s">
        <v>34</v>
      </c>
      <c r="E7626" s="4">
        <v>9.9550100000000001E-5</v>
      </c>
      <c r="F7626" s="4">
        <v>1.5434800000000001E-4</v>
      </c>
      <c r="G7626" s="4">
        <v>1</v>
      </c>
      <c r="H7626" s="4">
        <v>1</v>
      </c>
      <c r="I7626" s="4">
        <v>1</v>
      </c>
      <c r="J7626" s="4" t="s">
        <v>8589</v>
      </c>
      <c r="K7626" s="4">
        <v>0</v>
      </c>
      <c r="L7626" s="4">
        <v>2267.1765300000002</v>
      </c>
      <c r="M7626" s="4" t="s">
        <v>29</v>
      </c>
      <c r="N7626" s="4" t="s">
        <v>29</v>
      </c>
      <c r="O7626" s="4">
        <v>6.5770000000000002E-5</v>
      </c>
      <c r="P7626" s="4">
        <v>5.6810000000000003E-6</v>
      </c>
      <c r="Q7626" s="4">
        <v>4.1100000000000003</v>
      </c>
    </row>
    <row r="7627" spans="1:29" hidden="1" outlineLevel="1" collapsed="1" x14ac:dyDescent="0.25">
      <c r="A7627" t="s">
        <v>34</v>
      </c>
      <c r="B7627" s="4" t="s">
        <v>29</v>
      </c>
      <c r="C7627" s="4" t="s">
        <v>8595</v>
      </c>
      <c r="D7627" s="4" t="s">
        <v>34</v>
      </c>
      <c r="E7627" s="4">
        <v>3.5627200000000001E-3</v>
      </c>
      <c r="F7627" s="4">
        <v>3.0793500000000001E-4</v>
      </c>
      <c r="G7627" s="4">
        <v>1</v>
      </c>
      <c r="H7627" s="4">
        <v>1</v>
      </c>
      <c r="I7627" s="4">
        <v>1</v>
      </c>
      <c r="J7627" s="4" t="s">
        <v>8589</v>
      </c>
      <c r="K7627" s="4">
        <v>0</v>
      </c>
      <c r="L7627" s="4">
        <v>1988.0011300000001</v>
      </c>
      <c r="M7627" s="4" t="s">
        <v>29</v>
      </c>
      <c r="N7627" s="4" t="s">
        <v>29</v>
      </c>
      <c r="O7627" s="4">
        <v>1.192E-4</v>
      </c>
      <c r="P7627" s="4">
        <v>4.125E-4</v>
      </c>
      <c r="Q7627" s="4">
        <v>3.6</v>
      </c>
    </row>
    <row r="7628" spans="1:29" hidden="1" outlineLevel="1" collapsed="1" x14ac:dyDescent="0.25">
      <c r="A7628" t="s">
        <v>34</v>
      </c>
      <c r="B7628" s="4" t="s">
        <v>29</v>
      </c>
      <c r="C7628" s="4" t="s">
        <v>8596</v>
      </c>
      <c r="D7628" s="4" t="s">
        <v>34</v>
      </c>
      <c r="E7628" s="4">
        <v>0.111899</v>
      </c>
      <c r="F7628" s="4">
        <v>3.75158E-3</v>
      </c>
      <c r="G7628" s="4">
        <v>1</v>
      </c>
      <c r="H7628" s="4">
        <v>1</v>
      </c>
      <c r="I7628" s="4">
        <v>1</v>
      </c>
      <c r="J7628" s="4" t="s">
        <v>8589</v>
      </c>
      <c r="K7628" s="4">
        <v>0</v>
      </c>
      <c r="L7628" s="4">
        <v>2231.18055</v>
      </c>
      <c r="M7628" s="4" t="s">
        <v>29</v>
      </c>
      <c r="N7628" s="4" t="s">
        <v>29</v>
      </c>
      <c r="O7628" s="4">
        <v>1.3439999999999999E-3</v>
      </c>
      <c r="P7628" s="4">
        <v>3.2280000000000003E-2</v>
      </c>
      <c r="Q7628" s="4">
        <v>2.96</v>
      </c>
    </row>
    <row r="7629" spans="1:29" x14ac:dyDescent="0.25">
      <c r="A7629" s="3" t="s">
        <v>29</v>
      </c>
      <c r="B7629" s="3" t="s">
        <v>30</v>
      </c>
      <c r="C7629" s="3" t="s">
        <v>8597</v>
      </c>
      <c r="D7629" s="3" t="s">
        <v>8598</v>
      </c>
      <c r="E7629" s="3">
        <v>0</v>
      </c>
      <c r="F7629" s="3">
        <v>21.344000000000001</v>
      </c>
      <c r="G7629" s="3">
        <v>19</v>
      </c>
      <c r="H7629" s="3">
        <v>5</v>
      </c>
      <c r="I7629" s="3">
        <v>6</v>
      </c>
      <c r="J7629" s="3">
        <v>5</v>
      </c>
      <c r="K7629" s="3">
        <v>339</v>
      </c>
      <c r="L7629" s="3">
        <v>39.4</v>
      </c>
      <c r="M7629" s="3">
        <v>8.5299999999999994</v>
      </c>
      <c r="N7629" s="3">
        <v>13.7</v>
      </c>
      <c r="O7629" s="3">
        <v>5</v>
      </c>
      <c r="P7629" s="3" t="s">
        <v>2672</v>
      </c>
      <c r="Q7629" s="3" t="s">
        <v>34</v>
      </c>
      <c r="R7629" s="3" t="s">
        <v>3465</v>
      </c>
      <c r="S7629" s="3" t="s">
        <v>8599</v>
      </c>
      <c r="T7629" s="3" t="s">
        <v>8600</v>
      </c>
      <c r="U7629" s="3" t="s">
        <v>8597</v>
      </c>
      <c r="V7629" s="3" t="s">
        <v>8601</v>
      </c>
      <c r="W7629" s="3" t="s">
        <v>1139</v>
      </c>
      <c r="X7629" s="3" t="s">
        <v>8602</v>
      </c>
      <c r="Y7629" s="3" t="s">
        <v>8603</v>
      </c>
      <c r="Z7629" s="3" t="s">
        <v>34</v>
      </c>
      <c r="AA7629" s="3">
        <v>17</v>
      </c>
      <c r="AB7629" s="3" t="s">
        <v>29</v>
      </c>
      <c r="AC7629" s="3">
        <v>1</v>
      </c>
    </row>
    <row r="7630" spans="1:29" hidden="1" outlineLevel="1" collapsed="1" x14ac:dyDescent="0.25">
      <c r="A7630" t="s">
        <v>34</v>
      </c>
      <c r="B7630" s="2" t="s">
        <v>39</v>
      </c>
      <c r="C7630" s="2" t="s">
        <v>40</v>
      </c>
      <c r="D7630" s="2" t="s">
        <v>41</v>
      </c>
      <c r="E7630" s="2" t="s">
        <v>42</v>
      </c>
      <c r="F7630" s="2" t="s">
        <v>43</v>
      </c>
      <c r="G7630" s="2" t="s">
        <v>28</v>
      </c>
      <c r="H7630" s="2" t="s">
        <v>44</v>
      </c>
      <c r="I7630" s="2" t="s">
        <v>8</v>
      </c>
      <c r="J7630" s="2" t="s">
        <v>45</v>
      </c>
      <c r="K7630" s="2" t="s">
        <v>46</v>
      </c>
      <c r="L7630" s="2" t="s">
        <v>47</v>
      </c>
      <c r="M7630" s="2" t="s">
        <v>27</v>
      </c>
      <c r="N7630" s="2" t="s">
        <v>48</v>
      </c>
      <c r="O7630" s="2" t="s">
        <v>49</v>
      </c>
      <c r="P7630" s="2" t="s">
        <v>50</v>
      </c>
      <c r="Q7630" s="2" t="s">
        <v>51</v>
      </c>
    </row>
    <row r="7631" spans="1:29" hidden="1" outlineLevel="1" collapsed="1" x14ac:dyDescent="0.25">
      <c r="A7631" t="s">
        <v>34</v>
      </c>
      <c r="B7631" s="4" t="s">
        <v>29</v>
      </c>
      <c r="C7631" s="4" t="s">
        <v>8604</v>
      </c>
      <c r="D7631" s="4" t="s">
        <v>34</v>
      </c>
      <c r="E7631" s="4">
        <v>1.27123E-5</v>
      </c>
      <c r="F7631" s="4">
        <v>1.5434800000000001E-4</v>
      </c>
      <c r="G7631" s="4">
        <v>1</v>
      </c>
      <c r="H7631" s="4">
        <v>1</v>
      </c>
      <c r="I7631" s="4">
        <v>2</v>
      </c>
      <c r="J7631" s="4" t="s">
        <v>8597</v>
      </c>
      <c r="K7631" s="4">
        <v>0</v>
      </c>
      <c r="L7631" s="4">
        <v>2264.11348</v>
      </c>
      <c r="M7631" s="4" t="s">
        <v>29</v>
      </c>
      <c r="N7631" s="4" t="s">
        <v>29</v>
      </c>
      <c r="O7631" s="4">
        <v>6.5770000000000002E-5</v>
      </c>
      <c r="P7631" s="4">
        <v>4.7179999999999998E-7</v>
      </c>
      <c r="Q7631" s="4">
        <v>4.0599999999999996</v>
      </c>
    </row>
    <row r="7632" spans="1:29" hidden="1" outlineLevel="1" collapsed="1" x14ac:dyDescent="0.25">
      <c r="A7632" t="s">
        <v>34</v>
      </c>
      <c r="B7632" s="4" t="s">
        <v>29</v>
      </c>
      <c r="C7632" s="4" t="s">
        <v>8605</v>
      </c>
      <c r="D7632" s="4" t="s">
        <v>34</v>
      </c>
      <c r="E7632" s="4">
        <v>7.5434500000000002E-4</v>
      </c>
      <c r="F7632" s="4">
        <v>1.5434800000000001E-4</v>
      </c>
      <c r="G7632" s="4">
        <v>1</v>
      </c>
      <c r="H7632" s="4">
        <v>1</v>
      </c>
      <c r="I7632" s="4">
        <v>1</v>
      </c>
      <c r="J7632" s="4" t="s">
        <v>8597</v>
      </c>
      <c r="K7632" s="4">
        <v>0</v>
      </c>
      <c r="L7632" s="4">
        <v>1093.5888</v>
      </c>
      <c r="M7632" s="4" t="s">
        <v>29</v>
      </c>
      <c r="N7632" s="4" t="s">
        <v>29</v>
      </c>
      <c r="O7632" s="4">
        <v>6.5770000000000002E-5</v>
      </c>
      <c r="P7632" s="4">
        <v>6.5809999999999995E-5</v>
      </c>
      <c r="Q7632" s="4">
        <v>2.4300000000000002</v>
      </c>
    </row>
    <row r="7633" spans="1:29" hidden="1" outlineLevel="1" collapsed="1" x14ac:dyDescent="0.25">
      <c r="A7633" t="s">
        <v>34</v>
      </c>
      <c r="B7633" s="4" t="s">
        <v>29</v>
      </c>
      <c r="C7633" s="4" t="s">
        <v>8606</v>
      </c>
      <c r="D7633" s="4" t="s">
        <v>34</v>
      </c>
      <c r="E7633" s="4">
        <v>1.14693E-6</v>
      </c>
      <c r="F7633" s="4">
        <v>1.5434800000000001E-4</v>
      </c>
      <c r="G7633" s="4">
        <v>1</v>
      </c>
      <c r="H7633" s="4">
        <v>1</v>
      </c>
      <c r="I7633" s="4">
        <v>1</v>
      </c>
      <c r="J7633" s="4" t="s">
        <v>8597</v>
      </c>
      <c r="K7633" s="4">
        <v>0</v>
      </c>
      <c r="L7633" s="4">
        <v>1678.9738</v>
      </c>
      <c r="M7633" s="4" t="s">
        <v>29</v>
      </c>
      <c r="N7633" s="4" t="s">
        <v>29</v>
      </c>
      <c r="O7633" s="4">
        <v>6.5770000000000002E-5</v>
      </c>
      <c r="P7633" s="4">
        <v>2.5740000000000001E-8</v>
      </c>
      <c r="Q7633" s="4">
        <v>2.59</v>
      </c>
    </row>
    <row r="7634" spans="1:29" hidden="1" outlineLevel="1" collapsed="1" x14ac:dyDescent="0.25">
      <c r="A7634" t="s">
        <v>34</v>
      </c>
      <c r="B7634" s="4" t="s">
        <v>29</v>
      </c>
      <c r="C7634" s="4" t="s">
        <v>8607</v>
      </c>
      <c r="D7634" s="4" t="s">
        <v>197</v>
      </c>
      <c r="E7634" s="4">
        <v>7.7632000000000007E-2</v>
      </c>
      <c r="F7634" s="4">
        <v>2.86959E-3</v>
      </c>
      <c r="G7634" s="4">
        <v>1</v>
      </c>
      <c r="H7634" s="4">
        <v>1</v>
      </c>
      <c r="I7634" s="4">
        <v>1</v>
      </c>
      <c r="J7634" s="4" t="s">
        <v>8597</v>
      </c>
      <c r="K7634" s="4">
        <v>0</v>
      </c>
      <c r="L7634" s="4">
        <v>1094.6204299999999</v>
      </c>
      <c r="M7634" s="4" t="s">
        <v>29</v>
      </c>
      <c r="N7634" s="4" t="s">
        <v>29</v>
      </c>
      <c r="O7634" s="4">
        <v>1.0269999999999999E-3</v>
      </c>
      <c r="P7634" s="4">
        <v>1.9310000000000001E-2</v>
      </c>
      <c r="Q7634" s="4">
        <v>1.69</v>
      </c>
    </row>
    <row r="7635" spans="1:29" hidden="1" outlineLevel="1" collapsed="1" x14ac:dyDescent="0.25">
      <c r="A7635" t="s">
        <v>34</v>
      </c>
      <c r="B7635" s="4" t="s">
        <v>29</v>
      </c>
      <c r="C7635" s="4" t="s">
        <v>8608</v>
      </c>
      <c r="D7635" s="4" t="s">
        <v>34</v>
      </c>
      <c r="E7635" s="4">
        <v>0.105076</v>
      </c>
      <c r="F7635" s="4">
        <v>3.6348800000000001E-3</v>
      </c>
      <c r="G7635" s="4">
        <v>1</v>
      </c>
      <c r="H7635" s="4">
        <v>1</v>
      </c>
      <c r="I7635" s="4">
        <v>1</v>
      </c>
      <c r="J7635" s="4" t="s">
        <v>8597</v>
      </c>
      <c r="K7635" s="4">
        <v>1</v>
      </c>
      <c r="L7635" s="4">
        <v>1129.5636500000001</v>
      </c>
      <c r="M7635" s="4" t="s">
        <v>29</v>
      </c>
      <c r="N7635" s="4" t="s">
        <v>29</v>
      </c>
      <c r="O7635" s="4">
        <v>1.302E-3</v>
      </c>
      <c r="P7635" s="4">
        <v>2.9340000000000001E-2</v>
      </c>
      <c r="Q7635" s="4">
        <v>1.43</v>
      </c>
    </row>
    <row r="7636" spans="1:29" x14ac:dyDescent="0.25">
      <c r="A7636" s="3" t="s">
        <v>29</v>
      </c>
      <c r="B7636" s="3" t="s">
        <v>30</v>
      </c>
      <c r="C7636" s="3" t="s">
        <v>8609</v>
      </c>
      <c r="D7636" s="3" t="s">
        <v>8610</v>
      </c>
      <c r="E7636" s="3">
        <v>0</v>
      </c>
      <c r="F7636" s="3">
        <v>21.318000000000001</v>
      </c>
      <c r="G7636" s="3">
        <v>8</v>
      </c>
      <c r="H7636" s="3">
        <v>4</v>
      </c>
      <c r="I7636" s="3">
        <v>5</v>
      </c>
      <c r="J7636" s="3">
        <v>4</v>
      </c>
      <c r="K7636" s="3">
        <v>879</v>
      </c>
      <c r="L7636" s="3">
        <v>98</v>
      </c>
      <c r="M7636" s="3">
        <v>7.21</v>
      </c>
      <c r="N7636" s="3">
        <v>13.91</v>
      </c>
      <c r="O7636" s="3">
        <v>4</v>
      </c>
      <c r="P7636" s="3" t="s">
        <v>2217</v>
      </c>
      <c r="Q7636" s="3" t="s">
        <v>5977</v>
      </c>
      <c r="R7636" s="3" t="s">
        <v>1552</v>
      </c>
      <c r="S7636" s="3" t="s">
        <v>8611</v>
      </c>
      <c r="T7636" s="3" t="s">
        <v>8612</v>
      </c>
      <c r="U7636" s="3" t="s">
        <v>8609</v>
      </c>
      <c r="V7636" s="3" t="s">
        <v>8613</v>
      </c>
      <c r="W7636" s="3" t="s">
        <v>976</v>
      </c>
      <c r="X7636" s="3" t="s">
        <v>34</v>
      </c>
      <c r="Y7636" s="3" t="s">
        <v>34</v>
      </c>
      <c r="Z7636" s="3" t="s">
        <v>34</v>
      </c>
      <c r="AA7636" s="3">
        <v>0</v>
      </c>
      <c r="AB7636" s="3" t="s">
        <v>29</v>
      </c>
      <c r="AC7636" s="3">
        <v>1</v>
      </c>
    </row>
    <row r="7637" spans="1:29" hidden="1" outlineLevel="1" collapsed="1" x14ac:dyDescent="0.25">
      <c r="A7637" t="s">
        <v>34</v>
      </c>
      <c r="B7637" s="2" t="s">
        <v>39</v>
      </c>
      <c r="C7637" s="2" t="s">
        <v>40</v>
      </c>
      <c r="D7637" s="2" t="s">
        <v>41</v>
      </c>
      <c r="E7637" s="2" t="s">
        <v>42</v>
      </c>
      <c r="F7637" s="2" t="s">
        <v>43</v>
      </c>
      <c r="G7637" s="2" t="s">
        <v>28</v>
      </c>
      <c r="H7637" s="2" t="s">
        <v>44</v>
      </c>
      <c r="I7637" s="2" t="s">
        <v>8</v>
      </c>
      <c r="J7637" s="2" t="s">
        <v>45</v>
      </c>
      <c r="K7637" s="2" t="s">
        <v>46</v>
      </c>
      <c r="L7637" s="2" t="s">
        <v>47</v>
      </c>
      <c r="M7637" s="2" t="s">
        <v>27</v>
      </c>
      <c r="N7637" s="2" t="s">
        <v>48</v>
      </c>
      <c r="O7637" s="2" t="s">
        <v>49</v>
      </c>
      <c r="P7637" s="2" t="s">
        <v>50</v>
      </c>
      <c r="Q7637" s="2" t="s">
        <v>51</v>
      </c>
    </row>
    <row r="7638" spans="1:29" hidden="1" outlineLevel="1" collapsed="1" x14ac:dyDescent="0.25">
      <c r="A7638" t="s">
        <v>34</v>
      </c>
      <c r="B7638" s="4" t="s">
        <v>29</v>
      </c>
      <c r="C7638" s="4" t="s">
        <v>8614</v>
      </c>
      <c r="D7638" s="4" t="s">
        <v>34</v>
      </c>
      <c r="E7638" s="4">
        <v>2.38761E-5</v>
      </c>
      <c r="F7638" s="4">
        <v>1.5434800000000001E-4</v>
      </c>
      <c r="G7638" s="4">
        <v>1</v>
      </c>
      <c r="H7638" s="4">
        <v>1</v>
      </c>
      <c r="I7638" s="4">
        <v>1</v>
      </c>
      <c r="J7638" s="4" t="s">
        <v>8609</v>
      </c>
      <c r="K7638" s="4">
        <v>0</v>
      </c>
      <c r="L7638" s="4">
        <v>2748.26082</v>
      </c>
      <c r="M7638" s="4" t="s">
        <v>29</v>
      </c>
      <c r="N7638" s="4" t="s">
        <v>29</v>
      </c>
      <c r="O7638" s="4">
        <v>6.5770000000000002E-5</v>
      </c>
      <c r="P7638" s="4">
        <v>1.009E-6</v>
      </c>
      <c r="Q7638" s="4">
        <v>3.02</v>
      </c>
    </row>
    <row r="7639" spans="1:29" hidden="1" outlineLevel="1" collapsed="1" x14ac:dyDescent="0.25">
      <c r="A7639" t="s">
        <v>34</v>
      </c>
      <c r="B7639" s="4" t="s">
        <v>29</v>
      </c>
      <c r="C7639" s="4" t="s">
        <v>8615</v>
      </c>
      <c r="D7639" s="4" t="s">
        <v>34</v>
      </c>
      <c r="E7639" s="4">
        <v>4.4845600000000002E-8</v>
      </c>
      <c r="F7639" s="4">
        <v>1.5434800000000001E-4</v>
      </c>
      <c r="G7639" s="4">
        <v>1</v>
      </c>
      <c r="H7639" s="4">
        <v>1</v>
      </c>
      <c r="I7639" s="4">
        <v>1</v>
      </c>
      <c r="J7639" s="4" t="s">
        <v>8609</v>
      </c>
      <c r="K7639" s="4">
        <v>0</v>
      </c>
      <c r="L7639" s="4">
        <v>2292.11024</v>
      </c>
      <c r="M7639" s="4" t="s">
        <v>29</v>
      </c>
      <c r="N7639" s="4" t="s">
        <v>29</v>
      </c>
      <c r="O7639" s="4">
        <v>6.5770000000000002E-5</v>
      </c>
      <c r="P7639" s="4">
        <v>5.0870000000000001E-10</v>
      </c>
      <c r="Q7639" s="4">
        <v>4.1900000000000004</v>
      </c>
    </row>
    <row r="7640" spans="1:29" hidden="1" outlineLevel="1" collapsed="1" x14ac:dyDescent="0.25">
      <c r="A7640" t="s">
        <v>34</v>
      </c>
      <c r="B7640" s="4" t="s">
        <v>29</v>
      </c>
      <c r="C7640" s="4" t="s">
        <v>8616</v>
      </c>
      <c r="D7640" s="4" t="s">
        <v>34</v>
      </c>
      <c r="E7640" s="4">
        <v>9.5772500000000007E-3</v>
      </c>
      <c r="F7640" s="4">
        <v>4.3565599999999998E-4</v>
      </c>
      <c r="G7640" s="4">
        <v>1</v>
      </c>
      <c r="H7640" s="4">
        <v>1</v>
      </c>
      <c r="I7640" s="4">
        <v>2</v>
      </c>
      <c r="J7640" s="4" t="s">
        <v>8609</v>
      </c>
      <c r="K7640" s="4">
        <v>0</v>
      </c>
      <c r="L7640" s="4">
        <v>955.55710999999997</v>
      </c>
      <c r="M7640" s="4" t="s">
        <v>29</v>
      </c>
      <c r="N7640" s="4" t="s">
        <v>29</v>
      </c>
      <c r="O7640" s="4">
        <v>1.639E-4</v>
      </c>
      <c r="P7640" s="4">
        <v>1.3270000000000001E-3</v>
      </c>
      <c r="Q7640" s="4">
        <v>1.9</v>
      </c>
    </row>
    <row r="7641" spans="1:29" hidden="1" outlineLevel="1" collapsed="1" x14ac:dyDescent="0.25">
      <c r="A7641" t="s">
        <v>34</v>
      </c>
      <c r="B7641" s="4" t="s">
        <v>29</v>
      </c>
      <c r="C7641" s="4" t="s">
        <v>8617</v>
      </c>
      <c r="D7641" s="4" t="s">
        <v>34</v>
      </c>
      <c r="E7641" s="4">
        <v>5.64468E-3</v>
      </c>
      <c r="F7641" s="4">
        <v>4.3565599999999998E-4</v>
      </c>
      <c r="G7641" s="4">
        <v>1</v>
      </c>
      <c r="H7641" s="4">
        <v>1</v>
      </c>
      <c r="I7641" s="4">
        <v>1</v>
      </c>
      <c r="J7641" s="4" t="s">
        <v>8609</v>
      </c>
      <c r="K7641" s="4">
        <v>0</v>
      </c>
      <c r="L7641" s="4">
        <v>1474.7536299999999</v>
      </c>
      <c r="M7641" s="4" t="s">
        <v>29</v>
      </c>
      <c r="N7641" s="4" t="s">
        <v>29</v>
      </c>
      <c r="O7641" s="4">
        <v>1.639E-4</v>
      </c>
      <c r="P7641" s="4">
        <v>7.0640000000000004E-4</v>
      </c>
      <c r="Q7641" s="4">
        <v>2.83</v>
      </c>
    </row>
    <row r="7642" spans="1:29" x14ac:dyDescent="0.25">
      <c r="A7642" s="3" t="s">
        <v>29</v>
      </c>
      <c r="B7642" s="3" t="s">
        <v>30</v>
      </c>
      <c r="C7642" s="3" t="s">
        <v>8618</v>
      </c>
      <c r="D7642" s="3" t="s">
        <v>8619</v>
      </c>
      <c r="E7642" s="3">
        <v>0</v>
      </c>
      <c r="F7642" s="3">
        <v>21.311</v>
      </c>
      <c r="G7642" s="3">
        <v>13</v>
      </c>
      <c r="H7642" s="3">
        <v>4</v>
      </c>
      <c r="I7642" s="3">
        <v>5</v>
      </c>
      <c r="J7642" s="3">
        <v>4</v>
      </c>
      <c r="K7642" s="3">
        <v>552</v>
      </c>
      <c r="L7642" s="3">
        <v>63</v>
      </c>
      <c r="M7642" s="3">
        <v>4.8600000000000003</v>
      </c>
      <c r="N7642" s="3">
        <v>17.61</v>
      </c>
      <c r="O7642" s="3">
        <v>4</v>
      </c>
      <c r="P7642" s="3" t="s">
        <v>34</v>
      </c>
      <c r="Q7642" s="3" t="s">
        <v>2310</v>
      </c>
      <c r="R7642" s="3" t="s">
        <v>3599</v>
      </c>
      <c r="S7642" s="3" t="s">
        <v>8620</v>
      </c>
      <c r="T7642" s="3" t="s">
        <v>34</v>
      </c>
      <c r="U7642" s="3" t="s">
        <v>8621</v>
      </c>
      <c r="V7642" s="3" t="s">
        <v>34</v>
      </c>
      <c r="W7642" s="3" t="s">
        <v>536</v>
      </c>
      <c r="X7642" s="3" t="s">
        <v>34</v>
      </c>
      <c r="Y7642" s="3" t="s">
        <v>34</v>
      </c>
      <c r="Z7642" s="3" t="s">
        <v>34</v>
      </c>
      <c r="AA7642" s="3">
        <v>0</v>
      </c>
      <c r="AB7642" s="3" t="s">
        <v>29</v>
      </c>
      <c r="AC7642" s="3">
        <v>1</v>
      </c>
    </row>
    <row r="7643" spans="1:29" hidden="1" outlineLevel="1" collapsed="1" x14ac:dyDescent="0.25">
      <c r="A7643" t="s">
        <v>34</v>
      </c>
      <c r="B7643" s="2" t="s">
        <v>39</v>
      </c>
      <c r="C7643" s="2" t="s">
        <v>40</v>
      </c>
      <c r="D7643" s="2" t="s">
        <v>41</v>
      </c>
      <c r="E7643" s="2" t="s">
        <v>42</v>
      </c>
      <c r="F7643" s="2" t="s">
        <v>43</v>
      </c>
      <c r="G7643" s="2" t="s">
        <v>28</v>
      </c>
      <c r="H7643" s="2" t="s">
        <v>44</v>
      </c>
      <c r="I7643" s="2" t="s">
        <v>8</v>
      </c>
      <c r="J7643" s="2" t="s">
        <v>45</v>
      </c>
      <c r="K7643" s="2" t="s">
        <v>46</v>
      </c>
      <c r="L7643" s="2" t="s">
        <v>47</v>
      </c>
      <c r="M7643" s="2" t="s">
        <v>27</v>
      </c>
      <c r="N7643" s="2" t="s">
        <v>48</v>
      </c>
      <c r="O7643" s="2" t="s">
        <v>49</v>
      </c>
      <c r="P7643" s="2" t="s">
        <v>50</v>
      </c>
      <c r="Q7643" s="2" t="s">
        <v>51</v>
      </c>
    </row>
    <row r="7644" spans="1:29" hidden="1" outlineLevel="1" collapsed="1" x14ac:dyDescent="0.25">
      <c r="A7644" t="s">
        <v>34</v>
      </c>
      <c r="B7644" s="4" t="s">
        <v>29</v>
      </c>
      <c r="C7644" s="4" t="s">
        <v>8622</v>
      </c>
      <c r="D7644" s="4" t="s">
        <v>34</v>
      </c>
      <c r="E7644" s="4">
        <v>1.21513E-4</v>
      </c>
      <c r="F7644" s="4">
        <v>1.5434800000000001E-4</v>
      </c>
      <c r="G7644" s="4">
        <v>1</v>
      </c>
      <c r="H7644" s="4">
        <v>1</v>
      </c>
      <c r="I7644" s="4">
        <v>2</v>
      </c>
      <c r="J7644" s="4" t="s">
        <v>8618</v>
      </c>
      <c r="K7644" s="4">
        <v>0</v>
      </c>
      <c r="L7644" s="4">
        <v>2455.21398</v>
      </c>
      <c r="M7644" s="4" t="s">
        <v>29</v>
      </c>
      <c r="N7644" s="4" t="s">
        <v>29</v>
      </c>
      <c r="O7644" s="4">
        <v>6.5770000000000002E-5</v>
      </c>
      <c r="P7644" s="4">
        <v>7.2370000000000003E-6</v>
      </c>
      <c r="Q7644" s="4">
        <v>3.72</v>
      </c>
    </row>
    <row r="7645" spans="1:29" hidden="1" outlineLevel="1" collapsed="1" x14ac:dyDescent="0.25">
      <c r="A7645" t="s">
        <v>34</v>
      </c>
      <c r="B7645" s="4" t="s">
        <v>29</v>
      </c>
      <c r="C7645" s="4" t="s">
        <v>8623</v>
      </c>
      <c r="D7645" s="4" t="s">
        <v>34</v>
      </c>
      <c r="E7645" s="4">
        <v>1.6442399999999999E-7</v>
      </c>
      <c r="F7645" s="4">
        <v>1.5434800000000001E-4</v>
      </c>
      <c r="G7645" s="4">
        <v>1</v>
      </c>
      <c r="H7645" s="4">
        <v>1</v>
      </c>
      <c r="I7645" s="4">
        <v>1</v>
      </c>
      <c r="J7645" s="4" t="s">
        <v>8618</v>
      </c>
      <c r="K7645" s="4">
        <v>0</v>
      </c>
      <c r="L7645" s="4">
        <v>1973.08547</v>
      </c>
      <c r="M7645" s="4" t="s">
        <v>29</v>
      </c>
      <c r="N7645" s="4" t="s">
        <v>29</v>
      </c>
      <c r="O7645" s="4">
        <v>6.5770000000000002E-5</v>
      </c>
      <c r="P7645" s="4">
        <v>2.4530000000000001E-9</v>
      </c>
      <c r="Q7645" s="4">
        <v>4.58</v>
      </c>
    </row>
    <row r="7646" spans="1:29" hidden="1" outlineLevel="1" collapsed="1" x14ac:dyDescent="0.25">
      <c r="A7646" t="s">
        <v>34</v>
      </c>
      <c r="B7646" s="4" t="s">
        <v>29</v>
      </c>
      <c r="C7646" s="4" t="s">
        <v>8624</v>
      </c>
      <c r="D7646" s="4" t="s">
        <v>154</v>
      </c>
      <c r="E7646" s="4">
        <v>9.9773200000000006E-2</v>
      </c>
      <c r="F7646" s="4">
        <v>3.5126799999999998E-3</v>
      </c>
      <c r="G7646" s="4">
        <v>1</v>
      </c>
      <c r="H7646" s="4">
        <v>1</v>
      </c>
      <c r="I7646" s="4">
        <v>1</v>
      </c>
      <c r="J7646" s="4" t="s">
        <v>8618</v>
      </c>
      <c r="K7646" s="4">
        <v>1</v>
      </c>
      <c r="L7646" s="4">
        <v>1590.7356</v>
      </c>
      <c r="M7646" s="4" t="s">
        <v>29</v>
      </c>
      <c r="N7646" s="4" t="s">
        <v>29</v>
      </c>
      <c r="O7646" s="4">
        <v>1.258E-3</v>
      </c>
      <c r="P7646" s="4">
        <v>2.7279999999999999E-2</v>
      </c>
      <c r="Q7646" s="4">
        <v>2.5</v>
      </c>
    </row>
    <row r="7647" spans="1:29" hidden="1" outlineLevel="1" collapsed="1" x14ac:dyDescent="0.25">
      <c r="A7647" t="s">
        <v>34</v>
      </c>
      <c r="B7647" s="4" t="s">
        <v>29</v>
      </c>
      <c r="C7647" s="4" t="s">
        <v>8625</v>
      </c>
      <c r="D7647" s="4" t="s">
        <v>317</v>
      </c>
      <c r="E7647" s="4">
        <v>0.115129</v>
      </c>
      <c r="F7647" s="4">
        <v>3.75158E-3</v>
      </c>
      <c r="G7647" s="4">
        <v>1</v>
      </c>
      <c r="H7647" s="4">
        <v>1</v>
      </c>
      <c r="I7647" s="4">
        <v>1</v>
      </c>
      <c r="J7647" s="4" t="s">
        <v>8618</v>
      </c>
      <c r="K7647" s="4">
        <v>1</v>
      </c>
      <c r="L7647" s="4">
        <v>1879.82258</v>
      </c>
      <c r="M7647" s="4" t="s">
        <v>29</v>
      </c>
      <c r="N7647" s="4" t="s">
        <v>29</v>
      </c>
      <c r="O7647" s="4">
        <v>1.3439999999999999E-3</v>
      </c>
      <c r="P7647" s="4">
        <v>3.3750000000000002E-2</v>
      </c>
      <c r="Q7647" s="4">
        <v>2.5099999999999998</v>
      </c>
    </row>
    <row r="7648" spans="1:29" x14ac:dyDescent="0.25">
      <c r="A7648" s="3" t="s">
        <v>29</v>
      </c>
      <c r="B7648" s="3" t="s">
        <v>30</v>
      </c>
      <c r="C7648" s="3" t="s">
        <v>8626</v>
      </c>
      <c r="D7648" s="3" t="s">
        <v>8627</v>
      </c>
      <c r="E7648" s="3">
        <v>0</v>
      </c>
      <c r="F7648" s="3">
        <v>21.24</v>
      </c>
      <c r="G7648" s="3">
        <v>10</v>
      </c>
      <c r="H7648" s="3">
        <v>5</v>
      </c>
      <c r="I7648" s="3">
        <v>5</v>
      </c>
      <c r="J7648" s="3">
        <v>5</v>
      </c>
      <c r="K7648" s="3">
        <v>749</v>
      </c>
      <c r="L7648" s="3">
        <v>87.6</v>
      </c>
      <c r="M7648" s="3">
        <v>5.44</v>
      </c>
      <c r="N7648" s="3">
        <v>16.38</v>
      </c>
      <c r="O7648" s="3">
        <v>5</v>
      </c>
      <c r="P7648" s="3" t="s">
        <v>4087</v>
      </c>
      <c r="Q7648" s="3" t="s">
        <v>34</v>
      </c>
      <c r="R7648" s="3" t="s">
        <v>34</v>
      </c>
      <c r="S7648" s="3" t="s">
        <v>8628</v>
      </c>
      <c r="T7648" s="3" t="s">
        <v>34</v>
      </c>
      <c r="U7648" s="3" t="s">
        <v>8626</v>
      </c>
      <c r="V7648" s="3" t="s">
        <v>34</v>
      </c>
      <c r="W7648" s="3" t="s">
        <v>714</v>
      </c>
      <c r="X7648" s="3" t="s">
        <v>34</v>
      </c>
      <c r="Y7648" s="3" t="s">
        <v>34</v>
      </c>
      <c r="Z7648" s="3" t="s">
        <v>34</v>
      </c>
      <c r="AA7648" s="3">
        <v>0</v>
      </c>
      <c r="AB7648" s="3" t="s">
        <v>29</v>
      </c>
      <c r="AC7648" s="3">
        <v>1</v>
      </c>
    </row>
    <row r="7649" spans="1:29" hidden="1" outlineLevel="1" collapsed="1" x14ac:dyDescent="0.25">
      <c r="A7649" t="s">
        <v>34</v>
      </c>
      <c r="B7649" s="2" t="s">
        <v>39</v>
      </c>
      <c r="C7649" s="2" t="s">
        <v>40</v>
      </c>
      <c r="D7649" s="2" t="s">
        <v>41</v>
      </c>
      <c r="E7649" s="2" t="s">
        <v>42</v>
      </c>
      <c r="F7649" s="2" t="s">
        <v>43</v>
      </c>
      <c r="G7649" s="2" t="s">
        <v>28</v>
      </c>
      <c r="H7649" s="2" t="s">
        <v>44</v>
      </c>
      <c r="I7649" s="2" t="s">
        <v>8</v>
      </c>
      <c r="J7649" s="2" t="s">
        <v>45</v>
      </c>
      <c r="K7649" s="2" t="s">
        <v>46</v>
      </c>
      <c r="L7649" s="2" t="s">
        <v>47</v>
      </c>
      <c r="M7649" s="2" t="s">
        <v>27</v>
      </c>
      <c r="N7649" s="2" t="s">
        <v>48</v>
      </c>
      <c r="O7649" s="2" t="s">
        <v>49</v>
      </c>
      <c r="P7649" s="2" t="s">
        <v>50</v>
      </c>
      <c r="Q7649" s="2" t="s">
        <v>51</v>
      </c>
    </row>
    <row r="7650" spans="1:29" hidden="1" outlineLevel="1" collapsed="1" x14ac:dyDescent="0.25">
      <c r="A7650" t="s">
        <v>34</v>
      </c>
      <c r="B7650" s="4" t="s">
        <v>29</v>
      </c>
      <c r="C7650" s="4" t="s">
        <v>8629</v>
      </c>
      <c r="D7650" s="4" t="s">
        <v>34</v>
      </c>
      <c r="E7650" s="4">
        <v>2.99038E-5</v>
      </c>
      <c r="F7650" s="4">
        <v>1.5434800000000001E-4</v>
      </c>
      <c r="G7650" s="4">
        <v>1</v>
      </c>
      <c r="H7650" s="4">
        <v>1</v>
      </c>
      <c r="I7650" s="4">
        <v>1</v>
      </c>
      <c r="J7650" s="4" t="s">
        <v>8626</v>
      </c>
      <c r="K7650" s="4">
        <v>2</v>
      </c>
      <c r="L7650" s="4">
        <v>1996.16887</v>
      </c>
      <c r="M7650" s="4" t="s">
        <v>29</v>
      </c>
      <c r="N7650" s="4" t="s">
        <v>29</v>
      </c>
      <c r="O7650" s="4">
        <v>6.5770000000000002E-5</v>
      </c>
      <c r="P7650" s="4">
        <v>1.33E-6</v>
      </c>
      <c r="Q7650" s="4">
        <v>3.91</v>
      </c>
    </row>
    <row r="7651" spans="1:29" hidden="1" outlineLevel="1" collapsed="1" x14ac:dyDescent="0.25">
      <c r="A7651" t="s">
        <v>34</v>
      </c>
      <c r="B7651" s="4" t="s">
        <v>29</v>
      </c>
      <c r="C7651" s="4" t="s">
        <v>8630</v>
      </c>
      <c r="D7651" s="4" t="s">
        <v>2641</v>
      </c>
      <c r="E7651" s="4">
        <v>5.6526400000000001E-5</v>
      </c>
      <c r="F7651" s="4">
        <v>1.5434800000000001E-4</v>
      </c>
      <c r="G7651" s="4">
        <v>1</v>
      </c>
      <c r="H7651" s="4">
        <v>1</v>
      </c>
      <c r="I7651" s="4">
        <v>1</v>
      </c>
      <c r="J7651" s="4" t="s">
        <v>8626</v>
      </c>
      <c r="K7651" s="4">
        <v>0</v>
      </c>
      <c r="L7651" s="4">
        <v>2560.0966400000002</v>
      </c>
      <c r="M7651" s="4" t="s">
        <v>29</v>
      </c>
      <c r="N7651" s="4" t="s">
        <v>29</v>
      </c>
      <c r="O7651" s="4">
        <v>6.5770000000000002E-5</v>
      </c>
      <c r="P7651" s="4">
        <v>2.8700000000000001E-6</v>
      </c>
      <c r="Q7651" s="4">
        <v>4.58</v>
      </c>
    </row>
    <row r="7652" spans="1:29" hidden="1" outlineLevel="1" collapsed="1" x14ac:dyDescent="0.25">
      <c r="A7652" t="s">
        <v>34</v>
      </c>
      <c r="B7652" s="4" t="s">
        <v>29</v>
      </c>
      <c r="C7652" s="4" t="s">
        <v>8631</v>
      </c>
      <c r="D7652" s="4" t="s">
        <v>128</v>
      </c>
      <c r="E7652" s="4">
        <v>1.03342E-3</v>
      </c>
      <c r="F7652" s="4">
        <v>1.5434800000000001E-4</v>
      </c>
      <c r="G7652" s="4">
        <v>1</v>
      </c>
      <c r="H7652" s="4">
        <v>1</v>
      </c>
      <c r="I7652" s="4">
        <v>1</v>
      </c>
      <c r="J7652" s="4" t="s">
        <v>8626</v>
      </c>
      <c r="K7652" s="4">
        <v>1</v>
      </c>
      <c r="L7652" s="4">
        <v>1774.9003700000001</v>
      </c>
      <c r="M7652" s="4" t="s">
        <v>29</v>
      </c>
      <c r="N7652" s="4" t="s">
        <v>29</v>
      </c>
      <c r="O7652" s="4">
        <v>6.5770000000000002E-5</v>
      </c>
      <c r="P7652" s="4">
        <v>9.577E-5</v>
      </c>
      <c r="Q7652" s="4">
        <v>3.78</v>
      </c>
    </row>
    <row r="7653" spans="1:29" hidden="1" outlineLevel="1" collapsed="1" x14ac:dyDescent="0.25">
      <c r="A7653" t="s">
        <v>34</v>
      </c>
      <c r="B7653" s="4" t="s">
        <v>29</v>
      </c>
      <c r="C7653" s="4" t="s">
        <v>8632</v>
      </c>
      <c r="D7653" s="4" t="s">
        <v>34</v>
      </c>
      <c r="E7653" s="4">
        <v>9.8863500000000003E-3</v>
      </c>
      <c r="F7653" s="4">
        <v>4.3565599999999998E-4</v>
      </c>
      <c r="G7653" s="4">
        <v>1</v>
      </c>
      <c r="H7653" s="4">
        <v>1</v>
      </c>
      <c r="I7653" s="4">
        <v>1</v>
      </c>
      <c r="J7653" s="4" t="s">
        <v>8626</v>
      </c>
      <c r="K7653" s="4">
        <v>0</v>
      </c>
      <c r="L7653" s="4">
        <v>1406.7525700000001</v>
      </c>
      <c r="M7653" s="4" t="s">
        <v>29</v>
      </c>
      <c r="N7653" s="4" t="s">
        <v>29</v>
      </c>
      <c r="O7653" s="4">
        <v>1.639E-4</v>
      </c>
      <c r="P7653" s="4">
        <v>1.377E-3</v>
      </c>
      <c r="Q7653" s="4">
        <v>1.85</v>
      </c>
    </row>
    <row r="7654" spans="1:29" hidden="1" outlineLevel="1" collapsed="1" x14ac:dyDescent="0.25">
      <c r="A7654" t="s">
        <v>34</v>
      </c>
      <c r="B7654" s="4" t="s">
        <v>29</v>
      </c>
      <c r="C7654" s="4" t="s">
        <v>8633</v>
      </c>
      <c r="D7654" s="4" t="s">
        <v>66</v>
      </c>
      <c r="E7654" s="4">
        <v>8.4874300000000007E-3</v>
      </c>
      <c r="F7654" s="4">
        <v>4.3565599999999998E-4</v>
      </c>
      <c r="G7654" s="4">
        <v>1</v>
      </c>
      <c r="H7654" s="4">
        <v>1</v>
      </c>
      <c r="I7654" s="4">
        <v>1</v>
      </c>
      <c r="J7654" s="4" t="s">
        <v>8626</v>
      </c>
      <c r="K7654" s="4">
        <v>0</v>
      </c>
      <c r="L7654" s="4">
        <v>1219.59871</v>
      </c>
      <c r="M7654" s="4" t="s">
        <v>29</v>
      </c>
      <c r="N7654" s="4" t="s">
        <v>29</v>
      </c>
      <c r="O7654" s="4">
        <v>1.639E-4</v>
      </c>
      <c r="P7654" s="4">
        <v>1.142E-3</v>
      </c>
      <c r="Q7654" s="4">
        <v>2.25</v>
      </c>
    </row>
    <row r="7655" spans="1:29" x14ac:dyDescent="0.25">
      <c r="A7655" s="3" t="s">
        <v>29</v>
      </c>
      <c r="B7655" s="3" t="s">
        <v>30</v>
      </c>
      <c r="C7655" s="3" t="s">
        <v>8634</v>
      </c>
      <c r="D7655" s="3" t="s">
        <v>8635</v>
      </c>
      <c r="E7655" s="3">
        <v>0</v>
      </c>
      <c r="F7655" s="3">
        <v>21.024000000000001</v>
      </c>
      <c r="G7655" s="3">
        <v>15</v>
      </c>
      <c r="H7655" s="3">
        <v>7</v>
      </c>
      <c r="I7655" s="3">
        <v>8</v>
      </c>
      <c r="J7655" s="3">
        <v>7</v>
      </c>
      <c r="K7655" s="3">
        <v>684</v>
      </c>
      <c r="L7655" s="3">
        <v>77.8</v>
      </c>
      <c r="M7655" s="3">
        <v>7.36</v>
      </c>
      <c r="N7655" s="3">
        <v>19.95</v>
      </c>
      <c r="O7655" s="3">
        <v>7</v>
      </c>
      <c r="P7655" s="3" t="s">
        <v>34</v>
      </c>
      <c r="Q7655" s="3" t="s">
        <v>34</v>
      </c>
      <c r="R7655" s="3" t="s">
        <v>2113</v>
      </c>
      <c r="S7655" s="3" t="s">
        <v>8636</v>
      </c>
      <c r="T7655" s="3" t="s">
        <v>34</v>
      </c>
      <c r="U7655" s="3" t="s">
        <v>8634</v>
      </c>
      <c r="V7655" s="3" t="s">
        <v>34</v>
      </c>
      <c r="W7655" s="3" t="s">
        <v>193</v>
      </c>
      <c r="X7655" s="3" t="s">
        <v>34</v>
      </c>
      <c r="Y7655" s="3" t="s">
        <v>34</v>
      </c>
      <c r="Z7655" s="3" t="s">
        <v>34</v>
      </c>
      <c r="AA7655" s="3">
        <v>0</v>
      </c>
      <c r="AB7655" s="3" t="s">
        <v>29</v>
      </c>
      <c r="AC7655" s="3">
        <v>1</v>
      </c>
    </row>
    <row r="7656" spans="1:29" hidden="1" outlineLevel="1" collapsed="1" x14ac:dyDescent="0.25">
      <c r="A7656" t="s">
        <v>34</v>
      </c>
      <c r="B7656" s="2" t="s">
        <v>39</v>
      </c>
      <c r="C7656" s="2" t="s">
        <v>40</v>
      </c>
      <c r="D7656" s="2" t="s">
        <v>41</v>
      </c>
      <c r="E7656" s="2" t="s">
        <v>42</v>
      </c>
      <c r="F7656" s="2" t="s">
        <v>43</v>
      </c>
      <c r="G7656" s="2" t="s">
        <v>28</v>
      </c>
      <c r="H7656" s="2" t="s">
        <v>44</v>
      </c>
      <c r="I7656" s="2" t="s">
        <v>8</v>
      </c>
      <c r="J7656" s="2" t="s">
        <v>45</v>
      </c>
      <c r="K7656" s="2" t="s">
        <v>46</v>
      </c>
      <c r="L7656" s="2" t="s">
        <v>47</v>
      </c>
      <c r="M7656" s="2" t="s">
        <v>27</v>
      </c>
      <c r="N7656" s="2" t="s">
        <v>48</v>
      </c>
      <c r="O7656" s="2" t="s">
        <v>49</v>
      </c>
      <c r="P7656" s="2" t="s">
        <v>50</v>
      </c>
      <c r="Q7656" s="2" t="s">
        <v>51</v>
      </c>
    </row>
    <row r="7657" spans="1:29" hidden="1" outlineLevel="1" collapsed="1" x14ac:dyDescent="0.25">
      <c r="A7657" t="s">
        <v>34</v>
      </c>
      <c r="B7657" s="4" t="s">
        <v>29</v>
      </c>
      <c r="C7657" s="4" t="s">
        <v>8637</v>
      </c>
      <c r="D7657" s="4" t="s">
        <v>34</v>
      </c>
      <c r="E7657" s="4">
        <v>1.51906E-3</v>
      </c>
      <c r="F7657" s="4">
        <v>1.5434800000000001E-4</v>
      </c>
      <c r="G7657" s="4">
        <v>1</v>
      </c>
      <c r="H7657" s="4">
        <v>1</v>
      </c>
      <c r="I7657" s="4">
        <v>1</v>
      </c>
      <c r="J7657" s="4" t="s">
        <v>8634</v>
      </c>
      <c r="K7657" s="4">
        <v>0</v>
      </c>
      <c r="L7657" s="4">
        <v>1673.82284</v>
      </c>
      <c r="M7657" s="4" t="s">
        <v>29</v>
      </c>
      <c r="N7657" s="4" t="s">
        <v>29</v>
      </c>
      <c r="O7657" s="4">
        <v>6.5770000000000002E-5</v>
      </c>
      <c r="P7657" s="4">
        <v>1.516E-4</v>
      </c>
      <c r="Q7657" s="4">
        <v>2.46</v>
      </c>
    </row>
    <row r="7658" spans="1:29" hidden="1" outlineLevel="1" collapsed="1" x14ac:dyDescent="0.25">
      <c r="A7658" t="s">
        <v>34</v>
      </c>
      <c r="B7658" s="4" t="s">
        <v>29</v>
      </c>
      <c r="C7658" s="4" t="s">
        <v>8638</v>
      </c>
      <c r="D7658" s="4" t="s">
        <v>34</v>
      </c>
      <c r="E7658" s="4">
        <v>2.92143E-3</v>
      </c>
      <c r="F7658" s="4">
        <v>3.0793500000000001E-4</v>
      </c>
      <c r="G7658" s="4">
        <v>1</v>
      </c>
      <c r="H7658" s="4">
        <v>1</v>
      </c>
      <c r="I7658" s="4">
        <v>1</v>
      </c>
      <c r="J7658" s="4" t="s">
        <v>8634</v>
      </c>
      <c r="K7658" s="4">
        <v>0</v>
      </c>
      <c r="L7658" s="4">
        <v>2374.2230300000001</v>
      </c>
      <c r="M7658" s="4" t="s">
        <v>29</v>
      </c>
      <c r="N7658" s="4" t="s">
        <v>29</v>
      </c>
      <c r="O7658" s="4">
        <v>1.192E-4</v>
      </c>
      <c r="P7658" s="4">
        <v>3.2929999999999998E-4</v>
      </c>
      <c r="Q7658" s="4">
        <v>2.93</v>
      </c>
    </row>
    <row r="7659" spans="1:29" hidden="1" outlineLevel="1" collapsed="1" x14ac:dyDescent="0.25">
      <c r="A7659" t="s">
        <v>34</v>
      </c>
      <c r="B7659" s="4" t="s">
        <v>29</v>
      </c>
      <c r="C7659" s="4" t="s">
        <v>8639</v>
      </c>
      <c r="D7659" s="4" t="s">
        <v>34</v>
      </c>
      <c r="E7659" s="4">
        <v>2.4106000000000002E-3</v>
      </c>
      <c r="F7659" s="4">
        <v>3.0793500000000001E-4</v>
      </c>
      <c r="G7659" s="4">
        <v>1</v>
      </c>
      <c r="H7659" s="4">
        <v>1</v>
      </c>
      <c r="I7659" s="4">
        <v>2</v>
      </c>
      <c r="J7659" s="4" t="s">
        <v>8634</v>
      </c>
      <c r="K7659" s="4">
        <v>0</v>
      </c>
      <c r="L7659" s="4">
        <v>1417.77979</v>
      </c>
      <c r="M7659" s="4" t="s">
        <v>29</v>
      </c>
      <c r="N7659" s="4" t="s">
        <v>29</v>
      </c>
      <c r="O7659" s="4">
        <v>1.192E-4</v>
      </c>
      <c r="P7659" s="4">
        <v>2.6180000000000002E-4</v>
      </c>
      <c r="Q7659" s="4">
        <v>2.3199999999999998</v>
      </c>
    </row>
    <row r="7660" spans="1:29" hidden="1" outlineLevel="1" collapsed="1" x14ac:dyDescent="0.25">
      <c r="A7660" t="s">
        <v>34</v>
      </c>
      <c r="B7660" s="4" t="s">
        <v>29</v>
      </c>
      <c r="C7660" s="4" t="s">
        <v>8640</v>
      </c>
      <c r="D7660" s="4" t="s">
        <v>34</v>
      </c>
      <c r="E7660" s="4">
        <v>3.03586E-3</v>
      </c>
      <c r="F7660" s="4">
        <v>3.0793500000000001E-4</v>
      </c>
      <c r="G7660" s="4">
        <v>1</v>
      </c>
      <c r="H7660" s="4">
        <v>1</v>
      </c>
      <c r="I7660" s="4">
        <v>1</v>
      </c>
      <c r="J7660" s="4" t="s">
        <v>8634</v>
      </c>
      <c r="K7660" s="4">
        <v>0</v>
      </c>
      <c r="L7660" s="4">
        <v>1715.8751500000001</v>
      </c>
      <c r="M7660" s="4" t="s">
        <v>29</v>
      </c>
      <c r="N7660" s="4" t="s">
        <v>29</v>
      </c>
      <c r="O7660" s="4">
        <v>1.192E-4</v>
      </c>
      <c r="P7660" s="4">
        <v>3.4220000000000002E-4</v>
      </c>
      <c r="Q7660" s="4">
        <v>2.67</v>
      </c>
    </row>
    <row r="7661" spans="1:29" hidden="1" outlineLevel="1" collapsed="1" x14ac:dyDescent="0.25">
      <c r="A7661" t="s">
        <v>34</v>
      </c>
      <c r="B7661" s="4" t="s">
        <v>29</v>
      </c>
      <c r="C7661" s="4" t="s">
        <v>8641</v>
      </c>
      <c r="D7661" s="4" t="s">
        <v>166</v>
      </c>
      <c r="E7661" s="4">
        <v>2.332E-2</v>
      </c>
      <c r="F7661" s="4">
        <v>8.6581600000000005E-4</v>
      </c>
      <c r="G7661" s="4">
        <v>1</v>
      </c>
      <c r="H7661" s="4">
        <v>1</v>
      </c>
      <c r="I7661" s="4">
        <v>1</v>
      </c>
      <c r="J7661" s="4" t="s">
        <v>8634</v>
      </c>
      <c r="K7661" s="4">
        <v>0</v>
      </c>
      <c r="L7661" s="4">
        <v>1175.6340399999999</v>
      </c>
      <c r="M7661" s="4" t="s">
        <v>29</v>
      </c>
      <c r="N7661" s="4" t="s">
        <v>29</v>
      </c>
      <c r="O7661" s="4">
        <v>3.1629999999999999E-4</v>
      </c>
      <c r="P7661" s="4">
        <v>3.9839999999999997E-3</v>
      </c>
      <c r="Q7661" s="4">
        <v>2.0699999999999998</v>
      </c>
    </row>
    <row r="7662" spans="1:29" hidden="1" outlineLevel="1" collapsed="1" x14ac:dyDescent="0.25">
      <c r="A7662" t="s">
        <v>34</v>
      </c>
      <c r="B7662" s="4" t="s">
        <v>29</v>
      </c>
      <c r="C7662" s="4" t="s">
        <v>8642</v>
      </c>
      <c r="D7662" s="4" t="s">
        <v>128</v>
      </c>
      <c r="E7662" s="4">
        <v>3.4077799999999998E-2</v>
      </c>
      <c r="F7662" s="4">
        <v>1.27169E-3</v>
      </c>
      <c r="G7662" s="4">
        <v>1</v>
      </c>
      <c r="H7662" s="4">
        <v>1</v>
      </c>
      <c r="I7662" s="4">
        <v>1</v>
      </c>
      <c r="J7662" s="4" t="s">
        <v>8634</v>
      </c>
      <c r="K7662" s="4">
        <v>0</v>
      </c>
      <c r="L7662" s="4">
        <v>2089.02837</v>
      </c>
      <c r="M7662" s="4" t="s">
        <v>29</v>
      </c>
      <c r="N7662" s="4" t="s">
        <v>29</v>
      </c>
      <c r="O7662" s="4">
        <v>4.6000000000000001E-4</v>
      </c>
      <c r="P7662" s="4">
        <v>6.4330000000000003E-3</v>
      </c>
      <c r="Q7662" s="4">
        <v>3.28</v>
      </c>
    </row>
    <row r="7663" spans="1:29" hidden="1" outlineLevel="1" collapsed="1" x14ac:dyDescent="0.25">
      <c r="A7663" t="s">
        <v>34</v>
      </c>
      <c r="B7663" s="4" t="s">
        <v>29</v>
      </c>
      <c r="C7663" s="4" t="s">
        <v>8643</v>
      </c>
      <c r="D7663" s="4" t="s">
        <v>8644</v>
      </c>
      <c r="E7663" s="4">
        <v>4.12422E-2</v>
      </c>
      <c r="F7663" s="4">
        <v>1.40211E-3</v>
      </c>
      <c r="G7663" s="4">
        <v>1</v>
      </c>
      <c r="H7663" s="4">
        <v>1</v>
      </c>
      <c r="I7663" s="4">
        <v>1</v>
      </c>
      <c r="J7663" s="4" t="s">
        <v>8634</v>
      </c>
      <c r="K7663" s="4">
        <v>0</v>
      </c>
      <c r="L7663" s="4">
        <v>1596.68147</v>
      </c>
      <c r="M7663" s="4" t="s">
        <v>29</v>
      </c>
      <c r="N7663" s="4" t="s">
        <v>29</v>
      </c>
      <c r="O7663" s="4">
        <v>5.0580000000000004E-4</v>
      </c>
      <c r="P7663" s="4">
        <v>8.2640000000000005E-3</v>
      </c>
      <c r="Q7663" s="4">
        <v>1.88</v>
      </c>
    </row>
    <row r="7664" spans="1:29" x14ac:dyDescent="0.25">
      <c r="A7664" s="3" t="s">
        <v>29</v>
      </c>
      <c r="B7664" s="3" t="s">
        <v>30</v>
      </c>
      <c r="C7664" s="3" t="s">
        <v>8645</v>
      </c>
      <c r="D7664" s="3" t="s">
        <v>8646</v>
      </c>
      <c r="E7664" s="3">
        <v>0</v>
      </c>
      <c r="F7664" s="3">
        <v>20.951000000000001</v>
      </c>
      <c r="G7664" s="3">
        <v>51</v>
      </c>
      <c r="H7664" s="3">
        <v>6</v>
      </c>
      <c r="I7664" s="3">
        <v>7</v>
      </c>
      <c r="J7664" s="3">
        <v>5</v>
      </c>
      <c r="K7664" s="3">
        <v>134</v>
      </c>
      <c r="L7664" s="3">
        <v>14.3</v>
      </c>
      <c r="M7664" s="3">
        <v>10.65</v>
      </c>
      <c r="N7664" s="3">
        <v>17.309999999999999</v>
      </c>
      <c r="O7664" s="3">
        <v>6</v>
      </c>
      <c r="P7664" s="3" t="s">
        <v>34</v>
      </c>
      <c r="Q7664" s="3" t="s">
        <v>888</v>
      </c>
      <c r="R7664" s="3" t="s">
        <v>4821</v>
      </c>
      <c r="S7664" s="3" t="s">
        <v>5499</v>
      </c>
      <c r="T7664" s="3" t="s">
        <v>34</v>
      </c>
      <c r="U7664" s="3" t="s">
        <v>8647</v>
      </c>
      <c r="V7664" s="3" t="s">
        <v>34</v>
      </c>
      <c r="W7664" s="3" t="s">
        <v>1139</v>
      </c>
      <c r="X7664" s="3" t="s">
        <v>34</v>
      </c>
      <c r="Y7664" s="3" t="s">
        <v>34</v>
      </c>
      <c r="Z7664" s="3" t="s">
        <v>34</v>
      </c>
      <c r="AA7664" s="3">
        <v>0</v>
      </c>
      <c r="AB7664" s="3" t="s">
        <v>29</v>
      </c>
      <c r="AC7664" s="3">
        <v>1</v>
      </c>
    </row>
    <row r="7665" spans="1:29" hidden="1" outlineLevel="1" collapsed="1" x14ac:dyDescent="0.25">
      <c r="A7665" t="s">
        <v>34</v>
      </c>
      <c r="B7665" s="2" t="s">
        <v>39</v>
      </c>
      <c r="C7665" s="2" t="s">
        <v>40</v>
      </c>
      <c r="D7665" s="2" t="s">
        <v>41</v>
      </c>
      <c r="E7665" s="2" t="s">
        <v>42</v>
      </c>
      <c r="F7665" s="2" t="s">
        <v>43</v>
      </c>
      <c r="G7665" s="2" t="s">
        <v>28</v>
      </c>
      <c r="H7665" s="2" t="s">
        <v>44</v>
      </c>
      <c r="I7665" s="2" t="s">
        <v>8</v>
      </c>
      <c r="J7665" s="2" t="s">
        <v>45</v>
      </c>
      <c r="K7665" s="2" t="s">
        <v>46</v>
      </c>
      <c r="L7665" s="2" t="s">
        <v>47</v>
      </c>
      <c r="M7665" s="2" t="s">
        <v>27</v>
      </c>
      <c r="N7665" s="2" t="s">
        <v>48</v>
      </c>
      <c r="O7665" s="2" t="s">
        <v>49</v>
      </c>
      <c r="P7665" s="2" t="s">
        <v>50</v>
      </c>
      <c r="Q7665" s="2" t="s">
        <v>51</v>
      </c>
    </row>
    <row r="7666" spans="1:29" hidden="1" outlineLevel="1" collapsed="1" x14ac:dyDescent="0.25">
      <c r="A7666" t="s">
        <v>34</v>
      </c>
      <c r="B7666" s="4" t="s">
        <v>29</v>
      </c>
      <c r="C7666" s="4" t="s">
        <v>5722</v>
      </c>
      <c r="D7666" s="4" t="s">
        <v>34</v>
      </c>
      <c r="E7666" s="4">
        <v>1.6406599999999999E-3</v>
      </c>
      <c r="F7666" s="4">
        <v>1.5434800000000001E-4</v>
      </c>
      <c r="G7666" s="4">
        <v>2</v>
      </c>
      <c r="H7666" s="4">
        <v>3</v>
      </c>
      <c r="I7666" s="4">
        <v>2</v>
      </c>
      <c r="J7666" s="4" t="s">
        <v>5723</v>
      </c>
      <c r="K7666" s="4">
        <v>0</v>
      </c>
      <c r="L7666" s="4">
        <v>850.52575000000002</v>
      </c>
      <c r="M7666" s="4" t="s">
        <v>29</v>
      </c>
      <c r="N7666" s="4" t="s">
        <v>29</v>
      </c>
      <c r="O7666" s="4">
        <v>6.5770000000000002E-5</v>
      </c>
      <c r="P7666" s="4">
        <v>1.6689999999999999E-4</v>
      </c>
      <c r="Q7666" s="4">
        <v>1.99</v>
      </c>
    </row>
    <row r="7667" spans="1:29" hidden="1" outlineLevel="1" collapsed="1" x14ac:dyDescent="0.25">
      <c r="A7667" t="s">
        <v>34</v>
      </c>
      <c r="B7667" s="4" t="s">
        <v>29</v>
      </c>
      <c r="C7667" s="4" t="s">
        <v>8648</v>
      </c>
      <c r="D7667" s="4" t="s">
        <v>34</v>
      </c>
      <c r="E7667" s="4">
        <v>9.0883299999999995E-4</v>
      </c>
      <c r="F7667" s="4">
        <v>1.5434800000000001E-4</v>
      </c>
      <c r="G7667" s="4">
        <v>1</v>
      </c>
      <c r="H7667" s="4">
        <v>1</v>
      </c>
      <c r="I7667" s="4">
        <v>1</v>
      </c>
      <c r="J7667" s="4" t="s">
        <v>8645</v>
      </c>
      <c r="K7667" s="4">
        <v>0</v>
      </c>
      <c r="L7667" s="4">
        <v>1132.5480600000001</v>
      </c>
      <c r="M7667" s="4" t="s">
        <v>29</v>
      </c>
      <c r="N7667" s="4" t="s">
        <v>29</v>
      </c>
      <c r="O7667" s="4">
        <v>6.5770000000000002E-5</v>
      </c>
      <c r="P7667" s="4">
        <v>8.2109999999999998E-5</v>
      </c>
      <c r="Q7667" s="4">
        <v>2.3199999999999998</v>
      </c>
    </row>
    <row r="7668" spans="1:29" hidden="1" outlineLevel="1" collapsed="1" x14ac:dyDescent="0.25">
      <c r="A7668" t="s">
        <v>34</v>
      </c>
      <c r="B7668" s="4" t="s">
        <v>29</v>
      </c>
      <c r="C7668" s="4" t="s">
        <v>8649</v>
      </c>
      <c r="D7668" s="4" t="s">
        <v>34</v>
      </c>
      <c r="E7668" s="4">
        <v>6.1809699999999996E-4</v>
      </c>
      <c r="F7668" s="4">
        <v>1.5434800000000001E-4</v>
      </c>
      <c r="G7668" s="4">
        <v>1</v>
      </c>
      <c r="H7668" s="4">
        <v>1</v>
      </c>
      <c r="I7668" s="4">
        <v>1</v>
      </c>
      <c r="J7668" s="4" t="s">
        <v>8645</v>
      </c>
      <c r="K7668" s="4">
        <v>0</v>
      </c>
      <c r="L7668" s="4">
        <v>944.53123000000005</v>
      </c>
      <c r="M7668" s="4" t="s">
        <v>29</v>
      </c>
      <c r="N7668" s="4" t="s">
        <v>29</v>
      </c>
      <c r="O7668" s="4">
        <v>6.5770000000000002E-5</v>
      </c>
      <c r="P7668" s="4">
        <v>5.1659999999999997E-5</v>
      </c>
      <c r="Q7668" s="4">
        <v>2.59</v>
      </c>
    </row>
    <row r="7669" spans="1:29" hidden="1" outlineLevel="1" collapsed="1" x14ac:dyDescent="0.25">
      <c r="A7669" t="s">
        <v>34</v>
      </c>
      <c r="B7669" s="4" t="s">
        <v>29</v>
      </c>
      <c r="C7669" s="4" t="s">
        <v>8650</v>
      </c>
      <c r="D7669" s="4" t="s">
        <v>34</v>
      </c>
      <c r="E7669" s="4">
        <v>7.0800699999999998E-6</v>
      </c>
      <c r="F7669" s="4">
        <v>1.5434800000000001E-4</v>
      </c>
      <c r="G7669" s="4">
        <v>1</v>
      </c>
      <c r="H7669" s="4">
        <v>1</v>
      </c>
      <c r="I7669" s="4">
        <v>1</v>
      </c>
      <c r="J7669" s="4" t="s">
        <v>8645</v>
      </c>
      <c r="K7669" s="4">
        <v>0</v>
      </c>
      <c r="L7669" s="4">
        <v>1377.78487</v>
      </c>
      <c r="M7669" s="4" t="s">
        <v>29</v>
      </c>
      <c r="N7669" s="4" t="s">
        <v>29</v>
      </c>
      <c r="O7669" s="4">
        <v>6.5770000000000002E-5</v>
      </c>
      <c r="P7669" s="4">
        <v>2.318E-7</v>
      </c>
      <c r="Q7669" s="4">
        <v>3.26</v>
      </c>
    </row>
    <row r="7670" spans="1:29" hidden="1" outlineLevel="1" collapsed="1" x14ac:dyDescent="0.25">
      <c r="A7670" t="s">
        <v>34</v>
      </c>
      <c r="B7670" s="4" t="s">
        <v>29</v>
      </c>
      <c r="C7670" s="4" t="s">
        <v>8651</v>
      </c>
      <c r="D7670" s="4" t="s">
        <v>34</v>
      </c>
      <c r="E7670" s="4">
        <v>0.18096000000000001</v>
      </c>
      <c r="F7670" s="4">
        <v>5.2618600000000001E-3</v>
      </c>
      <c r="G7670" s="4">
        <v>1</v>
      </c>
      <c r="H7670" s="4">
        <v>1</v>
      </c>
      <c r="I7670" s="4">
        <v>1</v>
      </c>
      <c r="J7670" s="4" t="s">
        <v>8645</v>
      </c>
      <c r="K7670" s="4">
        <v>1</v>
      </c>
      <c r="L7670" s="4">
        <v>1964.0559599999999</v>
      </c>
      <c r="M7670" s="4" t="s">
        <v>29</v>
      </c>
      <c r="N7670" s="4" t="s">
        <v>29</v>
      </c>
      <c r="O7670" s="4">
        <v>1.9750000000000002E-3</v>
      </c>
      <c r="P7670" s="4">
        <v>6.7309999999999995E-2</v>
      </c>
      <c r="Q7670" s="4">
        <v>2.46</v>
      </c>
    </row>
    <row r="7671" spans="1:29" hidden="1" outlineLevel="1" collapsed="1" x14ac:dyDescent="0.25">
      <c r="A7671" t="s">
        <v>34</v>
      </c>
      <c r="B7671" s="4" t="s">
        <v>29</v>
      </c>
      <c r="C7671" s="4" t="s">
        <v>8652</v>
      </c>
      <c r="D7671" s="4" t="s">
        <v>8653</v>
      </c>
      <c r="E7671" s="4">
        <v>0.23572399999999999</v>
      </c>
      <c r="F7671" s="4">
        <v>8.7177799999999996E-3</v>
      </c>
      <c r="G7671" s="4">
        <v>1</v>
      </c>
      <c r="H7671" s="4">
        <v>1</v>
      </c>
      <c r="I7671" s="4">
        <v>1</v>
      </c>
      <c r="J7671" s="4" t="s">
        <v>8645</v>
      </c>
      <c r="K7671" s="4">
        <v>1</v>
      </c>
      <c r="L7671" s="4">
        <v>3123.5666299999998</v>
      </c>
      <c r="M7671" s="4" t="s">
        <v>29</v>
      </c>
      <c r="N7671" s="4" t="s">
        <v>29</v>
      </c>
      <c r="O7671" s="4">
        <v>3.3029999999999999E-3</v>
      </c>
      <c r="P7671" s="4">
        <v>0.1014</v>
      </c>
      <c r="Q7671" s="4">
        <v>2.48</v>
      </c>
    </row>
    <row r="7672" spans="1:29" x14ac:dyDescent="0.25">
      <c r="A7672" s="3" t="s">
        <v>29</v>
      </c>
      <c r="B7672" s="3" t="s">
        <v>30</v>
      </c>
      <c r="C7672" s="3" t="s">
        <v>8654</v>
      </c>
      <c r="D7672" s="3" t="s">
        <v>8655</v>
      </c>
      <c r="E7672" s="3">
        <v>0</v>
      </c>
      <c r="F7672" s="3">
        <v>20.9</v>
      </c>
      <c r="G7672" s="3">
        <v>10</v>
      </c>
      <c r="H7672" s="3">
        <v>4</v>
      </c>
      <c r="I7672" s="3">
        <v>5</v>
      </c>
      <c r="J7672" s="3">
        <v>4</v>
      </c>
      <c r="K7672" s="3">
        <v>594</v>
      </c>
      <c r="L7672" s="3">
        <v>68</v>
      </c>
      <c r="M7672" s="3">
        <v>9.19</v>
      </c>
      <c r="N7672" s="3">
        <v>15.22</v>
      </c>
      <c r="O7672" s="3">
        <v>4</v>
      </c>
      <c r="P7672" s="3" t="s">
        <v>34</v>
      </c>
      <c r="Q7672" s="3" t="s">
        <v>34</v>
      </c>
      <c r="R7672" s="3" t="s">
        <v>7697</v>
      </c>
      <c r="S7672" s="3" t="s">
        <v>8656</v>
      </c>
      <c r="T7672" s="3" t="s">
        <v>34</v>
      </c>
      <c r="U7672" s="3" t="s">
        <v>8654</v>
      </c>
      <c r="V7672" s="3" t="s">
        <v>34</v>
      </c>
      <c r="W7672" s="3" t="s">
        <v>976</v>
      </c>
      <c r="X7672" s="3" t="s">
        <v>34</v>
      </c>
      <c r="Y7672" s="3" t="s">
        <v>34</v>
      </c>
      <c r="Z7672" s="3" t="s">
        <v>34</v>
      </c>
      <c r="AA7672" s="3">
        <v>0</v>
      </c>
      <c r="AB7672" s="3" t="s">
        <v>29</v>
      </c>
      <c r="AC7672" s="3">
        <v>1</v>
      </c>
    </row>
    <row r="7673" spans="1:29" hidden="1" outlineLevel="1" collapsed="1" x14ac:dyDescent="0.25">
      <c r="A7673" t="s">
        <v>34</v>
      </c>
      <c r="B7673" s="2" t="s">
        <v>39</v>
      </c>
      <c r="C7673" s="2" t="s">
        <v>40</v>
      </c>
      <c r="D7673" s="2" t="s">
        <v>41</v>
      </c>
      <c r="E7673" s="2" t="s">
        <v>42</v>
      </c>
      <c r="F7673" s="2" t="s">
        <v>43</v>
      </c>
      <c r="G7673" s="2" t="s">
        <v>28</v>
      </c>
      <c r="H7673" s="2" t="s">
        <v>44</v>
      </c>
      <c r="I7673" s="2" t="s">
        <v>8</v>
      </c>
      <c r="J7673" s="2" t="s">
        <v>45</v>
      </c>
      <c r="K7673" s="2" t="s">
        <v>46</v>
      </c>
      <c r="L7673" s="2" t="s">
        <v>47</v>
      </c>
      <c r="M7673" s="2" t="s">
        <v>27</v>
      </c>
      <c r="N7673" s="2" t="s">
        <v>48</v>
      </c>
      <c r="O7673" s="2" t="s">
        <v>49</v>
      </c>
      <c r="P7673" s="2" t="s">
        <v>50</v>
      </c>
      <c r="Q7673" s="2" t="s">
        <v>51</v>
      </c>
    </row>
    <row r="7674" spans="1:29" hidden="1" outlineLevel="1" collapsed="1" x14ac:dyDescent="0.25">
      <c r="A7674" t="s">
        <v>34</v>
      </c>
      <c r="B7674" s="4" t="s">
        <v>29</v>
      </c>
      <c r="C7674" s="4" t="s">
        <v>8657</v>
      </c>
      <c r="D7674" s="4" t="s">
        <v>740</v>
      </c>
      <c r="E7674" s="4">
        <v>1.9306600000000001E-4</v>
      </c>
      <c r="F7674" s="4">
        <v>1.5434800000000001E-4</v>
      </c>
      <c r="G7674" s="4">
        <v>1</v>
      </c>
      <c r="H7674" s="4">
        <v>1</v>
      </c>
      <c r="I7674" s="4">
        <v>1</v>
      </c>
      <c r="J7674" s="4" t="s">
        <v>8654</v>
      </c>
      <c r="K7674" s="4">
        <v>0</v>
      </c>
      <c r="L7674" s="4">
        <v>1662.8519699999999</v>
      </c>
      <c r="M7674" s="4" t="s">
        <v>29</v>
      </c>
      <c r="N7674" s="4" t="s">
        <v>29</v>
      </c>
      <c r="O7674" s="4">
        <v>6.5770000000000002E-5</v>
      </c>
      <c r="P7674" s="4">
        <v>1.2649999999999999E-5</v>
      </c>
      <c r="Q7674" s="4">
        <v>3.91</v>
      </c>
    </row>
    <row r="7675" spans="1:29" hidden="1" outlineLevel="1" collapsed="1" x14ac:dyDescent="0.25">
      <c r="A7675" t="s">
        <v>34</v>
      </c>
      <c r="B7675" s="4" t="s">
        <v>29</v>
      </c>
      <c r="C7675" s="4" t="s">
        <v>8658</v>
      </c>
      <c r="D7675" s="4" t="s">
        <v>34</v>
      </c>
      <c r="E7675" s="4">
        <v>2.62943E-5</v>
      </c>
      <c r="F7675" s="4">
        <v>1.5434800000000001E-4</v>
      </c>
      <c r="G7675" s="4">
        <v>1</v>
      </c>
      <c r="H7675" s="4">
        <v>1</v>
      </c>
      <c r="I7675" s="4">
        <v>2</v>
      </c>
      <c r="J7675" s="4" t="s">
        <v>8654</v>
      </c>
      <c r="K7675" s="4">
        <v>1</v>
      </c>
      <c r="L7675" s="4">
        <v>1693.9523300000001</v>
      </c>
      <c r="M7675" s="4" t="s">
        <v>29</v>
      </c>
      <c r="N7675" s="4" t="s">
        <v>29</v>
      </c>
      <c r="O7675" s="4">
        <v>6.5770000000000002E-5</v>
      </c>
      <c r="P7675" s="4">
        <v>1.1349999999999999E-6</v>
      </c>
      <c r="Q7675" s="4">
        <v>3.79</v>
      </c>
    </row>
    <row r="7676" spans="1:29" hidden="1" outlineLevel="1" collapsed="1" x14ac:dyDescent="0.25">
      <c r="A7676" t="s">
        <v>34</v>
      </c>
      <c r="B7676" s="4" t="s">
        <v>29</v>
      </c>
      <c r="C7676" s="4" t="s">
        <v>8659</v>
      </c>
      <c r="D7676" s="4" t="s">
        <v>34</v>
      </c>
      <c r="E7676" s="4">
        <v>1.2794400000000001E-5</v>
      </c>
      <c r="F7676" s="4">
        <v>1.5434800000000001E-4</v>
      </c>
      <c r="G7676" s="4">
        <v>1</v>
      </c>
      <c r="H7676" s="4">
        <v>1</v>
      </c>
      <c r="I7676" s="4">
        <v>1</v>
      </c>
      <c r="J7676" s="4" t="s">
        <v>8654</v>
      </c>
      <c r="K7676" s="4">
        <v>1</v>
      </c>
      <c r="L7676" s="4">
        <v>1626.8234399999999</v>
      </c>
      <c r="M7676" s="4" t="s">
        <v>29</v>
      </c>
      <c r="N7676" s="4" t="s">
        <v>29</v>
      </c>
      <c r="O7676" s="4">
        <v>6.5770000000000002E-5</v>
      </c>
      <c r="P7676" s="4">
        <v>4.764E-7</v>
      </c>
      <c r="Q7676" s="4">
        <v>2.75</v>
      </c>
    </row>
    <row r="7677" spans="1:29" hidden="1" outlineLevel="1" collapsed="1" x14ac:dyDescent="0.25">
      <c r="A7677" t="s">
        <v>34</v>
      </c>
      <c r="B7677" s="4" t="s">
        <v>29</v>
      </c>
      <c r="C7677" s="4" t="s">
        <v>8660</v>
      </c>
      <c r="D7677" s="4" t="s">
        <v>34</v>
      </c>
      <c r="E7677" s="4">
        <v>4.5482599999999998E-2</v>
      </c>
      <c r="F7677" s="4">
        <v>1.52893E-3</v>
      </c>
      <c r="G7677" s="4">
        <v>1</v>
      </c>
      <c r="H7677" s="4">
        <v>1</v>
      </c>
      <c r="I7677" s="4">
        <v>1</v>
      </c>
      <c r="J7677" s="4" t="s">
        <v>8654</v>
      </c>
      <c r="K7677" s="4">
        <v>2</v>
      </c>
      <c r="L7677" s="4">
        <v>1514.8788300000001</v>
      </c>
      <c r="M7677" s="4" t="s">
        <v>29</v>
      </c>
      <c r="N7677" s="4" t="s">
        <v>29</v>
      </c>
      <c r="O7677" s="4">
        <v>5.5110000000000001E-4</v>
      </c>
      <c r="P7677" s="4">
        <v>9.3880000000000005E-3</v>
      </c>
      <c r="Q7677" s="4">
        <v>2.2200000000000002</v>
      </c>
    </row>
    <row r="7678" spans="1:29" x14ac:dyDescent="0.25">
      <c r="A7678" s="3" t="s">
        <v>29</v>
      </c>
      <c r="B7678" s="3" t="s">
        <v>30</v>
      </c>
      <c r="C7678" s="3" t="s">
        <v>8661</v>
      </c>
      <c r="D7678" s="3" t="s">
        <v>8662</v>
      </c>
      <c r="E7678" s="3">
        <v>0</v>
      </c>
      <c r="F7678" s="3">
        <v>20.891999999999999</v>
      </c>
      <c r="G7678" s="3">
        <v>13</v>
      </c>
      <c r="H7678" s="3">
        <v>5</v>
      </c>
      <c r="I7678" s="3">
        <v>5</v>
      </c>
      <c r="J7678" s="3">
        <v>5</v>
      </c>
      <c r="K7678" s="3">
        <v>556</v>
      </c>
      <c r="L7678" s="3">
        <v>63.8</v>
      </c>
      <c r="M7678" s="3">
        <v>9.2899999999999991</v>
      </c>
      <c r="N7678" s="3">
        <v>15.91</v>
      </c>
      <c r="O7678" s="3">
        <v>5</v>
      </c>
      <c r="P7678" s="3" t="s">
        <v>315</v>
      </c>
      <c r="Q7678" s="3" t="s">
        <v>3772</v>
      </c>
      <c r="R7678" s="3" t="s">
        <v>35</v>
      </c>
      <c r="S7678" s="3" t="s">
        <v>8663</v>
      </c>
      <c r="T7678" s="3" t="s">
        <v>8664</v>
      </c>
      <c r="U7678" s="3" t="s">
        <v>8661</v>
      </c>
      <c r="V7678" s="3" t="s">
        <v>8665</v>
      </c>
      <c r="W7678" s="3" t="s">
        <v>1139</v>
      </c>
      <c r="X7678" s="3" t="s">
        <v>34</v>
      </c>
      <c r="Y7678" s="3" t="s">
        <v>34</v>
      </c>
      <c r="Z7678" s="3" t="s">
        <v>34</v>
      </c>
      <c r="AA7678" s="3">
        <v>0</v>
      </c>
      <c r="AB7678" s="3" t="s">
        <v>29</v>
      </c>
      <c r="AC7678" s="3">
        <v>1</v>
      </c>
    </row>
    <row r="7679" spans="1:29" hidden="1" outlineLevel="1" collapsed="1" x14ac:dyDescent="0.25">
      <c r="A7679" t="s">
        <v>34</v>
      </c>
      <c r="B7679" s="2" t="s">
        <v>39</v>
      </c>
      <c r="C7679" s="2" t="s">
        <v>40</v>
      </c>
      <c r="D7679" s="2" t="s">
        <v>41</v>
      </c>
      <c r="E7679" s="2" t="s">
        <v>42</v>
      </c>
      <c r="F7679" s="2" t="s">
        <v>43</v>
      </c>
      <c r="G7679" s="2" t="s">
        <v>28</v>
      </c>
      <c r="H7679" s="2" t="s">
        <v>44</v>
      </c>
      <c r="I7679" s="2" t="s">
        <v>8</v>
      </c>
      <c r="J7679" s="2" t="s">
        <v>45</v>
      </c>
      <c r="K7679" s="2" t="s">
        <v>46</v>
      </c>
      <c r="L7679" s="2" t="s">
        <v>47</v>
      </c>
      <c r="M7679" s="2" t="s">
        <v>27</v>
      </c>
      <c r="N7679" s="2" t="s">
        <v>48</v>
      </c>
      <c r="O7679" s="2" t="s">
        <v>49</v>
      </c>
      <c r="P7679" s="2" t="s">
        <v>50</v>
      </c>
      <c r="Q7679" s="2" t="s">
        <v>51</v>
      </c>
    </row>
    <row r="7680" spans="1:29" hidden="1" outlineLevel="1" collapsed="1" x14ac:dyDescent="0.25">
      <c r="A7680" t="s">
        <v>34</v>
      </c>
      <c r="B7680" s="4" t="s">
        <v>29</v>
      </c>
      <c r="C7680" s="4" t="s">
        <v>8666</v>
      </c>
      <c r="D7680" s="4" t="s">
        <v>34</v>
      </c>
      <c r="E7680" s="4">
        <v>8.6973799999999997E-5</v>
      </c>
      <c r="F7680" s="4">
        <v>1.5434800000000001E-4</v>
      </c>
      <c r="G7680" s="4">
        <v>1</v>
      </c>
      <c r="H7680" s="4">
        <v>1</v>
      </c>
      <c r="I7680" s="4">
        <v>1</v>
      </c>
      <c r="J7680" s="4" t="s">
        <v>8661</v>
      </c>
      <c r="K7680" s="4">
        <v>1</v>
      </c>
      <c r="L7680" s="4">
        <v>1988.9712300000001</v>
      </c>
      <c r="M7680" s="4" t="s">
        <v>29</v>
      </c>
      <c r="N7680" s="4" t="s">
        <v>29</v>
      </c>
      <c r="O7680" s="4">
        <v>6.5770000000000002E-5</v>
      </c>
      <c r="P7680" s="4">
        <v>4.826E-6</v>
      </c>
      <c r="Q7680" s="4">
        <v>4.01</v>
      </c>
    </row>
    <row r="7681" spans="1:29" hidden="1" outlineLevel="1" collapsed="1" x14ac:dyDescent="0.25">
      <c r="A7681" t="s">
        <v>34</v>
      </c>
      <c r="B7681" s="4" t="s">
        <v>29</v>
      </c>
      <c r="C7681" s="4" t="s">
        <v>8667</v>
      </c>
      <c r="D7681" s="4" t="s">
        <v>34</v>
      </c>
      <c r="E7681" s="4">
        <v>5.0970599999999996E-4</v>
      </c>
      <c r="F7681" s="4">
        <v>1.5434800000000001E-4</v>
      </c>
      <c r="G7681" s="4">
        <v>1</v>
      </c>
      <c r="H7681" s="4">
        <v>1</v>
      </c>
      <c r="I7681" s="4">
        <v>1</v>
      </c>
      <c r="J7681" s="4" t="s">
        <v>8661</v>
      </c>
      <c r="K7681" s="4">
        <v>0</v>
      </c>
      <c r="L7681" s="4">
        <v>1476.8281400000001</v>
      </c>
      <c r="M7681" s="4" t="s">
        <v>29</v>
      </c>
      <c r="N7681" s="4" t="s">
        <v>29</v>
      </c>
      <c r="O7681" s="4">
        <v>6.5770000000000002E-5</v>
      </c>
      <c r="P7681" s="4">
        <v>4.0979999999999997E-5</v>
      </c>
      <c r="Q7681" s="4">
        <v>3.38</v>
      </c>
    </row>
    <row r="7682" spans="1:29" hidden="1" outlineLevel="1" collapsed="1" x14ac:dyDescent="0.25">
      <c r="A7682" t="s">
        <v>34</v>
      </c>
      <c r="B7682" s="4" t="s">
        <v>29</v>
      </c>
      <c r="C7682" s="4" t="s">
        <v>8668</v>
      </c>
      <c r="D7682" s="4" t="s">
        <v>34</v>
      </c>
      <c r="E7682" s="4">
        <v>4.0440799999999998E-4</v>
      </c>
      <c r="F7682" s="4">
        <v>1.5434800000000001E-4</v>
      </c>
      <c r="G7682" s="4">
        <v>1</v>
      </c>
      <c r="H7682" s="4">
        <v>1</v>
      </c>
      <c r="I7682" s="4">
        <v>1</v>
      </c>
      <c r="J7682" s="4" t="s">
        <v>8661</v>
      </c>
      <c r="K7682" s="4">
        <v>0</v>
      </c>
      <c r="L7682" s="4">
        <v>1454.7889600000001</v>
      </c>
      <c r="M7682" s="4" t="s">
        <v>29</v>
      </c>
      <c r="N7682" s="4" t="s">
        <v>29</v>
      </c>
      <c r="O7682" s="4">
        <v>6.5770000000000002E-5</v>
      </c>
      <c r="P7682" s="4">
        <v>3.0859999999999999E-5</v>
      </c>
      <c r="Q7682" s="4">
        <v>2.85</v>
      </c>
    </row>
    <row r="7683" spans="1:29" hidden="1" outlineLevel="1" collapsed="1" x14ac:dyDescent="0.25">
      <c r="A7683" t="s">
        <v>34</v>
      </c>
      <c r="B7683" s="4" t="s">
        <v>29</v>
      </c>
      <c r="C7683" s="4" t="s">
        <v>8669</v>
      </c>
      <c r="D7683" s="4" t="s">
        <v>211</v>
      </c>
      <c r="E7683" s="4">
        <v>4.4565300000000002E-3</v>
      </c>
      <c r="F7683" s="4">
        <v>3.0793500000000001E-4</v>
      </c>
      <c r="G7683" s="4">
        <v>1</v>
      </c>
      <c r="H7683" s="4">
        <v>1</v>
      </c>
      <c r="I7683" s="4">
        <v>1</v>
      </c>
      <c r="J7683" s="4" t="s">
        <v>8661</v>
      </c>
      <c r="K7683" s="4">
        <v>0</v>
      </c>
      <c r="L7683" s="4">
        <v>2034.9297799999999</v>
      </c>
      <c r="M7683" s="4" t="s">
        <v>29</v>
      </c>
      <c r="N7683" s="4" t="s">
        <v>29</v>
      </c>
      <c r="O7683" s="4">
        <v>1.192E-4</v>
      </c>
      <c r="P7683" s="4">
        <v>5.3609999999999997E-4</v>
      </c>
      <c r="Q7683" s="4">
        <v>2.64</v>
      </c>
    </row>
    <row r="7684" spans="1:29" hidden="1" outlineLevel="1" collapsed="1" x14ac:dyDescent="0.25">
      <c r="A7684" t="s">
        <v>34</v>
      </c>
      <c r="B7684" s="4" t="s">
        <v>29</v>
      </c>
      <c r="C7684" s="4" t="s">
        <v>8670</v>
      </c>
      <c r="D7684" s="4" t="s">
        <v>34</v>
      </c>
      <c r="E7684" s="4">
        <v>3.4066399999999998E-3</v>
      </c>
      <c r="F7684" s="4">
        <v>3.0793500000000001E-4</v>
      </c>
      <c r="G7684" s="4">
        <v>1</v>
      </c>
      <c r="H7684" s="4">
        <v>1</v>
      </c>
      <c r="I7684" s="4">
        <v>1</v>
      </c>
      <c r="J7684" s="4" t="s">
        <v>8661</v>
      </c>
      <c r="K7684" s="4">
        <v>0</v>
      </c>
      <c r="L7684" s="4">
        <v>1556.7954999999999</v>
      </c>
      <c r="M7684" s="4" t="s">
        <v>29</v>
      </c>
      <c r="N7684" s="4" t="s">
        <v>29</v>
      </c>
      <c r="O7684" s="4">
        <v>1.192E-4</v>
      </c>
      <c r="P7684" s="4">
        <v>3.9159999999999998E-4</v>
      </c>
      <c r="Q7684" s="4">
        <v>3.03</v>
      </c>
    </row>
    <row r="7685" spans="1:29" x14ac:dyDescent="0.25">
      <c r="A7685" s="3" t="s">
        <v>29</v>
      </c>
      <c r="B7685" s="3" t="s">
        <v>30</v>
      </c>
      <c r="C7685" s="3" t="s">
        <v>8671</v>
      </c>
      <c r="D7685" s="3" t="s">
        <v>8672</v>
      </c>
      <c r="E7685" s="3">
        <v>0</v>
      </c>
      <c r="F7685" s="3">
        <v>20.867999999999999</v>
      </c>
      <c r="G7685" s="3">
        <v>15</v>
      </c>
      <c r="H7685" s="3">
        <v>3</v>
      </c>
      <c r="I7685" s="3">
        <v>5</v>
      </c>
      <c r="J7685" s="3">
        <v>3</v>
      </c>
      <c r="K7685" s="3">
        <v>322</v>
      </c>
      <c r="L7685" s="3">
        <v>36.5</v>
      </c>
      <c r="M7685" s="3">
        <v>9.4499999999999993</v>
      </c>
      <c r="N7685" s="3">
        <v>16.559999999999999</v>
      </c>
      <c r="O7685" s="3">
        <v>3</v>
      </c>
      <c r="P7685" s="3" t="s">
        <v>34</v>
      </c>
      <c r="Q7685" s="3" t="s">
        <v>34</v>
      </c>
      <c r="R7685" s="3" t="s">
        <v>34</v>
      </c>
      <c r="S7685" s="3" t="s">
        <v>8673</v>
      </c>
      <c r="T7685" s="3" t="s">
        <v>34</v>
      </c>
      <c r="U7685" s="3" t="s">
        <v>8671</v>
      </c>
      <c r="V7685" s="3" t="s">
        <v>34</v>
      </c>
      <c r="W7685" s="3" t="s">
        <v>638</v>
      </c>
      <c r="X7685" s="3" t="s">
        <v>34</v>
      </c>
      <c r="Y7685" s="3" t="s">
        <v>34</v>
      </c>
      <c r="Z7685" s="3" t="s">
        <v>34</v>
      </c>
      <c r="AA7685" s="3">
        <v>0</v>
      </c>
      <c r="AB7685" s="3" t="s">
        <v>29</v>
      </c>
      <c r="AC7685" s="3">
        <v>1</v>
      </c>
    </row>
    <row r="7686" spans="1:29" hidden="1" outlineLevel="1" collapsed="1" x14ac:dyDescent="0.25">
      <c r="A7686" t="s">
        <v>34</v>
      </c>
      <c r="B7686" s="2" t="s">
        <v>39</v>
      </c>
      <c r="C7686" s="2" t="s">
        <v>40</v>
      </c>
      <c r="D7686" s="2" t="s">
        <v>41</v>
      </c>
      <c r="E7686" s="2" t="s">
        <v>42</v>
      </c>
      <c r="F7686" s="2" t="s">
        <v>43</v>
      </c>
      <c r="G7686" s="2" t="s">
        <v>28</v>
      </c>
      <c r="H7686" s="2" t="s">
        <v>44</v>
      </c>
      <c r="I7686" s="2" t="s">
        <v>8</v>
      </c>
      <c r="J7686" s="2" t="s">
        <v>45</v>
      </c>
      <c r="K7686" s="2" t="s">
        <v>46</v>
      </c>
      <c r="L7686" s="2" t="s">
        <v>47</v>
      </c>
      <c r="M7686" s="2" t="s">
        <v>27</v>
      </c>
      <c r="N7686" s="2" t="s">
        <v>48</v>
      </c>
      <c r="O7686" s="2" t="s">
        <v>49</v>
      </c>
      <c r="P7686" s="2" t="s">
        <v>50</v>
      </c>
      <c r="Q7686" s="2" t="s">
        <v>51</v>
      </c>
    </row>
    <row r="7687" spans="1:29" hidden="1" outlineLevel="1" collapsed="1" x14ac:dyDescent="0.25">
      <c r="A7687" t="s">
        <v>34</v>
      </c>
      <c r="B7687" s="4" t="s">
        <v>29</v>
      </c>
      <c r="C7687" s="4" t="s">
        <v>8674</v>
      </c>
      <c r="D7687" s="4" t="s">
        <v>34</v>
      </c>
      <c r="E7687" s="4">
        <v>7.03468E-6</v>
      </c>
      <c r="F7687" s="4">
        <v>1.5434800000000001E-4</v>
      </c>
      <c r="G7687" s="4">
        <v>1</v>
      </c>
      <c r="H7687" s="4">
        <v>1</v>
      </c>
      <c r="I7687" s="4">
        <v>3</v>
      </c>
      <c r="J7687" s="4" t="s">
        <v>8671</v>
      </c>
      <c r="K7687" s="4">
        <v>0</v>
      </c>
      <c r="L7687" s="4">
        <v>2202.1652399999998</v>
      </c>
      <c r="M7687" s="4" t="s">
        <v>29</v>
      </c>
      <c r="N7687" s="4" t="s">
        <v>29</v>
      </c>
      <c r="O7687" s="4">
        <v>6.5770000000000002E-5</v>
      </c>
      <c r="P7687" s="4">
        <v>2.3139999999999999E-7</v>
      </c>
      <c r="Q7687" s="4">
        <v>3.55</v>
      </c>
    </row>
    <row r="7688" spans="1:29" hidden="1" outlineLevel="1" collapsed="1" x14ac:dyDescent="0.25">
      <c r="A7688" t="s">
        <v>34</v>
      </c>
      <c r="B7688" s="4" t="s">
        <v>29</v>
      </c>
      <c r="C7688" s="4" t="s">
        <v>8675</v>
      </c>
      <c r="D7688" s="4" t="s">
        <v>34</v>
      </c>
      <c r="E7688" s="4">
        <v>7.7971599999999994E-6</v>
      </c>
      <c r="F7688" s="4">
        <v>1.5434800000000001E-4</v>
      </c>
      <c r="G7688" s="4">
        <v>1</v>
      </c>
      <c r="H7688" s="4">
        <v>1</v>
      </c>
      <c r="I7688" s="4">
        <v>1</v>
      </c>
      <c r="J7688" s="4" t="s">
        <v>8671</v>
      </c>
      <c r="K7688" s="4">
        <v>0</v>
      </c>
      <c r="L7688" s="4">
        <v>1593.8998999999999</v>
      </c>
      <c r="M7688" s="4" t="s">
        <v>29</v>
      </c>
      <c r="N7688" s="4" t="s">
        <v>29</v>
      </c>
      <c r="O7688" s="4">
        <v>6.5770000000000002E-5</v>
      </c>
      <c r="P7688" s="4">
        <v>2.6100000000000002E-7</v>
      </c>
      <c r="Q7688" s="4">
        <v>3.68</v>
      </c>
    </row>
    <row r="7689" spans="1:29" hidden="1" outlineLevel="1" collapsed="1" x14ac:dyDescent="0.25">
      <c r="A7689" t="s">
        <v>34</v>
      </c>
      <c r="B7689" s="4" t="s">
        <v>29</v>
      </c>
      <c r="C7689" s="4" t="s">
        <v>8676</v>
      </c>
      <c r="D7689" s="4" t="s">
        <v>34</v>
      </c>
      <c r="E7689" s="4">
        <v>6.5070500000000001E-4</v>
      </c>
      <c r="F7689" s="4">
        <v>1.5434800000000001E-4</v>
      </c>
      <c r="G7689" s="4">
        <v>1</v>
      </c>
      <c r="H7689" s="4">
        <v>1</v>
      </c>
      <c r="I7689" s="4">
        <v>1</v>
      </c>
      <c r="J7689" s="4" t="s">
        <v>8671</v>
      </c>
      <c r="K7689" s="4">
        <v>0</v>
      </c>
      <c r="L7689" s="4">
        <v>1468.8118199999999</v>
      </c>
      <c r="M7689" s="4" t="s">
        <v>29</v>
      </c>
      <c r="N7689" s="4" t="s">
        <v>29</v>
      </c>
      <c r="O7689" s="4">
        <v>6.5770000000000002E-5</v>
      </c>
      <c r="P7689" s="4">
        <v>5.516E-5</v>
      </c>
      <c r="Q7689" s="4">
        <v>3.1</v>
      </c>
    </row>
    <row r="7690" spans="1:29" x14ac:dyDescent="0.25">
      <c r="A7690" s="3" t="s">
        <v>29</v>
      </c>
      <c r="B7690" s="3" t="s">
        <v>30</v>
      </c>
      <c r="C7690" s="3" t="s">
        <v>8677</v>
      </c>
      <c r="D7690" s="3" t="s">
        <v>8678</v>
      </c>
      <c r="E7690" s="3">
        <v>0</v>
      </c>
      <c r="F7690" s="3">
        <v>20.768000000000001</v>
      </c>
      <c r="G7690" s="3">
        <v>7</v>
      </c>
      <c r="H7690" s="3">
        <v>4</v>
      </c>
      <c r="I7690" s="3">
        <v>4</v>
      </c>
      <c r="J7690" s="3">
        <v>4</v>
      </c>
      <c r="K7690" s="3">
        <v>705</v>
      </c>
      <c r="L7690" s="3">
        <v>81</v>
      </c>
      <c r="M7690" s="3">
        <v>8.9700000000000006</v>
      </c>
      <c r="N7690" s="3">
        <v>11.93</v>
      </c>
      <c r="O7690" s="3">
        <v>4</v>
      </c>
      <c r="P7690" s="3" t="s">
        <v>315</v>
      </c>
      <c r="Q7690" s="3" t="s">
        <v>34</v>
      </c>
      <c r="R7690" s="3" t="s">
        <v>3465</v>
      </c>
      <c r="S7690" s="3" t="s">
        <v>8679</v>
      </c>
      <c r="T7690" s="3" t="s">
        <v>34</v>
      </c>
      <c r="U7690" s="3" t="s">
        <v>8680</v>
      </c>
      <c r="V7690" s="3" t="s">
        <v>34</v>
      </c>
      <c r="W7690" s="3" t="s">
        <v>536</v>
      </c>
      <c r="X7690" s="3" t="s">
        <v>34</v>
      </c>
      <c r="Y7690" s="3" t="s">
        <v>34</v>
      </c>
      <c r="Z7690" s="3" t="s">
        <v>34</v>
      </c>
      <c r="AA7690" s="3">
        <v>0</v>
      </c>
      <c r="AB7690" s="3" t="s">
        <v>29</v>
      </c>
      <c r="AC7690" s="3">
        <v>1</v>
      </c>
    </row>
    <row r="7691" spans="1:29" hidden="1" outlineLevel="1" collapsed="1" x14ac:dyDescent="0.25">
      <c r="A7691" t="s">
        <v>34</v>
      </c>
      <c r="B7691" s="2" t="s">
        <v>39</v>
      </c>
      <c r="C7691" s="2" t="s">
        <v>40</v>
      </c>
      <c r="D7691" s="2" t="s">
        <v>41</v>
      </c>
      <c r="E7691" s="2" t="s">
        <v>42</v>
      </c>
      <c r="F7691" s="2" t="s">
        <v>43</v>
      </c>
      <c r="G7691" s="2" t="s">
        <v>28</v>
      </c>
      <c r="H7691" s="2" t="s">
        <v>44</v>
      </c>
      <c r="I7691" s="2" t="s">
        <v>8</v>
      </c>
      <c r="J7691" s="2" t="s">
        <v>45</v>
      </c>
      <c r="K7691" s="2" t="s">
        <v>46</v>
      </c>
      <c r="L7691" s="2" t="s">
        <v>47</v>
      </c>
      <c r="M7691" s="2" t="s">
        <v>27</v>
      </c>
      <c r="N7691" s="2" t="s">
        <v>48</v>
      </c>
      <c r="O7691" s="2" t="s">
        <v>49</v>
      </c>
      <c r="P7691" s="2" t="s">
        <v>50</v>
      </c>
      <c r="Q7691" s="2" t="s">
        <v>51</v>
      </c>
    </row>
    <row r="7692" spans="1:29" hidden="1" outlineLevel="1" collapsed="1" x14ac:dyDescent="0.25">
      <c r="A7692" t="s">
        <v>34</v>
      </c>
      <c r="B7692" s="4" t="s">
        <v>29</v>
      </c>
      <c r="C7692" s="4" t="s">
        <v>8681</v>
      </c>
      <c r="D7692" s="4" t="s">
        <v>34</v>
      </c>
      <c r="E7692" s="4">
        <v>5.1992500000000001E-5</v>
      </c>
      <c r="F7692" s="4">
        <v>1.5434800000000001E-4</v>
      </c>
      <c r="G7692" s="4">
        <v>1</v>
      </c>
      <c r="H7692" s="4">
        <v>1</v>
      </c>
      <c r="I7692" s="4">
        <v>1</v>
      </c>
      <c r="J7692" s="4" t="s">
        <v>8677</v>
      </c>
      <c r="K7692" s="4">
        <v>0</v>
      </c>
      <c r="L7692" s="4">
        <v>1204.63609</v>
      </c>
      <c r="M7692" s="4" t="s">
        <v>29</v>
      </c>
      <c r="N7692" s="4" t="s">
        <v>29</v>
      </c>
      <c r="O7692" s="4">
        <v>6.5770000000000002E-5</v>
      </c>
      <c r="P7692" s="4">
        <v>2.5959999999999998E-6</v>
      </c>
      <c r="Q7692" s="4">
        <v>3.27</v>
      </c>
    </row>
    <row r="7693" spans="1:29" hidden="1" outlineLevel="1" collapsed="1" x14ac:dyDescent="0.25">
      <c r="A7693" t="s">
        <v>34</v>
      </c>
      <c r="B7693" s="4" t="s">
        <v>29</v>
      </c>
      <c r="C7693" s="4" t="s">
        <v>8682</v>
      </c>
      <c r="D7693" s="4" t="s">
        <v>34</v>
      </c>
      <c r="E7693" s="4">
        <v>2.5455699999999998E-4</v>
      </c>
      <c r="F7693" s="4">
        <v>1.5434800000000001E-4</v>
      </c>
      <c r="G7693" s="4">
        <v>1</v>
      </c>
      <c r="H7693" s="4">
        <v>1</v>
      </c>
      <c r="I7693" s="4">
        <v>1</v>
      </c>
      <c r="J7693" s="4" t="s">
        <v>8677</v>
      </c>
      <c r="K7693" s="4">
        <v>0</v>
      </c>
      <c r="L7693" s="4">
        <v>1188.68343</v>
      </c>
      <c r="M7693" s="4" t="s">
        <v>29</v>
      </c>
      <c r="N7693" s="4" t="s">
        <v>29</v>
      </c>
      <c r="O7693" s="4">
        <v>6.5770000000000002E-5</v>
      </c>
      <c r="P7693" s="4">
        <v>1.7730000000000001E-5</v>
      </c>
      <c r="Q7693" s="4">
        <v>2.39</v>
      </c>
    </row>
    <row r="7694" spans="1:29" hidden="1" outlineLevel="1" collapsed="1" x14ac:dyDescent="0.25">
      <c r="A7694" t="s">
        <v>34</v>
      </c>
      <c r="B7694" s="4" t="s">
        <v>29</v>
      </c>
      <c r="C7694" s="4" t="s">
        <v>8683</v>
      </c>
      <c r="D7694" s="4" t="s">
        <v>34</v>
      </c>
      <c r="E7694" s="4">
        <v>1.1106400000000001E-6</v>
      </c>
      <c r="F7694" s="4">
        <v>1.5434800000000001E-4</v>
      </c>
      <c r="G7694" s="4">
        <v>1</v>
      </c>
      <c r="H7694" s="4">
        <v>1</v>
      </c>
      <c r="I7694" s="4">
        <v>1</v>
      </c>
      <c r="J7694" s="4" t="s">
        <v>8677</v>
      </c>
      <c r="K7694" s="4">
        <v>0</v>
      </c>
      <c r="L7694" s="4">
        <v>1661.84933</v>
      </c>
      <c r="M7694" s="4" t="s">
        <v>29</v>
      </c>
      <c r="N7694" s="4" t="s">
        <v>29</v>
      </c>
      <c r="O7694" s="4">
        <v>6.5770000000000002E-5</v>
      </c>
      <c r="P7694" s="4">
        <v>2.4620000000000001E-8</v>
      </c>
      <c r="Q7694" s="4">
        <v>3.9</v>
      </c>
    </row>
    <row r="7695" spans="1:29" hidden="1" outlineLevel="1" collapsed="1" x14ac:dyDescent="0.25">
      <c r="A7695" t="s">
        <v>34</v>
      </c>
      <c r="B7695" s="4" t="s">
        <v>29</v>
      </c>
      <c r="C7695" s="4" t="s">
        <v>8684</v>
      </c>
      <c r="D7695" s="4" t="s">
        <v>34</v>
      </c>
      <c r="E7695" s="4">
        <v>1.0669E-2</v>
      </c>
      <c r="F7695" s="4">
        <v>4.3565599999999998E-4</v>
      </c>
      <c r="G7695" s="4">
        <v>1</v>
      </c>
      <c r="H7695" s="4">
        <v>1</v>
      </c>
      <c r="I7695" s="4">
        <v>1</v>
      </c>
      <c r="J7695" s="4" t="s">
        <v>8677</v>
      </c>
      <c r="K7695" s="4">
        <v>0</v>
      </c>
      <c r="L7695" s="4">
        <v>1544.7743700000001</v>
      </c>
      <c r="M7695" s="4" t="s">
        <v>29</v>
      </c>
      <c r="N7695" s="4" t="s">
        <v>29</v>
      </c>
      <c r="O7695" s="4">
        <v>1.639E-4</v>
      </c>
      <c r="P7695" s="4">
        <v>1.5070000000000001E-3</v>
      </c>
      <c r="Q7695" s="4">
        <v>2.37</v>
      </c>
    </row>
    <row r="7696" spans="1:29" x14ac:dyDescent="0.25">
      <c r="A7696" s="3" t="s">
        <v>29</v>
      </c>
      <c r="B7696" s="3" t="s">
        <v>30</v>
      </c>
      <c r="C7696" s="3" t="s">
        <v>8685</v>
      </c>
      <c r="D7696" s="3" t="s">
        <v>8686</v>
      </c>
      <c r="E7696" s="3">
        <v>0</v>
      </c>
      <c r="F7696" s="3">
        <v>20.696000000000002</v>
      </c>
      <c r="G7696" s="3">
        <v>9</v>
      </c>
      <c r="H7696" s="3">
        <v>5</v>
      </c>
      <c r="I7696" s="3">
        <v>6</v>
      </c>
      <c r="J7696" s="3">
        <v>5</v>
      </c>
      <c r="K7696" s="3">
        <v>1038</v>
      </c>
      <c r="L7696" s="3">
        <v>117.6</v>
      </c>
      <c r="M7696" s="3">
        <v>6.11</v>
      </c>
      <c r="N7696" s="3">
        <v>19.02</v>
      </c>
      <c r="O7696" s="3">
        <v>5</v>
      </c>
      <c r="P7696" s="3" t="s">
        <v>34</v>
      </c>
      <c r="Q7696" s="3" t="s">
        <v>34</v>
      </c>
      <c r="R7696" s="3" t="s">
        <v>447</v>
      </c>
      <c r="S7696" s="3" t="s">
        <v>8687</v>
      </c>
      <c r="T7696" s="3" t="s">
        <v>34</v>
      </c>
      <c r="U7696" s="3" t="s">
        <v>8685</v>
      </c>
      <c r="V7696" s="3" t="s">
        <v>34</v>
      </c>
      <c r="W7696" s="3" t="s">
        <v>193</v>
      </c>
      <c r="X7696" s="3" t="s">
        <v>34</v>
      </c>
      <c r="Y7696" s="3" t="s">
        <v>34</v>
      </c>
      <c r="Z7696" s="3" t="s">
        <v>34</v>
      </c>
      <c r="AA7696" s="3">
        <v>0</v>
      </c>
      <c r="AB7696" s="3" t="s">
        <v>29</v>
      </c>
      <c r="AC7696" s="3">
        <v>1</v>
      </c>
    </row>
    <row r="7697" spans="1:29" hidden="1" outlineLevel="1" collapsed="1" x14ac:dyDescent="0.25">
      <c r="A7697" t="s">
        <v>34</v>
      </c>
      <c r="B7697" s="2" t="s">
        <v>39</v>
      </c>
      <c r="C7697" s="2" t="s">
        <v>40</v>
      </c>
      <c r="D7697" s="2" t="s">
        <v>41</v>
      </c>
      <c r="E7697" s="2" t="s">
        <v>42</v>
      </c>
      <c r="F7697" s="2" t="s">
        <v>43</v>
      </c>
      <c r="G7697" s="2" t="s">
        <v>28</v>
      </c>
      <c r="H7697" s="2" t="s">
        <v>44</v>
      </c>
      <c r="I7697" s="2" t="s">
        <v>8</v>
      </c>
      <c r="J7697" s="2" t="s">
        <v>45</v>
      </c>
      <c r="K7697" s="2" t="s">
        <v>46</v>
      </c>
      <c r="L7697" s="2" t="s">
        <v>47</v>
      </c>
      <c r="M7697" s="2" t="s">
        <v>27</v>
      </c>
      <c r="N7697" s="2" t="s">
        <v>48</v>
      </c>
      <c r="O7697" s="2" t="s">
        <v>49</v>
      </c>
      <c r="P7697" s="2" t="s">
        <v>50</v>
      </c>
      <c r="Q7697" s="2" t="s">
        <v>51</v>
      </c>
    </row>
    <row r="7698" spans="1:29" hidden="1" outlineLevel="1" collapsed="1" x14ac:dyDescent="0.25">
      <c r="A7698" t="s">
        <v>34</v>
      </c>
      <c r="B7698" s="4" t="s">
        <v>29</v>
      </c>
      <c r="C7698" s="4" t="s">
        <v>8688</v>
      </c>
      <c r="D7698" s="4" t="s">
        <v>34</v>
      </c>
      <c r="E7698" s="4">
        <v>3.5107299999999998E-4</v>
      </c>
      <c r="F7698" s="4">
        <v>1.5434800000000001E-4</v>
      </c>
      <c r="G7698" s="4">
        <v>1</v>
      </c>
      <c r="H7698" s="4">
        <v>1</v>
      </c>
      <c r="I7698" s="4">
        <v>2</v>
      </c>
      <c r="J7698" s="4" t="s">
        <v>8685</v>
      </c>
      <c r="K7698" s="4">
        <v>0</v>
      </c>
      <c r="L7698" s="4">
        <v>2218.1601500000002</v>
      </c>
      <c r="M7698" s="4" t="s">
        <v>29</v>
      </c>
      <c r="N7698" s="4" t="s">
        <v>29</v>
      </c>
      <c r="O7698" s="4">
        <v>6.5770000000000002E-5</v>
      </c>
      <c r="P7698" s="4">
        <v>2.605E-5</v>
      </c>
      <c r="Q7698" s="4">
        <v>2.91</v>
      </c>
    </row>
    <row r="7699" spans="1:29" hidden="1" outlineLevel="1" collapsed="1" x14ac:dyDescent="0.25">
      <c r="A7699" t="s">
        <v>34</v>
      </c>
      <c r="B7699" s="4" t="s">
        <v>29</v>
      </c>
      <c r="C7699" s="4" t="s">
        <v>8689</v>
      </c>
      <c r="D7699" s="4" t="s">
        <v>34</v>
      </c>
      <c r="E7699" s="4">
        <v>3.57909E-4</v>
      </c>
      <c r="F7699" s="4">
        <v>1.5434800000000001E-4</v>
      </c>
      <c r="G7699" s="4">
        <v>1</v>
      </c>
      <c r="H7699" s="4">
        <v>1</v>
      </c>
      <c r="I7699" s="4">
        <v>1</v>
      </c>
      <c r="J7699" s="4" t="s">
        <v>8685</v>
      </c>
      <c r="K7699" s="4">
        <v>1</v>
      </c>
      <c r="L7699" s="4">
        <v>3239.58149</v>
      </c>
      <c r="M7699" s="4" t="s">
        <v>29</v>
      </c>
      <c r="N7699" s="4" t="s">
        <v>29</v>
      </c>
      <c r="O7699" s="4">
        <v>6.5770000000000002E-5</v>
      </c>
      <c r="P7699" s="4">
        <v>2.6760000000000001E-5</v>
      </c>
      <c r="Q7699" s="4">
        <v>3.58</v>
      </c>
    </row>
    <row r="7700" spans="1:29" hidden="1" outlineLevel="1" collapsed="1" x14ac:dyDescent="0.25">
      <c r="A7700" t="s">
        <v>34</v>
      </c>
      <c r="B7700" s="4" t="s">
        <v>29</v>
      </c>
      <c r="C7700" s="4" t="s">
        <v>8690</v>
      </c>
      <c r="D7700" s="4" t="s">
        <v>2022</v>
      </c>
      <c r="E7700" s="4">
        <v>4.5717000000000003E-5</v>
      </c>
      <c r="F7700" s="4">
        <v>1.5434800000000001E-4</v>
      </c>
      <c r="G7700" s="4">
        <v>1</v>
      </c>
      <c r="H7700" s="4">
        <v>1</v>
      </c>
      <c r="I7700" s="4">
        <v>1</v>
      </c>
      <c r="J7700" s="4" t="s">
        <v>8685</v>
      </c>
      <c r="K7700" s="4">
        <v>0</v>
      </c>
      <c r="L7700" s="4">
        <v>3475.6142599999998</v>
      </c>
      <c r="M7700" s="4" t="s">
        <v>29</v>
      </c>
      <c r="N7700" s="4" t="s">
        <v>29</v>
      </c>
      <c r="O7700" s="4">
        <v>6.5770000000000002E-5</v>
      </c>
      <c r="P7700" s="4">
        <v>2.2170000000000001E-6</v>
      </c>
      <c r="Q7700" s="4">
        <v>3.5</v>
      </c>
    </row>
    <row r="7701" spans="1:29" hidden="1" outlineLevel="1" collapsed="1" x14ac:dyDescent="0.25">
      <c r="A7701" t="s">
        <v>34</v>
      </c>
      <c r="B7701" s="4" t="s">
        <v>29</v>
      </c>
      <c r="C7701" s="4" t="s">
        <v>8691</v>
      </c>
      <c r="D7701" s="4" t="s">
        <v>34</v>
      </c>
      <c r="E7701" s="4">
        <v>2.4731900000000001E-3</v>
      </c>
      <c r="F7701" s="4">
        <v>3.0793500000000001E-4</v>
      </c>
      <c r="G7701" s="4">
        <v>1</v>
      </c>
      <c r="H7701" s="4">
        <v>1</v>
      </c>
      <c r="I7701" s="4">
        <v>1</v>
      </c>
      <c r="J7701" s="4" t="s">
        <v>8685</v>
      </c>
      <c r="K7701" s="4">
        <v>0</v>
      </c>
      <c r="L7701" s="4">
        <v>1081.5676699999999</v>
      </c>
      <c r="M7701" s="4" t="s">
        <v>29</v>
      </c>
      <c r="N7701" s="4" t="s">
        <v>29</v>
      </c>
      <c r="O7701" s="4">
        <v>1.192E-4</v>
      </c>
      <c r="P7701" s="4">
        <v>2.6949999999999999E-4</v>
      </c>
      <c r="Q7701" s="4">
        <v>2.2200000000000002</v>
      </c>
    </row>
    <row r="7702" spans="1:29" hidden="1" outlineLevel="1" collapsed="1" x14ac:dyDescent="0.25">
      <c r="A7702" t="s">
        <v>34</v>
      </c>
      <c r="B7702" s="4" t="s">
        <v>29</v>
      </c>
      <c r="C7702" s="4" t="s">
        <v>8692</v>
      </c>
      <c r="D7702" s="4" t="s">
        <v>34</v>
      </c>
      <c r="E7702" s="4">
        <v>2.72575E-2</v>
      </c>
      <c r="F7702" s="4">
        <v>1.14003E-3</v>
      </c>
      <c r="G7702" s="4">
        <v>1</v>
      </c>
      <c r="H7702" s="4">
        <v>1</v>
      </c>
      <c r="I7702" s="4">
        <v>1</v>
      </c>
      <c r="J7702" s="4" t="s">
        <v>8685</v>
      </c>
      <c r="K7702" s="4">
        <v>1</v>
      </c>
      <c r="L7702" s="4">
        <v>2346.2551199999998</v>
      </c>
      <c r="M7702" s="4" t="s">
        <v>29</v>
      </c>
      <c r="N7702" s="4" t="s">
        <v>29</v>
      </c>
      <c r="O7702" s="4">
        <v>4.1320000000000001E-4</v>
      </c>
      <c r="P7702" s="4">
        <v>4.8310000000000002E-3</v>
      </c>
      <c r="Q7702" s="4">
        <v>2.52</v>
      </c>
    </row>
    <row r="7703" spans="1:29" x14ac:dyDescent="0.25">
      <c r="A7703" s="3" t="s">
        <v>29</v>
      </c>
      <c r="B7703" s="3" t="s">
        <v>30</v>
      </c>
      <c r="C7703" s="3" t="s">
        <v>8693</v>
      </c>
      <c r="D7703" s="3" t="s">
        <v>8694</v>
      </c>
      <c r="E7703" s="3">
        <v>0</v>
      </c>
      <c r="F7703" s="3">
        <v>20.666</v>
      </c>
      <c r="G7703" s="3">
        <v>18</v>
      </c>
      <c r="H7703" s="3">
        <v>4</v>
      </c>
      <c r="I7703" s="3">
        <v>5</v>
      </c>
      <c r="J7703" s="3">
        <v>4</v>
      </c>
      <c r="K7703" s="3">
        <v>246</v>
      </c>
      <c r="L7703" s="3">
        <v>27.5</v>
      </c>
      <c r="M7703" s="3">
        <v>8.51</v>
      </c>
      <c r="N7703" s="3">
        <v>15.78</v>
      </c>
      <c r="O7703" s="3">
        <v>4</v>
      </c>
      <c r="P7703" s="3" t="s">
        <v>33</v>
      </c>
      <c r="Q7703" s="3" t="s">
        <v>3917</v>
      </c>
      <c r="R7703" s="3" t="s">
        <v>4821</v>
      </c>
      <c r="S7703" s="3" t="s">
        <v>8695</v>
      </c>
      <c r="T7703" s="3" t="s">
        <v>8696</v>
      </c>
      <c r="U7703" s="3" t="s">
        <v>8693</v>
      </c>
      <c r="V7703" s="3" t="s">
        <v>8697</v>
      </c>
      <c r="W7703" s="3" t="s">
        <v>38</v>
      </c>
      <c r="X7703" s="3" t="s">
        <v>34</v>
      </c>
      <c r="Y7703" s="3" t="s">
        <v>34</v>
      </c>
      <c r="Z7703" s="3" t="s">
        <v>34</v>
      </c>
      <c r="AA7703" s="3">
        <v>0</v>
      </c>
      <c r="AB7703" s="3" t="s">
        <v>29</v>
      </c>
      <c r="AC7703" s="3">
        <v>1</v>
      </c>
    </row>
    <row r="7704" spans="1:29" hidden="1" outlineLevel="1" collapsed="1" x14ac:dyDescent="0.25">
      <c r="A7704" t="s">
        <v>34</v>
      </c>
      <c r="B7704" s="2" t="s">
        <v>39</v>
      </c>
      <c r="C7704" s="2" t="s">
        <v>40</v>
      </c>
      <c r="D7704" s="2" t="s">
        <v>41</v>
      </c>
      <c r="E7704" s="2" t="s">
        <v>42</v>
      </c>
      <c r="F7704" s="2" t="s">
        <v>43</v>
      </c>
      <c r="G7704" s="2" t="s">
        <v>28</v>
      </c>
      <c r="H7704" s="2" t="s">
        <v>44</v>
      </c>
      <c r="I7704" s="2" t="s">
        <v>8</v>
      </c>
      <c r="J7704" s="2" t="s">
        <v>45</v>
      </c>
      <c r="K7704" s="2" t="s">
        <v>46</v>
      </c>
      <c r="L7704" s="2" t="s">
        <v>47</v>
      </c>
      <c r="M7704" s="2" t="s">
        <v>27</v>
      </c>
      <c r="N7704" s="2" t="s">
        <v>48</v>
      </c>
      <c r="O7704" s="2" t="s">
        <v>49</v>
      </c>
      <c r="P7704" s="2" t="s">
        <v>50</v>
      </c>
      <c r="Q7704" s="2" t="s">
        <v>51</v>
      </c>
    </row>
    <row r="7705" spans="1:29" hidden="1" outlineLevel="1" collapsed="1" x14ac:dyDescent="0.25">
      <c r="A7705" t="s">
        <v>34</v>
      </c>
      <c r="B7705" s="4" t="s">
        <v>29</v>
      </c>
      <c r="C7705" s="4" t="s">
        <v>8698</v>
      </c>
      <c r="D7705" s="4" t="s">
        <v>34</v>
      </c>
      <c r="E7705" s="4">
        <v>1.5817199999999999E-4</v>
      </c>
      <c r="F7705" s="4">
        <v>1.5434800000000001E-4</v>
      </c>
      <c r="G7705" s="4">
        <v>1</v>
      </c>
      <c r="H7705" s="4">
        <v>1</v>
      </c>
      <c r="I7705" s="4">
        <v>1</v>
      </c>
      <c r="J7705" s="4" t="s">
        <v>8693</v>
      </c>
      <c r="K7705" s="4">
        <v>0</v>
      </c>
      <c r="L7705" s="4">
        <v>1526.7234000000001</v>
      </c>
      <c r="M7705" s="4" t="s">
        <v>29</v>
      </c>
      <c r="N7705" s="4" t="s">
        <v>29</v>
      </c>
      <c r="O7705" s="4">
        <v>6.5770000000000002E-5</v>
      </c>
      <c r="P7705" s="4">
        <v>9.9490000000000008E-6</v>
      </c>
      <c r="Q7705" s="4">
        <v>2.7</v>
      </c>
    </row>
    <row r="7706" spans="1:29" hidden="1" outlineLevel="1" collapsed="1" x14ac:dyDescent="0.25">
      <c r="A7706" t="s">
        <v>34</v>
      </c>
      <c r="B7706" s="4" t="s">
        <v>29</v>
      </c>
      <c r="C7706" s="4" t="s">
        <v>8699</v>
      </c>
      <c r="D7706" s="4" t="s">
        <v>34</v>
      </c>
      <c r="E7706" s="4">
        <v>1.0535200000000001E-3</v>
      </c>
      <c r="F7706" s="4">
        <v>1.5434800000000001E-4</v>
      </c>
      <c r="G7706" s="4">
        <v>1</v>
      </c>
      <c r="H7706" s="4">
        <v>1</v>
      </c>
      <c r="I7706" s="4">
        <v>1</v>
      </c>
      <c r="J7706" s="4" t="s">
        <v>8693</v>
      </c>
      <c r="K7706" s="4">
        <v>2</v>
      </c>
      <c r="L7706" s="4">
        <v>2155.1968700000002</v>
      </c>
      <c r="M7706" s="4" t="s">
        <v>29</v>
      </c>
      <c r="N7706" s="4" t="s">
        <v>29</v>
      </c>
      <c r="O7706" s="4">
        <v>6.5770000000000002E-5</v>
      </c>
      <c r="P7706" s="4">
        <v>9.7839999999999998E-5</v>
      </c>
      <c r="Q7706" s="4">
        <v>3.99</v>
      </c>
    </row>
    <row r="7707" spans="1:29" hidden="1" outlineLevel="1" collapsed="1" x14ac:dyDescent="0.25">
      <c r="A7707" t="s">
        <v>34</v>
      </c>
      <c r="B7707" s="4" t="s">
        <v>29</v>
      </c>
      <c r="C7707" s="4" t="s">
        <v>8700</v>
      </c>
      <c r="D7707" s="4" t="s">
        <v>34</v>
      </c>
      <c r="E7707" s="4">
        <v>8.5862300000000006E-5</v>
      </c>
      <c r="F7707" s="4">
        <v>1.5434800000000001E-4</v>
      </c>
      <c r="G7707" s="4">
        <v>1</v>
      </c>
      <c r="H7707" s="4">
        <v>1</v>
      </c>
      <c r="I7707" s="4">
        <v>2</v>
      </c>
      <c r="J7707" s="4" t="s">
        <v>8693</v>
      </c>
      <c r="K7707" s="4">
        <v>0</v>
      </c>
      <c r="L7707" s="4">
        <v>1324.69947</v>
      </c>
      <c r="M7707" s="4" t="s">
        <v>29</v>
      </c>
      <c r="N7707" s="4" t="s">
        <v>29</v>
      </c>
      <c r="O7707" s="4">
        <v>6.5770000000000002E-5</v>
      </c>
      <c r="P7707" s="4">
        <v>4.7690000000000004E-6</v>
      </c>
      <c r="Q7707" s="4">
        <v>2.96</v>
      </c>
    </row>
    <row r="7708" spans="1:29" hidden="1" outlineLevel="1" collapsed="1" x14ac:dyDescent="0.25">
      <c r="A7708" t="s">
        <v>34</v>
      </c>
      <c r="B7708" s="4" t="s">
        <v>29</v>
      </c>
      <c r="C7708" s="4" t="s">
        <v>8701</v>
      </c>
      <c r="D7708" s="4" t="s">
        <v>34</v>
      </c>
      <c r="E7708" s="4">
        <v>1.25499E-5</v>
      </c>
      <c r="F7708" s="4">
        <v>1.5434800000000001E-4</v>
      </c>
      <c r="G7708" s="4">
        <v>1</v>
      </c>
      <c r="H7708" s="4">
        <v>1</v>
      </c>
      <c r="I7708" s="4">
        <v>1</v>
      </c>
      <c r="J7708" s="4" t="s">
        <v>8693</v>
      </c>
      <c r="K7708" s="4">
        <v>1</v>
      </c>
      <c r="L7708" s="4">
        <v>1899.04333</v>
      </c>
      <c r="M7708" s="4" t="s">
        <v>29</v>
      </c>
      <c r="N7708" s="4" t="s">
        <v>29</v>
      </c>
      <c r="O7708" s="4">
        <v>6.5770000000000002E-5</v>
      </c>
      <c r="P7708" s="4">
        <v>4.6489999999999999E-7</v>
      </c>
      <c r="Q7708" s="4">
        <v>3.09</v>
      </c>
    </row>
    <row r="7709" spans="1:29" x14ac:dyDescent="0.25">
      <c r="A7709" s="3" t="s">
        <v>29</v>
      </c>
      <c r="B7709" s="3" t="s">
        <v>30</v>
      </c>
      <c r="C7709" s="3" t="s">
        <v>8702</v>
      </c>
      <c r="D7709" s="3" t="s">
        <v>8703</v>
      </c>
      <c r="E7709" s="3">
        <v>0</v>
      </c>
      <c r="F7709" s="3">
        <v>20.664000000000001</v>
      </c>
      <c r="G7709" s="3">
        <v>19</v>
      </c>
      <c r="H7709" s="3">
        <v>6</v>
      </c>
      <c r="I7709" s="3">
        <v>6</v>
      </c>
      <c r="J7709" s="3">
        <v>6</v>
      </c>
      <c r="K7709" s="3">
        <v>642</v>
      </c>
      <c r="L7709" s="3">
        <v>71.7</v>
      </c>
      <c r="M7709" s="3">
        <v>5.48</v>
      </c>
      <c r="N7709" s="3">
        <v>14.91</v>
      </c>
      <c r="O7709" s="3">
        <v>6</v>
      </c>
      <c r="P7709" s="3" t="s">
        <v>34</v>
      </c>
      <c r="Q7709" s="3" t="s">
        <v>34</v>
      </c>
      <c r="R7709" s="3" t="s">
        <v>189</v>
      </c>
      <c r="S7709" s="3" t="s">
        <v>8704</v>
      </c>
      <c r="T7709" s="3" t="s">
        <v>34</v>
      </c>
      <c r="U7709" s="3" t="s">
        <v>8702</v>
      </c>
      <c r="V7709" s="3" t="s">
        <v>34</v>
      </c>
      <c r="W7709" s="3" t="s">
        <v>38</v>
      </c>
      <c r="X7709" s="3" t="s">
        <v>34</v>
      </c>
      <c r="Y7709" s="3" t="s">
        <v>34</v>
      </c>
      <c r="Z7709" s="3" t="s">
        <v>34</v>
      </c>
      <c r="AA7709" s="3">
        <v>0</v>
      </c>
      <c r="AB7709" s="3" t="s">
        <v>29</v>
      </c>
      <c r="AC7709" s="3">
        <v>1</v>
      </c>
    </row>
    <row r="7710" spans="1:29" hidden="1" outlineLevel="1" collapsed="1" x14ac:dyDescent="0.25">
      <c r="A7710" t="s">
        <v>34</v>
      </c>
      <c r="B7710" s="2" t="s">
        <v>39</v>
      </c>
      <c r="C7710" s="2" t="s">
        <v>40</v>
      </c>
      <c r="D7710" s="2" t="s">
        <v>41</v>
      </c>
      <c r="E7710" s="2" t="s">
        <v>42</v>
      </c>
      <c r="F7710" s="2" t="s">
        <v>43</v>
      </c>
      <c r="G7710" s="2" t="s">
        <v>28</v>
      </c>
      <c r="H7710" s="2" t="s">
        <v>44</v>
      </c>
      <c r="I7710" s="2" t="s">
        <v>8</v>
      </c>
      <c r="J7710" s="2" t="s">
        <v>45</v>
      </c>
      <c r="K7710" s="2" t="s">
        <v>46</v>
      </c>
      <c r="L7710" s="2" t="s">
        <v>47</v>
      </c>
      <c r="M7710" s="2" t="s">
        <v>27</v>
      </c>
      <c r="N7710" s="2" t="s">
        <v>48</v>
      </c>
      <c r="O7710" s="2" t="s">
        <v>49</v>
      </c>
      <c r="P7710" s="2" t="s">
        <v>50</v>
      </c>
      <c r="Q7710" s="2" t="s">
        <v>51</v>
      </c>
    </row>
    <row r="7711" spans="1:29" hidden="1" outlineLevel="1" collapsed="1" x14ac:dyDescent="0.25">
      <c r="A7711" t="s">
        <v>34</v>
      </c>
      <c r="B7711" s="4" t="s">
        <v>29</v>
      </c>
      <c r="C7711" s="4" t="s">
        <v>8705</v>
      </c>
      <c r="D7711" s="4" t="s">
        <v>34</v>
      </c>
      <c r="E7711" s="4">
        <v>4.7186899999999998E-4</v>
      </c>
      <c r="F7711" s="4">
        <v>1.5434800000000001E-4</v>
      </c>
      <c r="G7711" s="4">
        <v>1</v>
      </c>
      <c r="H7711" s="4">
        <v>1</v>
      </c>
      <c r="I7711" s="4">
        <v>1</v>
      </c>
      <c r="J7711" s="4" t="s">
        <v>8702</v>
      </c>
      <c r="K7711" s="4">
        <v>0</v>
      </c>
      <c r="L7711" s="4">
        <v>1458.7434599999999</v>
      </c>
      <c r="M7711" s="4" t="s">
        <v>29</v>
      </c>
      <c r="N7711" s="4" t="s">
        <v>29</v>
      </c>
      <c r="O7711" s="4">
        <v>6.5770000000000002E-5</v>
      </c>
      <c r="P7711" s="4">
        <v>3.7459999999999997E-5</v>
      </c>
      <c r="Q7711" s="4">
        <v>2.9</v>
      </c>
    </row>
    <row r="7712" spans="1:29" hidden="1" outlineLevel="1" collapsed="1" x14ac:dyDescent="0.25">
      <c r="A7712" t="s">
        <v>34</v>
      </c>
      <c r="B7712" s="4" t="s">
        <v>29</v>
      </c>
      <c r="C7712" s="4" t="s">
        <v>8706</v>
      </c>
      <c r="D7712" s="4" t="s">
        <v>34</v>
      </c>
      <c r="E7712" s="4">
        <v>6.5965499999999996E-8</v>
      </c>
      <c r="F7712" s="4">
        <v>1.5434800000000001E-4</v>
      </c>
      <c r="G7712" s="4">
        <v>1</v>
      </c>
      <c r="H7712" s="4">
        <v>1</v>
      </c>
      <c r="I7712" s="4">
        <v>1</v>
      </c>
      <c r="J7712" s="4" t="s">
        <v>8702</v>
      </c>
      <c r="K7712" s="4">
        <v>0</v>
      </c>
      <c r="L7712" s="4">
        <v>2880.4850099999999</v>
      </c>
      <c r="M7712" s="4" t="s">
        <v>29</v>
      </c>
      <c r="N7712" s="4" t="s">
        <v>29</v>
      </c>
      <c r="O7712" s="4">
        <v>6.5770000000000002E-5</v>
      </c>
      <c r="P7712" s="4">
        <v>8.0749999999999995E-10</v>
      </c>
      <c r="Q7712" s="4">
        <v>5.46</v>
      </c>
    </row>
    <row r="7713" spans="1:29" hidden="1" outlineLevel="1" collapsed="1" x14ac:dyDescent="0.25">
      <c r="A7713" t="s">
        <v>34</v>
      </c>
      <c r="B7713" s="4" t="s">
        <v>29</v>
      </c>
      <c r="C7713" s="4" t="s">
        <v>8707</v>
      </c>
      <c r="D7713" s="4" t="s">
        <v>8708</v>
      </c>
      <c r="E7713" s="4">
        <v>1.8258699999999999E-2</v>
      </c>
      <c r="F7713" s="4">
        <v>5.7957899999999999E-4</v>
      </c>
      <c r="G7713" s="4">
        <v>1</v>
      </c>
      <c r="H7713" s="4">
        <v>1</v>
      </c>
      <c r="I7713" s="4">
        <v>1</v>
      </c>
      <c r="J7713" s="4" t="s">
        <v>8702</v>
      </c>
      <c r="K7713" s="4">
        <v>0</v>
      </c>
      <c r="L7713" s="4">
        <v>3433.6369</v>
      </c>
      <c r="M7713" s="4" t="s">
        <v>29</v>
      </c>
      <c r="N7713" s="4" t="s">
        <v>29</v>
      </c>
      <c r="O7713" s="4">
        <v>2.1489999999999999E-4</v>
      </c>
      <c r="P7713" s="4">
        <v>2.9220000000000001E-3</v>
      </c>
      <c r="Q7713" s="4">
        <v>4.08</v>
      </c>
    </row>
    <row r="7714" spans="1:29" hidden="1" outlineLevel="1" collapsed="1" x14ac:dyDescent="0.25">
      <c r="A7714" t="s">
        <v>34</v>
      </c>
      <c r="B7714" s="4" t="s">
        <v>29</v>
      </c>
      <c r="C7714" s="4" t="s">
        <v>8709</v>
      </c>
      <c r="D7714" s="4" t="s">
        <v>34</v>
      </c>
      <c r="E7714" s="4">
        <v>7.9952899999999993E-2</v>
      </c>
      <c r="F7714" s="4">
        <v>3.1301300000000001E-3</v>
      </c>
      <c r="G7714" s="4">
        <v>1</v>
      </c>
      <c r="H7714" s="4">
        <v>1</v>
      </c>
      <c r="I7714" s="4">
        <v>1</v>
      </c>
      <c r="J7714" s="4" t="s">
        <v>8702</v>
      </c>
      <c r="K7714" s="4">
        <v>1</v>
      </c>
      <c r="L7714" s="4">
        <v>2212.1316499999998</v>
      </c>
      <c r="M7714" s="4" t="s">
        <v>29</v>
      </c>
      <c r="N7714" s="4" t="s">
        <v>29</v>
      </c>
      <c r="O7714" s="4">
        <v>1.121E-3</v>
      </c>
      <c r="P7714" s="4">
        <v>2.0109999999999999E-2</v>
      </c>
      <c r="Q7714" s="4">
        <v>2.3199999999999998</v>
      </c>
    </row>
    <row r="7715" spans="1:29" hidden="1" outlineLevel="1" collapsed="1" x14ac:dyDescent="0.25">
      <c r="A7715" t="s">
        <v>34</v>
      </c>
      <c r="B7715" s="4" t="s">
        <v>29</v>
      </c>
      <c r="C7715" s="4" t="s">
        <v>8710</v>
      </c>
      <c r="D7715" s="4" t="s">
        <v>34</v>
      </c>
      <c r="E7715" s="4">
        <v>0.107513</v>
      </c>
      <c r="F7715" s="4">
        <v>3.6348800000000001E-3</v>
      </c>
      <c r="G7715" s="4">
        <v>1</v>
      </c>
      <c r="H7715" s="4">
        <v>1</v>
      </c>
      <c r="I7715" s="4">
        <v>1</v>
      </c>
      <c r="J7715" s="4" t="s">
        <v>8702</v>
      </c>
      <c r="K7715" s="4">
        <v>2</v>
      </c>
      <c r="L7715" s="4">
        <v>2212.2012300000001</v>
      </c>
      <c r="M7715" s="4" t="s">
        <v>29</v>
      </c>
      <c r="N7715" s="4" t="s">
        <v>29</v>
      </c>
      <c r="O7715" s="4">
        <v>1.302E-3</v>
      </c>
      <c r="P7715" s="4">
        <v>3.0460000000000001E-2</v>
      </c>
      <c r="Q7715" s="4">
        <v>2.4700000000000002</v>
      </c>
    </row>
    <row r="7716" spans="1:29" hidden="1" outlineLevel="1" collapsed="1" x14ac:dyDescent="0.25">
      <c r="A7716" t="s">
        <v>34</v>
      </c>
      <c r="B7716" s="4" t="s">
        <v>29</v>
      </c>
      <c r="C7716" s="4" t="s">
        <v>8711</v>
      </c>
      <c r="D7716" s="4" t="s">
        <v>34</v>
      </c>
      <c r="E7716" s="4">
        <v>0.12961500000000001</v>
      </c>
      <c r="F7716" s="4">
        <v>4.3961599999999997E-3</v>
      </c>
      <c r="G7716" s="4">
        <v>1</v>
      </c>
      <c r="H7716" s="4">
        <v>1</v>
      </c>
      <c r="I7716" s="4">
        <v>1</v>
      </c>
      <c r="J7716" s="4" t="s">
        <v>8702</v>
      </c>
      <c r="K7716" s="4">
        <v>0</v>
      </c>
      <c r="L7716" s="4">
        <v>1129.5847799999999</v>
      </c>
      <c r="M7716" s="4" t="s">
        <v>29</v>
      </c>
      <c r="N7716" s="4" t="s">
        <v>29</v>
      </c>
      <c r="O7716" s="4">
        <v>1.573E-3</v>
      </c>
      <c r="P7716" s="4">
        <v>4.0070000000000001E-2</v>
      </c>
      <c r="Q7716" s="4">
        <v>1.5</v>
      </c>
    </row>
    <row r="7717" spans="1:29" x14ac:dyDescent="0.25">
      <c r="A7717" s="3" t="s">
        <v>29</v>
      </c>
      <c r="B7717" s="3" t="s">
        <v>30</v>
      </c>
      <c r="C7717" s="3" t="s">
        <v>8712</v>
      </c>
      <c r="D7717" s="3" t="s">
        <v>8713</v>
      </c>
      <c r="E7717" s="3">
        <v>0</v>
      </c>
      <c r="F7717" s="3">
        <v>20.49</v>
      </c>
      <c r="G7717" s="3">
        <v>3</v>
      </c>
      <c r="H7717" s="3">
        <v>4</v>
      </c>
      <c r="I7717" s="3">
        <v>4</v>
      </c>
      <c r="J7717" s="3">
        <v>2</v>
      </c>
      <c r="K7717" s="3">
        <v>2470</v>
      </c>
      <c r="L7717" s="3">
        <v>281</v>
      </c>
      <c r="M7717" s="3">
        <v>7.23</v>
      </c>
      <c r="N7717" s="3">
        <v>13.16</v>
      </c>
      <c r="O7717" s="3">
        <v>4</v>
      </c>
      <c r="P7717" s="3" t="s">
        <v>34</v>
      </c>
      <c r="Q7717" s="3" t="s">
        <v>34</v>
      </c>
      <c r="R7717" s="3" t="s">
        <v>5895</v>
      </c>
      <c r="S7717" s="3" t="s">
        <v>8714</v>
      </c>
      <c r="T7717" s="3" t="s">
        <v>34</v>
      </c>
      <c r="U7717" s="3" t="s">
        <v>8712</v>
      </c>
      <c r="V7717" s="3" t="s">
        <v>34</v>
      </c>
      <c r="W7717" s="3" t="s">
        <v>1213</v>
      </c>
      <c r="X7717" s="3" t="s">
        <v>34</v>
      </c>
      <c r="Y7717" s="3" t="s">
        <v>34</v>
      </c>
      <c r="Z7717" s="3" t="s">
        <v>34</v>
      </c>
      <c r="AA7717" s="3">
        <v>0</v>
      </c>
      <c r="AB7717" s="3" t="s">
        <v>29</v>
      </c>
      <c r="AC7717" s="3">
        <v>1</v>
      </c>
    </row>
    <row r="7718" spans="1:29" hidden="1" outlineLevel="1" collapsed="1" x14ac:dyDescent="0.25">
      <c r="A7718" t="s">
        <v>34</v>
      </c>
      <c r="B7718" s="2" t="s">
        <v>39</v>
      </c>
      <c r="C7718" s="2" t="s">
        <v>40</v>
      </c>
      <c r="D7718" s="2" t="s">
        <v>41</v>
      </c>
      <c r="E7718" s="2" t="s">
        <v>42</v>
      </c>
      <c r="F7718" s="2" t="s">
        <v>43</v>
      </c>
      <c r="G7718" s="2" t="s">
        <v>28</v>
      </c>
      <c r="H7718" s="2" t="s">
        <v>44</v>
      </c>
      <c r="I7718" s="2" t="s">
        <v>8</v>
      </c>
      <c r="J7718" s="2" t="s">
        <v>45</v>
      </c>
      <c r="K7718" s="2" t="s">
        <v>46</v>
      </c>
      <c r="L7718" s="2" t="s">
        <v>47</v>
      </c>
      <c r="M7718" s="2" t="s">
        <v>27</v>
      </c>
      <c r="N7718" s="2" t="s">
        <v>48</v>
      </c>
      <c r="O7718" s="2" t="s">
        <v>49</v>
      </c>
      <c r="P7718" s="2" t="s">
        <v>50</v>
      </c>
      <c r="Q7718" s="2" t="s">
        <v>51</v>
      </c>
    </row>
    <row r="7719" spans="1:29" hidden="1" outlineLevel="1" collapsed="1" x14ac:dyDescent="0.25">
      <c r="A7719" t="s">
        <v>34</v>
      </c>
      <c r="B7719" s="4" t="s">
        <v>29</v>
      </c>
      <c r="C7719" s="4" t="s">
        <v>8715</v>
      </c>
      <c r="D7719" s="4" t="s">
        <v>249</v>
      </c>
      <c r="E7719" s="4">
        <v>6.5490000000000004E-4</v>
      </c>
      <c r="F7719" s="4">
        <v>1.5434800000000001E-4</v>
      </c>
      <c r="G7719" s="4">
        <v>1</v>
      </c>
      <c r="H7719" s="4">
        <v>1</v>
      </c>
      <c r="I7719" s="4">
        <v>1</v>
      </c>
      <c r="J7719" s="4" t="s">
        <v>8712</v>
      </c>
      <c r="K7719" s="4">
        <v>0</v>
      </c>
      <c r="L7719" s="4">
        <v>2552.2184699999998</v>
      </c>
      <c r="M7719" s="4" t="s">
        <v>29</v>
      </c>
      <c r="N7719" s="4" t="s">
        <v>29</v>
      </c>
      <c r="O7719" s="4">
        <v>6.5770000000000002E-5</v>
      </c>
      <c r="P7719" s="4">
        <v>5.5279999999999999E-5</v>
      </c>
      <c r="Q7719" s="4">
        <v>2.82</v>
      </c>
    </row>
    <row r="7720" spans="1:29" hidden="1" outlineLevel="1" collapsed="1" x14ac:dyDescent="0.25">
      <c r="A7720" t="s">
        <v>34</v>
      </c>
      <c r="B7720" s="4" t="s">
        <v>29</v>
      </c>
      <c r="C7720" s="4" t="s">
        <v>8209</v>
      </c>
      <c r="D7720" s="4" t="s">
        <v>34</v>
      </c>
      <c r="E7720" s="4">
        <v>6.5542300000000001E-7</v>
      </c>
      <c r="F7720" s="4">
        <v>1.5434800000000001E-4</v>
      </c>
      <c r="G7720" s="4">
        <v>2</v>
      </c>
      <c r="H7720" s="4">
        <v>2</v>
      </c>
      <c r="I7720" s="4">
        <v>1</v>
      </c>
      <c r="J7720" s="4" t="s">
        <v>8210</v>
      </c>
      <c r="K7720" s="4">
        <v>0</v>
      </c>
      <c r="L7720" s="4">
        <v>2011.0759700000001</v>
      </c>
      <c r="M7720" s="4" t="s">
        <v>29</v>
      </c>
      <c r="N7720" s="4" t="s">
        <v>29</v>
      </c>
      <c r="O7720" s="4">
        <v>6.5770000000000002E-5</v>
      </c>
      <c r="P7720" s="4">
        <v>1.3060000000000001E-8</v>
      </c>
      <c r="Q7720" s="4">
        <v>3.33</v>
      </c>
    </row>
    <row r="7721" spans="1:29" hidden="1" outlineLevel="1" collapsed="1" x14ac:dyDescent="0.25">
      <c r="A7721" t="s">
        <v>34</v>
      </c>
      <c r="B7721" s="4" t="s">
        <v>29</v>
      </c>
      <c r="C7721" s="4" t="s">
        <v>8211</v>
      </c>
      <c r="D7721" s="4" t="s">
        <v>34</v>
      </c>
      <c r="E7721" s="4">
        <v>1.6867799999999999E-4</v>
      </c>
      <c r="F7721" s="4">
        <v>1.5434800000000001E-4</v>
      </c>
      <c r="G7721" s="4">
        <v>2</v>
      </c>
      <c r="H7721" s="4">
        <v>2</v>
      </c>
      <c r="I7721" s="4">
        <v>1</v>
      </c>
      <c r="J7721" s="4" t="s">
        <v>8210</v>
      </c>
      <c r="K7721" s="4">
        <v>0</v>
      </c>
      <c r="L7721" s="4">
        <v>1719.94283</v>
      </c>
      <c r="M7721" s="4" t="s">
        <v>29</v>
      </c>
      <c r="N7721" s="4" t="s">
        <v>29</v>
      </c>
      <c r="O7721" s="4">
        <v>6.5770000000000002E-5</v>
      </c>
      <c r="P7721" s="4">
        <v>1.079E-5</v>
      </c>
      <c r="Q7721" s="4">
        <v>3.22</v>
      </c>
    </row>
    <row r="7722" spans="1:29" hidden="1" outlineLevel="1" collapsed="1" x14ac:dyDescent="0.25">
      <c r="A7722" t="s">
        <v>34</v>
      </c>
      <c r="B7722" s="4" t="s">
        <v>29</v>
      </c>
      <c r="C7722" s="4" t="s">
        <v>8716</v>
      </c>
      <c r="D7722" s="4" t="s">
        <v>317</v>
      </c>
      <c r="E7722" s="4">
        <v>3.5627200000000001E-3</v>
      </c>
      <c r="F7722" s="4">
        <v>3.0793500000000001E-4</v>
      </c>
      <c r="G7722" s="4">
        <v>1</v>
      </c>
      <c r="H7722" s="4">
        <v>1</v>
      </c>
      <c r="I7722" s="4">
        <v>1</v>
      </c>
      <c r="J7722" s="4" t="s">
        <v>8712</v>
      </c>
      <c r="K7722" s="4">
        <v>1</v>
      </c>
      <c r="L7722" s="4">
        <v>2307.0768899999998</v>
      </c>
      <c r="M7722" s="4" t="s">
        <v>29</v>
      </c>
      <c r="N7722" s="4" t="s">
        <v>29</v>
      </c>
      <c r="O7722" s="4">
        <v>1.192E-4</v>
      </c>
      <c r="P7722" s="4">
        <v>4.1510000000000001E-4</v>
      </c>
      <c r="Q7722" s="4">
        <v>3.78</v>
      </c>
    </row>
    <row r="7723" spans="1:29" x14ac:dyDescent="0.25">
      <c r="A7723" s="3" t="s">
        <v>29</v>
      </c>
      <c r="B7723" s="3" t="s">
        <v>30</v>
      </c>
      <c r="C7723" s="3" t="s">
        <v>8717</v>
      </c>
      <c r="D7723" s="3" t="s">
        <v>8718</v>
      </c>
      <c r="E7723" s="3">
        <v>0</v>
      </c>
      <c r="F7723" s="3">
        <v>20.408000000000001</v>
      </c>
      <c r="G7723" s="3">
        <v>32</v>
      </c>
      <c r="H7723" s="3">
        <v>6</v>
      </c>
      <c r="I7723" s="3">
        <v>6</v>
      </c>
      <c r="J7723" s="3">
        <v>6</v>
      </c>
      <c r="K7723" s="3">
        <v>293</v>
      </c>
      <c r="L7723" s="3">
        <v>34.6</v>
      </c>
      <c r="M7723" s="3">
        <v>9.17</v>
      </c>
      <c r="N7723" s="3">
        <v>16.52</v>
      </c>
      <c r="O7723" s="3">
        <v>6</v>
      </c>
      <c r="P7723" s="3" t="s">
        <v>5861</v>
      </c>
      <c r="Q7723" s="3" t="s">
        <v>8719</v>
      </c>
      <c r="R7723" s="3" t="s">
        <v>8720</v>
      </c>
      <c r="S7723" s="3" t="s">
        <v>34</v>
      </c>
      <c r="T7723" s="3" t="s">
        <v>8721</v>
      </c>
      <c r="U7723" s="3" t="s">
        <v>8717</v>
      </c>
      <c r="V7723" s="3" t="s">
        <v>8722</v>
      </c>
      <c r="W7723" s="3" t="s">
        <v>714</v>
      </c>
      <c r="X7723" s="3" t="s">
        <v>34</v>
      </c>
      <c r="Y7723" s="3" t="s">
        <v>34</v>
      </c>
      <c r="Z7723" s="3" t="s">
        <v>34</v>
      </c>
      <c r="AA7723" s="3">
        <v>0</v>
      </c>
      <c r="AB7723" s="3" t="s">
        <v>29</v>
      </c>
      <c r="AC7723" s="3">
        <v>1</v>
      </c>
    </row>
    <row r="7724" spans="1:29" hidden="1" outlineLevel="1" collapsed="1" x14ac:dyDescent="0.25">
      <c r="A7724" t="s">
        <v>34</v>
      </c>
      <c r="B7724" s="2" t="s">
        <v>39</v>
      </c>
      <c r="C7724" s="2" t="s">
        <v>40</v>
      </c>
      <c r="D7724" s="2" t="s">
        <v>41</v>
      </c>
      <c r="E7724" s="2" t="s">
        <v>42</v>
      </c>
      <c r="F7724" s="2" t="s">
        <v>43</v>
      </c>
      <c r="G7724" s="2" t="s">
        <v>28</v>
      </c>
      <c r="H7724" s="2" t="s">
        <v>44</v>
      </c>
      <c r="I7724" s="2" t="s">
        <v>8</v>
      </c>
      <c r="J7724" s="2" t="s">
        <v>45</v>
      </c>
      <c r="K7724" s="2" t="s">
        <v>46</v>
      </c>
      <c r="L7724" s="2" t="s">
        <v>47</v>
      </c>
      <c r="M7724" s="2" t="s">
        <v>27</v>
      </c>
      <c r="N7724" s="2" t="s">
        <v>48</v>
      </c>
      <c r="O7724" s="2" t="s">
        <v>49</v>
      </c>
      <c r="P7724" s="2" t="s">
        <v>50</v>
      </c>
      <c r="Q7724" s="2" t="s">
        <v>51</v>
      </c>
    </row>
    <row r="7725" spans="1:29" hidden="1" outlineLevel="1" collapsed="1" x14ac:dyDescent="0.25">
      <c r="A7725" t="s">
        <v>34</v>
      </c>
      <c r="B7725" s="4" t="s">
        <v>29</v>
      </c>
      <c r="C7725" s="4" t="s">
        <v>8723</v>
      </c>
      <c r="D7725" s="4" t="s">
        <v>34</v>
      </c>
      <c r="E7725" s="4">
        <v>3.57909E-4</v>
      </c>
      <c r="F7725" s="4">
        <v>1.5434800000000001E-4</v>
      </c>
      <c r="G7725" s="4">
        <v>1</v>
      </c>
      <c r="H7725" s="4">
        <v>1</v>
      </c>
      <c r="I7725" s="4">
        <v>1</v>
      </c>
      <c r="J7725" s="4" t="s">
        <v>8717</v>
      </c>
      <c r="K7725" s="4">
        <v>0</v>
      </c>
      <c r="L7725" s="4">
        <v>1577.80171</v>
      </c>
      <c r="M7725" s="4" t="s">
        <v>29</v>
      </c>
      <c r="N7725" s="4" t="s">
        <v>29</v>
      </c>
      <c r="O7725" s="4">
        <v>6.5770000000000002E-5</v>
      </c>
      <c r="P7725" s="4">
        <v>2.6679999999999999E-5</v>
      </c>
      <c r="Q7725" s="4">
        <v>2.72</v>
      </c>
    </row>
    <row r="7726" spans="1:29" hidden="1" outlineLevel="1" collapsed="1" x14ac:dyDescent="0.25">
      <c r="A7726" t="s">
        <v>34</v>
      </c>
      <c r="B7726" s="4" t="s">
        <v>29</v>
      </c>
      <c r="C7726" s="4" t="s">
        <v>8724</v>
      </c>
      <c r="D7726" s="4" t="s">
        <v>34</v>
      </c>
      <c r="E7726" s="4">
        <v>1.62294E-4</v>
      </c>
      <c r="F7726" s="4">
        <v>1.5434800000000001E-4</v>
      </c>
      <c r="G7726" s="4">
        <v>1</v>
      </c>
      <c r="H7726" s="4">
        <v>1</v>
      </c>
      <c r="I7726" s="4">
        <v>1</v>
      </c>
      <c r="J7726" s="4" t="s">
        <v>8717</v>
      </c>
      <c r="K7726" s="4">
        <v>0</v>
      </c>
      <c r="L7726" s="4">
        <v>1375.6951200000001</v>
      </c>
      <c r="M7726" s="4" t="s">
        <v>29</v>
      </c>
      <c r="N7726" s="4" t="s">
        <v>29</v>
      </c>
      <c r="O7726" s="4">
        <v>6.5770000000000002E-5</v>
      </c>
      <c r="P7726" s="4">
        <v>1.031E-5</v>
      </c>
      <c r="Q7726" s="4">
        <v>3.07</v>
      </c>
    </row>
    <row r="7727" spans="1:29" hidden="1" outlineLevel="1" collapsed="1" x14ac:dyDescent="0.25">
      <c r="A7727" t="s">
        <v>34</v>
      </c>
      <c r="B7727" s="4" t="s">
        <v>29</v>
      </c>
      <c r="C7727" s="4" t="s">
        <v>8725</v>
      </c>
      <c r="D7727" s="4" t="s">
        <v>34</v>
      </c>
      <c r="E7727" s="4">
        <v>3.7259200000000002E-3</v>
      </c>
      <c r="F7727" s="4">
        <v>3.0793500000000001E-4</v>
      </c>
      <c r="G7727" s="4">
        <v>1</v>
      </c>
      <c r="H7727" s="4">
        <v>1</v>
      </c>
      <c r="I7727" s="4">
        <v>1</v>
      </c>
      <c r="J7727" s="4" t="s">
        <v>8717</v>
      </c>
      <c r="K7727" s="4">
        <v>0</v>
      </c>
      <c r="L7727" s="4">
        <v>1485.67572</v>
      </c>
      <c r="M7727" s="4" t="s">
        <v>29</v>
      </c>
      <c r="N7727" s="4" t="s">
        <v>29</v>
      </c>
      <c r="O7727" s="4">
        <v>1.192E-4</v>
      </c>
      <c r="P7727" s="4">
        <v>4.35E-4</v>
      </c>
      <c r="Q7727" s="4">
        <v>2.44</v>
      </c>
    </row>
    <row r="7728" spans="1:29" hidden="1" outlineLevel="1" collapsed="1" x14ac:dyDescent="0.25">
      <c r="A7728" t="s">
        <v>34</v>
      </c>
      <c r="B7728" s="4" t="s">
        <v>29</v>
      </c>
      <c r="C7728" s="4" t="s">
        <v>8726</v>
      </c>
      <c r="D7728" s="4" t="s">
        <v>401</v>
      </c>
      <c r="E7728" s="4">
        <v>1.1295899999999999E-2</v>
      </c>
      <c r="F7728" s="4">
        <v>4.3565599999999998E-4</v>
      </c>
      <c r="G7728" s="4">
        <v>1</v>
      </c>
      <c r="H7728" s="4">
        <v>1</v>
      </c>
      <c r="I7728" s="4">
        <v>1</v>
      </c>
      <c r="J7728" s="4" t="s">
        <v>8717</v>
      </c>
      <c r="K7728" s="4">
        <v>1</v>
      </c>
      <c r="L7728" s="4">
        <v>2446.1177600000001</v>
      </c>
      <c r="M7728" s="4" t="s">
        <v>29</v>
      </c>
      <c r="N7728" s="4" t="s">
        <v>29</v>
      </c>
      <c r="O7728" s="4">
        <v>1.639E-4</v>
      </c>
      <c r="P7728" s="4">
        <v>1.6199999999999999E-3</v>
      </c>
      <c r="Q7728" s="4">
        <v>3.06</v>
      </c>
    </row>
    <row r="7729" spans="1:29" hidden="1" outlineLevel="1" collapsed="1" x14ac:dyDescent="0.25">
      <c r="A7729" t="s">
        <v>34</v>
      </c>
      <c r="B7729" s="4" t="s">
        <v>29</v>
      </c>
      <c r="C7729" s="4" t="s">
        <v>8727</v>
      </c>
      <c r="D7729" s="4" t="s">
        <v>34</v>
      </c>
      <c r="E7729" s="4">
        <v>1.5017900000000001E-2</v>
      </c>
      <c r="F7729" s="4">
        <v>5.7957899999999999E-4</v>
      </c>
      <c r="G7729" s="4">
        <v>1</v>
      </c>
      <c r="H7729" s="4">
        <v>1</v>
      </c>
      <c r="I7729" s="4">
        <v>1</v>
      </c>
      <c r="J7729" s="4" t="s">
        <v>8717</v>
      </c>
      <c r="K7729" s="4">
        <v>0</v>
      </c>
      <c r="L7729" s="4">
        <v>1156.67247</v>
      </c>
      <c r="M7729" s="4" t="s">
        <v>29</v>
      </c>
      <c r="N7729" s="4" t="s">
        <v>29</v>
      </c>
      <c r="O7729" s="4">
        <v>2.1489999999999999E-4</v>
      </c>
      <c r="P7729" s="4">
        <v>2.297E-3</v>
      </c>
      <c r="Q7729" s="4">
        <v>2.41</v>
      </c>
    </row>
    <row r="7730" spans="1:29" hidden="1" outlineLevel="1" collapsed="1" x14ac:dyDescent="0.25">
      <c r="A7730" t="s">
        <v>34</v>
      </c>
      <c r="B7730" s="4" t="s">
        <v>29</v>
      </c>
      <c r="C7730" s="4" t="s">
        <v>8728</v>
      </c>
      <c r="D7730" s="4" t="s">
        <v>34</v>
      </c>
      <c r="E7730" s="4">
        <v>4.3312999999999997E-2</v>
      </c>
      <c r="F7730" s="4">
        <v>1.40211E-3</v>
      </c>
      <c r="G7730" s="4">
        <v>1</v>
      </c>
      <c r="H7730" s="4">
        <v>1</v>
      </c>
      <c r="I7730" s="4">
        <v>1</v>
      </c>
      <c r="J7730" s="4" t="s">
        <v>8717</v>
      </c>
      <c r="K7730" s="4">
        <v>1</v>
      </c>
      <c r="L7730" s="4">
        <v>2545.3224700000001</v>
      </c>
      <c r="M7730" s="4" t="s">
        <v>29</v>
      </c>
      <c r="N7730" s="4" t="s">
        <v>29</v>
      </c>
      <c r="O7730" s="4">
        <v>5.0580000000000004E-4</v>
      </c>
      <c r="P7730" s="4">
        <v>8.7790000000000003E-3</v>
      </c>
      <c r="Q7730" s="4">
        <v>2.82</v>
      </c>
    </row>
    <row r="7731" spans="1:29" x14ac:dyDescent="0.25">
      <c r="A7731" s="3" t="s">
        <v>29</v>
      </c>
      <c r="B7731" s="3" t="s">
        <v>30</v>
      </c>
      <c r="C7731" s="3" t="s">
        <v>8729</v>
      </c>
      <c r="D7731" s="3" t="s">
        <v>8730</v>
      </c>
      <c r="E7731" s="3">
        <v>0</v>
      </c>
      <c r="F7731" s="3">
        <v>20.126000000000001</v>
      </c>
      <c r="G7731" s="3">
        <v>23</v>
      </c>
      <c r="H7731" s="3">
        <v>3</v>
      </c>
      <c r="I7731" s="3">
        <v>5</v>
      </c>
      <c r="J7731" s="3">
        <v>3</v>
      </c>
      <c r="K7731" s="3">
        <v>183</v>
      </c>
      <c r="L7731" s="3">
        <v>21.5</v>
      </c>
      <c r="M7731" s="3">
        <v>9.69</v>
      </c>
      <c r="N7731" s="3">
        <v>15.42</v>
      </c>
      <c r="O7731" s="3">
        <v>3</v>
      </c>
      <c r="P7731" s="3" t="s">
        <v>2217</v>
      </c>
      <c r="Q7731" s="3" t="s">
        <v>8731</v>
      </c>
      <c r="R7731" s="3" t="s">
        <v>3599</v>
      </c>
      <c r="S7731" s="3" t="s">
        <v>8695</v>
      </c>
      <c r="T7731" s="3" t="s">
        <v>8732</v>
      </c>
      <c r="U7731" s="3" t="s">
        <v>8729</v>
      </c>
      <c r="V7731" s="3" t="s">
        <v>8733</v>
      </c>
      <c r="W7731" s="3" t="s">
        <v>536</v>
      </c>
      <c r="X7731" s="3" t="s">
        <v>34</v>
      </c>
      <c r="Y7731" s="3" t="s">
        <v>34</v>
      </c>
      <c r="Z7731" s="3" t="s">
        <v>34</v>
      </c>
      <c r="AA7731" s="3">
        <v>0</v>
      </c>
      <c r="AB7731" s="3" t="s">
        <v>29</v>
      </c>
      <c r="AC7731" s="3">
        <v>1</v>
      </c>
    </row>
    <row r="7732" spans="1:29" hidden="1" outlineLevel="1" collapsed="1" x14ac:dyDescent="0.25">
      <c r="A7732" t="s">
        <v>34</v>
      </c>
      <c r="B7732" s="2" t="s">
        <v>39</v>
      </c>
      <c r="C7732" s="2" t="s">
        <v>40</v>
      </c>
      <c r="D7732" s="2" t="s">
        <v>41</v>
      </c>
      <c r="E7732" s="2" t="s">
        <v>42</v>
      </c>
      <c r="F7732" s="2" t="s">
        <v>43</v>
      </c>
      <c r="G7732" s="2" t="s">
        <v>28</v>
      </c>
      <c r="H7732" s="2" t="s">
        <v>44</v>
      </c>
      <c r="I7732" s="2" t="s">
        <v>8</v>
      </c>
      <c r="J7732" s="2" t="s">
        <v>45</v>
      </c>
      <c r="K7732" s="2" t="s">
        <v>46</v>
      </c>
      <c r="L7732" s="2" t="s">
        <v>47</v>
      </c>
      <c r="M7732" s="2" t="s">
        <v>27</v>
      </c>
      <c r="N7732" s="2" t="s">
        <v>48</v>
      </c>
      <c r="O7732" s="2" t="s">
        <v>49</v>
      </c>
      <c r="P7732" s="2" t="s">
        <v>50</v>
      </c>
      <c r="Q7732" s="2" t="s">
        <v>51</v>
      </c>
    </row>
    <row r="7733" spans="1:29" hidden="1" outlineLevel="1" collapsed="1" x14ac:dyDescent="0.25">
      <c r="A7733" t="s">
        <v>34</v>
      </c>
      <c r="B7733" s="4" t="s">
        <v>29</v>
      </c>
      <c r="C7733" s="4" t="s">
        <v>8734</v>
      </c>
      <c r="D7733" s="4" t="s">
        <v>34</v>
      </c>
      <c r="E7733" s="4">
        <v>4.0458199999999998E-5</v>
      </c>
      <c r="F7733" s="4">
        <v>1.5434800000000001E-4</v>
      </c>
      <c r="G7733" s="4">
        <v>1</v>
      </c>
      <c r="H7733" s="4">
        <v>1</v>
      </c>
      <c r="I7733" s="4">
        <v>2</v>
      </c>
      <c r="J7733" s="4" t="s">
        <v>8729</v>
      </c>
      <c r="K7733" s="4">
        <v>0</v>
      </c>
      <c r="L7733" s="4">
        <v>1766.8972799999999</v>
      </c>
      <c r="M7733" s="4" t="s">
        <v>29</v>
      </c>
      <c r="N7733" s="4" t="s">
        <v>29</v>
      </c>
      <c r="O7733" s="4">
        <v>6.5770000000000002E-5</v>
      </c>
      <c r="P7733" s="4">
        <v>1.9149999999999999E-6</v>
      </c>
      <c r="Q7733" s="4">
        <v>3.86</v>
      </c>
    </row>
    <row r="7734" spans="1:29" hidden="1" outlineLevel="1" collapsed="1" x14ac:dyDescent="0.25">
      <c r="A7734" t="s">
        <v>34</v>
      </c>
      <c r="B7734" s="4" t="s">
        <v>29</v>
      </c>
      <c r="C7734" s="4" t="s">
        <v>8735</v>
      </c>
      <c r="D7734" s="4" t="s">
        <v>34</v>
      </c>
      <c r="E7734" s="4">
        <v>1.5990900000000001E-3</v>
      </c>
      <c r="F7734" s="4">
        <v>1.5434800000000001E-4</v>
      </c>
      <c r="G7734" s="4">
        <v>1</v>
      </c>
      <c r="H7734" s="4">
        <v>1</v>
      </c>
      <c r="I7734" s="4">
        <v>2</v>
      </c>
      <c r="J7734" s="4" t="s">
        <v>8729</v>
      </c>
      <c r="K7734" s="4">
        <v>2</v>
      </c>
      <c r="L7734" s="4">
        <v>1871.98615</v>
      </c>
      <c r="M7734" s="4" t="s">
        <v>29</v>
      </c>
      <c r="N7734" s="4" t="s">
        <v>29</v>
      </c>
      <c r="O7734" s="4">
        <v>6.5770000000000002E-5</v>
      </c>
      <c r="P7734" s="4">
        <v>1.6100000000000001E-4</v>
      </c>
      <c r="Q7734" s="4">
        <v>3.09</v>
      </c>
    </row>
    <row r="7735" spans="1:29" hidden="1" outlineLevel="1" collapsed="1" x14ac:dyDescent="0.25">
      <c r="A7735" t="s">
        <v>34</v>
      </c>
      <c r="B7735" s="4" t="s">
        <v>29</v>
      </c>
      <c r="C7735" s="4" t="s">
        <v>8736</v>
      </c>
      <c r="D7735" s="4" t="s">
        <v>34</v>
      </c>
      <c r="E7735" s="4">
        <v>2.6537900000000001E-3</v>
      </c>
      <c r="F7735" s="4">
        <v>3.0793500000000001E-4</v>
      </c>
      <c r="G7735" s="4">
        <v>1</v>
      </c>
      <c r="H7735" s="4">
        <v>1</v>
      </c>
      <c r="I7735" s="4">
        <v>1</v>
      </c>
      <c r="J7735" s="4" t="s">
        <v>8729</v>
      </c>
      <c r="K7735" s="4">
        <v>0</v>
      </c>
      <c r="L7735" s="4">
        <v>1354.7325000000001</v>
      </c>
      <c r="M7735" s="4" t="s">
        <v>29</v>
      </c>
      <c r="N7735" s="4" t="s">
        <v>29</v>
      </c>
      <c r="O7735" s="4">
        <v>1.192E-4</v>
      </c>
      <c r="P7735" s="4">
        <v>2.9359999999999998E-4</v>
      </c>
      <c r="Q7735" s="4">
        <v>2.4700000000000002</v>
      </c>
    </row>
    <row r="7736" spans="1:29" x14ac:dyDescent="0.25">
      <c r="A7736" s="3" t="s">
        <v>29</v>
      </c>
      <c r="B7736" s="3" t="s">
        <v>30</v>
      </c>
      <c r="C7736" s="3" t="s">
        <v>8737</v>
      </c>
      <c r="D7736" s="3" t="s">
        <v>8738</v>
      </c>
      <c r="E7736" s="3">
        <v>0</v>
      </c>
      <c r="F7736" s="3">
        <v>20.07</v>
      </c>
      <c r="G7736" s="3">
        <v>37</v>
      </c>
      <c r="H7736" s="3">
        <v>3</v>
      </c>
      <c r="I7736" s="3">
        <v>9</v>
      </c>
      <c r="J7736" s="3">
        <v>1</v>
      </c>
      <c r="K7736" s="3">
        <v>87</v>
      </c>
      <c r="L7736" s="3">
        <v>9.6999999999999993</v>
      </c>
      <c r="M7736" s="3">
        <v>6.06</v>
      </c>
      <c r="N7736" s="3">
        <v>25.48</v>
      </c>
      <c r="O7736" s="3">
        <v>3</v>
      </c>
      <c r="P7736" s="3" t="s">
        <v>315</v>
      </c>
      <c r="Q7736" s="3" t="s">
        <v>2856</v>
      </c>
      <c r="R7736" s="3" t="s">
        <v>2920</v>
      </c>
      <c r="S7736" s="3" t="s">
        <v>8739</v>
      </c>
      <c r="T7736" s="3" t="s">
        <v>8740</v>
      </c>
      <c r="U7736" s="3" t="s">
        <v>8737</v>
      </c>
      <c r="V7736" s="3" t="s">
        <v>8741</v>
      </c>
      <c r="W7736" s="3" t="s">
        <v>810</v>
      </c>
      <c r="X7736" s="3" t="s">
        <v>2830</v>
      </c>
      <c r="Y7736" s="3" t="s">
        <v>2862</v>
      </c>
      <c r="Z7736" s="3" t="s">
        <v>2832</v>
      </c>
      <c r="AA7736" s="3">
        <v>16</v>
      </c>
      <c r="AB7736" s="3" t="s">
        <v>29</v>
      </c>
      <c r="AC7736" s="3">
        <v>1</v>
      </c>
    </row>
    <row r="7737" spans="1:29" hidden="1" outlineLevel="1" collapsed="1" x14ac:dyDescent="0.25">
      <c r="A7737" t="s">
        <v>34</v>
      </c>
      <c r="B7737" s="2" t="s">
        <v>39</v>
      </c>
      <c r="C7737" s="2" t="s">
        <v>40</v>
      </c>
      <c r="D7737" s="2" t="s">
        <v>41</v>
      </c>
      <c r="E7737" s="2" t="s">
        <v>42</v>
      </c>
      <c r="F7737" s="2" t="s">
        <v>43</v>
      </c>
      <c r="G7737" s="2" t="s">
        <v>28</v>
      </c>
      <c r="H7737" s="2" t="s">
        <v>44</v>
      </c>
      <c r="I7737" s="2" t="s">
        <v>8</v>
      </c>
      <c r="J7737" s="2" t="s">
        <v>45</v>
      </c>
      <c r="K7737" s="2" t="s">
        <v>46</v>
      </c>
      <c r="L7737" s="2" t="s">
        <v>47</v>
      </c>
      <c r="M7737" s="2" t="s">
        <v>27</v>
      </c>
      <c r="N7737" s="2" t="s">
        <v>48</v>
      </c>
      <c r="O7737" s="2" t="s">
        <v>49</v>
      </c>
      <c r="P7737" s="2" t="s">
        <v>50</v>
      </c>
      <c r="Q7737" s="2" t="s">
        <v>51</v>
      </c>
    </row>
    <row r="7738" spans="1:29" hidden="1" outlineLevel="1" collapsed="1" x14ac:dyDescent="0.25">
      <c r="A7738" t="s">
        <v>34</v>
      </c>
      <c r="B7738" s="4" t="s">
        <v>29</v>
      </c>
      <c r="C7738" s="4" t="s">
        <v>8742</v>
      </c>
      <c r="D7738" s="4" t="s">
        <v>34</v>
      </c>
      <c r="E7738" s="4">
        <v>1.4739099999999999E-5</v>
      </c>
      <c r="F7738" s="4">
        <v>1.5434800000000001E-4</v>
      </c>
      <c r="G7738" s="4">
        <v>1</v>
      </c>
      <c r="H7738" s="4">
        <v>1</v>
      </c>
      <c r="I7738" s="4">
        <v>5</v>
      </c>
      <c r="J7738" s="4" t="s">
        <v>8737</v>
      </c>
      <c r="K7738" s="4">
        <v>0</v>
      </c>
      <c r="L7738" s="4">
        <v>1758.9061099999999</v>
      </c>
      <c r="M7738" s="4" t="s">
        <v>29</v>
      </c>
      <c r="N7738" s="4" t="s">
        <v>29</v>
      </c>
      <c r="O7738" s="4">
        <v>6.5770000000000002E-5</v>
      </c>
      <c r="P7738" s="4">
        <v>5.6520000000000001E-7</v>
      </c>
      <c r="Q7738" s="4">
        <v>2.58</v>
      </c>
    </row>
    <row r="7739" spans="1:29" hidden="1" outlineLevel="1" collapsed="1" x14ac:dyDescent="0.25">
      <c r="A7739" t="s">
        <v>34</v>
      </c>
      <c r="B7739" s="4" t="s">
        <v>29</v>
      </c>
      <c r="C7739" s="4" t="s">
        <v>8743</v>
      </c>
      <c r="D7739" s="4" t="s">
        <v>34</v>
      </c>
      <c r="E7739" s="4">
        <v>4.2575000000000002E-4</v>
      </c>
      <c r="F7739" s="4">
        <v>1.5434800000000001E-4</v>
      </c>
      <c r="G7739" s="4">
        <v>2</v>
      </c>
      <c r="H7739" s="4">
        <v>2</v>
      </c>
      <c r="I7739" s="4">
        <v>3</v>
      </c>
      <c r="J7739" s="4" t="s">
        <v>8744</v>
      </c>
      <c r="K7739" s="4">
        <v>0</v>
      </c>
      <c r="L7739" s="4">
        <v>1367.69137</v>
      </c>
      <c r="M7739" s="4" t="s">
        <v>29</v>
      </c>
      <c r="N7739" s="4" t="s">
        <v>29</v>
      </c>
      <c r="O7739" s="4">
        <v>6.5770000000000002E-5</v>
      </c>
      <c r="P7739" s="4">
        <v>3.2879999999999997E-5</v>
      </c>
      <c r="Q7739" s="4">
        <v>3.53</v>
      </c>
    </row>
    <row r="7740" spans="1:29" hidden="1" outlineLevel="1" collapsed="1" x14ac:dyDescent="0.25">
      <c r="A7740" t="s">
        <v>34</v>
      </c>
      <c r="B7740" s="4" t="s">
        <v>29</v>
      </c>
      <c r="C7740" s="4" t="s">
        <v>8745</v>
      </c>
      <c r="D7740" s="4" t="s">
        <v>34</v>
      </c>
      <c r="E7740" s="4">
        <v>4.6307500000000003E-3</v>
      </c>
      <c r="F7740" s="4">
        <v>3.0793500000000001E-4</v>
      </c>
      <c r="G7740" s="4">
        <v>2</v>
      </c>
      <c r="H7740" s="4">
        <v>2</v>
      </c>
      <c r="I7740" s="4">
        <v>1</v>
      </c>
      <c r="J7740" s="4" t="s">
        <v>8744</v>
      </c>
      <c r="K7740" s="4">
        <v>1</v>
      </c>
      <c r="L7740" s="4">
        <v>1721.9544599999999</v>
      </c>
      <c r="M7740" s="4" t="s">
        <v>29</v>
      </c>
      <c r="N7740" s="4" t="s">
        <v>29</v>
      </c>
      <c r="O7740" s="4">
        <v>1.192E-4</v>
      </c>
      <c r="P7740" s="4">
        <v>5.6059999999999997E-4</v>
      </c>
      <c r="Q7740" s="4">
        <v>2.94</v>
      </c>
    </row>
    <row r="7741" spans="1:29" x14ac:dyDescent="0.25">
      <c r="A7741" s="3" t="s">
        <v>29</v>
      </c>
      <c r="B7741" s="3" t="s">
        <v>30</v>
      </c>
      <c r="C7741" s="3" t="s">
        <v>8746</v>
      </c>
      <c r="D7741" s="3" t="s">
        <v>8747</v>
      </c>
      <c r="E7741" s="3">
        <v>0</v>
      </c>
      <c r="F7741" s="3">
        <v>19.934999999999999</v>
      </c>
      <c r="G7741" s="3">
        <v>15</v>
      </c>
      <c r="H7741" s="3">
        <v>4</v>
      </c>
      <c r="I7741" s="3">
        <v>6</v>
      </c>
      <c r="J7741" s="3">
        <v>4</v>
      </c>
      <c r="K7741" s="3">
        <v>316</v>
      </c>
      <c r="L7741" s="3">
        <v>37.1</v>
      </c>
      <c r="M7741" s="3">
        <v>9.39</v>
      </c>
      <c r="N7741" s="3">
        <v>22.81</v>
      </c>
      <c r="O7741" s="3">
        <v>4</v>
      </c>
      <c r="P7741" s="3" t="s">
        <v>315</v>
      </c>
      <c r="Q7741" s="3" t="s">
        <v>2310</v>
      </c>
      <c r="R7741" s="3" t="s">
        <v>2311</v>
      </c>
      <c r="S7741" s="3" t="s">
        <v>34</v>
      </c>
      <c r="T7741" s="3" t="s">
        <v>8748</v>
      </c>
      <c r="U7741" s="3" t="s">
        <v>8746</v>
      </c>
      <c r="V7741" s="3" t="s">
        <v>8749</v>
      </c>
      <c r="W7741" s="3" t="s">
        <v>2509</v>
      </c>
      <c r="X7741" s="3" t="s">
        <v>34</v>
      </c>
      <c r="Y7741" s="3" t="s">
        <v>2316</v>
      </c>
      <c r="Z7741" s="3" t="s">
        <v>34</v>
      </c>
      <c r="AA7741" s="3">
        <v>4</v>
      </c>
      <c r="AB7741" s="3" t="s">
        <v>29</v>
      </c>
      <c r="AC7741" s="3">
        <v>1</v>
      </c>
    </row>
    <row r="7742" spans="1:29" hidden="1" outlineLevel="1" collapsed="1" x14ac:dyDescent="0.25">
      <c r="A7742" t="s">
        <v>34</v>
      </c>
      <c r="B7742" s="2" t="s">
        <v>39</v>
      </c>
      <c r="C7742" s="2" t="s">
        <v>40</v>
      </c>
      <c r="D7742" s="2" t="s">
        <v>41</v>
      </c>
      <c r="E7742" s="2" t="s">
        <v>42</v>
      </c>
      <c r="F7742" s="2" t="s">
        <v>43</v>
      </c>
      <c r="G7742" s="2" t="s">
        <v>28</v>
      </c>
      <c r="H7742" s="2" t="s">
        <v>44</v>
      </c>
      <c r="I7742" s="2" t="s">
        <v>8</v>
      </c>
      <c r="J7742" s="2" t="s">
        <v>45</v>
      </c>
      <c r="K7742" s="2" t="s">
        <v>46</v>
      </c>
      <c r="L7742" s="2" t="s">
        <v>47</v>
      </c>
      <c r="M7742" s="2" t="s">
        <v>27</v>
      </c>
      <c r="N7742" s="2" t="s">
        <v>48</v>
      </c>
      <c r="O7742" s="2" t="s">
        <v>49</v>
      </c>
      <c r="P7742" s="2" t="s">
        <v>50</v>
      </c>
      <c r="Q7742" s="2" t="s">
        <v>51</v>
      </c>
    </row>
    <row r="7743" spans="1:29" hidden="1" outlineLevel="1" collapsed="1" x14ac:dyDescent="0.25">
      <c r="A7743" t="s">
        <v>34</v>
      </c>
      <c r="B7743" s="4" t="s">
        <v>29</v>
      </c>
      <c r="C7743" s="4" t="s">
        <v>8750</v>
      </c>
      <c r="D7743" s="4" t="s">
        <v>34</v>
      </c>
      <c r="E7743" s="4">
        <v>4.34258E-6</v>
      </c>
      <c r="F7743" s="4">
        <v>1.5434800000000001E-4</v>
      </c>
      <c r="G7743" s="4">
        <v>1</v>
      </c>
      <c r="H7743" s="4">
        <v>1</v>
      </c>
      <c r="I7743" s="4">
        <v>2</v>
      </c>
      <c r="J7743" s="4" t="s">
        <v>8746</v>
      </c>
      <c r="K7743" s="4">
        <v>1</v>
      </c>
      <c r="L7743" s="4">
        <v>1963.9395999999999</v>
      </c>
      <c r="M7743" s="4" t="s">
        <v>29</v>
      </c>
      <c r="N7743" s="4" t="s">
        <v>29</v>
      </c>
      <c r="O7743" s="4">
        <v>6.5770000000000002E-5</v>
      </c>
      <c r="P7743" s="4">
        <v>1.2870000000000001E-7</v>
      </c>
      <c r="Q7743" s="4">
        <v>5.69</v>
      </c>
    </row>
    <row r="7744" spans="1:29" hidden="1" outlineLevel="1" collapsed="1" x14ac:dyDescent="0.25">
      <c r="A7744" t="s">
        <v>34</v>
      </c>
      <c r="B7744" s="4" t="s">
        <v>29</v>
      </c>
      <c r="C7744" s="4" t="s">
        <v>8751</v>
      </c>
      <c r="D7744" s="4" t="s">
        <v>34</v>
      </c>
      <c r="E7744" s="4">
        <v>4.2051499999999999E-6</v>
      </c>
      <c r="F7744" s="4">
        <v>1.5434800000000001E-4</v>
      </c>
      <c r="G7744" s="4">
        <v>1</v>
      </c>
      <c r="H7744" s="4">
        <v>1</v>
      </c>
      <c r="I7744" s="4">
        <v>2</v>
      </c>
      <c r="J7744" s="4" t="s">
        <v>8746</v>
      </c>
      <c r="K7744" s="4">
        <v>1</v>
      </c>
      <c r="L7744" s="4">
        <v>1756.9003600000001</v>
      </c>
      <c r="M7744" s="4" t="s">
        <v>29</v>
      </c>
      <c r="N7744" s="4" t="s">
        <v>29</v>
      </c>
      <c r="O7744" s="4">
        <v>6.5770000000000002E-5</v>
      </c>
      <c r="P7744" s="4">
        <v>1.236E-7</v>
      </c>
      <c r="Q7744" s="4">
        <v>4.75</v>
      </c>
    </row>
    <row r="7745" spans="1:29" hidden="1" outlineLevel="1" collapsed="1" x14ac:dyDescent="0.25">
      <c r="A7745" t="s">
        <v>34</v>
      </c>
      <c r="B7745" s="4" t="s">
        <v>29</v>
      </c>
      <c r="C7745" s="4" t="s">
        <v>8752</v>
      </c>
      <c r="D7745" s="4" t="s">
        <v>34</v>
      </c>
      <c r="E7745" s="4">
        <v>2.60327E-3</v>
      </c>
      <c r="F7745" s="4">
        <v>3.0793500000000001E-4</v>
      </c>
      <c r="G7745" s="4">
        <v>1</v>
      </c>
      <c r="H7745" s="4">
        <v>1</v>
      </c>
      <c r="I7745" s="4">
        <v>1</v>
      </c>
      <c r="J7745" s="4" t="s">
        <v>8746</v>
      </c>
      <c r="K7745" s="4">
        <v>1</v>
      </c>
      <c r="L7745" s="4">
        <v>1513.85256</v>
      </c>
      <c r="M7745" s="4" t="s">
        <v>29</v>
      </c>
      <c r="N7745" s="4" t="s">
        <v>29</v>
      </c>
      <c r="O7745" s="4">
        <v>1.192E-4</v>
      </c>
      <c r="P7745" s="4">
        <v>2.876E-4</v>
      </c>
      <c r="Q7745" s="4">
        <v>2.8</v>
      </c>
    </row>
    <row r="7746" spans="1:29" hidden="1" outlineLevel="1" collapsed="1" x14ac:dyDescent="0.25">
      <c r="A7746" t="s">
        <v>34</v>
      </c>
      <c r="B7746" s="4" t="s">
        <v>29</v>
      </c>
      <c r="C7746" s="4" t="s">
        <v>8753</v>
      </c>
      <c r="D7746" s="4" t="s">
        <v>34</v>
      </c>
      <c r="E7746" s="4">
        <v>3.7844000000000003E-2</v>
      </c>
      <c r="F7746" s="4">
        <v>1.40211E-3</v>
      </c>
      <c r="G7746" s="4">
        <v>1</v>
      </c>
      <c r="H7746" s="4">
        <v>1</v>
      </c>
      <c r="I7746" s="4">
        <v>1</v>
      </c>
      <c r="J7746" s="4" t="s">
        <v>8746</v>
      </c>
      <c r="K7746" s="4">
        <v>2</v>
      </c>
      <c r="L7746" s="4">
        <v>1913.0014699999999</v>
      </c>
      <c r="M7746" s="4" t="s">
        <v>29</v>
      </c>
      <c r="N7746" s="4" t="s">
        <v>29</v>
      </c>
      <c r="O7746" s="4">
        <v>5.0580000000000004E-4</v>
      </c>
      <c r="P7746" s="4">
        <v>7.3749999999999996E-3</v>
      </c>
      <c r="Q7746" s="4">
        <v>3.06</v>
      </c>
    </row>
    <row r="7747" spans="1:29" x14ac:dyDescent="0.25">
      <c r="A7747" s="3" t="s">
        <v>29</v>
      </c>
      <c r="B7747" s="3" t="s">
        <v>30</v>
      </c>
      <c r="C7747" s="3" t="s">
        <v>8754</v>
      </c>
      <c r="D7747" s="3" t="s">
        <v>8755</v>
      </c>
      <c r="E7747" s="3">
        <v>0</v>
      </c>
      <c r="F7747" s="3">
        <v>19.913</v>
      </c>
      <c r="G7747" s="3">
        <v>7</v>
      </c>
      <c r="H7747" s="3">
        <v>4</v>
      </c>
      <c r="I7747" s="3">
        <v>4</v>
      </c>
      <c r="J7747" s="3">
        <v>4</v>
      </c>
      <c r="K7747" s="3">
        <v>815</v>
      </c>
      <c r="L7747" s="3">
        <v>93.9</v>
      </c>
      <c r="M7747" s="3">
        <v>8.41</v>
      </c>
      <c r="N7747" s="3">
        <v>14.45</v>
      </c>
      <c r="O7747" s="3">
        <v>4</v>
      </c>
      <c r="P7747" s="3" t="s">
        <v>315</v>
      </c>
      <c r="Q7747" s="3" t="s">
        <v>34</v>
      </c>
      <c r="R7747" s="3" t="s">
        <v>189</v>
      </c>
      <c r="S7747" s="3" t="s">
        <v>8756</v>
      </c>
      <c r="T7747" s="3" t="s">
        <v>34</v>
      </c>
      <c r="U7747" s="3" t="s">
        <v>8754</v>
      </c>
      <c r="V7747" s="3" t="s">
        <v>34</v>
      </c>
      <c r="W7747" s="3" t="s">
        <v>38</v>
      </c>
      <c r="X7747" s="3" t="s">
        <v>34</v>
      </c>
      <c r="Y7747" s="3" t="s">
        <v>34</v>
      </c>
      <c r="Z7747" s="3" t="s">
        <v>34</v>
      </c>
      <c r="AA7747" s="3">
        <v>0</v>
      </c>
      <c r="AB7747" s="3" t="s">
        <v>29</v>
      </c>
      <c r="AC7747" s="3">
        <v>1</v>
      </c>
    </row>
    <row r="7748" spans="1:29" hidden="1" outlineLevel="1" collapsed="1" x14ac:dyDescent="0.25">
      <c r="A7748" t="s">
        <v>34</v>
      </c>
      <c r="B7748" s="2" t="s">
        <v>39</v>
      </c>
      <c r="C7748" s="2" t="s">
        <v>40</v>
      </c>
      <c r="D7748" s="2" t="s">
        <v>41</v>
      </c>
      <c r="E7748" s="2" t="s">
        <v>42</v>
      </c>
      <c r="F7748" s="2" t="s">
        <v>43</v>
      </c>
      <c r="G7748" s="2" t="s">
        <v>28</v>
      </c>
      <c r="H7748" s="2" t="s">
        <v>44</v>
      </c>
      <c r="I7748" s="2" t="s">
        <v>8</v>
      </c>
      <c r="J7748" s="2" t="s">
        <v>45</v>
      </c>
      <c r="K7748" s="2" t="s">
        <v>46</v>
      </c>
      <c r="L7748" s="2" t="s">
        <v>47</v>
      </c>
      <c r="M7748" s="2" t="s">
        <v>27</v>
      </c>
      <c r="N7748" s="2" t="s">
        <v>48</v>
      </c>
      <c r="O7748" s="2" t="s">
        <v>49</v>
      </c>
      <c r="P7748" s="2" t="s">
        <v>50</v>
      </c>
      <c r="Q7748" s="2" t="s">
        <v>51</v>
      </c>
    </row>
    <row r="7749" spans="1:29" hidden="1" outlineLevel="1" collapsed="1" x14ac:dyDescent="0.25">
      <c r="A7749" t="s">
        <v>34</v>
      </c>
      <c r="B7749" s="4" t="s">
        <v>29</v>
      </c>
      <c r="C7749" s="4" t="s">
        <v>8757</v>
      </c>
      <c r="D7749" s="4" t="s">
        <v>34</v>
      </c>
      <c r="E7749" s="4">
        <v>7.0739900000000005E-4</v>
      </c>
      <c r="F7749" s="4">
        <v>1.5434800000000001E-4</v>
      </c>
      <c r="G7749" s="4">
        <v>1</v>
      </c>
      <c r="H7749" s="4">
        <v>1</v>
      </c>
      <c r="I7749" s="4">
        <v>1</v>
      </c>
      <c r="J7749" s="4" t="s">
        <v>8754</v>
      </c>
      <c r="K7749" s="4">
        <v>0</v>
      </c>
      <c r="L7749" s="4">
        <v>1233.6725300000001</v>
      </c>
      <c r="M7749" s="4" t="s">
        <v>29</v>
      </c>
      <c r="N7749" s="4" t="s">
        <v>29</v>
      </c>
      <c r="O7749" s="4">
        <v>6.5770000000000002E-5</v>
      </c>
      <c r="P7749" s="4">
        <v>6.0949999999999998E-5</v>
      </c>
      <c r="Q7749" s="4">
        <v>2.73</v>
      </c>
    </row>
    <row r="7750" spans="1:29" hidden="1" outlineLevel="1" collapsed="1" x14ac:dyDescent="0.25">
      <c r="A7750" t="s">
        <v>34</v>
      </c>
      <c r="B7750" s="4" t="s">
        <v>29</v>
      </c>
      <c r="C7750" s="4" t="s">
        <v>8758</v>
      </c>
      <c r="D7750" s="4" t="s">
        <v>34</v>
      </c>
      <c r="E7750" s="4">
        <v>5.0026500000000003E-6</v>
      </c>
      <c r="F7750" s="4">
        <v>1.5434800000000001E-4</v>
      </c>
      <c r="G7750" s="4">
        <v>1</v>
      </c>
      <c r="H7750" s="4">
        <v>1</v>
      </c>
      <c r="I7750" s="4">
        <v>1</v>
      </c>
      <c r="J7750" s="4" t="s">
        <v>8754</v>
      </c>
      <c r="K7750" s="4">
        <v>0</v>
      </c>
      <c r="L7750" s="4">
        <v>2012.9883400000001</v>
      </c>
      <c r="M7750" s="4" t="s">
        <v>29</v>
      </c>
      <c r="N7750" s="4" t="s">
        <v>29</v>
      </c>
      <c r="O7750" s="4">
        <v>6.5770000000000002E-5</v>
      </c>
      <c r="P7750" s="4">
        <v>1.5309999999999999E-7</v>
      </c>
      <c r="Q7750" s="4">
        <v>4.68</v>
      </c>
    </row>
    <row r="7751" spans="1:29" hidden="1" outlineLevel="1" collapsed="1" x14ac:dyDescent="0.25">
      <c r="A7751" t="s">
        <v>34</v>
      </c>
      <c r="B7751" s="4" t="s">
        <v>29</v>
      </c>
      <c r="C7751" s="4" t="s">
        <v>8759</v>
      </c>
      <c r="D7751" s="4" t="s">
        <v>34</v>
      </c>
      <c r="E7751" s="4">
        <v>6.1459499999999998E-7</v>
      </c>
      <c r="F7751" s="4">
        <v>1.5434800000000001E-4</v>
      </c>
      <c r="G7751" s="4">
        <v>1</v>
      </c>
      <c r="H7751" s="4">
        <v>1</v>
      </c>
      <c r="I7751" s="4">
        <v>1</v>
      </c>
      <c r="J7751" s="4" t="s">
        <v>8754</v>
      </c>
      <c r="K7751" s="4">
        <v>0</v>
      </c>
      <c r="L7751" s="4">
        <v>1815.92758</v>
      </c>
      <c r="M7751" s="4" t="s">
        <v>29</v>
      </c>
      <c r="N7751" s="4" t="s">
        <v>29</v>
      </c>
      <c r="O7751" s="4">
        <v>6.5770000000000002E-5</v>
      </c>
      <c r="P7751" s="4">
        <v>1.205E-8</v>
      </c>
      <c r="Q7751" s="4">
        <v>3.77</v>
      </c>
    </row>
    <row r="7752" spans="1:29" hidden="1" outlineLevel="1" collapsed="1" x14ac:dyDescent="0.25">
      <c r="A7752" t="s">
        <v>34</v>
      </c>
      <c r="B7752" s="4" t="s">
        <v>29</v>
      </c>
      <c r="C7752" s="4" t="s">
        <v>8760</v>
      </c>
      <c r="D7752" s="4" t="s">
        <v>34</v>
      </c>
      <c r="E7752" s="4">
        <v>0.24657499999999999</v>
      </c>
      <c r="F7752" s="4">
        <v>9.74241E-3</v>
      </c>
      <c r="G7752" s="4">
        <v>1</v>
      </c>
      <c r="H7752" s="4">
        <v>1</v>
      </c>
      <c r="I7752" s="4">
        <v>1</v>
      </c>
      <c r="J7752" s="4" t="s">
        <v>8754</v>
      </c>
      <c r="K7752" s="4">
        <v>2</v>
      </c>
      <c r="L7752" s="4">
        <v>1739.96118</v>
      </c>
      <c r="M7752" s="4" t="s">
        <v>29</v>
      </c>
      <c r="N7752" s="4" t="s">
        <v>29</v>
      </c>
      <c r="O7752" s="4">
        <v>3.715E-3</v>
      </c>
      <c r="P7752" s="4">
        <v>0.1087</v>
      </c>
      <c r="Q7752" s="4">
        <v>3.27</v>
      </c>
    </row>
    <row r="7753" spans="1:29" x14ac:dyDescent="0.25">
      <c r="A7753" s="3" t="s">
        <v>29</v>
      </c>
      <c r="B7753" s="3" t="s">
        <v>30</v>
      </c>
      <c r="C7753" s="3" t="s">
        <v>8761</v>
      </c>
      <c r="D7753" s="3" t="s">
        <v>8762</v>
      </c>
      <c r="E7753" s="3">
        <v>0</v>
      </c>
      <c r="F7753" s="3">
        <v>19.768000000000001</v>
      </c>
      <c r="G7753" s="3">
        <v>24</v>
      </c>
      <c r="H7753" s="3">
        <v>5</v>
      </c>
      <c r="I7753" s="3">
        <v>6</v>
      </c>
      <c r="J7753" s="3">
        <v>5</v>
      </c>
      <c r="K7753" s="3">
        <v>306</v>
      </c>
      <c r="L7753" s="3">
        <v>35.700000000000003</v>
      </c>
      <c r="M7753" s="3">
        <v>5.25</v>
      </c>
      <c r="N7753" s="3">
        <v>16.690000000000001</v>
      </c>
      <c r="O7753" s="3">
        <v>5</v>
      </c>
      <c r="P7753" s="3" t="s">
        <v>34</v>
      </c>
      <c r="Q7753" s="3" t="s">
        <v>34</v>
      </c>
      <c r="R7753" s="3" t="s">
        <v>34</v>
      </c>
      <c r="S7753" s="3" t="s">
        <v>8763</v>
      </c>
      <c r="T7753" s="3" t="s">
        <v>34</v>
      </c>
      <c r="U7753" s="3" t="s">
        <v>8764</v>
      </c>
      <c r="V7753" s="3" t="s">
        <v>34</v>
      </c>
      <c r="W7753" s="3" t="s">
        <v>1503</v>
      </c>
      <c r="X7753" s="3" t="s">
        <v>34</v>
      </c>
      <c r="Y7753" s="3" t="s">
        <v>34</v>
      </c>
      <c r="Z7753" s="3" t="s">
        <v>34</v>
      </c>
      <c r="AA7753" s="3">
        <v>0</v>
      </c>
      <c r="AB7753" s="3" t="s">
        <v>29</v>
      </c>
      <c r="AC7753" s="3">
        <v>1</v>
      </c>
    </row>
    <row r="7754" spans="1:29" hidden="1" outlineLevel="1" collapsed="1" x14ac:dyDescent="0.25">
      <c r="A7754" t="s">
        <v>34</v>
      </c>
      <c r="B7754" s="2" t="s">
        <v>39</v>
      </c>
      <c r="C7754" s="2" t="s">
        <v>40</v>
      </c>
      <c r="D7754" s="2" t="s">
        <v>41</v>
      </c>
      <c r="E7754" s="2" t="s">
        <v>42</v>
      </c>
      <c r="F7754" s="2" t="s">
        <v>43</v>
      </c>
      <c r="G7754" s="2" t="s">
        <v>28</v>
      </c>
      <c r="H7754" s="2" t="s">
        <v>44</v>
      </c>
      <c r="I7754" s="2" t="s">
        <v>8</v>
      </c>
      <c r="J7754" s="2" t="s">
        <v>45</v>
      </c>
      <c r="K7754" s="2" t="s">
        <v>46</v>
      </c>
      <c r="L7754" s="2" t="s">
        <v>47</v>
      </c>
      <c r="M7754" s="2" t="s">
        <v>27</v>
      </c>
      <c r="N7754" s="2" t="s">
        <v>48</v>
      </c>
      <c r="O7754" s="2" t="s">
        <v>49</v>
      </c>
      <c r="P7754" s="2" t="s">
        <v>50</v>
      </c>
      <c r="Q7754" s="2" t="s">
        <v>51</v>
      </c>
    </row>
    <row r="7755" spans="1:29" hidden="1" outlineLevel="1" collapsed="1" x14ac:dyDescent="0.25">
      <c r="A7755" t="s">
        <v>34</v>
      </c>
      <c r="B7755" s="4" t="s">
        <v>29</v>
      </c>
      <c r="C7755" s="4" t="s">
        <v>8765</v>
      </c>
      <c r="D7755" s="4" t="s">
        <v>618</v>
      </c>
      <c r="E7755" s="4">
        <v>2.7321300000000001E-4</v>
      </c>
      <c r="F7755" s="4">
        <v>1.5434800000000001E-4</v>
      </c>
      <c r="G7755" s="4">
        <v>1</v>
      </c>
      <c r="H7755" s="4">
        <v>1</v>
      </c>
      <c r="I7755" s="4">
        <v>1</v>
      </c>
      <c r="J7755" s="4" t="s">
        <v>8761</v>
      </c>
      <c r="K7755" s="4">
        <v>0</v>
      </c>
      <c r="L7755" s="4">
        <v>1326.61068</v>
      </c>
      <c r="M7755" s="4" t="s">
        <v>29</v>
      </c>
      <c r="N7755" s="4" t="s">
        <v>29</v>
      </c>
      <c r="O7755" s="4">
        <v>6.5770000000000002E-5</v>
      </c>
      <c r="P7755" s="4">
        <v>1.927E-5</v>
      </c>
      <c r="Q7755" s="4">
        <v>2.59</v>
      </c>
    </row>
    <row r="7756" spans="1:29" hidden="1" outlineLevel="1" collapsed="1" x14ac:dyDescent="0.25">
      <c r="A7756" t="s">
        <v>34</v>
      </c>
      <c r="B7756" s="4" t="s">
        <v>29</v>
      </c>
      <c r="C7756" s="4" t="s">
        <v>8766</v>
      </c>
      <c r="D7756" s="4" t="s">
        <v>8767</v>
      </c>
      <c r="E7756" s="4">
        <v>7.0342399999999999E-5</v>
      </c>
      <c r="F7756" s="4">
        <v>1.5434800000000001E-4</v>
      </c>
      <c r="G7756" s="4">
        <v>1</v>
      </c>
      <c r="H7756" s="4">
        <v>1</v>
      </c>
      <c r="I7756" s="4">
        <v>2</v>
      </c>
      <c r="J7756" s="4" t="s">
        <v>8761</v>
      </c>
      <c r="K7756" s="4">
        <v>0</v>
      </c>
      <c r="L7756" s="4">
        <v>2146.99746</v>
      </c>
      <c r="M7756" s="4" t="s">
        <v>29</v>
      </c>
      <c r="N7756" s="4" t="s">
        <v>29</v>
      </c>
      <c r="O7756" s="4">
        <v>6.5770000000000002E-5</v>
      </c>
      <c r="P7756" s="4">
        <v>3.7309999999999999E-6</v>
      </c>
      <c r="Q7756" s="4">
        <v>4.33</v>
      </c>
    </row>
    <row r="7757" spans="1:29" hidden="1" outlineLevel="1" collapsed="1" x14ac:dyDescent="0.25">
      <c r="A7757" t="s">
        <v>34</v>
      </c>
      <c r="B7757" s="4" t="s">
        <v>29</v>
      </c>
      <c r="C7757" s="4" t="s">
        <v>8768</v>
      </c>
      <c r="D7757" s="4" t="s">
        <v>94</v>
      </c>
      <c r="E7757" s="4">
        <v>7.3520400000000004E-4</v>
      </c>
      <c r="F7757" s="4">
        <v>1.5434800000000001E-4</v>
      </c>
      <c r="G7757" s="4">
        <v>1</v>
      </c>
      <c r="H7757" s="4">
        <v>1</v>
      </c>
      <c r="I7757" s="4">
        <v>1</v>
      </c>
      <c r="J7757" s="4" t="s">
        <v>8761</v>
      </c>
      <c r="K7757" s="4">
        <v>0</v>
      </c>
      <c r="L7757" s="4">
        <v>1106.5874200000001</v>
      </c>
      <c r="M7757" s="4" t="s">
        <v>29</v>
      </c>
      <c r="N7757" s="4" t="s">
        <v>29</v>
      </c>
      <c r="O7757" s="4">
        <v>6.5770000000000002E-5</v>
      </c>
      <c r="P7757" s="4">
        <v>6.3579999999999998E-5</v>
      </c>
      <c r="Q7757" s="4">
        <v>2.5499999999999998</v>
      </c>
    </row>
    <row r="7758" spans="1:29" hidden="1" outlineLevel="1" collapsed="1" x14ac:dyDescent="0.25">
      <c r="A7758" t="s">
        <v>34</v>
      </c>
      <c r="B7758" s="4" t="s">
        <v>29</v>
      </c>
      <c r="C7758" s="4" t="s">
        <v>8769</v>
      </c>
      <c r="D7758" s="4" t="s">
        <v>34</v>
      </c>
      <c r="E7758" s="4">
        <v>4.3965600000000002E-4</v>
      </c>
      <c r="F7758" s="4">
        <v>1.5434800000000001E-4</v>
      </c>
      <c r="G7758" s="4">
        <v>1</v>
      </c>
      <c r="H7758" s="4">
        <v>1</v>
      </c>
      <c r="I7758" s="4">
        <v>1</v>
      </c>
      <c r="J7758" s="4" t="s">
        <v>8761</v>
      </c>
      <c r="K7758" s="4">
        <v>0</v>
      </c>
      <c r="L7758" s="4">
        <v>2402.0630200000001</v>
      </c>
      <c r="M7758" s="4" t="s">
        <v>29</v>
      </c>
      <c r="N7758" s="4" t="s">
        <v>29</v>
      </c>
      <c r="O7758" s="4">
        <v>6.5770000000000002E-5</v>
      </c>
      <c r="P7758" s="4">
        <v>3.4140000000000002E-5</v>
      </c>
      <c r="Q7758" s="4">
        <v>4.0999999999999996</v>
      </c>
    </row>
    <row r="7759" spans="1:29" hidden="1" outlineLevel="1" collapsed="1" x14ac:dyDescent="0.25">
      <c r="A7759" t="s">
        <v>34</v>
      </c>
      <c r="B7759" s="4" t="s">
        <v>29</v>
      </c>
      <c r="C7759" s="4" t="s">
        <v>8770</v>
      </c>
      <c r="D7759" s="4" t="s">
        <v>34</v>
      </c>
      <c r="E7759" s="4">
        <v>0.24780199999999999</v>
      </c>
      <c r="F7759" s="4">
        <v>9.74241E-3</v>
      </c>
      <c r="G7759" s="4">
        <v>1</v>
      </c>
      <c r="H7759" s="4">
        <v>1</v>
      </c>
      <c r="I7759" s="4">
        <v>1</v>
      </c>
      <c r="J7759" s="4" t="s">
        <v>8761</v>
      </c>
      <c r="K7759" s="4">
        <v>0</v>
      </c>
      <c r="L7759" s="4">
        <v>1492.7278100000001</v>
      </c>
      <c r="M7759" s="4" t="s">
        <v>29</v>
      </c>
      <c r="N7759" s="4" t="s">
        <v>29</v>
      </c>
      <c r="O7759" s="4">
        <v>3.761E-3</v>
      </c>
      <c r="P7759" s="4">
        <v>0.10929999999999999</v>
      </c>
      <c r="Q7759" s="4">
        <v>1.19</v>
      </c>
    </row>
    <row r="7760" spans="1:29" x14ac:dyDescent="0.25">
      <c r="A7760" s="3" t="s">
        <v>29</v>
      </c>
      <c r="B7760" s="3" t="s">
        <v>30</v>
      </c>
      <c r="C7760" s="3" t="s">
        <v>8771</v>
      </c>
      <c r="D7760" s="3" t="s">
        <v>8772</v>
      </c>
      <c r="E7760" s="3">
        <v>0</v>
      </c>
      <c r="F7760" s="3">
        <v>19.724</v>
      </c>
      <c r="G7760" s="3">
        <v>11</v>
      </c>
      <c r="H7760" s="3">
        <v>4</v>
      </c>
      <c r="I7760" s="3">
        <v>5</v>
      </c>
      <c r="J7760" s="3">
        <v>4</v>
      </c>
      <c r="K7760" s="3">
        <v>420</v>
      </c>
      <c r="L7760" s="3">
        <v>46.3</v>
      </c>
      <c r="M7760" s="3">
        <v>8.1</v>
      </c>
      <c r="N7760" s="3">
        <v>17.760000000000002</v>
      </c>
      <c r="O7760" s="3">
        <v>4</v>
      </c>
      <c r="P7760" s="3" t="s">
        <v>315</v>
      </c>
      <c r="Q7760" s="3" t="s">
        <v>34</v>
      </c>
      <c r="R7760" s="3" t="s">
        <v>1854</v>
      </c>
      <c r="S7760" s="3" t="s">
        <v>8773</v>
      </c>
      <c r="T7760" s="3" t="s">
        <v>34</v>
      </c>
      <c r="U7760" s="3" t="s">
        <v>8774</v>
      </c>
      <c r="V7760" s="3" t="s">
        <v>34</v>
      </c>
      <c r="W7760" s="3" t="s">
        <v>1555</v>
      </c>
      <c r="X7760" s="3" t="s">
        <v>34</v>
      </c>
      <c r="Y7760" s="3" t="s">
        <v>34</v>
      </c>
      <c r="Z7760" s="3" t="s">
        <v>6100</v>
      </c>
      <c r="AA7760" s="3">
        <v>3</v>
      </c>
      <c r="AB7760" s="3" t="s">
        <v>29</v>
      </c>
      <c r="AC7760" s="3">
        <v>1</v>
      </c>
    </row>
    <row r="7761" spans="1:29" hidden="1" outlineLevel="1" collapsed="1" x14ac:dyDescent="0.25">
      <c r="A7761" t="s">
        <v>34</v>
      </c>
      <c r="B7761" s="2" t="s">
        <v>39</v>
      </c>
      <c r="C7761" s="2" t="s">
        <v>40</v>
      </c>
      <c r="D7761" s="2" t="s">
        <v>41</v>
      </c>
      <c r="E7761" s="2" t="s">
        <v>42</v>
      </c>
      <c r="F7761" s="2" t="s">
        <v>43</v>
      </c>
      <c r="G7761" s="2" t="s">
        <v>28</v>
      </c>
      <c r="H7761" s="2" t="s">
        <v>44</v>
      </c>
      <c r="I7761" s="2" t="s">
        <v>8</v>
      </c>
      <c r="J7761" s="2" t="s">
        <v>45</v>
      </c>
      <c r="K7761" s="2" t="s">
        <v>46</v>
      </c>
      <c r="L7761" s="2" t="s">
        <v>47</v>
      </c>
      <c r="M7761" s="2" t="s">
        <v>27</v>
      </c>
      <c r="N7761" s="2" t="s">
        <v>48</v>
      </c>
      <c r="O7761" s="2" t="s">
        <v>49</v>
      </c>
      <c r="P7761" s="2" t="s">
        <v>50</v>
      </c>
      <c r="Q7761" s="2" t="s">
        <v>51</v>
      </c>
    </row>
    <row r="7762" spans="1:29" hidden="1" outlineLevel="1" collapsed="1" x14ac:dyDescent="0.25">
      <c r="A7762" t="s">
        <v>34</v>
      </c>
      <c r="B7762" s="4" t="s">
        <v>29</v>
      </c>
      <c r="C7762" s="4" t="s">
        <v>8775</v>
      </c>
      <c r="D7762" s="4" t="s">
        <v>196</v>
      </c>
      <c r="E7762" s="4">
        <v>5.9514000000000003E-6</v>
      </c>
      <c r="F7762" s="4">
        <v>1.5434800000000001E-4</v>
      </c>
      <c r="G7762" s="4">
        <v>1</v>
      </c>
      <c r="H7762" s="4">
        <v>1</v>
      </c>
      <c r="I7762" s="4">
        <v>1</v>
      </c>
      <c r="J7762" s="4" t="s">
        <v>8771</v>
      </c>
      <c r="K7762" s="4">
        <v>0</v>
      </c>
      <c r="L7762" s="4">
        <v>1655.8672799999999</v>
      </c>
      <c r="M7762" s="4" t="s">
        <v>29</v>
      </c>
      <c r="N7762" s="4" t="s">
        <v>29</v>
      </c>
      <c r="O7762" s="4">
        <v>6.5770000000000002E-5</v>
      </c>
      <c r="P7762" s="4">
        <v>1.882E-7</v>
      </c>
      <c r="Q7762" s="4">
        <v>3.27</v>
      </c>
    </row>
    <row r="7763" spans="1:29" hidden="1" outlineLevel="1" collapsed="1" x14ac:dyDescent="0.25">
      <c r="A7763" t="s">
        <v>34</v>
      </c>
      <c r="B7763" s="4" t="s">
        <v>29</v>
      </c>
      <c r="C7763" s="4" t="s">
        <v>8776</v>
      </c>
      <c r="D7763" s="4" t="s">
        <v>34</v>
      </c>
      <c r="E7763" s="4">
        <v>6.8121100000000002E-7</v>
      </c>
      <c r="F7763" s="4">
        <v>1.5434800000000001E-4</v>
      </c>
      <c r="G7763" s="4">
        <v>1</v>
      </c>
      <c r="H7763" s="4">
        <v>1</v>
      </c>
      <c r="I7763" s="4">
        <v>2</v>
      </c>
      <c r="J7763" s="4" t="s">
        <v>8771</v>
      </c>
      <c r="K7763" s="4">
        <v>1</v>
      </c>
      <c r="L7763" s="4">
        <v>2070.0389799999998</v>
      </c>
      <c r="M7763" s="4" t="s">
        <v>29</v>
      </c>
      <c r="N7763" s="4" t="s">
        <v>29</v>
      </c>
      <c r="O7763" s="4">
        <v>6.5770000000000002E-5</v>
      </c>
      <c r="P7763" s="4">
        <v>1.363E-8</v>
      </c>
      <c r="Q7763" s="4">
        <v>5.24</v>
      </c>
    </row>
    <row r="7764" spans="1:29" hidden="1" outlineLevel="1" collapsed="1" x14ac:dyDescent="0.25">
      <c r="A7764" t="s">
        <v>34</v>
      </c>
      <c r="B7764" s="4" t="s">
        <v>29</v>
      </c>
      <c r="C7764" s="4" t="s">
        <v>8777</v>
      </c>
      <c r="D7764" s="4" t="s">
        <v>6400</v>
      </c>
      <c r="E7764" s="4">
        <v>5.7538099999999998E-3</v>
      </c>
      <c r="F7764" s="4">
        <v>4.3565599999999998E-4</v>
      </c>
      <c r="G7764" s="4">
        <v>1</v>
      </c>
      <c r="H7764" s="4">
        <v>1</v>
      </c>
      <c r="I7764" s="4">
        <v>1</v>
      </c>
      <c r="J7764" s="4" t="s">
        <v>8771</v>
      </c>
      <c r="K7764" s="4">
        <v>1</v>
      </c>
      <c r="L7764" s="4">
        <v>1726.92302</v>
      </c>
      <c r="M7764" s="4" t="s">
        <v>29</v>
      </c>
      <c r="N7764" s="4" t="s">
        <v>29</v>
      </c>
      <c r="O7764" s="4">
        <v>1.639E-4</v>
      </c>
      <c r="P7764" s="4">
        <v>7.27E-4</v>
      </c>
      <c r="Q7764" s="4">
        <v>2.4700000000000002</v>
      </c>
    </row>
    <row r="7765" spans="1:29" hidden="1" outlineLevel="1" collapsed="1" x14ac:dyDescent="0.25">
      <c r="A7765" t="s">
        <v>34</v>
      </c>
      <c r="B7765" s="4" t="s">
        <v>29</v>
      </c>
      <c r="C7765" s="4" t="s">
        <v>8778</v>
      </c>
      <c r="D7765" s="4" t="s">
        <v>34</v>
      </c>
      <c r="E7765" s="4">
        <v>4.8339899999999998E-2</v>
      </c>
      <c r="F7765" s="4">
        <v>1.52893E-3</v>
      </c>
      <c r="G7765" s="4">
        <v>1</v>
      </c>
      <c r="H7765" s="4">
        <v>1</v>
      </c>
      <c r="I7765" s="4">
        <v>1</v>
      </c>
      <c r="J7765" s="4" t="s">
        <v>8771</v>
      </c>
      <c r="K7765" s="4">
        <v>0</v>
      </c>
      <c r="L7765" s="4">
        <v>1941.9440099999999</v>
      </c>
      <c r="M7765" s="4" t="s">
        <v>29</v>
      </c>
      <c r="N7765" s="4" t="s">
        <v>29</v>
      </c>
      <c r="O7765" s="4">
        <v>5.5110000000000001E-4</v>
      </c>
      <c r="P7765" s="4">
        <v>1.0120000000000001E-2</v>
      </c>
      <c r="Q7765" s="4">
        <v>2.83</v>
      </c>
    </row>
    <row r="7766" spans="1:29" x14ac:dyDescent="0.25">
      <c r="A7766" s="3" t="s">
        <v>29</v>
      </c>
      <c r="B7766" s="3" t="s">
        <v>30</v>
      </c>
      <c r="C7766" s="3" t="s">
        <v>8779</v>
      </c>
      <c r="D7766" s="3" t="s">
        <v>8780</v>
      </c>
      <c r="E7766" s="3">
        <v>0</v>
      </c>
      <c r="F7766" s="3">
        <v>19.716999999999999</v>
      </c>
      <c r="G7766" s="3">
        <v>7</v>
      </c>
      <c r="H7766" s="3">
        <v>6</v>
      </c>
      <c r="I7766" s="3">
        <v>7</v>
      </c>
      <c r="J7766" s="3">
        <v>6</v>
      </c>
      <c r="K7766" s="3">
        <v>1022</v>
      </c>
      <c r="L7766" s="3">
        <v>115.8</v>
      </c>
      <c r="M7766" s="3">
        <v>5.33</v>
      </c>
      <c r="N7766" s="3">
        <v>19.440000000000001</v>
      </c>
      <c r="O7766" s="3">
        <v>6</v>
      </c>
      <c r="P7766" s="3" t="s">
        <v>315</v>
      </c>
      <c r="Q7766" s="3" t="s">
        <v>34</v>
      </c>
      <c r="R7766" s="3" t="s">
        <v>7697</v>
      </c>
      <c r="S7766" s="3" t="s">
        <v>8781</v>
      </c>
      <c r="T7766" s="3" t="s">
        <v>8782</v>
      </c>
      <c r="U7766" s="3" t="s">
        <v>8779</v>
      </c>
      <c r="V7766" s="3" t="s">
        <v>8783</v>
      </c>
      <c r="W7766" s="3" t="s">
        <v>1555</v>
      </c>
      <c r="X7766" s="3" t="s">
        <v>34</v>
      </c>
      <c r="Y7766" s="3" t="s">
        <v>34</v>
      </c>
      <c r="Z7766" s="3" t="s">
        <v>34</v>
      </c>
      <c r="AA7766" s="3">
        <v>0</v>
      </c>
      <c r="AB7766" s="3" t="s">
        <v>29</v>
      </c>
      <c r="AC7766" s="3">
        <v>1</v>
      </c>
    </row>
    <row r="7767" spans="1:29" hidden="1" outlineLevel="1" collapsed="1" x14ac:dyDescent="0.25">
      <c r="A7767" t="s">
        <v>34</v>
      </c>
      <c r="B7767" s="2" t="s">
        <v>39</v>
      </c>
      <c r="C7767" s="2" t="s">
        <v>40</v>
      </c>
      <c r="D7767" s="2" t="s">
        <v>41</v>
      </c>
      <c r="E7767" s="2" t="s">
        <v>42</v>
      </c>
      <c r="F7767" s="2" t="s">
        <v>43</v>
      </c>
      <c r="G7767" s="2" t="s">
        <v>28</v>
      </c>
      <c r="H7767" s="2" t="s">
        <v>44</v>
      </c>
      <c r="I7767" s="2" t="s">
        <v>8</v>
      </c>
      <c r="J7767" s="2" t="s">
        <v>45</v>
      </c>
      <c r="K7767" s="2" t="s">
        <v>46</v>
      </c>
      <c r="L7767" s="2" t="s">
        <v>47</v>
      </c>
      <c r="M7767" s="2" t="s">
        <v>27</v>
      </c>
      <c r="N7767" s="2" t="s">
        <v>48</v>
      </c>
      <c r="O7767" s="2" t="s">
        <v>49</v>
      </c>
      <c r="P7767" s="2" t="s">
        <v>50</v>
      </c>
      <c r="Q7767" s="2" t="s">
        <v>51</v>
      </c>
    </row>
    <row r="7768" spans="1:29" hidden="1" outlineLevel="1" collapsed="1" x14ac:dyDescent="0.25">
      <c r="A7768" t="s">
        <v>34</v>
      </c>
      <c r="B7768" s="4" t="s">
        <v>29</v>
      </c>
      <c r="C7768" s="4" t="s">
        <v>8784</v>
      </c>
      <c r="D7768" s="4" t="s">
        <v>34</v>
      </c>
      <c r="E7768" s="4">
        <v>3.0476800000000002E-4</v>
      </c>
      <c r="F7768" s="4">
        <v>1.5434800000000001E-4</v>
      </c>
      <c r="G7768" s="4">
        <v>1</v>
      </c>
      <c r="H7768" s="4">
        <v>1</v>
      </c>
      <c r="I7768" s="4">
        <v>1</v>
      </c>
      <c r="J7768" s="4" t="s">
        <v>8779</v>
      </c>
      <c r="K7768" s="4">
        <v>1</v>
      </c>
      <c r="L7768" s="4">
        <v>2808.46254</v>
      </c>
      <c r="M7768" s="4" t="s">
        <v>29</v>
      </c>
      <c r="N7768" s="4" t="s">
        <v>29</v>
      </c>
      <c r="O7768" s="4">
        <v>6.5770000000000002E-5</v>
      </c>
      <c r="P7768" s="4">
        <v>2.2050000000000001E-5</v>
      </c>
      <c r="Q7768" s="4">
        <v>3.83</v>
      </c>
    </row>
    <row r="7769" spans="1:29" hidden="1" outlineLevel="1" collapsed="1" x14ac:dyDescent="0.25">
      <c r="A7769" t="s">
        <v>34</v>
      </c>
      <c r="B7769" s="4" t="s">
        <v>29</v>
      </c>
      <c r="C7769" s="4" t="s">
        <v>8785</v>
      </c>
      <c r="D7769" s="4" t="s">
        <v>34</v>
      </c>
      <c r="E7769" s="4">
        <v>8.7534900000000001E-5</v>
      </c>
      <c r="F7769" s="4">
        <v>1.5434800000000001E-4</v>
      </c>
      <c r="G7769" s="4">
        <v>1</v>
      </c>
      <c r="H7769" s="4">
        <v>1</v>
      </c>
      <c r="I7769" s="4">
        <v>1</v>
      </c>
      <c r="J7769" s="4" t="s">
        <v>8779</v>
      </c>
      <c r="K7769" s="4">
        <v>1</v>
      </c>
      <c r="L7769" s="4">
        <v>1650.86385</v>
      </c>
      <c r="M7769" s="4" t="s">
        <v>29</v>
      </c>
      <c r="N7769" s="4" t="s">
        <v>29</v>
      </c>
      <c r="O7769" s="4">
        <v>6.5770000000000002E-5</v>
      </c>
      <c r="P7769" s="4">
        <v>4.8609999999999997E-6</v>
      </c>
      <c r="Q7769" s="4">
        <v>3.37</v>
      </c>
    </row>
    <row r="7770" spans="1:29" hidden="1" outlineLevel="1" collapsed="1" x14ac:dyDescent="0.25">
      <c r="A7770" t="s">
        <v>34</v>
      </c>
      <c r="B7770" s="4" t="s">
        <v>29</v>
      </c>
      <c r="C7770" s="4" t="s">
        <v>8786</v>
      </c>
      <c r="D7770" s="4" t="s">
        <v>34</v>
      </c>
      <c r="E7770" s="4">
        <v>3.1954100000000001E-3</v>
      </c>
      <c r="F7770" s="4">
        <v>3.0793500000000001E-4</v>
      </c>
      <c r="G7770" s="4">
        <v>1</v>
      </c>
      <c r="H7770" s="4">
        <v>1</v>
      </c>
      <c r="I7770" s="4">
        <v>1</v>
      </c>
      <c r="J7770" s="4" t="s">
        <v>8779</v>
      </c>
      <c r="K7770" s="4">
        <v>0</v>
      </c>
      <c r="L7770" s="4">
        <v>1262.6335200000001</v>
      </c>
      <c r="M7770" s="4" t="s">
        <v>29</v>
      </c>
      <c r="N7770" s="4" t="s">
        <v>29</v>
      </c>
      <c r="O7770" s="4">
        <v>1.192E-4</v>
      </c>
      <c r="P7770" s="4">
        <v>3.6440000000000002E-4</v>
      </c>
      <c r="Q7770" s="4">
        <v>2.54</v>
      </c>
    </row>
    <row r="7771" spans="1:29" hidden="1" outlineLevel="1" collapsed="1" x14ac:dyDescent="0.25">
      <c r="A7771" t="s">
        <v>34</v>
      </c>
      <c r="B7771" s="4" t="s">
        <v>29</v>
      </c>
      <c r="C7771" s="4" t="s">
        <v>8787</v>
      </c>
      <c r="D7771" s="4" t="s">
        <v>34</v>
      </c>
      <c r="E7771" s="4">
        <v>3.5174099999999999E-3</v>
      </c>
      <c r="F7771" s="4">
        <v>3.0793500000000001E-4</v>
      </c>
      <c r="G7771" s="4">
        <v>1</v>
      </c>
      <c r="H7771" s="4">
        <v>1</v>
      </c>
      <c r="I7771" s="4">
        <v>2</v>
      </c>
      <c r="J7771" s="4" t="s">
        <v>8779</v>
      </c>
      <c r="K7771" s="4">
        <v>0</v>
      </c>
      <c r="L7771" s="4">
        <v>855.52982999999995</v>
      </c>
      <c r="M7771" s="4" t="s">
        <v>29</v>
      </c>
      <c r="N7771" s="4" t="s">
        <v>29</v>
      </c>
      <c r="O7771" s="4">
        <v>1.192E-4</v>
      </c>
      <c r="P7771" s="4">
        <v>4.0860000000000001E-4</v>
      </c>
      <c r="Q7771" s="4">
        <v>2.23</v>
      </c>
    </row>
    <row r="7772" spans="1:29" hidden="1" outlineLevel="1" collapsed="1" x14ac:dyDescent="0.25">
      <c r="A7772" t="s">
        <v>34</v>
      </c>
      <c r="B7772" s="4" t="s">
        <v>29</v>
      </c>
      <c r="C7772" s="4" t="s">
        <v>8788</v>
      </c>
      <c r="D7772" s="4" t="s">
        <v>612</v>
      </c>
      <c r="E7772" s="4">
        <v>6.8956199999999995E-2</v>
      </c>
      <c r="F7772" s="4">
        <v>2.6094199999999999E-3</v>
      </c>
      <c r="G7772" s="4">
        <v>1</v>
      </c>
      <c r="H7772" s="4">
        <v>1</v>
      </c>
      <c r="I7772" s="4">
        <v>1</v>
      </c>
      <c r="J7772" s="4" t="s">
        <v>8779</v>
      </c>
      <c r="K7772" s="4">
        <v>1</v>
      </c>
      <c r="L7772" s="4">
        <v>1894.93676</v>
      </c>
      <c r="M7772" s="4" t="s">
        <v>29</v>
      </c>
      <c r="N7772" s="4" t="s">
        <v>29</v>
      </c>
      <c r="O7772" s="4">
        <v>9.3420000000000005E-4</v>
      </c>
      <c r="P7772" s="4">
        <v>1.6410000000000001E-2</v>
      </c>
      <c r="Q7772" s="4">
        <v>3.2</v>
      </c>
    </row>
    <row r="7773" spans="1:29" hidden="1" outlineLevel="1" collapsed="1" x14ac:dyDescent="0.25">
      <c r="A7773" t="s">
        <v>34</v>
      </c>
      <c r="B7773" s="4" t="s">
        <v>29</v>
      </c>
      <c r="C7773" s="4" t="s">
        <v>8789</v>
      </c>
      <c r="D7773" s="4" t="s">
        <v>34</v>
      </c>
      <c r="E7773" s="4">
        <v>0.19081000000000001</v>
      </c>
      <c r="F7773" s="4">
        <v>5.50359E-3</v>
      </c>
      <c r="G7773" s="4">
        <v>1</v>
      </c>
      <c r="H7773" s="4">
        <v>1</v>
      </c>
      <c r="I7773" s="4">
        <v>1</v>
      </c>
      <c r="J7773" s="4" t="s">
        <v>8779</v>
      </c>
      <c r="K7773" s="4">
        <v>0</v>
      </c>
      <c r="L7773" s="4">
        <v>2680.3675800000001</v>
      </c>
      <c r="M7773" s="4" t="s">
        <v>29</v>
      </c>
      <c r="N7773" s="4" t="s">
        <v>29</v>
      </c>
      <c r="O7773" s="4">
        <v>2.0179999999999998E-3</v>
      </c>
      <c r="P7773" s="4">
        <v>7.3270000000000002E-2</v>
      </c>
      <c r="Q7773" s="4">
        <v>2.16</v>
      </c>
    </row>
    <row r="7774" spans="1:29" x14ac:dyDescent="0.25">
      <c r="A7774" s="3" t="s">
        <v>29</v>
      </c>
      <c r="B7774" s="3" t="s">
        <v>30</v>
      </c>
      <c r="C7774" s="3" t="s">
        <v>8790</v>
      </c>
      <c r="D7774" s="3" t="s">
        <v>8791</v>
      </c>
      <c r="E7774" s="3">
        <v>0</v>
      </c>
      <c r="F7774" s="3">
        <v>19.565000000000001</v>
      </c>
      <c r="G7774" s="3">
        <v>10</v>
      </c>
      <c r="H7774" s="3">
        <v>3</v>
      </c>
      <c r="I7774" s="3">
        <v>4</v>
      </c>
      <c r="J7774" s="3">
        <v>3</v>
      </c>
      <c r="K7774" s="3">
        <v>627</v>
      </c>
      <c r="L7774" s="3">
        <v>68.7</v>
      </c>
      <c r="M7774" s="3">
        <v>7.55</v>
      </c>
      <c r="N7774" s="3">
        <v>14.84</v>
      </c>
      <c r="O7774" s="3">
        <v>3</v>
      </c>
      <c r="P7774" s="3" t="s">
        <v>636</v>
      </c>
      <c r="Q7774" s="3" t="s">
        <v>2066</v>
      </c>
      <c r="R7774" s="3" t="s">
        <v>1044</v>
      </c>
      <c r="S7774" s="3" t="s">
        <v>7117</v>
      </c>
      <c r="T7774" s="3" t="s">
        <v>34</v>
      </c>
      <c r="U7774" s="3" t="s">
        <v>8790</v>
      </c>
      <c r="V7774" s="3" t="s">
        <v>34</v>
      </c>
      <c r="W7774" s="3" t="s">
        <v>1139</v>
      </c>
      <c r="X7774" s="3" t="s">
        <v>34</v>
      </c>
      <c r="Y7774" s="3" t="s">
        <v>34</v>
      </c>
      <c r="Z7774" s="3" t="s">
        <v>34</v>
      </c>
      <c r="AA7774" s="3">
        <v>0</v>
      </c>
      <c r="AB7774" s="3" t="s">
        <v>29</v>
      </c>
      <c r="AC7774" s="3">
        <v>1</v>
      </c>
    </row>
    <row r="7775" spans="1:29" hidden="1" outlineLevel="1" collapsed="1" x14ac:dyDescent="0.25">
      <c r="A7775" t="s">
        <v>34</v>
      </c>
      <c r="B7775" s="2" t="s">
        <v>39</v>
      </c>
      <c r="C7775" s="2" t="s">
        <v>40</v>
      </c>
      <c r="D7775" s="2" t="s">
        <v>41</v>
      </c>
      <c r="E7775" s="2" t="s">
        <v>42</v>
      </c>
      <c r="F7775" s="2" t="s">
        <v>43</v>
      </c>
      <c r="G7775" s="2" t="s">
        <v>28</v>
      </c>
      <c r="H7775" s="2" t="s">
        <v>44</v>
      </c>
      <c r="I7775" s="2" t="s">
        <v>8</v>
      </c>
      <c r="J7775" s="2" t="s">
        <v>45</v>
      </c>
      <c r="K7775" s="2" t="s">
        <v>46</v>
      </c>
      <c r="L7775" s="2" t="s">
        <v>47</v>
      </c>
      <c r="M7775" s="2" t="s">
        <v>27</v>
      </c>
      <c r="N7775" s="2" t="s">
        <v>48</v>
      </c>
      <c r="O7775" s="2" t="s">
        <v>49</v>
      </c>
      <c r="P7775" s="2" t="s">
        <v>50</v>
      </c>
      <c r="Q7775" s="2" t="s">
        <v>51</v>
      </c>
    </row>
    <row r="7776" spans="1:29" hidden="1" outlineLevel="1" collapsed="1" x14ac:dyDescent="0.25">
      <c r="A7776" t="s">
        <v>34</v>
      </c>
      <c r="B7776" s="4" t="s">
        <v>29</v>
      </c>
      <c r="C7776" s="4" t="s">
        <v>8792</v>
      </c>
      <c r="D7776" s="4" t="s">
        <v>94</v>
      </c>
      <c r="E7776" s="4">
        <v>1.51906E-3</v>
      </c>
      <c r="F7776" s="4">
        <v>1.5434800000000001E-4</v>
      </c>
      <c r="G7776" s="4">
        <v>1</v>
      </c>
      <c r="H7776" s="4">
        <v>1</v>
      </c>
      <c r="I7776" s="4">
        <v>1</v>
      </c>
      <c r="J7776" s="4" t="s">
        <v>8790</v>
      </c>
      <c r="K7776" s="4">
        <v>0</v>
      </c>
      <c r="L7776" s="4">
        <v>1361.7093299999999</v>
      </c>
      <c r="M7776" s="4" t="s">
        <v>29</v>
      </c>
      <c r="N7776" s="4" t="s">
        <v>29</v>
      </c>
      <c r="O7776" s="4">
        <v>6.5770000000000002E-5</v>
      </c>
      <c r="P7776" s="4">
        <v>1.516E-4</v>
      </c>
      <c r="Q7776" s="4">
        <v>3.19</v>
      </c>
    </row>
    <row r="7777" spans="1:29" hidden="1" outlineLevel="1" collapsed="1" x14ac:dyDescent="0.25">
      <c r="A7777" t="s">
        <v>34</v>
      </c>
      <c r="B7777" s="4" t="s">
        <v>29</v>
      </c>
      <c r="C7777" s="4" t="s">
        <v>8793</v>
      </c>
      <c r="D7777" s="4" t="s">
        <v>211</v>
      </c>
      <c r="E7777" s="4">
        <v>1.9560500000000001E-6</v>
      </c>
      <c r="F7777" s="4">
        <v>1.5434800000000001E-4</v>
      </c>
      <c r="G7777" s="4">
        <v>1</v>
      </c>
      <c r="H7777" s="4">
        <v>1</v>
      </c>
      <c r="I7777" s="4">
        <v>2</v>
      </c>
      <c r="J7777" s="4" t="s">
        <v>8790</v>
      </c>
      <c r="K7777" s="4">
        <v>2</v>
      </c>
      <c r="L7777" s="4">
        <v>3906.7530000000002</v>
      </c>
      <c r="M7777" s="4" t="s">
        <v>29</v>
      </c>
      <c r="N7777" s="4" t="s">
        <v>29</v>
      </c>
      <c r="O7777" s="4">
        <v>6.5770000000000002E-5</v>
      </c>
      <c r="P7777" s="4">
        <v>4.9070000000000002E-8</v>
      </c>
      <c r="Q7777" s="4">
        <v>4.8899999999999997</v>
      </c>
    </row>
    <row r="7778" spans="1:29" hidden="1" outlineLevel="1" collapsed="1" x14ac:dyDescent="0.25">
      <c r="A7778" t="s">
        <v>34</v>
      </c>
      <c r="B7778" s="4" t="s">
        <v>29</v>
      </c>
      <c r="C7778" s="4" t="s">
        <v>8794</v>
      </c>
      <c r="D7778" s="4" t="s">
        <v>197</v>
      </c>
      <c r="E7778" s="4">
        <v>8.7302699999999997E-2</v>
      </c>
      <c r="F7778" s="4">
        <v>3.3951200000000002E-3</v>
      </c>
      <c r="G7778" s="4">
        <v>1</v>
      </c>
      <c r="H7778" s="4">
        <v>1</v>
      </c>
      <c r="I7778" s="4">
        <v>1</v>
      </c>
      <c r="J7778" s="4" t="s">
        <v>8790</v>
      </c>
      <c r="K7778" s="4">
        <v>0</v>
      </c>
      <c r="L7778" s="4">
        <v>967.57236</v>
      </c>
      <c r="M7778" s="4" t="s">
        <v>29</v>
      </c>
      <c r="N7778" s="4" t="s">
        <v>29</v>
      </c>
      <c r="O7778" s="4">
        <v>1.2149999999999999E-3</v>
      </c>
      <c r="P7778" s="4">
        <v>2.2710000000000001E-2</v>
      </c>
      <c r="Q7778" s="4">
        <v>2.14</v>
      </c>
    </row>
    <row r="7779" spans="1:29" x14ac:dyDescent="0.25">
      <c r="A7779" s="3" t="s">
        <v>29</v>
      </c>
      <c r="B7779" s="3" t="s">
        <v>30</v>
      </c>
      <c r="C7779" s="3" t="s">
        <v>8795</v>
      </c>
      <c r="D7779" s="3" t="s">
        <v>8796</v>
      </c>
      <c r="E7779" s="3">
        <v>0</v>
      </c>
      <c r="F7779" s="3">
        <v>19.527000000000001</v>
      </c>
      <c r="G7779" s="3">
        <v>17</v>
      </c>
      <c r="H7779" s="3">
        <v>4</v>
      </c>
      <c r="I7779" s="3">
        <v>5</v>
      </c>
      <c r="J7779" s="3">
        <v>4</v>
      </c>
      <c r="K7779" s="3">
        <v>407</v>
      </c>
      <c r="L7779" s="3">
        <v>46.6</v>
      </c>
      <c r="M7779" s="3">
        <v>7.99</v>
      </c>
      <c r="N7779" s="3">
        <v>17.02</v>
      </c>
      <c r="O7779" s="3">
        <v>4</v>
      </c>
      <c r="P7779" s="3" t="s">
        <v>34</v>
      </c>
      <c r="Q7779" s="3" t="s">
        <v>34</v>
      </c>
      <c r="R7779" s="3" t="s">
        <v>1501</v>
      </c>
      <c r="S7779" s="3" t="s">
        <v>8797</v>
      </c>
      <c r="T7779" s="3" t="s">
        <v>34</v>
      </c>
      <c r="U7779" s="3" t="s">
        <v>8798</v>
      </c>
      <c r="V7779" s="3" t="s">
        <v>34</v>
      </c>
      <c r="W7779" s="3" t="s">
        <v>1758</v>
      </c>
      <c r="X7779" s="3" t="s">
        <v>34</v>
      </c>
      <c r="Y7779" s="3" t="s">
        <v>34</v>
      </c>
      <c r="Z7779" s="3" t="s">
        <v>34</v>
      </c>
      <c r="AA7779" s="3">
        <v>0</v>
      </c>
      <c r="AB7779" s="3" t="s">
        <v>29</v>
      </c>
      <c r="AC7779" s="3">
        <v>1</v>
      </c>
    </row>
    <row r="7780" spans="1:29" hidden="1" outlineLevel="1" collapsed="1" x14ac:dyDescent="0.25">
      <c r="A7780" t="s">
        <v>34</v>
      </c>
      <c r="B7780" s="2" t="s">
        <v>39</v>
      </c>
      <c r="C7780" s="2" t="s">
        <v>40</v>
      </c>
      <c r="D7780" s="2" t="s">
        <v>41</v>
      </c>
      <c r="E7780" s="2" t="s">
        <v>42</v>
      </c>
      <c r="F7780" s="2" t="s">
        <v>43</v>
      </c>
      <c r="G7780" s="2" t="s">
        <v>28</v>
      </c>
      <c r="H7780" s="2" t="s">
        <v>44</v>
      </c>
      <c r="I7780" s="2" t="s">
        <v>8</v>
      </c>
      <c r="J7780" s="2" t="s">
        <v>45</v>
      </c>
      <c r="K7780" s="2" t="s">
        <v>46</v>
      </c>
      <c r="L7780" s="2" t="s">
        <v>47</v>
      </c>
      <c r="M7780" s="2" t="s">
        <v>27</v>
      </c>
      <c r="N7780" s="2" t="s">
        <v>48</v>
      </c>
      <c r="O7780" s="2" t="s">
        <v>49</v>
      </c>
      <c r="P7780" s="2" t="s">
        <v>50</v>
      </c>
      <c r="Q7780" s="2" t="s">
        <v>51</v>
      </c>
    </row>
    <row r="7781" spans="1:29" hidden="1" outlineLevel="1" collapsed="1" x14ac:dyDescent="0.25">
      <c r="A7781" t="s">
        <v>34</v>
      </c>
      <c r="B7781" s="4" t="s">
        <v>29</v>
      </c>
      <c r="C7781" s="4" t="s">
        <v>8799</v>
      </c>
      <c r="D7781" s="4" t="s">
        <v>66</v>
      </c>
      <c r="E7781" s="4">
        <v>2.62873E-4</v>
      </c>
      <c r="F7781" s="4">
        <v>1.5434800000000001E-4</v>
      </c>
      <c r="G7781" s="4">
        <v>1</v>
      </c>
      <c r="H7781" s="4">
        <v>1</v>
      </c>
      <c r="I7781" s="4">
        <v>1</v>
      </c>
      <c r="J7781" s="4" t="s">
        <v>8795</v>
      </c>
      <c r="K7781" s="4">
        <v>0</v>
      </c>
      <c r="L7781" s="4">
        <v>1648.8614700000001</v>
      </c>
      <c r="M7781" s="4" t="s">
        <v>29</v>
      </c>
      <c r="N7781" s="4" t="s">
        <v>29</v>
      </c>
      <c r="O7781" s="4">
        <v>6.5770000000000002E-5</v>
      </c>
      <c r="P7781" s="4">
        <v>1.8349999999999999E-5</v>
      </c>
      <c r="Q7781" s="4">
        <v>3.53</v>
      </c>
    </row>
    <row r="7782" spans="1:29" hidden="1" outlineLevel="1" collapsed="1" x14ac:dyDescent="0.25">
      <c r="A7782" t="s">
        <v>34</v>
      </c>
      <c r="B7782" s="4" t="s">
        <v>29</v>
      </c>
      <c r="C7782" s="4" t="s">
        <v>8800</v>
      </c>
      <c r="D7782" s="4" t="s">
        <v>34</v>
      </c>
      <c r="E7782" s="4">
        <v>3.7696100000000001E-6</v>
      </c>
      <c r="F7782" s="4">
        <v>1.5434800000000001E-4</v>
      </c>
      <c r="G7782" s="4">
        <v>1</v>
      </c>
      <c r="H7782" s="4">
        <v>1</v>
      </c>
      <c r="I7782" s="4">
        <v>1</v>
      </c>
      <c r="J7782" s="4" t="s">
        <v>8795</v>
      </c>
      <c r="K7782" s="4">
        <v>0</v>
      </c>
      <c r="L7782" s="4">
        <v>1816.8824199999999</v>
      </c>
      <c r="M7782" s="4" t="s">
        <v>29</v>
      </c>
      <c r="N7782" s="4" t="s">
        <v>29</v>
      </c>
      <c r="O7782" s="4">
        <v>6.5770000000000002E-5</v>
      </c>
      <c r="P7782" s="4">
        <v>1.084E-7</v>
      </c>
      <c r="Q7782" s="4">
        <v>3.86</v>
      </c>
    </row>
    <row r="7783" spans="1:29" hidden="1" outlineLevel="1" collapsed="1" x14ac:dyDescent="0.25">
      <c r="A7783" t="s">
        <v>34</v>
      </c>
      <c r="B7783" s="4" t="s">
        <v>29</v>
      </c>
      <c r="C7783" s="4" t="s">
        <v>8801</v>
      </c>
      <c r="D7783" s="4" t="s">
        <v>34</v>
      </c>
      <c r="E7783" s="4">
        <v>5.6129300000000003E-4</v>
      </c>
      <c r="F7783" s="4">
        <v>1.5434800000000001E-4</v>
      </c>
      <c r="G7783" s="4">
        <v>1</v>
      </c>
      <c r="H7783" s="4">
        <v>1</v>
      </c>
      <c r="I7783" s="4">
        <v>1</v>
      </c>
      <c r="J7783" s="4" t="s">
        <v>8795</v>
      </c>
      <c r="K7783" s="4">
        <v>1</v>
      </c>
      <c r="L7783" s="4">
        <v>1618.80846</v>
      </c>
      <c r="M7783" s="4" t="s">
        <v>29</v>
      </c>
      <c r="N7783" s="4" t="s">
        <v>29</v>
      </c>
      <c r="O7783" s="4">
        <v>6.5770000000000002E-5</v>
      </c>
      <c r="P7783" s="4">
        <v>4.6069999999999998E-5</v>
      </c>
      <c r="Q7783" s="4">
        <v>3.63</v>
      </c>
    </row>
    <row r="7784" spans="1:29" hidden="1" outlineLevel="1" collapsed="1" x14ac:dyDescent="0.25">
      <c r="A7784" t="s">
        <v>34</v>
      </c>
      <c r="B7784" s="4" t="s">
        <v>29</v>
      </c>
      <c r="C7784" s="4" t="s">
        <v>8802</v>
      </c>
      <c r="D7784" s="4" t="s">
        <v>72</v>
      </c>
      <c r="E7784" s="4">
        <v>2.8842400000000002E-3</v>
      </c>
      <c r="F7784" s="4">
        <v>3.0793500000000001E-4</v>
      </c>
      <c r="G7784" s="4">
        <v>1</v>
      </c>
      <c r="H7784" s="4">
        <v>1</v>
      </c>
      <c r="I7784" s="4">
        <v>2</v>
      </c>
      <c r="J7784" s="4" t="s">
        <v>8795</v>
      </c>
      <c r="K7784" s="4">
        <v>0</v>
      </c>
      <c r="L7784" s="4">
        <v>2271.2091700000001</v>
      </c>
      <c r="M7784" s="4" t="s">
        <v>29</v>
      </c>
      <c r="N7784" s="4" t="s">
        <v>29</v>
      </c>
      <c r="O7784" s="4">
        <v>1.192E-4</v>
      </c>
      <c r="P7784" s="4">
        <v>3.2440000000000002E-4</v>
      </c>
      <c r="Q7784" s="4">
        <v>3</v>
      </c>
    </row>
    <row r="7785" spans="1:29" x14ac:dyDescent="0.25">
      <c r="A7785" s="3" t="s">
        <v>29</v>
      </c>
      <c r="B7785" s="3" t="s">
        <v>30</v>
      </c>
      <c r="C7785" s="3" t="s">
        <v>8803</v>
      </c>
      <c r="D7785" s="3" t="s">
        <v>8804</v>
      </c>
      <c r="E7785" s="3">
        <v>0</v>
      </c>
      <c r="F7785" s="3">
        <v>19.515000000000001</v>
      </c>
      <c r="G7785" s="3">
        <v>7</v>
      </c>
      <c r="H7785" s="3">
        <v>6</v>
      </c>
      <c r="I7785" s="3">
        <v>6</v>
      </c>
      <c r="J7785" s="3">
        <v>6</v>
      </c>
      <c r="K7785" s="3">
        <v>1071</v>
      </c>
      <c r="L7785" s="3">
        <v>118.6</v>
      </c>
      <c r="M7785" s="3">
        <v>6.16</v>
      </c>
      <c r="N7785" s="3">
        <v>14.52</v>
      </c>
      <c r="O7785" s="3">
        <v>6</v>
      </c>
      <c r="P7785" s="3" t="s">
        <v>8805</v>
      </c>
      <c r="Q7785" s="3" t="s">
        <v>8806</v>
      </c>
      <c r="R7785" s="3" t="s">
        <v>8807</v>
      </c>
      <c r="S7785" s="3" t="s">
        <v>8808</v>
      </c>
      <c r="T7785" s="3" t="s">
        <v>8809</v>
      </c>
      <c r="U7785" s="3" t="s">
        <v>8803</v>
      </c>
      <c r="V7785" s="3" t="s">
        <v>8810</v>
      </c>
      <c r="W7785" s="3" t="s">
        <v>38</v>
      </c>
      <c r="X7785" s="3" t="s">
        <v>8811</v>
      </c>
      <c r="Y7785" s="3" t="s">
        <v>8812</v>
      </c>
      <c r="Z7785" s="3" t="s">
        <v>34</v>
      </c>
      <c r="AA7785" s="3">
        <v>13</v>
      </c>
      <c r="AB7785" s="3" t="s">
        <v>29</v>
      </c>
      <c r="AC7785" s="3">
        <v>1</v>
      </c>
    </row>
    <row r="7786" spans="1:29" hidden="1" outlineLevel="1" collapsed="1" x14ac:dyDescent="0.25">
      <c r="A7786" t="s">
        <v>34</v>
      </c>
      <c r="B7786" s="2" t="s">
        <v>39</v>
      </c>
      <c r="C7786" s="2" t="s">
        <v>40</v>
      </c>
      <c r="D7786" s="2" t="s">
        <v>41</v>
      </c>
      <c r="E7786" s="2" t="s">
        <v>42</v>
      </c>
      <c r="F7786" s="2" t="s">
        <v>43</v>
      </c>
      <c r="G7786" s="2" t="s">
        <v>28</v>
      </c>
      <c r="H7786" s="2" t="s">
        <v>44</v>
      </c>
      <c r="I7786" s="2" t="s">
        <v>8</v>
      </c>
      <c r="J7786" s="2" t="s">
        <v>45</v>
      </c>
      <c r="K7786" s="2" t="s">
        <v>46</v>
      </c>
      <c r="L7786" s="2" t="s">
        <v>47</v>
      </c>
      <c r="M7786" s="2" t="s">
        <v>27</v>
      </c>
      <c r="N7786" s="2" t="s">
        <v>48</v>
      </c>
      <c r="O7786" s="2" t="s">
        <v>49</v>
      </c>
      <c r="P7786" s="2" t="s">
        <v>50</v>
      </c>
      <c r="Q7786" s="2" t="s">
        <v>51</v>
      </c>
    </row>
    <row r="7787" spans="1:29" hidden="1" outlineLevel="1" collapsed="1" x14ac:dyDescent="0.25">
      <c r="A7787" t="s">
        <v>34</v>
      </c>
      <c r="B7787" s="4" t="s">
        <v>29</v>
      </c>
      <c r="C7787" s="4" t="s">
        <v>8813</v>
      </c>
      <c r="D7787" s="4" t="s">
        <v>58</v>
      </c>
      <c r="E7787" s="4">
        <v>5.3008200000000005E-7</v>
      </c>
      <c r="F7787" s="4">
        <v>1.5434800000000001E-4</v>
      </c>
      <c r="G7787" s="4">
        <v>1</v>
      </c>
      <c r="H7787" s="4">
        <v>1</v>
      </c>
      <c r="I7787" s="4">
        <v>1</v>
      </c>
      <c r="J7787" s="4" t="s">
        <v>8803</v>
      </c>
      <c r="K7787" s="4">
        <v>0</v>
      </c>
      <c r="L7787" s="4">
        <v>1561.80027</v>
      </c>
      <c r="M7787" s="4" t="s">
        <v>29</v>
      </c>
      <c r="N7787" s="4" t="s">
        <v>29</v>
      </c>
      <c r="O7787" s="4">
        <v>6.5770000000000002E-5</v>
      </c>
      <c r="P7787" s="4">
        <v>1.0109999999999999E-8</v>
      </c>
      <c r="Q7787" s="4">
        <v>3.71</v>
      </c>
    </row>
    <row r="7788" spans="1:29" hidden="1" outlineLevel="1" collapsed="1" x14ac:dyDescent="0.25">
      <c r="A7788" t="s">
        <v>34</v>
      </c>
      <c r="B7788" s="4" t="s">
        <v>29</v>
      </c>
      <c r="C7788" s="4" t="s">
        <v>8814</v>
      </c>
      <c r="D7788" s="4" t="s">
        <v>34</v>
      </c>
      <c r="E7788" s="4">
        <v>5.5023800000000003E-3</v>
      </c>
      <c r="F7788" s="4">
        <v>3.0793500000000001E-4</v>
      </c>
      <c r="G7788" s="4">
        <v>1</v>
      </c>
      <c r="H7788" s="4">
        <v>1</v>
      </c>
      <c r="I7788" s="4">
        <v>1</v>
      </c>
      <c r="J7788" s="4" t="s">
        <v>8803</v>
      </c>
      <c r="K7788" s="4">
        <v>1</v>
      </c>
      <c r="L7788" s="4">
        <v>1533.8271299999999</v>
      </c>
      <c r="M7788" s="4" t="s">
        <v>29</v>
      </c>
      <c r="N7788" s="4" t="s">
        <v>29</v>
      </c>
      <c r="O7788" s="4">
        <v>1.192E-4</v>
      </c>
      <c r="P7788" s="4">
        <v>6.891E-4</v>
      </c>
      <c r="Q7788" s="4">
        <v>3.56</v>
      </c>
    </row>
    <row r="7789" spans="1:29" hidden="1" outlineLevel="1" collapsed="1" x14ac:dyDescent="0.25">
      <c r="A7789" t="s">
        <v>34</v>
      </c>
      <c r="B7789" s="4" t="s">
        <v>29</v>
      </c>
      <c r="C7789" s="4" t="s">
        <v>8815</v>
      </c>
      <c r="D7789" s="4" t="s">
        <v>34</v>
      </c>
      <c r="E7789" s="4">
        <v>1.02703E-2</v>
      </c>
      <c r="F7789" s="4">
        <v>4.3565599999999998E-4</v>
      </c>
      <c r="G7789" s="4">
        <v>1</v>
      </c>
      <c r="H7789" s="4">
        <v>1</v>
      </c>
      <c r="I7789" s="4">
        <v>1</v>
      </c>
      <c r="J7789" s="4" t="s">
        <v>8803</v>
      </c>
      <c r="K7789" s="4">
        <v>0</v>
      </c>
      <c r="L7789" s="4">
        <v>1864.93272</v>
      </c>
      <c r="M7789" s="4" t="s">
        <v>29</v>
      </c>
      <c r="N7789" s="4" t="s">
        <v>29</v>
      </c>
      <c r="O7789" s="4">
        <v>1.639E-4</v>
      </c>
      <c r="P7789" s="4">
        <v>1.446E-3</v>
      </c>
      <c r="Q7789" s="4">
        <v>2.93</v>
      </c>
    </row>
    <row r="7790" spans="1:29" hidden="1" outlineLevel="1" collapsed="1" x14ac:dyDescent="0.25">
      <c r="A7790" t="s">
        <v>34</v>
      </c>
      <c r="B7790" s="4" t="s">
        <v>29</v>
      </c>
      <c r="C7790" s="4" t="s">
        <v>8816</v>
      </c>
      <c r="D7790" s="4" t="s">
        <v>34</v>
      </c>
      <c r="E7790" s="4">
        <v>6.6630099999999996E-3</v>
      </c>
      <c r="F7790" s="4">
        <v>4.3565599999999998E-4</v>
      </c>
      <c r="G7790" s="4">
        <v>1</v>
      </c>
      <c r="H7790" s="4">
        <v>1</v>
      </c>
      <c r="I7790" s="4">
        <v>1</v>
      </c>
      <c r="J7790" s="4" t="s">
        <v>8803</v>
      </c>
      <c r="K7790" s="4">
        <v>0</v>
      </c>
      <c r="L7790" s="4">
        <v>1333.7110399999999</v>
      </c>
      <c r="M7790" s="4" t="s">
        <v>29</v>
      </c>
      <c r="N7790" s="4" t="s">
        <v>29</v>
      </c>
      <c r="O7790" s="4">
        <v>1.639E-4</v>
      </c>
      <c r="P7790" s="4">
        <v>8.6319999999999995E-4</v>
      </c>
      <c r="Q7790" s="4">
        <v>2.11</v>
      </c>
    </row>
    <row r="7791" spans="1:29" hidden="1" outlineLevel="1" collapsed="1" x14ac:dyDescent="0.25">
      <c r="A7791" t="s">
        <v>34</v>
      </c>
      <c r="B7791" s="4" t="s">
        <v>29</v>
      </c>
      <c r="C7791" s="4" t="s">
        <v>8817</v>
      </c>
      <c r="D7791" s="4" t="s">
        <v>34</v>
      </c>
      <c r="E7791" s="4">
        <v>0.113181</v>
      </c>
      <c r="F7791" s="4">
        <v>3.75158E-3</v>
      </c>
      <c r="G7791" s="4">
        <v>1</v>
      </c>
      <c r="H7791" s="4">
        <v>1</v>
      </c>
      <c r="I7791" s="4">
        <v>1</v>
      </c>
      <c r="J7791" s="4" t="s">
        <v>8803</v>
      </c>
      <c r="K7791" s="4">
        <v>0</v>
      </c>
      <c r="L7791" s="4">
        <v>1307.7066199999999</v>
      </c>
      <c r="M7791" s="4" t="s">
        <v>29</v>
      </c>
      <c r="N7791" s="4" t="s">
        <v>29</v>
      </c>
      <c r="O7791" s="4">
        <v>1.3439999999999999E-3</v>
      </c>
      <c r="P7791" s="4">
        <v>3.2829999999999998E-2</v>
      </c>
      <c r="Q7791" s="4">
        <v>2.2200000000000002</v>
      </c>
    </row>
    <row r="7792" spans="1:29" hidden="1" outlineLevel="1" collapsed="1" x14ac:dyDescent="0.25">
      <c r="A7792" t="s">
        <v>34</v>
      </c>
      <c r="B7792" s="4" t="s">
        <v>29</v>
      </c>
      <c r="C7792" s="4" t="s">
        <v>8818</v>
      </c>
      <c r="D7792" s="4" t="s">
        <v>94</v>
      </c>
      <c r="E7792" s="4">
        <v>0.24413199999999999</v>
      </c>
      <c r="F7792" s="4">
        <v>9.4906499999999998E-3</v>
      </c>
      <c r="G7792" s="4">
        <v>1</v>
      </c>
      <c r="H7792" s="4">
        <v>1</v>
      </c>
      <c r="I7792" s="4">
        <v>1</v>
      </c>
      <c r="J7792" s="4" t="s">
        <v>8803</v>
      </c>
      <c r="K7792" s="4">
        <v>0</v>
      </c>
      <c r="L7792" s="4">
        <v>993.50336000000004</v>
      </c>
      <c r="M7792" s="4" t="s">
        <v>29</v>
      </c>
      <c r="N7792" s="4" t="s">
        <v>29</v>
      </c>
      <c r="O7792" s="4">
        <v>3.6250000000000002E-3</v>
      </c>
      <c r="P7792" s="4">
        <v>0.1069</v>
      </c>
      <c r="Q7792" s="4">
        <v>1.1200000000000001</v>
      </c>
    </row>
    <row r="7793" spans="1:29" x14ac:dyDescent="0.25">
      <c r="A7793" s="3" t="s">
        <v>29</v>
      </c>
      <c r="B7793" s="3" t="s">
        <v>30</v>
      </c>
      <c r="C7793" s="3" t="s">
        <v>8819</v>
      </c>
      <c r="D7793" s="3" t="s">
        <v>8820</v>
      </c>
      <c r="E7793" s="3">
        <v>0</v>
      </c>
      <c r="F7793" s="3">
        <v>19.488</v>
      </c>
      <c r="G7793" s="3">
        <v>7</v>
      </c>
      <c r="H7793" s="3">
        <v>4</v>
      </c>
      <c r="I7793" s="3">
        <v>4</v>
      </c>
      <c r="J7793" s="3">
        <v>4</v>
      </c>
      <c r="K7793" s="3">
        <v>666</v>
      </c>
      <c r="L7793" s="3">
        <v>77.7</v>
      </c>
      <c r="M7793" s="3">
        <v>8.15</v>
      </c>
      <c r="N7793" s="3">
        <v>11.65</v>
      </c>
      <c r="O7793" s="3">
        <v>4</v>
      </c>
      <c r="P7793" s="3" t="s">
        <v>34</v>
      </c>
      <c r="Q7793" s="3" t="s">
        <v>34</v>
      </c>
      <c r="R7793" s="3" t="s">
        <v>1552</v>
      </c>
      <c r="S7793" s="3" t="s">
        <v>34</v>
      </c>
      <c r="T7793" s="3" t="s">
        <v>34</v>
      </c>
      <c r="U7793" s="3" t="s">
        <v>8819</v>
      </c>
      <c r="V7793" s="3" t="s">
        <v>34</v>
      </c>
      <c r="W7793" s="3" t="s">
        <v>1213</v>
      </c>
      <c r="X7793" s="3" t="s">
        <v>34</v>
      </c>
      <c r="Y7793" s="3" t="s">
        <v>34</v>
      </c>
      <c r="Z7793" s="3" t="s">
        <v>34</v>
      </c>
      <c r="AA7793" s="3">
        <v>0</v>
      </c>
      <c r="AB7793" s="3" t="s">
        <v>29</v>
      </c>
      <c r="AC7793" s="3">
        <v>1</v>
      </c>
    </row>
    <row r="7794" spans="1:29" hidden="1" outlineLevel="1" collapsed="1" x14ac:dyDescent="0.25">
      <c r="A7794" t="s">
        <v>34</v>
      </c>
      <c r="B7794" s="2" t="s">
        <v>39</v>
      </c>
      <c r="C7794" s="2" t="s">
        <v>40</v>
      </c>
      <c r="D7794" s="2" t="s">
        <v>41</v>
      </c>
      <c r="E7794" s="2" t="s">
        <v>42</v>
      </c>
      <c r="F7794" s="2" t="s">
        <v>43</v>
      </c>
      <c r="G7794" s="2" t="s">
        <v>28</v>
      </c>
      <c r="H7794" s="2" t="s">
        <v>44</v>
      </c>
      <c r="I7794" s="2" t="s">
        <v>8</v>
      </c>
      <c r="J7794" s="2" t="s">
        <v>45</v>
      </c>
      <c r="K7794" s="2" t="s">
        <v>46</v>
      </c>
      <c r="L7794" s="2" t="s">
        <v>47</v>
      </c>
      <c r="M7794" s="2" t="s">
        <v>27</v>
      </c>
      <c r="N7794" s="2" t="s">
        <v>48</v>
      </c>
      <c r="O7794" s="2" t="s">
        <v>49</v>
      </c>
      <c r="P7794" s="2" t="s">
        <v>50</v>
      </c>
      <c r="Q7794" s="2" t="s">
        <v>51</v>
      </c>
    </row>
    <row r="7795" spans="1:29" hidden="1" outlineLevel="1" collapsed="1" x14ac:dyDescent="0.25">
      <c r="A7795" t="s">
        <v>34</v>
      </c>
      <c r="B7795" s="4" t="s">
        <v>29</v>
      </c>
      <c r="C7795" s="4" t="s">
        <v>8821</v>
      </c>
      <c r="D7795" s="4" t="s">
        <v>34</v>
      </c>
      <c r="E7795" s="4">
        <v>1.32127E-7</v>
      </c>
      <c r="F7795" s="4">
        <v>1.5434800000000001E-4</v>
      </c>
      <c r="G7795" s="4">
        <v>1</v>
      </c>
      <c r="H7795" s="4">
        <v>1</v>
      </c>
      <c r="I7795" s="4">
        <v>1</v>
      </c>
      <c r="J7795" s="4" t="s">
        <v>8819</v>
      </c>
      <c r="K7795" s="4">
        <v>0</v>
      </c>
      <c r="L7795" s="4">
        <v>1905.9076299999999</v>
      </c>
      <c r="M7795" s="4" t="s">
        <v>29</v>
      </c>
      <c r="N7795" s="4" t="s">
        <v>29</v>
      </c>
      <c r="O7795" s="4">
        <v>6.5770000000000002E-5</v>
      </c>
      <c r="P7795" s="4">
        <v>1.8760000000000001E-9</v>
      </c>
      <c r="Q7795" s="4">
        <v>4.63</v>
      </c>
    </row>
    <row r="7796" spans="1:29" hidden="1" outlineLevel="1" collapsed="1" x14ac:dyDescent="0.25">
      <c r="A7796" t="s">
        <v>34</v>
      </c>
      <c r="B7796" s="4" t="s">
        <v>29</v>
      </c>
      <c r="C7796" s="4" t="s">
        <v>8822</v>
      </c>
      <c r="D7796" s="4" t="s">
        <v>34</v>
      </c>
      <c r="E7796" s="4">
        <v>2.5292499999999998E-4</v>
      </c>
      <c r="F7796" s="4">
        <v>1.5434800000000001E-4</v>
      </c>
      <c r="G7796" s="4">
        <v>1</v>
      </c>
      <c r="H7796" s="4">
        <v>1</v>
      </c>
      <c r="I7796" s="4">
        <v>1</v>
      </c>
      <c r="J7796" s="4" t="s">
        <v>8819</v>
      </c>
      <c r="K7796" s="4">
        <v>0</v>
      </c>
      <c r="L7796" s="4">
        <v>1411.74676</v>
      </c>
      <c r="M7796" s="4" t="s">
        <v>29</v>
      </c>
      <c r="N7796" s="4" t="s">
        <v>29</v>
      </c>
      <c r="O7796" s="4">
        <v>6.5770000000000002E-5</v>
      </c>
      <c r="P7796" s="4">
        <v>1.7580000000000001E-5</v>
      </c>
      <c r="Q7796" s="4">
        <v>2.46</v>
      </c>
    </row>
    <row r="7797" spans="1:29" hidden="1" outlineLevel="1" collapsed="1" x14ac:dyDescent="0.25">
      <c r="A7797" t="s">
        <v>34</v>
      </c>
      <c r="B7797" s="4" t="s">
        <v>29</v>
      </c>
      <c r="C7797" s="4" t="s">
        <v>8823</v>
      </c>
      <c r="D7797" s="4" t="s">
        <v>34</v>
      </c>
      <c r="E7797" s="4">
        <v>3.0947399999999999E-3</v>
      </c>
      <c r="F7797" s="4">
        <v>3.0793500000000001E-4</v>
      </c>
      <c r="G7797" s="4">
        <v>1</v>
      </c>
      <c r="H7797" s="4">
        <v>1</v>
      </c>
      <c r="I7797" s="4">
        <v>1</v>
      </c>
      <c r="J7797" s="4" t="s">
        <v>8819</v>
      </c>
      <c r="K7797" s="4">
        <v>0</v>
      </c>
      <c r="L7797" s="4">
        <v>1079.55789</v>
      </c>
      <c r="M7797" s="4" t="s">
        <v>29</v>
      </c>
      <c r="N7797" s="4" t="s">
        <v>29</v>
      </c>
      <c r="O7797" s="4">
        <v>1.192E-4</v>
      </c>
      <c r="P7797" s="4">
        <v>3.503E-4</v>
      </c>
      <c r="Q7797" s="4">
        <v>2.1</v>
      </c>
    </row>
    <row r="7798" spans="1:29" hidden="1" outlineLevel="1" collapsed="1" x14ac:dyDescent="0.25">
      <c r="A7798" t="s">
        <v>34</v>
      </c>
      <c r="B7798" s="4" t="s">
        <v>29</v>
      </c>
      <c r="C7798" s="4" t="s">
        <v>8824</v>
      </c>
      <c r="D7798" s="4" t="s">
        <v>34</v>
      </c>
      <c r="E7798" s="4">
        <v>1.7693199999999999E-2</v>
      </c>
      <c r="F7798" s="4">
        <v>5.7957899999999999E-4</v>
      </c>
      <c r="G7798" s="4">
        <v>1</v>
      </c>
      <c r="H7798" s="4">
        <v>1</v>
      </c>
      <c r="I7798" s="4">
        <v>1</v>
      </c>
      <c r="J7798" s="4" t="s">
        <v>8819</v>
      </c>
      <c r="K7798" s="4">
        <v>0</v>
      </c>
      <c r="L7798" s="4">
        <v>976.56733999999994</v>
      </c>
      <c r="M7798" s="4" t="s">
        <v>29</v>
      </c>
      <c r="N7798" s="4" t="s">
        <v>29</v>
      </c>
      <c r="O7798" s="4">
        <v>2.1489999999999999E-4</v>
      </c>
      <c r="P7798" s="4">
        <v>2.8110000000000001E-3</v>
      </c>
      <c r="Q7798" s="4">
        <v>2.46</v>
      </c>
    </row>
    <row r="7799" spans="1:29" x14ac:dyDescent="0.25">
      <c r="A7799" s="3" t="s">
        <v>29</v>
      </c>
      <c r="B7799" s="3" t="s">
        <v>30</v>
      </c>
      <c r="C7799" s="3" t="s">
        <v>8825</v>
      </c>
      <c r="D7799" s="3" t="s">
        <v>8826</v>
      </c>
      <c r="E7799" s="3">
        <v>0</v>
      </c>
      <c r="F7799" s="3">
        <v>19.417999999999999</v>
      </c>
      <c r="G7799" s="3">
        <v>16</v>
      </c>
      <c r="H7799" s="3">
        <v>4</v>
      </c>
      <c r="I7799" s="3">
        <v>6</v>
      </c>
      <c r="J7799" s="3">
        <v>4</v>
      </c>
      <c r="K7799" s="3">
        <v>477</v>
      </c>
      <c r="L7799" s="3">
        <v>53.8</v>
      </c>
      <c r="M7799" s="3">
        <v>5.48</v>
      </c>
      <c r="N7799" s="3">
        <v>17.29</v>
      </c>
      <c r="O7799" s="3">
        <v>4</v>
      </c>
      <c r="P7799" s="3" t="s">
        <v>34</v>
      </c>
      <c r="Q7799" s="3" t="s">
        <v>34</v>
      </c>
      <c r="R7799" s="3" t="s">
        <v>34</v>
      </c>
      <c r="S7799" s="3" t="s">
        <v>1464</v>
      </c>
      <c r="T7799" s="3" t="s">
        <v>34</v>
      </c>
      <c r="U7799" s="3" t="s">
        <v>8825</v>
      </c>
      <c r="V7799" s="3" t="s">
        <v>34</v>
      </c>
      <c r="W7799" s="3" t="s">
        <v>2549</v>
      </c>
      <c r="X7799" s="3" t="s">
        <v>34</v>
      </c>
      <c r="Y7799" s="3" t="s">
        <v>34</v>
      </c>
      <c r="Z7799" s="3" t="s">
        <v>34</v>
      </c>
      <c r="AA7799" s="3">
        <v>0</v>
      </c>
      <c r="AB7799" s="3" t="s">
        <v>29</v>
      </c>
      <c r="AC7799" s="3">
        <v>1</v>
      </c>
    </row>
    <row r="7800" spans="1:29" hidden="1" outlineLevel="1" collapsed="1" x14ac:dyDescent="0.25">
      <c r="A7800" t="s">
        <v>34</v>
      </c>
      <c r="B7800" s="2" t="s">
        <v>39</v>
      </c>
      <c r="C7800" s="2" t="s">
        <v>40</v>
      </c>
      <c r="D7800" s="2" t="s">
        <v>41</v>
      </c>
      <c r="E7800" s="2" t="s">
        <v>42</v>
      </c>
      <c r="F7800" s="2" t="s">
        <v>43</v>
      </c>
      <c r="G7800" s="2" t="s">
        <v>28</v>
      </c>
      <c r="H7800" s="2" t="s">
        <v>44</v>
      </c>
      <c r="I7800" s="2" t="s">
        <v>8</v>
      </c>
      <c r="J7800" s="2" t="s">
        <v>45</v>
      </c>
      <c r="K7800" s="2" t="s">
        <v>46</v>
      </c>
      <c r="L7800" s="2" t="s">
        <v>47</v>
      </c>
      <c r="M7800" s="2" t="s">
        <v>27</v>
      </c>
      <c r="N7800" s="2" t="s">
        <v>48</v>
      </c>
      <c r="O7800" s="2" t="s">
        <v>49</v>
      </c>
      <c r="P7800" s="2" t="s">
        <v>50</v>
      </c>
      <c r="Q7800" s="2" t="s">
        <v>51</v>
      </c>
    </row>
    <row r="7801" spans="1:29" hidden="1" outlineLevel="1" collapsed="1" x14ac:dyDescent="0.25">
      <c r="A7801" t="s">
        <v>34</v>
      </c>
      <c r="B7801" s="4" t="s">
        <v>29</v>
      </c>
      <c r="C7801" s="4" t="s">
        <v>8827</v>
      </c>
      <c r="D7801" s="4" t="s">
        <v>154</v>
      </c>
      <c r="E7801" s="4">
        <v>3.31336E-4</v>
      </c>
      <c r="F7801" s="4">
        <v>1.5434800000000001E-4</v>
      </c>
      <c r="G7801" s="4">
        <v>1</v>
      </c>
      <c r="H7801" s="4">
        <v>1</v>
      </c>
      <c r="I7801" s="4">
        <v>1</v>
      </c>
      <c r="J7801" s="4" t="s">
        <v>8825</v>
      </c>
      <c r="K7801" s="4">
        <v>1</v>
      </c>
      <c r="L7801" s="4">
        <v>2618.3242799999998</v>
      </c>
      <c r="M7801" s="4" t="s">
        <v>29</v>
      </c>
      <c r="N7801" s="4" t="s">
        <v>29</v>
      </c>
      <c r="O7801" s="4">
        <v>6.5770000000000002E-5</v>
      </c>
      <c r="P7801" s="4">
        <v>2.4430000000000002E-5</v>
      </c>
      <c r="Q7801" s="4">
        <v>4.0199999999999996</v>
      </c>
    </row>
    <row r="7802" spans="1:29" hidden="1" outlineLevel="1" collapsed="1" x14ac:dyDescent="0.25">
      <c r="A7802" t="s">
        <v>34</v>
      </c>
      <c r="B7802" s="4" t="s">
        <v>29</v>
      </c>
      <c r="C7802" s="4" t="s">
        <v>8828</v>
      </c>
      <c r="D7802" s="4" t="s">
        <v>236</v>
      </c>
      <c r="E7802" s="4">
        <v>1.53868E-3</v>
      </c>
      <c r="F7802" s="4">
        <v>1.5434800000000001E-4</v>
      </c>
      <c r="G7802" s="4">
        <v>1</v>
      </c>
      <c r="H7802" s="4">
        <v>1</v>
      </c>
      <c r="I7802" s="4">
        <v>2</v>
      </c>
      <c r="J7802" s="4" t="s">
        <v>8825</v>
      </c>
      <c r="K7802" s="4">
        <v>0</v>
      </c>
      <c r="L7802" s="4">
        <v>2323.2002400000001</v>
      </c>
      <c r="M7802" s="4" t="s">
        <v>29</v>
      </c>
      <c r="N7802" s="4" t="s">
        <v>29</v>
      </c>
      <c r="O7802" s="4">
        <v>6.5770000000000002E-5</v>
      </c>
      <c r="P7802" s="4">
        <v>1.5440000000000001E-4</v>
      </c>
      <c r="Q7802" s="4">
        <v>4.18</v>
      </c>
    </row>
    <row r="7803" spans="1:29" hidden="1" outlineLevel="1" collapsed="1" x14ac:dyDescent="0.25">
      <c r="A7803" t="s">
        <v>34</v>
      </c>
      <c r="B7803" s="4" t="s">
        <v>29</v>
      </c>
      <c r="C7803" s="4" t="s">
        <v>8829</v>
      </c>
      <c r="D7803" s="4" t="s">
        <v>34</v>
      </c>
      <c r="E7803" s="4">
        <v>1.2310000000000001E-5</v>
      </c>
      <c r="F7803" s="4">
        <v>1.5434800000000001E-4</v>
      </c>
      <c r="G7803" s="4">
        <v>1</v>
      </c>
      <c r="H7803" s="4">
        <v>1</v>
      </c>
      <c r="I7803" s="4">
        <v>1</v>
      </c>
      <c r="J7803" s="4" t="s">
        <v>8825</v>
      </c>
      <c r="K7803" s="4">
        <v>0</v>
      </c>
      <c r="L7803" s="4">
        <v>1566.7335700000001</v>
      </c>
      <c r="M7803" s="4" t="s">
        <v>29</v>
      </c>
      <c r="N7803" s="4" t="s">
        <v>29</v>
      </c>
      <c r="O7803" s="4">
        <v>6.5770000000000002E-5</v>
      </c>
      <c r="P7803" s="4">
        <v>4.5250000000000001E-7</v>
      </c>
      <c r="Q7803" s="4">
        <v>3.54</v>
      </c>
    </row>
    <row r="7804" spans="1:29" hidden="1" outlineLevel="1" collapsed="1" x14ac:dyDescent="0.25">
      <c r="A7804" t="s">
        <v>34</v>
      </c>
      <c r="B7804" s="4" t="s">
        <v>29</v>
      </c>
      <c r="C7804" s="4" t="s">
        <v>8830</v>
      </c>
      <c r="D7804" s="4" t="s">
        <v>8831</v>
      </c>
      <c r="E7804" s="4">
        <v>2.1478999999999999E-3</v>
      </c>
      <c r="F7804" s="4">
        <v>1.5434800000000001E-4</v>
      </c>
      <c r="G7804" s="4">
        <v>1</v>
      </c>
      <c r="H7804" s="4">
        <v>1</v>
      </c>
      <c r="I7804" s="4">
        <v>2</v>
      </c>
      <c r="J7804" s="4" t="s">
        <v>8825</v>
      </c>
      <c r="K7804" s="4">
        <v>2</v>
      </c>
      <c r="L7804" s="4">
        <v>2406.1275500000002</v>
      </c>
      <c r="M7804" s="4" t="s">
        <v>29</v>
      </c>
      <c r="N7804" s="4" t="s">
        <v>29</v>
      </c>
      <c r="O7804" s="4">
        <v>6.5770000000000002E-5</v>
      </c>
      <c r="P7804" s="4">
        <v>2.284E-4</v>
      </c>
      <c r="Q7804" s="4">
        <v>2.2599999999999998</v>
      </c>
    </row>
    <row r="7805" spans="1:29" x14ac:dyDescent="0.25">
      <c r="A7805" s="3" t="s">
        <v>29</v>
      </c>
      <c r="B7805" s="3" t="s">
        <v>30</v>
      </c>
      <c r="C7805" s="3" t="s">
        <v>8832</v>
      </c>
      <c r="D7805" s="3" t="s">
        <v>8833</v>
      </c>
      <c r="E7805" s="3">
        <v>0</v>
      </c>
      <c r="F7805" s="3">
        <v>19.350999999999999</v>
      </c>
      <c r="G7805" s="3">
        <v>12</v>
      </c>
      <c r="H7805" s="3">
        <v>4</v>
      </c>
      <c r="I7805" s="3">
        <v>5</v>
      </c>
      <c r="J7805" s="3">
        <v>4</v>
      </c>
      <c r="K7805" s="3">
        <v>539</v>
      </c>
      <c r="L7805" s="3">
        <v>61</v>
      </c>
      <c r="M7805" s="3">
        <v>9.5500000000000007</v>
      </c>
      <c r="N7805" s="3">
        <v>17.43</v>
      </c>
      <c r="O7805" s="3">
        <v>4</v>
      </c>
      <c r="P7805" s="3" t="s">
        <v>315</v>
      </c>
      <c r="Q7805" s="3" t="s">
        <v>34</v>
      </c>
      <c r="R7805" s="3" t="s">
        <v>189</v>
      </c>
      <c r="S7805" s="3" t="s">
        <v>8834</v>
      </c>
      <c r="T7805" s="3" t="s">
        <v>34</v>
      </c>
      <c r="U7805" s="3" t="s">
        <v>8832</v>
      </c>
      <c r="V7805" s="3" t="s">
        <v>34</v>
      </c>
      <c r="W7805" s="3" t="s">
        <v>38</v>
      </c>
      <c r="X7805" s="3" t="s">
        <v>34</v>
      </c>
      <c r="Y7805" s="3" t="s">
        <v>34</v>
      </c>
      <c r="Z7805" s="3" t="s">
        <v>34</v>
      </c>
      <c r="AA7805" s="3">
        <v>0</v>
      </c>
      <c r="AB7805" s="3" t="s">
        <v>29</v>
      </c>
      <c r="AC7805" s="3">
        <v>1</v>
      </c>
    </row>
    <row r="7806" spans="1:29" hidden="1" outlineLevel="1" collapsed="1" x14ac:dyDescent="0.25">
      <c r="A7806" t="s">
        <v>34</v>
      </c>
      <c r="B7806" s="2" t="s">
        <v>39</v>
      </c>
      <c r="C7806" s="2" t="s">
        <v>40</v>
      </c>
      <c r="D7806" s="2" t="s">
        <v>41</v>
      </c>
      <c r="E7806" s="2" t="s">
        <v>42</v>
      </c>
      <c r="F7806" s="2" t="s">
        <v>43</v>
      </c>
      <c r="G7806" s="2" t="s">
        <v>28</v>
      </c>
      <c r="H7806" s="2" t="s">
        <v>44</v>
      </c>
      <c r="I7806" s="2" t="s">
        <v>8</v>
      </c>
      <c r="J7806" s="2" t="s">
        <v>45</v>
      </c>
      <c r="K7806" s="2" t="s">
        <v>46</v>
      </c>
      <c r="L7806" s="2" t="s">
        <v>47</v>
      </c>
      <c r="M7806" s="2" t="s">
        <v>27</v>
      </c>
      <c r="N7806" s="2" t="s">
        <v>48</v>
      </c>
      <c r="O7806" s="2" t="s">
        <v>49</v>
      </c>
      <c r="P7806" s="2" t="s">
        <v>50</v>
      </c>
      <c r="Q7806" s="2" t="s">
        <v>51</v>
      </c>
    </row>
    <row r="7807" spans="1:29" hidden="1" outlineLevel="1" collapsed="1" x14ac:dyDescent="0.25">
      <c r="A7807" t="s">
        <v>34</v>
      </c>
      <c r="B7807" s="4" t="s">
        <v>29</v>
      </c>
      <c r="C7807" s="4" t="s">
        <v>8835</v>
      </c>
      <c r="D7807" s="4" t="s">
        <v>58</v>
      </c>
      <c r="E7807" s="4">
        <v>1.8941600000000001E-7</v>
      </c>
      <c r="F7807" s="4">
        <v>1.5434800000000001E-4</v>
      </c>
      <c r="G7807" s="4">
        <v>1</v>
      </c>
      <c r="H7807" s="4">
        <v>1</v>
      </c>
      <c r="I7807" s="4">
        <v>1</v>
      </c>
      <c r="J7807" s="4" t="s">
        <v>8832</v>
      </c>
      <c r="K7807" s="4">
        <v>0</v>
      </c>
      <c r="L7807" s="4">
        <v>1866.92257</v>
      </c>
      <c r="M7807" s="4" t="s">
        <v>29</v>
      </c>
      <c r="N7807" s="4" t="s">
        <v>29</v>
      </c>
      <c r="O7807" s="4">
        <v>6.5770000000000002E-5</v>
      </c>
      <c r="P7807" s="4">
        <v>2.9140000000000001E-9</v>
      </c>
      <c r="Q7807" s="4">
        <v>4.13</v>
      </c>
    </row>
    <row r="7808" spans="1:29" hidden="1" outlineLevel="1" collapsed="1" x14ac:dyDescent="0.25">
      <c r="A7808" t="s">
        <v>34</v>
      </c>
      <c r="B7808" s="4" t="s">
        <v>29</v>
      </c>
      <c r="C7808" s="4" t="s">
        <v>8836</v>
      </c>
      <c r="D7808" s="4" t="s">
        <v>317</v>
      </c>
      <c r="E7808" s="4">
        <v>3.9942499999999999E-6</v>
      </c>
      <c r="F7808" s="4">
        <v>1.5434800000000001E-4</v>
      </c>
      <c r="G7808" s="4">
        <v>1</v>
      </c>
      <c r="H7808" s="4">
        <v>1</v>
      </c>
      <c r="I7808" s="4">
        <v>2</v>
      </c>
      <c r="J7808" s="4" t="s">
        <v>8832</v>
      </c>
      <c r="K7808" s="4">
        <v>0</v>
      </c>
      <c r="L7808" s="4">
        <v>2377.1776100000002</v>
      </c>
      <c r="M7808" s="4" t="s">
        <v>29</v>
      </c>
      <c r="N7808" s="4" t="s">
        <v>29</v>
      </c>
      <c r="O7808" s="4">
        <v>6.5770000000000002E-5</v>
      </c>
      <c r="P7808" s="4">
        <v>1.159E-7</v>
      </c>
      <c r="Q7808" s="4">
        <v>3.93</v>
      </c>
    </row>
    <row r="7809" spans="1:29" hidden="1" outlineLevel="1" collapsed="1" x14ac:dyDescent="0.25">
      <c r="A7809" t="s">
        <v>34</v>
      </c>
      <c r="B7809" s="4" t="s">
        <v>29</v>
      </c>
      <c r="C7809" s="4" t="s">
        <v>8837</v>
      </c>
      <c r="D7809" s="4" t="s">
        <v>317</v>
      </c>
      <c r="E7809" s="4">
        <v>2.0190099999999999E-2</v>
      </c>
      <c r="F7809" s="4">
        <v>7.2030900000000003E-4</v>
      </c>
      <c r="G7809" s="4">
        <v>1</v>
      </c>
      <c r="H7809" s="4">
        <v>1</v>
      </c>
      <c r="I7809" s="4">
        <v>1</v>
      </c>
      <c r="J7809" s="4" t="s">
        <v>8832</v>
      </c>
      <c r="K7809" s="4">
        <v>1</v>
      </c>
      <c r="L7809" s="4">
        <v>2066.0546399999998</v>
      </c>
      <c r="M7809" s="4" t="s">
        <v>29</v>
      </c>
      <c r="N7809" s="4" t="s">
        <v>29</v>
      </c>
      <c r="O7809" s="4">
        <v>2.6459999999999998E-4</v>
      </c>
      <c r="P7809" s="4">
        <v>3.32E-3</v>
      </c>
      <c r="Q7809" s="4">
        <v>2.69</v>
      </c>
    </row>
    <row r="7810" spans="1:29" hidden="1" outlineLevel="1" collapsed="1" x14ac:dyDescent="0.25">
      <c r="A7810" t="s">
        <v>34</v>
      </c>
      <c r="B7810" s="4" t="s">
        <v>29</v>
      </c>
      <c r="C7810" s="4" t="s">
        <v>8838</v>
      </c>
      <c r="D7810" s="4" t="s">
        <v>159</v>
      </c>
      <c r="E7810" s="4">
        <v>0.12889</v>
      </c>
      <c r="F7810" s="4">
        <v>4.3961599999999997E-3</v>
      </c>
      <c r="G7810" s="4">
        <v>1</v>
      </c>
      <c r="H7810" s="4">
        <v>1</v>
      </c>
      <c r="I7810" s="4">
        <v>1</v>
      </c>
      <c r="J7810" s="4" t="s">
        <v>8832</v>
      </c>
      <c r="K7810" s="4">
        <v>1</v>
      </c>
      <c r="L7810" s="4">
        <v>2111.0267699999999</v>
      </c>
      <c r="M7810" s="4" t="s">
        <v>29</v>
      </c>
      <c r="N7810" s="4" t="s">
        <v>29</v>
      </c>
      <c r="O7810" s="4">
        <v>1.5299999999999999E-3</v>
      </c>
      <c r="P7810" s="4">
        <v>3.9730000000000001E-2</v>
      </c>
      <c r="Q7810" s="4">
        <v>3.57</v>
      </c>
    </row>
    <row r="7811" spans="1:29" x14ac:dyDescent="0.25">
      <c r="A7811" s="3" t="s">
        <v>29</v>
      </c>
      <c r="B7811" s="3" t="s">
        <v>30</v>
      </c>
      <c r="C7811" s="3" t="s">
        <v>8839</v>
      </c>
      <c r="D7811" s="3" t="s">
        <v>8840</v>
      </c>
      <c r="E7811" s="3">
        <v>0</v>
      </c>
      <c r="F7811" s="3">
        <v>19.34</v>
      </c>
      <c r="G7811" s="3">
        <v>34</v>
      </c>
      <c r="H7811" s="3">
        <v>3</v>
      </c>
      <c r="I7811" s="3">
        <v>4</v>
      </c>
      <c r="J7811" s="3">
        <v>3</v>
      </c>
      <c r="K7811" s="3">
        <v>211</v>
      </c>
      <c r="L7811" s="3">
        <v>22.6</v>
      </c>
      <c r="M7811" s="3">
        <v>4.53</v>
      </c>
      <c r="N7811" s="3">
        <v>17.739999999999998</v>
      </c>
      <c r="O7811" s="3">
        <v>3</v>
      </c>
      <c r="P7811" s="3" t="s">
        <v>34</v>
      </c>
      <c r="Q7811" s="3" t="s">
        <v>34</v>
      </c>
      <c r="R7811" s="3" t="s">
        <v>189</v>
      </c>
      <c r="S7811" s="3" t="s">
        <v>8841</v>
      </c>
      <c r="T7811" s="3" t="s">
        <v>34</v>
      </c>
      <c r="U7811" s="3" t="s">
        <v>8842</v>
      </c>
      <c r="V7811" s="3" t="s">
        <v>34</v>
      </c>
      <c r="W7811" s="3" t="s">
        <v>1343</v>
      </c>
      <c r="X7811" s="3" t="s">
        <v>34</v>
      </c>
      <c r="Y7811" s="3" t="s">
        <v>34</v>
      </c>
      <c r="Z7811" s="3" t="s">
        <v>34</v>
      </c>
      <c r="AA7811" s="3">
        <v>0</v>
      </c>
      <c r="AB7811" s="3" t="s">
        <v>29</v>
      </c>
      <c r="AC7811" s="3">
        <v>1</v>
      </c>
    </row>
    <row r="7812" spans="1:29" hidden="1" outlineLevel="1" collapsed="1" x14ac:dyDescent="0.25">
      <c r="A7812" t="s">
        <v>34</v>
      </c>
      <c r="B7812" s="2" t="s">
        <v>39</v>
      </c>
      <c r="C7812" s="2" t="s">
        <v>40</v>
      </c>
      <c r="D7812" s="2" t="s">
        <v>41</v>
      </c>
      <c r="E7812" s="2" t="s">
        <v>42</v>
      </c>
      <c r="F7812" s="2" t="s">
        <v>43</v>
      </c>
      <c r="G7812" s="2" t="s">
        <v>28</v>
      </c>
      <c r="H7812" s="2" t="s">
        <v>44</v>
      </c>
      <c r="I7812" s="2" t="s">
        <v>8</v>
      </c>
      <c r="J7812" s="2" t="s">
        <v>45</v>
      </c>
      <c r="K7812" s="2" t="s">
        <v>46</v>
      </c>
      <c r="L7812" s="2" t="s">
        <v>47</v>
      </c>
      <c r="M7812" s="2" t="s">
        <v>27</v>
      </c>
      <c r="N7812" s="2" t="s">
        <v>48</v>
      </c>
      <c r="O7812" s="2" t="s">
        <v>49</v>
      </c>
      <c r="P7812" s="2" t="s">
        <v>50</v>
      </c>
      <c r="Q7812" s="2" t="s">
        <v>51</v>
      </c>
    </row>
    <row r="7813" spans="1:29" hidden="1" outlineLevel="1" collapsed="1" x14ac:dyDescent="0.25">
      <c r="A7813" t="s">
        <v>34</v>
      </c>
      <c r="B7813" s="4" t="s">
        <v>29</v>
      </c>
      <c r="C7813" s="4" t="s">
        <v>8843</v>
      </c>
      <c r="D7813" s="4" t="s">
        <v>34</v>
      </c>
      <c r="E7813" s="4">
        <v>1.8941499999999999E-6</v>
      </c>
      <c r="F7813" s="4">
        <v>1.5434800000000001E-4</v>
      </c>
      <c r="G7813" s="4">
        <v>1</v>
      </c>
      <c r="H7813" s="4">
        <v>1</v>
      </c>
      <c r="I7813" s="4">
        <v>1</v>
      </c>
      <c r="J7813" s="4" t="s">
        <v>8839</v>
      </c>
      <c r="K7813" s="4">
        <v>0</v>
      </c>
      <c r="L7813" s="4">
        <v>2964.4194499999999</v>
      </c>
      <c r="M7813" s="4" t="s">
        <v>29</v>
      </c>
      <c r="N7813" s="4" t="s">
        <v>29</v>
      </c>
      <c r="O7813" s="4">
        <v>6.5770000000000002E-5</v>
      </c>
      <c r="P7813" s="4">
        <v>4.7050000000000001E-8</v>
      </c>
      <c r="Q7813" s="4">
        <v>4.8600000000000003</v>
      </c>
    </row>
    <row r="7814" spans="1:29" hidden="1" outlineLevel="1" collapsed="1" x14ac:dyDescent="0.25">
      <c r="A7814" t="s">
        <v>34</v>
      </c>
      <c r="B7814" s="4" t="s">
        <v>29</v>
      </c>
      <c r="C7814" s="4" t="s">
        <v>8844</v>
      </c>
      <c r="D7814" s="4" t="s">
        <v>166</v>
      </c>
      <c r="E7814" s="4">
        <v>5.7631199999999999E-8</v>
      </c>
      <c r="F7814" s="4">
        <v>1.5434800000000001E-4</v>
      </c>
      <c r="G7814" s="4">
        <v>1</v>
      </c>
      <c r="H7814" s="4">
        <v>1</v>
      </c>
      <c r="I7814" s="4">
        <v>2</v>
      </c>
      <c r="J7814" s="4" t="s">
        <v>8839</v>
      </c>
      <c r="K7814" s="4">
        <v>0</v>
      </c>
      <c r="L7814" s="4">
        <v>2803.30321</v>
      </c>
      <c r="M7814" s="4" t="s">
        <v>29</v>
      </c>
      <c r="N7814" s="4" t="s">
        <v>29</v>
      </c>
      <c r="O7814" s="4">
        <v>6.5770000000000002E-5</v>
      </c>
      <c r="P7814" s="4">
        <v>6.8729999999999999E-10</v>
      </c>
      <c r="Q7814" s="4">
        <v>4.62</v>
      </c>
    </row>
    <row r="7815" spans="1:29" hidden="1" outlineLevel="1" collapsed="1" x14ac:dyDescent="0.25">
      <c r="A7815" t="s">
        <v>34</v>
      </c>
      <c r="B7815" s="4" t="s">
        <v>29</v>
      </c>
      <c r="C7815" s="4" t="s">
        <v>8845</v>
      </c>
      <c r="D7815" s="4" t="s">
        <v>34</v>
      </c>
      <c r="E7815" s="4">
        <v>1.00765E-2</v>
      </c>
      <c r="F7815" s="4">
        <v>4.3565599999999998E-4</v>
      </c>
      <c r="G7815" s="4">
        <v>1</v>
      </c>
      <c r="H7815" s="4">
        <v>1</v>
      </c>
      <c r="I7815" s="4">
        <v>1</v>
      </c>
      <c r="J7815" s="4" t="s">
        <v>8839</v>
      </c>
      <c r="K7815" s="4">
        <v>0</v>
      </c>
      <c r="L7815" s="4">
        <v>2240.0519399999998</v>
      </c>
      <c r="M7815" s="4" t="s">
        <v>29</v>
      </c>
      <c r="N7815" s="4" t="s">
        <v>29</v>
      </c>
      <c r="O7815" s="4">
        <v>1.639E-4</v>
      </c>
      <c r="P7815" s="4">
        <v>1.4120000000000001E-3</v>
      </c>
      <c r="Q7815" s="4">
        <v>3.27</v>
      </c>
    </row>
    <row r="7816" spans="1:29" x14ac:dyDescent="0.25">
      <c r="A7816" s="3" t="s">
        <v>29</v>
      </c>
      <c r="B7816" s="3" t="s">
        <v>30</v>
      </c>
      <c r="C7816" s="3" t="s">
        <v>8846</v>
      </c>
      <c r="D7816" s="3" t="s">
        <v>8847</v>
      </c>
      <c r="E7816" s="3">
        <v>0</v>
      </c>
      <c r="F7816" s="3">
        <v>19.280999999999999</v>
      </c>
      <c r="G7816" s="3">
        <v>22</v>
      </c>
      <c r="H7816" s="3">
        <v>6</v>
      </c>
      <c r="I7816" s="3">
        <v>7</v>
      </c>
      <c r="J7816" s="3">
        <v>6</v>
      </c>
      <c r="K7816" s="3">
        <v>371</v>
      </c>
      <c r="L7816" s="3">
        <v>43.2</v>
      </c>
      <c r="M7816" s="3">
        <v>9.82</v>
      </c>
      <c r="N7816" s="3">
        <v>13.44</v>
      </c>
      <c r="O7816" s="3">
        <v>6</v>
      </c>
      <c r="P7816" s="3" t="s">
        <v>2217</v>
      </c>
      <c r="Q7816" s="3" t="s">
        <v>8214</v>
      </c>
      <c r="R7816" s="3" t="s">
        <v>8848</v>
      </c>
      <c r="S7816" s="3" t="s">
        <v>8849</v>
      </c>
      <c r="T7816" s="3" t="s">
        <v>8850</v>
      </c>
      <c r="U7816" s="3" t="s">
        <v>8846</v>
      </c>
      <c r="V7816" s="3" t="s">
        <v>8851</v>
      </c>
      <c r="W7816" s="3" t="s">
        <v>638</v>
      </c>
      <c r="X7816" s="3" t="s">
        <v>34</v>
      </c>
      <c r="Y7816" s="3" t="s">
        <v>34</v>
      </c>
      <c r="Z7816" s="3" t="s">
        <v>34</v>
      </c>
      <c r="AA7816" s="3">
        <v>0</v>
      </c>
      <c r="AB7816" s="3" t="s">
        <v>29</v>
      </c>
      <c r="AC7816" s="3">
        <v>1</v>
      </c>
    </row>
    <row r="7817" spans="1:29" hidden="1" outlineLevel="1" collapsed="1" x14ac:dyDescent="0.25">
      <c r="A7817" t="s">
        <v>34</v>
      </c>
      <c r="B7817" s="2" t="s">
        <v>39</v>
      </c>
      <c r="C7817" s="2" t="s">
        <v>40</v>
      </c>
      <c r="D7817" s="2" t="s">
        <v>41</v>
      </c>
      <c r="E7817" s="2" t="s">
        <v>42</v>
      </c>
      <c r="F7817" s="2" t="s">
        <v>43</v>
      </c>
      <c r="G7817" s="2" t="s">
        <v>28</v>
      </c>
      <c r="H7817" s="2" t="s">
        <v>44</v>
      </c>
      <c r="I7817" s="2" t="s">
        <v>8</v>
      </c>
      <c r="J7817" s="2" t="s">
        <v>45</v>
      </c>
      <c r="K7817" s="2" t="s">
        <v>46</v>
      </c>
      <c r="L7817" s="2" t="s">
        <v>47</v>
      </c>
      <c r="M7817" s="2" t="s">
        <v>27</v>
      </c>
      <c r="N7817" s="2" t="s">
        <v>48</v>
      </c>
      <c r="O7817" s="2" t="s">
        <v>49</v>
      </c>
      <c r="P7817" s="2" t="s">
        <v>50</v>
      </c>
      <c r="Q7817" s="2" t="s">
        <v>51</v>
      </c>
    </row>
    <row r="7818" spans="1:29" hidden="1" outlineLevel="1" collapsed="1" x14ac:dyDescent="0.25">
      <c r="A7818" t="s">
        <v>34</v>
      </c>
      <c r="B7818" s="4" t="s">
        <v>29</v>
      </c>
      <c r="C7818" s="4" t="s">
        <v>8852</v>
      </c>
      <c r="D7818" s="4" t="s">
        <v>34</v>
      </c>
      <c r="E7818" s="4">
        <v>1.7833700000000001E-3</v>
      </c>
      <c r="F7818" s="4">
        <v>1.5434800000000001E-4</v>
      </c>
      <c r="G7818" s="4">
        <v>1</v>
      </c>
      <c r="H7818" s="4">
        <v>1</v>
      </c>
      <c r="I7818" s="4">
        <v>1</v>
      </c>
      <c r="J7818" s="4" t="s">
        <v>8846</v>
      </c>
      <c r="K7818" s="4">
        <v>0</v>
      </c>
      <c r="L7818" s="4">
        <v>1439.69003</v>
      </c>
      <c r="M7818" s="4" t="s">
        <v>29</v>
      </c>
      <c r="N7818" s="4" t="s">
        <v>29</v>
      </c>
      <c r="O7818" s="4">
        <v>6.5770000000000002E-5</v>
      </c>
      <c r="P7818" s="4">
        <v>1.83E-4</v>
      </c>
      <c r="Q7818" s="4">
        <v>2.33</v>
      </c>
    </row>
    <row r="7819" spans="1:29" hidden="1" outlineLevel="1" collapsed="1" x14ac:dyDescent="0.25">
      <c r="A7819" t="s">
        <v>34</v>
      </c>
      <c r="B7819" s="4" t="s">
        <v>29</v>
      </c>
      <c r="C7819" s="4" t="s">
        <v>8853</v>
      </c>
      <c r="D7819" s="4" t="s">
        <v>34</v>
      </c>
      <c r="E7819" s="4">
        <v>9.5063199999999997E-4</v>
      </c>
      <c r="F7819" s="4">
        <v>1.5434800000000001E-4</v>
      </c>
      <c r="G7819" s="4">
        <v>1</v>
      </c>
      <c r="H7819" s="4">
        <v>1</v>
      </c>
      <c r="I7819" s="4">
        <v>2</v>
      </c>
      <c r="J7819" s="4" t="s">
        <v>8846</v>
      </c>
      <c r="K7819" s="4">
        <v>1</v>
      </c>
      <c r="L7819" s="4">
        <v>1635.8853200000001</v>
      </c>
      <c r="M7819" s="4" t="s">
        <v>29</v>
      </c>
      <c r="N7819" s="4" t="s">
        <v>29</v>
      </c>
      <c r="O7819" s="4">
        <v>6.5770000000000002E-5</v>
      </c>
      <c r="P7819" s="4">
        <v>8.6429999999999997E-5</v>
      </c>
      <c r="Q7819" s="4">
        <v>3.73</v>
      </c>
    </row>
    <row r="7820" spans="1:29" hidden="1" outlineLevel="1" collapsed="1" x14ac:dyDescent="0.25">
      <c r="A7820" t="s">
        <v>34</v>
      </c>
      <c r="B7820" s="4" t="s">
        <v>29</v>
      </c>
      <c r="C7820" s="4" t="s">
        <v>8854</v>
      </c>
      <c r="D7820" s="4" t="s">
        <v>617</v>
      </c>
      <c r="E7820" s="4">
        <v>4.99972E-4</v>
      </c>
      <c r="F7820" s="4">
        <v>1.5434800000000001E-4</v>
      </c>
      <c r="G7820" s="4">
        <v>1</v>
      </c>
      <c r="H7820" s="4">
        <v>1</v>
      </c>
      <c r="I7820" s="4">
        <v>1</v>
      </c>
      <c r="J7820" s="4" t="s">
        <v>8846</v>
      </c>
      <c r="K7820" s="4">
        <v>0</v>
      </c>
      <c r="L7820" s="4">
        <v>1803.86941</v>
      </c>
      <c r="M7820" s="4" t="s">
        <v>29</v>
      </c>
      <c r="N7820" s="4" t="s">
        <v>29</v>
      </c>
      <c r="O7820" s="4">
        <v>6.5770000000000002E-5</v>
      </c>
      <c r="P7820" s="4">
        <v>3.9990000000000002E-5</v>
      </c>
      <c r="Q7820" s="4">
        <v>3.25</v>
      </c>
    </row>
    <row r="7821" spans="1:29" hidden="1" outlineLevel="1" collapsed="1" x14ac:dyDescent="0.25">
      <c r="A7821" t="s">
        <v>34</v>
      </c>
      <c r="B7821" s="4" t="s">
        <v>29</v>
      </c>
      <c r="C7821" s="4" t="s">
        <v>8855</v>
      </c>
      <c r="D7821" s="4" t="s">
        <v>34</v>
      </c>
      <c r="E7821" s="4">
        <v>2.6880099999999998E-3</v>
      </c>
      <c r="F7821" s="4">
        <v>3.0793500000000001E-4</v>
      </c>
      <c r="G7821" s="4">
        <v>1</v>
      </c>
      <c r="H7821" s="4">
        <v>1</v>
      </c>
      <c r="I7821" s="4">
        <v>1</v>
      </c>
      <c r="J7821" s="4" t="s">
        <v>8846</v>
      </c>
      <c r="K7821" s="4">
        <v>1</v>
      </c>
      <c r="L7821" s="4">
        <v>2601.346</v>
      </c>
      <c r="M7821" s="4" t="s">
        <v>29</v>
      </c>
      <c r="N7821" s="4" t="s">
        <v>29</v>
      </c>
      <c r="O7821" s="4">
        <v>1.192E-4</v>
      </c>
      <c r="P7821" s="4">
        <v>2.9770000000000003E-4</v>
      </c>
      <c r="Q7821" s="4">
        <v>2.39</v>
      </c>
    </row>
    <row r="7822" spans="1:29" hidden="1" outlineLevel="1" collapsed="1" x14ac:dyDescent="0.25">
      <c r="A7822" t="s">
        <v>34</v>
      </c>
      <c r="B7822" s="4" t="s">
        <v>29</v>
      </c>
      <c r="C7822" s="4" t="s">
        <v>8856</v>
      </c>
      <c r="D7822" s="4" t="s">
        <v>34</v>
      </c>
      <c r="E7822" s="4">
        <v>4.8339899999999998E-2</v>
      </c>
      <c r="F7822" s="4">
        <v>1.52893E-3</v>
      </c>
      <c r="G7822" s="4">
        <v>1</v>
      </c>
      <c r="H7822" s="4">
        <v>1</v>
      </c>
      <c r="I7822" s="4">
        <v>1</v>
      </c>
      <c r="J7822" s="4" t="s">
        <v>8846</v>
      </c>
      <c r="K7822" s="4">
        <v>0</v>
      </c>
      <c r="L7822" s="4">
        <v>859.47712999999999</v>
      </c>
      <c r="M7822" s="4" t="s">
        <v>29</v>
      </c>
      <c r="N7822" s="4" t="s">
        <v>29</v>
      </c>
      <c r="O7822" s="4">
        <v>5.5110000000000001E-4</v>
      </c>
      <c r="P7822" s="4">
        <v>1.017E-2</v>
      </c>
      <c r="Q7822" s="4">
        <v>1.78</v>
      </c>
    </row>
    <row r="7823" spans="1:29" hidden="1" outlineLevel="1" collapsed="1" x14ac:dyDescent="0.25">
      <c r="A7823" t="s">
        <v>34</v>
      </c>
      <c r="B7823" s="4" t="s">
        <v>29</v>
      </c>
      <c r="C7823" s="4" t="s">
        <v>8857</v>
      </c>
      <c r="D7823" s="4" t="s">
        <v>34</v>
      </c>
      <c r="E7823" s="4">
        <v>9.9773200000000006E-2</v>
      </c>
      <c r="F7823" s="4">
        <v>3.5126799999999998E-3</v>
      </c>
      <c r="G7823" s="4">
        <v>1</v>
      </c>
      <c r="H7823" s="4">
        <v>1</v>
      </c>
      <c r="I7823" s="4">
        <v>1</v>
      </c>
      <c r="J7823" s="4" t="s">
        <v>8846</v>
      </c>
      <c r="K7823" s="4">
        <v>1</v>
      </c>
      <c r="L7823" s="4">
        <v>931.58360000000005</v>
      </c>
      <c r="M7823" s="4" t="s">
        <v>29</v>
      </c>
      <c r="N7823" s="4" t="s">
        <v>29</v>
      </c>
      <c r="O7823" s="4">
        <v>1.258E-3</v>
      </c>
      <c r="P7823" s="4">
        <v>2.7369999999999998E-2</v>
      </c>
      <c r="Q7823" s="4">
        <v>1.56</v>
      </c>
    </row>
    <row r="7824" spans="1:29" x14ac:dyDescent="0.25">
      <c r="A7824" s="3" t="s">
        <v>29</v>
      </c>
      <c r="B7824" s="3" t="s">
        <v>30</v>
      </c>
      <c r="C7824" s="3" t="s">
        <v>1809</v>
      </c>
      <c r="D7824" s="3" t="s">
        <v>8858</v>
      </c>
      <c r="E7824" s="3">
        <v>0</v>
      </c>
      <c r="F7824" s="3">
        <v>19.242000000000001</v>
      </c>
      <c r="G7824" s="3">
        <v>12</v>
      </c>
      <c r="H7824" s="3">
        <v>2</v>
      </c>
      <c r="I7824" s="3">
        <v>7</v>
      </c>
      <c r="J7824" s="3">
        <v>2</v>
      </c>
      <c r="K7824" s="3">
        <v>224</v>
      </c>
      <c r="L7824" s="3">
        <v>25.1</v>
      </c>
      <c r="M7824" s="3">
        <v>5.35</v>
      </c>
      <c r="N7824" s="3">
        <v>28.48</v>
      </c>
      <c r="O7824" s="3">
        <v>2</v>
      </c>
      <c r="P7824" s="3" t="s">
        <v>34</v>
      </c>
      <c r="Q7824" s="3" t="s">
        <v>34</v>
      </c>
      <c r="R7824" s="3" t="s">
        <v>34</v>
      </c>
      <c r="S7824" s="3" t="s">
        <v>34</v>
      </c>
      <c r="T7824" s="3" t="s">
        <v>34</v>
      </c>
      <c r="U7824" s="3" t="s">
        <v>34</v>
      </c>
      <c r="V7824" s="3" t="s">
        <v>34</v>
      </c>
      <c r="W7824" s="3" t="s">
        <v>34</v>
      </c>
      <c r="X7824" s="3" t="s">
        <v>34</v>
      </c>
      <c r="Y7824" s="3" t="s">
        <v>34</v>
      </c>
      <c r="Z7824" s="3" t="s">
        <v>34</v>
      </c>
      <c r="AA7824" s="3">
        <v>0</v>
      </c>
      <c r="AB7824" s="3" t="s">
        <v>29</v>
      </c>
      <c r="AC7824" s="3">
        <v>1</v>
      </c>
    </row>
    <row r="7825" spans="1:29" hidden="1" outlineLevel="1" collapsed="1" x14ac:dyDescent="0.25">
      <c r="A7825" t="s">
        <v>34</v>
      </c>
      <c r="B7825" s="2" t="s">
        <v>39</v>
      </c>
      <c r="C7825" s="2" t="s">
        <v>40</v>
      </c>
      <c r="D7825" s="2" t="s">
        <v>41</v>
      </c>
      <c r="E7825" s="2" t="s">
        <v>42</v>
      </c>
      <c r="F7825" s="2" t="s">
        <v>43</v>
      </c>
      <c r="G7825" s="2" t="s">
        <v>28</v>
      </c>
      <c r="H7825" s="2" t="s">
        <v>44</v>
      </c>
      <c r="I7825" s="2" t="s">
        <v>8</v>
      </c>
      <c r="J7825" s="2" t="s">
        <v>45</v>
      </c>
      <c r="K7825" s="2" t="s">
        <v>46</v>
      </c>
      <c r="L7825" s="2" t="s">
        <v>47</v>
      </c>
      <c r="M7825" s="2" t="s">
        <v>27</v>
      </c>
      <c r="N7825" s="2" t="s">
        <v>48</v>
      </c>
      <c r="O7825" s="2" t="s">
        <v>49</v>
      </c>
      <c r="P7825" s="2" t="s">
        <v>50</v>
      </c>
      <c r="Q7825" s="2" t="s">
        <v>51</v>
      </c>
    </row>
    <row r="7826" spans="1:29" hidden="1" outlineLevel="1" collapsed="1" x14ac:dyDescent="0.25">
      <c r="A7826" t="s">
        <v>34</v>
      </c>
      <c r="B7826" s="4" t="s">
        <v>29</v>
      </c>
      <c r="C7826" s="4" t="s">
        <v>8859</v>
      </c>
      <c r="D7826" s="4" t="s">
        <v>154</v>
      </c>
      <c r="E7826" s="4">
        <v>1.49302E-7</v>
      </c>
      <c r="F7826" s="4">
        <v>1.5434800000000001E-4</v>
      </c>
      <c r="G7826" s="4">
        <v>1</v>
      </c>
      <c r="H7826" s="4">
        <v>1</v>
      </c>
      <c r="I7826" s="4">
        <v>6</v>
      </c>
      <c r="J7826" s="4" t="s">
        <v>1809</v>
      </c>
      <c r="K7826" s="4">
        <v>0</v>
      </c>
      <c r="L7826" s="4">
        <v>2202.1627400000002</v>
      </c>
      <c r="M7826" s="4" t="s">
        <v>29</v>
      </c>
      <c r="N7826" s="4" t="s">
        <v>29</v>
      </c>
      <c r="O7826" s="4">
        <v>6.5770000000000002E-5</v>
      </c>
      <c r="P7826" s="4">
        <v>2.1820000000000001E-9</v>
      </c>
      <c r="Q7826" s="4">
        <v>4.83</v>
      </c>
    </row>
    <row r="7827" spans="1:29" hidden="1" outlineLevel="1" collapsed="1" x14ac:dyDescent="0.25">
      <c r="A7827" t="s">
        <v>34</v>
      </c>
      <c r="B7827" s="4" t="s">
        <v>29</v>
      </c>
      <c r="C7827" s="4" t="s">
        <v>8860</v>
      </c>
      <c r="D7827" s="4" t="s">
        <v>154</v>
      </c>
      <c r="E7827" s="4">
        <v>1.36597E-2</v>
      </c>
      <c r="F7827" s="4">
        <v>4.3565599999999998E-4</v>
      </c>
      <c r="G7827" s="4">
        <v>1</v>
      </c>
      <c r="H7827" s="4">
        <v>1</v>
      </c>
      <c r="I7827" s="4">
        <v>1</v>
      </c>
      <c r="J7827" s="4" t="s">
        <v>1809</v>
      </c>
      <c r="K7827" s="4">
        <v>1</v>
      </c>
      <c r="L7827" s="4">
        <v>2925.5946800000002</v>
      </c>
      <c r="M7827" s="4" t="s">
        <v>29</v>
      </c>
      <c r="N7827" s="4" t="s">
        <v>29</v>
      </c>
      <c r="O7827" s="4">
        <v>1.639E-4</v>
      </c>
      <c r="P7827" s="4">
        <v>2.0470000000000002E-3</v>
      </c>
      <c r="Q7827" s="4">
        <v>4.18</v>
      </c>
    </row>
    <row r="7828" spans="1:29" x14ac:dyDescent="0.25">
      <c r="A7828" s="3" t="s">
        <v>29</v>
      </c>
      <c r="B7828" s="3" t="s">
        <v>30</v>
      </c>
      <c r="C7828" s="3" t="s">
        <v>8861</v>
      </c>
      <c r="D7828" s="3" t="s">
        <v>8862</v>
      </c>
      <c r="E7828" s="3">
        <v>0</v>
      </c>
      <c r="F7828" s="3">
        <v>19.181000000000001</v>
      </c>
      <c r="G7828" s="3">
        <v>9</v>
      </c>
      <c r="H7828" s="3">
        <v>5</v>
      </c>
      <c r="I7828" s="3">
        <v>5</v>
      </c>
      <c r="J7828" s="3">
        <v>5</v>
      </c>
      <c r="K7828" s="3">
        <v>837</v>
      </c>
      <c r="L7828" s="3">
        <v>92.3</v>
      </c>
      <c r="M7828" s="3">
        <v>8.7899999999999991</v>
      </c>
      <c r="N7828" s="3">
        <v>14.71</v>
      </c>
      <c r="O7828" s="3">
        <v>5</v>
      </c>
      <c r="P7828" s="3" t="s">
        <v>34</v>
      </c>
      <c r="Q7828" s="3" t="s">
        <v>34</v>
      </c>
      <c r="R7828" s="3" t="s">
        <v>34</v>
      </c>
      <c r="S7828" s="3" t="s">
        <v>8863</v>
      </c>
      <c r="T7828" s="3" t="s">
        <v>34</v>
      </c>
      <c r="U7828" s="3" t="s">
        <v>8861</v>
      </c>
      <c r="V7828" s="3" t="s">
        <v>34</v>
      </c>
      <c r="W7828" s="3" t="s">
        <v>1139</v>
      </c>
      <c r="X7828" s="3" t="s">
        <v>34</v>
      </c>
      <c r="Y7828" s="3" t="s">
        <v>34</v>
      </c>
      <c r="Z7828" s="3" t="s">
        <v>34</v>
      </c>
      <c r="AA7828" s="3">
        <v>0</v>
      </c>
      <c r="AB7828" s="3" t="s">
        <v>29</v>
      </c>
      <c r="AC7828" s="3">
        <v>1</v>
      </c>
    </row>
    <row r="7829" spans="1:29" hidden="1" outlineLevel="1" collapsed="1" x14ac:dyDescent="0.25">
      <c r="A7829" t="s">
        <v>34</v>
      </c>
      <c r="B7829" s="2" t="s">
        <v>39</v>
      </c>
      <c r="C7829" s="2" t="s">
        <v>40</v>
      </c>
      <c r="D7829" s="2" t="s">
        <v>41</v>
      </c>
      <c r="E7829" s="2" t="s">
        <v>42</v>
      </c>
      <c r="F7829" s="2" t="s">
        <v>43</v>
      </c>
      <c r="G7829" s="2" t="s">
        <v>28</v>
      </c>
      <c r="H7829" s="2" t="s">
        <v>44</v>
      </c>
      <c r="I7829" s="2" t="s">
        <v>8</v>
      </c>
      <c r="J7829" s="2" t="s">
        <v>45</v>
      </c>
      <c r="K7829" s="2" t="s">
        <v>46</v>
      </c>
      <c r="L7829" s="2" t="s">
        <v>47</v>
      </c>
      <c r="M7829" s="2" t="s">
        <v>27</v>
      </c>
      <c r="N7829" s="2" t="s">
        <v>48</v>
      </c>
      <c r="O7829" s="2" t="s">
        <v>49</v>
      </c>
      <c r="P7829" s="2" t="s">
        <v>50</v>
      </c>
      <c r="Q7829" s="2" t="s">
        <v>51</v>
      </c>
    </row>
    <row r="7830" spans="1:29" hidden="1" outlineLevel="1" collapsed="1" x14ac:dyDescent="0.25">
      <c r="A7830" t="s">
        <v>34</v>
      </c>
      <c r="B7830" s="4" t="s">
        <v>29</v>
      </c>
      <c r="C7830" s="4" t="s">
        <v>8864</v>
      </c>
      <c r="D7830" s="4" t="s">
        <v>34</v>
      </c>
      <c r="E7830" s="4">
        <v>8.5777800000000001E-4</v>
      </c>
      <c r="F7830" s="4">
        <v>1.5434800000000001E-4</v>
      </c>
      <c r="G7830" s="4">
        <v>1</v>
      </c>
      <c r="H7830" s="4">
        <v>1</v>
      </c>
      <c r="I7830" s="4">
        <v>1</v>
      </c>
      <c r="J7830" s="4" t="s">
        <v>8861</v>
      </c>
      <c r="K7830" s="4">
        <v>0</v>
      </c>
      <c r="L7830" s="4">
        <v>1859.877</v>
      </c>
      <c r="M7830" s="4" t="s">
        <v>29</v>
      </c>
      <c r="N7830" s="4" t="s">
        <v>29</v>
      </c>
      <c r="O7830" s="4">
        <v>6.5770000000000002E-5</v>
      </c>
      <c r="P7830" s="4">
        <v>7.6630000000000003E-5</v>
      </c>
      <c r="Q7830" s="4">
        <v>3.08</v>
      </c>
    </row>
    <row r="7831" spans="1:29" hidden="1" outlineLevel="1" collapsed="1" x14ac:dyDescent="0.25">
      <c r="A7831" t="s">
        <v>34</v>
      </c>
      <c r="B7831" s="4" t="s">
        <v>29</v>
      </c>
      <c r="C7831" s="4" t="s">
        <v>8865</v>
      </c>
      <c r="D7831" s="4" t="s">
        <v>34</v>
      </c>
      <c r="E7831" s="4">
        <v>2.5292499999999998E-4</v>
      </c>
      <c r="F7831" s="4">
        <v>1.5434800000000001E-4</v>
      </c>
      <c r="G7831" s="4">
        <v>1</v>
      </c>
      <c r="H7831" s="4">
        <v>1</v>
      </c>
      <c r="I7831" s="4">
        <v>1</v>
      </c>
      <c r="J7831" s="4" t="s">
        <v>8861</v>
      </c>
      <c r="K7831" s="4">
        <v>0</v>
      </c>
      <c r="L7831" s="4">
        <v>1712.77622</v>
      </c>
      <c r="M7831" s="4" t="s">
        <v>29</v>
      </c>
      <c r="N7831" s="4" t="s">
        <v>29</v>
      </c>
      <c r="O7831" s="4">
        <v>6.5770000000000002E-5</v>
      </c>
      <c r="P7831" s="4">
        <v>1.7580000000000001E-5</v>
      </c>
      <c r="Q7831" s="4">
        <v>2.87</v>
      </c>
    </row>
    <row r="7832" spans="1:29" hidden="1" outlineLevel="1" collapsed="1" x14ac:dyDescent="0.25">
      <c r="A7832" t="s">
        <v>34</v>
      </c>
      <c r="B7832" s="4" t="s">
        <v>29</v>
      </c>
      <c r="C7832" s="4" t="s">
        <v>8866</v>
      </c>
      <c r="D7832" s="4" t="s">
        <v>34</v>
      </c>
      <c r="E7832" s="4">
        <v>6.8998200000000006E-5</v>
      </c>
      <c r="F7832" s="4">
        <v>1.5434800000000001E-4</v>
      </c>
      <c r="G7832" s="4">
        <v>1</v>
      </c>
      <c r="H7832" s="4">
        <v>1</v>
      </c>
      <c r="I7832" s="4">
        <v>1</v>
      </c>
      <c r="J7832" s="4" t="s">
        <v>8861</v>
      </c>
      <c r="K7832" s="4">
        <v>0</v>
      </c>
      <c r="L7832" s="4">
        <v>1140.6986899999999</v>
      </c>
      <c r="M7832" s="4" t="s">
        <v>29</v>
      </c>
      <c r="N7832" s="4" t="s">
        <v>29</v>
      </c>
      <c r="O7832" s="4">
        <v>6.5770000000000002E-5</v>
      </c>
      <c r="P7832" s="4">
        <v>3.6500000000000002E-6</v>
      </c>
      <c r="Q7832" s="4">
        <v>2.7</v>
      </c>
    </row>
    <row r="7833" spans="1:29" hidden="1" outlineLevel="1" collapsed="1" x14ac:dyDescent="0.25">
      <c r="A7833" t="s">
        <v>34</v>
      </c>
      <c r="B7833" s="4" t="s">
        <v>29</v>
      </c>
      <c r="C7833" s="4" t="s">
        <v>8867</v>
      </c>
      <c r="D7833" s="4" t="s">
        <v>34</v>
      </c>
      <c r="E7833" s="4">
        <v>1.64049E-2</v>
      </c>
      <c r="F7833" s="4">
        <v>5.7957899999999999E-4</v>
      </c>
      <c r="G7833" s="4">
        <v>1</v>
      </c>
      <c r="H7833" s="4">
        <v>1</v>
      </c>
      <c r="I7833" s="4">
        <v>1</v>
      </c>
      <c r="J7833" s="4" t="s">
        <v>8861</v>
      </c>
      <c r="K7833" s="4">
        <v>1</v>
      </c>
      <c r="L7833" s="4">
        <v>1640.95948</v>
      </c>
      <c r="M7833" s="4" t="s">
        <v>29</v>
      </c>
      <c r="N7833" s="4" t="s">
        <v>29</v>
      </c>
      <c r="O7833" s="4">
        <v>2.1489999999999999E-4</v>
      </c>
      <c r="P7833" s="4">
        <v>2.5539999999999998E-3</v>
      </c>
      <c r="Q7833" s="4">
        <v>2.95</v>
      </c>
    </row>
    <row r="7834" spans="1:29" hidden="1" outlineLevel="1" collapsed="1" x14ac:dyDescent="0.25">
      <c r="A7834" t="s">
        <v>34</v>
      </c>
      <c r="B7834" s="4" t="s">
        <v>29</v>
      </c>
      <c r="C7834" s="4" t="s">
        <v>8868</v>
      </c>
      <c r="D7834" s="4" t="s">
        <v>34</v>
      </c>
      <c r="E7834" s="4">
        <v>2.9187600000000001E-2</v>
      </c>
      <c r="F7834" s="4">
        <v>1.14003E-3</v>
      </c>
      <c r="G7834" s="4">
        <v>1</v>
      </c>
      <c r="H7834" s="4">
        <v>1</v>
      </c>
      <c r="I7834" s="4">
        <v>1</v>
      </c>
      <c r="J7834" s="4" t="s">
        <v>8861</v>
      </c>
      <c r="K7834" s="4">
        <v>0</v>
      </c>
      <c r="L7834" s="4">
        <v>2486.2786500000002</v>
      </c>
      <c r="M7834" s="4" t="s">
        <v>29</v>
      </c>
      <c r="N7834" s="4" t="s">
        <v>29</v>
      </c>
      <c r="O7834" s="4">
        <v>4.1320000000000001E-4</v>
      </c>
      <c r="P7834" s="4">
        <v>5.254E-3</v>
      </c>
      <c r="Q7834" s="4">
        <v>3.11</v>
      </c>
    </row>
    <row r="7835" spans="1:29" x14ac:dyDescent="0.25">
      <c r="A7835" s="3" t="s">
        <v>29</v>
      </c>
      <c r="B7835" s="3" t="s">
        <v>30</v>
      </c>
      <c r="C7835" s="3" t="s">
        <v>8869</v>
      </c>
      <c r="D7835" s="3" t="s">
        <v>8870</v>
      </c>
      <c r="E7835" s="3">
        <v>0</v>
      </c>
      <c r="F7835" s="3">
        <v>19.103999999999999</v>
      </c>
      <c r="G7835" s="3">
        <v>34</v>
      </c>
      <c r="H7835" s="3">
        <v>4</v>
      </c>
      <c r="I7835" s="3">
        <v>7</v>
      </c>
      <c r="J7835" s="3">
        <v>4</v>
      </c>
      <c r="K7835" s="3">
        <v>181</v>
      </c>
      <c r="L7835" s="3">
        <v>21.1</v>
      </c>
      <c r="M7835" s="3">
        <v>5.78</v>
      </c>
      <c r="N7835" s="3">
        <v>20.71</v>
      </c>
      <c r="O7835" s="3">
        <v>4</v>
      </c>
      <c r="P7835" s="3" t="s">
        <v>34</v>
      </c>
      <c r="Q7835" s="3" t="s">
        <v>34</v>
      </c>
      <c r="R7835" s="3" t="s">
        <v>34</v>
      </c>
      <c r="S7835" s="3" t="s">
        <v>34</v>
      </c>
      <c r="T7835" s="3" t="s">
        <v>34</v>
      </c>
      <c r="U7835" s="3" t="s">
        <v>8869</v>
      </c>
      <c r="V7835" s="3" t="s">
        <v>34</v>
      </c>
      <c r="W7835" s="3" t="s">
        <v>2549</v>
      </c>
      <c r="X7835" s="3" t="s">
        <v>34</v>
      </c>
      <c r="Y7835" s="3" t="s">
        <v>34</v>
      </c>
      <c r="Z7835" s="3" t="s">
        <v>34</v>
      </c>
      <c r="AA7835" s="3">
        <v>0</v>
      </c>
      <c r="AB7835" s="3" t="s">
        <v>29</v>
      </c>
      <c r="AC7835" s="3">
        <v>1</v>
      </c>
    </row>
    <row r="7836" spans="1:29" hidden="1" outlineLevel="1" collapsed="1" x14ac:dyDescent="0.25">
      <c r="A7836" t="s">
        <v>34</v>
      </c>
      <c r="B7836" s="2" t="s">
        <v>39</v>
      </c>
      <c r="C7836" s="2" t="s">
        <v>40</v>
      </c>
      <c r="D7836" s="2" t="s">
        <v>41</v>
      </c>
      <c r="E7836" s="2" t="s">
        <v>42</v>
      </c>
      <c r="F7836" s="2" t="s">
        <v>43</v>
      </c>
      <c r="G7836" s="2" t="s">
        <v>28</v>
      </c>
      <c r="H7836" s="2" t="s">
        <v>44</v>
      </c>
      <c r="I7836" s="2" t="s">
        <v>8</v>
      </c>
      <c r="J7836" s="2" t="s">
        <v>45</v>
      </c>
      <c r="K7836" s="2" t="s">
        <v>46</v>
      </c>
      <c r="L7836" s="2" t="s">
        <v>47</v>
      </c>
      <c r="M7836" s="2" t="s">
        <v>27</v>
      </c>
      <c r="N7836" s="2" t="s">
        <v>48</v>
      </c>
      <c r="O7836" s="2" t="s">
        <v>49</v>
      </c>
      <c r="P7836" s="2" t="s">
        <v>50</v>
      </c>
      <c r="Q7836" s="2" t="s">
        <v>51</v>
      </c>
    </row>
    <row r="7837" spans="1:29" hidden="1" outlineLevel="1" collapsed="1" x14ac:dyDescent="0.25">
      <c r="A7837" t="s">
        <v>34</v>
      </c>
      <c r="B7837" s="4" t="s">
        <v>29</v>
      </c>
      <c r="C7837" s="4" t="s">
        <v>8871</v>
      </c>
      <c r="D7837" s="4" t="s">
        <v>34</v>
      </c>
      <c r="E7837" s="4">
        <v>8.7447000000000002E-4</v>
      </c>
      <c r="F7837" s="4">
        <v>1.5434800000000001E-4</v>
      </c>
      <c r="G7837" s="4">
        <v>1</v>
      </c>
      <c r="H7837" s="4">
        <v>1</v>
      </c>
      <c r="I7837" s="4">
        <v>2</v>
      </c>
      <c r="J7837" s="4" t="s">
        <v>8869</v>
      </c>
      <c r="K7837" s="4">
        <v>0</v>
      </c>
      <c r="L7837" s="4">
        <v>3029.5425799999998</v>
      </c>
      <c r="M7837" s="4" t="s">
        <v>29</v>
      </c>
      <c r="N7837" s="4" t="s">
        <v>29</v>
      </c>
      <c r="O7837" s="4">
        <v>6.5770000000000002E-5</v>
      </c>
      <c r="P7837" s="4">
        <v>7.8540000000000004E-5</v>
      </c>
      <c r="Q7837" s="4">
        <v>3.03</v>
      </c>
    </row>
    <row r="7838" spans="1:29" hidden="1" outlineLevel="1" collapsed="1" x14ac:dyDescent="0.25">
      <c r="A7838" t="s">
        <v>34</v>
      </c>
      <c r="B7838" s="4" t="s">
        <v>29</v>
      </c>
      <c r="C7838" s="4" t="s">
        <v>8872</v>
      </c>
      <c r="D7838" s="4" t="s">
        <v>34</v>
      </c>
      <c r="E7838" s="4">
        <v>7.4534099999999995E-5</v>
      </c>
      <c r="F7838" s="4">
        <v>1.5434800000000001E-4</v>
      </c>
      <c r="G7838" s="4">
        <v>1</v>
      </c>
      <c r="H7838" s="4">
        <v>1</v>
      </c>
      <c r="I7838" s="4">
        <v>1</v>
      </c>
      <c r="J7838" s="4" t="s">
        <v>8869</v>
      </c>
      <c r="K7838" s="4">
        <v>1</v>
      </c>
      <c r="L7838" s="4">
        <v>1670.8860500000001</v>
      </c>
      <c r="M7838" s="4" t="s">
        <v>29</v>
      </c>
      <c r="N7838" s="4" t="s">
        <v>29</v>
      </c>
      <c r="O7838" s="4">
        <v>6.5770000000000002E-5</v>
      </c>
      <c r="P7838" s="4">
        <v>3.9979999999999997E-6</v>
      </c>
      <c r="Q7838" s="4">
        <v>3.44</v>
      </c>
    </row>
    <row r="7839" spans="1:29" hidden="1" outlineLevel="1" collapsed="1" x14ac:dyDescent="0.25">
      <c r="A7839" t="s">
        <v>34</v>
      </c>
      <c r="B7839" s="4" t="s">
        <v>29</v>
      </c>
      <c r="C7839" s="4" t="s">
        <v>8873</v>
      </c>
      <c r="D7839" s="4" t="s">
        <v>34</v>
      </c>
      <c r="E7839" s="4">
        <v>3.3574100000000001E-5</v>
      </c>
      <c r="F7839" s="4">
        <v>1.5434800000000001E-4</v>
      </c>
      <c r="G7839" s="4">
        <v>1</v>
      </c>
      <c r="H7839" s="4">
        <v>1</v>
      </c>
      <c r="I7839" s="4">
        <v>1</v>
      </c>
      <c r="J7839" s="4" t="s">
        <v>8869</v>
      </c>
      <c r="K7839" s="4">
        <v>0</v>
      </c>
      <c r="L7839" s="4">
        <v>1631.9003</v>
      </c>
      <c r="M7839" s="4" t="s">
        <v>29</v>
      </c>
      <c r="N7839" s="4" t="s">
        <v>29</v>
      </c>
      <c r="O7839" s="4">
        <v>6.5770000000000002E-5</v>
      </c>
      <c r="P7839" s="4">
        <v>1.5260000000000001E-6</v>
      </c>
      <c r="Q7839" s="4">
        <v>3.37</v>
      </c>
    </row>
    <row r="7840" spans="1:29" hidden="1" outlineLevel="1" collapsed="1" x14ac:dyDescent="0.25">
      <c r="A7840" t="s">
        <v>34</v>
      </c>
      <c r="B7840" s="4" t="s">
        <v>29</v>
      </c>
      <c r="C7840" s="4" t="s">
        <v>8874</v>
      </c>
      <c r="D7840" s="4" t="s">
        <v>34</v>
      </c>
      <c r="E7840" s="4">
        <v>1.6197399999999999E-3</v>
      </c>
      <c r="F7840" s="4">
        <v>1.5434800000000001E-4</v>
      </c>
      <c r="G7840" s="4">
        <v>1</v>
      </c>
      <c r="H7840" s="4">
        <v>1</v>
      </c>
      <c r="I7840" s="4">
        <v>3</v>
      </c>
      <c r="J7840" s="4" t="s">
        <v>8869</v>
      </c>
      <c r="K7840" s="4">
        <v>0</v>
      </c>
      <c r="L7840" s="4">
        <v>972.57241999999997</v>
      </c>
      <c r="M7840" s="4" t="s">
        <v>29</v>
      </c>
      <c r="N7840" s="4" t="s">
        <v>29</v>
      </c>
      <c r="O7840" s="4">
        <v>6.5770000000000002E-5</v>
      </c>
      <c r="P7840" s="4">
        <v>1.6430000000000001E-4</v>
      </c>
      <c r="Q7840" s="4">
        <v>2.56</v>
      </c>
    </row>
    <row r="7841" spans="1:29" x14ac:dyDescent="0.25">
      <c r="A7841" s="3" t="s">
        <v>29</v>
      </c>
      <c r="B7841" s="3" t="s">
        <v>30</v>
      </c>
      <c r="C7841" s="3" t="s">
        <v>8875</v>
      </c>
      <c r="D7841" s="3" t="s">
        <v>8876</v>
      </c>
      <c r="E7841" s="3">
        <v>0</v>
      </c>
      <c r="F7841" s="3">
        <v>19.096</v>
      </c>
      <c r="G7841" s="3">
        <v>27</v>
      </c>
      <c r="H7841" s="3">
        <v>4</v>
      </c>
      <c r="I7841" s="3">
        <v>7</v>
      </c>
      <c r="J7841" s="3">
        <v>4</v>
      </c>
      <c r="K7841" s="3">
        <v>233</v>
      </c>
      <c r="L7841" s="3">
        <v>27.1</v>
      </c>
      <c r="M7841" s="3">
        <v>9.4700000000000006</v>
      </c>
      <c r="N7841" s="3">
        <v>22.01</v>
      </c>
      <c r="O7841" s="3">
        <v>4</v>
      </c>
      <c r="P7841" s="3" t="s">
        <v>315</v>
      </c>
      <c r="Q7841" s="3" t="s">
        <v>34</v>
      </c>
      <c r="R7841" s="3" t="s">
        <v>2113</v>
      </c>
      <c r="S7841" s="3" t="s">
        <v>8877</v>
      </c>
      <c r="T7841" s="3" t="s">
        <v>34</v>
      </c>
      <c r="U7841" s="3" t="s">
        <v>8875</v>
      </c>
      <c r="V7841" s="3" t="s">
        <v>34</v>
      </c>
      <c r="W7841" s="3" t="s">
        <v>714</v>
      </c>
      <c r="X7841" s="3" t="s">
        <v>34</v>
      </c>
      <c r="Y7841" s="3" t="s">
        <v>34</v>
      </c>
      <c r="Z7841" s="3" t="s">
        <v>34</v>
      </c>
      <c r="AA7841" s="3">
        <v>0</v>
      </c>
      <c r="AB7841" s="3" t="s">
        <v>29</v>
      </c>
      <c r="AC7841" s="3">
        <v>1</v>
      </c>
    </row>
    <row r="7842" spans="1:29" hidden="1" outlineLevel="1" collapsed="1" x14ac:dyDescent="0.25">
      <c r="A7842" t="s">
        <v>34</v>
      </c>
      <c r="B7842" s="2" t="s">
        <v>39</v>
      </c>
      <c r="C7842" s="2" t="s">
        <v>40</v>
      </c>
      <c r="D7842" s="2" t="s">
        <v>41</v>
      </c>
      <c r="E7842" s="2" t="s">
        <v>42</v>
      </c>
      <c r="F7842" s="2" t="s">
        <v>43</v>
      </c>
      <c r="G7842" s="2" t="s">
        <v>28</v>
      </c>
      <c r="H7842" s="2" t="s">
        <v>44</v>
      </c>
      <c r="I7842" s="2" t="s">
        <v>8</v>
      </c>
      <c r="J7842" s="2" t="s">
        <v>45</v>
      </c>
      <c r="K7842" s="2" t="s">
        <v>46</v>
      </c>
      <c r="L7842" s="2" t="s">
        <v>47</v>
      </c>
      <c r="M7842" s="2" t="s">
        <v>27</v>
      </c>
      <c r="N7842" s="2" t="s">
        <v>48</v>
      </c>
      <c r="O7842" s="2" t="s">
        <v>49</v>
      </c>
      <c r="P7842" s="2" t="s">
        <v>50</v>
      </c>
      <c r="Q7842" s="2" t="s">
        <v>51</v>
      </c>
    </row>
    <row r="7843" spans="1:29" hidden="1" outlineLevel="1" collapsed="1" x14ac:dyDescent="0.25">
      <c r="A7843" t="s">
        <v>34</v>
      </c>
      <c r="B7843" s="4" t="s">
        <v>29</v>
      </c>
      <c r="C7843" s="4" t="s">
        <v>8878</v>
      </c>
      <c r="D7843" s="4" t="s">
        <v>34</v>
      </c>
      <c r="E7843" s="4">
        <v>1.9015099999999999E-3</v>
      </c>
      <c r="F7843" s="4">
        <v>1.5434800000000001E-4</v>
      </c>
      <c r="G7843" s="4">
        <v>1</v>
      </c>
      <c r="H7843" s="4">
        <v>1</v>
      </c>
      <c r="I7843" s="4">
        <v>2</v>
      </c>
      <c r="J7843" s="4" t="s">
        <v>8875</v>
      </c>
      <c r="K7843" s="4">
        <v>0</v>
      </c>
      <c r="L7843" s="4">
        <v>1227.71948</v>
      </c>
      <c r="M7843" s="4" t="s">
        <v>29</v>
      </c>
      <c r="N7843" s="4" t="s">
        <v>29</v>
      </c>
      <c r="O7843" s="4">
        <v>6.5770000000000002E-5</v>
      </c>
      <c r="P7843" s="4">
        <v>1.986E-4</v>
      </c>
      <c r="Q7843" s="4">
        <v>2.4300000000000002</v>
      </c>
    </row>
    <row r="7844" spans="1:29" hidden="1" outlineLevel="1" collapsed="1" x14ac:dyDescent="0.25">
      <c r="A7844" t="s">
        <v>34</v>
      </c>
      <c r="B7844" s="4" t="s">
        <v>29</v>
      </c>
      <c r="C7844" s="4" t="s">
        <v>8879</v>
      </c>
      <c r="D7844" s="4" t="s">
        <v>34</v>
      </c>
      <c r="E7844" s="4">
        <v>1.6548099999999998E-5</v>
      </c>
      <c r="F7844" s="4">
        <v>1.5434800000000001E-4</v>
      </c>
      <c r="G7844" s="4">
        <v>1</v>
      </c>
      <c r="H7844" s="4">
        <v>1</v>
      </c>
      <c r="I7844" s="4">
        <v>2</v>
      </c>
      <c r="J7844" s="4" t="s">
        <v>8875</v>
      </c>
      <c r="K7844" s="4">
        <v>1</v>
      </c>
      <c r="L7844" s="4">
        <v>1913.82871</v>
      </c>
      <c r="M7844" s="4" t="s">
        <v>29</v>
      </c>
      <c r="N7844" s="4" t="s">
        <v>29</v>
      </c>
      <c r="O7844" s="4">
        <v>6.5770000000000002E-5</v>
      </c>
      <c r="P7844" s="4">
        <v>6.4720000000000002E-7</v>
      </c>
      <c r="Q7844" s="4">
        <v>4.33</v>
      </c>
    </row>
    <row r="7845" spans="1:29" hidden="1" outlineLevel="1" collapsed="1" x14ac:dyDescent="0.25">
      <c r="A7845" t="s">
        <v>34</v>
      </c>
      <c r="B7845" s="4" t="s">
        <v>29</v>
      </c>
      <c r="C7845" s="4" t="s">
        <v>8880</v>
      </c>
      <c r="D7845" s="4" t="s">
        <v>8881</v>
      </c>
      <c r="E7845" s="4">
        <v>1.9686800000000002E-6</v>
      </c>
      <c r="F7845" s="4">
        <v>1.5434800000000001E-4</v>
      </c>
      <c r="G7845" s="4">
        <v>1</v>
      </c>
      <c r="H7845" s="4">
        <v>1</v>
      </c>
      <c r="I7845" s="4">
        <v>2</v>
      </c>
      <c r="J7845" s="4" t="s">
        <v>8875</v>
      </c>
      <c r="K7845" s="4">
        <v>0</v>
      </c>
      <c r="L7845" s="4">
        <v>1884.8677499999999</v>
      </c>
      <c r="M7845" s="4" t="s">
        <v>29</v>
      </c>
      <c r="N7845" s="4" t="s">
        <v>29</v>
      </c>
      <c r="O7845" s="4">
        <v>6.5770000000000002E-5</v>
      </c>
      <c r="P7845" s="4">
        <v>4.9380000000000003E-8</v>
      </c>
      <c r="Q7845" s="4">
        <v>3.6</v>
      </c>
    </row>
    <row r="7846" spans="1:29" hidden="1" outlineLevel="1" collapsed="1" x14ac:dyDescent="0.25">
      <c r="A7846" t="s">
        <v>34</v>
      </c>
      <c r="B7846" s="4" t="s">
        <v>29</v>
      </c>
      <c r="C7846" s="4" t="s">
        <v>8882</v>
      </c>
      <c r="D7846" s="4" t="s">
        <v>34</v>
      </c>
      <c r="E7846" s="4">
        <v>5.6927199999999997E-2</v>
      </c>
      <c r="F7846" s="4">
        <v>2.0709399999999998E-3</v>
      </c>
      <c r="G7846" s="4">
        <v>1</v>
      </c>
      <c r="H7846" s="4">
        <v>1</v>
      </c>
      <c r="I7846" s="4">
        <v>1</v>
      </c>
      <c r="J7846" s="4" t="s">
        <v>8875</v>
      </c>
      <c r="K7846" s="4">
        <v>2</v>
      </c>
      <c r="L7846" s="4">
        <v>2038.1403600000001</v>
      </c>
      <c r="M7846" s="4" t="s">
        <v>29</v>
      </c>
      <c r="N7846" s="4" t="s">
        <v>29</v>
      </c>
      <c r="O7846" s="4">
        <v>7.4290000000000001E-4</v>
      </c>
      <c r="P7846" s="4">
        <v>1.2630000000000001E-2</v>
      </c>
      <c r="Q7846" s="4">
        <v>2.99</v>
      </c>
    </row>
    <row r="7847" spans="1:29" x14ac:dyDescent="0.25">
      <c r="A7847" s="3" t="s">
        <v>29</v>
      </c>
      <c r="B7847" s="3" t="s">
        <v>30</v>
      </c>
      <c r="C7847" s="3" t="s">
        <v>8883</v>
      </c>
      <c r="D7847" s="3" t="s">
        <v>8884</v>
      </c>
      <c r="E7847" s="3">
        <v>0</v>
      </c>
      <c r="F7847" s="3">
        <v>18.890999999999998</v>
      </c>
      <c r="G7847" s="3">
        <v>13</v>
      </c>
      <c r="H7847" s="3">
        <v>4</v>
      </c>
      <c r="I7847" s="3">
        <v>4</v>
      </c>
      <c r="J7847" s="3">
        <v>4</v>
      </c>
      <c r="K7847" s="3">
        <v>564</v>
      </c>
      <c r="L7847" s="3">
        <v>63.6</v>
      </c>
      <c r="M7847" s="3">
        <v>9.14</v>
      </c>
      <c r="N7847" s="3">
        <v>14.51</v>
      </c>
      <c r="O7847" s="3">
        <v>4</v>
      </c>
      <c r="P7847" s="3" t="s">
        <v>34</v>
      </c>
      <c r="Q7847" s="3" t="s">
        <v>34</v>
      </c>
      <c r="R7847" s="3" t="s">
        <v>1501</v>
      </c>
      <c r="S7847" s="3" t="s">
        <v>3149</v>
      </c>
      <c r="T7847" s="3" t="s">
        <v>34</v>
      </c>
      <c r="U7847" s="3" t="s">
        <v>8883</v>
      </c>
      <c r="V7847" s="3" t="s">
        <v>34</v>
      </c>
      <c r="W7847" s="3" t="s">
        <v>714</v>
      </c>
      <c r="X7847" s="3" t="s">
        <v>34</v>
      </c>
      <c r="Y7847" s="3" t="s">
        <v>34</v>
      </c>
      <c r="Z7847" s="3" t="s">
        <v>34</v>
      </c>
      <c r="AA7847" s="3">
        <v>0</v>
      </c>
      <c r="AB7847" s="3" t="s">
        <v>29</v>
      </c>
      <c r="AC7847" s="3">
        <v>1</v>
      </c>
    </row>
    <row r="7848" spans="1:29" hidden="1" outlineLevel="1" collapsed="1" x14ac:dyDescent="0.25">
      <c r="A7848" t="s">
        <v>34</v>
      </c>
      <c r="B7848" s="2" t="s">
        <v>39</v>
      </c>
      <c r="C7848" s="2" t="s">
        <v>40</v>
      </c>
      <c r="D7848" s="2" t="s">
        <v>41</v>
      </c>
      <c r="E7848" s="2" t="s">
        <v>42</v>
      </c>
      <c r="F7848" s="2" t="s">
        <v>43</v>
      </c>
      <c r="G7848" s="2" t="s">
        <v>28</v>
      </c>
      <c r="H7848" s="2" t="s">
        <v>44</v>
      </c>
      <c r="I7848" s="2" t="s">
        <v>8</v>
      </c>
      <c r="J7848" s="2" t="s">
        <v>45</v>
      </c>
      <c r="K7848" s="2" t="s">
        <v>46</v>
      </c>
      <c r="L7848" s="2" t="s">
        <v>47</v>
      </c>
      <c r="M7848" s="2" t="s">
        <v>27</v>
      </c>
      <c r="N7848" s="2" t="s">
        <v>48</v>
      </c>
      <c r="O7848" s="2" t="s">
        <v>49</v>
      </c>
      <c r="P7848" s="2" t="s">
        <v>50</v>
      </c>
      <c r="Q7848" s="2" t="s">
        <v>51</v>
      </c>
    </row>
    <row r="7849" spans="1:29" hidden="1" outlineLevel="1" collapsed="1" x14ac:dyDescent="0.25">
      <c r="A7849" t="s">
        <v>34</v>
      </c>
      <c r="B7849" s="4" t="s">
        <v>29</v>
      </c>
      <c r="C7849" s="4" t="s">
        <v>8885</v>
      </c>
      <c r="D7849" s="4" t="s">
        <v>34</v>
      </c>
      <c r="E7849" s="4">
        <v>7.2641199999999998E-5</v>
      </c>
      <c r="F7849" s="4">
        <v>1.5434800000000001E-4</v>
      </c>
      <c r="G7849" s="4">
        <v>1</v>
      </c>
      <c r="H7849" s="4">
        <v>1</v>
      </c>
      <c r="I7849" s="4">
        <v>1</v>
      </c>
      <c r="J7849" s="4" t="s">
        <v>8883</v>
      </c>
      <c r="K7849" s="4">
        <v>0</v>
      </c>
      <c r="L7849" s="4">
        <v>2270.19866</v>
      </c>
      <c r="M7849" s="4" t="s">
        <v>29</v>
      </c>
      <c r="N7849" s="4" t="s">
        <v>29</v>
      </c>
      <c r="O7849" s="4">
        <v>6.5770000000000002E-5</v>
      </c>
      <c r="P7849" s="4">
        <v>3.8940000000000003E-6</v>
      </c>
      <c r="Q7849" s="4">
        <v>3.83</v>
      </c>
    </row>
    <row r="7850" spans="1:29" hidden="1" outlineLevel="1" collapsed="1" x14ac:dyDescent="0.25">
      <c r="A7850" t="s">
        <v>34</v>
      </c>
      <c r="B7850" s="4" t="s">
        <v>29</v>
      </c>
      <c r="C7850" s="4" t="s">
        <v>8886</v>
      </c>
      <c r="D7850" s="4" t="s">
        <v>34</v>
      </c>
      <c r="E7850" s="4">
        <v>1.3644300000000001E-5</v>
      </c>
      <c r="F7850" s="4">
        <v>1.5434800000000001E-4</v>
      </c>
      <c r="G7850" s="4">
        <v>1</v>
      </c>
      <c r="H7850" s="4">
        <v>1</v>
      </c>
      <c r="I7850" s="4">
        <v>1</v>
      </c>
      <c r="J7850" s="4" t="s">
        <v>8883</v>
      </c>
      <c r="K7850" s="4">
        <v>0</v>
      </c>
      <c r="L7850" s="4">
        <v>2188.11454</v>
      </c>
      <c r="M7850" s="4" t="s">
        <v>29</v>
      </c>
      <c r="N7850" s="4" t="s">
        <v>29</v>
      </c>
      <c r="O7850" s="4">
        <v>6.5770000000000002E-5</v>
      </c>
      <c r="P7850" s="4">
        <v>5.1360000000000005E-7</v>
      </c>
      <c r="Q7850" s="4">
        <v>3.99</v>
      </c>
    </row>
    <row r="7851" spans="1:29" hidden="1" outlineLevel="1" collapsed="1" x14ac:dyDescent="0.25">
      <c r="A7851" t="s">
        <v>34</v>
      </c>
      <c r="B7851" s="4" t="s">
        <v>29</v>
      </c>
      <c r="C7851" s="4" t="s">
        <v>8887</v>
      </c>
      <c r="D7851" s="4" t="s">
        <v>34</v>
      </c>
      <c r="E7851" s="4">
        <v>1.6725500000000001E-3</v>
      </c>
      <c r="F7851" s="4">
        <v>1.5434800000000001E-4</v>
      </c>
      <c r="G7851" s="4">
        <v>1</v>
      </c>
      <c r="H7851" s="4">
        <v>1</v>
      </c>
      <c r="I7851" s="4">
        <v>1</v>
      </c>
      <c r="J7851" s="4" t="s">
        <v>8883</v>
      </c>
      <c r="K7851" s="4">
        <v>1</v>
      </c>
      <c r="L7851" s="4">
        <v>1252.80997</v>
      </c>
      <c r="M7851" s="4" t="s">
        <v>29</v>
      </c>
      <c r="N7851" s="4" t="s">
        <v>29</v>
      </c>
      <c r="O7851" s="4">
        <v>6.5770000000000002E-5</v>
      </c>
      <c r="P7851" s="4">
        <v>1.707E-4</v>
      </c>
      <c r="Q7851" s="4">
        <v>3.32</v>
      </c>
    </row>
    <row r="7852" spans="1:29" hidden="1" outlineLevel="1" collapsed="1" x14ac:dyDescent="0.25">
      <c r="A7852" t="s">
        <v>34</v>
      </c>
      <c r="B7852" s="4" t="s">
        <v>29</v>
      </c>
      <c r="C7852" s="4" t="s">
        <v>8888</v>
      </c>
      <c r="D7852" s="4" t="s">
        <v>34</v>
      </c>
      <c r="E7852" s="4">
        <v>3.2782900000000001E-3</v>
      </c>
      <c r="F7852" s="4">
        <v>3.0793500000000001E-4</v>
      </c>
      <c r="G7852" s="4">
        <v>1</v>
      </c>
      <c r="H7852" s="4">
        <v>1</v>
      </c>
      <c r="I7852" s="4">
        <v>1</v>
      </c>
      <c r="J7852" s="4" t="s">
        <v>8883</v>
      </c>
      <c r="K7852" s="4">
        <v>0</v>
      </c>
      <c r="L7852" s="4">
        <v>2199.1655700000001</v>
      </c>
      <c r="M7852" s="4" t="s">
        <v>29</v>
      </c>
      <c r="N7852" s="4" t="s">
        <v>29</v>
      </c>
      <c r="O7852" s="4">
        <v>1.192E-4</v>
      </c>
      <c r="P7852" s="4">
        <v>3.7659999999999999E-4</v>
      </c>
      <c r="Q7852" s="4">
        <v>3.37</v>
      </c>
    </row>
    <row r="7853" spans="1:29" x14ac:dyDescent="0.25">
      <c r="A7853" s="3" t="s">
        <v>29</v>
      </c>
      <c r="B7853" s="3" t="s">
        <v>30</v>
      </c>
      <c r="C7853" s="3" t="s">
        <v>8889</v>
      </c>
      <c r="D7853" s="3" t="s">
        <v>8890</v>
      </c>
      <c r="E7853" s="3">
        <v>0</v>
      </c>
      <c r="F7853" s="3">
        <v>18.837</v>
      </c>
      <c r="G7853" s="3">
        <v>16</v>
      </c>
      <c r="H7853" s="3">
        <v>3</v>
      </c>
      <c r="I7853" s="3">
        <v>4</v>
      </c>
      <c r="J7853" s="3">
        <v>3</v>
      </c>
      <c r="K7853" s="3">
        <v>431</v>
      </c>
      <c r="L7853" s="3">
        <v>47.8</v>
      </c>
      <c r="M7853" s="3">
        <v>6.93</v>
      </c>
      <c r="N7853" s="3">
        <v>16.48</v>
      </c>
      <c r="O7853" s="3">
        <v>3</v>
      </c>
      <c r="P7853" s="3" t="s">
        <v>5204</v>
      </c>
      <c r="Q7853" s="3" t="s">
        <v>2066</v>
      </c>
      <c r="R7853" s="3" t="s">
        <v>8891</v>
      </c>
      <c r="S7853" s="3" t="s">
        <v>8892</v>
      </c>
      <c r="T7853" s="3" t="s">
        <v>34</v>
      </c>
      <c r="U7853" s="3" t="s">
        <v>8889</v>
      </c>
      <c r="V7853" s="3" t="s">
        <v>34</v>
      </c>
      <c r="W7853" s="3" t="s">
        <v>1343</v>
      </c>
      <c r="X7853" s="3" t="s">
        <v>34</v>
      </c>
      <c r="Y7853" s="3" t="s">
        <v>34</v>
      </c>
      <c r="Z7853" s="3" t="s">
        <v>34</v>
      </c>
      <c r="AA7853" s="3">
        <v>0</v>
      </c>
      <c r="AB7853" s="3" t="s">
        <v>29</v>
      </c>
      <c r="AC7853" s="3">
        <v>1</v>
      </c>
    </row>
    <row r="7854" spans="1:29" hidden="1" outlineLevel="1" collapsed="1" x14ac:dyDescent="0.25">
      <c r="A7854" t="s">
        <v>34</v>
      </c>
      <c r="B7854" s="2" t="s">
        <v>39</v>
      </c>
      <c r="C7854" s="2" t="s">
        <v>40</v>
      </c>
      <c r="D7854" s="2" t="s">
        <v>41</v>
      </c>
      <c r="E7854" s="2" t="s">
        <v>42</v>
      </c>
      <c r="F7854" s="2" t="s">
        <v>43</v>
      </c>
      <c r="G7854" s="2" t="s">
        <v>28</v>
      </c>
      <c r="H7854" s="2" t="s">
        <v>44</v>
      </c>
      <c r="I7854" s="2" t="s">
        <v>8</v>
      </c>
      <c r="J7854" s="2" t="s">
        <v>45</v>
      </c>
      <c r="K7854" s="2" t="s">
        <v>46</v>
      </c>
      <c r="L7854" s="2" t="s">
        <v>47</v>
      </c>
      <c r="M7854" s="2" t="s">
        <v>27</v>
      </c>
      <c r="N7854" s="2" t="s">
        <v>48</v>
      </c>
      <c r="O7854" s="2" t="s">
        <v>49</v>
      </c>
      <c r="P7854" s="2" t="s">
        <v>50</v>
      </c>
      <c r="Q7854" s="2" t="s">
        <v>51</v>
      </c>
    </row>
    <row r="7855" spans="1:29" hidden="1" outlineLevel="1" collapsed="1" x14ac:dyDescent="0.25">
      <c r="A7855" t="s">
        <v>34</v>
      </c>
      <c r="B7855" s="4" t="s">
        <v>29</v>
      </c>
      <c r="C7855" s="4" t="s">
        <v>8893</v>
      </c>
      <c r="D7855" s="4" t="s">
        <v>34</v>
      </c>
      <c r="E7855" s="4">
        <v>1.8893600000000001E-3</v>
      </c>
      <c r="F7855" s="4">
        <v>1.5434800000000001E-4</v>
      </c>
      <c r="G7855" s="4">
        <v>1</v>
      </c>
      <c r="H7855" s="4">
        <v>1</v>
      </c>
      <c r="I7855" s="4">
        <v>1</v>
      </c>
      <c r="J7855" s="4" t="s">
        <v>8889</v>
      </c>
      <c r="K7855" s="4">
        <v>0</v>
      </c>
      <c r="L7855" s="4">
        <v>1559.71837</v>
      </c>
      <c r="M7855" s="4" t="s">
        <v>29</v>
      </c>
      <c r="N7855" s="4" t="s">
        <v>29</v>
      </c>
      <c r="O7855" s="4">
        <v>6.5770000000000002E-5</v>
      </c>
      <c r="P7855" s="4">
        <v>1.9689999999999999E-4</v>
      </c>
      <c r="Q7855" s="4">
        <v>2.59</v>
      </c>
    </row>
    <row r="7856" spans="1:29" hidden="1" outlineLevel="1" collapsed="1" x14ac:dyDescent="0.25">
      <c r="A7856" t="s">
        <v>34</v>
      </c>
      <c r="B7856" s="4" t="s">
        <v>29</v>
      </c>
      <c r="C7856" s="4" t="s">
        <v>8894</v>
      </c>
      <c r="D7856" s="4" t="s">
        <v>320</v>
      </c>
      <c r="E7856" s="4">
        <v>5.50945E-10</v>
      </c>
      <c r="F7856" s="4">
        <v>1.5434800000000001E-4</v>
      </c>
      <c r="G7856" s="4">
        <v>1</v>
      </c>
      <c r="H7856" s="4">
        <v>1</v>
      </c>
      <c r="I7856" s="4">
        <v>2</v>
      </c>
      <c r="J7856" s="4" t="s">
        <v>8889</v>
      </c>
      <c r="K7856" s="4">
        <v>1</v>
      </c>
      <c r="L7856" s="4">
        <v>3389.5001900000002</v>
      </c>
      <c r="M7856" s="4" t="s">
        <v>29</v>
      </c>
      <c r="N7856" s="4" t="s">
        <v>29</v>
      </c>
      <c r="O7856" s="4">
        <v>6.5770000000000002E-5</v>
      </c>
      <c r="P7856" s="4">
        <v>2.4709999999999999E-12</v>
      </c>
      <c r="Q7856" s="4">
        <v>6.26</v>
      </c>
    </row>
    <row r="7857" spans="1:29" hidden="1" outlineLevel="1" collapsed="1" x14ac:dyDescent="0.25">
      <c r="A7857" t="s">
        <v>34</v>
      </c>
      <c r="B7857" s="4" t="s">
        <v>29</v>
      </c>
      <c r="C7857" s="4" t="s">
        <v>8895</v>
      </c>
      <c r="D7857" s="4" t="s">
        <v>34</v>
      </c>
      <c r="E7857" s="4">
        <v>2.70529E-3</v>
      </c>
      <c r="F7857" s="4">
        <v>3.0793500000000001E-4</v>
      </c>
      <c r="G7857" s="4">
        <v>1</v>
      </c>
      <c r="H7857" s="4">
        <v>1</v>
      </c>
      <c r="I7857" s="4">
        <v>1</v>
      </c>
      <c r="J7857" s="4" t="s">
        <v>8889</v>
      </c>
      <c r="K7857" s="4">
        <v>1</v>
      </c>
      <c r="L7857" s="4">
        <v>2846.3730599999999</v>
      </c>
      <c r="M7857" s="4" t="s">
        <v>29</v>
      </c>
      <c r="N7857" s="4" t="s">
        <v>29</v>
      </c>
      <c r="O7857" s="4">
        <v>1.192E-4</v>
      </c>
      <c r="P7857" s="4">
        <v>2.9940000000000001E-4</v>
      </c>
      <c r="Q7857" s="4">
        <v>3.62</v>
      </c>
    </row>
    <row r="7858" spans="1:29" x14ac:dyDescent="0.25">
      <c r="A7858" s="3" t="s">
        <v>29</v>
      </c>
      <c r="B7858" s="3" t="s">
        <v>30</v>
      </c>
      <c r="C7858" s="3" t="s">
        <v>8896</v>
      </c>
      <c r="D7858" s="3" t="s">
        <v>8897</v>
      </c>
      <c r="E7858" s="3">
        <v>0</v>
      </c>
      <c r="F7858" s="3">
        <v>18.812000000000001</v>
      </c>
      <c r="G7858" s="3">
        <v>10</v>
      </c>
      <c r="H7858" s="3">
        <v>5</v>
      </c>
      <c r="I7858" s="3">
        <v>6</v>
      </c>
      <c r="J7858" s="3">
        <v>5</v>
      </c>
      <c r="K7858" s="3">
        <v>710</v>
      </c>
      <c r="L7858" s="3">
        <v>81.599999999999994</v>
      </c>
      <c r="M7858" s="3">
        <v>8.48</v>
      </c>
      <c r="N7858" s="3">
        <v>19.45</v>
      </c>
      <c r="O7858" s="3">
        <v>5</v>
      </c>
      <c r="P7858" s="3" t="s">
        <v>34</v>
      </c>
      <c r="Q7858" s="3" t="s">
        <v>34</v>
      </c>
      <c r="R7858" s="3" t="s">
        <v>34</v>
      </c>
      <c r="S7858" s="3" t="s">
        <v>8898</v>
      </c>
      <c r="T7858" s="3" t="s">
        <v>34</v>
      </c>
      <c r="U7858" s="3" t="s">
        <v>8899</v>
      </c>
      <c r="V7858" s="3" t="s">
        <v>34</v>
      </c>
      <c r="W7858" s="3" t="s">
        <v>1139</v>
      </c>
      <c r="X7858" s="3" t="s">
        <v>34</v>
      </c>
      <c r="Y7858" s="3" t="s">
        <v>34</v>
      </c>
      <c r="Z7858" s="3" t="s">
        <v>34</v>
      </c>
      <c r="AA7858" s="3">
        <v>0</v>
      </c>
      <c r="AB7858" s="3" t="s">
        <v>29</v>
      </c>
      <c r="AC7858" s="3">
        <v>1</v>
      </c>
    </row>
    <row r="7859" spans="1:29" hidden="1" outlineLevel="1" collapsed="1" x14ac:dyDescent="0.25">
      <c r="A7859" t="s">
        <v>34</v>
      </c>
      <c r="B7859" s="2" t="s">
        <v>39</v>
      </c>
      <c r="C7859" s="2" t="s">
        <v>40</v>
      </c>
      <c r="D7859" s="2" t="s">
        <v>41</v>
      </c>
      <c r="E7859" s="2" t="s">
        <v>42</v>
      </c>
      <c r="F7859" s="2" t="s">
        <v>43</v>
      </c>
      <c r="G7859" s="2" t="s">
        <v>28</v>
      </c>
      <c r="H7859" s="2" t="s">
        <v>44</v>
      </c>
      <c r="I7859" s="2" t="s">
        <v>8</v>
      </c>
      <c r="J7859" s="2" t="s">
        <v>45</v>
      </c>
      <c r="K7859" s="2" t="s">
        <v>46</v>
      </c>
      <c r="L7859" s="2" t="s">
        <v>47</v>
      </c>
      <c r="M7859" s="2" t="s">
        <v>27</v>
      </c>
      <c r="N7859" s="2" t="s">
        <v>48</v>
      </c>
      <c r="O7859" s="2" t="s">
        <v>49</v>
      </c>
      <c r="P7859" s="2" t="s">
        <v>50</v>
      </c>
      <c r="Q7859" s="2" t="s">
        <v>51</v>
      </c>
    </row>
    <row r="7860" spans="1:29" hidden="1" outlineLevel="1" collapsed="1" x14ac:dyDescent="0.25">
      <c r="A7860" t="s">
        <v>34</v>
      </c>
      <c r="B7860" s="4" t="s">
        <v>29</v>
      </c>
      <c r="C7860" s="4" t="s">
        <v>8900</v>
      </c>
      <c r="D7860" s="4" t="s">
        <v>34</v>
      </c>
      <c r="E7860" s="4">
        <v>7.21807E-7</v>
      </c>
      <c r="F7860" s="4">
        <v>1.5434800000000001E-4</v>
      </c>
      <c r="G7860" s="4">
        <v>1</v>
      </c>
      <c r="H7860" s="4">
        <v>1</v>
      </c>
      <c r="I7860" s="4">
        <v>2</v>
      </c>
      <c r="J7860" s="4" t="s">
        <v>8896</v>
      </c>
      <c r="K7860" s="4">
        <v>1</v>
      </c>
      <c r="L7860" s="4">
        <v>2278.1978800000002</v>
      </c>
      <c r="M7860" s="4" t="s">
        <v>29</v>
      </c>
      <c r="N7860" s="4" t="s">
        <v>29</v>
      </c>
      <c r="O7860" s="4">
        <v>6.5770000000000002E-5</v>
      </c>
      <c r="P7860" s="4">
        <v>1.466E-8</v>
      </c>
      <c r="Q7860" s="4">
        <v>4.79</v>
      </c>
    </row>
    <row r="7861" spans="1:29" hidden="1" outlineLevel="1" collapsed="1" x14ac:dyDescent="0.25">
      <c r="A7861" t="s">
        <v>34</v>
      </c>
      <c r="B7861" s="4" t="s">
        <v>29</v>
      </c>
      <c r="C7861" s="4" t="s">
        <v>8901</v>
      </c>
      <c r="D7861" s="4" t="s">
        <v>34</v>
      </c>
      <c r="E7861" s="4">
        <v>4.0489899999999997E-3</v>
      </c>
      <c r="F7861" s="4">
        <v>3.0793500000000001E-4</v>
      </c>
      <c r="G7861" s="4">
        <v>1</v>
      </c>
      <c r="H7861" s="4">
        <v>1</v>
      </c>
      <c r="I7861" s="4">
        <v>1</v>
      </c>
      <c r="J7861" s="4" t="s">
        <v>8896</v>
      </c>
      <c r="K7861" s="4">
        <v>0</v>
      </c>
      <c r="L7861" s="4">
        <v>1190.6528000000001</v>
      </c>
      <c r="M7861" s="4" t="s">
        <v>29</v>
      </c>
      <c r="N7861" s="4" t="s">
        <v>29</v>
      </c>
      <c r="O7861" s="4">
        <v>1.192E-4</v>
      </c>
      <c r="P7861" s="4">
        <v>4.8139999999999999E-4</v>
      </c>
      <c r="Q7861" s="4">
        <v>2.34</v>
      </c>
    </row>
    <row r="7862" spans="1:29" hidden="1" outlineLevel="1" collapsed="1" x14ac:dyDescent="0.25">
      <c r="A7862" t="s">
        <v>34</v>
      </c>
      <c r="B7862" s="4" t="s">
        <v>29</v>
      </c>
      <c r="C7862" s="4" t="s">
        <v>8902</v>
      </c>
      <c r="D7862" s="4" t="s">
        <v>34</v>
      </c>
      <c r="E7862" s="4">
        <v>5.3979900000000001E-3</v>
      </c>
      <c r="F7862" s="4">
        <v>3.0793500000000001E-4</v>
      </c>
      <c r="G7862" s="4">
        <v>1</v>
      </c>
      <c r="H7862" s="4">
        <v>1</v>
      </c>
      <c r="I7862" s="4">
        <v>1</v>
      </c>
      <c r="J7862" s="4" t="s">
        <v>8896</v>
      </c>
      <c r="K7862" s="4">
        <v>0</v>
      </c>
      <c r="L7862" s="4">
        <v>1321.6746599999999</v>
      </c>
      <c r="M7862" s="4" t="s">
        <v>29</v>
      </c>
      <c r="N7862" s="4" t="s">
        <v>29</v>
      </c>
      <c r="O7862" s="4">
        <v>1.192E-4</v>
      </c>
      <c r="P7862" s="4">
        <v>6.7190000000000001E-4</v>
      </c>
      <c r="Q7862" s="4">
        <v>2.44</v>
      </c>
    </row>
    <row r="7863" spans="1:29" hidden="1" outlineLevel="1" collapsed="1" x14ac:dyDescent="0.25">
      <c r="A7863" t="s">
        <v>34</v>
      </c>
      <c r="B7863" s="4" t="s">
        <v>29</v>
      </c>
      <c r="C7863" s="4" t="s">
        <v>8903</v>
      </c>
      <c r="D7863" s="4" t="s">
        <v>34</v>
      </c>
      <c r="E7863" s="4">
        <v>9.4563000000000008E-3</v>
      </c>
      <c r="F7863" s="4">
        <v>4.3565599999999998E-4</v>
      </c>
      <c r="G7863" s="4">
        <v>1</v>
      </c>
      <c r="H7863" s="4">
        <v>1</v>
      </c>
      <c r="I7863" s="4">
        <v>1</v>
      </c>
      <c r="J7863" s="4" t="s">
        <v>8896</v>
      </c>
      <c r="K7863" s="4">
        <v>1</v>
      </c>
      <c r="L7863" s="4">
        <v>3135.7340100000001</v>
      </c>
      <c r="M7863" s="4" t="s">
        <v>29</v>
      </c>
      <c r="N7863" s="4" t="s">
        <v>29</v>
      </c>
      <c r="O7863" s="4">
        <v>1.639E-4</v>
      </c>
      <c r="P7863" s="4">
        <v>1.3010000000000001E-3</v>
      </c>
      <c r="Q7863" s="4">
        <v>3.57</v>
      </c>
    </row>
    <row r="7864" spans="1:29" hidden="1" outlineLevel="1" collapsed="1" x14ac:dyDescent="0.25">
      <c r="A7864" t="s">
        <v>34</v>
      </c>
      <c r="B7864" s="4" t="s">
        <v>29</v>
      </c>
      <c r="C7864" s="4" t="s">
        <v>8904</v>
      </c>
      <c r="D7864" s="4" t="s">
        <v>154</v>
      </c>
      <c r="E7864" s="4">
        <v>9.3620599999999998E-2</v>
      </c>
      <c r="F7864" s="4">
        <v>3.5126799999999998E-3</v>
      </c>
      <c r="G7864" s="4">
        <v>1</v>
      </c>
      <c r="H7864" s="4">
        <v>1</v>
      </c>
      <c r="I7864" s="4">
        <v>1</v>
      </c>
      <c r="J7864" s="4" t="s">
        <v>8896</v>
      </c>
      <c r="K7864" s="4">
        <v>0</v>
      </c>
      <c r="L7864" s="4">
        <v>1093.57104</v>
      </c>
      <c r="M7864" s="4" t="s">
        <v>29</v>
      </c>
      <c r="N7864" s="4" t="s">
        <v>29</v>
      </c>
      <c r="O7864" s="4">
        <v>1.258E-3</v>
      </c>
      <c r="P7864" s="4">
        <v>2.5000000000000001E-2</v>
      </c>
      <c r="Q7864" s="4">
        <v>2.02</v>
      </c>
    </row>
    <row r="7865" spans="1:29" x14ac:dyDescent="0.25">
      <c r="A7865" s="3" t="s">
        <v>29</v>
      </c>
      <c r="B7865" s="3" t="s">
        <v>30</v>
      </c>
      <c r="C7865" s="3" t="s">
        <v>8905</v>
      </c>
      <c r="D7865" s="3" t="s">
        <v>8906</v>
      </c>
      <c r="E7865" s="3">
        <v>0</v>
      </c>
      <c r="F7865" s="3">
        <v>18.527999999999999</v>
      </c>
      <c r="G7865" s="3">
        <v>9</v>
      </c>
      <c r="H7865" s="3">
        <v>4</v>
      </c>
      <c r="I7865" s="3">
        <v>4</v>
      </c>
      <c r="J7865" s="3">
        <v>4</v>
      </c>
      <c r="K7865" s="3">
        <v>709</v>
      </c>
      <c r="L7865" s="3">
        <v>79.7</v>
      </c>
      <c r="M7865" s="3">
        <v>8.6999999999999993</v>
      </c>
      <c r="N7865" s="3">
        <v>13.5</v>
      </c>
      <c r="O7865" s="3">
        <v>4</v>
      </c>
      <c r="P7865" s="3" t="s">
        <v>34</v>
      </c>
      <c r="Q7865" s="3" t="s">
        <v>34</v>
      </c>
      <c r="R7865" s="3" t="s">
        <v>2042</v>
      </c>
      <c r="S7865" s="3" t="s">
        <v>8907</v>
      </c>
      <c r="T7865" s="3" t="s">
        <v>34</v>
      </c>
      <c r="U7865" s="3" t="s">
        <v>8908</v>
      </c>
      <c r="V7865" s="3" t="s">
        <v>34</v>
      </c>
      <c r="W7865" s="3" t="s">
        <v>38</v>
      </c>
      <c r="X7865" s="3" t="s">
        <v>34</v>
      </c>
      <c r="Y7865" s="3" t="s">
        <v>34</v>
      </c>
      <c r="Z7865" s="3" t="s">
        <v>34</v>
      </c>
      <c r="AA7865" s="3">
        <v>0</v>
      </c>
      <c r="AB7865" s="3" t="s">
        <v>29</v>
      </c>
      <c r="AC7865" s="3">
        <v>1</v>
      </c>
    </row>
    <row r="7866" spans="1:29" hidden="1" outlineLevel="1" collapsed="1" x14ac:dyDescent="0.25">
      <c r="A7866" t="s">
        <v>34</v>
      </c>
      <c r="B7866" s="2" t="s">
        <v>39</v>
      </c>
      <c r="C7866" s="2" t="s">
        <v>40</v>
      </c>
      <c r="D7866" s="2" t="s">
        <v>41</v>
      </c>
      <c r="E7866" s="2" t="s">
        <v>42</v>
      </c>
      <c r="F7866" s="2" t="s">
        <v>43</v>
      </c>
      <c r="G7866" s="2" t="s">
        <v>28</v>
      </c>
      <c r="H7866" s="2" t="s">
        <v>44</v>
      </c>
      <c r="I7866" s="2" t="s">
        <v>8</v>
      </c>
      <c r="J7866" s="2" t="s">
        <v>45</v>
      </c>
      <c r="K7866" s="2" t="s">
        <v>46</v>
      </c>
      <c r="L7866" s="2" t="s">
        <v>47</v>
      </c>
      <c r="M7866" s="2" t="s">
        <v>27</v>
      </c>
      <c r="N7866" s="2" t="s">
        <v>48</v>
      </c>
      <c r="O7866" s="2" t="s">
        <v>49</v>
      </c>
      <c r="P7866" s="2" t="s">
        <v>50</v>
      </c>
      <c r="Q7866" s="2" t="s">
        <v>51</v>
      </c>
    </row>
    <row r="7867" spans="1:29" hidden="1" outlineLevel="1" collapsed="1" x14ac:dyDescent="0.25">
      <c r="A7867" t="s">
        <v>34</v>
      </c>
      <c r="B7867" s="4" t="s">
        <v>29</v>
      </c>
      <c r="C7867" s="4" t="s">
        <v>8909</v>
      </c>
      <c r="D7867" s="4" t="s">
        <v>34</v>
      </c>
      <c r="E7867" s="4">
        <v>8.6416199999999994E-5</v>
      </c>
      <c r="F7867" s="4">
        <v>1.5434800000000001E-4</v>
      </c>
      <c r="G7867" s="4">
        <v>1</v>
      </c>
      <c r="H7867" s="4">
        <v>1</v>
      </c>
      <c r="I7867" s="4">
        <v>1</v>
      </c>
      <c r="J7867" s="4" t="s">
        <v>8905</v>
      </c>
      <c r="K7867" s="4">
        <v>0</v>
      </c>
      <c r="L7867" s="4">
        <v>1745.8776700000001</v>
      </c>
      <c r="M7867" s="4" t="s">
        <v>29</v>
      </c>
      <c r="N7867" s="4" t="s">
        <v>29</v>
      </c>
      <c r="O7867" s="4">
        <v>6.5770000000000002E-5</v>
      </c>
      <c r="P7867" s="4">
        <v>4.7849999999999999E-6</v>
      </c>
      <c r="Q7867" s="4">
        <v>3.24</v>
      </c>
    </row>
    <row r="7868" spans="1:29" hidden="1" outlineLevel="1" collapsed="1" x14ac:dyDescent="0.25">
      <c r="A7868" t="s">
        <v>34</v>
      </c>
      <c r="B7868" s="4" t="s">
        <v>29</v>
      </c>
      <c r="C7868" s="4" t="s">
        <v>8910</v>
      </c>
      <c r="D7868" s="4" t="s">
        <v>34</v>
      </c>
      <c r="E7868" s="4">
        <v>3.6269099999999998E-6</v>
      </c>
      <c r="F7868" s="4">
        <v>1.5434800000000001E-4</v>
      </c>
      <c r="G7868" s="4">
        <v>1</v>
      </c>
      <c r="H7868" s="4">
        <v>1</v>
      </c>
      <c r="I7868" s="4">
        <v>1</v>
      </c>
      <c r="J7868" s="4" t="s">
        <v>8905</v>
      </c>
      <c r="K7868" s="4">
        <v>0</v>
      </c>
      <c r="L7868" s="4">
        <v>1615.7962299999999</v>
      </c>
      <c r="M7868" s="4" t="s">
        <v>29</v>
      </c>
      <c r="N7868" s="4" t="s">
        <v>29</v>
      </c>
      <c r="O7868" s="4">
        <v>6.5770000000000002E-5</v>
      </c>
      <c r="P7868" s="4">
        <v>1.032E-7</v>
      </c>
      <c r="Q7868" s="4">
        <v>4.2300000000000004</v>
      </c>
    </row>
    <row r="7869" spans="1:29" hidden="1" outlineLevel="1" collapsed="1" x14ac:dyDescent="0.25">
      <c r="A7869" t="s">
        <v>34</v>
      </c>
      <c r="B7869" s="4" t="s">
        <v>29</v>
      </c>
      <c r="C7869" s="4" t="s">
        <v>8911</v>
      </c>
      <c r="D7869" s="4" t="s">
        <v>34</v>
      </c>
      <c r="E7869" s="4">
        <v>7.3994299999999996E-4</v>
      </c>
      <c r="F7869" s="4">
        <v>1.5434800000000001E-4</v>
      </c>
      <c r="G7869" s="4">
        <v>1</v>
      </c>
      <c r="H7869" s="4">
        <v>1</v>
      </c>
      <c r="I7869" s="4">
        <v>1</v>
      </c>
      <c r="J7869" s="4" t="s">
        <v>8905</v>
      </c>
      <c r="K7869" s="4">
        <v>0</v>
      </c>
      <c r="L7869" s="4">
        <v>1573.8180199999999</v>
      </c>
      <c r="M7869" s="4" t="s">
        <v>29</v>
      </c>
      <c r="N7869" s="4" t="s">
        <v>29</v>
      </c>
      <c r="O7869" s="4">
        <v>6.5770000000000002E-5</v>
      </c>
      <c r="P7869" s="4">
        <v>6.4330000000000002E-5</v>
      </c>
      <c r="Q7869" s="4">
        <v>3.09</v>
      </c>
    </row>
    <row r="7870" spans="1:29" hidden="1" outlineLevel="1" collapsed="1" x14ac:dyDescent="0.25">
      <c r="A7870" t="s">
        <v>34</v>
      </c>
      <c r="B7870" s="4" t="s">
        <v>29</v>
      </c>
      <c r="C7870" s="4" t="s">
        <v>8912</v>
      </c>
      <c r="D7870" s="4" t="s">
        <v>128</v>
      </c>
      <c r="E7870" s="4">
        <v>4.5482599999999998E-2</v>
      </c>
      <c r="F7870" s="4">
        <v>1.52893E-3</v>
      </c>
      <c r="G7870" s="4">
        <v>1</v>
      </c>
      <c r="H7870" s="4">
        <v>1</v>
      </c>
      <c r="I7870" s="4">
        <v>1</v>
      </c>
      <c r="J7870" s="4" t="s">
        <v>8905</v>
      </c>
      <c r="K7870" s="4">
        <v>0</v>
      </c>
      <c r="L7870" s="4">
        <v>2244.1176399999999</v>
      </c>
      <c r="M7870" s="4" t="s">
        <v>29</v>
      </c>
      <c r="N7870" s="4" t="s">
        <v>29</v>
      </c>
      <c r="O7870" s="4">
        <v>5.5110000000000001E-4</v>
      </c>
      <c r="P7870" s="4">
        <v>9.3349999999999995E-3</v>
      </c>
      <c r="Q7870" s="4">
        <v>2.93</v>
      </c>
    </row>
    <row r="7871" spans="1:29" x14ac:dyDescent="0.25">
      <c r="A7871" s="3" t="s">
        <v>29</v>
      </c>
      <c r="B7871" s="3" t="s">
        <v>30</v>
      </c>
      <c r="C7871" s="3" t="s">
        <v>8913</v>
      </c>
      <c r="D7871" s="3" t="s">
        <v>8914</v>
      </c>
      <c r="E7871" s="3">
        <v>0</v>
      </c>
      <c r="F7871" s="3">
        <v>18.515999999999998</v>
      </c>
      <c r="G7871" s="3">
        <v>20</v>
      </c>
      <c r="H7871" s="3">
        <v>5</v>
      </c>
      <c r="I7871" s="3">
        <v>6</v>
      </c>
      <c r="J7871" s="3">
        <v>5</v>
      </c>
      <c r="K7871" s="3">
        <v>354</v>
      </c>
      <c r="L7871" s="3">
        <v>39.9</v>
      </c>
      <c r="M7871" s="3">
        <v>8.2100000000000009</v>
      </c>
      <c r="N7871" s="3">
        <v>16.34</v>
      </c>
      <c r="O7871" s="3">
        <v>5</v>
      </c>
      <c r="P7871" s="3" t="s">
        <v>3940</v>
      </c>
      <c r="Q7871" s="3" t="s">
        <v>2310</v>
      </c>
      <c r="R7871" s="3" t="s">
        <v>7386</v>
      </c>
      <c r="S7871" s="3" t="s">
        <v>8915</v>
      </c>
      <c r="T7871" s="3" t="s">
        <v>8916</v>
      </c>
      <c r="U7871" s="3" t="s">
        <v>8913</v>
      </c>
      <c r="V7871" s="3" t="s">
        <v>8917</v>
      </c>
      <c r="W7871" s="3" t="s">
        <v>193</v>
      </c>
      <c r="X7871" s="3" t="s">
        <v>8918</v>
      </c>
      <c r="Y7871" s="3" t="s">
        <v>6254</v>
      </c>
      <c r="Z7871" s="3" t="s">
        <v>6255</v>
      </c>
      <c r="AA7871" s="3">
        <v>38</v>
      </c>
      <c r="AB7871" s="3" t="s">
        <v>29</v>
      </c>
      <c r="AC7871" s="3">
        <v>1</v>
      </c>
    </row>
    <row r="7872" spans="1:29" hidden="1" outlineLevel="1" collapsed="1" x14ac:dyDescent="0.25">
      <c r="A7872" t="s">
        <v>34</v>
      </c>
      <c r="B7872" s="2" t="s">
        <v>39</v>
      </c>
      <c r="C7872" s="2" t="s">
        <v>40</v>
      </c>
      <c r="D7872" s="2" t="s">
        <v>41</v>
      </c>
      <c r="E7872" s="2" t="s">
        <v>42</v>
      </c>
      <c r="F7872" s="2" t="s">
        <v>43</v>
      </c>
      <c r="G7872" s="2" t="s">
        <v>28</v>
      </c>
      <c r="H7872" s="2" t="s">
        <v>44</v>
      </c>
      <c r="I7872" s="2" t="s">
        <v>8</v>
      </c>
      <c r="J7872" s="2" t="s">
        <v>45</v>
      </c>
      <c r="K7872" s="2" t="s">
        <v>46</v>
      </c>
      <c r="L7872" s="2" t="s">
        <v>47</v>
      </c>
      <c r="M7872" s="2" t="s">
        <v>27</v>
      </c>
      <c r="N7872" s="2" t="s">
        <v>48</v>
      </c>
      <c r="O7872" s="2" t="s">
        <v>49</v>
      </c>
      <c r="P7872" s="2" t="s">
        <v>50</v>
      </c>
      <c r="Q7872" s="2" t="s">
        <v>51</v>
      </c>
    </row>
    <row r="7873" spans="1:29" hidden="1" outlineLevel="1" collapsed="1" x14ac:dyDescent="0.25">
      <c r="A7873" t="s">
        <v>34</v>
      </c>
      <c r="B7873" s="4" t="s">
        <v>29</v>
      </c>
      <c r="C7873" s="4" t="s">
        <v>8919</v>
      </c>
      <c r="D7873" s="4" t="s">
        <v>34</v>
      </c>
      <c r="E7873" s="4">
        <v>3.5120200000000003E-5</v>
      </c>
      <c r="F7873" s="4">
        <v>1.5434800000000001E-4</v>
      </c>
      <c r="G7873" s="4">
        <v>1</v>
      </c>
      <c r="H7873" s="4">
        <v>1</v>
      </c>
      <c r="I7873" s="4">
        <v>2</v>
      </c>
      <c r="J7873" s="4" t="s">
        <v>8913</v>
      </c>
      <c r="K7873" s="4">
        <v>0</v>
      </c>
      <c r="L7873" s="4">
        <v>1829.9392</v>
      </c>
      <c r="M7873" s="4" t="s">
        <v>29</v>
      </c>
      <c r="N7873" s="4" t="s">
        <v>29</v>
      </c>
      <c r="O7873" s="4">
        <v>6.5770000000000002E-5</v>
      </c>
      <c r="P7873" s="4">
        <v>1.6109999999999999E-6</v>
      </c>
      <c r="Q7873" s="4">
        <v>2.95</v>
      </c>
    </row>
    <row r="7874" spans="1:29" hidden="1" outlineLevel="1" collapsed="1" x14ac:dyDescent="0.25">
      <c r="A7874" t="s">
        <v>34</v>
      </c>
      <c r="B7874" s="4" t="s">
        <v>29</v>
      </c>
      <c r="C7874" s="4" t="s">
        <v>8920</v>
      </c>
      <c r="D7874" s="4" t="s">
        <v>94</v>
      </c>
      <c r="E7874" s="4">
        <v>3.1879800000000002E-4</v>
      </c>
      <c r="F7874" s="4">
        <v>1.5434800000000001E-4</v>
      </c>
      <c r="G7874" s="4">
        <v>1</v>
      </c>
      <c r="H7874" s="4">
        <v>1</v>
      </c>
      <c r="I7874" s="4">
        <v>1</v>
      </c>
      <c r="J7874" s="4" t="s">
        <v>8913</v>
      </c>
      <c r="K7874" s="4">
        <v>1</v>
      </c>
      <c r="L7874" s="4">
        <v>2319.067</v>
      </c>
      <c r="M7874" s="4" t="s">
        <v>29</v>
      </c>
      <c r="N7874" s="4" t="s">
        <v>29</v>
      </c>
      <c r="O7874" s="4">
        <v>6.5770000000000002E-5</v>
      </c>
      <c r="P7874" s="4">
        <v>2.3159999999999998E-5</v>
      </c>
      <c r="Q7874" s="4">
        <v>3.19</v>
      </c>
    </row>
    <row r="7875" spans="1:29" hidden="1" outlineLevel="1" collapsed="1" x14ac:dyDescent="0.25">
      <c r="A7875" t="s">
        <v>34</v>
      </c>
      <c r="B7875" s="4" t="s">
        <v>29</v>
      </c>
      <c r="C7875" s="4" t="s">
        <v>8921</v>
      </c>
      <c r="D7875" s="4" t="s">
        <v>8922</v>
      </c>
      <c r="E7875" s="4">
        <v>3.7739000000000002E-3</v>
      </c>
      <c r="F7875" s="4">
        <v>3.0793500000000001E-4</v>
      </c>
      <c r="G7875" s="4">
        <v>1</v>
      </c>
      <c r="H7875" s="4">
        <v>1</v>
      </c>
      <c r="I7875" s="4">
        <v>1</v>
      </c>
      <c r="J7875" s="4" t="s">
        <v>8913</v>
      </c>
      <c r="K7875" s="4">
        <v>0</v>
      </c>
      <c r="L7875" s="4">
        <v>1819.9366299999999</v>
      </c>
      <c r="M7875" s="4" t="s">
        <v>29</v>
      </c>
      <c r="N7875" s="4" t="s">
        <v>29</v>
      </c>
      <c r="O7875" s="4">
        <v>1.192E-4</v>
      </c>
      <c r="P7875" s="4">
        <v>4.4430000000000001E-4</v>
      </c>
      <c r="Q7875" s="4">
        <v>3.15</v>
      </c>
    </row>
    <row r="7876" spans="1:29" hidden="1" outlineLevel="1" collapsed="1" x14ac:dyDescent="0.25">
      <c r="A7876" t="s">
        <v>34</v>
      </c>
      <c r="B7876" s="4" t="s">
        <v>29</v>
      </c>
      <c r="C7876" s="4" t="s">
        <v>8923</v>
      </c>
      <c r="D7876" s="4" t="s">
        <v>34</v>
      </c>
      <c r="E7876" s="4">
        <v>7.7632000000000007E-2</v>
      </c>
      <c r="F7876" s="4">
        <v>2.86959E-3</v>
      </c>
      <c r="G7876" s="4">
        <v>1</v>
      </c>
      <c r="H7876" s="4">
        <v>1</v>
      </c>
      <c r="I7876" s="4">
        <v>1</v>
      </c>
      <c r="J7876" s="4" t="s">
        <v>8913</v>
      </c>
      <c r="K7876" s="4">
        <v>0</v>
      </c>
      <c r="L7876" s="4">
        <v>955.61864000000003</v>
      </c>
      <c r="M7876" s="4" t="s">
        <v>29</v>
      </c>
      <c r="N7876" s="4" t="s">
        <v>29</v>
      </c>
      <c r="O7876" s="4">
        <v>1.0269999999999999E-3</v>
      </c>
      <c r="P7876" s="4">
        <v>1.9259999999999999E-2</v>
      </c>
      <c r="Q7876" s="4">
        <v>1.7</v>
      </c>
    </row>
    <row r="7877" spans="1:29" hidden="1" outlineLevel="1" collapsed="1" x14ac:dyDescent="0.25">
      <c r="A7877" t="s">
        <v>34</v>
      </c>
      <c r="B7877" s="4" t="s">
        <v>29</v>
      </c>
      <c r="C7877" s="4" t="s">
        <v>8924</v>
      </c>
      <c r="D7877" s="4" t="s">
        <v>72</v>
      </c>
      <c r="E7877" s="4">
        <v>0.104474</v>
      </c>
      <c r="F7877" s="4">
        <v>3.6348800000000001E-3</v>
      </c>
      <c r="G7877" s="4">
        <v>1</v>
      </c>
      <c r="H7877" s="4">
        <v>1</v>
      </c>
      <c r="I7877" s="4">
        <v>1</v>
      </c>
      <c r="J7877" s="4" t="s">
        <v>8913</v>
      </c>
      <c r="K7877" s="4">
        <v>1</v>
      </c>
      <c r="L7877" s="4">
        <v>1333.7263</v>
      </c>
      <c r="M7877" s="4" t="s">
        <v>29</v>
      </c>
      <c r="N7877" s="4" t="s">
        <v>29</v>
      </c>
      <c r="O7877" s="4">
        <v>1.302E-3</v>
      </c>
      <c r="P7877" s="4">
        <v>2.92E-2</v>
      </c>
      <c r="Q7877" s="4">
        <v>2.0099999999999998</v>
      </c>
    </row>
    <row r="7878" spans="1:29" x14ac:dyDescent="0.25">
      <c r="A7878" s="3" t="s">
        <v>29</v>
      </c>
      <c r="B7878" s="3" t="s">
        <v>30</v>
      </c>
      <c r="C7878" s="3" t="s">
        <v>8925</v>
      </c>
      <c r="D7878" s="3" t="s">
        <v>8926</v>
      </c>
      <c r="E7878" s="3">
        <v>0</v>
      </c>
      <c r="F7878" s="3">
        <v>18.408000000000001</v>
      </c>
      <c r="G7878" s="3">
        <v>9</v>
      </c>
      <c r="H7878" s="3">
        <v>4</v>
      </c>
      <c r="I7878" s="3">
        <v>4</v>
      </c>
      <c r="J7878" s="3">
        <v>4</v>
      </c>
      <c r="K7878" s="3">
        <v>572</v>
      </c>
      <c r="L7878" s="3">
        <v>60.7</v>
      </c>
      <c r="M7878" s="3">
        <v>5.31</v>
      </c>
      <c r="N7878" s="3">
        <v>11.32</v>
      </c>
      <c r="O7878" s="3">
        <v>4</v>
      </c>
      <c r="P7878" s="3" t="s">
        <v>315</v>
      </c>
      <c r="Q7878" s="3" t="s">
        <v>2186</v>
      </c>
      <c r="R7878" s="3" t="s">
        <v>1501</v>
      </c>
      <c r="S7878" s="3" t="s">
        <v>5778</v>
      </c>
      <c r="T7878" s="3" t="s">
        <v>34</v>
      </c>
      <c r="U7878" s="3" t="s">
        <v>8927</v>
      </c>
      <c r="V7878" s="3" t="s">
        <v>34</v>
      </c>
      <c r="W7878" s="3" t="s">
        <v>976</v>
      </c>
      <c r="X7878" s="3" t="s">
        <v>34</v>
      </c>
      <c r="Y7878" s="3" t="s">
        <v>34</v>
      </c>
      <c r="Z7878" s="3" t="s">
        <v>34</v>
      </c>
      <c r="AA7878" s="3">
        <v>0</v>
      </c>
      <c r="AB7878" s="3" t="s">
        <v>29</v>
      </c>
      <c r="AC7878" s="3">
        <v>1</v>
      </c>
    </row>
    <row r="7879" spans="1:29" hidden="1" outlineLevel="1" collapsed="1" x14ac:dyDescent="0.25">
      <c r="A7879" t="s">
        <v>34</v>
      </c>
      <c r="B7879" s="2" t="s">
        <v>39</v>
      </c>
      <c r="C7879" s="2" t="s">
        <v>40</v>
      </c>
      <c r="D7879" s="2" t="s">
        <v>41</v>
      </c>
      <c r="E7879" s="2" t="s">
        <v>42</v>
      </c>
      <c r="F7879" s="2" t="s">
        <v>43</v>
      </c>
      <c r="G7879" s="2" t="s">
        <v>28</v>
      </c>
      <c r="H7879" s="2" t="s">
        <v>44</v>
      </c>
      <c r="I7879" s="2" t="s">
        <v>8</v>
      </c>
      <c r="J7879" s="2" t="s">
        <v>45</v>
      </c>
      <c r="K7879" s="2" t="s">
        <v>46</v>
      </c>
      <c r="L7879" s="2" t="s">
        <v>47</v>
      </c>
      <c r="M7879" s="2" t="s">
        <v>27</v>
      </c>
      <c r="N7879" s="2" t="s">
        <v>48</v>
      </c>
      <c r="O7879" s="2" t="s">
        <v>49</v>
      </c>
      <c r="P7879" s="2" t="s">
        <v>50</v>
      </c>
      <c r="Q7879" s="2" t="s">
        <v>51</v>
      </c>
    </row>
    <row r="7880" spans="1:29" hidden="1" outlineLevel="1" collapsed="1" x14ac:dyDescent="0.25">
      <c r="A7880" t="s">
        <v>34</v>
      </c>
      <c r="B7880" s="4" t="s">
        <v>29</v>
      </c>
      <c r="C7880" s="4" t="s">
        <v>8928</v>
      </c>
      <c r="D7880" s="4" t="s">
        <v>34</v>
      </c>
      <c r="E7880" s="4">
        <v>3.8167399999999998E-4</v>
      </c>
      <c r="F7880" s="4">
        <v>1.5434800000000001E-4</v>
      </c>
      <c r="G7880" s="4">
        <v>1</v>
      </c>
      <c r="H7880" s="4">
        <v>1</v>
      </c>
      <c r="I7880" s="4">
        <v>1</v>
      </c>
      <c r="J7880" s="4" t="s">
        <v>8925</v>
      </c>
      <c r="K7880" s="4">
        <v>0</v>
      </c>
      <c r="L7880" s="4">
        <v>1338.74161</v>
      </c>
      <c r="M7880" s="4" t="s">
        <v>29</v>
      </c>
      <c r="N7880" s="4" t="s">
        <v>29</v>
      </c>
      <c r="O7880" s="4">
        <v>6.5770000000000002E-5</v>
      </c>
      <c r="P7880" s="4">
        <v>2.898E-5</v>
      </c>
      <c r="Q7880" s="4">
        <v>2.6</v>
      </c>
    </row>
    <row r="7881" spans="1:29" hidden="1" outlineLevel="1" collapsed="1" x14ac:dyDescent="0.25">
      <c r="A7881" t="s">
        <v>34</v>
      </c>
      <c r="B7881" s="4" t="s">
        <v>29</v>
      </c>
      <c r="C7881" s="4" t="s">
        <v>8929</v>
      </c>
      <c r="D7881" s="4" t="s">
        <v>34</v>
      </c>
      <c r="E7881" s="4">
        <v>5.5806700000000002E-6</v>
      </c>
      <c r="F7881" s="4">
        <v>1.5434800000000001E-4</v>
      </c>
      <c r="G7881" s="4">
        <v>1</v>
      </c>
      <c r="H7881" s="4">
        <v>1</v>
      </c>
      <c r="I7881" s="4">
        <v>1</v>
      </c>
      <c r="J7881" s="4" t="s">
        <v>8925</v>
      </c>
      <c r="K7881" s="4">
        <v>0</v>
      </c>
      <c r="L7881" s="4">
        <v>1581.88465</v>
      </c>
      <c r="M7881" s="4" t="s">
        <v>29</v>
      </c>
      <c r="N7881" s="4" t="s">
        <v>29</v>
      </c>
      <c r="O7881" s="4">
        <v>6.5770000000000002E-5</v>
      </c>
      <c r="P7881" s="4">
        <v>1.7450000000000001E-7</v>
      </c>
      <c r="Q7881" s="4">
        <v>3.7</v>
      </c>
    </row>
    <row r="7882" spans="1:29" hidden="1" outlineLevel="1" collapsed="1" x14ac:dyDescent="0.25">
      <c r="A7882" t="s">
        <v>34</v>
      </c>
      <c r="B7882" s="4" t="s">
        <v>29</v>
      </c>
      <c r="C7882" s="4" t="s">
        <v>8930</v>
      </c>
      <c r="D7882" s="4" t="s">
        <v>34</v>
      </c>
      <c r="E7882" s="4">
        <v>2.82935E-3</v>
      </c>
      <c r="F7882" s="4">
        <v>3.0793500000000001E-4</v>
      </c>
      <c r="G7882" s="4">
        <v>1</v>
      </c>
      <c r="H7882" s="4">
        <v>1</v>
      </c>
      <c r="I7882" s="4">
        <v>1</v>
      </c>
      <c r="J7882" s="4" t="s">
        <v>8925</v>
      </c>
      <c r="K7882" s="4">
        <v>0</v>
      </c>
      <c r="L7882" s="4">
        <v>1656.8802900000001</v>
      </c>
      <c r="M7882" s="4" t="s">
        <v>29</v>
      </c>
      <c r="N7882" s="4" t="s">
        <v>29</v>
      </c>
      <c r="O7882" s="4">
        <v>1.192E-4</v>
      </c>
      <c r="P7882" s="4">
        <v>3.168E-4</v>
      </c>
      <c r="Q7882" s="4">
        <v>2.88</v>
      </c>
    </row>
    <row r="7883" spans="1:29" hidden="1" outlineLevel="1" collapsed="1" x14ac:dyDescent="0.25">
      <c r="A7883" t="s">
        <v>34</v>
      </c>
      <c r="B7883" s="4" t="s">
        <v>29</v>
      </c>
      <c r="C7883" s="4" t="s">
        <v>8931</v>
      </c>
      <c r="D7883" s="4" t="s">
        <v>34</v>
      </c>
      <c r="E7883" s="4">
        <v>2.2754699999999999E-3</v>
      </c>
      <c r="F7883" s="4">
        <v>3.0793500000000001E-4</v>
      </c>
      <c r="G7883" s="4">
        <v>1</v>
      </c>
      <c r="H7883" s="4">
        <v>1</v>
      </c>
      <c r="I7883" s="4">
        <v>1</v>
      </c>
      <c r="J7883" s="4" t="s">
        <v>8925</v>
      </c>
      <c r="K7883" s="4">
        <v>0</v>
      </c>
      <c r="L7883" s="4">
        <v>871.53598</v>
      </c>
      <c r="M7883" s="4" t="s">
        <v>29</v>
      </c>
      <c r="N7883" s="4" t="s">
        <v>29</v>
      </c>
      <c r="O7883" s="4">
        <v>1.192E-4</v>
      </c>
      <c r="P7883" s="4">
        <v>2.4420000000000003E-4</v>
      </c>
      <c r="Q7883" s="4">
        <v>2.14</v>
      </c>
    </row>
    <row r="7884" spans="1:29" x14ac:dyDescent="0.25">
      <c r="A7884" s="3" t="s">
        <v>29</v>
      </c>
      <c r="B7884" s="3" t="s">
        <v>30</v>
      </c>
      <c r="C7884" s="3" t="s">
        <v>8932</v>
      </c>
      <c r="D7884" s="3" t="s">
        <v>8933</v>
      </c>
      <c r="E7884" s="3">
        <v>0</v>
      </c>
      <c r="F7884" s="3">
        <v>18.341999999999999</v>
      </c>
      <c r="G7884" s="3">
        <v>19</v>
      </c>
      <c r="H7884" s="3">
        <v>3</v>
      </c>
      <c r="I7884" s="3">
        <v>3</v>
      </c>
      <c r="J7884" s="3">
        <v>3</v>
      </c>
      <c r="K7884" s="3">
        <v>298</v>
      </c>
      <c r="L7884" s="3">
        <v>34.4</v>
      </c>
      <c r="M7884" s="3">
        <v>10.15</v>
      </c>
      <c r="N7884" s="3">
        <v>11.53</v>
      </c>
      <c r="O7884" s="3">
        <v>3</v>
      </c>
      <c r="P7884" s="3" t="s">
        <v>34</v>
      </c>
      <c r="Q7884" s="3" t="s">
        <v>34</v>
      </c>
      <c r="R7884" s="3" t="s">
        <v>34</v>
      </c>
      <c r="S7884" s="3" t="s">
        <v>8934</v>
      </c>
      <c r="T7884" s="3" t="s">
        <v>34</v>
      </c>
      <c r="U7884" s="3" t="s">
        <v>8932</v>
      </c>
      <c r="V7884" s="3" t="s">
        <v>34</v>
      </c>
      <c r="W7884" s="3" t="s">
        <v>193</v>
      </c>
      <c r="X7884" s="3" t="s">
        <v>34</v>
      </c>
      <c r="Y7884" s="3" t="s">
        <v>34</v>
      </c>
      <c r="Z7884" s="3" t="s">
        <v>34</v>
      </c>
      <c r="AA7884" s="3">
        <v>0</v>
      </c>
      <c r="AB7884" s="3" t="s">
        <v>29</v>
      </c>
      <c r="AC7884" s="3">
        <v>1</v>
      </c>
    </row>
    <row r="7885" spans="1:29" hidden="1" outlineLevel="1" collapsed="1" x14ac:dyDescent="0.25">
      <c r="A7885" t="s">
        <v>34</v>
      </c>
      <c r="B7885" s="2" t="s">
        <v>39</v>
      </c>
      <c r="C7885" s="2" t="s">
        <v>40</v>
      </c>
      <c r="D7885" s="2" t="s">
        <v>41</v>
      </c>
      <c r="E7885" s="2" t="s">
        <v>42</v>
      </c>
      <c r="F7885" s="2" t="s">
        <v>43</v>
      </c>
      <c r="G7885" s="2" t="s">
        <v>28</v>
      </c>
      <c r="H7885" s="2" t="s">
        <v>44</v>
      </c>
      <c r="I7885" s="2" t="s">
        <v>8</v>
      </c>
      <c r="J7885" s="2" t="s">
        <v>45</v>
      </c>
      <c r="K7885" s="2" t="s">
        <v>46</v>
      </c>
      <c r="L7885" s="2" t="s">
        <v>47</v>
      </c>
      <c r="M7885" s="2" t="s">
        <v>27</v>
      </c>
      <c r="N7885" s="2" t="s">
        <v>48</v>
      </c>
      <c r="O7885" s="2" t="s">
        <v>49</v>
      </c>
      <c r="P7885" s="2" t="s">
        <v>50</v>
      </c>
      <c r="Q7885" s="2" t="s">
        <v>51</v>
      </c>
    </row>
    <row r="7886" spans="1:29" hidden="1" outlineLevel="1" collapsed="1" x14ac:dyDescent="0.25">
      <c r="A7886" t="s">
        <v>34</v>
      </c>
      <c r="B7886" s="4" t="s">
        <v>29</v>
      </c>
      <c r="C7886" s="4" t="s">
        <v>8935</v>
      </c>
      <c r="D7886" s="4" t="s">
        <v>34</v>
      </c>
      <c r="E7886" s="4">
        <v>6.1064999999999999E-6</v>
      </c>
      <c r="F7886" s="4">
        <v>1.5434800000000001E-4</v>
      </c>
      <c r="G7886" s="4">
        <v>1</v>
      </c>
      <c r="H7886" s="4">
        <v>1</v>
      </c>
      <c r="I7886" s="4">
        <v>1</v>
      </c>
      <c r="J7886" s="4" t="s">
        <v>8932</v>
      </c>
      <c r="K7886" s="4">
        <v>0</v>
      </c>
      <c r="L7886" s="4">
        <v>1670.82719</v>
      </c>
      <c r="M7886" s="4" t="s">
        <v>29</v>
      </c>
      <c r="N7886" s="4" t="s">
        <v>29</v>
      </c>
      <c r="O7886" s="4">
        <v>6.5770000000000002E-5</v>
      </c>
      <c r="P7886" s="4">
        <v>1.9460000000000001E-7</v>
      </c>
      <c r="Q7886" s="4">
        <v>3.82</v>
      </c>
    </row>
    <row r="7887" spans="1:29" hidden="1" outlineLevel="1" collapsed="1" x14ac:dyDescent="0.25">
      <c r="A7887" t="s">
        <v>34</v>
      </c>
      <c r="B7887" s="4" t="s">
        <v>29</v>
      </c>
      <c r="C7887" s="4" t="s">
        <v>8936</v>
      </c>
      <c r="D7887" s="4" t="s">
        <v>34</v>
      </c>
      <c r="E7887" s="4">
        <v>7.3115200000000003E-7</v>
      </c>
      <c r="F7887" s="4">
        <v>1.5434800000000001E-4</v>
      </c>
      <c r="G7887" s="4">
        <v>1</v>
      </c>
      <c r="H7887" s="4">
        <v>1</v>
      </c>
      <c r="I7887" s="4">
        <v>1</v>
      </c>
      <c r="J7887" s="4" t="s">
        <v>8932</v>
      </c>
      <c r="K7887" s="4">
        <v>0</v>
      </c>
      <c r="L7887" s="4">
        <v>3161.7779999999998</v>
      </c>
      <c r="M7887" s="4" t="s">
        <v>29</v>
      </c>
      <c r="N7887" s="4" t="s">
        <v>29</v>
      </c>
      <c r="O7887" s="4">
        <v>6.5770000000000002E-5</v>
      </c>
      <c r="P7887" s="4">
        <v>1.489E-8</v>
      </c>
      <c r="Q7887" s="4">
        <v>4.55</v>
      </c>
    </row>
    <row r="7888" spans="1:29" hidden="1" outlineLevel="1" collapsed="1" x14ac:dyDescent="0.25">
      <c r="A7888" t="s">
        <v>34</v>
      </c>
      <c r="B7888" s="4" t="s">
        <v>29</v>
      </c>
      <c r="C7888" s="4" t="s">
        <v>8937</v>
      </c>
      <c r="D7888" s="4" t="s">
        <v>133</v>
      </c>
      <c r="E7888" s="4">
        <v>1.5585600000000001E-3</v>
      </c>
      <c r="F7888" s="4">
        <v>1.5434800000000001E-4</v>
      </c>
      <c r="G7888" s="4">
        <v>1</v>
      </c>
      <c r="H7888" s="4">
        <v>1</v>
      </c>
      <c r="I7888" s="4">
        <v>1</v>
      </c>
      <c r="J7888" s="4" t="s">
        <v>8932</v>
      </c>
      <c r="K7888" s="4">
        <v>0</v>
      </c>
      <c r="L7888" s="4">
        <v>1449.7617600000001</v>
      </c>
      <c r="M7888" s="4" t="s">
        <v>29</v>
      </c>
      <c r="N7888" s="4" t="s">
        <v>29</v>
      </c>
      <c r="O7888" s="4">
        <v>6.5770000000000002E-5</v>
      </c>
      <c r="P7888" s="4">
        <v>1.5699999999999999E-4</v>
      </c>
      <c r="Q7888" s="4">
        <v>3.15</v>
      </c>
    </row>
    <row r="7889" spans="1:29" x14ac:dyDescent="0.25">
      <c r="A7889" s="3" t="s">
        <v>29</v>
      </c>
      <c r="B7889" s="3" t="s">
        <v>30</v>
      </c>
      <c r="C7889" s="3" t="s">
        <v>8938</v>
      </c>
      <c r="D7889" s="3" t="s">
        <v>8939</v>
      </c>
      <c r="E7889" s="3">
        <v>0</v>
      </c>
      <c r="F7889" s="3">
        <v>18.309999999999999</v>
      </c>
      <c r="G7889" s="3">
        <v>8</v>
      </c>
      <c r="H7889" s="3">
        <v>5</v>
      </c>
      <c r="I7889" s="3">
        <v>5</v>
      </c>
      <c r="J7889" s="3">
        <v>5</v>
      </c>
      <c r="K7889" s="3">
        <v>881</v>
      </c>
      <c r="L7889" s="3">
        <v>100.1</v>
      </c>
      <c r="M7889" s="3">
        <v>4.8099999999999996</v>
      </c>
      <c r="N7889" s="3">
        <v>13.81</v>
      </c>
      <c r="O7889" s="3">
        <v>5</v>
      </c>
      <c r="P7889" s="3" t="s">
        <v>1137</v>
      </c>
      <c r="Q7889" s="3" t="s">
        <v>34</v>
      </c>
      <c r="R7889" s="3" t="s">
        <v>34</v>
      </c>
      <c r="S7889" s="3" t="s">
        <v>1464</v>
      </c>
      <c r="T7889" s="3" t="s">
        <v>34</v>
      </c>
      <c r="U7889" s="3" t="s">
        <v>8938</v>
      </c>
      <c r="V7889" s="3" t="s">
        <v>34</v>
      </c>
      <c r="W7889" s="3" t="s">
        <v>1139</v>
      </c>
      <c r="X7889" s="3" t="s">
        <v>34</v>
      </c>
      <c r="Y7889" s="3" t="s">
        <v>34</v>
      </c>
      <c r="Z7889" s="3" t="s">
        <v>34</v>
      </c>
      <c r="AA7889" s="3">
        <v>0</v>
      </c>
      <c r="AB7889" s="3" t="s">
        <v>29</v>
      </c>
      <c r="AC7889" s="3">
        <v>1</v>
      </c>
    </row>
    <row r="7890" spans="1:29" hidden="1" outlineLevel="1" collapsed="1" x14ac:dyDescent="0.25">
      <c r="A7890" t="s">
        <v>34</v>
      </c>
      <c r="B7890" s="2" t="s">
        <v>39</v>
      </c>
      <c r="C7890" s="2" t="s">
        <v>40</v>
      </c>
      <c r="D7890" s="2" t="s">
        <v>41</v>
      </c>
      <c r="E7890" s="2" t="s">
        <v>42</v>
      </c>
      <c r="F7890" s="2" t="s">
        <v>43</v>
      </c>
      <c r="G7890" s="2" t="s">
        <v>28</v>
      </c>
      <c r="H7890" s="2" t="s">
        <v>44</v>
      </c>
      <c r="I7890" s="2" t="s">
        <v>8</v>
      </c>
      <c r="J7890" s="2" t="s">
        <v>45</v>
      </c>
      <c r="K7890" s="2" t="s">
        <v>46</v>
      </c>
      <c r="L7890" s="2" t="s">
        <v>47</v>
      </c>
      <c r="M7890" s="2" t="s">
        <v>27</v>
      </c>
      <c r="N7890" s="2" t="s">
        <v>48</v>
      </c>
      <c r="O7890" s="2" t="s">
        <v>49</v>
      </c>
      <c r="P7890" s="2" t="s">
        <v>50</v>
      </c>
      <c r="Q7890" s="2" t="s">
        <v>51</v>
      </c>
    </row>
    <row r="7891" spans="1:29" hidden="1" outlineLevel="1" collapsed="1" x14ac:dyDescent="0.25">
      <c r="A7891" t="s">
        <v>34</v>
      </c>
      <c r="B7891" s="4" t="s">
        <v>29</v>
      </c>
      <c r="C7891" s="4" t="s">
        <v>8940</v>
      </c>
      <c r="D7891" s="4" t="s">
        <v>34</v>
      </c>
      <c r="E7891" s="4">
        <v>6.30129E-4</v>
      </c>
      <c r="F7891" s="4">
        <v>1.5434800000000001E-4</v>
      </c>
      <c r="G7891" s="4">
        <v>1</v>
      </c>
      <c r="H7891" s="4">
        <v>1</v>
      </c>
      <c r="I7891" s="4">
        <v>1</v>
      </c>
      <c r="J7891" s="4" t="s">
        <v>8938</v>
      </c>
      <c r="K7891" s="4">
        <v>0</v>
      </c>
      <c r="L7891" s="4">
        <v>1406.69103</v>
      </c>
      <c r="M7891" s="4" t="s">
        <v>29</v>
      </c>
      <c r="N7891" s="4" t="s">
        <v>29</v>
      </c>
      <c r="O7891" s="4">
        <v>6.5770000000000002E-5</v>
      </c>
      <c r="P7891" s="4">
        <v>5.287E-5</v>
      </c>
      <c r="Q7891" s="4">
        <v>3.21</v>
      </c>
    </row>
    <row r="7892" spans="1:29" hidden="1" outlineLevel="1" collapsed="1" x14ac:dyDescent="0.25">
      <c r="A7892" t="s">
        <v>34</v>
      </c>
      <c r="B7892" s="4" t="s">
        <v>29</v>
      </c>
      <c r="C7892" s="4" t="s">
        <v>8941</v>
      </c>
      <c r="D7892" s="4" t="s">
        <v>34</v>
      </c>
      <c r="E7892" s="4">
        <v>1.41551E-3</v>
      </c>
      <c r="F7892" s="4">
        <v>1.5434800000000001E-4</v>
      </c>
      <c r="G7892" s="4">
        <v>1</v>
      </c>
      <c r="H7892" s="4">
        <v>1</v>
      </c>
      <c r="I7892" s="4">
        <v>1</v>
      </c>
      <c r="J7892" s="4" t="s">
        <v>8938</v>
      </c>
      <c r="K7892" s="4">
        <v>0</v>
      </c>
      <c r="L7892" s="4">
        <v>1030.5527500000001</v>
      </c>
      <c r="M7892" s="4" t="s">
        <v>29</v>
      </c>
      <c r="N7892" s="4" t="s">
        <v>29</v>
      </c>
      <c r="O7892" s="4">
        <v>6.5770000000000002E-5</v>
      </c>
      <c r="P7892" s="4">
        <v>1.394E-4</v>
      </c>
      <c r="Q7892" s="4">
        <v>2.17</v>
      </c>
    </row>
    <row r="7893" spans="1:29" hidden="1" outlineLevel="1" collapsed="1" x14ac:dyDescent="0.25">
      <c r="A7893" t="s">
        <v>34</v>
      </c>
      <c r="B7893" s="4" t="s">
        <v>29</v>
      </c>
      <c r="C7893" s="4" t="s">
        <v>8942</v>
      </c>
      <c r="D7893" s="4" t="s">
        <v>418</v>
      </c>
      <c r="E7893" s="4">
        <v>4.4821699999999999E-4</v>
      </c>
      <c r="F7893" s="4">
        <v>1.5434800000000001E-4</v>
      </c>
      <c r="G7893" s="4">
        <v>1</v>
      </c>
      <c r="H7893" s="4">
        <v>1</v>
      </c>
      <c r="I7893" s="4">
        <v>1</v>
      </c>
      <c r="J7893" s="4" t="s">
        <v>8938</v>
      </c>
      <c r="K7893" s="4">
        <v>0</v>
      </c>
      <c r="L7893" s="4">
        <v>1568.6897100000001</v>
      </c>
      <c r="M7893" s="4" t="s">
        <v>29</v>
      </c>
      <c r="N7893" s="4" t="s">
        <v>29</v>
      </c>
      <c r="O7893" s="4">
        <v>6.5770000000000002E-5</v>
      </c>
      <c r="P7893" s="4">
        <v>3.5160000000000002E-5</v>
      </c>
      <c r="Q7893" s="4">
        <v>2.68</v>
      </c>
    </row>
    <row r="7894" spans="1:29" hidden="1" outlineLevel="1" collapsed="1" x14ac:dyDescent="0.25">
      <c r="A7894" t="s">
        <v>34</v>
      </c>
      <c r="B7894" s="4" t="s">
        <v>29</v>
      </c>
      <c r="C7894" s="4" t="s">
        <v>8943</v>
      </c>
      <c r="D7894" s="4" t="s">
        <v>34</v>
      </c>
      <c r="E7894" s="4">
        <v>2.6200099999999999E-3</v>
      </c>
      <c r="F7894" s="4">
        <v>3.0793500000000001E-4</v>
      </c>
      <c r="G7894" s="4">
        <v>1</v>
      </c>
      <c r="H7894" s="4">
        <v>1</v>
      </c>
      <c r="I7894" s="4">
        <v>1</v>
      </c>
      <c r="J7894" s="4" t="s">
        <v>8938</v>
      </c>
      <c r="K7894" s="4">
        <v>0</v>
      </c>
      <c r="L7894" s="4">
        <v>1729.9442899999999</v>
      </c>
      <c r="M7894" s="4" t="s">
        <v>29</v>
      </c>
      <c r="N7894" s="4" t="s">
        <v>29</v>
      </c>
      <c r="O7894" s="4">
        <v>1.192E-4</v>
      </c>
      <c r="P7894" s="4">
        <v>2.8959999999999999E-4</v>
      </c>
      <c r="Q7894" s="4">
        <v>2.69</v>
      </c>
    </row>
    <row r="7895" spans="1:29" hidden="1" outlineLevel="1" collapsed="1" x14ac:dyDescent="0.25">
      <c r="A7895" t="s">
        <v>34</v>
      </c>
      <c r="B7895" s="4" t="s">
        <v>29</v>
      </c>
      <c r="C7895" s="4" t="s">
        <v>8944</v>
      </c>
      <c r="D7895" s="4" t="s">
        <v>406</v>
      </c>
      <c r="E7895" s="4">
        <v>3.4501400000000002E-2</v>
      </c>
      <c r="F7895" s="4">
        <v>1.27169E-3</v>
      </c>
      <c r="G7895" s="4">
        <v>1</v>
      </c>
      <c r="H7895" s="4">
        <v>1</v>
      </c>
      <c r="I7895" s="4">
        <v>1</v>
      </c>
      <c r="J7895" s="4" t="s">
        <v>8938</v>
      </c>
      <c r="K7895" s="4">
        <v>1</v>
      </c>
      <c r="L7895" s="4">
        <v>2188.15832</v>
      </c>
      <c r="M7895" s="4" t="s">
        <v>29</v>
      </c>
      <c r="N7895" s="4" t="s">
        <v>29</v>
      </c>
      <c r="O7895" s="4">
        <v>4.6000000000000001E-4</v>
      </c>
      <c r="P7895" s="4">
        <v>6.5269999999999998E-3</v>
      </c>
      <c r="Q7895" s="4">
        <v>3.06</v>
      </c>
    </row>
    <row r="7896" spans="1:29" x14ac:dyDescent="0.25">
      <c r="A7896" s="3" t="s">
        <v>29</v>
      </c>
      <c r="B7896" s="3" t="s">
        <v>30</v>
      </c>
      <c r="C7896" s="3" t="s">
        <v>8945</v>
      </c>
      <c r="D7896" s="3" t="s">
        <v>8946</v>
      </c>
      <c r="E7896" s="3">
        <v>0</v>
      </c>
      <c r="F7896" s="3">
        <v>18.297000000000001</v>
      </c>
      <c r="G7896" s="3">
        <v>10</v>
      </c>
      <c r="H7896" s="3">
        <v>3</v>
      </c>
      <c r="I7896" s="3">
        <v>4</v>
      </c>
      <c r="J7896" s="3">
        <v>3</v>
      </c>
      <c r="K7896" s="3">
        <v>367</v>
      </c>
      <c r="L7896" s="3">
        <v>41.1</v>
      </c>
      <c r="M7896" s="3">
        <v>5.69</v>
      </c>
      <c r="N7896" s="3">
        <v>12.19</v>
      </c>
      <c r="O7896" s="3">
        <v>3</v>
      </c>
      <c r="P7896" s="3" t="s">
        <v>34</v>
      </c>
      <c r="Q7896" s="3" t="s">
        <v>34</v>
      </c>
      <c r="R7896" s="3" t="s">
        <v>189</v>
      </c>
      <c r="S7896" s="3" t="s">
        <v>7254</v>
      </c>
      <c r="T7896" s="3" t="s">
        <v>34</v>
      </c>
      <c r="U7896" s="3" t="s">
        <v>8945</v>
      </c>
      <c r="V7896" s="3" t="s">
        <v>34</v>
      </c>
      <c r="W7896" s="3" t="s">
        <v>1555</v>
      </c>
      <c r="X7896" s="3" t="s">
        <v>34</v>
      </c>
      <c r="Y7896" s="3" t="s">
        <v>34</v>
      </c>
      <c r="Z7896" s="3" t="s">
        <v>34</v>
      </c>
      <c r="AA7896" s="3">
        <v>0</v>
      </c>
      <c r="AB7896" s="3" t="s">
        <v>29</v>
      </c>
      <c r="AC7896" s="3">
        <v>1</v>
      </c>
    </row>
    <row r="7897" spans="1:29" hidden="1" outlineLevel="1" collapsed="1" x14ac:dyDescent="0.25">
      <c r="A7897" t="s">
        <v>34</v>
      </c>
      <c r="B7897" s="2" t="s">
        <v>39</v>
      </c>
      <c r="C7897" s="2" t="s">
        <v>40</v>
      </c>
      <c r="D7897" s="2" t="s">
        <v>41</v>
      </c>
      <c r="E7897" s="2" t="s">
        <v>42</v>
      </c>
      <c r="F7897" s="2" t="s">
        <v>43</v>
      </c>
      <c r="G7897" s="2" t="s">
        <v>28</v>
      </c>
      <c r="H7897" s="2" t="s">
        <v>44</v>
      </c>
      <c r="I7897" s="2" t="s">
        <v>8</v>
      </c>
      <c r="J7897" s="2" t="s">
        <v>45</v>
      </c>
      <c r="K7897" s="2" t="s">
        <v>46</v>
      </c>
      <c r="L7897" s="2" t="s">
        <v>47</v>
      </c>
      <c r="M7897" s="2" t="s">
        <v>27</v>
      </c>
      <c r="N7897" s="2" t="s">
        <v>48</v>
      </c>
      <c r="O7897" s="2" t="s">
        <v>49</v>
      </c>
      <c r="P7897" s="2" t="s">
        <v>50</v>
      </c>
      <c r="Q7897" s="2" t="s">
        <v>51</v>
      </c>
    </row>
    <row r="7898" spans="1:29" hidden="1" outlineLevel="1" collapsed="1" x14ac:dyDescent="0.25">
      <c r="A7898" t="s">
        <v>34</v>
      </c>
      <c r="B7898" s="4" t="s">
        <v>29</v>
      </c>
      <c r="C7898" s="4" t="s">
        <v>8947</v>
      </c>
      <c r="D7898" s="4" t="s">
        <v>34</v>
      </c>
      <c r="E7898" s="4">
        <v>2.0994600000000001E-6</v>
      </c>
      <c r="F7898" s="4">
        <v>1.5434800000000001E-4</v>
      </c>
      <c r="G7898" s="4">
        <v>1</v>
      </c>
      <c r="H7898" s="4">
        <v>1</v>
      </c>
      <c r="I7898" s="4">
        <v>2</v>
      </c>
      <c r="J7898" s="4" t="s">
        <v>8945</v>
      </c>
      <c r="K7898" s="4">
        <v>0</v>
      </c>
      <c r="L7898" s="4">
        <v>1782.8405499999999</v>
      </c>
      <c r="M7898" s="4" t="s">
        <v>29</v>
      </c>
      <c r="N7898" s="4" t="s">
        <v>29</v>
      </c>
      <c r="O7898" s="4">
        <v>6.5770000000000002E-5</v>
      </c>
      <c r="P7898" s="4">
        <v>5.3470000000000002E-8</v>
      </c>
      <c r="Q7898" s="4">
        <v>3.34</v>
      </c>
    </row>
    <row r="7899" spans="1:29" hidden="1" outlineLevel="1" collapsed="1" x14ac:dyDescent="0.25">
      <c r="A7899" t="s">
        <v>34</v>
      </c>
      <c r="B7899" s="4" t="s">
        <v>29</v>
      </c>
      <c r="C7899" s="4" t="s">
        <v>8948</v>
      </c>
      <c r="D7899" s="4" t="s">
        <v>34</v>
      </c>
      <c r="E7899" s="4">
        <v>3.6975900000000002E-7</v>
      </c>
      <c r="F7899" s="4">
        <v>1.5434800000000001E-4</v>
      </c>
      <c r="G7899" s="4">
        <v>1</v>
      </c>
      <c r="H7899" s="4">
        <v>1</v>
      </c>
      <c r="I7899" s="4">
        <v>1</v>
      </c>
      <c r="J7899" s="4" t="s">
        <v>8945</v>
      </c>
      <c r="K7899" s="4">
        <v>0</v>
      </c>
      <c r="L7899" s="4">
        <v>1475.80774</v>
      </c>
      <c r="M7899" s="4" t="s">
        <v>29</v>
      </c>
      <c r="N7899" s="4" t="s">
        <v>29</v>
      </c>
      <c r="O7899" s="4">
        <v>6.5770000000000002E-5</v>
      </c>
      <c r="P7899" s="4">
        <v>6.5370000000000001E-9</v>
      </c>
      <c r="Q7899" s="4">
        <v>3.7</v>
      </c>
    </row>
    <row r="7900" spans="1:29" hidden="1" outlineLevel="1" collapsed="1" x14ac:dyDescent="0.25">
      <c r="A7900" t="s">
        <v>34</v>
      </c>
      <c r="B7900" s="4" t="s">
        <v>29</v>
      </c>
      <c r="C7900" s="4" t="s">
        <v>8949</v>
      </c>
      <c r="D7900" s="4" t="s">
        <v>34</v>
      </c>
      <c r="E7900" s="4">
        <v>1.02703E-2</v>
      </c>
      <c r="F7900" s="4">
        <v>4.3565599999999998E-4</v>
      </c>
      <c r="G7900" s="4">
        <v>1</v>
      </c>
      <c r="H7900" s="4">
        <v>1</v>
      </c>
      <c r="I7900" s="4">
        <v>1</v>
      </c>
      <c r="J7900" s="4" t="s">
        <v>8945</v>
      </c>
      <c r="K7900" s="4">
        <v>0</v>
      </c>
      <c r="L7900" s="4">
        <v>995.51966000000004</v>
      </c>
      <c r="M7900" s="4" t="s">
        <v>29</v>
      </c>
      <c r="N7900" s="4" t="s">
        <v>29</v>
      </c>
      <c r="O7900" s="4">
        <v>1.639E-4</v>
      </c>
      <c r="P7900" s="4">
        <v>1.4450000000000001E-3</v>
      </c>
      <c r="Q7900" s="4">
        <v>1.82</v>
      </c>
    </row>
    <row r="7901" spans="1:29" x14ac:dyDescent="0.25">
      <c r="A7901" s="3" t="s">
        <v>29</v>
      </c>
      <c r="B7901" s="3" t="s">
        <v>30</v>
      </c>
      <c r="C7901" s="3" t="s">
        <v>8950</v>
      </c>
      <c r="D7901" s="3" t="s">
        <v>8951</v>
      </c>
      <c r="E7901" s="3">
        <v>0</v>
      </c>
      <c r="F7901" s="3">
        <v>18.234000000000002</v>
      </c>
      <c r="G7901" s="3">
        <v>10</v>
      </c>
      <c r="H7901" s="3">
        <v>4</v>
      </c>
      <c r="I7901" s="3">
        <v>5</v>
      </c>
      <c r="J7901" s="3">
        <v>4</v>
      </c>
      <c r="K7901" s="3">
        <v>573</v>
      </c>
      <c r="L7901" s="3">
        <v>65</v>
      </c>
      <c r="M7901" s="3">
        <v>5.74</v>
      </c>
      <c r="N7901" s="3">
        <v>14.82</v>
      </c>
      <c r="O7901" s="3">
        <v>4</v>
      </c>
      <c r="P7901" s="3" t="s">
        <v>315</v>
      </c>
      <c r="Q7901" s="3" t="s">
        <v>8952</v>
      </c>
      <c r="R7901" s="3" t="s">
        <v>4672</v>
      </c>
      <c r="S7901" s="3" t="s">
        <v>6485</v>
      </c>
      <c r="T7901" s="3" t="s">
        <v>8953</v>
      </c>
      <c r="U7901" s="3" t="s">
        <v>8950</v>
      </c>
      <c r="V7901" s="3" t="s">
        <v>8954</v>
      </c>
      <c r="W7901" s="3" t="s">
        <v>2549</v>
      </c>
      <c r="X7901" s="3" t="s">
        <v>34</v>
      </c>
      <c r="Y7901" s="3" t="s">
        <v>2316</v>
      </c>
      <c r="Z7901" s="3" t="s">
        <v>34</v>
      </c>
      <c r="AA7901" s="3">
        <v>4</v>
      </c>
      <c r="AB7901" s="3" t="s">
        <v>29</v>
      </c>
      <c r="AC7901" s="3">
        <v>1</v>
      </c>
    </row>
    <row r="7902" spans="1:29" hidden="1" outlineLevel="1" collapsed="1" x14ac:dyDescent="0.25">
      <c r="A7902" t="s">
        <v>34</v>
      </c>
      <c r="B7902" s="2" t="s">
        <v>39</v>
      </c>
      <c r="C7902" s="2" t="s">
        <v>40</v>
      </c>
      <c r="D7902" s="2" t="s">
        <v>41</v>
      </c>
      <c r="E7902" s="2" t="s">
        <v>42</v>
      </c>
      <c r="F7902" s="2" t="s">
        <v>43</v>
      </c>
      <c r="G7902" s="2" t="s">
        <v>28</v>
      </c>
      <c r="H7902" s="2" t="s">
        <v>44</v>
      </c>
      <c r="I7902" s="2" t="s">
        <v>8</v>
      </c>
      <c r="J7902" s="2" t="s">
        <v>45</v>
      </c>
      <c r="K7902" s="2" t="s">
        <v>46</v>
      </c>
      <c r="L7902" s="2" t="s">
        <v>47</v>
      </c>
      <c r="M7902" s="2" t="s">
        <v>27</v>
      </c>
      <c r="N7902" s="2" t="s">
        <v>48</v>
      </c>
      <c r="O7902" s="2" t="s">
        <v>49</v>
      </c>
      <c r="P7902" s="2" t="s">
        <v>50</v>
      </c>
      <c r="Q7902" s="2" t="s">
        <v>51</v>
      </c>
    </row>
    <row r="7903" spans="1:29" hidden="1" outlineLevel="1" collapsed="1" x14ac:dyDescent="0.25">
      <c r="A7903" t="s">
        <v>34</v>
      </c>
      <c r="B7903" s="4" t="s">
        <v>29</v>
      </c>
      <c r="C7903" s="4" t="s">
        <v>8955</v>
      </c>
      <c r="D7903" s="4" t="s">
        <v>34</v>
      </c>
      <c r="E7903" s="4">
        <v>3.7939300000000002E-6</v>
      </c>
      <c r="F7903" s="4">
        <v>1.5434800000000001E-4</v>
      </c>
      <c r="G7903" s="4">
        <v>1</v>
      </c>
      <c r="H7903" s="4">
        <v>1</v>
      </c>
      <c r="I7903" s="4">
        <v>1</v>
      </c>
      <c r="J7903" s="4" t="s">
        <v>8950</v>
      </c>
      <c r="K7903" s="4">
        <v>1</v>
      </c>
      <c r="L7903" s="4">
        <v>2385.1204699999998</v>
      </c>
      <c r="M7903" s="4" t="s">
        <v>29</v>
      </c>
      <c r="N7903" s="4" t="s">
        <v>29</v>
      </c>
      <c r="O7903" s="4">
        <v>6.5770000000000002E-5</v>
      </c>
      <c r="P7903" s="4">
        <v>1.094E-7</v>
      </c>
      <c r="Q7903" s="4">
        <v>3.46</v>
      </c>
    </row>
    <row r="7904" spans="1:29" hidden="1" outlineLevel="1" collapsed="1" x14ac:dyDescent="0.25">
      <c r="A7904" t="s">
        <v>34</v>
      </c>
      <c r="B7904" s="4" t="s">
        <v>29</v>
      </c>
      <c r="C7904" s="4" t="s">
        <v>8956</v>
      </c>
      <c r="D7904" s="4" t="s">
        <v>34</v>
      </c>
      <c r="E7904" s="4">
        <v>1.2938400000000001E-3</v>
      </c>
      <c r="F7904" s="4">
        <v>1.5434800000000001E-4</v>
      </c>
      <c r="G7904" s="4">
        <v>1</v>
      </c>
      <c r="H7904" s="4">
        <v>1</v>
      </c>
      <c r="I7904" s="4">
        <v>2</v>
      </c>
      <c r="J7904" s="4" t="s">
        <v>8950</v>
      </c>
      <c r="K7904" s="4">
        <v>1</v>
      </c>
      <c r="L7904" s="4">
        <v>1586.9152200000001</v>
      </c>
      <c r="M7904" s="4" t="s">
        <v>29</v>
      </c>
      <c r="N7904" s="4" t="s">
        <v>29</v>
      </c>
      <c r="O7904" s="4">
        <v>6.5770000000000002E-5</v>
      </c>
      <c r="P7904" s="4">
        <v>1.2549999999999999E-4</v>
      </c>
      <c r="Q7904" s="4">
        <v>3.3</v>
      </c>
    </row>
    <row r="7905" spans="1:29" hidden="1" outlineLevel="1" collapsed="1" x14ac:dyDescent="0.25">
      <c r="A7905" t="s">
        <v>34</v>
      </c>
      <c r="B7905" s="4" t="s">
        <v>29</v>
      </c>
      <c r="C7905" s="4" t="s">
        <v>8957</v>
      </c>
      <c r="D7905" s="4" t="s">
        <v>34</v>
      </c>
      <c r="E7905" s="4">
        <v>7.0564E-3</v>
      </c>
      <c r="F7905" s="4">
        <v>4.3565599999999998E-4</v>
      </c>
      <c r="G7905" s="4">
        <v>1</v>
      </c>
      <c r="H7905" s="4">
        <v>1</v>
      </c>
      <c r="I7905" s="4">
        <v>1</v>
      </c>
      <c r="J7905" s="4" t="s">
        <v>8950</v>
      </c>
      <c r="K7905" s="4">
        <v>0</v>
      </c>
      <c r="L7905" s="4">
        <v>1250.6626900000001</v>
      </c>
      <c r="M7905" s="4" t="s">
        <v>29</v>
      </c>
      <c r="N7905" s="4" t="s">
        <v>29</v>
      </c>
      <c r="O7905" s="4">
        <v>1.639E-4</v>
      </c>
      <c r="P7905" s="4">
        <v>9.209E-4</v>
      </c>
      <c r="Q7905" s="4">
        <v>2.63</v>
      </c>
    </row>
    <row r="7906" spans="1:29" hidden="1" outlineLevel="1" collapsed="1" x14ac:dyDescent="0.25">
      <c r="A7906" t="s">
        <v>34</v>
      </c>
      <c r="B7906" s="4" t="s">
        <v>29</v>
      </c>
      <c r="C7906" s="4" t="s">
        <v>8958</v>
      </c>
      <c r="D7906" s="4" t="s">
        <v>34</v>
      </c>
      <c r="E7906" s="4">
        <v>7.2385599999999998E-3</v>
      </c>
      <c r="F7906" s="4">
        <v>4.3565599999999998E-4</v>
      </c>
      <c r="G7906" s="4">
        <v>1</v>
      </c>
      <c r="H7906" s="4">
        <v>1</v>
      </c>
      <c r="I7906" s="4">
        <v>1</v>
      </c>
      <c r="J7906" s="4" t="s">
        <v>8950</v>
      </c>
      <c r="K7906" s="4">
        <v>2</v>
      </c>
      <c r="L7906" s="4">
        <v>1275.7531799999999</v>
      </c>
      <c r="M7906" s="4" t="s">
        <v>29</v>
      </c>
      <c r="N7906" s="4" t="s">
        <v>29</v>
      </c>
      <c r="O7906" s="4">
        <v>1.639E-4</v>
      </c>
      <c r="P7906" s="4">
        <v>9.4760000000000005E-4</v>
      </c>
      <c r="Q7906" s="4">
        <v>2.93</v>
      </c>
    </row>
    <row r="7907" spans="1:29" x14ac:dyDescent="0.25">
      <c r="A7907" s="3" t="s">
        <v>29</v>
      </c>
      <c r="B7907" s="3" t="s">
        <v>30</v>
      </c>
      <c r="C7907" s="3" t="s">
        <v>8959</v>
      </c>
      <c r="D7907" s="3" t="s">
        <v>8960</v>
      </c>
      <c r="E7907" s="3">
        <v>0</v>
      </c>
      <c r="F7907" s="3">
        <v>18.116</v>
      </c>
      <c r="G7907" s="3">
        <v>21</v>
      </c>
      <c r="H7907" s="3">
        <v>4</v>
      </c>
      <c r="I7907" s="3">
        <v>4</v>
      </c>
      <c r="J7907" s="3">
        <v>4</v>
      </c>
      <c r="K7907" s="3">
        <v>343</v>
      </c>
      <c r="L7907" s="3">
        <v>37.799999999999997</v>
      </c>
      <c r="M7907" s="3">
        <v>6.58</v>
      </c>
      <c r="N7907" s="3">
        <v>13.86</v>
      </c>
      <c r="O7907" s="3">
        <v>4</v>
      </c>
      <c r="P7907" s="3" t="s">
        <v>34</v>
      </c>
      <c r="Q7907" s="3" t="s">
        <v>34</v>
      </c>
      <c r="R7907" s="3" t="s">
        <v>1854</v>
      </c>
      <c r="S7907" s="3" t="s">
        <v>8961</v>
      </c>
      <c r="T7907" s="3" t="s">
        <v>34</v>
      </c>
      <c r="U7907" s="3" t="s">
        <v>8962</v>
      </c>
      <c r="V7907" s="3" t="s">
        <v>34</v>
      </c>
      <c r="W7907" s="3" t="s">
        <v>1758</v>
      </c>
      <c r="X7907" s="3" t="s">
        <v>34</v>
      </c>
      <c r="Y7907" s="3" t="s">
        <v>34</v>
      </c>
      <c r="Z7907" s="3" t="s">
        <v>34</v>
      </c>
      <c r="AA7907" s="3">
        <v>0</v>
      </c>
      <c r="AB7907" s="3" t="s">
        <v>29</v>
      </c>
      <c r="AC7907" s="3">
        <v>1</v>
      </c>
    </row>
    <row r="7908" spans="1:29" hidden="1" outlineLevel="1" collapsed="1" x14ac:dyDescent="0.25">
      <c r="A7908" t="s">
        <v>34</v>
      </c>
      <c r="B7908" s="2" t="s">
        <v>39</v>
      </c>
      <c r="C7908" s="2" t="s">
        <v>40</v>
      </c>
      <c r="D7908" s="2" t="s">
        <v>41</v>
      </c>
      <c r="E7908" s="2" t="s">
        <v>42</v>
      </c>
      <c r="F7908" s="2" t="s">
        <v>43</v>
      </c>
      <c r="G7908" s="2" t="s">
        <v>28</v>
      </c>
      <c r="H7908" s="2" t="s">
        <v>44</v>
      </c>
      <c r="I7908" s="2" t="s">
        <v>8</v>
      </c>
      <c r="J7908" s="2" t="s">
        <v>45</v>
      </c>
      <c r="K7908" s="2" t="s">
        <v>46</v>
      </c>
      <c r="L7908" s="2" t="s">
        <v>47</v>
      </c>
      <c r="M7908" s="2" t="s">
        <v>27</v>
      </c>
      <c r="N7908" s="2" t="s">
        <v>48</v>
      </c>
      <c r="O7908" s="2" t="s">
        <v>49</v>
      </c>
      <c r="P7908" s="2" t="s">
        <v>50</v>
      </c>
      <c r="Q7908" s="2" t="s">
        <v>51</v>
      </c>
    </row>
    <row r="7909" spans="1:29" hidden="1" outlineLevel="1" collapsed="1" x14ac:dyDescent="0.25">
      <c r="A7909" t="s">
        <v>34</v>
      </c>
      <c r="B7909" s="4" t="s">
        <v>29</v>
      </c>
      <c r="C7909" s="4" t="s">
        <v>8963</v>
      </c>
      <c r="D7909" s="4" t="s">
        <v>34</v>
      </c>
      <c r="E7909" s="4">
        <v>2.7505199999999999E-5</v>
      </c>
      <c r="F7909" s="4">
        <v>1.5434800000000001E-4</v>
      </c>
      <c r="G7909" s="4">
        <v>1</v>
      </c>
      <c r="H7909" s="4">
        <v>1</v>
      </c>
      <c r="I7909" s="4">
        <v>1</v>
      </c>
      <c r="J7909" s="4" t="s">
        <v>8959</v>
      </c>
      <c r="K7909" s="4">
        <v>0</v>
      </c>
      <c r="L7909" s="4">
        <v>1288.6743200000001</v>
      </c>
      <c r="M7909" s="4" t="s">
        <v>29</v>
      </c>
      <c r="N7909" s="4" t="s">
        <v>29</v>
      </c>
      <c r="O7909" s="4">
        <v>6.5770000000000002E-5</v>
      </c>
      <c r="P7909" s="4">
        <v>1.2049999999999999E-6</v>
      </c>
      <c r="Q7909" s="4">
        <v>2.81</v>
      </c>
    </row>
    <row r="7910" spans="1:29" hidden="1" outlineLevel="1" collapsed="1" x14ac:dyDescent="0.25">
      <c r="A7910" t="s">
        <v>34</v>
      </c>
      <c r="B7910" s="4" t="s">
        <v>29</v>
      </c>
      <c r="C7910" s="4" t="s">
        <v>8964</v>
      </c>
      <c r="D7910" s="4" t="s">
        <v>34</v>
      </c>
      <c r="E7910" s="4">
        <v>9.7030399999999995E-6</v>
      </c>
      <c r="F7910" s="4">
        <v>1.5434800000000001E-4</v>
      </c>
      <c r="G7910" s="4">
        <v>1</v>
      </c>
      <c r="H7910" s="4">
        <v>1</v>
      </c>
      <c r="I7910" s="4">
        <v>1</v>
      </c>
      <c r="J7910" s="4" t="s">
        <v>8959</v>
      </c>
      <c r="K7910" s="4">
        <v>1</v>
      </c>
      <c r="L7910" s="4">
        <v>2683.3613700000001</v>
      </c>
      <c r="M7910" s="4" t="s">
        <v>29</v>
      </c>
      <c r="N7910" s="4" t="s">
        <v>29</v>
      </c>
      <c r="O7910" s="4">
        <v>6.5770000000000002E-5</v>
      </c>
      <c r="P7910" s="4">
        <v>3.4060000000000002E-7</v>
      </c>
      <c r="Q7910" s="4">
        <v>5.36</v>
      </c>
    </row>
    <row r="7911" spans="1:29" hidden="1" outlineLevel="1" collapsed="1" x14ac:dyDescent="0.25">
      <c r="A7911" t="s">
        <v>34</v>
      </c>
      <c r="B7911" s="4" t="s">
        <v>29</v>
      </c>
      <c r="C7911" s="4" t="s">
        <v>8965</v>
      </c>
      <c r="D7911" s="4" t="s">
        <v>320</v>
      </c>
      <c r="E7911" s="4">
        <v>1.17339E-2</v>
      </c>
      <c r="F7911" s="4">
        <v>4.3565599999999998E-4</v>
      </c>
      <c r="G7911" s="4">
        <v>1</v>
      </c>
      <c r="H7911" s="4">
        <v>1</v>
      </c>
      <c r="I7911" s="4">
        <v>1</v>
      </c>
      <c r="J7911" s="4" t="s">
        <v>8959</v>
      </c>
      <c r="K7911" s="4">
        <v>0</v>
      </c>
      <c r="L7911" s="4">
        <v>2441.2421100000001</v>
      </c>
      <c r="M7911" s="4" t="s">
        <v>29</v>
      </c>
      <c r="N7911" s="4" t="s">
        <v>29</v>
      </c>
      <c r="O7911" s="4">
        <v>1.639E-4</v>
      </c>
      <c r="P7911" s="4">
        <v>1.6949999999999999E-3</v>
      </c>
      <c r="Q7911" s="4">
        <v>2.99</v>
      </c>
    </row>
    <row r="7912" spans="1:29" hidden="1" outlineLevel="1" collapsed="1" x14ac:dyDescent="0.25">
      <c r="A7912" t="s">
        <v>34</v>
      </c>
      <c r="B7912" s="4" t="s">
        <v>29</v>
      </c>
      <c r="C7912" s="4" t="s">
        <v>8966</v>
      </c>
      <c r="D7912" s="4" t="s">
        <v>154</v>
      </c>
      <c r="E7912" s="4">
        <v>8.2216500000000005E-3</v>
      </c>
      <c r="F7912" s="4">
        <v>4.3565599999999998E-4</v>
      </c>
      <c r="G7912" s="4">
        <v>1</v>
      </c>
      <c r="H7912" s="4">
        <v>1</v>
      </c>
      <c r="I7912" s="4">
        <v>1</v>
      </c>
      <c r="J7912" s="4" t="s">
        <v>8959</v>
      </c>
      <c r="K7912" s="4">
        <v>1</v>
      </c>
      <c r="L7912" s="4">
        <v>1639.7843399999999</v>
      </c>
      <c r="M7912" s="4" t="s">
        <v>29</v>
      </c>
      <c r="N7912" s="4" t="s">
        <v>29</v>
      </c>
      <c r="O7912" s="4">
        <v>1.639E-4</v>
      </c>
      <c r="P7912" s="4">
        <v>1.101E-3</v>
      </c>
      <c r="Q7912" s="4">
        <v>2.71</v>
      </c>
    </row>
    <row r="7913" spans="1:29" x14ac:dyDescent="0.25">
      <c r="A7913" s="3" t="s">
        <v>29</v>
      </c>
      <c r="B7913" s="3" t="s">
        <v>30</v>
      </c>
      <c r="C7913" s="3" t="s">
        <v>8967</v>
      </c>
      <c r="D7913" s="3" t="s">
        <v>8968</v>
      </c>
      <c r="E7913" s="3">
        <v>0</v>
      </c>
      <c r="F7913" s="3">
        <v>18.056000000000001</v>
      </c>
      <c r="G7913" s="3">
        <v>5</v>
      </c>
      <c r="H7913" s="3">
        <v>4</v>
      </c>
      <c r="I7913" s="3">
        <v>4</v>
      </c>
      <c r="J7913" s="3">
        <v>4</v>
      </c>
      <c r="K7913" s="3">
        <v>1073</v>
      </c>
      <c r="L7913" s="3">
        <v>122</v>
      </c>
      <c r="M7913" s="3">
        <v>6.34</v>
      </c>
      <c r="N7913" s="3">
        <v>11.48</v>
      </c>
      <c r="O7913" s="3">
        <v>4</v>
      </c>
      <c r="P7913" s="3" t="s">
        <v>2146</v>
      </c>
      <c r="Q7913" s="3" t="s">
        <v>2310</v>
      </c>
      <c r="R7913" s="3" t="s">
        <v>7042</v>
      </c>
      <c r="S7913" s="3" t="s">
        <v>8969</v>
      </c>
      <c r="T7913" s="3" t="s">
        <v>8970</v>
      </c>
      <c r="U7913" s="3" t="s">
        <v>8967</v>
      </c>
      <c r="V7913" s="3" t="s">
        <v>8971</v>
      </c>
      <c r="W7913" s="3" t="s">
        <v>1213</v>
      </c>
      <c r="X7913" s="3" t="s">
        <v>8972</v>
      </c>
      <c r="Y7913" s="3" t="s">
        <v>8973</v>
      </c>
      <c r="Z7913" s="3" t="s">
        <v>34</v>
      </c>
      <c r="AA7913" s="3">
        <v>7</v>
      </c>
      <c r="AB7913" s="3" t="s">
        <v>29</v>
      </c>
      <c r="AC7913" s="3">
        <v>1</v>
      </c>
    </row>
    <row r="7914" spans="1:29" hidden="1" outlineLevel="1" collapsed="1" x14ac:dyDescent="0.25">
      <c r="A7914" t="s">
        <v>34</v>
      </c>
      <c r="B7914" s="2" t="s">
        <v>39</v>
      </c>
      <c r="C7914" s="2" t="s">
        <v>40</v>
      </c>
      <c r="D7914" s="2" t="s">
        <v>41</v>
      </c>
      <c r="E7914" s="2" t="s">
        <v>42</v>
      </c>
      <c r="F7914" s="2" t="s">
        <v>43</v>
      </c>
      <c r="G7914" s="2" t="s">
        <v>28</v>
      </c>
      <c r="H7914" s="2" t="s">
        <v>44</v>
      </c>
      <c r="I7914" s="2" t="s">
        <v>8</v>
      </c>
      <c r="J7914" s="2" t="s">
        <v>45</v>
      </c>
      <c r="K7914" s="2" t="s">
        <v>46</v>
      </c>
      <c r="L7914" s="2" t="s">
        <v>47</v>
      </c>
      <c r="M7914" s="2" t="s">
        <v>27</v>
      </c>
      <c r="N7914" s="2" t="s">
        <v>48</v>
      </c>
      <c r="O7914" s="2" t="s">
        <v>49</v>
      </c>
      <c r="P7914" s="2" t="s">
        <v>50</v>
      </c>
      <c r="Q7914" s="2" t="s">
        <v>51</v>
      </c>
    </row>
    <row r="7915" spans="1:29" hidden="1" outlineLevel="1" collapsed="1" x14ac:dyDescent="0.25">
      <c r="A7915" t="s">
        <v>34</v>
      </c>
      <c r="B7915" s="4" t="s">
        <v>29</v>
      </c>
      <c r="C7915" s="4" t="s">
        <v>8974</v>
      </c>
      <c r="D7915" s="4" t="s">
        <v>34</v>
      </c>
      <c r="E7915" s="4">
        <v>7.1253000000000004E-5</v>
      </c>
      <c r="F7915" s="4">
        <v>1.5434800000000001E-4</v>
      </c>
      <c r="G7915" s="4">
        <v>1</v>
      </c>
      <c r="H7915" s="4">
        <v>1</v>
      </c>
      <c r="I7915" s="4">
        <v>1</v>
      </c>
      <c r="J7915" s="4" t="s">
        <v>8967</v>
      </c>
      <c r="K7915" s="4">
        <v>0</v>
      </c>
      <c r="L7915" s="4">
        <v>1392.77331</v>
      </c>
      <c r="M7915" s="4" t="s">
        <v>29</v>
      </c>
      <c r="N7915" s="4" t="s">
        <v>29</v>
      </c>
      <c r="O7915" s="4">
        <v>6.5770000000000002E-5</v>
      </c>
      <c r="P7915" s="4">
        <v>3.8010000000000001E-6</v>
      </c>
      <c r="Q7915" s="4">
        <v>2.86</v>
      </c>
    </row>
    <row r="7916" spans="1:29" hidden="1" outlineLevel="1" collapsed="1" x14ac:dyDescent="0.25">
      <c r="A7916" t="s">
        <v>34</v>
      </c>
      <c r="B7916" s="4" t="s">
        <v>29</v>
      </c>
      <c r="C7916" s="4" t="s">
        <v>8975</v>
      </c>
      <c r="D7916" s="4" t="s">
        <v>154</v>
      </c>
      <c r="E7916" s="4">
        <v>1.1617799999999999E-6</v>
      </c>
      <c r="F7916" s="4">
        <v>1.5434800000000001E-4</v>
      </c>
      <c r="G7916" s="4">
        <v>1</v>
      </c>
      <c r="H7916" s="4">
        <v>1</v>
      </c>
      <c r="I7916" s="4">
        <v>1</v>
      </c>
      <c r="J7916" s="4" t="s">
        <v>8967</v>
      </c>
      <c r="K7916" s="4">
        <v>0</v>
      </c>
      <c r="L7916" s="4">
        <v>1994.8719900000001</v>
      </c>
      <c r="M7916" s="4" t="s">
        <v>29</v>
      </c>
      <c r="N7916" s="4" t="s">
        <v>29</v>
      </c>
      <c r="O7916" s="4">
        <v>6.5770000000000002E-5</v>
      </c>
      <c r="P7916" s="4">
        <v>2.604E-8</v>
      </c>
      <c r="Q7916" s="4">
        <v>4.18</v>
      </c>
    </row>
    <row r="7917" spans="1:29" hidden="1" outlineLevel="1" collapsed="1" x14ac:dyDescent="0.25">
      <c r="A7917" t="s">
        <v>34</v>
      </c>
      <c r="B7917" s="4" t="s">
        <v>29</v>
      </c>
      <c r="C7917" s="4" t="s">
        <v>8976</v>
      </c>
      <c r="D7917" s="4" t="s">
        <v>58</v>
      </c>
      <c r="E7917" s="4">
        <v>6.29139E-3</v>
      </c>
      <c r="F7917" s="4">
        <v>4.3565599999999998E-4</v>
      </c>
      <c r="G7917" s="4">
        <v>1</v>
      </c>
      <c r="H7917" s="4">
        <v>1</v>
      </c>
      <c r="I7917" s="4">
        <v>1</v>
      </c>
      <c r="J7917" s="4" t="s">
        <v>8967</v>
      </c>
      <c r="K7917" s="4">
        <v>0</v>
      </c>
      <c r="L7917" s="4">
        <v>1485.6790900000001</v>
      </c>
      <c r="M7917" s="4" t="s">
        <v>29</v>
      </c>
      <c r="N7917" s="4" t="s">
        <v>29</v>
      </c>
      <c r="O7917" s="4">
        <v>1.639E-4</v>
      </c>
      <c r="P7917" s="4">
        <v>8.0590000000000002E-4</v>
      </c>
      <c r="Q7917" s="4">
        <v>2.36</v>
      </c>
    </row>
    <row r="7918" spans="1:29" hidden="1" outlineLevel="1" collapsed="1" x14ac:dyDescent="0.25">
      <c r="A7918" t="s">
        <v>34</v>
      </c>
      <c r="B7918" s="4" t="s">
        <v>29</v>
      </c>
      <c r="C7918" s="4" t="s">
        <v>8977</v>
      </c>
      <c r="D7918" s="4" t="s">
        <v>34</v>
      </c>
      <c r="E7918" s="4">
        <v>5.13669E-2</v>
      </c>
      <c r="F7918" s="4">
        <v>1.52893E-3</v>
      </c>
      <c r="G7918" s="4">
        <v>1</v>
      </c>
      <c r="H7918" s="4">
        <v>1</v>
      </c>
      <c r="I7918" s="4">
        <v>1</v>
      </c>
      <c r="J7918" s="4" t="s">
        <v>8967</v>
      </c>
      <c r="K7918" s="4">
        <v>0</v>
      </c>
      <c r="L7918" s="4">
        <v>1586.83843</v>
      </c>
      <c r="M7918" s="4" t="s">
        <v>29</v>
      </c>
      <c r="N7918" s="4" t="s">
        <v>29</v>
      </c>
      <c r="O7918" s="4">
        <v>5.5110000000000001E-4</v>
      </c>
      <c r="P7918" s="4">
        <v>1.103E-2</v>
      </c>
      <c r="Q7918" s="4">
        <v>2.08</v>
      </c>
    </row>
    <row r="7919" spans="1:29" x14ac:dyDescent="0.25">
      <c r="A7919" s="3" t="s">
        <v>29</v>
      </c>
      <c r="B7919" s="3" t="s">
        <v>30</v>
      </c>
      <c r="C7919" s="3" t="s">
        <v>8978</v>
      </c>
      <c r="D7919" s="3" t="s">
        <v>8979</v>
      </c>
      <c r="E7919" s="3">
        <v>0</v>
      </c>
      <c r="F7919" s="3">
        <v>17.802</v>
      </c>
      <c r="G7919" s="3">
        <v>7</v>
      </c>
      <c r="H7919" s="3">
        <v>4</v>
      </c>
      <c r="I7919" s="3">
        <v>4</v>
      </c>
      <c r="J7919" s="3">
        <v>4</v>
      </c>
      <c r="K7919" s="3">
        <v>1081</v>
      </c>
      <c r="L7919" s="3">
        <v>120.2</v>
      </c>
      <c r="M7919" s="3">
        <v>9.8000000000000007</v>
      </c>
      <c r="N7919" s="3">
        <v>11.54</v>
      </c>
      <c r="O7919" s="3">
        <v>4</v>
      </c>
      <c r="P7919" s="3" t="s">
        <v>33</v>
      </c>
      <c r="Q7919" s="3" t="s">
        <v>2310</v>
      </c>
      <c r="R7919" s="3" t="s">
        <v>189</v>
      </c>
      <c r="S7919" s="3" t="s">
        <v>8980</v>
      </c>
      <c r="T7919" s="3" t="s">
        <v>8981</v>
      </c>
      <c r="U7919" s="3" t="s">
        <v>8978</v>
      </c>
      <c r="V7919" s="3" t="s">
        <v>8982</v>
      </c>
      <c r="W7919" s="3" t="s">
        <v>1139</v>
      </c>
      <c r="X7919" s="3" t="s">
        <v>34</v>
      </c>
      <c r="Y7919" s="3" t="s">
        <v>34</v>
      </c>
      <c r="Z7919" s="3" t="s">
        <v>34</v>
      </c>
      <c r="AA7919" s="3">
        <v>0</v>
      </c>
      <c r="AB7919" s="3" t="s">
        <v>29</v>
      </c>
      <c r="AC7919" s="3">
        <v>1</v>
      </c>
    </row>
    <row r="7920" spans="1:29" hidden="1" outlineLevel="1" collapsed="1" x14ac:dyDescent="0.25">
      <c r="A7920" t="s">
        <v>34</v>
      </c>
      <c r="B7920" s="2" t="s">
        <v>39</v>
      </c>
      <c r="C7920" s="2" t="s">
        <v>40</v>
      </c>
      <c r="D7920" s="2" t="s">
        <v>41</v>
      </c>
      <c r="E7920" s="2" t="s">
        <v>42</v>
      </c>
      <c r="F7920" s="2" t="s">
        <v>43</v>
      </c>
      <c r="G7920" s="2" t="s">
        <v>28</v>
      </c>
      <c r="H7920" s="2" t="s">
        <v>44</v>
      </c>
      <c r="I7920" s="2" t="s">
        <v>8</v>
      </c>
      <c r="J7920" s="2" t="s">
        <v>45</v>
      </c>
      <c r="K7920" s="2" t="s">
        <v>46</v>
      </c>
      <c r="L7920" s="2" t="s">
        <v>47</v>
      </c>
      <c r="M7920" s="2" t="s">
        <v>27</v>
      </c>
      <c r="N7920" s="2" t="s">
        <v>48</v>
      </c>
      <c r="O7920" s="2" t="s">
        <v>49</v>
      </c>
      <c r="P7920" s="2" t="s">
        <v>50</v>
      </c>
      <c r="Q7920" s="2" t="s">
        <v>51</v>
      </c>
    </row>
    <row r="7921" spans="1:29" hidden="1" outlineLevel="1" collapsed="1" x14ac:dyDescent="0.25">
      <c r="A7921" t="s">
        <v>34</v>
      </c>
      <c r="B7921" s="4" t="s">
        <v>29</v>
      </c>
      <c r="C7921" s="4" t="s">
        <v>8983</v>
      </c>
      <c r="D7921" s="4" t="s">
        <v>34</v>
      </c>
      <c r="E7921" s="4">
        <v>6.30129E-4</v>
      </c>
      <c r="F7921" s="4">
        <v>1.5434800000000001E-4</v>
      </c>
      <c r="G7921" s="4">
        <v>1</v>
      </c>
      <c r="H7921" s="4">
        <v>1</v>
      </c>
      <c r="I7921" s="4">
        <v>1</v>
      </c>
      <c r="J7921" s="4" t="s">
        <v>8978</v>
      </c>
      <c r="K7921" s="4">
        <v>0</v>
      </c>
      <c r="L7921" s="4">
        <v>1469.7706800000001</v>
      </c>
      <c r="M7921" s="4" t="s">
        <v>29</v>
      </c>
      <c r="N7921" s="4" t="s">
        <v>29</v>
      </c>
      <c r="O7921" s="4">
        <v>6.5770000000000002E-5</v>
      </c>
      <c r="P7921" s="4">
        <v>5.295E-5</v>
      </c>
      <c r="Q7921" s="4">
        <v>1.7</v>
      </c>
    </row>
    <row r="7922" spans="1:29" hidden="1" outlineLevel="1" collapsed="1" x14ac:dyDescent="0.25">
      <c r="A7922" t="s">
        <v>34</v>
      </c>
      <c r="B7922" s="4" t="s">
        <v>29</v>
      </c>
      <c r="C7922" s="4" t="s">
        <v>8984</v>
      </c>
      <c r="D7922" s="4" t="s">
        <v>34</v>
      </c>
      <c r="E7922" s="4">
        <v>3.5346799999999998E-5</v>
      </c>
      <c r="F7922" s="4">
        <v>1.5434800000000001E-4</v>
      </c>
      <c r="G7922" s="4">
        <v>1</v>
      </c>
      <c r="H7922" s="4">
        <v>1</v>
      </c>
      <c r="I7922" s="4">
        <v>1</v>
      </c>
      <c r="J7922" s="4" t="s">
        <v>8978</v>
      </c>
      <c r="K7922" s="4">
        <v>0</v>
      </c>
      <c r="L7922" s="4">
        <v>1254.70523</v>
      </c>
      <c r="M7922" s="4" t="s">
        <v>29</v>
      </c>
      <c r="N7922" s="4" t="s">
        <v>29</v>
      </c>
      <c r="O7922" s="4">
        <v>6.5770000000000002E-5</v>
      </c>
      <c r="P7922" s="4">
        <v>1.623E-6</v>
      </c>
      <c r="Q7922" s="4">
        <v>3.88</v>
      </c>
    </row>
    <row r="7923" spans="1:29" hidden="1" outlineLevel="1" collapsed="1" x14ac:dyDescent="0.25">
      <c r="A7923" t="s">
        <v>34</v>
      </c>
      <c r="B7923" s="4" t="s">
        <v>29</v>
      </c>
      <c r="C7923" s="4" t="s">
        <v>8985</v>
      </c>
      <c r="D7923" s="4" t="s">
        <v>66</v>
      </c>
      <c r="E7923" s="4">
        <v>6.6764799999999996E-4</v>
      </c>
      <c r="F7923" s="4">
        <v>1.5434800000000001E-4</v>
      </c>
      <c r="G7923" s="4">
        <v>1</v>
      </c>
      <c r="H7923" s="4">
        <v>1</v>
      </c>
      <c r="I7923" s="4">
        <v>1</v>
      </c>
      <c r="J7923" s="4" t="s">
        <v>8978</v>
      </c>
      <c r="K7923" s="4">
        <v>0</v>
      </c>
      <c r="L7923" s="4">
        <v>4631.1775100000004</v>
      </c>
      <c r="M7923" s="4" t="s">
        <v>29</v>
      </c>
      <c r="N7923" s="4" t="s">
        <v>29</v>
      </c>
      <c r="O7923" s="4">
        <v>6.5770000000000002E-5</v>
      </c>
      <c r="P7923" s="4">
        <v>5.6480000000000001E-5</v>
      </c>
      <c r="Q7923" s="4">
        <v>3.61</v>
      </c>
    </row>
    <row r="7924" spans="1:29" hidden="1" outlineLevel="1" collapsed="1" x14ac:dyDescent="0.25">
      <c r="A7924" t="s">
        <v>34</v>
      </c>
      <c r="B7924" s="4" t="s">
        <v>29</v>
      </c>
      <c r="C7924" s="4" t="s">
        <v>8986</v>
      </c>
      <c r="D7924" s="4" t="s">
        <v>34</v>
      </c>
      <c r="E7924" s="4">
        <v>2.9027800000000002E-3</v>
      </c>
      <c r="F7924" s="4">
        <v>3.0793500000000001E-4</v>
      </c>
      <c r="G7924" s="4">
        <v>1</v>
      </c>
      <c r="H7924" s="4">
        <v>1</v>
      </c>
      <c r="I7924" s="4">
        <v>1</v>
      </c>
      <c r="J7924" s="4" t="s">
        <v>8978</v>
      </c>
      <c r="K7924" s="4">
        <v>0</v>
      </c>
      <c r="L7924" s="4">
        <v>1010.53056</v>
      </c>
      <c r="M7924" s="4" t="s">
        <v>29</v>
      </c>
      <c r="N7924" s="4" t="s">
        <v>29</v>
      </c>
      <c r="O7924" s="4">
        <v>1.192E-4</v>
      </c>
      <c r="P7924" s="4">
        <v>3.2539999999999999E-4</v>
      </c>
      <c r="Q7924" s="4">
        <v>2.35</v>
      </c>
    </row>
    <row r="7925" spans="1:29" x14ac:dyDescent="0.25">
      <c r="A7925" s="3" t="s">
        <v>29</v>
      </c>
      <c r="B7925" s="3" t="s">
        <v>30</v>
      </c>
      <c r="C7925" s="3" t="s">
        <v>8987</v>
      </c>
      <c r="D7925" s="3" t="s">
        <v>8988</v>
      </c>
      <c r="E7925" s="3">
        <v>0</v>
      </c>
      <c r="F7925" s="3">
        <v>17.800999999999998</v>
      </c>
      <c r="G7925" s="3">
        <v>16</v>
      </c>
      <c r="H7925" s="3">
        <v>4</v>
      </c>
      <c r="I7925" s="3">
        <v>4</v>
      </c>
      <c r="J7925" s="3">
        <v>4</v>
      </c>
      <c r="K7925" s="3">
        <v>357</v>
      </c>
      <c r="L7925" s="3">
        <v>40</v>
      </c>
      <c r="M7925" s="3">
        <v>9.58</v>
      </c>
      <c r="N7925" s="3">
        <v>10.51</v>
      </c>
      <c r="O7925" s="3">
        <v>4</v>
      </c>
      <c r="P7925" s="3" t="s">
        <v>34</v>
      </c>
      <c r="Q7925" s="3" t="s">
        <v>2186</v>
      </c>
      <c r="R7925" s="3" t="s">
        <v>34</v>
      </c>
      <c r="S7925" s="3" t="s">
        <v>34</v>
      </c>
      <c r="T7925" s="3" t="s">
        <v>8989</v>
      </c>
      <c r="U7925" s="3" t="s">
        <v>8987</v>
      </c>
      <c r="V7925" s="3" t="s">
        <v>8987</v>
      </c>
      <c r="W7925" s="3" t="s">
        <v>536</v>
      </c>
      <c r="X7925" s="3" t="s">
        <v>34</v>
      </c>
      <c r="Y7925" s="3" t="s">
        <v>34</v>
      </c>
      <c r="Z7925" s="3" t="s">
        <v>34</v>
      </c>
      <c r="AA7925" s="3">
        <v>0</v>
      </c>
      <c r="AB7925" s="3" t="s">
        <v>29</v>
      </c>
      <c r="AC7925" s="3">
        <v>1</v>
      </c>
    </row>
    <row r="7926" spans="1:29" hidden="1" outlineLevel="1" collapsed="1" x14ac:dyDescent="0.25">
      <c r="A7926" t="s">
        <v>34</v>
      </c>
      <c r="B7926" s="2" t="s">
        <v>39</v>
      </c>
      <c r="C7926" s="2" t="s">
        <v>40</v>
      </c>
      <c r="D7926" s="2" t="s">
        <v>41</v>
      </c>
      <c r="E7926" s="2" t="s">
        <v>42</v>
      </c>
      <c r="F7926" s="2" t="s">
        <v>43</v>
      </c>
      <c r="G7926" s="2" t="s">
        <v>28</v>
      </c>
      <c r="H7926" s="2" t="s">
        <v>44</v>
      </c>
      <c r="I7926" s="2" t="s">
        <v>8</v>
      </c>
      <c r="J7926" s="2" t="s">
        <v>45</v>
      </c>
      <c r="K7926" s="2" t="s">
        <v>46</v>
      </c>
      <c r="L7926" s="2" t="s">
        <v>47</v>
      </c>
      <c r="M7926" s="2" t="s">
        <v>27</v>
      </c>
      <c r="N7926" s="2" t="s">
        <v>48</v>
      </c>
      <c r="O7926" s="2" t="s">
        <v>49</v>
      </c>
      <c r="P7926" s="2" t="s">
        <v>50</v>
      </c>
      <c r="Q7926" s="2" t="s">
        <v>51</v>
      </c>
    </row>
    <row r="7927" spans="1:29" hidden="1" outlineLevel="1" collapsed="1" x14ac:dyDescent="0.25">
      <c r="A7927" t="s">
        <v>34</v>
      </c>
      <c r="B7927" s="4" t="s">
        <v>29</v>
      </c>
      <c r="C7927" s="4" t="s">
        <v>8990</v>
      </c>
      <c r="D7927" s="4" t="s">
        <v>34</v>
      </c>
      <c r="E7927" s="4">
        <v>5.6891100000000002E-5</v>
      </c>
      <c r="F7927" s="4">
        <v>1.5434800000000001E-4</v>
      </c>
      <c r="G7927" s="4">
        <v>1</v>
      </c>
      <c r="H7927" s="4">
        <v>1</v>
      </c>
      <c r="I7927" s="4">
        <v>1</v>
      </c>
      <c r="J7927" s="4" t="s">
        <v>8987</v>
      </c>
      <c r="K7927" s="4">
        <v>0</v>
      </c>
      <c r="L7927" s="4">
        <v>1436.83591</v>
      </c>
      <c r="M7927" s="4" t="s">
        <v>29</v>
      </c>
      <c r="N7927" s="4" t="s">
        <v>29</v>
      </c>
      <c r="O7927" s="4">
        <v>6.5770000000000002E-5</v>
      </c>
      <c r="P7927" s="4">
        <v>2.9009999999999998E-6</v>
      </c>
      <c r="Q7927" s="4">
        <v>2.54</v>
      </c>
    </row>
    <row r="7928" spans="1:29" hidden="1" outlineLevel="1" collapsed="1" x14ac:dyDescent="0.25">
      <c r="A7928" t="s">
        <v>34</v>
      </c>
      <c r="B7928" s="4" t="s">
        <v>29</v>
      </c>
      <c r="C7928" s="4" t="s">
        <v>8991</v>
      </c>
      <c r="D7928" s="4" t="s">
        <v>34</v>
      </c>
      <c r="E7928" s="4">
        <v>4.0181700000000001E-4</v>
      </c>
      <c r="F7928" s="4">
        <v>1.5434800000000001E-4</v>
      </c>
      <c r="G7928" s="4">
        <v>1</v>
      </c>
      <c r="H7928" s="4">
        <v>1</v>
      </c>
      <c r="I7928" s="4">
        <v>1</v>
      </c>
      <c r="J7928" s="4" t="s">
        <v>8987</v>
      </c>
      <c r="K7928" s="4">
        <v>0</v>
      </c>
      <c r="L7928" s="4">
        <v>1490.78493</v>
      </c>
      <c r="M7928" s="4" t="s">
        <v>29</v>
      </c>
      <c r="N7928" s="4" t="s">
        <v>29</v>
      </c>
      <c r="O7928" s="4">
        <v>6.5770000000000002E-5</v>
      </c>
      <c r="P7928" s="4">
        <v>3.0849999999999998E-5</v>
      </c>
      <c r="Q7928" s="4">
        <v>2.84</v>
      </c>
    </row>
    <row r="7929" spans="1:29" hidden="1" outlineLevel="1" collapsed="1" x14ac:dyDescent="0.25">
      <c r="A7929" t="s">
        <v>34</v>
      </c>
      <c r="B7929" s="4" t="s">
        <v>29</v>
      </c>
      <c r="C7929" s="4" t="s">
        <v>8992</v>
      </c>
      <c r="D7929" s="4" t="s">
        <v>34</v>
      </c>
      <c r="E7929" s="4">
        <v>5.2635300000000002E-4</v>
      </c>
      <c r="F7929" s="4">
        <v>1.5434800000000001E-4</v>
      </c>
      <c r="G7929" s="4">
        <v>1</v>
      </c>
      <c r="H7929" s="4">
        <v>1</v>
      </c>
      <c r="I7929" s="4">
        <v>1</v>
      </c>
      <c r="J7929" s="4" t="s">
        <v>8987</v>
      </c>
      <c r="K7929" s="4">
        <v>0</v>
      </c>
      <c r="L7929" s="4">
        <v>2169.9763800000001</v>
      </c>
      <c r="M7929" s="4" t="s">
        <v>29</v>
      </c>
      <c r="N7929" s="4" t="s">
        <v>29</v>
      </c>
      <c r="O7929" s="4">
        <v>6.5770000000000002E-5</v>
      </c>
      <c r="P7929" s="4">
        <v>4.2410000000000002E-5</v>
      </c>
      <c r="Q7929" s="4">
        <v>2.46</v>
      </c>
    </row>
    <row r="7930" spans="1:29" hidden="1" outlineLevel="1" collapsed="1" x14ac:dyDescent="0.25">
      <c r="A7930" t="s">
        <v>34</v>
      </c>
      <c r="B7930" s="4" t="s">
        <v>29</v>
      </c>
      <c r="C7930" s="4" t="s">
        <v>8993</v>
      </c>
      <c r="D7930" s="4" t="s">
        <v>34</v>
      </c>
      <c r="E7930" s="4">
        <v>3.58559E-3</v>
      </c>
      <c r="F7930" s="4">
        <v>3.0793500000000001E-4</v>
      </c>
      <c r="G7930" s="4">
        <v>1</v>
      </c>
      <c r="H7930" s="4">
        <v>1</v>
      </c>
      <c r="I7930" s="4">
        <v>1</v>
      </c>
      <c r="J7930" s="4" t="s">
        <v>8987</v>
      </c>
      <c r="K7930" s="4">
        <v>0</v>
      </c>
      <c r="L7930" s="4">
        <v>1473.7736399999999</v>
      </c>
      <c r="M7930" s="4" t="s">
        <v>29</v>
      </c>
      <c r="N7930" s="4" t="s">
        <v>29</v>
      </c>
      <c r="O7930" s="4">
        <v>1.192E-4</v>
      </c>
      <c r="P7930" s="4">
        <v>4.1669999999999999E-4</v>
      </c>
      <c r="Q7930" s="4">
        <v>2.67</v>
      </c>
    </row>
    <row r="7931" spans="1:29" x14ac:dyDescent="0.25">
      <c r="A7931" s="3" t="s">
        <v>29</v>
      </c>
      <c r="B7931" s="3" t="s">
        <v>30</v>
      </c>
      <c r="C7931" s="3" t="s">
        <v>8994</v>
      </c>
      <c r="D7931" s="3" t="s">
        <v>8995</v>
      </c>
      <c r="E7931" s="3">
        <v>0</v>
      </c>
      <c r="F7931" s="3">
        <v>17.8</v>
      </c>
      <c r="G7931" s="3">
        <v>11</v>
      </c>
      <c r="H7931" s="3">
        <v>4</v>
      </c>
      <c r="I7931" s="3">
        <v>5</v>
      </c>
      <c r="J7931" s="3">
        <v>4</v>
      </c>
      <c r="K7931" s="3">
        <v>457</v>
      </c>
      <c r="L7931" s="3">
        <v>50.2</v>
      </c>
      <c r="M7931" s="3">
        <v>7.3</v>
      </c>
      <c r="N7931" s="3">
        <v>15.71</v>
      </c>
      <c r="O7931" s="3">
        <v>4</v>
      </c>
      <c r="P7931" s="3" t="s">
        <v>2146</v>
      </c>
      <c r="Q7931" s="3" t="s">
        <v>5404</v>
      </c>
      <c r="R7931" s="3" t="s">
        <v>8996</v>
      </c>
      <c r="S7931" s="3" t="s">
        <v>8997</v>
      </c>
      <c r="T7931" s="3" t="s">
        <v>8998</v>
      </c>
      <c r="U7931" s="3" t="s">
        <v>8994</v>
      </c>
      <c r="V7931" s="3" t="s">
        <v>8999</v>
      </c>
      <c r="W7931" s="3" t="s">
        <v>193</v>
      </c>
      <c r="X7931" s="3" t="s">
        <v>9000</v>
      </c>
      <c r="Y7931" s="3" t="s">
        <v>34</v>
      </c>
      <c r="Z7931" s="3" t="s">
        <v>34</v>
      </c>
      <c r="AA7931" s="3">
        <v>2</v>
      </c>
      <c r="AB7931" s="3" t="s">
        <v>29</v>
      </c>
      <c r="AC7931" s="3">
        <v>1</v>
      </c>
    </row>
    <row r="7932" spans="1:29" hidden="1" outlineLevel="1" collapsed="1" x14ac:dyDescent="0.25">
      <c r="A7932" t="s">
        <v>34</v>
      </c>
      <c r="B7932" s="2" t="s">
        <v>39</v>
      </c>
      <c r="C7932" s="2" t="s">
        <v>40</v>
      </c>
      <c r="D7932" s="2" t="s">
        <v>41</v>
      </c>
      <c r="E7932" s="2" t="s">
        <v>42</v>
      </c>
      <c r="F7932" s="2" t="s">
        <v>43</v>
      </c>
      <c r="G7932" s="2" t="s">
        <v>28</v>
      </c>
      <c r="H7932" s="2" t="s">
        <v>44</v>
      </c>
      <c r="I7932" s="2" t="s">
        <v>8</v>
      </c>
      <c r="J7932" s="2" t="s">
        <v>45</v>
      </c>
      <c r="K7932" s="2" t="s">
        <v>46</v>
      </c>
      <c r="L7932" s="2" t="s">
        <v>47</v>
      </c>
      <c r="M7932" s="2" t="s">
        <v>27</v>
      </c>
      <c r="N7932" s="2" t="s">
        <v>48</v>
      </c>
      <c r="O7932" s="2" t="s">
        <v>49</v>
      </c>
      <c r="P7932" s="2" t="s">
        <v>50</v>
      </c>
      <c r="Q7932" s="2" t="s">
        <v>51</v>
      </c>
    </row>
    <row r="7933" spans="1:29" hidden="1" outlineLevel="1" collapsed="1" x14ac:dyDescent="0.25">
      <c r="A7933" t="s">
        <v>34</v>
      </c>
      <c r="B7933" s="4" t="s">
        <v>29</v>
      </c>
      <c r="C7933" s="4" t="s">
        <v>9001</v>
      </c>
      <c r="D7933" s="4" t="s">
        <v>34</v>
      </c>
      <c r="E7933" s="4">
        <v>5.1992500000000001E-5</v>
      </c>
      <c r="F7933" s="4">
        <v>1.5434800000000001E-4</v>
      </c>
      <c r="G7933" s="4">
        <v>1</v>
      </c>
      <c r="H7933" s="4">
        <v>1</v>
      </c>
      <c r="I7933" s="4">
        <v>1</v>
      </c>
      <c r="J7933" s="4" t="s">
        <v>8994</v>
      </c>
      <c r="K7933" s="4">
        <v>0</v>
      </c>
      <c r="L7933" s="4">
        <v>1398.83149</v>
      </c>
      <c r="M7933" s="4" t="s">
        <v>29</v>
      </c>
      <c r="N7933" s="4" t="s">
        <v>29</v>
      </c>
      <c r="O7933" s="4">
        <v>6.5770000000000002E-5</v>
      </c>
      <c r="P7933" s="4">
        <v>2.5849999999999998E-6</v>
      </c>
      <c r="Q7933" s="4">
        <v>2.97</v>
      </c>
    </row>
    <row r="7934" spans="1:29" hidden="1" outlineLevel="1" collapsed="1" x14ac:dyDescent="0.25">
      <c r="A7934" t="s">
        <v>34</v>
      </c>
      <c r="B7934" s="4" t="s">
        <v>29</v>
      </c>
      <c r="C7934" s="4" t="s">
        <v>9002</v>
      </c>
      <c r="D7934" s="4" t="s">
        <v>34</v>
      </c>
      <c r="E7934" s="4">
        <v>3.8910700000000003E-4</v>
      </c>
      <c r="F7934" s="4">
        <v>1.5434800000000001E-4</v>
      </c>
      <c r="G7934" s="4">
        <v>1</v>
      </c>
      <c r="H7934" s="4">
        <v>1</v>
      </c>
      <c r="I7934" s="4">
        <v>1</v>
      </c>
      <c r="J7934" s="4" t="s">
        <v>8994</v>
      </c>
      <c r="K7934" s="4">
        <v>0</v>
      </c>
      <c r="L7934" s="4">
        <v>1567.8114800000001</v>
      </c>
      <c r="M7934" s="4" t="s">
        <v>29</v>
      </c>
      <c r="N7934" s="4" t="s">
        <v>29</v>
      </c>
      <c r="O7934" s="4">
        <v>6.5770000000000002E-5</v>
      </c>
      <c r="P7934" s="4">
        <v>2.9669999999999999E-5</v>
      </c>
      <c r="Q7934" s="4">
        <v>3.54</v>
      </c>
    </row>
    <row r="7935" spans="1:29" hidden="1" outlineLevel="1" collapsed="1" x14ac:dyDescent="0.25">
      <c r="A7935" t="s">
        <v>34</v>
      </c>
      <c r="B7935" s="4" t="s">
        <v>29</v>
      </c>
      <c r="C7935" s="4" t="s">
        <v>9003</v>
      </c>
      <c r="D7935" s="4" t="s">
        <v>34</v>
      </c>
      <c r="E7935" s="4">
        <v>5.9471700000000003E-4</v>
      </c>
      <c r="F7935" s="4">
        <v>1.5434800000000001E-4</v>
      </c>
      <c r="G7935" s="4">
        <v>1</v>
      </c>
      <c r="H7935" s="4">
        <v>1</v>
      </c>
      <c r="I7935" s="4">
        <v>2</v>
      </c>
      <c r="J7935" s="4" t="s">
        <v>8994</v>
      </c>
      <c r="K7935" s="4">
        <v>1</v>
      </c>
      <c r="L7935" s="4">
        <v>1509.7907499999999</v>
      </c>
      <c r="M7935" s="4" t="s">
        <v>29</v>
      </c>
      <c r="N7935" s="4" t="s">
        <v>29</v>
      </c>
      <c r="O7935" s="4">
        <v>6.5770000000000002E-5</v>
      </c>
      <c r="P7935" s="4">
        <v>4.9480000000000001E-5</v>
      </c>
      <c r="Q7935" s="4">
        <v>3.22</v>
      </c>
    </row>
    <row r="7936" spans="1:29" hidden="1" outlineLevel="1" collapsed="1" x14ac:dyDescent="0.25">
      <c r="A7936" t="s">
        <v>34</v>
      </c>
      <c r="B7936" s="4" t="s">
        <v>29</v>
      </c>
      <c r="C7936" s="4" t="s">
        <v>9004</v>
      </c>
      <c r="D7936" s="4" t="s">
        <v>34</v>
      </c>
      <c r="E7936" s="4">
        <v>3.58559E-3</v>
      </c>
      <c r="F7936" s="4">
        <v>3.0793500000000001E-4</v>
      </c>
      <c r="G7936" s="4">
        <v>1</v>
      </c>
      <c r="H7936" s="4">
        <v>1</v>
      </c>
      <c r="I7936" s="4">
        <v>1</v>
      </c>
      <c r="J7936" s="4" t="s">
        <v>8994</v>
      </c>
      <c r="K7936" s="4">
        <v>0</v>
      </c>
      <c r="L7936" s="4">
        <v>1146.61133</v>
      </c>
      <c r="M7936" s="4" t="s">
        <v>29</v>
      </c>
      <c r="N7936" s="4" t="s">
        <v>29</v>
      </c>
      <c r="O7936" s="4">
        <v>1.192E-4</v>
      </c>
      <c r="P7936" s="4">
        <v>4.1810000000000003E-4</v>
      </c>
      <c r="Q7936" s="4">
        <v>3.18</v>
      </c>
    </row>
    <row r="7937" spans="1:29" x14ac:dyDescent="0.25">
      <c r="A7937" s="3" t="s">
        <v>29</v>
      </c>
      <c r="B7937" s="3" t="s">
        <v>30</v>
      </c>
      <c r="C7937" s="3" t="s">
        <v>9005</v>
      </c>
      <c r="D7937" s="3" t="s">
        <v>9006</v>
      </c>
      <c r="E7937" s="3">
        <v>0</v>
      </c>
      <c r="F7937" s="3">
        <v>17.629000000000001</v>
      </c>
      <c r="G7937" s="3">
        <v>8</v>
      </c>
      <c r="H7937" s="3">
        <v>2</v>
      </c>
      <c r="I7937" s="3">
        <v>3</v>
      </c>
      <c r="J7937" s="3">
        <v>2</v>
      </c>
      <c r="K7937" s="3">
        <v>414</v>
      </c>
      <c r="L7937" s="3">
        <v>45.4</v>
      </c>
      <c r="M7937" s="3">
        <v>5.54</v>
      </c>
      <c r="N7937" s="3">
        <v>13.65</v>
      </c>
      <c r="O7937" s="3">
        <v>2</v>
      </c>
      <c r="P7937" s="3" t="s">
        <v>34</v>
      </c>
      <c r="Q7937" s="3" t="s">
        <v>34</v>
      </c>
      <c r="R7937" s="3" t="s">
        <v>34</v>
      </c>
      <c r="S7937" s="3" t="s">
        <v>3707</v>
      </c>
      <c r="T7937" s="3" t="s">
        <v>34</v>
      </c>
      <c r="U7937" s="3" t="s">
        <v>9007</v>
      </c>
      <c r="V7937" s="3" t="s">
        <v>34</v>
      </c>
      <c r="W7937" s="3" t="s">
        <v>38</v>
      </c>
      <c r="X7937" s="3" t="s">
        <v>34</v>
      </c>
      <c r="Y7937" s="3" t="s">
        <v>34</v>
      </c>
      <c r="Z7937" s="3" t="s">
        <v>34</v>
      </c>
      <c r="AA7937" s="3">
        <v>0</v>
      </c>
      <c r="AB7937" s="3" t="s">
        <v>29</v>
      </c>
      <c r="AC7937" s="3">
        <v>1</v>
      </c>
    </row>
    <row r="7938" spans="1:29" hidden="1" outlineLevel="1" collapsed="1" x14ac:dyDescent="0.25">
      <c r="A7938" t="s">
        <v>34</v>
      </c>
      <c r="B7938" s="2" t="s">
        <v>39</v>
      </c>
      <c r="C7938" s="2" t="s">
        <v>40</v>
      </c>
      <c r="D7938" s="2" t="s">
        <v>41</v>
      </c>
      <c r="E7938" s="2" t="s">
        <v>42</v>
      </c>
      <c r="F7938" s="2" t="s">
        <v>43</v>
      </c>
      <c r="G7938" s="2" t="s">
        <v>28</v>
      </c>
      <c r="H7938" s="2" t="s">
        <v>44</v>
      </c>
      <c r="I7938" s="2" t="s">
        <v>8</v>
      </c>
      <c r="J7938" s="2" t="s">
        <v>45</v>
      </c>
      <c r="K7938" s="2" t="s">
        <v>46</v>
      </c>
      <c r="L7938" s="2" t="s">
        <v>47</v>
      </c>
      <c r="M7938" s="2" t="s">
        <v>27</v>
      </c>
      <c r="N7938" s="2" t="s">
        <v>48</v>
      </c>
      <c r="O7938" s="2" t="s">
        <v>49</v>
      </c>
      <c r="P7938" s="2" t="s">
        <v>50</v>
      </c>
      <c r="Q7938" s="2" t="s">
        <v>51</v>
      </c>
    </row>
    <row r="7939" spans="1:29" hidden="1" outlineLevel="1" collapsed="1" x14ac:dyDescent="0.25">
      <c r="A7939" t="s">
        <v>34</v>
      </c>
      <c r="B7939" s="4" t="s">
        <v>29</v>
      </c>
      <c r="C7939" s="4" t="s">
        <v>9008</v>
      </c>
      <c r="D7939" s="4" t="s">
        <v>34</v>
      </c>
      <c r="E7939" s="4">
        <v>1.85792E-5</v>
      </c>
      <c r="F7939" s="4">
        <v>1.5434800000000001E-4</v>
      </c>
      <c r="G7939" s="4">
        <v>1</v>
      </c>
      <c r="H7939" s="4">
        <v>1</v>
      </c>
      <c r="I7939" s="4">
        <v>1</v>
      </c>
      <c r="J7939" s="4" t="s">
        <v>9005</v>
      </c>
      <c r="K7939" s="4">
        <v>0</v>
      </c>
      <c r="L7939" s="4">
        <v>1481.7634700000001</v>
      </c>
      <c r="M7939" s="4" t="s">
        <v>29</v>
      </c>
      <c r="N7939" s="4" t="s">
        <v>29</v>
      </c>
      <c r="O7939" s="4">
        <v>6.5770000000000002E-5</v>
      </c>
      <c r="P7939" s="4">
        <v>7.4959999999999999E-7</v>
      </c>
      <c r="Q7939" s="4">
        <v>3.75</v>
      </c>
    </row>
    <row r="7940" spans="1:29" hidden="1" outlineLevel="1" collapsed="1" x14ac:dyDescent="0.25">
      <c r="A7940" t="s">
        <v>34</v>
      </c>
      <c r="B7940" s="4" t="s">
        <v>29</v>
      </c>
      <c r="C7940" s="4" t="s">
        <v>9009</v>
      </c>
      <c r="D7940" s="4" t="s">
        <v>34</v>
      </c>
      <c r="E7940" s="4">
        <v>2.5137499999999999E-7</v>
      </c>
      <c r="F7940" s="4">
        <v>1.5434800000000001E-4</v>
      </c>
      <c r="G7940" s="4">
        <v>1</v>
      </c>
      <c r="H7940" s="4">
        <v>1</v>
      </c>
      <c r="I7940" s="4">
        <v>2</v>
      </c>
      <c r="J7940" s="4" t="s">
        <v>9005</v>
      </c>
      <c r="K7940" s="4">
        <v>0</v>
      </c>
      <c r="L7940" s="4">
        <v>2437.1769300000001</v>
      </c>
      <c r="M7940" s="4" t="s">
        <v>29</v>
      </c>
      <c r="N7940" s="4" t="s">
        <v>29</v>
      </c>
      <c r="O7940" s="4">
        <v>6.5770000000000002E-5</v>
      </c>
      <c r="P7940" s="4">
        <v>4.0849999999999999E-9</v>
      </c>
      <c r="Q7940" s="4">
        <v>5.72</v>
      </c>
    </row>
    <row r="7941" spans="1:29" x14ac:dyDescent="0.25">
      <c r="A7941" s="3" t="s">
        <v>29</v>
      </c>
      <c r="B7941" s="3" t="s">
        <v>30</v>
      </c>
      <c r="C7941" s="3" t="s">
        <v>9010</v>
      </c>
      <c r="D7941" s="3" t="s">
        <v>9011</v>
      </c>
      <c r="E7941" s="3">
        <v>0</v>
      </c>
      <c r="F7941" s="3">
        <v>17.573</v>
      </c>
      <c r="G7941" s="3">
        <v>9</v>
      </c>
      <c r="H7941" s="3">
        <v>3</v>
      </c>
      <c r="I7941" s="3">
        <v>3</v>
      </c>
      <c r="J7941" s="3">
        <v>3</v>
      </c>
      <c r="K7941" s="3">
        <v>594</v>
      </c>
      <c r="L7941" s="3">
        <v>66.400000000000006</v>
      </c>
      <c r="M7941" s="3">
        <v>5.01</v>
      </c>
      <c r="N7941" s="3">
        <v>10.8</v>
      </c>
      <c r="O7941" s="3">
        <v>3</v>
      </c>
      <c r="P7941" s="3" t="s">
        <v>34</v>
      </c>
      <c r="Q7941" s="3" t="s">
        <v>34</v>
      </c>
      <c r="R7941" s="3" t="s">
        <v>189</v>
      </c>
      <c r="S7941" s="3" t="s">
        <v>6485</v>
      </c>
      <c r="T7941" s="3" t="s">
        <v>34</v>
      </c>
      <c r="U7941" s="3" t="s">
        <v>9010</v>
      </c>
      <c r="V7941" s="3" t="s">
        <v>34</v>
      </c>
      <c r="W7941" s="3" t="s">
        <v>1213</v>
      </c>
      <c r="X7941" s="3" t="s">
        <v>34</v>
      </c>
      <c r="Y7941" s="3" t="s">
        <v>34</v>
      </c>
      <c r="Z7941" s="3" t="s">
        <v>34</v>
      </c>
      <c r="AA7941" s="3">
        <v>0</v>
      </c>
      <c r="AB7941" s="3" t="s">
        <v>29</v>
      </c>
      <c r="AC7941" s="3">
        <v>1</v>
      </c>
    </row>
    <row r="7942" spans="1:29" hidden="1" outlineLevel="1" collapsed="1" x14ac:dyDescent="0.25">
      <c r="A7942" t="s">
        <v>34</v>
      </c>
      <c r="B7942" s="2" t="s">
        <v>39</v>
      </c>
      <c r="C7942" s="2" t="s">
        <v>40</v>
      </c>
      <c r="D7942" s="2" t="s">
        <v>41</v>
      </c>
      <c r="E7942" s="2" t="s">
        <v>42</v>
      </c>
      <c r="F7942" s="2" t="s">
        <v>43</v>
      </c>
      <c r="G7942" s="2" t="s">
        <v>28</v>
      </c>
      <c r="H7942" s="2" t="s">
        <v>44</v>
      </c>
      <c r="I7942" s="2" t="s">
        <v>8</v>
      </c>
      <c r="J7942" s="2" t="s">
        <v>45</v>
      </c>
      <c r="K7942" s="2" t="s">
        <v>46</v>
      </c>
      <c r="L7942" s="2" t="s">
        <v>47</v>
      </c>
      <c r="M7942" s="2" t="s">
        <v>27</v>
      </c>
      <c r="N7942" s="2" t="s">
        <v>48</v>
      </c>
      <c r="O7942" s="2" t="s">
        <v>49</v>
      </c>
      <c r="P7942" s="2" t="s">
        <v>50</v>
      </c>
      <c r="Q7942" s="2" t="s">
        <v>51</v>
      </c>
    </row>
    <row r="7943" spans="1:29" hidden="1" outlineLevel="1" collapsed="1" x14ac:dyDescent="0.25">
      <c r="A7943" t="s">
        <v>34</v>
      </c>
      <c r="B7943" s="4" t="s">
        <v>29</v>
      </c>
      <c r="C7943" s="4" t="s">
        <v>9012</v>
      </c>
      <c r="D7943" s="4" t="s">
        <v>154</v>
      </c>
      <c r="E7943" s="4">
        <v>3.7939300000000002E-6</v>
      </c>
      <c r="F7943" s="4">
        <v>1.5434800000000001E-4</v>
      </c>
      <c r="G7943" s="4">
        <v>1</v>
      </c>
      <c r="H7943" s="4">
        <v>1</v>
      </c>
      <c r="I7943" s="4">
        <v>1</v>
      </c>
      <c r="J7943" s="4" t="s">
        <v>9010</v>
      </c>
      <c r="K7943" s="4">
        <v>0</v>
      </c>
      <c r="L7943" s="4">
        <v>2277.0604600000001</v>
      </c>
      <c r="M7943" s="4" t="s">
        <v>29</v>
      </c>
      <c r="N7943" s="4" t="s">
        <v>29</v>
      </c>
      <c r="O7943" s="4">
        <v>6.5770000000000002E-5</v>
      </c>
      <c r="P7943" s="4">
        <v>1.0949999999999999E-7</v>
      </c>
      <c r="Q7943" s="4">
        <v>4.26</v>
      </c>
    </row>
    <row r="7944" spans="1:29" hidden="1" outlineLevel="1" collapsed="1" x14ac:dyDescent="0.25">
      <c r="A7944" t="s">
        <v>34</v>
      </c>
      <c r="B7944" s="4" t="s">
        <v>29</v>
      </c>
      <c r="C7944" s="4" t="s">
        <v>9013</v>
      </c>
      <c r="D7944" s="4" t="s">
        <v>34</v>
      </c>
      <c r="E7944" s="4">
        <v>9.5791200000000009E-7</v>
      </c>
      <c r="F7944" s="4">
        <v>1.5434800000000001E-4</v>
      </c>
      <c r="G7944" s="4">
        <v>1</v>
      </c>
      <c r="H7944" s="4">
        <v>1</v>
      </c>
      <c r="I7944" s="4">
        <v>1</v>
      </c>
      <c r="J7944" s="4" t="s">
        <v>9010</v>
      </c>
      <c r="K7944" s="4">
        <v>0</v>
      </c>
      <c r="L7944" s="4">
        <v>2018.05529</v>
      </c>
      <c r="M7944" s="4" t="s">
        <v>29</v>
      </c>
      <c r="N7944" s="4" t="s">
        <v>29</v>
      </c>
      <c r="O7944" s="4">
        <v>6.5770000000000002E-5</v>
      </c>
      <c r="P7944" s="4">
        <v>2.0730000000000001E-8</v>
      </c>
      <c r="Q7944" s="4">
        <v>3.7</v>
      </c>
    </row>
    <row r="7945" spans="1:29" hidden="1" outlineLevel="1" collapsed="1" x14ac:dyDescent="0.25">
      <c r="A7945" t="s">
        <v>34</v>
      </c>
      <c r="B7945" s="4" t="s">
        <v>29</v>
      </c>
      <c r="C7945" s="4" t="s">
        <v>9014</v>
      </c>
      <c r="D7945" s="4" t="s">
        <v>34</v>
      </c>
      <c r="E7945" s="4">
        <v>8.7061599999999992E-3</v>
      </c>
      <c r="F7945" s="4">
        <v>4.3565599999999998E-4</v>
      </c>
      <c r="G7945" s="4">
        <v>1</v>
      </c>
      <c r="H7945" s="4">
        <v>1</v>
      </c>
      <c r="I7945" s="4">
        <v>1</v>
      </c>
      <c r="J7945" s="4" t="s">
        <v>9010</v>
      </c>
      <c r="K7945" s="4">
        <v>1</v>
      </c>
      <c r="L7945" s="4">
        <v>1847.9385299999999</v>
      </c>
      <c r="M7945" s="4" t="s">
        <v>29</v>
      </c>
      <c r="N7945" s="4" t="s">
        <v>29</v>
      </c>
      <c r="O7945" s="4">
        <v>1.639E-4</v>
      </c>
      <c r="P7945" s="4">
        <v>1.178E-3</v>
      </c>
      <c r="Q7945" s="4">
        <v>2.84</v>
      </c>
    </row>
    <row r="7946" spans="1:29" x14ac:dyDescent="0.25">
      <c r="A7946" s="3" t="s">
        <v>29</v>
      </c>
      <c r="B7946" s="3" t="s">
        <v>30</v>
      </c>
      <c r="C7946" s="3" t="s">
        <v>9015</v>
      </c>
      <c r="D7946" s="3" t="s">
        <v>9016</v>
      </c>
      <c r="E7946" s="3">
        <v>0</v>
      </c>
      <c r="F7946" s="3">
        <v>17.498000000000001</v>
      </c>
      <c r="G7946" s="3">
        <v>14</v>
      </c>
      <c r="H7946" s="3">
        <v>4</v>
      </c>
      <c r="I7946" s="3">
        <v>6</v>
      </c>
      <c r="J7946" s="3">
        <v>4</v>
      </c>
      <c r="K7946" s="3">
        <v>505</v>
      </c>
      <c r="L7946" s="3">
        <v>56.7</v>
      </c>
      <c r="M7946" s="3">
        <v>9.33</v>
      </c>
      <c r="N7946" s="3">
        <v>13.43</v>
      </c>
      <c r="O7946" s="3">
        <v>4</v>
      </c>
      <c r="P7946" s="3" t="s">
        <v>34</v>
      </c>
      <c r="Q7946" s="3" t="s">
        <v>34</v>
      </c>
      <c r="R7946" s="3" t="s">
        <v>1501</v>
      </c>
      <c r="S7946" s="3" t="s">
        <v>9017</v>
      </c>
      <c r="T7946" s="3" t="s">
        <v>34</v>
      </c>
      <c r="U7946" s="3" t="s">
        <v>9018</v>
      </c>
      <c r="V7946" s="3" t="s">
        <v>34</v>
      </c>
      <c r="W7946" s="3" t="s">
        <v>536</v>
      </c>
      <c r="X7946" s="3" t="s">
        <v>34</v>
      </c>
      <c r="Y7946" s="3" t="s">
        <v>34</v>
      </c>
      <c r="Z7946" s="3" t="s">
        <v>34</v>
      </c>
      <c r="AA7946" s="3">
        <v>0</v>
      </c>
      <c r="AB7946" s="3" t="s">
        <v>29</v>
      </c>
      <c r="AC7946" s="3">
        <v>1</v>
      </c>
    </row>
    <row r="7947" spans="1:29" hidden="1" outlineLevel="1" collapsed="1" x14ac:dyDescent="0.25">
      <c r="A7947" t="s">
        <v>34</v>
      </c>
      <c r="B7947" s="2" t="s">
        <v>39</v>
      </c>
      <c r="C7947" s="2" t="s">
        <v>40</v>
      </c>
      <c r="D7947" s="2" t="s">
        <v>41</v>
      </c>
      <c r="E7947" s="2" t="s">
        <v>42</v>
      </c>
      <c r="F7947" s="2" t="s">
        <v>43</v>
      </c>
      <c r="G7947" s="2" t="s">
        <v>28</v>
      </c>
      <c r="H7947" s="2" t="s">
        <v>44</v>
      </c>
      <c r="I7947" s="2" t="s">
        <v>8</v>
      </c>
      <c r="J7947" s="2" t="s">
        <v>45</v>
      </c>
      <c r="K7947" s="2" t="s">
        <v>46</v>
      </c>
      <c r="L7947" s="2" t="s">
        <v>47</v>
      </c>
      <c r="M7947" s="2" t="s">
        <v>27</v>
      </c>
      <c r="N7947" s="2" t="s">
        <v>48</v>
      </c>
      <c r="O7947" s="2" t="s">
        <v>49</v>
      </c>
      <c r="P7947" s="2" t="s">
        <v>50</v>
      </c>
      <c r="Q7947" s="2" t="s">
        <v>51</v>
      </c>
    </row>
    <row r="7948" spans="1:29" hidden="1" outlineLevel="1" collapsed="1" x14ac:dyDescent="0.25">
      <c r="A7948" t="s">
        <v>34</v>
      </c>
      <c r="B7948" s="4" t="s">
        <v>29</v>
      </c>
      <c r="C7948" s="4" t="s">
        <v>9019</v>
      </c>
      <c r="D7948" s="4" t="s">
        <v>7490</v>
      </c>
      <c r="E7948" s="4">
        <v>7.2645800000000002E-6</v>
      </c>
      <c r="F7948" s="4">
        <v>1.5434800000000001E-4</v>
      </c>
      <c r="G7948" s="4">
        <v>1</v>
      </c>
      <c r="H7948" s="4">
        <v>1</v>
      </c>
      <c r="I7948" s="4">
        <v>2</v>
      </c>
      <c r="J7948" s="4" t="s">
        <v>9015</v>
      </c>
      <c r="K7948" s="4">
        <v>0</v>
      </c>
      <c r="L7948" s="4">
        <v>1361.6188</v>
      </c>
      <c r="M7948" s="4" t="s">
        <v>29</v>
      </c>
      <c r="N7948" s="4" t="s">
        <v>29</v>
      </c>
      <c r="O7948" s="4">
        <v>6.5770000000000002E-5</v>
      </c>
      <c r="P7948" s="4">
        <v>2.396E-7</v>
      </c>
      <c r="Q7948" s="4">
        <v>3.97</v>
      </c>
    </row>
    <row r="7949" spans="1:29" hidden="1" outlineLevel="1" collapsed="1" x14ac:dyDescent="0.25">
      <c r="A7949" t="s">
        <v>34</v>
      </c>
      <c r="B7949" s="4" t="s">
        <v>29</v>
      </c>
      <c r="C7949" s="4" t="s">
        <v>9020</v>
      </c>
      <c r="D7949" s="4" t="s">
        <v>9021</v>
      </c>
      <c r="E7949" s="4">
        <v>1.4805599999999999E-3</v>
      </c>
      <c r="F7949" s="4">
        <v>1.5434800000000001E-4</v>
      </c>
      <c r="G7949" s="4">
        <v>1</v>
      </c>
      <c r="H7949" s="4">
        <v>1</v>
      </c>
      <c r="I7949" s="4">
        <v>1</v>
      </c>
      <c r="J7949" s="4" t="s">
        <v>9015</v>
      </c>
      <c r="K7949" s="4">
        <v>1</v>
      </c>
      <c r="L7949" s="4">
        <v>3961.96002</v>
      </c>
      <c r="M7949" s="4" t="s">
        <v>29</v>
      </c>
      <c r="N7949" s="4" t="s">
        <v>29</v>
      </c>
      <c r="O7949" s="4">
        <v>6.5770000000000002E-5</v>
      </c>
      <c r="P7949" s="4">
        <v>1.4689999999999999E-4</v>
      </c>
      <c r="Q7949" s="4">
        <v>2.61</v>
      </c>
    </row>
    <row r="7950" spans="1:29" hidden="1" outlineLevel="1" collapsed="1" x14ac:dyDescent="0.25">
      <c r="A7950" t="s">
        <v>34</v>
      </c>
      <c r="B7950" s="4" t="s">
        <v>29</v>
      </c>
      <c r="C7950" s="4" t="s">
        <v>9022</v>
      </c>
      <c r="D7950" s="4" t="s">
        <v>74</v>
      </c>
      <c r="E7950" s="4">
        <v>2.1815499999999999E-4</v>
      </c>
      <c r="F7950" s="4">
        <v>1.5434800000000001E-4</v>
      </c>
      <c r="G7950" s="4">
        <v>1</v>
      </c>
      <c r="H7950" s="4">
        <v>1</v>
      </c>
      <c r="I7950" s="4">
        <v>1</v>
      </c>
      <c r="J7950" s="4" t="s">
        <v>9015</v>
      </c>
      <c r="K7950" s="4">
        <v>0</v>
      </c>
      <c r="L7950" s="4">
        <v>1653.86689</v>
      </c>
      <c r="M7950" s="4" t="s">
        <v>29</v>
      </c>
      <c r="N7950" s="4" t="s">
        <v>29</v>
      </c>
      <c r="O7950" s="4">
        <v>6.5770000000000002E-5</v>
      </c>
      <c r="P7950" s="4">
        <v>1.469E-5</v>
      </c>
      <c r="Q7950" s="4">
        <v>3.29</v>
      </c>
    </row>
    <row r="7951" spans="1:29" hidden="1" outlineLevel="1" collapsed="1" x14ac:dyDescent="0.25">
      <c r="A7951" t="s">
        <v>34</v>
      </c>
      <c r="B7951" s="4" t="s">
        <v>29</v>
      </c>
      <c r="C7951" s="4" t="s">
        <v>9023</v>
      </c>
      <c r="D7951" s="4" t="s">
        <v>34</v>
      </c>
      <c r="E7951" s="4">
        <v>3.2836700000000003E-2</v>
      </c>
      <c r="F7951" s="4">
        <v>1.27169E-3</v>
      </c>
      <c r="G7951" s="4">
        <v>1</v>
      </c>
      <c r="H7951" s="4">
        <v>1</v>
      </c>
      <c r="I7951" s="4">
        <v>2</v>
      </c>
      <c r="J7951" s="4" t="s">
        <v>9015</v>
      </c>
      <c r="K7951" s="4">
        <v>0</v>
      </c>
      <c r="L7951" s="4">
        <v>937.58293000000003</v>
      </c>
      <c r="M7951" s="4" t="s">
        <v>29</v>
      </c>
      <c r="N7951" s="4" t="s">
        <v>29</v>
      </c>
      <c r="O7951" s="4">
        <v>4.6000000000000001E-4</v>
      </c>
      <c r="P7951" s="4">
        <v>6.1419999999999999E-3</v>
      </c>
      <c r="Q7951" s="4">
        <v>1.36</v>
      </c>
    </row>
    <row r="7952" spans="1:29" x14ac:dyDescent="0.25">
      <c r="A7952" s="3" t="s">
        <v>29</v>
      </c>
      <c r="B7952" s="3" t="s">
        <v>30</v>
      </c>
      <c r="C7952" s="3" t="s">
        <v>9024</v>
      </c>
      <c r="D7952" s="3" t="s">
        <v>9025</v>
      </c>
      <c r="E7952" s="3">
        <v>0</v>
      </c>
      <c r="F7952" s="3">
        <v>17.314</v>
      </c>
      <c r="G7952" s="3">
        <v>14</v>
      </c>
      <c r="H7952" s="3">
        <v>3</v>
      </c>
      <c r="I7952" s="3">
        <v>6</v>
      </c>
      <c r="J7952" s="3">
        <v>3</v>
      </c>
      <c r="K7952" s="3">
        <v>424</v>
      </c>
      <c r="L7952" s="3">
        <v>46.1</v>
      </c>
      <c r="M7952" s="3">
        <v>6.95</v>
      </c>
      <c r="N7952" s="3">
        <v>19.11</v>
      </c>
      <c r="O7952" s="3">
        <v>3</v>
      </c>
      <c r="P7952" s="3" t="s">
        <v>315</v>
      </c>
      <c r="Q7952" s="3" t="s">
        <v>34</v>
      </c>
      <c r="R7952" s="3" t="s">
        <v>1854</v>
      </c>
      <c r="S7952" s="3" t="s">
        <v>9026</v>
      </c>
      <c r="T7952" s="3" t="s">
        <v>34</v>
      </c>
      <c r="U7952" s="3" t="s">
        <v>9027</v>
      </c>
      <c r="V7952" s="3" t="s">
        <v>34</v>
      </c>
      <c r="W7952" s="3" t="s">
        <v>976</v>
      </c>
      <c r="X7952" s="3" t="s">
        <v>34</v>
      </c>
      <c r="Y7952" s="3" t="s">
        <v>34</v>
      </c>
      <c r="Z7952" s="3" t="s">
        <v>34</v>
      </c>
      <c r="AA7952" s="3">
        <v>0</v>
      </c>
      <c r="AB7952" s="3" t="s">
        <v>29</v>
      </c>
      <c r="AC7952" s="3">
        <v>1</v>
      </c>
    </row>
    <row r="7953" spans="1:29" hidden="1" outlineLevel="1" collapsed="1" x14ac:dyDescent="0.25">
      <c r="A7953" t="s">
        <v>34</v>
      </c>
      <c r="B7953" s="2" t="s">
        <v>39</v>
      </c>
      <c r="C7953" s="2" t="s">
        <v>40</v>
      </c>
      <c r="D7953" s="2" t="s">
        <v>41</v>
      </c>
      <c r="E7953" s="2" t="s">
        <v>42</v>
      </c>
      <c r="F7953" s="2" t="s">
        <v>43</v>
      </c>
      <c r="G7953" s="2" t="s">
        <v>28</v>
      </c>
      <c r="H7953" s="2" t="s">
        <v>44</v>
      </c>
      <c r="I7953" s="2" t="s">
        <v>8</v>
      </c>
      <c r="J7953" s="2" t="s">
        <v>45</v>
      </c>
      <c r="K7953" s="2" t="s">
        <v>46</v>
      </c>
      <c r="L7953" s="2" t="s">
        <v>47</v>
      </c>
      <c r="M7953" s="2" t="s">
        <v>27</v>
      </c>
      <c r="N7953" s="2" t="s">
        <v>48</v>
      </c>
      <c r="O7953" s="2" t="s">
        <v>49</v>
      </c>
      <c r="P7953" s="2" t="s">
        <v>50</v>
      </c>
      <c r="Q7953" s="2" t="s">
        <v>51</v>
      </c>
    </row>
    <row r="7954" spans="1:29" hidden="1" outlineLevel="1" collapsed="1" x14ac:dyDescent="0.25">
      <c r="A7954" t="s">
        <v>34</v>
      </c>
      <c r="B7954" s="4" t="s">
        <v>29</v>
      </c>
      <c r="C7954" s="4" t="s">
        <v>9028</v>
      </c>
      <c r="D7954" s="4" t="s">
        <v>34</v>
      </c>
      <c r="E7954" s="4">
        <v>1.5485900000000001E-3</v>
      </c>
      <c r="F7954" s="4">
        <v>1.5434800000000001E-4</v>
      </c>
      <c r="G7954" s="4">
        <v>1</v>
      </c>
      <c r="H7954" s="4">
        <v>1</v>
      </c>
      <c r="I7954" s="4">
        <v>3</v>
      </c>
      <c r="J7954" s="4" t="s">
        <v>9024</v>
      </c>
      <c r="K7954" s="4">
        <v>0</v>
      </c>
      <c r="L7954" s="4">
        <v>2721.4861799999999</v>
      </c>
      <c r="M7954" s="4" t="s">
        <v>29</v>
      </c>
      <c r="N7954" s="4" t="s">
        <v>29</v>
      </c>
      <c r="O7954" s="4">
        <v>6.5770000000000002E-5</v>
      </c>
      <c r="P7954" s="4">
        <v>1.5540000000000001E-4</v>
      </c>
      <c r="Q7954" s="4">
        <v>3.24</v>
      </c>
    </row>
    <row r="7955" spans="1:29" hidden="1" outlineLevel="1" collapsed="1" x14ac:dyDescent="0.25">
      <c r="A7955" t="s">
        <v>34</v>
      </c>
      <c r="B7955" s="4" t="s">
        <v>29</v>
      </c>
      <c r="C7955" s="4" t="s">
        <v>9029</v>
      </c>
      <c r="D7955" s="4" t="s">
        <v>34</v>
      </c>
      <c r="E7955" s="4">
        <v>5.8712200000000003E-4</v>
      </c>
      <c r="F7955" s="4">
        <v>1.5434800000000001E-4</v>
      </c>
      <c r="G7955" s="4">
        <v>1</v>
      </c>
      <c r="H7955" s="4">
        <v>1</v>
      </c>
      <c r="I7955" s="4">
        <v>1</v>
      </c>
      <c r="J7955" s="4" t="s">
        <v>9024</v>
      </c>
      <c r="K7955" s="4">
        <v>0</v>
      </c>
      <c r="L7955" s="4">
        <v>1354.72261</v>
      </c>
      <c r="M7955" s="4" t="s">
        <v>29</v>
      </c>
      <c r="N7955" s="4" t="s">
        <v>29</v>
      </c>
      <c r="O7955" s="4">
        <v>6.5770000000000002E-5</v>
      </c>
      <c r="P7955" s="4">
        <v>4.8609999999999997E-5</v>
      </c>
      <c r="Q7955" s="4">
        <v>3.23</v>
      </c>
    </row>
    <row r="7956" spans="1:29" hidden="1" outlineLevel="1" collapsed="1" x14ac:dyDescent="0.25">
      <c r="A7956" t="s">
        <v>34</v>
      </c>
      <c r="B7956" s="4" t="s">
        <v>29</v>
      </c>
      <c r="C7956" s="4" t="s">
        <v>9030</v>
      </c>
      <c r="D7956" s="4" t="s">
        <v>34</v>
      </c>
      <c r="E7956" s="4">
        <v>1.08053E-2</v>
      </c>
      <c r="F7956" s="4">
        <v>4.3565599999999998E-4</v>
      </c>
      <c r="G7956" s="4">
        <v>1</v>
      </c>
      <c r="H7956" s="4">
        <v>1</v>
      </c>
      <c r="I7956" s="4">
        <v>2</v>
      </c>
      <c r="J7956" s="4" t="s">
        <v>9024</v>
      </c>
      <c r="K7956" s="4">
        <v>0</v>
      </c>
      <c r="L7956" s="4">
        <v>2223.2118599999999</v>
      </c>
      <c r="M7956" s="4" t="s">
        <v>29</v>
      </c>
      <c r="N7956" s="4" t="s">
        <v>29</v>
      </c>
      <c r="O7956" s="4">
        <v>1.639E-4</v>
      </c>
      <c r="P7956" s="4">
        <v>1.5299999999999999E-3</v>
      </c>
      <c r="Q7956" s="4">
        <v>1.82</v>
      </c>
    </row>
    <row r="7957" spans="1:29" x14ac:dyDescent="0.25">
      <c r="A7957" s="3" t="s">
        <v>29</v>
      </c>
      <c r="B7957" s="3" t="s">
        <v>30</v>
      </c>
      <c r="C7957" s="3" t="s">
        <v>9031</v>
      </c>
      <c r="D7957" s="3" t="s">
        <v>9032</v>
      </c>
      <c r="E7957" s="3">
        <v>0</v>
      </c>
      <c r="F7957" s="3">
        <v>17.256</v>
      </c>
      <c r="G7957" s="3">
        <v>10</v>
      </c>
      <c r="H7957" s="3">
        <v>4</v>
      </c>
      <c r="I7957" s="3">
        <v>5</v>
      </c>
      <c r="J7957" s="3">
        <v>4</v>
      </c>
      <c r="K7957" s="3">
        <v>599</v>
      </c>
      <c r="L7957" s="3">
        <v>68.400000000000006</v>
      </c>
      <c r="M7957" s="3">
        <v>9.39</v>
      </c>
      <c r="N7957" s="3">
        <v>13.94</v>
      </c>
      <c r="O7957" s="3">
        <v>4</v>
      </c>
      <c r="P7957" s="3" t="s">
        <v>5204</v>
      </c>
      <c r="Q7957" s="3" t="s">
        <v>34</v>
      </c>
      <c r="R7957" s="3" t="s">
        <v>34</v>
      </c>
      <c r="S7957" s="3" t="s">
        <v>9033</v>
      </c>
      <c r="T7957" s="3" t="s">
        <v>34</v>
      </c>
      <c r="U7957" s="3" t="s">
        <v>9031</v>
      </c>
      <c r="V7957" s="3" t="s">
        <v>34</v>
      </c>
      <c r="W7957" s="3" t="s">
        <v>1213</v>
      </c>
      <c r="X7957" s="3" t="s">
        <v>34</v>
      </c>
      <c r="Y7957" s="3" t="s">
        <v>34</v>
      </c>
      <c r="Z7957" s="3" t="s">
        <v>34</v>
      </c>
      <c r="AA7957" s="3">
        <v>0</v>
      </c>
      <c r="AB7957" s="3" t="s">
        <v>29</v>
      </c>
      <c r="AC7957" s="3">
        <v>1</v>
      </c>
    </row>
    <row r="7958" spans="1:29" hidden="1" outlineLevel="1" collapsed="1" x14ac:dyDescent="0.25">
      <c r="A7958" t="s">
        <v>34</v>
      </c>
      <c r="B7958" s="2" t="s">
        <v>39</v>
      </c>
      <c r="C7958" s="2" t="s">
        <v>40</v>
      </c>
      <c r="D7958" s="2" t="s">
        <v>41</v>
      </c>
      <c r="E7958" s="2" t="s">
        <v>42</v>
      </c>
      <c r="F7958" s="2" t="s">
        <v>43</v>
      </c>
      <c r="G7958" s="2" t="s">
        <v>28</v>
      </c>
      <c r="H7958" s="2" t="s">
        <v>44</v>
      </c>
      <c r="I7958" s="2" t="s">
        <v>8</v>
      </c>
      <c r="J7958" s="2" t="s">
        <v>45</v>
      </c>
      <c r="K7958" s="2" t="s">
        <v>46</v>
      </c>
      <c r="L7958" s="2" t="s">
        <v>47</v>
      </c>
      <c r="M7958" s="2" t="s">
        <v>27</v>
      </c>
      <c r="N7958" s="2" t="s">
        <v>48</v>
      </c>
      <c r="O7958" s="2" t="s">
        <v>49</v>
      </c>
      <c r="P7958" s="2" t="s">
        <v>50</v>
      </c>
      <c r="Q7958" s="2" t="s">
        <v>51</v>
      </c>
    </row>
    <row r="7959" spans="1:29" hidden="1" outlineLevel="1" collapsed="1" x14ac:dyDescent="0.25">
      <c r="A7959" t="s">
        <v>34</v>
      </c>
      <c r="B7959" s="4" t="s">
        <v>29</v>
      </c>
      <c r="C7959" s="4" t="s">
        <v>9034</v>
      </c>
      <c r="D7959" s="4" t="s">
        <v>34</v>
      </c>
      <c r="E7959" s="4">
        <v>3.9924200000000001E-4</v>
      </c>
      <c r="F7959" s="4">
        <v>1.5434800000000001E-4</v>
      </c>
      <c r="G7959" s="4">
        <v>1</v>
      </c>
      <c r="H7959" s="4">
        <v>1</v>
      </c>
      <c r="I7959" s="4">
        <v>1</v>
      </c>
      <c r="J7959" s="4" t="s">
        <v>9031</v>
      </c>
      <c r="K7959" s="4">
        <v>0</v>
      </c>
      <c r="L7959" s="4">
        <v>1695.94283</v>
      </c>
      <c r="M7959" s="4" t="s">
        <v>29</v>
      </c>
      <c r="N7959" s="4" t="s">
        <v>29</v>
      </c>
      <c r="O7959" s="4">
        <v>6.5770000000000002E-5</v>
      </c>
      <c r="P7959" s="4">
        <v>3.0499999999999999E-5</v>
      </c>
      <c r="Q7959" s="4">
        <v>3.03</v>
      </c>
    </row>
    <row r="7960" spans="1:29" hidden="1" outlineLevel="1" collapsed="1" x14ac:dyDescent="0.25">
      <c r="A7960" t="s">
        <v>34</v>
      </c>
      <c r="B7960" s="4" t="s">
        <v>29</v>
      </c>
      <c r="C7960" s="4" t="s">
        <v>9035</v>
      </c>
      <c r="D7960" s="4" t="s">
        <v>57</v>
      </c>
      <c r="E7960" s="4">
        <v>7.3049499999999995E-4</v>
      </c>
      <c r="F7960" s="4">
        <v>1.5434800000000001E-4</v>
      </c>
      <c r="G7960" s="4">
        <v>1</v>
      </c>
      <c r="H7960" s="4">
        <v>1</v>
      </c>
      <c r="I7960" s="4">
        <v>2</v>
      </c>
      <c r="J7960" s="4" t="s">
        <v>9031</v>
      </c>
      <c r="K7960" s="4">
        <v>0</v>
      </c>
      <c r="L7960" s="4">
        <v>1322.64428</v>
      </c>
      <c r="M7960" s="4" t="s">
        <v>29</v>
      </c>
      <c r="N7960" s="4" t="s">
        <v>29</v>
      </c>
      <c r="O7960" s="4">
        <v>6.5770000000000002E-5</v>
      </c>
      <c r="P7960" s="4">
        <v>6.3150000000000004E-5</v>
      </c>
      <c r="Q7960" s="4">
        <v>2.41</v>
      </c>
    </row>
    <row r="7961" spans="1:29" hidden="1" outlineLevel="1" collapsed="1" x14ac:dyDescent="0.25">
      <c r="A7961" t="s">
        <v>34</v>
      </c>
      <c r="B7961" s="4" t="s">
        <v>29</v>
      </c>
      <c r="C7961" s="4" t="s">
        <v>9036</v>
      </c>
      <c r="D7961" s="4" t="s">
        <v>196</v>
      </c>
      <c r="E7961" s="4">
        <v>1.9306600000000001E-4</v>
      </c>
      <c r="F7961" s="4">
        <v>1.5434800000000001E-4</v>
      </c>
      <c r="G7961" s="4">
        <v>1</v>
      </c>
      <c r="H7961" s="4">
        <v>1</v>
      </c>
      <c r="I7961" s="4">
        <v>1</v>
      </c>
      <c r="J7961" s="4" t="s">
        <v>9031</v>
      </c>
      <c r="K7961" s="4">
        <v>0</v>
      </c>
      <c r="L7961" s="4">
        <v>1511.7675099999999</v>
      </c>
      <c r="M7961" s="4" t="s">
        <v>29</v>
      </c>
      <c r="N7961" s="4" t="s">
        <v>29</v>
      </c>
      <c r="O7961" s="4">
        <v>6.5770000000000002E-5</v>
      </c>
      <c r="P7961" s="4">
        <v>1.272E-5</v>
      </c>
      <c r="Q7961" s="4">
        <v>3.02</v>
      </c>
    </row>
    <row r="7962" spans="1:29" hidden="1" outlineLevel="1" collapsed="1" x14ac:dyDescent="0.25">
      <c r="A7962" t="s">
        <v>34</v>
      </c>
      <c r="B7962" s="4" t="s">
        <v>29</v>
      </c>
      <c r="C7962" s="4" t="s">
        <v>9037</v>
      </c>
      <c r="D7962" s="4" t="s">
        <v>34</v>
      </c>
      <c r="E7962" s="4">
        <v>2.1341799999999998E-3</v>
      </c>
      <c r="F7962" s="4">
        <v>1.5434800000000001E-4</v>
      </c>
      <c r="G7962" s="4">
        <v>1</v>
      </c>
      <c r="H7962" s="4">
        <v>1</v>
      </c>
      <c r="I7962" s="4">
        <v>1</v>
      </c>
      <c r="J7962" s="4" t="s">
        <v>9031</v>
      </c>
      <c r="K7962" s="4">
        <v>0</v>
      </c>
      <c r="L7962" s="4">
        <v>2241.2489099999998</v>
      </c>
      <c r="M7962" s="4" t="s">
        <v>29</v>
      </c>
      <c r="N7962" s="4" t="s">
        <v>29</v>
      </c>
      <c r="O7962" s="4">
        <v>6.5770000000000002E-5</v>
      </c>
      <c r="P7962" s="4">
        <v>2.265E-4</v>
      </c>
      <c r="Q7962" s="4">
        <v>2.91</v>
      </c>
    </row>
    <row r="7963" spans="1:29" x14ac:dyDescent="0.25">
      <c r="A7963" s="3" t="s">
        <v>29</v>
      </c>
      <c r="B7963" s="3" t="s">
        <v>30</v>
      </c>
      <c r="C7963" s="3" t="s">
        <v>9038</v>
      </c>
      <c r="D7963" s="3" t="s">
        <v>9039</v>
      </c>
      <c r="E7963" s="3">
        <v>0</v>
      </c>
      <c r="F7963" s="3">
        <v>17.213000000000001</v>
      </c>
      <c r="G7963" s="3">
        <v>22</v>
      </c>
      <c r="H7963" s="3">
        <v>2</v>
      </c>
      <c r="I7963" s="3">
        <v>5</v>
      </c>
      <c r="J7963" s="3">
        <v>2</v>
      </c>
      <c r="K7963" s="3">
        <v>149</v>
      </c>
      <c r="L7963" s="3">
        <v>16.399999999999999</v>
      </c>
      <c r="M7963" s="3">
        <v>4.7300000000000004</v>
      </c>
      <c r="N7963" s="3">
        <v>19.68</v>
      </c>
      <c r="O7963" s="3">
        <v>2</v>
      </c>
      <c r="P7963" s="3" t="s">
        <v>34</v>
      </c>
      <c r="Q7963" s="3" t="s">
        <v>34</v>
      </c>
      <c r="R7963" s="3" t="s">
        <v>2042</v>
      </c>
      <c r="S7963" s="3" t="s">
        <v>9040</v>
      </c>
      <c r="T7963" s="3" t="s">
        <v>34</v>
      </c>
      <c r="U7963" s="3" t="s">
        <v>9041</v>
      </c>
      <c r="V7963" s="3" t="s">
        <v>34</v>
      </c>
      <c r="W7963" s="3" t="s">
        <v>714</v>
      </c>
      <c r="X7963" s="3" t="s">
        <v>34</v>
      </c>
      <c r="Y7963" s="3" t="s">
        <v>34</v>
      </c>
      <c r="Z7963" s="3" t="s">
        <v>34</v>
      </c>
      <c r="AA7963" s="3">
        <v>0</v>
      </c>
      <c r="AB7963" s="3" t="s">
        <v>29</v>
      </c>
      <c r="AC7963" s="3">
        <v>1</v>
      </c>
    </row>
    <row r="7964" spans="1:29" hidden="1" outlineLevel="1" collapsed="1" x14ac:dyDescent="0.25">
      <c r="A7964" t="s">
        <v>34</v>
      </c>
      <c r="B7964" s="2" t="s">
        <v>39</v>
      </c>
      <c r="C7964" s="2" t="s">
        <v>40</v>
      </c>
      <c r="D7964" s="2" t="s">
        <v>41</v>
      </c>
      <c r="E7964" s="2" t="s">
        <v>42</v>
      </c>
      <c r="F7964" s="2" t="s">
        <v>43</v>
      </c>
      <c r="G7964" s="2" t="s">
        <v>28</v>
      </c>
      <c r="H7964" s="2" t="s">
        <v>44</v>
      </c>
      <c r="I7964" s="2" t="s">
        <v>8</v>
      </c>
      <c r="J7964" s="2" t="s">
        <v>45</v>
      </c>
      <c r="K7964" s="2" t="s">
        <v>46</v>
      </c>
      <c r="L7964" s="2" t="s">
        <v>47</v>
      </c>
      <c r="M7964" s="2" t="s">
        <v>27</v>
      </c>
      <c r="N7964" s="2" t="s">
        <v>48</v>
      </c>
      <c r="O7964" s="2" t="s">
        <v>49</v>
      </c>
      <c r="P7964" s="2" t="s">
        <v>50</v>
      </c>
      <c r="Q7964" s="2" t="s">
        <v>51</v>
      </c>
    </row>
    <row r="7965" spans="1:29" hidden="1" outlineLevel="1" collapsed="1" x14ac:dyDescent="0.25">
      <c r="A7965" t="s">
        <v>34</v>
      </c>
      <c r="B7965" s="4" t="s">
        <v>29</v>
      </c>
      <c r="C7965" s="4" t="s">
        <v>9042</v>
      </c>
      <c r="D7965" s="4" t="s">
        <v>34</v>
      </c>
      <c r="E7965" s="4">
        <v>1.3644499999999999E-6</v>
      </c>
      <c r="F7965" s="4">
        <v>1.5434800000000001E-4</v>
      </c>
      <c r="G7965" s="4">
        <v>1</v>
      </c>
      <c r="H7965" s="4">
        <v>1</v>
      </c>
      <c r="I7965" s="4">
        <v>4</v>
      </c>
      <c r="J7965" s="4" t="s">
        <v>9038</v>
      </c>
      <c r="K7965" s="4">
        <v>0</v>
      </c>
      <c r="L7965" s="4">
        <v>2402.2310299999999</v>
      </c>
      <c r="M7965" s="4" t="s">
        <v>29</v>
      </c>
      <c r="N7965" s="4" t="s">
        <v>29</v>
      </c>
      <c r="O7965" s="4">
        <v>6.5770000000000002E-5</v>
      </c>
      <c r="P7965" s="4">
        <v>3.159E-8</v>
      </c>
      <c r="Q7965" s="4">
        <v>4.6399999999999997</v>
      </c>
    </row>
    <row r="7966" spans="1:29" hidden="1" outlineLevel="1" collapsed="1" x14ac:dyDescent="0.25">
      <c r="A7966" t="s">
        <v>34</v>
      </c>
      <c r="B7966" s="4" t="s">
        <v>29</v>
      </c>
      <c r="C7966" s="4" t="s">
        <v>9043</v>
      </c>
      <c r="D7966" s="4" t="s">
        <v>34</v>
      </c>
      <c r="E7966" s="4">
        <v>2.1205400000000002E-3</v>
      </c>
      <c r="F7966" s="4">
        <v>1.5434800000000001E-4</v>
      </c>
      <c r="G7966" s="4">
        <v>1</v>
      </c>
      <c r="H7966" s="4">
        <v>1</v>
      </c>
      <c r="I7966" s="4">
        <v>1</v>
      </c>
      <c r="J7966" s="4" t="s">
        <v>9038</v>
      </c>
      <c r="K7966" s="4">
        <v>1</v>
      </c>
      <c r="L7966" s="4">
        <v>1311.69433</v>
      </c>
      <c r="M7966" s="4" t="s">
        <v>29</v>
      </c>
      <c r="N7966" s="4" t="s">
        <v>29</v>
      </c>
      <c r="O7966" s="4">
        <v>6.5770000000000002E-5</v>
      </c>
      <c r="P7966" s="4">
        <v>2.2589999999999999E-4</v>
      </c>
      <c r="Q7966" s="4">
        <v>2.83</v>
      </c>
    </row>
    <row r="7967" spans="1:29" x14ac:dyDescent="0.25">
      <c r="A7967" s="3" t="s">
        <v>29</v>
      </c>
      <c r="B7967" s="3" t="s">
        <v>30</v>
      </c>
      <c r="C7967" s="3" t="s">
        <v>9044</v>
      </c>
      <c r="D7967" s="3" t="s">
        <v>9045</v>
      </c>
      <c r="E7967" s="3">
        <v>0</v>
      </c>
      <c r="F7967" s="3">
        <v>17.061</v>
      </c>
      <c r="G7967" s="3">
        <v>11</v>
      </c>
      <c r="H7967" s="3">
        <v>4</v>
      </c>
      <c r="I7967" s="3">
        <v>4</v>
      </c>
      <c r="J7967" s="3">
        <v>4</v>
      </c>
      <c r="K7967" s="3">
        <v>642</v>
      </c>
      <c r="L7967" s="3">
        <v>71.3</v>
      </c>
      <c r="M7967" s="3">
        <v>8.91</v>
      </c>
      <c r="N7967" s="3">
        <v>11.72</v>
      </c>
      <c r="O7967" s="3">
        <v>4</v>
      </c>
      <c r="P7967" s="3" t="s">
        <v>5861</v>
      </c>
      <c r="Q7967" s="3" t="s">
        <v>2919</v>
      </c>
      <c r="R7967" s="3" t="s">
        <v>2311</v>
      </c>
      <c r="S7967" s="3" t="s">
        <v>9046</v>
      </c>
      <c r="T7967" s="3" t="s">
        <v>9047</v>
      </c>
      <c r="U7967" s="3" t="s">
        <v>9044</v>
      </c>
      <c r="V7967" s="3" t="s">
        <v>9044</v>
      </c>
      <c r="W7967" s="3" t="s">
        <v>714</v>
      </c>
      <c r="X7967" s="3" t="s">
        <v>34</v>
      </c>
      <c r="Y7967" s="3" t="s">
        <v>34</v>
      </c>
      <c r="Z7967" s="3" t="s">
        <v>34</v>
      </c>
      <c r="AA7967" s="3">
        <v>0</v>
      </c>
      <c r="AB7967" s="3" t="s">
        <v>29</v>
      </c>
      <c r="AC7967" s="3">
        <v>1</v>
      </c>
    </row>
    <row r="7968" spans="1:29" hidden="1" outlineLevel="1" collapsed="1" x14ac:dyDescent="0.25">
      <c r="A7968" t="s">
        <v>34</v>
      </c>
      <c r="B7968" s="2" t="s">
        <v>39</v>
      </c>
      <c r="C7968" s="2" t="s">
        <v>40</v>
      </c>
      <c r="D7968" s="2" t="s">
        <v>41</v>
      </c>
      <c r="E7968" s="2" t="s">
        <v>42</v>
      </c>
      <c r="F7968" s="2" t="s">
        <v>43</v>
      </c>
      <c r="G7968" s="2" t="s">
        <v>28</v>
      </c>
      <c r="H7968" s="2" t="s">
        <v>44</v>
      </c>
      <c r="I7968" s="2" t="s">
        <v>8</v>
      </c>
      <c r="J7968" s="2" t="s">
        <v>45</v>
      </c>
      <c r="K7968" s="2" t="s">
        <v>46</v>
      </c>
      <c r="L7968" s="2" t="s">
        <v>47</v>
      </c>
      <c r="M7968" s="2" t="s">
        <v>27</v>
      </c>
      <c r="N7968" s="2" t="s">
        <v>48</v>
      </c>
      <c r="O7968" s="2" t="s">
        <v>49</v>
      </c>
      <c r="P7968" s="2" t="s">
        <v>50</v>
      </c>
      <c r="Q7968" s="2" t="s">
        <v>51</v>
      </c>
    </row>
    <row r="7969" spans="1:29" hidden="1" outlineLevel="1" collapsed="1" x14ac:dyDescent="0.25">
      <c r="A7969" t="s">
        <v>34</v>
      </c>
      <c r="B7969" s="4" t="s">
        <v>29</v>
      </c>
      <c r="C7969" s="4" t="s">
        <v>9048</v>
      </c>
      <c r="D7969" s="4" t="s">
        <v>34</v>
      </c>
      <c r="E7969" s="4">
        <v>2.15413E-5</v>
      </c>
      <c r="F7969" s="4">
        <v>1.5434800000000001E-4</v>
      </c>
      <c r="G7969" s="4">
        <v>1</v>
      </c>
      <c r="H7969" s="4">
        <v>1</v>
      </c>
      <c r="I7969" s="4">
        <v>1</v>
      </c>
      <c r="J7969" s="4" t="s">
        <v>9044</v>
      </c>
      <c r="K7969" s="4">
        <v>0</v>
      </c>
      <c r="L7969" s="4">
        <v>2470.1673599999999</v>
      </c>
      <c r="M7969" s="4" t="s">
        <v>29</v>
      </c>
      <c r="N7969" s="4" t="s">
        <v>29</v>
      </c>
      <c r="O7969" s="4">
        <v>6.5770000000000002E-5</v>
      </c>
      <c r="P7969" s="4">
        <v>8.9640000000000001E-7</v>
      </c>
      <c r="Q7969" s="4">
        <v>4.18</v>
      </c>
    </row>
    <row r="7970" spans="1:29" hidden="1" outlineLevel="1" collapsed="1" x14ac:dyDescent="0.25">
      <c r="A7970" t="s">
        <v>34</v>
      </c>
      <c r="B7970" s="4" t="s">
        <v>29</v>
      </c>
      <c r="C7970" s="4" t="s">
        <v>9049</v>
      </c>
      <c r="D7970" s="4" t="s">
        <v>199</v>
      </c>
      <c r="E7970" s="4">
        <v>5.7999499999999999E-5</v>
      </c>
      <c r="F7970" s="4">
        <v>1.5434800000000001E-4</v>
      </c>
      <c r="G7970" s="4">
        <v>1</v>
      </c>
      <c r="H7970" s="4">
        <v>1</v>
      </c>
      <c r="I7970" s="4">
        <v>1</v>
      </c>
      <c r="J7970" s="4" t="s">
        <v>9044</v>
      </c>
      <c r="K7970" s="4">
        <v>0</v>
      </c>
      <c r="L7970" s="4">
        <v>1753.8214</v>
      </c>
      <c r="M7970" s="4" t="s">
        <v>29</v>
      </c>
      <c r="N7970" s="4" t="s">
        <v>29</v>
      </c>
      <c r="O7970" s="4">
        <v>6.5770000000000002E-5</v>
      </c>
      <c r="P7970" s="4">
        <v>2.9519999999999999E-6</v>
      </c>
      <c r="Q7970" s="4">
        <v>2.4300000000000002</v>
      </c>
    </row>
    <row r="7971" spans="1:29" hidden="1" outlineLevel="1" collapsed="1" x14ac:dyDescent="0.25">
      <c r="A7971" t="s">
        <v>34</v>
      </c>
      <c r="B7971" s="4" t="s">
        <v>29</v>
      </c>
      <c r="C7971" s="4" t="s">
        <v>9050</v>
      </c>
      <c r="D7971" s="4" t="s">
        <v>34</v>
      </c>
      <c r="E7971" s="4">
        <v>1.2056199999999999E-3</v>
      </c>
      <c r="F7971" s="4">
        <v>1.5434800000000001E-4</v>
      </c>
      <c r="G7971" s="4">
        <v>1</v>
      </c>
      <c r="H7971" s="4">
        <v>1</v>
      </c>
      <c r="I7971" s="4">
        <v>1</v>
      </c>
      <c r="J7971" s="4" t="s">
        <v>9044</v>
      </c>
      <c r="K7971" s="4">
        <v>0</v>
      </c>
      <c r="L7971" s="4">
        <v>1987.98722</v>
      </c>
      <c r="M7971" s="4" t="s">
        <v>29</v>
      </c>
      <c r="N7971" s="4" t="s">
        <v>29</v>
      </c>
      <c r="O7971" s="4">
        <v>6.5770000000000002E-5</v>
      </c>
      <c r="P7971" s="4">
        <v>1.15E-4</v>
      </c>
      <c r="Q7971" s="4">
        <v>2.42</v>
      </c>
    </row>
    <row r="7972" spans="1:29" hidden="1" outlineLevel="1" collapsed="1" x14ac:dyDescent="0.25">
      <c r="A7972" t="s">
        <v>34</v>
      </c>
      <c r="B7972" s="4" t="s">
        <v>29</v>
      </c>
      <c r="C7972" s="4" t="s">
        <v>9051</v>
      </c>
      <c r="D7972" s="4" t="s">
        <v>9052</v>
      </c>
      <c r="E7972" s="4">
        <v>0.102689</v>
      </c>
      <c r="F7972" s="4">
        <v>3.6348800000000001E-3</v>
      </c>
      <c r="G7972" s="4">
        <v>1</v>
      </c>
      <c r="H7972" s="4">
        <v>1</v>
      </c>
      <c r="I7972" s="4">
        <v>1</v>
      </c>
      <c r="J7972" s="4" t="s">
        <v>9044</v>
      </c>
      <c r="K7972" s="4">
        <v>0</v>
      </c>
      <c r="L7972" s="4">
        <v>1723.87574</v>
      </c>
      <c r="M7972" s="4" t="s">
        <v>29</v>
      </c>
      <c r="N7972" s="4" t="s">
        <v>29</v>
      </c>
      <c r="O7972" s="4">
        <v>1.302E-3</v>
      </c>
      <c r="P7972" s="4">
        <v>2.853E-2</v>
      </c>
      <c r="Q7972" s="4">
        <v>2.69</v>
      </c>
    </row>
    <row r="7973" spans="1:29" x14ac:dyDescent="0.25">
      <c r="A7973" s="3" t="s">
        <v>29</v>
      </c>
      <c r="B7973" s="3" t="s">
        <v>30</v>
      </c>
      <c r="C7973" s="3" t="s">
        <v>9053</v>
      </c>
      <c r="D7973" s="3" t="s">
        <v>9054</v>
      </c>
      <c r="E7973" s="3">
        <v>0</v>
      </c>
      <c r="F7973" s="3">
        <v>16.952000000000002</v>
      </c>
      <c r="G7973" s="3">
        <v>21</v>
      </c>
      <c r="H7973" s="3">
        <v>4</v>
      </c>
      <c r="I7973" s="3">
        <v>5</v>
      </c>
      <c r="J7973" s="3">
        <v>4</v>
      </c>
      <c r="K7973" s="3">
        <v>297</v>
      </c>
      <c r="L7973" s="3">
        <v>33.700000000000003</v>
      </c>
      <c r="M7973" s="3">
        <v>9.4499999999999993</v>
      </c>
      <c r="N7973" s="3">
        <v>12.19</v>
      </c>
      <c r="O7973" s="3">
        <v>4</v>
      </c>
      <c r="P7973" s="3" t="s">
        <v>2217</v>
      </c>
      <c r="Q7973" s="3" t="s">
        <v>8214</v>
      </c>
      <c r="R7973" s="3" t="s">
        <v>712</v>
      </c>
      <c r="S7973" s="3" t="s">
        <v>34</v>
      </c>
      <c r="T7973" s="3" t="s">
        <v>9055</v>
      </c>
      <c r="U7973" s="3" t="s">
        <v>9053</v>
      </c>
      <c r="V7973" s="3" t="s">
        <v>9056</v>
      </c>
      <c r="W7973" s="3" t="s">
        <v>2549</v>
      </c>
      <c r="X7973" s="3" t="s">
        <v>2830</v>
      </c>
      <c r="Y7973" s="3" t="s">
        <v>34</v>
      </c>
      <c r="Z7973" s="3" t="s">
        <v>34</v>
      </c>
      <c r="AA7973" s="3">
        <v>1</v>
      </c>
      <c r="AB7973" s="3" t="s">
        <v>29</v>
      </c>
      <c r="AC7973" s="3">
        <v>1</v>
      </c>
    </row>
    <row r="7974" spans="1:29" hidden="1" outlineLevel="1" collapsed="1" x14ac:dyDescent="0.25">
      <c r="A7974" t="s">
        <v>34</v>
      </c>
      <c r="B7974" s="2" t="s">
        <v>39</v>
      </c>
      <c r="C7974" s="2" t="s">
        <v>40</v>
      </c>
      <c r="D7974" s="2" t="s">
        <v>41</v>
      </c>
      <c r="E7974" s="2" t="s">
        <v>42</v>
      </c>
      <c r="F7974" s="2" t="s">
        <v>43</v>
      </c>
      <c r="G7974" s="2" t="s">
        <v>28</v>
      </c>
      <c r="H7974" s="2" t="s">
        <v>44</v>
      </c>
      <c r="I7974" s="2" t="s">
        <v>8</v>
      </c>
      <c r="J7974" s="2" t="s">
        <v>45</v>
      </c>
      <c r="K7974" s="2" t="s">
        <v>46</v>
      </c>
      <c r="L7974" s="2" t="s">
        <v>47</v>
      </c>
      <c r="M7974" s="2" t="s">
        <v>27</v>
      </c>
      <c r="N7974" s="2" t="s">
        <v>48</v>
      </c>
      <c r="O7974" s="2" t="s">
        <v>49</v>
      </c>
      <c r="P7974" s="2" t="s">
        <v>50</v>
      </c>
      <c r="Q7974" s="2" t="s">
        <v>51</v>
      </c>
    </row>
    <row r="7975" spans="1:29" hidden="1" outlineLevel="1" collapsed="1" x14ac:dyDescent="0.25">
      <c r="A7975" t="s">
        <v>34</v>
      </c>
      <c r="B7975" s="4" t="s">
        <v>29</v>
      </c>
      <c r="C7975" s="4" t="s">
        <v>9057</v>
      </c>
      <c r="D7975" s="4" t="s">
        <v>34</v>
      </c>
      <c r="E7975" s="4">
        <v>2.4976200000000002E-6</v>
      </c>
      <c r="F7975" s="4">
        <v>1.5434800000000001E-4</v>
      </c>
      <c r="G7975" s="4">
        <v>1</v>
      </c>
      <c r="H7975" s="4">
        <v>1</v>
      </c>
      <c r="I7975" s="4">
        <v>1</v>
      </c>
      <c r="J7975" s="4" t="s">
        <v>9053</v>
      </c>
      <c r="K7975" s="4">
        <v>0</v>
      </c>
      <c r="L7975" s="4">
        <v>3179.7099199999998</v>
      </c>
      <c r="M7975" s="4" t="s">
        <v>29</v>
      </c>
      <c r="N7975" s="4" t="s">
        <v>29</v>
      </c>
      <c r="O7975" s="4">
        <v>6.5770000000000002E-5</v>
      </c>
      <c r="P7975" s="4">
        <v>6.5750000000000003E-8</v>
      </c>
      <c r="Q7975" s="4">
        <v>3.78</v>
      </c>
    </row>
    <row r="7976" spans="1:29" hidden="1" outlineLevel="1" collapsed="1" x14ac:dyDescent="0.25">
      <c r="A7976" t="s">
        <v>34</v>
      </c>
      <c r="B7976" s="4" t="s">
        <v>29</v>
      </c>
      <c r="C7976" s="4" t="s">
        <v>9058</v>
      </c>
      <c r="D7976" s="4" t="s">
        <v>58</v>
      </c>
      <c r="E7976" s="4">
        <v>2.19562E-4</v>
      </c>
      <c r="F7976" s="4">
        <v>1.5434800000000001E-4</v>
      </c>
      <c r="G7976" s="4">
        <v>1</v>
      </c>
      <c r="H7976" s="4">
        <v>1</v>
      </c>
      <c r="I7976" s="4">
        <v>2</v>
      </c>
      <c r="J7976" s="4" t="s">
        <v>9053</v>
      </c>
      <c r="K7976" s="4">
        <v>1</v>
      </c>
      <c r="L7976" s="4">
        <v>1803.8793000000001</v>
      </c>
      <c r="M7976" s="4" t="s">
        <v>29</v>
      </c>
      <c r="N7976" s="4" t="s">
        <v>29</v>
      </c>
      <c r="O7976" s="4">
        <v>6.5770000000000002E-5</v>
      </c>
      <c r="P7976" s="4">
        <v>1.485E-5</v>
      </c>
      <c r="Q7976" s="4">
        <v>3.29</v>
      </c>
    </row>
    <row r="7977" spans="1:29" hidden="1" outlineLevel="1" collapsed="1" x14ac:dyDescent="0.25">
      <c r="A7977" t="s">
        <v>34</v>
      </c>
      <c r="B7977" s="4" t="s">
        <v>29</v>
      </c>
      <c r="C7977" s="4" t="s">
        <v>9059</v>
      </c>
      <c r="D7977" s="4" t="s">
        <v>34</v>
      </c>
      <c r="E7977" s="4">
        <v>5.3636400000000002E-3</v>
      </c>
      <c r="F7977" s="4">
        <v>3.0793500000000001E-4</v>
      </c>
      <c r="G7977" s="4">
        <v>1</v>
      </c>
      <c r="H7977" s="4">
        <v>1</v>
      </c>
      <c r="I7977" s="4">
        <v>1</v>
      </c>
      <c r="J7977" s="4" t="s">
        <v>9053</v>
      </c>
      <c r="K7977" s="4">
        <v>0</v>
      </c>
      <c r="L7977" s="4">
        <v>1365.67974</v>
      </c>
      <c r="M7977" s="4" t="s">
        <v>29</v>
      </c>
      <c r="N7977" s="4" t="s">
        <v>29</v>
      </c>
      <c r="O7977" s="4">
        <v>1.192E-4</v>
      </c>
      <c r="P7977" s="4">
        <v>6.6739999999999996E-4</v>
      </c>
      <c r="Q7977" s="4">
        <v>2.11</v>
      </c>
    </row>
    <row r="7978" spans="1:29" hidden="1" outlineLevel="1" collapsed="1" x14ac:dyDescent="0.25">
      <c r="A7978" t="s">
        <v>34</v>
      </c>
      <c r="B7978" s="4" t="s">
        <v>29</v>
      </c>
      <c r="C7978" s="4" t="s">
        <v>9060</v>
      </c>
      <c r="D7978" s="4" t="s">
        <v>34</v>
      </c>
      <c r="E7978" s="4">
        <v>7.1459800000000004E-2</v>
      </c>
      <c r="F7978" s="4">
        <v>2.6094199999999999E-3</v>
      </c>
      <c r="G7978" s="4">
        <v>1</v>
      </c>
      <c r="H7978" s="4">
        <v>1</v>
      </c>
      <c r="I7978" s="4">
        <v>1</v>
      </c>
      <c r="J7978" s="4" t="s">
        <v>9053</v>
      </c>
      <c r="K7978" s="4">
        <v>0</v>
      </c>
      <c r="L7978" s="4">
        <v>911.4873</v>
      </c>
      <c r="M7978" s="4" t="s">
        <v>29</v>
      </c>
      <c r="N7978" s="4" t="s">
        <v>29</v>
      </c>
      <c r="O7978" s="4">
        <v>9.3420000000000005E-4</v>
      </c>
      <c r="P7978" s="4">
        <v>1.7139999999999999E-2</v>
      </c>
      <c r="Q7978" s="4">
        <v>1.47</v>
      </c>
    </row>
    <row r="7979" spans="1:29" x14ac:dyDescent="0.25">
      <c r="A7979" s="3" t="s">
        <v>29</v>
      </c>
      <c r="B7979" s="3" t="s">
        <v>30</v>
      </c>
      <c r="C7979" s="3" t="s">
        <v>9061</v>
      </c>
      <c r="D7979" s="3" t="s">
        <v>9062</v>
      </c>
      <c r="E7979" s="3">
        <v>0</v>
      </c>
      <c r="F7979" s="3">
        <v>16.908999999999999</v>
      </c>
      <c r="G7979" s="3">
        <v>9</v>
      </c>
      <c r="H7979" s="3">
        <v>4</v>
      </c>
      <c r="I7979" s="3">
        <v>5</v>
      </c>
      <c r="J7979" s="3">
        <v>4</v>
      </c>
      <c r="K7979" s="3">
        <v>706</v>
      </c>
      <c r="L7979" s="3">
        <v>78.3</v>
      </c>
      <c r="M7979" s="3">
        <v>9.41</v>
      </c>
      <c r="N7979" s="3">
        <v>11.01</v>
      </c>
      <c r="O7979" s="3">
        <v>4</v>
      </c>
      <c r="P7979" s="3" t="s">
        <v>9063</v>
      </c>
      <c r="Q7979" s="3" t="s">
        <v>34</v>
      </c>
      <c r="R7979" s="3" t="s">
        <v>533</v>
      </c>
      <c r="S7979" s="3" t="s">
        <v>9064</v>
      </c>
      <c r="T7979" s="3" t="s">
        <v>34</v>
      </c>
      <c r="U7979" s="3" t="s">
        <v>9061</v>
      </c>
      <c r="V7979" s="3" t="s">
        <v>34</v>
      </c>
      <c r="W7979" s="3" t="s">
        <v>2549</v>
      </c>
      <c r="X7979" s="3" t="s">
        <v>34</v>
      </c>
      <c r="Y7979" s="3" t="s">
        <v>34</v>
      </c>
      <c r="Z7979" s="3" t="s">
        <v>34</v>
      </c>
      <c r="AA7979" s="3">
        <v>0</v>
      </c>
      <c r="AB7979" s="3" t="s">
        <v>29</v>
      </c>
      <c r="AC7979" s="3">
        <v>1</v>
      </c>
    </row>
    <row r="7980" spans="1:29" hidden="1" outlineLevel="1" collapsed="1" x14ac:dyDescent="0.25">
      <c r="A7980" t="s">
        <v>34</v>
      </c>
      <c r="B7980" s="2" t="s">
        <v>39</v>
      </c>
      <c r="C7980" s="2" t="s">
        <v>40</v>
      </c>
      <c r="D7980" s="2" t="s">
        <v>41</v>
      </c>
      <c r="E7980" s="2" t="s">
        <v>42</v>
      </c>
      <c r="F7980" s="2" t="s">
        <v>43</v>
      </c>
      <c r="G7980" s="2" t="s">
        <v>28</v>
      </c>
      <c r="H7980" s="2" t="s">
        <v>44</v>
      </c>
      <c r="I7980" s="2" t="s">
        <v>8</v>
      </c>
      <c r="J7980" s="2" t="s">
        <v>45</v>
      </c>
      <c r="K7980" s="2" t="s">
        <v>46</v>
      </c>
      <c r="L7980" s="2" t="s">
        <v>47</v>
      </c>
      <c r="M7980" s="2" t="s">
        <v>27</v>
      </c>
      <c r="N7980" s="2" t="s">
        <v>48</v>
      </c>
      <c r="O7980" s="2" t="s">
        <v>49</v>
      </c>
      <c r="P7980" s="2" t="s">
        <v>50</v>
      </c>
      <c r="Q7980" s="2" t="s">
        <v>51</v>
      </c>
    </row>
    <row r="7981" spans="1:29" hidden="1" outlineLevel="1" collapsed="1" x14ac:dyDescent="0.25">
      <c r="A7981" t="s">
        <v>34</v>
      </c>
      <c r="B7981" s="4" t="s">
        <v>29</v>
      </c>
      <c r="C7981" s="4" t="s">
        <v>9065</v>
      </c>
      <c r="D7981" s="4" t="s">
        <v>166</v>
      </c>
      <c r="E7981" s="4">
        <v>3.48823E-4</v>
      </c>
      <c r="F7981" s="4">
        <v>1.5434800000000001E-4</v>
      </c>
      <c r="G7981" s="4">
        <v>1</v>
      </c>
      <c r="H7981" s="4">
        <v>1</v>
      </c>
      <c r="I7981" s="4">
        <v>2</v>
      </c>
      <c r="J7981" s="4" t="s">
        <v>9061</v>
      </c>
      <c r="K7981" s="4">
        <v>0</v>
      </c>
      <c r="L7981" s="4">
        <v>1322.6005</v>
      </c>
      <c r="M7981" s="4" t="s">
        <v>29</v>
      </c>
      <c r="N7981" s="4" t="s">
        <v>29</v>
      </c>
      <c r="O7981" s="4">
        <v>6.5770000000000002E-5</v>
      </c>
      <c r="P7981" s="4">
        <v>2.584E-5</v>
      </c>
      <c r="Q7981" s="4">
        <v>2.2000000000000002</v>
      </c>
    </row>
    <row r="7982" spans="1:29" hidden="1" outlineLevel="1" collapsed="1" x14ac:dyDescent="0.25">
      <c r="A7982" t="s">
        <v>34</v>
      </c>
      <c r="B7982" s="4" t="s">
        <v>29</v>
      </c>
      <c r="C7982" s="4" t="s">
        <v>9066</v>
      </c>
      <c r="D7982" s="4" t="s">
        <v>34</v>
      </c>
      <c r="E7982" s="4">
        <v>6.4700400000000001E-5</v>
      </c>
      <c r="F7982" s="4">
        <v>1.5434800000000001E-4</v>
      </c>
      <c r="G7982" s="4">
        <v>1</v>
      </c>
      <c r="H7982" s="4">
        <v>1</v>
      </c>
      <c r="I7982" s="4">
        <v>1</v>
      </c>
      <c r="J7982" s="4" t="s">
        <v>9061</v>
      </c>
      <c r="K7982" s="4">
        <v>1</v>
      </c>
      <c r="L7982" s="4">
        <v>2047.1294600000001</v>
      </c>
      <c r="M7982" s="4" t="s">
        <v>29</v>
      </c>
      <c r="N7982" s="4" t="s">
        <v>29</v>
      </c>
      <c r="O7982" s="4">
        <v>6.5770000000000002E-5</v>
      </c>
      <c r="P7982" s="4">
        <v>3.3699999999999999E-6</v>
      </c>
      <c r="Q7982" s="4">
        <v>2.61</v>
      </c>
    </row>
    <row r="7983" spans="1:29" hidden="1" outlineLevel="1" collapsed="1" x14ac:dyDescent="0.25">
      <c r="A7983" t="s">
        <v>34</v>
      </c>
      <c r="B7983" s="4" t="s">
        <v>29</v>
      </c>
      <c r="C7983" s="4" t="s">
        <v>9067</v>
      </c>
      <c r="D7983" s="4" t="s">
        <v>241</v>
      </c>
      <c r="E7983" s="4">
        <v>3.2710299999999997E-4</v>
      </c>
      <c r="F7983" s="4">
        <v>1.5434800000000001E-4</v>
      </c>
      <c r="G7983" s="4">
        <v>1</v>
      </c>
      <c r="H7983" s="4">
        <v>1</v>
      </c>
      <c r="I7983" s="4">
        <v>1</v>
      </c>
      <c r="J7983" s="4" t="s">
        <v>9061</v>
      </c>
      <c r="K7983" s="4">
        <v>0</v>
      </c>
      <c r="L7983" s="4">
        <v>1460.6798200000001</v>
      </c>
      <c r="M7983" s="4" t="s">
        <v>29</v>
      </c>
      <c r="N7983" s="4" t="s">
        <v>29</v>
      </c>
      <c r="O7983" s="4">
        <v>6.5770000000000002E-5</v>
      </c>
      <c r="P7983" s="4">
        <v>2.4000000000000001E-5</v>
      </c>
      <c r="Q7983" s="4">
        <v>3.65</v>
      </c>
    </row>
    <row r="7984" spans="1:29" hidden="1" outlineLevel="1" collapsed="1" x14ac:dyDescent="0.25">
      <c r="A7984" t="s">
        <v>34</v>
      </c>
      <c r="B7984" s="4" t="s">
        <v>29</v>
      </c>
      <c r="C7984" s="4" t="s">
        <v>9068</v>
      </c>
      <c r="D7984" s="4" t="s">
        <v>34</v>
      </c>
      <c r="E7984" s="4">
        <v>3.18359E-2</v>
      </c>
      <c r="F7984" s="4">
        <v>1.14003E-3</v>
      </c>
      <c r="G7984" s="4">
        <v>1</v>
      </c>
      <c r="H7984" s="4">
        <v>1</v>
      </c>
      <c r="I7984" s="4">
        <v>1</v>
      </c>
      <c r="J7984" s="4" t="s">
        <v>9061</v>
      </c>
      <c r="K7984" s="4">
        <v>0</v>
      </c>
      <c r="L7984" s="4">
        <v>2214.1877100000002</v>
      </c>
      <c r="M7984" s="4" t="s">
        <v>29</v>
      </c>
      <c r="N7984" s="4" t="s">
        <v>29</v>
      </c>
      <c r="O7984" s="4">
        <v>4.1320000000000001E-4</v>
      </c>
      <c r="P7984" s="4">
        <v>5.9049999999999997E-3</v>
      </c>
      <c r="Q7984" s="4">
        <v>2.29</v>
      </c>
    </row>
    <row r="7985" spans="1:29" x14ac:dyDescent="0.25">
      <c r="A7985" s="3" t="s">
        <v>29</v>
      </c>
      <c r="B7985" s="3" t="s">
        <v>30</v>
      </c>
      <c r="C7985" s="3" t="s">
        <v>9069</v>
      </c>
      <c r="D7985" s="3" t="s">
        <v>9070</v>
      </c>
      <c r="E7985" s="3">
        <v>0</v>
      </c>
      <c r="F7985" s="3">
        <v>16.849</v>
      </c>
      <c r="G7985" s="3">
        <v>22</v>
      </c>
      <c r="H7985" s="3">
        <v>3</v>
      </c>
      <c r="I7985" s="3">
        <v>3</v>
      </c>
      <c r="J7985" s="3">
        <v>3</v>
      </c>
      <c r="K7985" s="3">
        <v>246</v>
      </c>
      <c r="L7985" s="3">
        <v>28.2</v>
      </c>
      <c r="M7985" s="3">
        <v>4.9800000000000004</v>
      </c>
      <c r="N7985" s="3">
        <v>12.57</v>
      </c>
      <c r="O7985" s="3">
        <v>3</v>
      </c>
      <c r="P7985" s="3" t="s">
        <v>34</v>
      </c>
      <c r="Q7985" s="3" t="s">
        <v>34</v>
      </c>
      <c r="R7985" s="3" t="s">
        <v>1552</v>
      </c>
      <c r="S7985" s="3" t="s">
        <v>9071</v>
      </c>
      <c r="T7985" s="3" t="s">
        <v>34</v>
      </c>
      <c r="U7985" s="3" t="s">
        <v>9072</v>
      </c>
      <c r="V7985" s="3" t="s">
        <v>34</v>
      </c>
      <c r="W7985" s="3" t="s">
        <v>810</v>
      </c>
      <c r="X7985" s="3" t="s">
        <v>34</v>
      </c>
      <c r="Y7985" s="3" t="s">
        <v>34</v>
      </c>
      <c r="Z7985" s="3" t="s">
        <v>34</v>
      </c>
      <c r="AA7985" s="3">
        <v>0</v>
      </c>
      <c r="AB7985" s="3" t="s">
        <v>29</v>
      </c>
      <c r="AC7985" s="3">
        <v>1</v>
      </c>
    </row>
    <row r="7986" spans="1:29" hidden="1" outlineLevel="1" collapsed="1" x14ac:dyDescent="0.25">
      <c r="A7986" t="s">
        <v>34</v>
      </c>
      <c r="B7986" s="2" t="s">
        <v>39</v>
      </c>
      <c r="C7986" s="2" t="s">
        <v>40</v>
      </c>
      <c r="D7986" s="2" t="s">
        <v>41</v>
      </c>
      <c r="E7986" s="2" t="s">
        <v>42</v>
      </c>
      <c r="F7986" s="2" t="s">
        <v>43</v>
      </c>
      <c r="G7986" s="2" t="s">
        <v>28</v>
      </c>
      <c r="H7986" s="2" t="s">
        <v>44</v>
      </c>
      <c r="I7986" s="2" t="s">
        <v>8</v>
      </c>
      <c r="J7986" s="2" t="s">
        <v>45</v>
      </c>
      <c r="K7986" s="2" t="s">
        <v>46</v>
      </c>
      <c r="L7986" s="2" t="s">
        <v>47</v>
      </c>
      <c r="M7986" s="2" t="s">
        <v>27</v>
      </c>
      <c r="N7986" s="2" t="s">
        <v>48</v>
      </c>
      <c r="O7986" s="2" t="s">
        <v>49</v>
      </c>
      <c r="P7986" s="2" t="s">
        <v>50</v>
      </c>
      <c r="Q7986" s="2" t="s">
        <v>51</v>
      </c>
    </row>
    <row r="7987" spans="1:29" hidden="1" outlineLevel="1" collapsed="1" x14ac:dyDescent="0.25">
      <c r="A7987" t="s">
        <v>34</v>
      </c>
      <c r="B7987" s="4" t="s">
        <v>29</v>
      </c>
      <c r="C7987" s="4" t="s">
        <v>9073</v>
      </c>
      <c r="D7987" s="4" t="s">
        <v>34</v>
      </c>
      <c r="E7987" s="4">
        <v>7.69757E-7</v>
      </c>
      <c r="F7987" s="4">
        <v>1.5434800000000001E-4</v>
      </c>
      <c r="G7987" s="4">
        <v>1</v>
      </c>
      <c r="H7987" s="4">
        <v>1</v>
      </c>
      <c r="I7987" s="4">
        <v>1</v>
      </c>
      <c r="J7987" s="4" t="s">
        <v>9069</v>
      </c>
      <c r="K7987" s="4">
        <v>0</v>
      </c>
      <c r="L7987" s="4">
        <v>1536.77918</v>
      </c>
      <c r="M7987" s="4" t="s">
        <v>29</v>
      </c>
      <c r="N7987" s="4" t="s">
        <v>29</v>
      </c>
      <c r="O7987" s="4">
        <v>6.5770000000000002E-5</v>
      </c>
      <c r="P7987" s="4">
        <v>1.5840000000000002E-8</v>
      </c>
      <c r="Q7987" s="4">
        <v>4.32</v>
      </c>
    </row>
    <row r="7988" spans="1:29" hidden="1" outlineLevel="1" collapsed="1" x14ac:dyDescent="0.25">
      <c r="A7988" t="s">
        <v>34</v>
      </c>
      <c r="B7988" s="4" t="s">
        <v>29</v>
      </c>
      <c r="C7988" s="4" t="s">
        <v>9074</v>
      </c>
      <c r="D7988" s="4" t="s">
        <v>34</v>
      </c>
      <c r="E7988" s="4">
        <v>9.8165800000000005E-4</v>
      </c>
      <c r="F7988" s="4">
        <v>1.5434800000000001E-4</v>
      </c>
      <c r="G7988" s="4">
        <v>1</v>
      </c>
      <c r="H7988" s="4">
        <v>1</v>
      </c>
      <c r="I7988" s="4">
        <v>1</v>
      </c>
      <c r="J7988" s="4" t="s">
        <v>9069</v>
      </c>
      <c r="K7988" s="4">
        <v>0</v>
      </c>
      <c r="L7988" s="4">
        <v>2836.4250900000002</v>
      </c>
      <c r="M7988" s="4" t="s">
        <v>29</v>
      </c>
      <c r="N7988" s="4" t="s">
        <v>29</v>
      </c>
      <c r="O7988" s="4">
        <v>6.5770000000000002E-5</v>
      </c>
      <c r="P7988" s="4">
        <v>8.9909999999999998E-5</v>
      </c>
      <c r="Q7988" s="4">
        <v>4.21</v>
      </c>
    </row>
    <row r="7989" spans="1:29" hidden="1" outlineLevel="1" collapsed="1" x14ac:dyDescent="0.25">
      <c r="A7989" t="s">
        <v>34</v>
      </c>
      <c r="B7989" s="4" t="s">
        <v>29</v>
      </c>
      <c r="C7989" s="4" t="s">
        <v>9075</v>
      </c>
      <c r="D7989" s="4" t="s">
        <v>34</v>
      </c>
      <c r="E7989" s="4">
        <v>1.5817199999999999E-4</v>
      </c>
      <c r="F7989" s="4">
        <v>1.5434800000000001E-4</v>
      </c>
      <c r="G7989" s="4">
        <v>1</v>
      </c>
      <c r="H7989" s="4">
        <v>1</v>
      </c>
      <c r="I7989" s="4">
        <v>1</v>
      </c>
      <c r="J7989" s="4" t="s">
        <v>9069</v>
      </c>
      <c r="K7989" s="4">
        <v>0</v>
      </c>
      <c r="L7989" s="4">
        <v>1759.00001</v>
      </c>
      <c r="M7989" s="4" t="s">
        <v>29</v>
      </c>
      <c r="N7989" s="4" t="s">
        <v>29</v>
      </c>
      <c r="O7989" s="4">
        <v>6.5770000000000002E-5</v>
      </c>
      <c r="P7989" s="4">
        <v>9.9520000000000006E-6</v>
      </c>
      <c r="Q7989" s="4">
        <v>4.04</v>
      </c>
    </row>
    <row r="7990" spans="1:29" x14ac:dyDescent="0.25">
      <c r="A7990" s="3" t="s">
        <v>29</v>
      </c>
      <c r="B7990" s="3" t="s">
        <v>30</v>
      </c>
      <c r="C7990" s="3" t="s">
        <v>9076</v>
      </c>
      <c r="D7990" s="3" t="s">
        <v>9077</v>
      </c>
      <c r="E7990" s="3">
        <v>0</v>
      </c>
      <c r="F7990" s="3">
        <v>16.818999999999999</v>
      </c>
      <c r="G7990" s="3">
        <v>21</v>
      </c>
      <c r="H7990" s="3">
        <v>2</v>
      </c>
      <c r="I7990" s="3">
        <v>3</v>
      </c>
      <c r="J7990" s="3">
        <v>2</v>
      </c>
      <c r="K7990" s="3">
        <v>245</v>
      </c>
      <c r="L7990" s="3">
        <v>26.4</v>
      </c>
      <c r="M7990" s="3">
        <v>4.6399999999999997</v>
      </c>
      <c r="N7990" s="3">
        <v>12.67</v>
      </c>
      <c r="O7990" s="3">
        <v>2</v>
      </c>
      <c r="P7990" s="3" t="s">
        <v>1137</v>
      </c>
      <c r="Q7990" s="3" t="s">
        <v>34</v>
      </c>
      <c r="R7990" s="3" t="s">
        <v>34</v>
      </c>
      <c r="S7990" s="3" t="s">
        <v>9078</v>
      </c>
      <c r="T7990" s="3" t="s">
        <v>34</v>
      </c>
      <c r="U7990" s="3" t="s">
        <v>9079</v>
      </c>
      <c r="V7990" s="3" t="s">
        <v>34</v>
      </c>
      <c r="W7990" s="3" t="s">
        <v>2549</v>
      </c>
      <c r="X7990" s="3" t="s">
        <v>34</v>
      </c>
      <c r="Y7990" s="3" t="s">
        <v>34</v>
      </c>
      <c r="Z7990" s="3" t="s">
        <v>34</v>
      </c>
      <c r="AA7990" s="3">
        <v>0</v>
      </c>
      <c r="AB7990" s="3" t="s">
        <v>29</v>
      </c>
      <c r="AC7990" s="3">
        <v>1</v>
      </c>
    </row>
    <row r="7991" spans="1:29" hidden="1" outlineLevel="1" collapsed="1" x14ac:dyDescent="0.25">
      <c r="A7991" t="s">
        <v>34</v>
      </c>
      <c r="B7991" s="2" t="s">
        <v>39</v>
      </c>
      <c r="C7991" s="2" t="s">
        <v>40</v>
      </c>
      <c r="D7991" s="2" t="s">
        <v>41</v>
      </c>
      <c r="E7991" s="2" t="s">
        <v>42</v>
      </c>
      <c r="F7991" s="2" t="s">
        <v>43</v>
      </c>
      <c r="G7991" s="2" t="s">
        <v>28</v>
      </c>
      <c r="H7991" s="2" t="s">
        <v>44</v>
      </c>
      <c r="I7991" s="2" t="s">
        <v>8</v>
      </c>
      <c r="J7991" s="2" t="s">
        <v>45</v>
      </c>
      <c r="K7991" s="2" t="s">
        <v>46</v>
      </c>
      <c r="L7991" s="2" t="s">
        <v>47</v>
      </c>
      <c r="M7991" s="2" t="s">
        <v>27</v>
      </c>
      <c r="N7991" s="2" t="s">
        <v>48</v>
      </c>
      <c r="O7991" s="2" t="s">
        <v>49</v>
      </c>
      <c r="P7991" s="2" t="s">
        <v>50</v>
      </c>
      <c r="Q7991" s="2" t="s">
        <v>51</v>
      </c>
    </row>
    <row r="7992" spans="1:29" hidden="1" outlineLevel="1" collapsed="1" x14ac:dyDescent="0.25">
      <c r="A7992" t="s">
        <v>34</v>
      </c>
      <c r="B7992" s="4" t="s">
        <v>29</v>
      </c>
      <c r="C7992" s="4" t="s">
        <v>9080</v>
      </c>
      <c r="D7992" s="4" t="s">
        <v>199</v>
      </c>
      <c r="E7992" s="4">
        <v>1.8224600000000001E-8</v>
      </c>
      <c r="F7992" s="4">
        <v>1.5434800000000001E-4</v>
      </c>
      <c r="G7992" s="4">
        <v>1</v>
      </c>
      <c r="H7992" s="4">
        <v>1</v>
      </c>
      <c r="I7992" s="4">
        <v>1</v>
      </c>
      <c r="J7992" s="4" t="s">
        <v>9076</v>
      </c>
      <c r="K7992" s="4">
        <v>0</v>
      </c>
      <c r="L7992" s="4">
        <v>3583.82</v>
      </c>
      <c r="M7992" s="4" t="s">
        <v>29</v>
      </c>
      <c r="N7992" s="4" t="s">
        <v>29</v>
      </c>
      <c r="O7992" s="4">
        <v>6.5770000000000002E-5</v>
      </c>
      <c r="P7992" s="4">
        <v>1.703E-10</v>
      </c>
      <c r="Q7992" s="4">
        <v>6.21</v>
      </c>
    </row>
    <row r="7993" spans="1:29" hidden="1" outlineLevel="1" collapsed="1" x14ac:dyDescent="0.25">
      <c r="A7993" t="s">
        <v>34</v>
      </c>
      <c r="B7993" s="4" t="s">
        <v>29</v>
      </c>
      <c r="C7993" s="4" t="s">
        <v>9081</v>
      </c>
      <c r="D7993" s="4" t="s">
        <v>34</v>
      </c>
      <c r="E7993" s="4">
        <v>1.29584E-4</v>
      </c>
      <c r="F7993" s="4">
        <v>1.5434800000000001E-4</v>
      </c>
      <c r="G7993" s="4">
        <v>1</v>
      </c>
      <c r="H7993" s="4">
        <v>1</v>
      </c>
      <c r="I7993" s="4">
        <v>2</v>
      </c>
      <c r="J7993" s="4" t="s">
        <v>9076</v>
      </c>
      <c r="K7993" s="4">
        <v>0</v>
      </c>
      <c r="L7993" s="4">
        <v>1949.0450599999999</v>
      </c>
      <c r="M7993" s="4" t="s">
        <v>29</v>
      </c>
      <c r="N7993" s="4" t="s">
        <v>29</v>
      </c>
      <c r="O7993" s="4">
        <v>6.5770000000000002E-5</v>
      </c>
      <c r="P7993" s="4">
        <v>7.8199999999999997E-6</v>
      </c>
      <c r="Q7993" s="4">
        <v>3.73</v>
      </c>
    </row>
    <row r="7994" spans="1:29" x14ac:dyDescent="0.25">
      <c r="A7994" s="3" t="s">
        <v>29</v>
      </c>
      <c r="B7994" s="3" t="s">
        <v>30</v>
      </c>
      <c r="C7994" s="3" t="s">
        <v>9082</v>
      </c>
      <c r="D7994" s="3" t="s">
        <v>9083</v>
      </c>
      <c r="E7994" s="3">
        <v>0</v>
      </c>
      <c r="F7994" s="3">
        <v>16.792999999999999</v>
      </c>
      <c r="G7994" s="3">
        <v>11</v>
      </c>
      <c r="H7994" s="3">
        <v>5</v>
      </c>
      <c r="I7994" s="3">
        <v>5</v>
      </c>
      <c r="J7994" s="3">
        <v>5</v>
      </c>
      <c r="K7994" s="3">
        <v>837</v>
      </c>
      <c r="L7994" s="3">
        <v>93</v>
      </c>
      <c r="M7994" s="3">
        <v>5.36</v>
      </c>
      <c r="N7994" s="3">
        <v>10.67</v>
      </c>
      <c r="O7994" s="3">
        <v>5</v>
      </c>
      <c r="P7994" s="3" t="s">
        <v>9084</v>
      </c>
      <c r="Q7994" s="3" t="s">
        <v>2310</v>
      </c>
      <c r="R7994" s="3" t="s">
        <v>7042</v>
      </c>
      <c r="S7994" s="3" t="s">
        <v>9085</v>
      </c>
      <c r="T7994" s="3" t="s">
        <v>9086</v>
      </c>
      <c r="U7994" s="3" t="s">
        <v>9082</v>
      </c>
      <c r="V7994" s="3" t="s">
        <v>9087</v>
      </c>
      <c r="W7994" s="3" t="s">
        <v>976</v>
      </c>
      <c r="X7994" s="3" t="s">
        <v>2315</v>
      </c>
      <c r="Y7994" s="3" t="s">
        <v>34</v>
      </c>
      <c r="Z7994" s="3" t="s">
        <v>34</v>
      </c>
      <c r="AA7994" s="3">
        <v>1</v>
      </c>
      <c r="AB7994" s="3" t="s">
        <v>29</v>
      </c>
      <c r="AC7994" s="3">
        <v>1</v>
      </c>
    </row>
    <row r="7995" spans="1:29" hidden="1" outlineLevel="1" collapsed="1" x14ac:dyDescent="0.25">
      <c r="A7995" t="s">
        <v>34</v>
      </c>
      <c r="B7995" s="2" t="s">
        <v>39</v>
      </c>
      <c r="C7995" s="2" t="s">
        <v>40</v>
      </c>
      <c r="D7995" s="2" t="s">
        <v>41</v>
      </c>
      <c r="E7995" s="2" t="s">
        <v>42</v>
      </c>
      <c r="F7995" s="2" t="s">
        <v>43</v>
      </c>
      <c r="G7995" s="2" t="s">
        <v>28</v>
      </c>
      <c r="H7995" s="2" t="s">
        <v>44</v>
      </c>
      <c r="I7995" s="2" t="s">
        <v>8</v>
      </c>
      <c r="J7995" s="2" t="s">
        <v>45</v>
      </c>
      <c r="K7995" s="2" t="s">
        <v>46</v>
      </c>
      <c r="L7995" s="2" t="s">
        <v>47</v>
      </c>
      <c r="M7995" s="2" t="s">
        <v>27</v>
      </c>
      <c r="N7995" s="2" t="s">
        <v>48</v>
      </c>
      <c r="O7995" s="2" t="s">
        <v>49</v>
      </c>
      <c r="P7995" s="2" t="s">
        <v>50</v>
      </c>
      <c r="Q7995" s="2" t="s">
        <v>51</v>
      </c>
    </row>
    <row r="7996" spans="1:29" hidden="1" outlineLevel="1" collapsed="1" x14ac:dyDescent="0.25">
      <c r="A7996" t="s">
        <v>34</v>
      </c>
      <c r="B7996" s="4" t="s">
        <v>29</v>
      </c>
      <c r="C7996" s="4" t="s">
        <v>9088</v>
      </c>
      <c r="D7996" s="4" t="s">
        <v>34</v>
      </c>
      <c r="E7996" s="4">
        <v>1.6441999999999999E-5</v>
      </c>
      <c r="F7996" s="4">
        <v>1.5434800000000001E-4</v>
      </c>
      <c r="G7996" s="4">
        <v>1</v>
      </c>
      <c r="H7996" s="4">
        <v>1</v>
      </c>
      <c r="I7996" s="4">
        <v>1</v>
      </c>
      <c r="J7996" s="4" t="s">
        <v>9082</v>
      </c>
      <c r="K7996" s="4">
        <v>1</v>
      </c>
      <c r="L7996" s="4">
        <v>2002.11068</v>
      </c>
      <c r="M7996" s="4" t="s">
        <v>29</v>
      </c>
      <c r="N7996" s="4" t="s">
        <v>29</v>
      </c>
      <c r="O7996" s="4">
        <v>6.5770000000000002E-5</v>
      </c>
      <c r="P7996" s="4">
        <v>6.4499999999999997E-7</v>
      </c>
      <c r="Q7996" s="4">
        <v>2.54</v>
      </c>
    </row>
    <row r="7997" spans="1:29" hidden="1" outlineLevel="1" collapsed="1" x14ac:dyDescent="0.25">
      <c r="A7997" t="s">
        <v>34</v>
      </c>
      <c r="B7997" s="4" t="s">
        <v>29</v>
      </c>
      <c r="C7997" s="4" t="s">
        <v>9089</v>
      </c>
      <c r="D7997" s="4" t="s">
        <v>34</v>
      </c>
      <c r="E7997" s="4">
        <v>2.75778E-3</v>
      </c>
      <c r="F7997" s="4">
        <v>3.0793500000000001E-4</v>
      </c>
      <c r="G7997" s="4">
        <v>1</v>
      </c>
      <c r="H7997" s="4">
        <v>1</v>
      </c>
      <c r="I7997" s="4">
        <v>1</v>
      </c>
      <c r="J7997" s="4" t="s">
        <v>9082</v>
      </c>
      <c r="K7997" s="4">
        <v>1</v>
      </c>
      <c r="L7997" s="4">
        <v>2273.1044299999999</v>
      </c>
      <c r="M7997" s="4" t="s">
        <v>29</v>
      </c>
      <c r="N7997" s="4" t="s">
        <v>29</v>
      </c>
      <c r="O7997" s="4">
        <v>1.192E-4</v>
      </c>
      <c r="P7997" s="4">
        <v>3.0739999999999999E-4</v>
      </c>
      <c r="Q7997" s="4">
        <v>3.1</v>
      </c>
    </row>
    <row r="7998" spans="1:29" hidden="1" outlineLevel="1" collapsed="1" x14ac:dyDescent="0.25">
      <c r="A7998" t="s">
        <v>34</v>
      </c>
      <c r="B7998" s="4" t="s">
        <v>29</v>
      </c>
      <c r="C7998" s="4" t="s">
        <v>9090</v>
      </c>
      <c r="D7998" s="4" t="s">
        <v>528</v>
      </c>
      <c r="E7998" s="4">
        <v>4.5428100000000004E-3</v>
      </c>
      <c r="F7998" s="4">
        <v>3.0793500000000001E-4</v>
      </c>
      <c r="G7998" s="4">
        <v>1</v>
      </c>
      <c r="H7998" s="4">
        <v>1</v>
      </c>
      <c r="I7998" s="4">
        <v>1</v>
      </c>
      <c r="J7998" s="4" t="s">
        <v>9082</v>
      </c>
      <c r="K7998" s="4">
        <v>0</v>
      </c>
      <c r="L7998" s="4">
        <v>2048.0521199999998</v>
      </c>
      <c r="M7998" s="4" t="s">
        <v>29</v>
      </c>
      <c r="N7998" s="4" t="s">
        <v>29</v>
      </c>
      <c r="O7998" s="4">
        <v>1.192E-4</v>
      </c>
      <c r="P7998" s="4">
        <v>5.4989999999999998E-4</v>
      </c>
      <c r="Q7998" s="4">
        <v>2.97</v>
      </c>
    </row>
    <row r="7999" spans="1:29" hidden="1" outlineLevel="1" collapsed="1" x14ac:dyDescent="0.25">
      <c r="A7999" t="s">
        <v>34</v>
      </c>
      <c r="B7999" s="4" t="s">
        <v>29</v>
      </c>
      <c r="C7999" s="4" t="s">
        <v>9091</v>
      </c>
      <c r="D7999" s="4" t="s">
        <v>34</v>
      </c>
      <c r="E7999" s="4">
        <v>4.2007500000000003E-2</v>
      </c>
      <c r="F7999" s="4">
        <v>1.40211E-3</v>
      </c>
      <c r="G7999" s="4">
        <v>1</v>
      </c>
      <c r="H7999" s="4">
        <v>1</v>
      </c>
      <c r="I7999" s="4">
        <v>1</v>
      </c>
      <c r="J7999" s="4" t="s">
        <v>9082</v>
      </c>
      <c r="K7999" s="4">
        <v>1</v>
      </c>
      <c r="L7999" s="4">
        <v>1827.9922999999999</v>
      </c>
      <c r="M7999" s="4" t="s">
        <v>29</v>
      </c>
      <c r="N7999" s="4" t="s">
        <v>29</v>
      </c>
      <c r="O7999" s="4">
        <v>5.0580000000000004E-4</v>
      </c>
      <c r="P7999" s="4">
        <v>8.4499999999999992E-3</v>
      </c>
      <c r="Q7999" s="4">
        <v>2.0499999999999998</v>
      </c>
    </row>
    <row r="8000" spans="1:29" hidden="1" outlineLevel="1" collapsed="1" x14ac:dyDescent="0.25">
      <c r="A8000" t="s">
        <v>34</v>
      </c>
      <c r="B8000" s="4" t="s">
        <v>29</v>
      </c>
      <c r="C8000" s="4" t="s">
        <v>9092</v>
      </c>
      <c r="D8000" s="4" t="s">
        <v>34</v>
      </c>
      <c r="E8000" s="4">
        <v>7.2312799999999997E-2</v>
      </c>
      <c r="F8000" s="4">
        <v>2.86959E-3</v>
      </c>
      <c r="G8000" s="4">
        <v>1</v>
      </c>
      <c r="H8000" s="4">
        <v>1</v>
      </c>
      <c r="I8000" s="4">
        <v>1</v>
      </c>
      <c r="J8000" s="4" t="s">
        <v>9082</v>
      </c>
      <c r="K8000" s="4">
        <v>2</v>
      </c>
      <c r="L8000" s="4">
        <v>2266.0932600000001</v>
      </c>
      <c r="M8000" s="4" t="s">
        <v>29</v>
      </c>
      <c r="N8000" s="4" t="s">
        <v>29</v>
      </c>
      <c r="O8000" s="4">
        <v>1.0269999999999999E-3</v>
      </c>
      <c r="P8000" s="4">
        <v>1.7500000000000002E-2</v>
      </c>
      <c r="Q8000" s="4">
        <v>1.83</v>
      </c>
    </row>
    <row r="8001" spans="1:29" x14ac:dyDescent="0.25">
      <c r="A8001" s="3" t="s">
        <v>29</v>
      </c>
      <c r="B8001" s="3" t="s">
        <v>30</v>
      </c>
      <c r="C8001" s="3" t="s">
        <v>9093</v>
      </c>
      <c r="D8001" s="3" t="s">
        <v>9094</v>
      </c>
      <c r="E8001" s="3">
        <v>0</v>
      </c>
      <c r="F8001" s="3">
        <v>16.765999999999998</v>
      </c>
      <c r="G8001" s="3">
        <v>15</v>
      </c>
      <c r="H8001" s="3">
        <v>3</v>
      </c>
      <c r="I8001" s="3">
        <v>6</v>
      </c>
      <c r="J8001" s="3">
        <v>3</v>
      </c>
      <c r="K8001" s="3">
        <v>320</v>
      </c>
      <c r="L8001" s="3">
        <v>36.200000000000003</v>
      </c>
      <c r="M8001" s="3">
        <v>9.19</v>
      </c>
      <c r="N8001" s="3">
        <v>15.69</v>
      </c>
      <c r="O8001" s="3">
        <v>3</v>
      </c>
      <c r="P8001" s="3" t="s">
        <v>636</v>
      </c>
      <c r="Q8001" s="3" t="s">
        <v>2066</v>
      </c>
      <c r="R8001" s="3" t="s">
        <v>1044</v>
      </c>
      <c r="S8001" s="3" t="s">
        <v>9095</v>
      </c>
      <c r="T8001" s="3" t="s">
        <v>34</v>
      </c>
      <c r="U8001" s="3" t="s">
        <v>9096</v>
      </c>
      <c r="V8001" s="3" t="s">
        <v>34</v>
      </c>
      <c r="W8001" s="3" t="s">
        <v>38</v>
      </c>
      <c r="X8001" s="3" t="s">
        <v>34</v>
      </c>
      <c r="Y8001" s="3" t="s">
        <v>34</v>
      </c>
      <c r="Z8001" s="3" t="s">
        <v>34</v>
      </c>
      <c r="AA8001" s="3">
        <v>0</v>
      </c>
      <c r="AB8001" s="3" t="s">
        <v>29</v>
      </c>
      <c r="AC8001" s="3">
        <v>1</v>
      </c>
    </row>
    <row r="8002" spans="1:29" hidden="1" outlineLevel="1" collapsed="1" x14ac:dyDescent="0.25">
      <c r="A8002" t="s">
        <v>34</v>
      </c>
      <c r="B8002" s="2" t="s">
        <v>39</v>
      </c>
      <c r="C8002" s="2" t="s">
        <v>40</v>
      </c>
      <c r="D8002" s="2" t="s">
        <v>41</v>
      </c>
      <c r="E8002" s="2" t="s">
        <v>42</v>
      </c>
      <c r="F8002" s="2" t="s">
        <v>43</v>
      </c>
      <c r="G8002" s="2" t="s">
        <v>28</v>
      </c>
      <c r="H8002" s="2" t="s">
        <v>44</v>
      </c>
      <c r="I8002" s="2" t="s">
        <v>8</v>
      </c>
      <c r="J8002" s="2" t="s">
        <v>45</v>
      </c>
      <c r="K8002" s="2" t="s">
        <v>46</v>
      </c>
      <c r="L8002" s="2" t="s">
        <v>47</v>
      </c>
      <c r="M8002" s="2" t="s">
        <v>27</v>
      </c>
      <c r="N8002" s="2" t="s">
        <v>48</v>
      </c>
      <c r="O8002" s="2" t="s">
        <v>49</v>
      </c>
      <c r="P8002" s="2" t="s">
        <v>50</v>
      </c>
      <c r="Q8002" s="2" t="s">
        <v>51</v>
      </c>
    </row>
    <row r="8003" spans="1:29" hidden="1" outlineLevel="1" collapsed="1" x14ac:dyDescent="0.25">
      <c r="A8003" t="s">
        <v>34</v>
      </c>
      <c r="B8003" s="4" t="s">
        <v>29</v>
      </c>
      <c r="C8003" s="4" t="s">
        <v>9097</v>
      </c>
      <c r="D8003" s="4" t="s">
        <v>34</v>
      </c>
      <c r="E8003" s="4">
        <v>2.8221999999999998E-5</v>
      </c>
      <c r="F8003" s="4">
        <v>1.5434800000000001E-4</v>
      </c>
      <c r="G8003" s="4">
        <v>1</v>
      </c>
      <c r="H8003" s="4">
        <v>2</v>
      </c>
      <c r="I8003" s="4">
        <v>3</v>
      </c>
      <c r="J8003" s="4" t="s">
        <v>9093</v>
      </c>
      <c r="K8003" s="4">
        <v>0</v>
      </c>
      <c r="L8003" s="4">
        <v>1525.77577</v>
      </c>
      <c r="M8003" s="4" t="s">
        <v>29</v>
      </c>
      <c r="N8003" s="4" t="s">
        <v>29</v>
      </c>
      <c r="O8003" s="4">
        <v>6.5770000000000002E-5</v>
      </c>
      <c r="P8003" s="4">
        <v>1.237E-6</v>
      </c>
      <c r="Q8003" s="4">
        <v>2.98</v>
      </c>
    </row>
    <row r="8004" spans="1:29" hidden="1" outlineLevel="1" collapsed="1" x14ac:dyDescent="0.25">
      <c r="A8004" t="s">
        <v>34</v>
      </c>
      <c r="B8004" s="4" t="s">
        <v>29</v>
      </c>
      <c r="C8004" s="4" t="s">
        <v>9098</v>
      </c>
      <c r="D8004" s="4" t="s">
        <v>244</v>
      </c>
      <c r="E8004" s="4">
        <v>9.9550100000000001E-5</v>
      </c>
      <c r="F8004" s="4">
        <v>1.5434800000000001E-4</v>
      </c>
      <c r="G8004" s="4">
        <v>1</v>
      </c>
      <c r="H8004" s="4">
        <v>1</v>
      </c>
      <c r="I8004" s="4">
        <v>1</v>
      </c>
      <c r="J8004" s="4" t="s">
        <v>9093</v>
      </c>
      <c r="K8004" s="4">
        <v>0</v>
      </c>
      <c r="L8004" s="4">
        <v>1805.8526999999999</v>
      </c>
      <c r="M8004" s="4" t="s">
        <v>29</v>
      </c>
      <c r="N8004" s="4" t="s">
        <v>29</v>
      </c>
      <c r="O8004" s="4">
        <v>6.5770000000000002E-5</v>
      </c>
      <c r="P8004" s="4">
        <v>5.6899999999999997E-6</v>
      </c>
      <c r="Q8004" s="4">
        <v>3.69</v>
      </c>
    </row>
    <row r="8005" spans="1:29" hidden="1" outlineLevel="1" collapsed="1" x14ac:dyDescent="0.25">
      <c r="A8005" t="s">
        <v>34</v>
      </c>
      <c r="B8005" s="4" t="s">
        <v>29</v>
      </c>
      <c r="C8005" s="4" t="s">
        <v>9099</v>
      </c>
      <c r="D8005" s="4" t="s">
        <v>34</v>
      </c>
      <c r="E8005" s="4">
        <v>4.9385000000000002E-5</v>
      </c>
      <c r="F8005" s="4">
        <v>1.5434800000000001E-4</v>
      </c>
      <c r="G8005" s="4">
        <v>1</v>
      </c>
      <c r="H8005" s="4">
        <v>1</v>
      </c>
      <c r="I8005" s="4">
        <v>2</v>
      </c>
      <c r="J8005" s="4" t="s">
        <v>9093</v>
      </c>
      <c r="K8005" s="4">
        <v>0</v>
      </c>
      <c r="L8005" s="4">
        <v>1576.88057</v>
      </c>
      <c r="M8005" s="4" t="s">
        <v>29</v>
      </c>
      <c r="N8005" s="4" t="s">
        <v>29</v>
      </c>
      <c r="O8005" s="4">
        <v>6.5770000000000002E-5</v>
      </c>
      <c r="P8005" s="4">
        <v>2.4360000000000001E-6</v>
      </c>
      <c r="Q8005" s="4">
        <v>2.93</v>
      </c>
    </row>
    <row r="8006" spans="1:29" x14ac:dyDescent="0.25">
      <c r="A8006" s="3" t="s">
        <v>29</v>
      </c>
      <c r="B8006" s="3" t="s">
        <v>30</v>
      </c>
      <c r="C8006" s="3" t="s">
        <v>9100</v>
      </c>
      <c r="D8006" s="3" t="s">
        <v>9101</v>
      </c>
      <c r="E8006" s="3">
        <v>0</v>
      </c>
      <c r="F8006" s="3">
        <v>16.585000000000001</v>
      </c>
      <c r="G8006" s="3">
        <v>16</v>
      </c>
      <c r="H8006" s="3">
        <v>3</v>
      </c>
      <c r="I8006" s="3">
        <v>5</v>
      </c>
      <c r="J8006" s="3">
        <v>3</v>
      </c>
      <c r="K8006" s="3">
        <v>328</v>
      </c>
      <c r="L8006" s="3">
        <v>37.200000000000003</v>
      </c>
      <c r="M8006" s="3">
        <v>9.16</v>
      </c>
      <c r="N8006" s="3">
        <v>15.72</v>
      </c>
      <c r="O8006" s="3">
        <v>3</v>
      </c>
      <c r="P8006" s="3" t="s">
        <v>315</v>
      </c>
      <c r="Q8006" s="3" t="s">
        <v>2186</v>
      </c>
      <c r="R8006" s="3" t="s">
        <v>1854</v>
      </c>
      <c r="S8006" s="3" t="s">
        <v>9102</v>
      </c>
      <c r="T8006" s="3" t="s">
        <v>34</v>
      </c>
      <c r="U8006" s="3" t="s">
        <v>9100</v>
      </c>
      <c r="V8006" s="3" t="s">
        <v>34</v>
      </c>
      <c r="W8006" s="3" t="s">
        <v>976</v>
      </c>
      <c r="X8006" s="3" t="s">
        <v>34</v>
      </c>
      <c r="Y8006" s="3" t="s">
        <v>34</v>
      </c>
      <c r="Z8006" s="3" t="s">
        <v>34</v>
      </c>
      <c r="AA8006" s="3">
        <v>0</v>
      </c>
      <c r="AB8006" s="3" t="s">
        <v>29</v>
      </c>
      <c r="AC8006" s="3">
        <v>1</v>
      </c>
    </row>
    <row r="8007" spans="1:29" hidden="1" outlineLevel="1" collapsed="1" x14ac:dyDescent="0.25">
      <c r="A8007" t="s">
        <v>34</v>
      </c>
      <c r="B8007" s="2" t="s">
        <v>39</v>
      </c>
      <c r="C8007" s="2" t="s">
        <v>40</v>
      </c>
      <c r="D8007" s="2" t="s">
        <v>41</v>
      </c>
      <c r="E8007" s="2" t="s">
        <v>42</v>
      </c>
      <c r="F8007" s="2" t="s">
        <v>43</v>
      </c>
      <c r="G8007" s="2" t="s">
        <v>28</v>
      </c>
      <c r="H8007" s="2" t="s">
        <v>44</v>
      </c>
      <c r="I8007" s="2" t="s">
        <v>8</v>
      </c>
      <c r="J8007" s="2" t="s">
        <v>45</v>
      </c>
      <c r="K8007" s="2" t="s">
        <v>46</v>
      </c>
      <c r="L8007" s="2" t="s">
        <v>47</v>
      </c>
      <c r="M8007" s="2" t="s">
        <v>27</v>
      </c>
      <c r="N8007" s="2" t="s">
        <v>48</v>
      </c>
      <c r="O8007" s="2" t="s">
        <v>49</v>
      </c>
      <c r="P8007" s="2" t="s">
        <v>50</v>
      </c>
      <c r="Q8007" s="2" t="s">
        <v>51</v>
      </c>
    </row>
    <row r="8008" spans="1:29" hidden="1" outlineLevel="1" collapsed="1" x14ac:dyDescent="0.25">
      <c r="A8008" t="s">
        <v>34</v>
      </c>
      <c r="B8008" s="4" t="s">
        <v>29</v>
      </c>
      <c r="C8008" s="4" t="s">
        <v>9103</v>
      </c>
      <c r="D8008" s="4" t="s">
        <v>9104</v>
      </c>
      <c r="E8008" s="4">
        <v>8.8106699999999998E-6</v>
      </c>
      <c r="F8008" s="4">
        <v>1.5434800000000001E-4</v>
      </c>
      <c r="G8008" s="4">
        <v>1</v>
      </c>
      <c r="H8008" s="4">
        <v>1</v>
      </c>
      <c r="I8008" s="4">
        <v>2</v>
      </c>
      <c r="J8008" s="4" t="s">
        <v>9100</v>
      </c>
      <c r="K8008" s="4">
        <v>0</v>
      </c>
      <c r="L8008" s="4">
        <v>2000.86095</v>
      </c>
      <c r="M8008" s="4" t="s">
        <v>29</v>
      </c>
      <c r="N8008" s="4" t="s">
        <v>29</v>
      </c>
      <c r="O8008" s="4">
        <v>6.5770000000000002E-5</v>
      </c>
      <c r="P8008" s="4">
        <v>3.0320000000000002E-7</v>
      </c>
      <c r="Q8008" s="4">
        <v>2.99</v>
      </c>
    </row>
    <row r="8009" spans="1:29" hidden="1" outlineLevel="1" collapsed="1" x14ac:dyDescent="0.25">
      <c r="A8009" t="s">
        <v>34</v>
      </c>
      <c r="B8009" s="4" t="s">
        <v>29</v>
      </c>
      <c r="C8009" s="4" t="s">
        <v>9105</v>
      </c>
      <c r="D8009" s="4" t="s">
        <v>196</v>
      </c>
      <c r="E8009" s="4">
        <v>1.16753E-3</v>
      </c>
      <c r="F8009" s="4">
        <v>1.5434800000000001E-4</v>
      </c>
      <c r="G8009" s="4">
        <v>1</v>
      </c>
      <c r="H8009" s="4">
        <v>1</v>
      </c>
      <c r="I8009" s="4">
        <v>1</v>
      </c>
      <c r="J8009" s="4" t="s">
        <v>9100</v>
      </c>
      <c r="K8009" s="4">
        <v>0</v>
      </c>
      <c r="L8009" s="4">
        <v>1204.6242</v>
      </c>
      <c r="M8009" s="4" t="s">
        <v>29</v>
      </c>
      <c r="N8009" s="4" t="s">
        <v>29</v>
      </c>
      <c r="O8009" s="4">
        <v>6.5770000000000002E-5</v>
      </c>
      <c r="P8009" s="4">
        <v>1.105E-4</v>
      </c>
      <c r="Q8009" s="4">
        <v>2.27</v>
      </c>
    </row>
    <row r="8010" spans="1:29" hidden="1" outlineLevel="1" collapsed="1" x14ac:dyDescent="0.25">
      <c r="A8010" t="s">
        <v>34</v>
      </c>
      <c r="B8010" s="4" t="s">
        <v>29</v>
      </c>
      <c r="C8010" s="4" t="s">
        <v>9106</v>
      </c>
      <c r="D8010" s="4" t="s">
        <v>154</v>
      </c>
      <c r="E8010" s="4">
        <v>1.91864E-5</v>
      </c>
      <c r="F8010" s="4">
        <v>1.5434800000000001E-4</v>
      </c>
      <c r="G8010" s="4">
        <v>1</v>
      </c>
      <c r="H8010" s="4">
        <v>1</v>
      </c>
      <c r="I8010" s="4">
        <v>2</v>
      </c>
      <c r="J8010" s="4" t="s">
        <v>9100</v>
      </c>
      <c r="K8010" s="4">
        <v>1</v>
      </c>
      <c r="L8010" s="4">
        <v>2893.4036500000002</v>
      </c>
      <c r="M8010" s="4" t="s">
        <v>29</v>
      </c>
      <c r="N8010" s="4" t="s">
        <v>29</v>
      </c>
      <c r="O8010" s="4">
        <v>6.5770000000000002E-5</v>
      </c>
      <c r="P8010" s="4">
        <v>7.7609999999999997E-7</v>
      </c>
      <c r="Q8010" s="4">
        <v>3.45</v>
      </c>
    </row>
    <row r="8011" spans="1:29" x14ac:dyDescent="0.25">
      <c r="A8011" s="3" t="s">
        <v>29</v>
      </c>
      <c r="B8011" s="3" t="s">
        <v>30</v>
      </c>
      <c r="C8011" s="3" t="s">
        <v>9107</v>
      </c>
      <c r="D8011" s="3" t="s">
        <v>9108</v>
      </c>
      <c r="E8011" s="3">
        <v>0</v>
      </c>
      <c r="F8011" s="3">
        <v>16.513000000000002</v>
      </c>
      <c r="G8011" s="3">
        <v>20</v>
      </c>
      <c r="H8011" s="3">
        <v>3</v>
      </c>
      <c r="I8011" s="3">
        <v>7</v>
      </c>
      <c r="J8011" s="3">
        <v>3</v>
      </c>
      <c r="K8011" s="3">
        <v>173</v>
      </c>
      <c r="L8011" s="3">
        <v>19</v>
      </c>
      <c r="M8011" s="3">
        <v>9.39</v>
      </c>
      <c r="N8011" s="3">
        <v>19.91</v>
      </c>
      <c r="O8011" s="3">
        <v>3</v>
      </c>
      <c r="P8011" s="3" t="s">
        <v>187</v>
      </c>
      <c r="Q8011" s="3" t="s">
        <v>9109</v>
      </c>
      <c r="R8011" s="3" t="s">
        <v>34</v>
      </c>
      <c r="S8011" s="3" t="s">
        <v>9110</v>
      </c>
      <c r="T8011" s="3" t="s">
        <v>9111</v>
      </c>
      <c r="U8011" s="3" t="s">
        <v>9107</v>
      </c>
      <c r="V8011" s="3" t="s">
        <v>9112</v>
      </c>
      <c r="W8011" s="3" t="s">
        <v>2549</v>
      </c>
      <c r="X8011" s="3" t="s">
        <v>34</v>
      </c>
      <c r="Y8011" s="3" t="s">
        <v>34</v>
      </c>
      <c r="Z8011" s="3" t="s">
        <v>34</v>
      </c>
      <c r="AA8011" s="3">
        <v>0</v>
      </c>
      <c r="AB8011" s="3" t="s">
        <v>29</v>
      </c>
      <c r="AC8011" s="3">
        <v>1</v>
      </c>
    </row>
    <row r="8012" spans="1:29" hidden="1" outlineLevel="1" collapsed="1" x14ac:dyDescent="0.25">
      <c r="A8012" t="s">
        <v>34</v>
      </c>
      <c r="B8012" s="2" t="s">
        <v>39</v>
      </c>
      <c r="C8012" s="2" t="s">
        <v>40</v>
      </c>
      <c r="D8012" s="2" t="s">
        <v>41</v>
      </c>
      <c r="E8012" s="2" t="s">
        <v>42</v>
      </c>
      <c r="F8012" s="2" t="s">
        <v>43</v>
      </c>
      <c r="G8012" s="2" t="s">
        <v>28</v>
      </c>
      <c r="H8012" s="2" t="s">
        <v>44</v>
      </c>
      <c r="I8012" s="2" t="s">
        <v>8</v>
      </c>
      <c r="J8012" s="2" t="s">
        <v>45</v>
      </c>
      <c r="K8012" s="2" t="s">
        <v>46</v>
      </c>
      <c r="L8012" s="2" t="s">
        <v>47</v>
      </c>
      <c r="M8012" s="2" t="s">
        <v>27</v>
      </c>
      <c r="N8012" s="2" t="s">
        <v>48</v>
      </c>
      <c r="O8012" s="2" t="s">
        <v>49</v>
      </c>
      <c r="P8012" s="2" t="s">
        <v>50</v>
      </c>
      <c r="Q8012" s="2" t="s">
        <v>51</v>
      </c>
    </row>
    <row r="8013" spans="1:29" hidden="1" outlineLevel="1" collapsed="1" x14ac:dyDescent="0.25">
      <c r="A8013" t="s">
        <v>34</v>
      </c>
      <c r="B8013" s="4" t="s">
        <v>29</v>
      </c>
      <c r="C8013" s="4" t="s">
        <v>9113</v>
      </c>
      <c r="D8013" s="4" t="s">
        <v>34</v>
      </c>
      <c r="E8013" s="4">
        <v>1.3360500000000001E-3</v>
      </c>
      <c r="F8013" s="4">
        <v>1.5434800000000001E-4</v>
      </c>
      <c r="G8013" s="4">
        <v>1</v>
      </c>
      <c r="H8013" s="4">
        <v>1</v>
      </c>
      <c r="I8013" s="4">
        <v>3</v>
      </c>
      <c r="J8013" s="4" t="s">
        <v>9107</v>
      </c>
      <c r="K8013" s="4">
        <v>1</v>
      </c>
      <c r="L8013" s="4">
        <v>1341.7484899999999</v>
      </c>
      <c r="M8013" s="4" t="s">
        <v>29</v>
      </c>
      <c r="N8013" s="4" t="s">
        <v>29</v>
      </c>
      <c r="O8013" s="4">
        <v>6.5770000000000002E-5</v>
      </c>
      <c r="P8013" s="4">
        <v>1.306E-4</v>
      </c>
      <c r="Q8013" s="4">
        <v>3.36</v>
      </c>
    </row>
    <row r="8014" spans="1:29" hidden="1" outlineLevel="1" collapsed="1" x14ac:dyDescent="0.25">
      <c r="A8014" t="s">
        <v>34</v>
      </c>
      <c r="B8014" s="4" t="s">
        <v>29</v>
      </c>
      <c r="C8014" s="4" t="s">
        <v>9114</v>
      </c>
      <c r="D8014" s="4" t="s">
        <v>34</v>
      </c>
      <c r="E8014" s="4">
        <v>2.15413E-5</v>
      </c>
      <c r="F8014" s="4">
        <v>1.5434800000000001E-4</v>
      </c>
      <c r="G8014" s="4">
        <v>1</v>
      </c>
      <c r="H8014" s="4">
        <v>1</v>
      </c>
      <c r="I8014" s="4">
        <v>2</v>
      </c>
      <c r="J8014" s="4" t="s">
        <v>9107</v>
      </c>
      <c r="K8014" s="4">
        <v>0</v>
      </c>
      <c r="L8014" s="4">
        <v>1185.6473800000001</v>
      </c>
      <c r="M8014" s="4" t="s">
        <v>29</v>
      </c>
      <c r="N8014" s="4" t="s">
        <v>29</v>
      </c>
      <c r="O8014" s="4">
        <v>6.5770000000000002E-5</v>
      </c>
      <c r="P8014" s="4">
        <v>8.9159999999999996E-7</v>
      </c>
      <c r="Q8014" s="4">
        <v>3.11</v>
      </c>
    </row>
    <row r="8015" spans="1:29" hidden="1" outlineLevel="1" collapsed="1" x14ac:dyDescent="0.25">
      <c r="A8015" t="s">
        <v>34</v>
      </c>
      <c r="B8015" s="4" t="s">
        <v>29</v>
      </c>
      <c r="C8015" s="4" t="s">
        <v>9115</v>
      </c>
      <c r="D8015" s="4" t="s">
        <v>740</v>
      </c>
      <c r="E8015" s="4">
        <v>1.2710799999999999E-4</v>
      </c>
      <c r="F8015" s="4">
        <v>1.5434800000000001E-4</v>
      </c>
      <c r="G8015" s="4">
        <v>1</v>
      </c>
      <c r="H8015" s="4">
        <v>1</v>
      </c>
      <c r="I8015" s="4">
        <v>2</v>
      </c>
      <c r="J8015" s="4" t="s">
        <v>9107</v>
      </c>
      <c r="K8015" s="4">
        <v>1</v>
      </c>
      <c r="L8015" s="4">
        <v>2383.0691200000001</v>
      </c>
      <c r="M8015" s="4" t="s">
        <v>29</v>
      </c>
      <c r="N8015" s="4" t="s">
        <v>29</v>
      </c>
      <c r="O8015" s="4">
        <v>6.5770000000000002E-5</v>
      </c>
      <c r="P8015" s="4">
        <v>7.627E-6</v>
      </c>
      <c r="Q8015" s="4">
        <v>3.36</v>
      </c>
    </row>
    <row r="8016" spans="1:29" x14ac:dyDescent="0.25">
      <c r="A8016" s="3" t="s">
        <v>29</v>
      </c>
      <c r="B8016" s="3" t="s">
        <v>30</v>
      </c>
      <c r="C8016" s="3" t="s">
        <v>9116</v>
      </c>
      <c r="D8016" s="3" t="s">
        <v>9117</v>
      </c>
      <c r="E8016" s="3">
        <v>0</v>
      </c>
      <c r="F8016" s="3">
        <v>16.318000000000001</v>
      </c>
      <c r="G8016" s="3">
        <v>22</v>
      </c>
      <c r="H8016" s="3">
        <v>3</v>
      </c>
      <c r="I8016" s="3">
        <v>4</v>
      </c>
      <c r="J8016" s="3">
        <v>3</v>
      </c>
      <c r="K8016" s="3">
        <v>196</v>
      </c>
      <c r="L8016" s="3">
        <v>21.6</v>
      </c>
      <c r="M8016" s="3">
        <v>5.14</v>
      </c>
      <c r="N8016" s="3">
        <v>12.1</v>
      </c>
      <c r="O8016" s="3">
        <v>3</v>
      </c>
      <c r="P8016" s="3" t="s">
        <v>7894</v>
      </c>
      <c r="Q8016" s="3" t="s">
        <v>34</v>
      </c>
      <c r="R8016" s="3" t="s">
        <v>9118</v>
      </c>
      <c r="S8016" s="3" t="s">
        <v>9119</v>
      </c>
      <c r="T8016" s="3" t="s">
        <v>34</v>
      </c>
      <c r="U8016" s="3" t="s">
        <v>9120</v>
      </c>
      <c r="V8016" s="3" t="s">
        <v>34</v>
      </c>
      <c r="W8016" s="3" t="s">
        <v>536</v>
      </c>
      <c r="X8016" s="3" t="s">
        <v>34</v>
      </c>
      <c r="Y8016" s="3" t="s">
        <v>34</v>
      </c>
      <c r="Z8016" s="3" t="s">
        <v>34</v>
      </c>
      <c r="AA8016" s="3">
        <v>0</v>
      </c>
      <c r="AB8016" s="3" t="s">
        <v>29</v>
      </c>
      <c r="AC8016" s="3">
        <v>1</v>
      </c>
    </row>
    <row r="8017" spans="1:29" hidden="1" outlineLevel="1" collapsed="1" x14ac:dyDescent="0.25">
      <c r="A8017" t="s">
        <v>34</v>
      </c>
      <c r="B8017" s="2" t="s">
        <v>39</v>
      </c>
      <c r="C8017" s="2" t="s">
        <v>40</v>
      </c>
      <c r="D8017" s="2" t="s">
        <v>41</v>
      </c>
      <c r="E8017" s="2" t="s">
        <v>42</v>
      </c>
      <c r="F8017" s="2" t="s">
        <v>43</v>
      </c>
      <c r="G8017" s="2" t="s">
        <v>28</v>
      </c>
      <c r="H8017" s="2" t="s">
        <v>44</v>
      </c>
      <c r="I8017" s="2" t="s">
        <v>8</v>
      </c>
      <c r="J8017" s="2" t="s">
        <v>45</v>
      </c>
      <c r="K8017" s="2" t="s">
        <v>46</v>
      </c>
      <c r="L8017" s="2" t="s">
        <v>47</v>
      </c>
      <c r="M8017" s="2" t="s">
        <v>27</v>
      </c>
      <c r="N8017" s="2" t="s">
        <v>48</v>
      </c>
      <c r="O8017" s="2" t="s">
        <v>49</v>
      </c>
      <c r="P8017" s="2" t="s">
        <v>50</v>
      </c>
      <c r="Q8017" s="2" t="s">
        <v>51</v>
      </c>
    </row>
    <row r="8018" spans="1:29" hidden="1" outlineLevel="1" collapsed="1" x14ac:dyDescent="0.25">
      <c r="A8018" t="s">
        <v>34</v>
      </c>
      <c r="B8018" s="4" t="s">
        <v>29</v>
      </c>
      <c r="C8018" s="4" t="s">
        <v>9121</v>
      </c>
      <c r="D8018" s="4" t="s">
        <v>34</v>
      </c>
      <c r="E8018" s="4">
        <v>1.1019599999999999E-3</v>
      </c>
      <c r="F8018" s="4">
        <v>1.5434800000000001E-4</v>
      </c>
      <c r="G8018" s="4">
        <v>1</v>
      </c>
      <c r="H8018" s="4">
        <v>1</v>
      </c>
      <c r="I8018" s="4">
        <v>1</v>
      </c>
      <c r="J8018" s="4" t="s">
        <v>9116</v>
      </c>
      <c r="K8018" s="4">
        <v>0</v>
      </c>
      <c r="L8018" s="4">
        <v>1562.8060599999999</v>
      </c>
      <c r="M8018" s="4" t="s">
        <v>29</v>
      </c>
      <c r="N8018" s="4" t="s">
        <v>29</v>
      </c>
      <c r="O8018" s="4">
        <v>6.5770000000000002E-5</v>
      </c>
      <c r="P8018" s="4">
        <v>1.0349999999999999E-4</v>
      </c>
      <c r="Q8018" s="4">
        <v>2.75</v>
      </c>
    </row>
    <row r="8019" spans="1:29" hidden="1" outlineLevel="1" collapsed="1" x14ac:dyDescent="0.25">
      <c r="A8019" t="s">
        <v>34</v>
      </c>
      <c r="B8019" s="4" t="s">
        <v>29</v>
      </c>
      <c r="C8019" s="4" t="s">
        <v>9122</v>
      </c>
      <c r="D8019" s="4" t="s">
        <v>34</v>
      </c>
      <c r="E8019" s="4">
        <v>2.9323499999999998E-4</v>
      </c>
      <c r="F8019" s="4">
        <v>1.5434800000000001E-4</v>
      </c>
      <c r="G8019" s="4">
        <v>1</v>
      </c>
      <c r="H8019" s="4">
        <v>1</v>
      </c>
      <c r="I8019" s="4">
        <v>2</v>
      </c>
      <c r="J8019" s="4" t="s">
        <v>9116</v>
      </c>
      <c r="K8019" s="4">
        <v>1</v>
      </c>
      <c r="L8019" s="4">
        <v>2302.25137</v>
      </c>
      <c r="M8019" s="4" t="s">
        <v>29</v>
      </c>
      <c r="N8019" s="4" t="s">
        <v>29</v>
      </c>
      <c r="O8019" s="4">
        <v>6.5770000000000002E-5</v>
      </c>
      <c r="P8019" s="4">
        <v>2.107E-5</v>
      </c>
      <c r="Q8019" s="4">
        <v>3.14</v>
      </c>
    </row>
    <row r="8020" spans="1:29" hidden="1" outlineLevel="1" collapsed="1" x14ac:dyDescent="0.25">
      <c r="A8020" t="s">
        <v>34</v>
      </c>
      <c r="B8020" s="4" t="s">
        <v>29</v>
      </c>
      <c r="C8020" s="4" t="s">
        <v>9123</v>
      </c>
      <c r="D8020" s="4" t="s">
        <v>34</v>
      </c>
      <c r="E8020" s="4">
        <v>3.16755E-4</v>
      </c>
      <c r="F8020" s="4">
        <v>1.5434800000000001E-4</v>
      </c>
      <c r="G8020" s="4">
        <v>1</v>
      </c>
      <c r="H8020" s="4">
        <v>2</v>
      </c>
      <c r="I8020" s="4">
        <v>1</v>
      </c>
      <c r="J8020" s="4" t="s">
        <v>9116</v>
      </c>
      <c r="K8020" s="4">
        <v>0</v>
      </c>
      <c r="L8020" s="4">
        <v>902.53458000000001</v>
      </c>
      <c r="M8020" s="4" t="s">
        <v>29</v>
      </c>
      <c r="N8020" s="4" t="s">
        <v>29</v>
      </c>
      <c r="O8020" s="4">
        <v>6.5770000000000002E-5</v>
      </c>
      <c r="P8020" s="4">
        <v>2.302E-5</v>
      </c>
      <c r="Q8020" s="4">
        <v>2.09</v>
      </c>
    </row>
    <row r="8021" spans="1:29" x14ac:dyDescent="0.25">
      <c r="A8021" s="3" t="s">
        <v>29</v>
      </c>
      <c r="B8021" s="3" t="s">
        <v>30</v>
      </c>
      <c r="C8021" s="3" t="s">
        <v>9124</v>
      </c>
      <c r="D8021" s="3" t="s">
        <v>9125</v>
      </c>
      <c r="E8021" s="3">
        <v>0</v>
      </c>
      <c r="F8021" s="3">
        <v>16.305</v>
      </c>
      <c r="G8021" s="3">
        <v>10</v>
      </c>
      <c r="H8021" s="3">
        <v>3</v>
      </c>
      <c r="I8021" s="3">
        <v>4</v>
      </c>
      <c r="J8021" s="3">
        <v>3</v>
      </c>
      <c r="K8021" s="3">
        <v>473</v>
      </c>
      <c r="L8021" s="3">
        <v>52.6</v>
      </c>
      <c r="M8021" s="3">
        <v>4.74</v>
      </c>
      <c r="N8021" s="3">
        <v>13.41</v>
      </c>
      <c r="O8021" s="3">
        <v>3</v>
      </c>
      <c r="P8021" s="3" t="s">
        <v>1137</v>
      </c>
      <c r="Q8021" s="3" t="s">
        <v>34</v>
      </c>
      <c r="R8021" s="3" t="s">
        <v>35</v>
      </c>
      <c r="S8021" s="3" t="s">
        <v>9126</v>
      </c>
      <c r="T8021" s="3" t="s">
        <v>34</v>
      </c>
      <c r="U8021" s="3" t="s">
        <v>9124</v>
      </c>
      <c r="V8021" s="3" t="s">
        <v>34</v>
      </c>
      <c r="W8021" s="3" t="s">
        <v>976</v>
      </c>
      <c r="X8021" s="3" t="s">
        <v>34</v>
      </c>
      <c r="Y8021" s="3" t="s">
        <v>34</v>
      </c>
      <c r="Z8021" s="3" t="s">
        <v>34</v>
      </c>
      <c r="AA8021" s="3">
        <v>0</v>
      </c>
      <c r="AB8021" s="3" t="s">
        <v>29</v>
      </c>
      <c r="AC8021" s="3">
        <v>1</v>
      </c>
    </row>
    <row r="8022" spans="1:29" hidden="1" outlineLevel="1" collapsed="1" x14ac:dyDescent="0.25">
      <c r="A8022" t="s">
        <v>34</v>
      </c>
      <c r="B8022" s="2" t="s">
        <v>39</v>
      </c>
      <c r="C8022" s="2" t="s">
        <v>40</v>
      </c>
      <c r="D8022" s="2" t="s">
        <v>41</v>
      </c>
      <c r="E8022" s="2" t="s">
        <v>42</v>
      </c>
      <c r="F8022" s="2" t="s">
        <v>43</v>
      </c>
      <c r="G8022" s="2" t="s">
        <v>28</v>
      </c>
      <c r="H8022" s="2" t="s">
        <v>44</v>
      </c>
      <c r="I8022" s="2" t="s">
        <v>8</v>
      </c>
      <c r="J8022" s="2" t="s">
        <v>45</v>
      </c>
      <c r="K8022" s="2" t="s">
        <v>46</v>
      </c>
      <c r="L8022" s="2" t="s">
        <v>47</v>
      </c>
      <c r="M8022" s="2" t="s">
        <v>27</v>
      </c>
      <c r="N8022" s="2" t="s">
        <v>48</v>
      </c>
      <c r="O8022" s="2" t="s">
        <v>49</v>
      </c>
      <c r="P8022" s="2" t="s">
        <v>50</v>
      </c>
      <c r="Q8022" s="2" t="s">
        <v>51</v>
      </c>
    </row>
    <row r="8023" spans="1:29" hidden="1" outlineLevel="1" collapsed="1" x14ac:dyDescent="0.25">
      <c r="A8023" t="s">
        <v>34</v>
      </c>
      <c r="B8023" s="4" t="s">
        <v>29</v>
      </c>
      <c r="C8023" s="4" t="s">
        <v>9127</v>
      </c>
      <c r="D8023" s="4" t="s">
        <v>34</v>
      </c>
      <c r="E8023" s="4">
        <v>4.42492E-4</v>
      </c>
      <c r="F8023" s="4">
        <v>1.5434800000000001E-4</v>
      </c>
      <c r="G8023" s="4">
        <v>1</v>
      </c>
      <c r="H8023" s="4">
        <v>1</v>
      </c>
      <c r="I8023" s="4">
        <v>2</v>
      </c>
      <c r="J8023" s="4" t="s">
        <v>9124</v>
      </c>
      <c r="K8023" s="4">
        <v>0</v>
      </c>
      <c r="L8023" s="4">
        <v>1267.7045000000001</v>
      </c>
      <c r="M8023" s="4" t="s">
        <v>29</v>
      </c>
      <c r="N8023" s="4" t="s">
        <v>29</v>
      </c>
      <c r="O8023" s="4">
        <v>6.5770000000000002E-5</v>
      </c>
      <c r="P8023" s="4">
        <v>3.4570000000000003E-5</v>
      </c>
      <c r="Q8023" s="4">
        <v>2.82</v>
      </c>
    </row>
    <row r="8024" spans="1:29" hidden="1" outlineLevel="1" collapsed="1" x14ac:dyDescent="0.25">
      <c r="A8024" t="s">
        <v>34</v>
      </c>
      <c r="B8024" s="4" t="s">
        <v>29</v>
      </c>
      <c r="C8024" s="4" t="s">
        <v>9128</v>
      </c>
      <c r="D8024" s="4" t="s">
        <v>9129</v>
      </c>
      <c r="E8024" s="4">
        <v>6.0284899999999995E-7</v>
      </c>
      <c r="F8024" s="4">
        <v>1.5434800000000001E-4</v>
      </c>
      <c r="G8024" s="4">
        <v>1</v>
      </c>
      <c r="H8024" s="4">
        <v>1</v>
      </c>
      <c r="I8024" s="4">
        <v>1</v>
      </c>
      <c r="J8024" s="4" t="s">
        <v>9124</v>
      </c>
      <c r="K8024" s="4">
        <v>0</v>
      </c>
      <c r="L8024" s="4">
        <v>2156.9838500000001</v>
      </c>
      <c r="M8024" s="4" t="s">
        <v>29</v>
      </c>
      <c r="N8024" s="4" t="s">
        <v>29</v>
      </c>
      <c r="O8024" s="4">
        <v>6.5770000000000002E-5</v>
      </c>
      <c r="P8024" s="4">
        <v>1.1819999999999999E-8</v>
      </c>
      <c r="Q8024" s="4">
        <v>4.96</v>
      </c>
    </row>
    <row r="8025" spans="1:29" hidden="1" outlineLevel="1" collapsed="1" x14ac:dyDescent="0.25">
      <c r="A8025" t="s">
        <v>34</v>
      </c>
      <c r="B8025" s="4" t="s">
        <v>29</v>
      </c>
      <c r="C8025" s="4" t="s">
        <v>9130</v>
      </c>
      <c r="D8025" s="4" t="s">
        <v>133</v>
      </c>
      <c r="E8025" s="4">
        <v>1.2610399999999999E-3</v>
      </c>
      <c r="F8025" s="4">
        <v>1.5434800000000001E-4</v>
      </c>
      <c r="G8025" s="4">
        <v>1</v>
      </c>
      <c r="H8025" s="4">
        <v>1</v>
      </c>
      <c r="I8025" s="4">
        <v>1</v>
      </c>
      <c r="J8025" s="4" t="s">
        <v>9124</v>
      </c>
      <c r="K8025" s="4">
        <v>2</v>
      </c>
      <c r="L8025" s="4">
        <v>2089.0759899999998</v>
      </c>
      <c r="M8025" s="4" t="s">
        <v>29</v>
      </c>
      <c r="N8025" s="4" t="s">
        <v>29</v>
      </c>
      <c r="O8025" s="4">
        <v>6.5770000000000002E-5</v>
      </c>
      <c r="P8025" s="4">
        <v>1.2120000000000001E-4</v>
      </c>
      <c r="Q8025" s="4">
        <v>3.03</v>
      </c>
    </row>
    <row r="8026" spans="1:29" x14ac:dyDescent="0.25">
      <c r="A8026" s="3" t="s">
        <v>29</v>
      </c>
      <c r="B8026" s="3" t="s">
        <v>30</v>
      </c>
      <c r="C8026" s="3" t="s">
        <v>9131</v>
      </c>
      <c r="D8026" s="3" t="s">
        <v>9132</v>
      </c>
      <c r="E8026" s="3">
        <v>0</v>
      </c>
      <c r="F8026" s="3">
        <v>16.257999999999999</v>
      </c>
      <c r="G8026" s="3">
        <v>14</v>
      </c>
      <c r="H8026" s="3">
        <v>3</v>
      </c>
      <c r="I8026" s="3">
        <v>3</v>
      </c>
      <c r="J8026" s="3">
        <v>3</v>
      </c>
      <c r="K8026" s="3">
        <v>309</v>
      </c>
      <c r="L8026" s="3">
        <v>34.9</v>
      </c>
      <c r="M8026" s="3">
        <v>9.98</v>
      </c>
      <c r="N8026" s="3">
        <v>10.3</v>
      </c>
      <c r="O8026" s="3">
        <v>3</v>
      </c>
      <c r="P8026" s="3" t="s">
        <v>315</v>
      </c>
      <c r="Q8026" s="3" t="s">
        <v>2919</v>
      </c>
      <c r="R8026" s="3" t="s">
        <v>2920</v>
      </c>
      <c r="S8026" s="3" t="s">
        <v>4840</v>
      </c>
      <c r="T8026" s="3" t="s">
        <v>34</v>
      </c>
      <c r="U8026" s="3" t="s">
        <v>9131</v>
      </c>
      <c r="V8026" s="3" t="s">
        <v>34</v>
      </c>
      <c r="W8026" s="3" t="s">
        <v>638</v>
      </c>
      <c r="X8026" s="3" t="s">
        <v>34</v>
      </c>
      <c r="Y8026" s="3" t="s">
        <v>34</v>
      </c>
      <c r="Z8026" s="3" t="s">
        <v>34</v>
      </c>
      <c r="AA8026" s="3">
        <v>0</v>
      </c>
      <c r="AB8026" s="3" t="s">
        <v>29</v>
      </c>
      <c r="AC8026" s="3">
        <v>1</v>
      </c>
    </row>
    <row r="8027" spans="1:29" hidden="1" outlineLevel="1" collapsed="1" x14ac:dyDescent="0.25">
      <c r="A8027" t="s">
        <v>34</v>
      </c>
      <c r="B8027" s="2" t="s">
        <v>39</v>
      </c>
      <c r="C8027" s="2" t="s">
        <v>40</v>
      </c>
      <c r="D8027" s="2" t="s">
        <v>41</v>
      </c>
      <c r="E8027" s="2" t="s">
        <v>42</v>
      </c>
      <c r="F8027" s="2" t="s">
        <v>43</v>
      </c>
      <c r="G8027" s="2" t="s">
        <v>28</v>
      </c>
      <c r="H8027" s="2" t="s">
        <v>44</v>
      </c>
      <c r="I8027" s="2" t="s">
        <v>8</v>
      </c>
      <c r="J8027" s="2" t="s">
        <v>45</v>
      </c>
      <c r="K8027" s="2" t="s">
        <v>46</v>
      </c>
      <c r="L8027" s="2" t="s">
        <v>47</v>
      </c>
      <c r="M8027" s="2" t="s">
        <v>27</v>
      </c>
      <c r="N8027" s="2" t="s">
        <v>48</v>
      </c>
      <c r="O8027" s="2" t="s">
        <v>49</v>
      </c>
      <c r="P8027" s="2" t="s">
        <v>50</v>
      </c>
      <c r="Q8027" s="2" t="s">
        <v>51</v>
      </c>
    </row>
    <row r="8028" spans="1:29" hidden="1" outlineLevel="1" collapsed="1" x14ac:dyDescent="0.25">
      <c r="A8028" t="s">
        <v>34</v>
      </c>
      <c r="B8028" s="4" t="s">
        <v>29</v>
      </c>
      <c r="C8028" s="4" t="s">
        <v>9133</v>
      </c>
      <c r="D8028" s="4" t="s">
        <v>34</v>
      </c>
      <c r="E8028" s="4">
        <v>6.5490000000000004E-4</v>
      </c>
      <c r="F8028" s="4">
        <v>1.5434800000000001E-4</v>
      </c>
      <c r="G8028" s="4">
        <v>1</v>
      </c>
      <c r="H8028" s="4">
        <v>1</v>
      </c>
      <c r="I8028" s="4">
        <v>1</v>
      </c>
      <c r="J8028" s="4" t="s">
        <v>9131</v>
      </c>
      <c r="K8028" s="4">
        <v>1</v>
      </c>
      <c r="L8028" s="4">
        <v>1535.88051</v>
      </c>
      <c r="M8028" s="4" t="s">
        <v>29</v>
      </c>
      <c r="N8028" s="4" t="s">
        <v>29</v>
      </c>
      <c r="O8028" s="4">
        <v>6.5770000000000002E-5</v>
      </c>
      <c r="P8028" s="4">
        <v>5.5529999999999999E-5</v>
      </c>
      <c r="Q8028" s="4">
        <v>3.27</v>
      </c>
    </row>
    <row r="8029" spans="1:29" hidden="1" outlineLevel="1" collapsed="1" x14ac:dyDescent="0.25">
      <c r="A8029" t="s">
        <v>34</v>
      </c>
      <c r="B8029" s="4" t="s">
        <v>29</v>
      </c>
      <c r="C8029" s="4" t="s">
        <v>9134</v>
      </c>
      <c r="D8029" s="4" t="s">
        <v>34</v>
      </c>
      <c r="E8029" s="4">
        <v>2.7505199999999999E-5</v>
      </c>
      <c r="F8029" s="4">
        <v>1.5434800000000001E-4</v>
      </c>
      <c r="G8029" s="4">
        <v>1</v>
      </c>
      <c r="H8029" s="4">
        <v>1</v>
      </c>
      <c r="I8029" s="4">
        <v>1</v>
      </c>
      <c r="J8029" s="4" t="s">
        <v>9131</v>
      </c>
      <c r="K8029" s="4">
        <v>0</v>
      </c>
      <c r="L8029" s="4">
        <v>1782.89086</v>
      </c>
      <c r="M8029" s="4" t="s">
        <v>29</v>
      </c>
      <c r="N8029" s="4" t="s">
        <v>29</v>
      </c>
      <c r="O8029" s="4">
        <v>6.5770000000000002E-5</v>
      </c>
      <c r="P8029" s="4">
        <v>1.1969999999999999E-6</v>
      </c>
      <c r="Q8029" s="4">
        <v>3.98</v>
      </c>
    </row>
    <row r="8030" spans="1:29" hidden="1" outlineLevel="1" collapsed="1" x14ac:dyDescent="0.25">
      <c r="A8030" t="s">
        <v>34</v>
      </c>
      <c r="B8030" s="4" t="s">
        <v>29</v>
      </c>
      <c r="C8030" s="4" t="s">
        <v>9135</v>
      </c>
      <c r="D8030" s="4" t="s">
        <v>34</v>
      </c>
      <c r="E8030" s="4">
        <v>2.03298E-5</v>
      </c>
      <c r="F8030" s="4">
        <v>1.5434800000000001E-4</v>
      </c>
      <c r="G8030" s="4">
        <v>1</v>
      </c>
      <c r="H8030" s="4">
        <v>1</v>
      </c>
      <c r="I8030" s="4">
        <v>1</v>
      </c>
      <c r="J8030" s="4" t="s">
        <v>9131</v>
      </c>
      <c r="K8030" s="4">
        <v>0</v>
      </c>
      <c r="L8030" s="4">
        <v>1615.7922000000001</v>
      </c>
      <c r="M8030" s="4" t="s">
        <v>29</v>
      </c>
      <c r="N8030" s="4" t="s">
        <v>29</v>
      </c>
      <c r="O8030" s="4">
        <v>6.5770000000000002E-5</v>
      </c>
      <c r="P8030" s="4">
        <v>8.3129999999999999E-7</v>
      </c>
      <c r="Q8030" s="4">
        <v>3.05</v>
      </c>
    </row>
    <row r="8031" spans="1:29" x14ac:dyDescent="0.25">
      <c r="A8031" s="3" t="s">
        <v>29</v>
      </c>
      <c r="B8031" s="3" t="s">
        <v>30</v>
      </c>
      <c r="C8031" s="3" t="s">
        <v>9136</v>
      </c>
      <c r="D8031" s="3" t="s">
        <v>9137</v>
      </c>
      <c r="E8031" s="3">
        <v>0</v>
      </c>
      <c r="F8031" s="3">
        <v>16.204000000000001</v>
      </c>
      <c r="G8031" s="3">
        <v>9</v>
      </c>
      <c r="H8031" s="3">
        <v>3</v>
      </c>
      <c r="I8031" s="3">
        <v>4</v>
      </c>
      <c r="J8031" s="3">
        <v>3</v>
      </c>
      <c r="K8031" s="3">
        <v>507</v>
      </c>
      <c r="L8031" s="3">
        <v>56</v>
      </c>
      <c r="M8031" s="3">
        <v>6.7</v>
      </c>
      <c r="N8031" s="3">
        <v>11.58</v>
      </c>
      <c r="O8031" s="3">
        <v>3</v>
      </c>
      <c r="P8031" s="3" t="s">
        <v>315</v>
      </c>
      <c r="Q8031" s="3" t="s">
        <v>2186</v>
      </c>
      <c r="R8031" s="3" t="s">
        <v>1854</v>
      </c>
      <c r="S8031" s="3" t="s">
        <v>9138</v>
      </c>
      <c r="T8031" s="3" t="s">
        <v>34</v>
      </c>
      <c r="U8031" s="3" t="s">
        <v>9139</v>
      </c>
      <c r="V8031" s="3" t="s">
        <v>34</v>
      </c>
      <c r="W8031" s="3" t="s">
        <v>714</v>
      </c>
      <c r="X8031" s="3" t="s">
        <v>34</v>
      </c>
      <c r="Y8031" s="3" t="s">
        <v>34</v>
      </c>
      <c r="Z8031" s="3" t="s">
        <v>34</v>
      </c>
      <c r="AA8031" s="3">
        <v>0</v>
      </c>
      <c r="AB8031" s="3" t="s">
        <v>29</v>
      </c>
      <c r="AC8031" s="3">
        <v>1</v>
      </c>
    </row>
    <row r="8032" spans="1:29" hidden="1" outlineLevel="1" collapsed="1" x14ac:dyDescent="0.25">
      <c r="A8032" t="s">
        <v>34</v>
      </c>
      <c r="B8032" s="2" t="s">
        <v>39</v>
      </c>
      <c r="C8032" s="2" t="s">
        <v>40</v>
      </c>
      <c r="D8032" s="2" t="s">
        <v>41</v>
      </c>
      <c r="E8032" s="2" t="s">
        <v>42</v>
      </c>
      <c r="F8032" s="2" t="s">
        <v>43</v>
      </c>
      <c r="G8032" s="2" t="s">
        <v>28</v>
      </c>
      <c r="H8032" s="2" t="s">
        <v>44</v>
      </c>
      <c r="I8032" s="2" t="s">
        <v>8</v>
      </c>
      <c r="J8032" s="2" t="s">
        <v>45</v>
      </c>
      <c r="K8032" s="2" t="s">
        <v>46</v>
      </c>
      <c r="L8032" s="2" t="s">
        <v>47</v>
      </c>
      <c r="M8032" s="2" t="s">
        <v>27</v>
      </c>
      <c r="N8032" s="2" t="s">
        <v>48</v>
      </c>
      <c r="O8032" s="2" t="s">
        <v>49</v>
      </c>
      <c r="P8032" s="2" t="s">
        <v>50</v>
      </c>
      <c r="Q8032" s="2" t="s">
        <v>51</v>
      </c>
    </row>
    <row r="8033" spans="1:29" hidden="1" outlineLevel="1" collapsed="1" x14ac:dyDescent="0.25">
      <c r="A8033" t="s">
        <v>34</v>
      </c>
      <c r="B8033" s="4" t="s">
        <v>29</v>
      </c>
      <c r="C8033" s="4" t="s">
        <v>9140</v>
      </c>
      <c r="D8033" s="4" t="s">
        <v>34</v>
      </c>
      <c r="E8033" s="4">
        <v>4.2321299999999997E-5</v>
      </c>
      <c r="F8033" s="4">
        <v>1.5434800000000001E-4</v>
      </c>
      <c r="G8033" s="4">
        <v>1</v>
      </c>
      <c r="H8033" s="4">
        <v>1</v>
      </c>
      <c r="I8033" s="4">
        <v>1</v>
      </c>
      <c r="J8033" s="4" t="s">
        <v>9136</v>
      </c>
      <c r="K8033" s="4">
        <v>0</v>
      </c>
      <c r="L8033" s="4">
        <v>2126.2067099999999</v>
      </c>
      <c r="M8033" s="4" t="s">
        <v>29</v>
      </c>
      <c r="N8033" s="4" t="s">
        <v>29</v>
      </c>
      <c r="O8033" s="4">
        <v>6.5770000000000002E-5</v>
      </c>
      <c r="P8033" s="4">
        <v>2.0190000000000001E-6</v>
      </c>
      <c r="Q8033" s="4">
        <v>3.82</v>
      </c>
    </row>
    <row r="8034" spans="1:29" hidden="1" outlineLevel="1" collapsed="1" x14ac:dyDescent="0.25">
      <c r="A8034" t="s">
        <v>34</v>
      </c>
      <c r="B8034" s="4" t="s">
        <v>29</v>
      </c>
      <c r="C8034" s="4" t="s">
        <v>9141</v>
      </c>
      <c r="D8034" s="4" t="s">
        <v>34</v>
      </c>
      <c r="E8034" s="4">
        <v>4.8130799999999997E-5</v>
      </c>
      <c r="F8034" s="4">
        <v>1.5434800000000001E-4</v>
      </c>
      <c r="G8034" s="4">
        <v>1</v>
      </c>
      <c r="H8034" s="4">
        <v>1</v>
      </c>
      <c r="I8034" s="4">
        <v>2</v>
      </c>
      <c r="J8034" s="4" t="s">
        <v>9136</v>
      </c>
      <c r="K8034" s="4">
        <v>0</v>
      </c>
      <c r="L8034" s="4">
        <v>1717.0006800000001</v>
      </c>
      <c r="M8034" s="4" t="s">
        <v>29</v>
      </c>
      <c r="N8034" s="4" t="s">
        <v>29</v>
      </c>
      <c r="O8034" s="4">
        <v>6.5770000000000002E-5</v>
      </c>
      <c r="P8034" s="4">
        <v>2.356E-6</v>
      </c>
      <c r="Q8034" s="4">
        <v>3.31</v>
      </c>
    </row>
    <row r="8035" spans="1:29" hidden="1" outlineLevel="1" collapsed="1" x14ac:dyDescent="0.25">
      <c r="A8035" t="s">
        <v>34</v>
      </c>
      <c r="B8035" s="4" t="s">
        <v>29</v>
      </c>
      <c r="C8035" s="4" t="s">
        <v>9142</v>
      </c>
      <c r="D8035" s="4" t="s">
        <v>34</v>
      </c>
      <c r="E8035" s="4">
        <v>1.8723900000000002E-2</v>
      </c>
      <c r="F8035" s="4">
        <v>7.2030900000000003E-4</v>
      </c>
      <c r="G8035" s="4">
        <v>1</v>
      </c>
      <c r="H8035" s="4">
        <v>1</v>
      </c>
      <c r="I8035" s="4">
        <v>1</v>
      </c>
      <c r="J8035" s="4" t="s">
        <v>9136</v>
      </c>
      <c r="K8035" s="4">
        <v>0</v>
      </c>
      <c r="L8035" s="4">
        <v>842.50942999999995</v>
      </c>
      <c r="M8035" s="4" t="s">
        <v>29</v>
      </c>
      <c r="N8035" s="4" t="s">
        <v>29</v>
      </c>
      <c r="O8035" s="4">
        <v>2.6459999999999998E-4</v>
      </c>
      <c r="P8035" s="4">
        <v>3.006E-3</v>
      </c>
      <c r="Q8035" s="4">
        <v>1.81</v>
      </c>
    </row>
    <row r="8036" spans="1:29" x14ac:dyDescent="0.25">
      <c r="A8036" s="3" t="s">
        <v>29</v>
      </c>
      <c r="B8036" s="3" t="s">
        <v>30</v>
      </c>
      <c r="C8036" s="3" t="s">
        <v>9143</v>
      </c>
      <c r="D8036" s="3" t="s">
        <v>9144</v>
      </c>
      <c r="E8036" s="3">
        <v>0</v>
      </c>
      <c r="F8036" s="3">
        <v>16.056999999999999</v>
      </c>
      <c r="G8036" s="3">
        <v>31</v>
      </c>
      <c r="H8036" s="3">
        <v>5</v>
      </c>
      <c r="I8036" s="3">
        <v>7</v>
      </c>
      <c r="J8036" s="3">
        <v>5</v>
      </c>
      <c r="K8036" s="3">
        <v>252</v>
      </c>
      <c r="L8036" s="3">
        <v>28</v>
      </c>
      <c r="M8036" s="3">
        <v>4.72</v>
      </c>
      <c r="N8036" s="3">
        <v>17.66</v>
      </c>
      <c r="O8036" s="3">
        <v>5</v>
      </c>
      <c r="P8036" s="3" t="s">
        <v>315</v>
      </c>
      <c r="Q8036" s="3" t="s">
        <v>2919</v>
      </c>
      <c r="R8036" s="3" t="s">
        <v>2920</v>
      </c>
      <c r="S8036" s="3" t="s">
        <v>9145</v>
      </c>
      <c r="T8036" s="3" t="s">
        <v>34</v>
      </c>
      <c r="U8036" s="3" t="s">
        <v>9143</v>
      </c>
      <c r="V8036" s="3" t="s">
        <v>34</v>
      </c>
      <c r="W8036" s="3" t="s">
        <v>714</v>
      </c>
      <c r="X8036" s="3" t="s">
        <v>34</v>
      </c>
      <c r="Y8036" s="3" t="s">
        <v>34</v>
      </c>
      <c r="Z8036" s="3" t="s">
        <v>34</v>
      </c>
      <c r="AA8036" s="3">
        <v>0</v>
      </c>
      <c r="AB8036" s="3" t="s">
        <v>29</v>
      </c>
      <c r="AC8036" s="3">
        <v>1</v>
      </c>
    </row>
    <row r="8037" spans="1:29" hidden="1" outlineLevel="1" collapsed="1" x14ac:dyDescent="0.25">
      <c r="A8037" t="s">
        <v>34</v>
      </c>
      <c r="B8037" s="2" t="s">
        <v>39</v>
      </c>
      <c r="C8037" s="2" t="s">
        <v>40</v>
      </c>
      <c r="D8037" s="2" t="s">
        <v>41</v>
      </c>
      <c r="E8037" s="2" t="s">
        <v>42</v>
      </c>
      <c r="F8037" s="2" t="s">
        <v>43</v>
      </c>
      <c r="G8037" s="2" t="s">
        <v>28</v>
      </c>
      <c r="H8037" s="2" t="s">
        <v>44</v>
      </c>
      <c r="I8037" s="2" t="s">
        <v>8</v>
      </c>
      <c r="J8037" s="2" t="s">
        <v>45</v>
      </c>
      <c r="K8037" s="2" t="s">
        <v>46</v>
      </c>
      <c r="L8037" s="2" t="s">
        <v>47</v>
      </c>
      <c r="M8037" s="2" t="s">
        <v>27</v>
      </c>
      <c r="N8037" s="2" t="s">
        <v>48</v>
      </c>
      <c r="O8037" s="2" t="s">
        <v>49</v>
      </c>
      <c r="P8037" s="2" t="s">
        <v>50</v>
      </c>
      <c r="Q8037" s="2" t="s">
        <v>51</v>
      </c>
    </row>
    <row r="8038" spans="1:29" hidden="1" outlineLevel="1" collapsed="1" x14ac:dyDescent="0.25">
      <c r="A8038" t="s">
        <v>34</v>
      </c>
      <c r="B8038" s="4" t="s">
        <v>29</v>
      </c>
      <c r="C8038" s="4" t="s">
        <v>9146</v>
      </c>
      <c r="D8038" s="4" t="s">
        <v>34</v>
      </c>
      <c r="E8038" s="4">
        <v>1.5990900000000001E-3</v>
      </c>
      <c r="F8038" s="4">
        <v>1.5434800000000001E-4</v>
      </c>
      <c r="G8038" s="4">
        <v>1</v>
      </c>
      <c r="H8038" s="4">
        <v>2</v>
      </c>
      <c r="I8038" s="4">
        <v>2</v>
      </c>
      <c r="J8038" s="4" t="s">
        <v>9143</v>
      </c>
      <c r="K8038" s="4">
        <v>0</v>
      </c>
      <c r="L8038" s="4">
        <v>1403.6953900000001</v>
      </c>
      <c r="M8038" s="4" t="s">
        <v>29</v>
      </c>
      <c r="N8038" s="4" t="s">
        <v>29</v>
      </c>
      <c r="O8038" s="4">
        <v>6.5770000000000002E-5</v>
      </c>
      <c r="P8038" s="4">
        <v>1.6090000000000001E-4</v>
      </c>
      <c r="Q8038" s="4">
        <v>2.97</v>
      </c>
    </row>
    <row r="8039" spans="1:29" hidden="1" outlineLevel="1" collapsed="1" x14ac:dyDescent="0.25">
      <c r="A8039" t="s">
        <v>34</v>
      </c>
      <c r="B8039" s="4" t="s">
        <v>29</v>
      </c>
      <c r="C8039" s="4" t="s">
        <v>9147</v>
      </c>
      <c r="D8039" s="4" t="s">
        <v>34</v>
      </c>
      <c r="E8039" s="4">
        <v>8.3066200000000002E-4</v>
      </c>
      <c r="F8039" s="4">
        <v>1.5434800000000001E-4</v>
      </c>
      <c r="G8039" s="4">
        <v>1</v>
      </c>
      <c r="H8039" s="4">
        <v>2</v>
      </c>
      <c r="I8039" s="4">
        <v>2</v>
      </c>
      <c r="J8039" s="4" t="s">
        <v>9143</v>
      </c>
      <c r="K8039" s="4">
        <v>0</v>
      </c>
      <c r="L8039" s="4">
        <v>1269.66984</v>
      </c>
      <c r="M8039" s="4" t="s">
        <v>29</v>
      </c>
      <c r="N8039" s="4" t="s">
        <v>29</v>
      </c>
      <c r="O8039" s="4">
        <v>6.5770000000000002E-5</v>
      </c>
      <c r="P8039" s="4">
        <v>7.3990000000000001E-5</v>
      </c>
      <c r="Q8039" s="4">
        <v>2.8</v>
      </c>
    </row>
    <row r="8040" spans="1:29" hidden="1" outlineLevel="1" collapsed="1" x14ac:dyDescent="0.25">
      <c r="A8040" t="s">
        <v>34</v>
      </c>
      <c r="B8040" s="4" t="s">
        <v>29</v>
      </c>
      <c r="C8040" s="4" t="s">
        <v>9148</v>
      </c>
      <c r="D8040" s="4" t="s">
        <v>6389</v>
      </c>
      <c r="E8040" s="4">
        <v>3.6086099999999999E-3</v>
      </c>
      <c r="F8040" s="4">
        <v>3.0793500000000001E-4</v>
      </c>
      <c r="G8040" s="4">
        <v>1</v>
      </c>
      <c r="H8040" s="4">
        <v>2</v>
      </c>
      <c r="I8040" s="4">
        <v>1</v>
      </c>
      <c r="J8040" s="4" t="s">
        <v>9143</v>
      </c>
      <c r="K8040" s="4">
        <v>0</v>
      </c>
      <c r="L8040" s="4">
        <v>3418.6835099999998</v>
      </c>
      <c r="M8040" s="4" t="s">
        <v>29</v>
      </c>
      <c r="N8040" s="4" t="s">
        <v>29</v>
      </c>
      <c r="O8040" s="4">
        <v>1.192E-4</v>
      </c>
      <c r="P8040" s="4">
        <v>4.194E-4</v>
      </c>
      <c r="Q8040" s="4">
        <v>4.9800000000000004</v>
      </c>
    </row>
    <row r="8041" spans="1:29" hidden="1" outlineLevel="1" collapsed="1" x14ac:dyDescent="0.25">
      <c r="A8041" t="s">
        <v>34</v>
      </c>
      <c r="B8041" s="4" t="s">
        <v>29</v>
      </c>
      <c r="C8041" s="4" t="s">
        <v>9149</v>
      </c>
      <c r="D8041" s="4" t="s">
        <v>128</v>
      </c>
      <c r="E8041" s="4">
        <v>3.95082E-2</v>
      </c>
      <c r="F8041" s="4">
        <v>1.40211E-3</v>
      </c>
      <c r="G8041" s="4">
        <v>1</v>
      </c>
      <c r="H8041" s="4">
        <v>2</v>
      </c>
      <c r="I8041" s="4">
        <v>1</v>
      </c>
      <c r="J8041" s="4" t="s">
        <v>9143</v>
      </c>
      <c r="K8041" s="4">
        <v>0</v>
      </c>
      <c r="L8041" s="4">
        <v>1832.86762</v>
      </c>
      <c r="M8041" s="4" t="s">
        <v>29</v>
      </c>
      <c r="N8041" s="4" t="s">
        <v>29</v>
      </c>
      <c r="O8041" s="4">
        <v>5.0580000000000004E-4</v>
      </c>
      <c r="P8041" s="4">
        <v>7.7929999999999996E-3</v>
      </c>
      <c r="Q8041" s="4">
        <v>2.34</v>
      </c>
    </row>
    <row r="8042" spans="1:29" hidden="1" outlineLevel="1" collapsed="1" x14ac:dyDescent="0.25">
      <c r="A8042" t="s">
        <v>34</v>
      </c>
      <c r="B8042" s="4" t="s">
        <v>29</v>
      </c>
      <c r="C8042" s="4" t="s">
        <v>9150</v>
      </c>
      <c r="D8042" s="4" t="s">
        <v>34</v>
      </c>
      <c r="E8042" s="4">
        <v>0.25275799999999998</v>
      </c>
      <c r="F8042" s="4">
        <v>9.9898199999999999E-3</v>
      </c>
      <c r="G8042" s="4">
        <v>1</v>
      </c>
      <c r="H8042" s="4">
        <v>2</v>
      </c>
      <c r="I8042" s="4">
        <v>1</v>
      </c>
      <c r="J8042" s="4" t="s">
        <v>9143</v>
      </c>
      <c r="K8042" s="4">
        <v>0</v>
      </c>
      <c r="L8042" s="4">
        <v>912.55128999999999</v>
      </c>
      <c r="M8042" s="4" t="s">
        <v>29</v>
      </c>
      <c r="N8042" s="4" t="s">
        <v>29</v>
      </c>
      <c r="O8042" s="4">
        <v>3.8479999999999999E-3</v>
      </c>
      <c r="P8042" s="4">
        <v>0.11260000000000001</v>
      </c>
      <c r="Q8042" s="4">
        <v>2.02</v>
      </c>
    </row>
    <row r="8043" spans="1:29" x14ac:dyDescent="0.25">
      <c r="A8043" s="3" t="s">
        <v>29</v>
      </c>
      <c r="B8043" s="3" t="s">
        <v>30</v>
      </c>
      <c r="C8043" s="3" t="s">
        <v>9151</v>
      </c>
      <c r="D8043" s="3" t="s">
        <v>9152</v>
      </c>
      <c r="E8043" s="3">
        <v>0</v>
      </c>
      <c r="F8043" s="3">
        <v>16.053000000000001</v>
      </c>
      <c r="G8043" s="3">
        <v>7</v>
      </c>
      <c r="H8043" s="3">
        <v>4</v>
      </c>
      <c r="I8043" s="3">
        <v>4</v>
      </c>
      <c r="J8043" s="3">
        <v>4</v>
      </c>
      <c r="K8043" s="3">
        <v>740</v>
      </c>
      <c r="L8043" s="3">
        <v>81.3</v>
      </c>
      <c r="M8043" s="3">
        <v>8.7899999999999991</v>
      </c>
      <c r="N8043" s="3">
        <v>8.81</v>
      </c>
      <c r="O8043" s="3">
        <v>4</v>
      </c>
      <c r="P8043" s="3" t="s">
        <v>636</v>
      </c>
      <c r="Q8043" s="3" t="s">
        <v>3552</v>
      </c>
      <c r="R8043" s="3" t="s">
        <v>189</v>
      </c>
      <c r="S8043" s="3" t="s">
        <v>9153</v>
      </c>
      <c r="T8043" s="3" t="s">
        <v>9154</v>
      </c>
      <c r="U8043" s="3" t="s">
        <v>9151</v>
      </c>
      <c r="V8043" s="3" t="s">
        <v>9155</v>
      </c>
      <c r="W8043" s="3" t="s">
        <v>193</v>
      </c>
      <c r="X8043" s="3" t="s">
        <v>34</v>
      </c>
      <c r="Y8043" s="3" t="s">
        <v>34</v>
      </c>
      <c r="Z8043" s="3" t="s">
        <v>34</v>
      </c>
      <c r="AA8043" s="3">
        <v>0</v>
      </c>
      <c r="AB8043" s="3" t="s">
        <v>29</v>
      </c>
      <c r="AC8043" s="3">
        <v>1</v>
      </c>
    </row>
    <row r="8044" spans="1:29" hidden="1" outlineLevel="1" collapsed="1" x14ac:dyDescent="0.25">
      <c r="A8044" t="s">
        <v>34</v>
      </c>
      <c r="B8044" s="2" t="s">
        <v>39</v>
      </c>
      <c r="C8044" s="2" t="s">
        <v>40</v>
      </c>
      <c r="D8044" s="2" t="s">
        <v>41</v>
      </c>
      <c r="E8044" s="2" t="s">
        <v>42</v>
      </c>
      <c r="F8044" s="2" t="s">
        <v>43</v>
      </c>
      <c r="G8044" s="2" t="s">
        <v>28</v>
      </c>
      <c r="H8044" s="2" t="s">
        <v>44</v>
      </c>
      <c r="I8044" s="2" t="s">
        <v>8</v>
      </c>
      <c r="J8044" s="2" t="s">
        <v>45</v>
      </c>
      <c r="K8044" s="2" t="s">
        <v>46</v>
      </c>
      <c r="L8044" s="2" t="s">
        <v>47</v>
      </c>
      <c r="M8044" s="2" t="s">
        <v>27</v>
      </c>
      <c r="N8044" s="2" t="s">
        <v>48</v>
      </c>
      <c r="O8044" s="2" t="s">
        <v>49</v>
      </c>
      <c r="P8044" s="2" t="s">
        <v>50</v>
      </c>
      <c r="Q8044" s="2" t="s">
        <v>51</v>
      </c>
    </row>
    <row r="8045" spans="1:29" hidden="1" outlineLevel="1" collapsed="1" x14ac:dyDescent="0.25">
      <c r="A8045" t="s">
        <v>34</v>
      </c>
      <c r="B8045" s="4" t="s">
        <v>29</v>
      </c>
      <c r="C8045" s="4" t="s">
        <v>9156</v>
      </c>
      <c r="D8045" s="4" t="s">
        <v>34</v>
      </c>
      <c r="E8045" s="4">
        <v>1.7606399999999999E-3</v>
      </c>
      <c r="F8045" s="4">
        <v>1.5434800000000001E-4</v>
      </c>
      <c r="G8045" s="4">
        <v>1</v>
      </c>
      <c r="H8045" s="4">
        <v>1</v>
      </c>
      <c r="I8045" s="4">
        <v>1</v>
      </c>
      <c r="J8045" s="4" t="s">
        <v>9151</v>
      </c>
      <c r="K8045" s="4">
        <v>0</v>
      </c>
      <c r="L8045" s="4">
        <v>1289.70596</v>
      </c>
      <c r="M8045" s="4" t="s">
        <v>29</v>
      </c>
      <c r="N8045" s="4" t="s">
        <v>29</v>
      </c>
      <c r="O8045" s="4">
        <v>6.5770000000000002E-5</v>
      </c>
      <c r="P8045" s="4">
        <v>1.8039999999999999E-4</v>
      </c>
      <c r="Q8045" s="4">
        <v>2.98</v>
      </c>
    </row>
    <row r="8046" spans="1:29" hidden="1" outlineLevel="1" collapsed="1" x14ac:dyDescent="0.25">
      <c r="A8046" t="s">
        <v>34</v>
      </c>
      <c r="B8046" s="4" t="s">
        <v>29</v>
      </c>
      <c r="C8046" s="4" t="s">
        <v>9157</v>
      </c>
      <c r="D8046" s="4" t="s">
        <v>34</v>
      </c>
      <c r="E8046" s="4">
        <v>1.1979E-3</v>
      </c>
      <c r="F8046" s="4">
        <v>1.5434800000000001E-4</v>
      </c>
      <c r="G8046" s="4">
        <v>1</v>
      </c>
      <c r="H8046" s="4">
        <v>1</v>
      </c>
      <c r="I8046" s="4">
        <v>1</v>
      </c>
      <c r="J8046" s="4" t="s">
        <v>9151</v>
      </c>
      <c r="K8046" s="4">
        <v>0</v>
      </c>
      <c r="L8046" s="4">
        <v>1502.8437899999999</v>
      </c>
      <c r="M8046" s="4" t="s">
        <v>29</v>
      </c>
      <c r="N8046" s="4" t="s">
        <v>29</v>
      </c>
      <c r="O8046" s="4">
        <v>6.5770000000000002E-5</v>
      </c>
      <c r="P8046" s="4">
        <v>1.1459999999999999E-4</v>
      </c>
      <c r="Q8046" s="4">
        <v>2</v>
      </c>
    </row>
    <row r="8047" spans="1:29" hidden="1" outlineLevel="1" collapsed="1" x14ac:dyDescent="0.25">
      <c r="A8047" t="s">
        <v>34</v>
      </c>
      <c r="B8047" s="4" t="s">
        <v>29</v>
      </c>
      <c r="C8047" s="4" t="s">
        <v>9158</v>
      </c>
      <c r="D8047" s="4" t="s">
        <v>34</v>
      </c>
      <c r="E8047" s="4">
        <v>1.31278E-5</v>
      </c>
      <c r="F8047" s="4">
        <v>1.5434800000000001E-4</v>
      </c>
      <c r="G8047" s="4">
        <v>1</v>
      </c>
      <c r="H8047" s="4">
        <v>1</v>
      </c>
      <c r="I8047" s="4">
        <v>1</v>
      </c>
      <c r="J8047" s="4" t="s">
        <v>9151</v>
      </c>
      <c r="K8047" s="4">
        <v>0</v>
      </c>
      <c r="L8047" s="4">
        <v>1819.8555899999999</v>
      </c>
      <c r="M8047" s="4" t="s">
        <v>29</v>
      </c>
      <c r="N8047" s="4" t="s">
        <v>29</v>
      </c>
      <c r="O8047" s="4">
        <v>6.5770000000000002E-5</v>
      </c>
      <c r="P8047" s="4">
        <v>4.9070000000000002E-7</v>
      </c>
      <c r="Q8047" s="4">
        <v>3.31</v>
      </c>
    </row>
    <row r="8048" spans="1:29" hidden="1" outlineLevel="1" collapsed="1" x14ac:dyDescent="0.25">
      <c r="A8048" t="s">
        <v>34</v>
      </c>
      <c r="B8048" s="4" t="s">
        <v>29</v>
      </c>
      <c r="C8048" s="4" t="s">
        <v>9159</v>
      </c>
      <c r="D8048" s="4" t="s">
        <v>34</v>
      </c>
      <c r="E8048" s="4">
        <v>4.3048799999999998E-2</v>
      </c>
      <c r="F8048" s="4">
        <v>1.40211E-3</v>
      </c>
      <c r="G8048" s="4">
        <v>1</v>
      </c>
      <c r="H8048" s="4">
        <v>1</v>
      </c>
      <c r="I8048" s="4">
        <v>1</v>
      </c>
      <c r="J8048" s="4" t="s">
        <v>9151</v>
      </c>
      <c r="K8048" s="4">
        <v>0</v>
      </c>
      <c r="L8048" s="4">
        <v>1302.6899699999999</v>
      </c>
      <c r="M8048" s="4" t="s">
        <v>29</v>
      </c>
      <c r="N8048" s="4" t="s">
        <v>29</v>
      </c>
      <c r="O8048" s="4">
        <v>5.0580000000000004E-4</v>
      </c>
      <c r="P8048" s="4">
        <v>8.7320000000000002E-3</v>
      </c>
      <c r="Q8048" s="4">
        <v>2.52</v>
      </c>
    </row>
    <row r="8049" spans="1:29" x14ac:dyDescent="0.25">
      <c r="A8049" s="3" t="s">
        <v>29</v>
      </c>
      <c r="B8049" s="3" t="s">
        <v>30</v>
      </c>
      <c r="C8049" s="3" t="s">
        <v>9160</v>
      </c>
      <c r="D8049" s="3" t="s">
        <v>9161</v>
      </c>
      <c r="E8049" s="3">
        <v>0</v>
      </c>
      <c r="F8049" s="3">
        <v>15.976000000000001</v>
      </c>
      <c r="G8049" s="3">
        <v>1</v>
      </c>
      <c r="H8049" s="3">
        <v>4</v>
      </c>
      <c r="I8049" s="3">
        <v>5</v>
      </c>
      <c r="J8049" s="3">
        <v>4</v>
      </c>
      <c r="K8049" s="3">
        <v>3744</v>
      </c>
      <c r="L8049" s="3">
        <v>432.9</v>
      </c>
      <c r="M8049" s="3">
        <v>6.55</v>
      </c>
      <c r="N8049" s="3">
        <v>12.95</v>
      </c>
      <c r="O8049" s="3">
        <v>4</v>
      </c>
      <c r="P8049" s="3" t="s">
        <v>2217</v>
      </c>
      <c r="Q8049" s="3" t="s">
        <v>2310</v>
      </c>
      <c r="R8049" s="3" t="s">
        <v>5895</v>
      </c>
      <c r="S8049" s="3" t="s">
        <v>9162</v>
      </c>
      <c r="T8049" s="3" t="s">
        <v>34</v>
      </c>
      <c r="U8049" s="3" t="s">
        <v>9160</v>
      </c>
      <c r="V8049" s="3" t="s">
        <v>34</v>
      </c>
      <c r="W8049" s="3" t="s">
        <v>1758</v>
      </c>
      <c r="X8049" s="3" t="s">
        <v>34</v>
      </c>
      <c r="Y8049" s="3" t="s">
        <v>34</v>
      </c>
      <c r="Z8049" s="3" t="s">
        <v>34</v>
      </c>
      <c r="AA8049" s="3">
        <v>0</v>
      </c>
      <c r="AB8049" s="3" t="s">
        <v>29</v>
      </c>
      <c r="AC8049" s="3">
        <v>1</v>
      </c>
    </row>
    <row r="8050" spans="1:29" hidden="1" outlineLevel="1" collapsed="1" x14ac:dyDescent="0.25">
      <c r="A8050" t="s">
        <v>34</v>
      </c>
      <c r="B8050" s="2" t="s">
        <v>39</v>
      </c>
      <c r="C8050" s="2" t="s">
        <v>40</v>
      </c>
      <c r="D8050" s="2" t="s">
        <v>41</v>
      </c>
      <c r="E8050" s="2" t="s">
        <v>42</v>
      </c>
      <c r="F8050" s="2" t="s">
        <v>43</v>
      </c>
      <c r="G8050" s="2" t="s">
        <v>28</v>
      </c>
      <c r="H8050" s="2" t="s">
        <v>44</v>
      </c>
      <c r="I8050" s="2" t="s">
        <v>8</v>
      </c>
      <c r="J8050" s="2" t="s">
        <v>45</v>
      </c>
      <c r="K8050" s="2" t="s">
        <v>46</v>
      </c>
      <c r="L8050" s="2" t="s">
        <v>47</v>
      </c>
      <c r="M8050" s="2" t="s">
        <v>27</v>
      </c>
      <c r="N8050" s="2" t="s">
        <v>48</v>
      </c>
      <c r="O8050" s="2" t="s">
        <v>49</v>
      </c>
      <c r="P8050" s="2" t="s">
        <v>50</v>
      </c>
      <c r="Q8050" s="2" t="s">
        <v>51</v>
      </c>
    </row>
    <row r="8051" spans="1:29" hidden="1" outlineLevel="1" collapsed="1" x14ac:dyDescent="0.25">
      <c r="A8051" t="s">
        <v>34</v>
      </c>
      <c r="B8051" s="4" t="s">
        <v>29</v>
      </c>
      <c r="C8051" s="4" t="s">
        <v>9163</v>
      </c>
      <c r="D8051" s="4" t="s">
        <v>72</v>
      </c>
      <c r="E8051" s="4">
        <v>3.2096099999999999E-5</v>
      </c>
      <c r="F8051" s="4">
        <v>1.5434800000000001E-4</v>
      </c>
      <c r="G8051" s="4">
        <v>1</v>
      </c>
      <c r="H8051" s="4">
        <v>1</v>
      </c>
      <c r="I8051" s="4">
        <v>1</v>
      </c>
      <c r="J8051" s="4" t="s">
        <v>9160</v>
      </c>
      <c r="K8051" s="4">
        <v>0</v>
      </c>
      <c r="L8051" s="4">
        <v>1450.7172499999999</v>
      </c>
      <c r="M8051" s="4" t="s">
        <v>29</v>
      </c>
      <c r="N8051" s="4" t="s">
        <v>29</v>
      </c>
      <c r="O8051" s="4">
        <v>6.5770000000000002E-5</v>
      </c>
      <c r="P8051" s="4">
        <v>1.4529999999999999E-6</v>
      </c>
      <c r="Q8051" s="4">
        <v>3.36</v>
      </c>
    </row>
    <row r="8052" spans="1:29" hidden="1" outlineLevel="1" collapsed="1" x14ac:dyDescent="0.25">
      <c r="A8052" t="s">
        <v>34</v>
      </c>
      <c r="B8052" s="4" t="s">
        <v>29</v>
      </c>
      <c r="C8052" s="4" t="s">
        <v>9164</v>
      </c>
      <c r="D8052" s="4" t="s">
        <v>34</v>
      </c>
      <c r="E8052" s="4">
        <v>1.6654899999999999E-5</v>
      </c>
      <c r="F8052" s="4">
        <v>1.5434800000000001E-4</v>
      </c>
      <c r="G8052" s="4">
        <v>1</v>
      </c>
      <c r="H8052" s="4">
        <v>1</v>
      </c>
      <c r="I8052" s="4">
        <v>2</v>
      </c>
      <c r="J8052" s="4" t="s">
        <v>9160</v>
      </c>
      <c r="K8052" s="4">
        <v>0</v>
      </c>
      <c r="L8052" s="4">
        <v>1893.09564</v>
      </c>
      <c r="M8052" s="4" t="s">
        <v>29</v>
      </c>
      <c r="N8052" s="4" t="s">
        <v>29</v>
      </c>
      <c r="O8052" s="4">
        <v>6.5770000000000002E-5</v>
      </c>
      <c r="P8052" s="4">
        <v>6.5460000000000005E-7</v>
      </c>
      <c r="Q8052" s="4">
        <v>3.19</v>
      </c>
    </row>
    <row r="8053" spans="1:29" hidden="1" outlineLevel="1" collapsed="1" x14ac:dyDescent="0.25">
      <c r="A8053" t="s">
        <v>34</v>
      </c>
      <c r="B8053" s="4" t="s">
        <v>29</v>
      </c>
      <c r="C8053" s="4" t="s">
        <v>9165</v>
      </c>
      <c r="D8053" s="4" t="s">
        <v>317</v>
      </c>
      <c r="E8053" s="4">
        <v>3.02954E-2</v>
      </c>
      <c r="F8053" s="4">
        <v>1.14003E-3</v>
      </c>
      <c r="G8053" s="4">
        <v>1</v>
      </c>
      <c r="H8053" s="4">
        <v>1</v>
      </c>
      <c r="I8053" s="4">
        <v>1</v>
      </c>
      <c r="J8053" s="4" t="s">
        <v>9160</v>
      </c>
      <c r="K8053" s="4">
        <v>1</v>
      </c>
      <c r="L8053" s="4">
        <v>1864.91094</v>
      </c>
      <c r="M8053" s="4" t="s">
        <v>29</v>
      </c>
      <c r="N8053" s="4" t="s">
        <v>29</v>
      </c>
      <c r="O8053" s="4">
        <v>4.1320000000000001E-4</v>
      </c>
      <c r="P8053" s="4">
        <v>5.5230000000000001E-3</v>
      </c>
      <c r="Q8053" s="4">
        <v>2.59</v>
      </c>
    </row>
    <row r="8054" spans="1:29" hidden="1" outlineLevel="1" collapsed="1" x14ac:dyDescent="0.25">
      <c r="A8054" t="s">
        <v>34</v>
      </c>
      <c r="B8054" s="4" t="s">
        <v>29</v>
      </c>
      <c r="C8054" s="4" t="s">
        <v>9166</v>
      </c>
      <c r="D8054" s="4" t="s">
        <v>196</v>
      </c>
      <c r="E8054" s="4">
        <v>8.0424700000000002E-2</v>
      </c>
      <c r="F8054" s="4">
        <v>3.1301300000000001E-3</v>
      </c>
      <c r="G8054" s="4">
        <v>1</v>
      </c>
      <c r="H8054" s="4">
        <v>1</v>
      </c>
      <c r="I8054" s="4">
        <v>1</v>
      </c>
      <c r="J8054" s="4" t="s">
        <v>9160</v>
      </c>
      <c r="K8054" s="4">
        <v>0</v>
      </c>
      <c r="L8054" s="4">
        <v>1193.5983200000001</v>
      </c>
      <c r="M8054" s="4" t="s">
        <v>29</v>
      </c>
      <c r="N8054" s="4" t="s">
        <v>29</v>
      </c>
      <c r="O8054" s="4">
        <v>1.121E-3</v>
      </c>
      <c r="P8054" s="4">
        <v>2.0129999999999999E-2</v>
      </c>
      <c r="Q8054" s="4">
        <v>1.94</v>
      </c>
    </row>
    <row r="8055" spans="1:29" x14ac:dyDescent="0.25">
      <c r="A8055" s="3" t="s">
        <v>29</v>
      </c>
      <c r="B8055" s="3" t="s">
        <v>30</v>
      </c>
      <c r="C8055" s="3" t="s">
        <v>9167</v>
      </c>
      <c r="D8055" s="3" t="s">
        <v>9168</v>
      </c>
      <c r="E8055" s="3">
        <v>0</v>
      </c>
      <c r="F8055" s="3">
        <v>15.975</v>
      </c>
      <c r="G8055" s="3">
        <v>14</v>
      </c>
      <c r="H8055" s="3">
        <v>5</v>
      </c>
      <c r="I8055" s="3">
        <v>6</v>
      </c>
      <c r="J8055" s="3">
        <v>5</v>
      </c>
      <c r="K8055" s="3">
        <v>651</v>
      </c>
      <c r="L8055" s="3">
        <v>73.599999999999994</v>
      </c>
      <c r="M8055" s="3">
        <v>5.12</v>
      </c>
      <c r="N8055" s="3">
        <v>16.12</v>
      </c>
      <c r="O8055" s="3">
        <v>5</v>
      </c>
      <c r="P8055" s="3" t="s">
        <v>711</v>
      </c>
      <c r="Q8055" s="3" t="s">
        <v>4583</v>
      </c>
      <c r="R8055" s="3" t="s">
        <v>189</v>
      </c>
      <c r="S8055" s="3" t="s">
        <v>34</v>
      </c>
      <c r="T8055" s="3" t="s">
        <v>9169</v>
      </c>
      <c r="U8055" s="3" t="s">
        <v>9167</v>
      </c>
      <c r="V8055" s="3" t="s">
        <v>9170</v>
      </c>
      <c r="W8055" s="3" t="s">
        <v>714</v>
      </c>
      <c r="X8055" s="3" t="s">
        <v>34</v>
      </c>
      <c r="Y8055" s="3" t="s">
        <v>34</v>
      </c>
      <c r="Z8055" s="3" t="s">
        <v>34</v>
      </c>
      <c r="AA8055" s="3">
        <v>0</v>
      </c>
      <c r="AB8055" s="3" t="s">
        <v>29</v>
      </c>
      <c r="AC8055" s="3">
        <v>1</v>
      </c>
    </row>
    <row r="8056" spans="1:29" hidden="1" outlineLevel="1" collapsed="1" x14ac:dyDescent="0.25">
      <c r="A8056" t="s">
        <v>34</v>
      </c>
      <c r="B8056" s="2" t="s">
        <v>39</v>
      </c>
      <c r="C8056" s="2" t="s">
        <v>40</v>
      </c>
      <c r="D8056" s="2" t="s">
        <v>41</v>
      </c>
      <c r="E8056" s="2" t="s">
        <v>42</v>
      </c>
      <c r="F8056" s="2" t="s">
        <v>43</v>
      </c>
      <c r="G8056" s="2" t="s">
        <v>28</v>
      </c>
      <c r="H8056" s="2" t="s">
        <v>44</v>
      </c>
      <c r="I8056" s="2" t="s">
        <v>8</v>
      </c>
      <c r="J8056" s="2" t="s">
        <v>45</v>
      </c>
      <c r="K8056" s="2" t="s">
        <v>46</v>
      </c>
      <c r="L8056" s="2" t="s">
        <v>47</v>
      </c>
      <c r="M8056" s="2" t="s">
        <v>27</v>
      </c>
      <c r="N8056" s="2" t="s">
        <v>48</v>
      </c>
      <c r="O8056" s="2" t="s">
        <v>49</v>
      </c>
      <c r="P8056" s="2" t="s">
        <v>50</v>
      </c>
      <c r="Q8056" s="2" t="s">
        <v>51</v>
      </c>
    </row>
    <row r="8057" spans="1:29" hidden="1" outlineLevel="1" collapsed="1" x14ac:dyDescent="0.25">
      <c r="A8057" t="s">
        <v>34</v>
      </c>
      <c r="B8057" s="4" t="s">
        <v>29</v>
      </c>
      <c r="C8057" s="4" t="s">
        <v>9171</v>
      </c>
      <c r="D8057" s="4" t="s">
        <v>94</v>
      </c>
      <c r="E8057" s="4">
        <v>4.9703700000000003E-5</v>
      </c>
      <c r="F8057" s="4">
        <v>1.5434800000000001E-4</v>
      </c>
      <c r="G8057" s="4">
        <v>1</v>
      </c>
      <c r="H8057" s="4">
        <v>1</v>
      </c>
      <c r="I8057" s="4">
        <v>2</v>
      </c>
      <c r="J8057" s="4" t="s">
        <v>9167</v>
      </c>
      <c r="K8057" s="4">
        <v>0</v>
      </c>
      <c r="L8057" s="4">
        <v>1647.7755099999999</v>
      </c>
      <c r="M8057" s="4" t="s">
        <v>29</v>
      </c>
      <c r="N8057" s="4" t="s">
        <v>29</v>
      </c>
      <c r="O8057" s="4">
        <v>6.5770000000000002E-5</v>
      </c>
      <c r="P8057" s="4">
        <v>2.4540000000000001E-6</v>
      </c>
      <c r="Q8057" s="4">
        <v>2.46</v>
      </c>
    </row>
    <row r="8058" spans="1:29" hidden="1" outlineLevel="1" collapsed="1" x14ac:dyDescent="0.25">
      <c r="A8058" t="s">
        <v>34</v>
      </c>
      <c r="B8058" s="4" t="s">
        <v>29</v>
      </c>
      <c r="C8058" s="4" t="s">
        <v>9172</v>
      </c>
      <c r="D8058" s="4" t="s">
        <v>317</v>
      </c>
      <c r="E8058" s="4">
        <v>6.7195199999999997E-4</v>
      </c>
      <c r="F8058" s="4">
        <v>1.5434800000000001E-4</v>
      </c>
      <c r="G8058" s="4">
        <v>1</v>
      </c>
      <c r="H8058" s="4">
        <v>1</v>
      </c>
      <c r="I8058" s="4">
        <v>1</v>
      </c>
      <c r="J8058" s="4" t="s">
        <v>9167</v>
      </c>
      <c r="K8058" s="4">
        <v>0</v>
      </c>
      <c r="L8058" s="4">
        <v>3244.4546300000002</v>
      </c>
      <c r="M8058" s="4" t="s">
        <v>29</v>
      </c>
      <c r="N8058" s="4" t="s">
        <v>29</v>
      </c>
      <c r="O8058" s="4">
        <v>6.5770000000000002E-5</v>
      </c>
      <c r="P8058" s="4">
        <v>5.6919999999999997E-5</v>
      </c>
      <c r="Q8058" s="4">
        <v>4.2300000000000004</v>
      </c>
    </row>
    <row r="8059" spans="1:29" hidden="1" outlineLevel="1" collapsed="1" x14ac:dyDescent="0.25">
      <c r="A8059" t="s">
        <v>34</v>
      </c>
      <c r="B8059" s="4" t="s">
        <v>29</v>
      </c>
      <c r="C8059" s="4" t="s">
        <v>9173</v>
      </c>
      <c r="D8059" s="4" t="s">
        <v>128</v>
      </c>
      <c r="E8059" s="4">
        <v>1.5696399999999999E-2</v>
      </c>
      <c r="F8059" s="4">
        <v>5.7957899999999999E-4</v>
      </c>
      <c r="G8059" s="4">
        <v>1</v>
      </c>
      <c r="H8059" s="4">
        <v>1</v>
      </c>
      <c r="I8059" s="4">
        <v>1</v>
      </c>
      <c r="J8059" s="4" t="s">
        <v>9167</v>
      </c>
      <c r="K8059" s="4">
        <v>1</v>
      </c>
      <c r="L8059" s="4">
        <v>2281.9526999999998</v>
      </c>
      <c r="M8059" s="4" t="s">
        <v>29</v>
      </c>
      <c r="N8059" s="4" t="s">
        <v>29</v>
      </c>
      <c r="O8059" s="4">
        <v>2.1489999999999999E-4</v>
      </c>
      <c r="P8059" s="4">
        <v>2.4199999999999998E-3</v>
      </c>
      <c r="Q8059" s="4">
        <v>2.75</v>
      </c>
    </row>
    <row r="8060" spans="1:29" hidden="1" outlineLevel="1" collapsed="1" x14ac:dyDescent="0.25">
      <c r="A8060" t="s">
        <v>34</v>
      </c>
      <c r="B8060" s="4" t="s">
        <v>29</v>
      </c>
      <c r="C8060" s="4" t="s">
        <v>9174</v>
      </c>
      <c r="D8060" s="4" t="s">
        <v>128</v>
      </c>
      <c r="E8060" s="4">
        <v>4.8046699999999998E-2</v>
      </c>
      <c r="F8060" s="4">
        <v>1.52893E-3</v>
      </c>
      <c r="G8060" s="4">
        <v>1</v>
      </c>
      <c r="H8060" s="4">
        <v>1</v>
      </c>
      <c r="I8060" s="4">
        <v>1</v>
      </c>
      <c r="J8060" s="4" t="s">
        <v>9167</v>
      </c>
      <c r="K8060" s="4">
        <v>0</v>
      </c>
      <c r="L8060" s="4">
        <v>1130.5510400000001</v>
      </c>
      <c r="M8060" s="4" t="s">
        <v>29</v>
      </c>
      <c r="N8060" s="4" t="s">
        <v>29</v>
      </c>
      <c r="O8060" s="4">
        <v>5.5110000000000001E-4</v>
      </c>
      <c r="P8060" s="4">
        <v>1.009E-2</v>
      </c>
      <c r="Q8060" s="4">
        <v>2.38</v>
      </c>
    </row>
    <row r="8061" spans="1:29" hidden="1" outlineLevel="1" collapsed="1" x14ac:dyDescent="0.25">
      <c r="A8061" t="s">
        <v>34</v>
      </c>
      <c r="B8061" s="4" t="s">
        <v>29</v>
      </c>
      <c r="C8061" s="4" t="s">
        <v>9175</v>
      </c>
      <c r="D8061" s="4" t="s">
        <v>34</v>
      </c>
      <c r="E8061" s="4">
        <v>0.109373</v>
      </c>
      <c r="F8061" s="4">
        <v>3.75158E-3</v>
      </c>
      <c r="G8061" s="4">
        <v>1</v>
      </c>
      <c r="H8061" s="4">
        <v>1</v>
      </c>
      <c r="I8061" s="4">
        <v>1</v>
      </c>
      <c r="J8061" s="4" t="s">
        <v>9167</v>
      </c>
      <c r="K8061" s="4">
        <v>0</v>
      </c>
      <c r="L8061" s="4">
        <v>1512.8169</v>
      </c>
      <c r="M8061" s="4" t="s">
        <v>29</v>
      </c>
      <c r="N8061" s="4" t="s">
        <v>29</v>
      </c>
      <c r="O8061" s="4">
        <v>1.3439999999999999E-3</v>
      </c>
      <c r="P8061" s="4">
        <v>3.107E-2</v>
      </c>
      <c r="Q8061" s="4">
        <v>2.06</v>
      </c>
    </row>
    <row r="8062" spans="1:29" x14ac:dyDescent="0.25">
      <c r="A8062" s="3" t="s">
        <v>29</v>
      </c>
      <c r="B8062" s="3" t="s">
        <v>30</v>
      </c>
      <c r="C8062" s="3" t="s">
        <v>9176</v>
      </c>
      <c r="D8062" s="3" t="s">
        <v>9177</v>
      </c>
      <c r="E8062" s="3">
        <v>0</v>
      </c>
      <c r="F8062" s="3">
        <v>15.868</v>
      </c>
      <c r="G8062" s="3">
        <v>9</v>
      </c>
      <c r="H8062" s="3">
        <v>4</v>
      </c>
      <c r="I8062" s="3">
        <v>4</v>
      </c>
      <c r="J8062" s="3">
        <v>4</v>
      </c>
      <c r="K8062" s="3">
        <v>728</v>
      </c>
      <c r="L8062" s="3">
        <v>80.5</v>
      </c>
      <c r="M8062" s="3">
        <v>9.14</v>
      </c>
      <c r="N8062" s="3">
        <v>10.08</v>
      </c>
      <c r="O8062" s="3">
        <v>4</v>
      </c>
      <c r="P8062" s="3" t="s">
        <v>315</v>
      </c>
      <c r="Q8062" s="3" t="s">
        <v>2066</v>
      </c>
      <c r="R8062" s="3" t="s">
        <v>34</v>
      </c>
      <c r="S8062" s="3" t="s">
        <v>34</v>
      </c>
      <c r="T8062" s="3" t="s">
        <v>9178</v>
      </c>
      <c r="U8062" s="3" t="s">
        <v>9176</v>
      </c>
      <c r="V8062" s="3" t="s">
        <v>9179</v>
      </c>
      <c r="W8062" s="3" t="s">
        <v>976</v>
      </c>
      <c r="X8062" s="3" t="s">
        <v>34</v>
      </c>
      <c r="Y8062" s="3" t="s">
        <v>34</v>
      </c>
      <c r="Z8062" s="3" t="s">
        <v>34</v>
      </c>
      <c r="AA8062" s="3">
        <v>0</v>
      </c>
      <c r="AB8062" s="3" t="s">
        <v>29</v>
      </c>
      <c r="AC8062" s="3">
        <v>1</v>
      </c>
    </row>
    <row r="8063" spans="1:29" hidden="1" outlineLevel="1" collapsed="1" x14ac:dyDescent="0.25">
      <c r="A8063" t="s">
        <v>34</v>
      </c>
      <c r="B8063" s="2" t="s">
        <v>39</v>
      </c>
      <c r="C8063" s="2" t="s">
        <v>40</v>
      </c>
      <c r="D8063" s="2" t="s">
        <v>41</v>
      </c>
      <c r="E8063" s="2" t="s">
        <v>42</v>
      </c>
      <c r="F8063" s="2" t="s">
        <v>43</v>
      </c>
      <c r="G8063" s="2" t="s">
        <v>28</v>
      </c>
      <c r="H8063" s="2" t="s">
        <v>44</v>
      </c>
      <c r="I8063" s="2" t="s">
        <v>8</v>
      </c>
      <c r="J8063" s="2" t="s">
        <v>45</v>
      </c>
      <c r="K8063" s="2" t="s">
        <v>46</v>
      </c>
      <c r="L8063" s="2" t="s">
        <v>47</v>
      </c>
      <c r="M8063" s="2" t="s">
        <v>27</v>
      </c>
      <c r="N8063" s="2" t="s">
        <v>48</v>
      </c>
      <c r="O8063" s="2" t="s">
        <v>49</v>
      </c>
      <c r="P8063" s="2" t="s">
        <v>50</v>
      </c>
      <c r="Q8063" s="2" t="s">
        <v>51</v>
      </c>
    </row>
    <row r="8064" spans="1:29" hidden="1" outlineLevel="1" collapsed="1" x14ac:dyDescent="0.25">
      <c r="A8064" t="s">
        <v>34</v>
      </c>
      <c r="B8064" s="4" t="s">
        <v>29</v>
      </c>
      <c r="C8064" s="4" t="s">
        <v>9180</v>
      </c>
      <c r="D8064" s="4" t="s">
        <v>34</v>
      </c>
      <c r="E8064" s="4">
        <v>2.2383799999999999E-4</v>
      </c>
      <c r="F8064" s="4">
        <v>1.5434800000000001E-4</v>
      </c>
      <c r="G8064" s="4">
        <v>1</v>
      </c>
      <c r="H8064" s="4">
        <v>1</v>
      </c>
      <c r="I8064" s="4">
        <v>1</v>
      </c>
      <c r="J8064" s="4" t="s">
        <v>9176</v>
      </c>
      <c r="K8064" s="4">
        <v>0</v>
      </c>
      <c r="L8064" s="4">
        <v>2031.9366399999999</v>
      </c>
      <c r="M8064" s="4" t="s">
        <v>29</v>
      </c>
      <c r="N8064" s="4" t="s">
        <v>29</v>
      </c>
      <c r="O8064" s="4">
        <v>6.5770000000000002E-5</v>
      </c>
      <c r="P8064" s="4">
        <v>1.5140000000000001E-5</v>
      </c>
      <c r="Q8064" s="4">
        <v>2.39</v>
      </c>
    </row>
    <row r="8065" spans="1:29" hidden="1" outlineLevel="1" collapsed="1" x14ac:dyDescent="0.25">
      <c r="A8065" t="s">
        <v>34</v>
      </c>
      <c r="B8065" s="4" t="s">
        <v>29</v>
      </c>
      <c r="C8065" s="4" t="s">
        <v>9181</v>
      </c>
      <c r="D8065" s="4" t="s">
        <v>34</v>
      </c>
      <c r="E8065" s="4">
        <v>9.0301400000000005E-4</v>
      </c>
      <c r="F8065" s="4">
        <v>1.5434800000000001E-4</v>
      </c>
      <c r="G8065" s="4">
        <v>1</v>
      </c>
      <c r="H8065" s="4">
        <v>1</v>
      </c>
      <c r="I8065" s="4">
        <v>1</v>
      </c>
      <c r="J8065" s="4" t="s">
        <v>9176</v>
      </c>
      <c r="K8065" s="4">
        <v>0</v>
      </c>
      <c r="L8065" s="4">
        <v>1174.6062400000001</v>
      </c>
      <c r="M8065" s="4" t="s">
        <v>29</v>
      </c>
      <c r="N8065" s="4" t="s">
        <v>29</v>
      </c>
      <c r="O8065" s="4">
        <v>6.5770000000000002E-5</v>
      </c>
      <c r="P8065" s="4">
        <v>8.1470000000000004E-5</v>
      </c>
      <c r="Q8065" s="4">
        <v>1.69</v>
      </c>
    </row>
    <row r="8066" spans="1:29" hidden="1" outlineLevel="1" collapsed="1" x14ac:dyDescent="0.25">
      <c r="A8066" t="s">
        <v>34</v>
      </c>
      <c r="B8066" s="4" t="s">
        <v>29</v>
      </c>
      <c r="C8066" s="4" t="s">
        <v>9182</v>
      </c>
      <c r="D8066" s="4" t="s">
        <v>34</v>
      </c>
      <c r="E8066" s="4">
        <v>1.3707999999999999E-3</v>
      </c>
      <c r="F8066" s="4">
        <v>1.5434800000000001E-4</v>
      </c>
      <c r="G8066" s="4">
        <v>1</v>
      </c>
      <c r="H8066" s="4">
        <v>1</v>
      </c>
      <c r="I8066" s="4">
        <v>1</v>
      </c>
      <c r="J8066" s="4" t="s">
        <v>9176</v>
      </c>
      <c r="K8066" s="4">
        <v>0</v>
      </c>
      <c r="L8066" s="4">
        <v>1387.74407</v>
      </c>
      <c r="M8066" s="4" t="s">
        <v>29</v>
      </c>
      <c r="N8066" s="4" t="s">
        <v>29</v>
      </c>
      <c r="O8066" s="4">
        <v>6.5770000000000002E-5</v>
      </c>
      <c r="P8066" s="4">
        <v>1.338E-4</v>
      </c>
      <c r="Q8066" s="4">
        <v>3.05</v>
      </c>
    </row>
    <row r="8067" spans="1:29" hidden="1" outlineLevel="1" collapsed="1" x14ac:dyDescent="0.25">
      <c r="A8067" t="s">
        <v>34</v>
      </c>
      <c r="B8067" s="4" t="s">
        <v>29</v>
      </c>
      <c r="C8067" s="4" t="s">
        <v>9183</v>
      </c>
      <c r="D8067" s="4" t="s">
        <v>133</v>
      </c>
      <c r="E8067" s="4">
        <v>6.4129199999999999E-3</v>
      </c>
      <c r="F8067" s="4">
        <v>4.3565599999999998E-4</v>
      </c>
      <c r="G8067" s="4">
        <v>1</v>
      </c>
      <c r="H8067" s="4">
        <v>1</v>
      </c>
      <c r="I8067" s="4">
        <v>1</v>
      </c>
      <c r="J8067" s="4" t="s">
        <v>9176</v>
      </c>
      <c r="K8067" s="4">
        <v>1</v>
      </c>
      <c r="L8067" s="4">
        <v>1900.8956800000001</v>
      </c>
      <c r="M8067" s="4" t="s">
        <v>29</v>
      </c>
      <c r="N8067" s="4" t="s">
        <v>29</v>
      </c>
      <c r="O8067" s="4">
        <v>1.639E-4</v>
      </c>
      <c r="P8067" s="4">
        <v>8.206E-4</v>
      </c>
      <c r="Q8067" s="4">
        <v>2.95</v>
      </c>
    </row>
    <row r="8068" spans="1:29" x14ac:dyDescent="0.25">
      <c r="A8068" s="3" t="s">
        <v>29</v>
      </c>
      <c r="B8068" s="3" t="s">
        <v>30</v>
      </c>
      <c r="C8068" s="3" t="s">
        <v>9184</v>
      </c>
      <c r="D8068" s="3" t="s">
        <v>9185</v>
      </c>
      <c r="E8068" s="3">
        <v>0</v>
      </c>
      <c r="F8068" s="3">
        <v>15.827999999999999</v>
      </c>
      <c r="G8068" s="3">
        <v>7</v>
      </c>
      <c r="H8068" s="3">
        <v>3</v>
      </c>
      <c r="I8068" s="3">
        <v>4</v>
      </c>
      <c r="J8068" s="3">
        <v>3</v>
      </c>
      <c r="K8068" s="3">
        <v>943</v>
      </c>
      <c r="L8068" s="3">
        <v>106.3</v>
      </c>
      <c r="M8068" s="3">
        <v>6.02</v>
      </c>
      <c r="N8068" s="3">
        <v>16.350000000000001</v>
      </c>
      <c r="O8068" s="3">
        <v>3</v>
      </c>
      <c r="P8068" s="3" t="s">
        <v>315</v>
      </c>
      <c r="Q8068" s="3" t="s">
        <v>2310</v>
      </c>
      <c r="R8068" s="3" t="s">
        <v>2311</v>
      </c>
      <c r="S8068" s="3" t="s">
        <v>9186</v>
      </c>
      <c r="T8068" s="3" t="s">
        <v>9187</v>
      </c>
      <c r="U8068" s="3" t="s">
        <v>9184</v>
      </c>
      <c r="V8068" s="3" t="s">
        <v>9188</v>
      </c>
      <c r="W8068" s="3" t="s">
        <v>976</v>
      </c>
      <c r="X8068" s="3" t="s">
        <v>2315</v>
      </c>
      <c r="Y8068" s="3" t="s">
        <v>9189</v>
      </c>
      <c r="Z8068" s="3" t="s">
        <v>34</v>
      </c>
      <c r="AA8068" s="3">
        <v>7</v>
      </c>
      <c r="AB8068" s="3" t="s">
        <v>29</v>
      </c>
      <c r="AC8068" s="3">
        <v>1</v>
      </c>
    </row>
    <row r="8069" spans="1:29" hidden="1" outlineLevel="1" collapsed="1" x14ac:dyDescent="0.25">
      <c r="A8069" t="s">
        <v>34</v>
      </c>
      <c r="B8069" s="2" t="s">
        <v>39</v>
      </c>
      <c r="C8069" s="2" t="s">
        <v>40</v>
      </c>
      <c r="D8069" s="2" t="s">
        <v>41</v>
      </c>
      <c r="E8069" s="2" t="s">
        <v>42</v>
      </c>
      <c r="F8069" s="2" t="s">
        <v>43</v>
      </c>
      <c r="G8069" s="2" t="s">
        <v>28</v>
      </c>
      <c r="H8069" s="2" t="s">
        <v>44</v>
      </c>
      <c r="I8069" s="2" t="s">
        <v>8</v>
      </c>
      <c r="J8069" s="2" t="s">
        <v>45</v>
      </c>
      <c r="K8069" s="2" t="s">
        <v>46</v>
      </c>
      <c r="L8069" s="2" t="s">
        <v>47</v>
      </c>
      <c r="M8069" s="2" t="s">
        <v>27</v>
      </c>
      <c r="N8069" s="2" t="s">
        <v>48</v>
      </c>
      <c r="O8069" s="2" t="s">
        <v>49</v>
      </c>
      <c r="P8069" s="2" t="s">
        <v>50</v>
      </c>
      <c r="Q8069" s="2" t="s">
        <v>51</v>
      </c>
    </row>
    <row r="8070" spans="1:29" hidden="1" outlineLevel="1" collapsed="1" x14ac:dyDescent="0.25">
      <c r="A8070" t="s">
        <v>34</v>
      </c>
      <c r="B8070" s="4" t="s">
        <v>29</v>
      </c>
      <c r="C8070" s="4" t="s">
        <v>9190</v>
      </c>
      <c r="D8070" s="4" t="s">
        <v>154</v>
      </c>
      <c r="E8070" s="4">
        <v>1.42726E-5</v>
      </c>
      <c r="F8070" s="4">
        <v>1.5434800000000001E-4</v>
      </c>
      <c r="G8070" s="4">
        <v>1</v>
      </c>
      <c r="H8070" s="4">
        <v>1</v>
      </c>
      <c r="I8070" s="4">
        <v>2</v>
      </c>
      <c r="J8070" s="4" t="s">
        <v>9184</v>
      </c>
      <c r="K8070" s="4">
        <v>0</v>
      </c>
      <c r="L8070" s="4">
        <v>2236.1165700000001</v>
      </c>
      <c r="M8070" s="4" t="s">
        <v>29</v>
      </c>
      <c r="N8070" s="4" t="s">
        <v>29</v>
      </c>
      <c r="O8070" s="4">
        <v>6.5770000000000002E-5</v>
      </c>
      <c r="P8070" s="4">
        <v>5.4420000000000002E-7</v>
      </c>
      <c r="Q8070" s="4">
        <v>4.3</v>
      </c>
    </row>
    <row r="8071" spans="1:29" hidden="1" outlineLevel="1" collapsed="1" x14ac:dyDescent="0.25">
      <c r="A8071" t="s">
        <v>34</v>
      </c>
      <c r="B8071" s="4" t="s">
        <v>29</v>
      </c>
      <c r="C8071" s="4" t="s">
        <v>9191</v>
      </c>
      <c r="D8071" s="4" t="s">
        <v>34</v>
      </c>
      <c r="E8071" s="4">
        <v>6.1413799999999997E-4</v>
      </c>
      <c r="F8071" s="4">
        <v>1.5434800000000001E-4</v>
      </c>
      <c r="G8071" s="4">
        <v>1</v>
      </c>
      <c r="H8071" s="4">
        <v>1</v>
      </c>
      <c r="I8071" s="4">
        <v>1</v>
      </c>
      <c r="J8071" s="4" t="s">
        <v>9184</v>
      </c>
      <c r="K8071" s="4">
        <v>0</v>
      </c>
      <c r="L8071" s="4">
        <v>1932.1276700000001</v>
      </c>
      <c r="M8071" s="4" t="s">
        <v>29</v>
      </c>
      <c r="N8071" s="4" t="s">
        <v>29</v>
      </c>
      <c r="O8071" s="4">
        <v>6.5770000000000002E-5</v>
      </c>
      <c r="P8071" s="4">
        <v>5.1449999999999997E-5</v>
      </c>
      <c r="Q8071" s="4">
        <v>4.63</v>
      </c>
    </row>
    <row r="8072" spans="1:29" hidden="1" outlineLevel="1" collapsed="1" x14ac:dyDescent="0.25">
      <c r="A8072" t="s">
        <v>34</v>
      </c>
      <c r="B8072" s="4" t="s">
        <v>29</v>
      </c>
      <c r="C8072" s="4" t="s">
        <v>9192</v>
      </c>
      <c r="D8072" s="4" t="s">
        <v>9193</v>
      </c>
      <c r="E8072" s="4">
        <v>4.6322500000000003E-2</v>
      </c>
      <c r="F8072" s="4">
        <v>1.52893E-3</v>
      </c>
      <c r="G8072" s="4">
        <v>1</v>
      </c>
      <c r="H8072" s="4">
        <v>1</v>
      </c>
      <c r="I8072" s="4">
        <v>1</v>
      </c>
      <c r="J8072" s="4" t="s">
        <v>9184</v>
      </c>
      <c r="K8072" s="4">
        <v>1</v>
      </c>
      <c r="L8072" s="4">
        <v>2891.3393500000002</v>
      </c>
      <c r="M8072" s="4" t="s">
        <v>29</v>
      </c>
      <c r="N8072" s="4" t="s">
        <v>29</v>
      </c>
      <c r="O8072" s="4">
        <v>5.5110000000000001E-4</v>
      </c>
      <c r="P8072" s="4">
        <v>9.6190000000000008E-3</v>
      </c>
      <c r="Q8072" s="4">
        <v>3.86</v>
      </c>
    </row>
    <row r="8073" spans="1:29" x14ac:dyDescent="0.25">
      <c r="A8073" s="3" t="s">
        <v>29</v>
      </c>
      <c r="B8073" s="3" t="s">
        <v>30</v>
      </c>
      <c r="C8073" s="3" t="s">
        <v>9194</v>
      </c>
      <c r="D8073" s="3" t="s">
        <v>9195</v>
      </c>
      <c r="E8073" s="3">
        <v>0</v>
      </c>
      <c r="F8073" s="3">
        <v>15.826000000000001</v>
      </c>
      <c r="G8073" s="3">
        <v>20</v>
      </c>
      <c r="H8073" s="3">
        <v>3</v>
      </c>
      <c r="I8073" s="3">
        <v>5</v>
      </c>
      <c r="J8073" s="3">
        <v>3</v>
      </c>
      <c r="K8073" s="3">
        <v>215</v>
      </c>
      <c r="L8073" s="3">
        <v>23.5</v>
      </c>
      <c r="M8073" s="3">
        <v>7.42</v>
      </c>
      <c r="N8073" s="3">
        <v>18.440000000000001</v>
      </c>
      <c r="O8073" s="3">
        <v>3</v>
      </c>
      <c r="P8073" s="3" t="s">
        <v>34</v>
      </c>
      <c r="Q8073" s="3" t="s">
        <v>34</v>
      </c>
      <c r="R8073" s="3" t="s">
        <v>189</v>
      </c>
      <c r="S8073" s="3" t="s">
        <v>7254</v>
      </c>
      <c r="T8073" s="3" t="s">
        <v>34</v>
      </c>
      <c r="U8073" s="3" t="s">
        <v>9194</v>
      </c>
      <c r="V8073" s="3" t="s">
        <v>34</v>
      </c>
      <c r="W8073" s="3" t="s">
        <v>2549</v>
      </c>
      <c r="X8073" s="3" t="s">
        <v>34</v>
      </c>
      <c r="Y8073" s="3" t="s">
        <v>34</v>
      </c>
      <c r="Z8073" s="3" t="s">
        <v>34</v>
      </c>
      <c r="AA8073" s="3">
        <v>0</v>
      </c>
      <c r="AB8073" s="3" t="s">
        <v>29</v>
      </c>
      <c r="AC8073" s="3">
        <v>1</v>
      </c>
    </row>
    <row r="8074" spans="1:29" hidden="1" outlineLevel="1" collapsed="1" x14ac:dyDescent="0.25">
      <c r="A8074" t="s">
        <v>34</v>
      </c>
      <c r="B8074" s="2" t="s">
        <v>39</v>
      </c>
      <c r="C8074" s="2" t="s">
        <v>40</v>
      </c>
      <c r="D8074" s="2" t="s">
        <v>41</v>
      </c>
      <c r="E8074" s="2" t="s">
        <v>42</v>
      </c>
      <c r="F8074" s="2" t="s">
        <v>43</v>
      </c>
      <c r="G8074" s="2" t="s">
        <v>28</v>
      </c>
      <c r="H8074" s="2" t="s">
        <v>44</v>
      </c>
      <c r="I8074" s="2" t="s">
        <v>8</v>
      </c>
      <c r="J8074" s="2" t="s">
        <v>45</v>
      </c>
      <c r="K8074" s="2" t="s">
        <v>46</v>
      </c>
      <c r="L8074" s="2" t="s">
        <v>47</v>
      </c>
      <c r="M8074" s="2" t="s">
        <v>27</v>
      </c>
      <c r="N8074" s="2" t="s">
        <v>48</v>
      </c>
      <c r="O8074" s="2" t="s">
        <v>49</v>
      </c>
      <c r="P8074" s="2" t="s">
        <v>50</v>
      </c>
      <c r="Q8074" s="2" t="s">
        <v>51</v>
      </c>
    </row>
    <row r="8075" spans="1:29" hidden="1" outlineLevel="1" collapsed="1" x14ac:dyDescent="0.25">
      <c r="A8075" t="s">
        <v>34</v>
      </c>
      <c r="B8075" s="4" t="s">
        <v>29</v>
      </c>
      <c r="C8075" s="4" t="s">
        <v>9196</v>
      </c>
      <c r="D8075" s="4" t="s">
        <v>34</v>
      </c>
      <c r="E8075" s="4">
        <v>7.03468E-6</v>
      </c>
      <c r="F8075" s="4">
        <v>1.5434800000000001E-4</v>
      </c>
      <c r="G8075" s="4">
        <v>1</v>
      </c>
      <c r="H8075" s="4">
        <v>1</v>
      </c>
      <c r="I8075" s="4">
        <v>2</v>
      </c>
      <c r="J8075" s="4" t="s">
        <v>9194</v>
      </c>
      <c r="K8075" s="4">
        <v>0</v>
      </c>
      <c r="L8075" s="4">
        <v>1665.8078499999999</v>
      </c>
      <c r="M8075" s="4" t="s">
        <v>29</v>
      </c>
      <c r="N8075" s="4" t="s">
        <v>29</v>
      </c>
      <c r="O8075" s="4">
        <v>6.5770000000000002E-5</v>
      </c>
      <c r="P8075" s="4">
        <v>2.304E-7</v>
      </c>
      <c r="Q8075" s="4">
        <v>4.2</v>
      </c>
    </row>
    <row r="8076" spans="1:29" hidden="1" outlineLevel="1" collapsed="1" x14ac:dyDescent="0.25">
      <c r="A8076" t="s">
        <v>34</v>
      </c>
      <c r="B8076" s="4" t="s">
        <v>29</v>
      </c>
      <c r="C8076" s="4" t="s">
        <v>9197</v>
      </c>
      <c r="D8076" s="4" t="s">
        <v>34</v>
      </c>
      <c r="E8076" s="4">
        <v>1.4805599999999999E-3</v>
      </c>
      <c r="F8076" s="4">
        <v>1.5434800000000001E-4</v>
      </c>
      <c r="G8076" s="4">
        <v>1</v>
      </c>
      <c r="H8076" s="4">
        <v>1</v>
      </c>
      <c r="I8076" s="4">
        <v>2</v>
      </c>
      <c r="J8076" s="4" t="s">
        <v>9194</v>
      </c>
      <c r="K8076" s="4">
        <v>0</v>
      </c>
      <c r="L8076" s="4">
        <v>2121.0974900000001</v>
      </c>
      <c r="M8076" s="4" t="s">
        <v>29</v>
      </c>
      <c r="N8076" s="4" t="s">
        <v>29</v>
      </c>
      <c r="O8076" s="4">
        <v>6.5770000000000002E-5</v>
      </c>
      <c r="P8076" s="4">
        <v>1.472E-4</v>
      </c>
      <c r="Q8076" s="4">
        <v>4.83</v>
      </c>
    </row>
    <row r="8077" spans="1:29" hidden="1" outlineLevel="1" collapsed="1" x14ac:dyDescent="0.25">
      <c r="A8077" t="s">
        <v>34</v>
      </c>
      <c r="B8077" s="4" t="s">
        <v>29</v>
      </c>
      <c r="C8077" s="4" t="s">
        <v>9198</v>
      </c>
      <c r="D8077" s="4" t="s">
        <v>34</v>
      </c>
      <c r="E8077" s="4">
        <v>5.8667400000000001E-2</v>
      </c>
      <c r="F8077" s="4">
        <v>2.0709399999999998E-3</v>
      </c>
      <c r="G8077" s="4">
        <v>1</v>
      </c>
      <c r="H8077" s="4">
        <v>1</v>
      </c>
      <c r="I8077" s="4">
        <v>1</v>
      </c>
      <c r="J8077" s="4" t="s">
        <v>9194</v>
      </c>
      <c r="K8077" s="4">
        <v>0</v>
      </c>
      <c r="L8077" s="4">
        <v>865.46655999999996</v>
      </c>
      <c r="M8077" s="4" t="s">
        <v>29</v>
      </c>
      <c r="N8077" s="4" t="s">
        <v>29</v>
      </c>
      <c r="O8077" s="4">
        <v>7.4290000000000001E-4</v>
      </c>
      <c r="P8077" s="4">
        <v>1.312E-2</v>
      </c>
      <c r="Q8077" s="4">
        <v>2.19</v>
      </c>
    </row>
    <row r="8078" spans="1:29" x14ac:dyDescent="0.25">
      <c r="A8078" s="3" t="s">
        <v>29</v>
      </c>
      <c r="B8078" s="3" t="s">
        <v>30</v>
      </c>
      <c r="C8078" s="3" t="s">
        <v>9199</v>
      </c>
      <c r="D8078" s="3" t="s">
        <v>9200</v>
      </c>
      <c r="E8078" s="3">
        <v>0</v>
      </c>
      <c r="F8078" s="3">
        <v>15.808</v>
      </c>
      <c r="G8078" s="3">
        <v>39</v>
      </c>
      <c r="H8078" s="3">
        <v>2</v>
      </c>
      <c r="I8078" s="3">
        <v>6</v>
      </c>
      <c r="J8078" s="3">
        <v>2</v>
      </c>
      <c r="K8078" s="3">
        <v>89</v>
      </c>
      <c r="L8078" s="3">
        <v>10.199999999999999</v>
      </c>
      <c r="M8078" s="3">
        <v>4.75</v>
      </c>
      <c r="N8078" s="3">
        <v>22.07</v>
      </c>
      <c r="O8078" s="3">
        <v>2</v>
      </c>
      <c r="P8078" s="3" t="s">
        <v>34</v>
      </c>
      <c r="Q8078" s="3" t="s">
        <v>34</v>
      </c>
      <c r="R8078" s="3" t="s">
        <v>34</v>
      </c>
      <c r="S8078" s="3" t="s">
        <v>34</v>
      </c>
      <c r="T8078" s="3" t="s">
        <v>34</v>
      </c>
      <c r="U8078" s="3" t="s">
        <v>9201</v>
      </c>
      <c r="V8078" s="3" t="s">
        <v>34</v>
      </c>
      <c r="W8078" s="3" t="s">
        <v>38</v>
      </c>
      <c r="X8078" s="3" t="s">
        <v>34</v>
      </c>
      <c r="Y8078" s="3" t="s">
        <v>34</v>
      </c>
      <c r="Z8078" s="3" t="s">
        <v>34</v>
      </c>
      <c r="AA8078" s="3">
        <v>0</v>
      </c>
      <c r="AB8078" s="3" t="s">
        <v>29</v>
      </c>
      <c r="AC8078" s="3">
        <v>1</v>
      </c>
    </row>
    <row r="8079" spans="1:29" hidden="1" outlineLevel="1" collapsed="1" x14ac:dyDescent="0.25">
      <c r="A8079" t="s">
        <v>34</v>
      </c>
      <c r="B8079" s="2" t="s">
        <v>39</v>
      </c>
      <c r="C8079" s="2" t="s">
        <v>40</v>
      </c>
      <c r="D8079" s="2" t="s">
        <v>41</v>
      </c>
      <c r="E8079" s="2" t="s">
        <v>42</v>
      </c>
      <c r="F8079" s="2" t="s">
        <v>43</v>
      </c>
      <c r="G8079" s="2" t="s">
        <v>28</v>
      </c>
      <c r="H8079" s="2" t="s">
        <v>44</v>
      </c>
      <c r="I8079" s="2" t="s">
        <v>8</v>
      </c>
      <c r="J8079" s="2" t="s">
        <v>45</v>
      </c>
      <c r="K8079" s="2" t="s">
        <v>46</v>
      </c>
      <c r="L8079" s="2" t="s">
        <v>47</v>
      </c>
      <c r="M8079" s="2" t="s">
        <v>27</v>
      </c>
      <c r="N8079" s="2" t="s">
        <v>48</v>
      </c>
      <c r="O8079" s="2" t="s">
        <v>49</v>
      </c>
      <c r="P8079" s="2" t="s">
        <v>50</v>
      </c>
      <c r="Q8079" s="2" t="s">
        <v>51</v>
      </c>
    </row>
    <row r="8080" spans="1:29" hidden="1" outlineLevel="1" collapsed="1" x14ac:dyDescent="0.25">
      <c r="A8080" t="s">
        <v>34</v>
      </c>
      <c r="B8080" s="4" t="s">
        <v>29</v>
      </c>
      <c r="C8080" s="4" t="s">
        <v>9202</v>
      </c>
      <c r="D8080" s="4" t="s">
        <v>34</v>
      </c>
      <c r="E8080" s="4">
        <v>4.8755899999999997E-6</v>
      </c>
      <c r="F8080" s="4">
        <v>1.5434800000000001E-4</v>
      </c>
      <c r="G8080" s="4">
        <v>1</v>
      </c>
      <c r="H8080" s="4">
        <v>1</v>
      </c>
      <c r="I8080" s="4">
        <v>4</v>
      </c>
      <c r="J8080" s="4" t="s">
        <v>9199</v>
      </c>
      <c r="K8080" s="4">
        <v>1</v>
      </c>
      <c r="L8080" s="4">
        <v>2014.04512</v>
      </c>
      <c r="M8080" s="4" t="s">
        <v>29</v>
      </c>
      <c r="N8080" s="4" t="s">
        <v>29</v>
      </c>
      <c r="O8080" s="4">
        <v>6.5770000000000002E-5</v>
      </c>
      <c r="P8080" s="4">
        <v>1.476E-7</v>
      </c>
      <c r="Q8080" s="4">
        <v>4.5999999999999996</v>
      </c>
    </row>
    <row r="8081" spans="1:29" hidden="1" outlineLevel="1" collapsed="1" x14ac:dyDescent="0.25">
      <c r="A8081" t="s">
        <v>34</v>
      </c>
      <c r="B8081" s="4" t="s">
        <v>29</v>
      </c>
      <c r="C8081" s="4" t="s">
        <v>9203</v>
      </c>
      <c r="D8081" s="4" t="s">
        <v>34</v>
      </c>
      <c r="E8081" s="4">
        <v>1.49234E-2</v>
      </c>
      <c r="F8081" s="4">
        <v>5.7957899999999999E-4</v>
      </c>
      <c r="G8081" s="4">
        <v>1</v>
      </c>
      <c r="H8081" s="4">
        <v>1</v>
      </c>
      <c r="I8081" s="4">
        <v>2</v>
      </c>
      <c r="J8081" s="4" t="s">
        <v>9199</v>
      </c>
      <c r="K8081" s="4">
        <v>0</v>
      </c>
      <c r="L8081" s="4">
        <v>2081.98146</v>
      </c>
      <c r="M8081" s="4" t="s">
        <v>29</v>
      </c>
      <c r="N8081" s="4" t="s">
        <v>29</v>
      </c>
      <c r="O8081" s="4">
        <v>2.1489999999999999E-4</v>
      </c>
      <c r="P8081" s="4">
        <v>2.2720000000000001E-3</v>
      </c>
      <c r="Q8081" s="4">
        <v>3.39</v>
      </c>
    </row>
    <row r="8082" spans="1:29" x14ac:dyDescent="0.25">
      <c r="A8082" s="3" t="s">
        <v>29</v>
      </c>
      <c r="B8082" s="3" t="s">
        <v>30</v>
      </c>
      <c r="C8082" s="3" t="s">
        <v>9204</v>
      </c>
      <c r="D8082" s="3" t="s">
        <v>9205</v>
      </c>
      <c r="E8082" s="3">
        <v>0</v>
      </c>
      <c r="F8082" s="3">
        <v>15.614000000000001</v>
      </c>
      <c r="G8082" s="3">
        <v>16</v>
      </c>
      <c r="H8082" s="3">
        <v>4</v>
      </c>
      <c r="I8082" s="3">
        <v>4</v>
      </c>
      <c r="J8082" s="3">
        <v>4</v>
      </c>
      <c r="K8082" s="3">
        <v>297</v>
      </c>
      <c r="L8082" s="3">
        <v>33</v>
      </c>
      <c r="M8082" s="3">
        <v>5.73</v>
      </c>
      <c r="N8082" s="3">
        <v>11.17</v>
      </c>
      <c r="O8082" s="3">
        <v>4</v>
      </c>
      <c r="P8082" s="3" t="s">
        <v>34</v>
      </c>
      <c r="Q8082" s="3" t="s">
        <v>34</v>
      </c>
      <c r="R8082" s="3" t="s">
        <v>189</v>
      </c>
      <c r="S8082" s="3" t="s">
        <v>6485</v>
      </c>
      <c r="T8082" s="3" t="s">
        <v>34</v>
      </c>
      <c r="U8082" s="3" t="s">
        <v>9206</v>
      </c>
      <c r="V8082" s="3" t="s">
        <v>34</v>
      </c>
      <c r="W8082" s="3" t="s">
        <v>976</v>
      </c>
      <c r="X8082" s="3" t="s">
        <v>34</v>
      </c>
      <c r="Y8082" s="3" t="s">
        <v>34</v>
      </c>
      <c r="Z8082" s="3" t="s">
        <v>34</v>
      </c>
      <c r="AA8082" s="3">
        <v>0</v>
      </c>
      <c r="AB8082" s="3" t="s">
        <v>29</v>
      </c>
      <c r="AC8082" s="3">
        <v>1</v>
      </c>
    </row>
    <row r="8083" spans="1:29" hidden="1" outlineLevel="1" collapsed="1" x14ac:dyDescent="0.25">
      <c r="A8083" t="s">
        <v>34</v>
      </c>
      <c r="B8083" s="2" t="s">
        <v>39</v>
      </c>
      <c r="C8083" s="2" t="s">
        <v>40</v>
      </c>
      <c r="D8083" s="2" t="s">
        <v>41</v>
      </c>
      <c r="E8083" s="2" t="s">
        <v>42</v>
      </c>
      <c r="F8083" s="2" t="s">
        <v>43</v>
      </c>
      <c r="G8083" s="2" t="s">
        <v>28</v>
      </c>
      <c r="H8083" s="2" t="s">
        <v>44</v>
      </c>
      <c r="I8083" s="2" t="s">
        <v>8</v>
      </c>
      <c r="J8083" s="2" t="s">
        <v>45</v>
      </c>
      <c r="K8083" s="2" t="s">
        <v>46</v>
      </c>
      <c r="L8083" s="2" t="s">
        <v>47</v>
      </c>
      <c r="M8083" s="2" t="s">
        <v>27</v>
      </c>
      <c r="N8083" s="2" t="s">
        <v>48</v>
      </c>
      <c r="O8083" s="2" t="s">
        <v>49</v>
      </c>
      <c r="P8083" s="2" t="s">
        <v>50</v>
      </c>
      <c r="Q8083" s="2" t="s">
        <v>51</v>
      </c>
    </row>
    <row r="8084" spans="1:29" hidden="1" outlineLevel="1" collapsed="1" x14ac:dyDescent="0.25">
      <c r="A8084" t="s">
        <v>34</v>
      </c>
      <c r="B8084" s="4" t="s">
        <v>29</v>
      </c>
      <c r="C8084" s="4" t="s">
        <v>9207</v>
      </c>
      <c r="D8084" s="4" t="s">
        <v>34</v>
      </c>
      <c r="E8084" s="4">
        <v>2.2102700000000001E-5</v>
      </c>
      <c r="F8084" s="4">
        <v>1.5434800000000001E-4</v>
      </c>
      <c r="G8084" s="4">
        <v>1</v>
      </c>
      <c r="H8084" s="4">
        <v>1</v>
      </c>
      <c r="I8084" s="4">
        <v>1</v>
      </c>
      <c r="J8084" s="4" t="s">
        <v>9204</v>
      </c>
      <c r="K8084" s="4">
        <v>0</v>
      </c>
      <c r="L8084" s="4">
        <v>1593.8383699999999</v>
      </c>
      <c r="M8084" s="4" t="s">
        <v>29</v>
      </c>
      <c r="N8084" s="4" t="s">
        <v>29</v>
      </c>
      <c r="O8084" s="4">
        <v>6.5770000000000002E-5</v>
      </c>
      <c r="P8084" s="4">
        <v>9.2239999999999995E-7</v>
      </c>
      <c r="Q8084" s="4">
        <v>3.34</v>
      </c>
    </row>
    <row r="8085" spans="1:29" hidden="1" outlineLevel="1" collapsed="1" x14ac:dyDescent="0.25">
      <c r="A8085" t="s">
        <v>34</v>
      </c>
      <c r="B8085" s="4" t="s">
        <v>29</v>
      </c>
      <c r="C8085" s="4" t="s">
        <v>9208</v>
      </c>
      <c r="D8085" s="4" t="s">
        <v>34</v>
      </c>
      <c r="E8085" s="4">
        <v>1.01489E-4</v>
      </c>
      <c r="F8085" s="4">
        <v>1.5434800000000001E-4</v>
      </c>
      <c r="G8085" s="4">
        <v>1</v>
      </c>
      <c r="H8085" s="4">
        <v>1</v>
      </c>
      <c r="I8085" s="4">
        <v>1</v>
      </c>
      <c r="J8085" s="4" t="s">
        <v>9204</v>
      </c>
      <c r="K8085" s="4">
        <v>1</v>
      </c>
      <c r="L8085" s="4">
        <v>1248.6946600000001</v>
      </c>
      <c r="M8085" s="4" t="s">
        <v>29</v>
      </c>
      <c r="N8085" s="4" t="s">
        <v>29</v>
      </c>
      <c r="O8085" s="4">
        <v>6.5770000000000002E-5</v>
      </c>
      <c r="P8085" s="4">
        <v>5.8100000000000003E-6</v>
      </c>
      <c r="Q8085" s="4">
        <v>3.13</v>
      </c>
    </row>
    <row r="8086" spans="1:29" hidden="1" outlineLevel="1" collapsed="1" x14ac:dyDescent="0.25">
      <c r="A8086" t="s">
        <v>34</v>
      </c>
      <c r="B8086" s="4" t="s">
        <v>29</v>
      </c>
      <c r="C8086" s="4" t="s">
        <v>9209</v>
      </c>
      <c r="D8086" s="4" t="s">
        <v>34</v>
      </c>
      <c r="E8086" s="4">
        <v>1.22661E-2</v>
      </c>
      <c r="F8086" s="4">
        <v>4.3565599999999998E-4</v>
      </c>
      <c r="G8086" s="4">
        <v>1</v>
      </c>
      <c r="H8086" s="4">
        <v>1</v>
      </c>
      <c r="I8086" s="4">
        <v>1</v>
      </c>
      <c r="J8086" s="4" t="s">
        <v>9204</v>
      </c>
      <c r="K8086" s="4">
        <v>0</v>
      </c>
      <c r="L8086" s="4">
        <v>932.49886000000004</v>
      </c>
      <c r="M8086" s="4" t="s">
        <v>29</v>
      </c>
      <c r="N8086" s="4" t="s">
        <v>29</v>
      </c>
      <c r="O8086" s="4">
        <v>1.639E-4</v>
      </c>
      <c r="P8086" s="4">
        <v>1.786E-3</v>
      </c>
      <c r="Q8086" s="4">
        <v>1.97</v>
      </c>
    </row>
    <row r="8087" spans="1:29" hidden="1" outlineLevel="1" collapsed="1" x14ac:dyDescent="0.25">
      <c r="A8087" t="s">
        <v>34</v>
      </c>
      <c r="B8087" s="4" t="s">
        <v>29</v>
      </c>
      <c r="C8087" s="4" t="s">
        <v>9210</v>
      </c>
      <c r="D8087" s="4" t="s">
        <v>34</v>
      </c>
      <c r="E8087" s="4">
        <v>9.4713099999999995E-2</v>
      </c>
      <c r="F8087" s="4">
        <v>3.5126799999999998E-3</v>
      </c>
      <c r="G8087" s="4">
        <v>1</v>
      </c>
      <c r="H8087" s="4">
        <v>1</v>
      </c>
      <c r="I8087" s="4">
        <v>1</v>
      </c>
      <c r="J8087" s="4" t="s">
        <v>9204</v>
      </c>
      <c r="K8087" s="4">
        <v>1</v>
      </c>
      <c r="L8087" s="4">
        <v>1722.80819</v>
      </c>
      <c r="M8087" s="4" t="s">
        <v>29</v>
      </c>
      <c r="N8087" s="4" t="s">
        <v>29</v>
      </c>
      <c r="O8087" s="4">
        <v>1.258E-3</v>
      </c>
      <c r="P8087" s="4">
        <v>2.5440000000000001E-2</v>
      </c>
      <c r="Q8087" s="4">
        <v>2.72</v>
      </c>
    </row>
    <row r="8088" spans="1:29" x14ac:dyDescent="0.25">
      <c r="A8088" s="3" t="s">
        <v>29</v>
      </c>
      <c r="B8088" s="3" t="s">
        <v>30</v>
      </c>
      <c r="C8088" s="3" t="s">
        <v>9211</v>
      </c>
      <c r="D8088" s="3" t="s">
        <v>9212</v>
      </c>
      <c r="E8088" s="3">
        <v>0</v>
      </c>
      <c r="F8088" s="3">
        <v>15.512</v>
      </c>
      <c r="G8088" s="3">
        <v>18</v>
      </c>
      <c r="H8088" s="3">
        <v>4</v>
      </c>
      <c r="I8088" s="3">
        <v>5</v>
      </c>
      <c r="J8088" s="3">
        <v>4</v>
      </c>
      <c r="K8088" s="3">
        <v>345</v>
      </c>
      <c r="L8088" s="3">
        <v>39.6</v>
      </c>
      <c r="M8088" s="3">
        <v>9.8800000000000008</v>
      </c>
      <c r="N8088" s="3">
        <v>11.99</v>
      </c>
      <c r="O8088" s="3">
        <v>4</v>
      </c>
      <c r="P8088" s="3" t="s">
        <v>34</v>
      </c>
      <c r="Q8088" s="3" t="s">
        <v>34</v>
      </c>
      <c r="R8088" s="3" t="s">
        <v>34</v>
      </c>
      <c r="S8088" s="3" t="s">
        <v>9213</v>
      </c>
      <c r="T8088" s="3" t="s">
        <v>34</v>
      </c>
      <c r="U8088" s="3" t="s">
        <v>9211</v>
      </c>
      <c r="V8088" s="3" t="s">
        <v>34</v>
      </c>
      <c r="W8088" s="3" t="s">
        <v>714</v>
      </c>
      <c r="X8088" s="3" t="s">
        <v>34</v>
      </c>
      <c r="Y8088" s="3" t="s">
        <v>34</v>
      </c>
      <c r="Z8088" s="3" t="s">
        <v>34</v>
      </c>
      <c r="AA8088" s="3">
        <v>0</v>
      </c>
      <c r="AB8088" s="3" t="s">
        <v>29</v>
      </c>
      <c r="AC8088" s="3">
        <v>1</v>
      </c>
    </row>
    <row r="8089" spans="1:29" hidden="1" outlineLevel="1" collapsed="1" x14ac:dyDescent="0.25">
      <c r="A8089" t="s">
        <v>34</v>
      </c>
      <c r="B8089" s="2" t="s">
        <v>39</v>
      </c>
      <c r="C8089" s="2" t="s">
        <v>40</v>
      </c>
      <c r="D8089" s="2" t="s">
        <v>41</v>
      </c>
      <c r="E8089" s="2" t="s">
        <v>42</v>
      </c>
      <c r="F8089" s="2" t="s">
        <v>43</v>
      </c>
      <c r="G8089" s="2" t="s">
        <v>28</v>
      </c>
      <c r="H8089" s="2" t="s">
        <v>44</v>
      </c>
      <c r="I8089" s="2" t="s">
        <v>8</v>
      </c>
      <c r="J8089" s="2" t="s">
        <v>45</v>
      </c>
      <c r="K8089" s="2" t="s">
        <v>46</v>
      </c>
      <c r="L8089" s="2" t="s">
        <v>47</v>
      </c>
      <c r="M8089" s="2" t="s">
        <v>27</v>
      </c>
      <c r="N8089" s="2" t="s">
        <v>48</v>
      </c>
      <c r="O8089" s="2" t="s">
        <v>49</v>
      </c>
      <c r="P8089" s="2" t="s">
        <v>50</v>
      </c>
      <c r="Q8089" s="2" t="s">
        <v>51</v>
      </c>
    </row>
    <row r="8090" spans="1:29" hidden="1" outlineLevel="1" collapsed="1" x14ac:dyDescent="0.25">
      <c r="A8090" t="s">
        <v>34</v>
      </c>
      <c r="B8090" s="4" t="s">
        <v>29</v>
      </c>
      <c r="C8090" s="4" t="s">
        <v>9214</v>
      </c>
      <c r="D8090" s="4" t="s">
        <v>34</v>
      </c>
      <c r="E8090" s="4">
        <v>3.3790700000000002E-5</v>
      </c>
      <c r="F8090" s="4">
        <v>1.5434800000000001E-4</v>
      </c>
      <c r="G8090" s="4">
        <v>1</v>
      </c>
      <c r="H8090" s="4">
        <v>1</v>
      </c>
      <c r="I8090" s="4">
        <v>2</v>
      </c>
      <c r="J8090" s="4" t="s">
        <v>9211</v>
      </c>
      <c r="K8090" s="4">
        <v>0</v>
      </c>
      <c r="L8090" s="4">
        <v>3150.6357600000001</v>
      </c>
      <c r="M8090" s="4" t="s">
        <v>29</v>
      </c>
      <c r="N8090" s="4" t="s">
        <v>29</v>
      </c>
      <c r="O8090" s="4">
        <v>6.5770000000000002E-5</v>
      </c>
      <c r="P8090" s="4">
        <v>1.5379999999999999E-6</v>
      </c>
      <c r="Q8090" s="4">
        <v>3.89</v>
      </c>
    </row>
    <row r="8091" spans="1:29" hidden="1" outlineLevel="1" collapsed="1" x14ac:dyDescent="0.25">
      <c r="A8091" t="s">
        <v>34</v>
      </c>
      <c r="B8091" s="4" t="s">
        <v>29</v>
      </c>
      <c r="C8091" s="4" t="s">
        <v>9215</v>
      </c>
      <c r="D8091" s="4" t="s">
        <v>34</v>
      </c>
      <c r="E8091" s="4">
        <v>4.2343399999999996E-3</v>
      </c>
      <c r="F8091" s="4">
        <v>3.0793500000000001E-4</v>
      </c>
      <c r="G8091" s="4">
        <v>1</v>
      </c>
      <c r="H8091" s="4">
        <v>1</v>
      </c>
      <c r="I8091" s="4">
        <v>1</v>
      </c>
      <c r="J8091" s="4" t="s">
        <v>9211</v>
      </c>
      <c r="K8091" s="4">
        <v>0</v>
      </c>
      <c r="L8091" s="4">
        <v>1263.6579400000001</v>
      </c>
      <c r="M8091" s="4" t="s">
        <v>29</v>
      </c>
      <c r="N8091" s="4" t="s">
        <v>29</v>
      </c>
      <c r="O8091" s="4">
        <v>1.192E-4</v>
      </c>
      <c r="P8091" s="4">
        <v>5.0460000000000001E-4</v>
      </c>
      <c r="Q8091" s="4">
        <v>2.44</v>
      </c>
    </row>
    <row r="8092" spans="1:29" hidden="1" outlineLevel="1" collapsed="1" x14ac:dyDescent="0.25">
      <c r="A8092" t="s">
        <v>34</v>
      </c>
      <c r="B8092" s="4" t="s">
        <v>29</v>
      </c>
      <c r="C8092" s="4" t="s">
        <v>9216</v>
      </c>
      <c r="D8092" s="4" t="s">
        <v>34</v>
      </c>
      <c r="E8092" s="4">
        <v>3.5174099999999999E-3</v>
      </c>
      <c r="F8092" s="4">
        <v>3.0793500000000001E-4</v>
      </c>
      <c r="G8092" s="4">
        <v>1</v>
      </c>
      <c r="H8092" s="4">
        <v>1</v>
      </c>
      <c r="I8092" s="4">
        <v>1</v>
      </c>
      <c r="J8092" s="4" t="s">
        <v>9211</v>
      </c>
      <c r="K8092" s="4">
        <v>0</v>
      </c>
      <c r="L8092" s="4">
        <v>1253.6735900000001</v>
      </c>
      <c r="M8092" s="4" t="s">
        <v>29</v>
      </c>
      <c r="N8092" s="4" t="s">
        <v>29</v>
      </c>
      <c r="O8092" s="4">
        <v>1.192E-4</v>
      </c>
      <c r="P8092" s="4">
        <v>4.0709999999999997E-4</v>
      </c>
      <c r="Q8092" s="4">
        <v>2.34</v>
      </c>
    </row>
    <row r="8093" spans="1:29" hidden="1" outlineLevel="1" collapsed="1" x14ac:dyDescent="0.25">
      <c r="A8093" t="s">
        <v>34</v>
      </c>
      <c r="B8093" s="4" t="s">
        <v>29</v>
      </c>
      <c r="C8093" s="4" t="s">
        <v>9217</v>
      </c>
      <c r="D8093" s="4" t="s">
        <v>34</v>
      </c>
      <c r="E8093" s="4">
        <v>7.3782300000000004E-3</v>
      </c>
      <c r="F8093" s="4">
        <v>4.3565599999999998E-4</v>
      </c>
      <c r="G8093" s="4">
        <v>1</v>
      </c>
      <c r="H8093" s="4">
        <v>1</v>
      </c>
      <c r="I8093" s="4">
        <v>1</v>
      </c>
      <c r="J8093" s="4" t="s">
        <v>9211</v>
      </c>
      <c r="K8093" s="4">
        <v>1</v>
      </c>
      <c r="L8093" s="4">
        <v>1273.69796</v>
      </c>
      <c r="M8093" s="4" t="s">
        <v>29</v>
      </c>
      <c r="N8093" s="4" t="s">
        <v>29</v>
      </c>
      <c r="O8093" s="4">
        <v>1.639E-4</v>
      </c>
      <c r="P8093" s="4">
        <v>9.7280000000000001E-4</v>
      </c>
      <c r="Q8093" s="4">
        <v>1.75</v>
      </c>
    </row>
    <row r="8094" spans="1:29" x14ac:dyDescent="0.25">
      <c r="A8094" s="3" t="s">
        <v>29</v>
      </c>
      <c r="B8094" s="3" t="s">
        <v>30</v>
      </c>
      <c r="C8094" s="3" t="s">
        <v>9218</v>
      </c>
      <c r="D8094" s="3" t="s">
        <v>9219</v>
      </c>
      <c r="E8094" s="3">
        <v>0</v>
      </c>
      <c r="F8094" s="3">
        <v>15.461</v>
      </c>
      <c r="G8094" s="3">
        <v>7</v>
      </c>
      <c r="H8094" s="3">
        <v>4</v>
      </c>
      <c r="I8094" s="3">
        <v>5</v>
      </c>
      <c r="J8094" s="3">
        <v>4</v>
      </c>
      <c r="K8094" s="3">
        <v>830</v>
      </c>
      <c r="L8094" s="3">
        <v>94.4</v>
      </c>
      <c r="M8094" s="3">
        <v>5.62</v>
      </c>
      <c r="N8094" s="3">
        <v>15.54</v>
      </c>
      <c r="O8094" s="3">
        <v>4</v>
      </c>
      <c r="P8094" s="3" t="s">
        <v>4346</v>
      </c>
      <c r="Q8094" s="3" t="s">
        <v>34</v>
      </c>
      <c r="R8094" s="3" t="s">
        <v>1854</v>
      </c>
      <c r="S8094" s="3" t="s">
        <v>9220</v>
      </c>
      <c r="T8094" s="3" t="s">
        <v>34</v>
      </c>
      <c r="U8094" s="3" t="s">
        <v>9218</v>
      </c>
      <c r="V8094" s="3" t="s">
        <v>34</v>
      </c>
      <c r="W8094" s="3" t="s">
        <v>638</v>
      </c>
      <c r="X8094" s="3" t="s">
        <v>34</v>
      </c>
      <c r="Y8094" s="3" t="s">
        <v>34</v>
      </c>
      <c r="Z8094" s="3" t="s">
        <v>34</v>
      </c>
      <c r="AA8094" s="3">
        <v>0</v>
      </c>
      <c r="AB8094" s="3" t="s">
        <v>29</v>
      </c>
      <c r="AC8094" s="3">
        <v>1</v>
      </c>
    </row>
    <row r="8095" spans="1:29" hidden="1" outlineLevel="1" collapsed="1" x14ac:dyDescent="0.25">
      <c r="A8095" t="s">
        <v>34</v>
      </c>
      <c r="B8095" s="2" t="s">
        <v>39</v>
      </c>
      <c r="C8095" s="2" t="s">
        <v>40</v>
      </c>
      <c r="D8095" s="2" t="s">
        <v>41</v>
      </c>
      <c r="E8095" s="2" t="s">
        <v>42</v>
      </c>
      <c r="F8095" s="2" t="s">
        <v>43</v>
      </c>
      <c r="G8095" s="2" t="s">
        <v>28</v>
      </c>
      <c r="H8095" s="2" t="s">
        <v>44</v>
      </c>
      <c r="I8095" s="2" t="s">
        <v>8</v>
      </c>
      <c r="J8095" s="2" t="s">
        <v>45</v>
      </c>
      <c r="K8095" s="2" t="s">
        <v>46</v>
      </c>
      <c r="L8095" s="2" t="s">
        <v>47</v>
      </c>
      <c r="M8095" s="2" t="s">
        <v>27</v>
      </c>
      <c r="N8095" s="2" t="s">
        <v>48</v>
      </c>
      <c r="O8095" s="2" t="s">
        <v>49</v>
      </c>
      <c r="P8095" s="2" t="s">
        <v>50</v>
      </c>
      <c r="Q8095" s="2" t="s">
        <v>51</v>
      </c>
    </row>
    <row r="8096" spans="1:29" hidden="1" outlineLevel="1" collapsed="1" x14ac:dyDescent="0.25">
      <c r="A8096" t="s">
        <v>34</v>
      </c>
      <c r="B8096" s="4" t="s">
        <v>29</v>
      </c>
      <c r="C8096" s="4" t="s">
        <v>9221</v>
      </c>
      <c r="D8096" s="4" t="s">
        <v>34</v>
      </c>
      <c r="E8096" s="4">
        <v>1.1379199999999999E-3</v>
      </c>
      <c r="F8096" s="4">
        <v>1.5434800000000001E-4</v>
      </c>
      <c r="G8096" s="4">
        <v>1</v>
      </c>
      <c r="H8096" s="4">
        <v>1</v>
      </c>
      <c r="I8096" s="4">
        <v>1</v>
      </c>
      <c r="J8096" s="4" t="s">
        <v>9218</v>
      </c>
      <c r="K8096" s="4">
        <v>0</v>
      </c>
      <c r="L8096" s="4">
        <v>1685.83809</v>
      </c>
      <c r="M8096" s="4" t="s">
        <v>29</v>
      </c>
      <c r="N8096" s="4" t="s">
        <v>29</v>
      </c>
      <c r="O8096" s="4">
        <v>6.5770000000000002E-5</v>
      </c>
      <c r="P8096" s="4">
        <v>1.076E-4</v>
      </c>
      <c r="Q8096" s="4">
        <v>3.51</v>
      </c>
    </row>
    <row r="8097" spans="1:29" hidden="1" outlineLevel="1" collapsed="1" x14ac:dyDescent="0.25">
      <c r="A8097" t="s">
        <v>34</v>
      </c>
      <c r="B8097" s="4" t="s">
        <v>29</v>
      </c>
      <c r="C8097" s="4" t="s">
        <v>9222</v>
      </c>
      <c r="D8097" s="4" t="s">
        <v>34</v>
      </c>
      <c r="E8097" s="4">
        <v>1.25499E-5</v>
      </c>
      <c r="F8097" s="4">
        <v>1.5434800000000001E-4</v>
      </c>
      <c r="G8097" s="4">
        <v>1</v>
      </c>
      <c r="H8097" s="4">
        <v>1</v>
      </c>
      <c r="I8097" s="4">
        <v>2</v>
      </c>
      <c r="J8097" s="4" t="s">
        <v>9218</v>
      </c>
      <c r="K8097" s="4">
        <v>0</v>
      </c>
      <c r="L8097" s="4">
        <v>1966.9563700000001</v>
      </c>
      <c r="M8097" s="4" t="s">
        <v>29</v>
      </c>
      <c r="N8097" s="4" t="s">
        <v>29</v>
      </c>
      <c r="O8097" s="4">
        <v>6.5770000000000002E-5</v>
      </c>
      <c r="P8097" s="4">
        <v>4.6279999999999999E-7</v>
      </c>
      <c r="Q8097" s="4">
        <v>3.54</v>
      </c>
    </row>
    <row r="8098" spans="1:29" hidden="1" outlineLevel="1" collapsed="1" x14ac:dyDescent="0.25">
      <c r="A8098" t="s">
        <v>34</v>
      </c>
      <c r="B8098" s="4" t="s">
        <v>29</v>
      </c>
      <c r="C8098" s="4" t="s">
        <v>9223</v>
      </c>
      <c r="D8098" s="4" t="s">
        <v>34</v>
      </c>
      <c r="E8098" s="4">
        <v>4.5138699999999997E-3</v>
      </c>
      <c r="F8098" s="4">
        <v>3.0793500000000001E-4</v>
      </c>
      <c r="G8098" s="4">
        <v>1</v>
      </c>
      <c r="H8098" s="4">
        <v>1</v>
      </c>
      <c r="I8098" s="4">
        <v>1</v>
      </c>
      <c r="J8098" s="4" t="s">
        <v>9218</v>
      </c>
      <c r="K8098" s="4">
        <v>0</v>
      </c>
      <c r="L8098" s="4">
        <v>1536.74413</v>
      </c>
      <c r="M8098" s="4" t="s">
        <v>29</v>
      </c>
      <c r="N8098" s="4" t="s">
        <v>29</v>
      </c>
      <c r="O8098" s="4">
        <v>1.192E-4</v>
      </c>
      <c r="P8098" s="4">
        <v>5.4719999999999997E-4</v>
      </c>
      <c r="Q8098" s="4">
        <v>3.37</v>
      </c>
    </row>
    <row r="8099" spans="1:29" hidden="1" outlineLevel="1" collapsed="1" x14ac:dyDescent="0.25">
      <c r="A8099" t="s">
        <v>34</v>
      </c>
      <c r="B8099" s="4" t="s">
        <v>29</v>
      </c>
      <c r="C8099" s="4" t="s">
        <v>9224</v>
      </c>
      <c r="D8099" s="4" t="s">
        <v>34</v>
      </c>
      <c r="E8099" s="4">
        <v>5.7271299999999997E-2</v>
      </c>
      <c r="F8099" s="4">
        <v>2.0709399999999998E-3</v>
      </c>
      <c r="G8099" s="4">
        <v>1</v>
      </c>
      <c r="H8099" s="4">
        <v>1</v>
      </c>
      <c r="I8099" s="4">
        <v>1</v>
      </c>
      <c r="J8099" s="4" t="s">
        <v>9218</v>
      </c>
      <c r="K8099" s="4">
        <v>0</v>
      </c>
      <c r="L8099" s="4">
        <v>1329.74128</v>
      </c>
      <c r="M8099" s="4" t="s">
        <v>29</v>
      </c>
      <c r="N8099" s="4" t="s">
        <v>29</v>
      </c>
      <c r="O8099" s="4">
        <v>7.4290000000000001E-4</v>
      </c>
      <c r="P8099" s="4">
        <v>1.2699999999999999E-2</v>
      </c>
      <c r="Q8099" s="4">
        <v>2.2799999999999998</v>
      </c>
    </row>
    <row r="8100" spans="1:29" x14ac:dyDescent="0.25">
      <c r="A8100" s="3" t="s">
        <v>29</v>
      </c>
      <c r="B8100" s="3" t="s">
        <v>30</v>
      </c>
      <c r="C8100" s="3" t="s">
        <v>9225</v>
      </c>
      <c r="D8100" s="3" t="s">
        <v>9226</v>
      </c>
      <c r="E8100" s="3">
        <v>0</v>
      </c>
      <c r="F8100" s="3">
        <v>15.384</v>
      </c>
      <c r="G8100" s="3">
        <v>30</v>
      </c>
      <c r="H8100" s="3">
        <v>4</v>
      </c>
      <c r="I8100" s="3">
        <v>6</v>
      </c>
      <c r="J8100" s="3">
        <v>4</v>
      </c>
      <c r="K8100" s="3">
        <v>147</v>
      </c>
      <c r="L8100" s="3">
        <v>17.3</v>
      </c>
      <c r="M8100" s="3">
        <v>10.49</v>
      </c>
      <c r="N8100" s="3">
        <v>13.2</v>
      </c>
      <c r="O8100" s="3">
        <v>4</v>
      </c>
      <c r="P8100" s="3" t="s">
        <v>2217</v>
      </c>
      <c r="Q8100" s="3" t="s">
        <v>8214</v>
      </c>
      <c r="R8100" s="3" t="s">
        <v>2920</v>
      </c>
      <c r="S8100" s="3" t="s">
        <v>9227</v>
      </c>
      <c r="T8100" s="3" t="s">
        <v>9228</v>
      </c>
      <c r="U8100" s="3" t="s">
        <v>9225</v>
      </c>
      <c r="V8100" s="3" t="s">
        <v>9229</v>
      </c>
      <c r="W8100" s="3" t="s">
        <v>38</v>
      </c>
      <c r="X8100" s="3" t="s">
        <v>34</v>
      </c>
      <c r="Y8100" s="3" t="s">
        <v>34</v>
      </c>
      <c r="Z8100" s="3" t="s">
        <v>34</v>
      </c>
      <c r="AA8100" s="3">
        <v>0</v>
      </c>
      <c r="AB8100" s="3" t="s">
        <v>29</v>
      </c>
      <c r="AC8100" s="3">
        <v>1</v>
      </c>
    </row>
    <row r="8101" spans="1:29" hidden="1" outlineLevel="1" collapsed="1" x14ac:dyDescent="0.25">
      <c r="A8101" t="s">
        <v>34</v>
      </c>
      <c r="B8101" s="2" t="s">
        <v>39</v>
      </c>
      <c r="C8101" s="2" t="s">
        <v>40</v>
      </c>
      <c r="D8101" s="2" t="s">
        <v>41</v>
      </c>
      <c r="E8101" s="2" t="s">
        <v>42</v>
      </c>
      <c r="F8101" s="2" t="s">
        <v>43</v>
      </c>
      <c r="G8101" s="2" t="s">
        <v>28</v>
      </c>
      <c r="H8101" s="2" t="s">
        <v>44</v>
      </c>
      <c r="I8101" s="2" t="s">
        <v>8</v>
      </c>
      <c r="J8101" s="2" t="s">
        <v>45</v>
      </c>
      <c r="K8101" s="2" t="s">
        <v>46</v>
      </c>
      <c r="L8101" s="2" t="s">
        <v>47</v>
      </c>
      <c r="M8101" s="2" t="s">
        <v>27</v>
      </c>
      <c r="N8101" s="2" t="s">
        <v>48</v>
      </c>
      <c r="O8101" s="2" t="s">
        <v>49</v>
      </c>
      <c r="P8101" s="2" t="s">
        <v>50</v>
      </c>
      <c r="Q8101" s="2" t="s">
        <v>51</v>
      </c>
    </row>
    <row r="8102" spans="1:29" hidden="1" outlineLevel="1" collapsed="1" x14ac:dyDescent="0.25">
      <c r="A8102" t="s">
        <v>34</v>
      </c>
      <c r="B8102" s="4" t="s">
        <v>29</v>
      </c>
      <c r="C8102" s="4" t="s">
        <v>9230</v>
      </c>
      <c r="D8102" s="4" t="s">
        <v>154</v>
      </c>
      <c r="E8102" s="4">
        <v>3.0881099999999998E-5</v>
      </c>
      <c r="F8102" s="4">
        <v>1.5434800000000001E-4</v>
      </c>
      <c r="G8102" s="4">
        <v>1</v>
      </c>
      <c r="H8102" s="4">
        <v>1</v>
      </c>
      <c r="I8102" s="4">
        <v>2</v>
      </c>
      <c r="J8102" s="4" t="s">
        <v>9225</v>
      </c>
      <c r="K8102" s="4">
        <v>0</v>
      </c>
      <c r="L8102" s="4">
        <v>1303.6674599999999</v>
      </c>
      <c r="M8102" s="4" t="s">
        <v>29</v>
      </c>
      <c r="N8102" s="4" t="s">
        <v>29</v>
      </c>
      <c r="O8102" s="4">
        <v>6.5770000000000002E-5</v>
      </c>
      <c r="P8102" s="4">
        <v>1.3799999999999999E-6</v>
      </c>
      <c r="Q8102" s="4">
        <v>3.02</v>
      </c>
    </row>
    <row r="8103" spans="1:29" hidden="1" outlineLevel="1" collapsed="1" x14ac:dyDescent="0.25">
      <c r="A8103" t="s">
        <v>34</v>
      </c>
      <c r="B8103" s="4" t="s">
        <v>29</v>
      </c>
      <c r="C8103" s="4" t="s">
        <v>9231</v>
      </c>
      <c r="D8103" s="4" t="s">
        <v>320</v>
      </c>
      <c r="E8103" s="4">
        <v>2.8112900000000001E-3</v>
      </c>
      <c r="F8103" s="4">
        <v>3.0793500000000001E-4</v>
      </c>
      <c r="G8103" s="4">
        <v>1</v>
      </c>
      <c r="H8103" s="4">
        <v>1</v>
      </c>
      <c r="I8103" s="4">
        <v>2</v>
      </c>
      <c r="J8103" s="4" t="s">
        <v>9225</v>
      </c>
      <c r="K8103" s="4">
        <v>2</v>
      </c>
      <c r="L8103" s="4">
        <v>2448.3238799999999</v>
      </c>
      <c r="M8103" s="4" t="s">
        <v>29</v>
      </c>
      <c r="N8103" s="4" t="s">
        <v>29</v>
      </c>
      <c r="O8103" s="4">
        <v>1.192E-4</v>
      </c>
      <c r="P8103" s="4">
        <v>3.1389999999999999E-4</v>
      </c>
      <c r="Q8103" s="4">
        <v>2.4900000000000002</v>
      </c>
    </row>
    <row r="8104" spans="1:29" hidden="1" outlineLevel="1" collapsed="1" x14ac:dyDescent="0.25">
      <c r="A8104" t="s">
        <v>34</v>
      </c>
      <c r="B8104" s="4" t="s">
        <v>29</v>
      </c>
      <c r="C8104" s="4" t="s">
        <v>9232</v>
      </c>
      <c r="D8104" s="4" t="s">
        <v>34</v>
      </c>
      <c r="E8104" s="4">
        <v>4.5428100000000004E-3</v>
      </c>
      <c r="F8104" s="4">
        <v>3.0793500000000001E-4</v>
      </c>
      <c r="G8104" s="4">
        <v>1</v>
      </c>
      <c r="H8104" s="4">
        <v>1</v>
      </c>
      <c r="I8104" s="4">
        <v>1</v>
      </c>
      <c r="J8104" s="4" t="s">
        <v>9225</v>
      </c>
      <c r="K8104" s="4">
        <v>0</v>
      </c>
      <c r="L8104" s="4">
        <v>1148.6310000000001</v>
      </c>
      <c r="M8104" s="4" t="s">
        <v>29</v>
      </c>
      <c r="N8104" s="4" t="s">
        <v>29</v>
      </c>
      <c r="O8104" s="4">
        <v>1.192E-4</v>
      </c>
      <c r="P8104" s="4">
        <v>5.4810000000000004E-4</v>
      </c>
      <c r="Q8104" s="4">
        <v>2.37</v>
      </c>
    </row>
    <row r="8105" spans="1:29" hidden="1" outlineLevel="1" collapsed="1" x14ac:dyDescent="0.25">
      <c r="A8105" t="s">
        <v>34</v>
      </c>
      <c r="B8105" s="4" t="s">
        <v>29</v>
      </c>
      <c r="C8105" s="4" t="s">
        <v>9233</v>
      </c>
      <c r="D8105" s="4" t="s">
        <v>34</v>
      </c>
      <c r="E8105" s="4">
        <v>1.19592E-2</v>
      </c>
      <c r="F8105" s="4">
        <v>4.3565599999999998E-4</v>
      </c>
      <c r="G8105" s="4">
        <v>1</v>
      </c>
      <c r="H8105" s="4">
        <v>1</v>
      </c>
      <c r="I8105" s="4">
        <v>1</v>
      </c>
      <c r="J8105" s="4" t="s">
        <v>9225</v>
      </c>
      <c r="K8105" s="4">
        <v>1</v>
      </c>
      <c r="L8105" s="4">
        <v>1304.7321099999999</v>
      </c>
      <c r="M8105" s="4" t="s">
        <v>29</v>
      </c>
      <c r="N8105" s="4" t="s">
        <v>29</v>
      </c>
      <c r="O8105" s="4">
        <v>1.639E-4</v>
      </c>
      <c r="P8105" s="4">
        <v>1.7390000000000001E-3</v>
      </c>
      <c r="Q8105" s="4">
        <v>2.71</v>
      </c>
    </row>
    <row r="8106" spans="1:29" x14ac:dyDescent="0.25">
      <c r="A8106" s="3" t="s">
        <v>29</v>
      </c>
      <c r="B8106" s="3" t="s">
        <v>30</v>
      </c>
      <c r="C8106" s="3" t="s">
        <v>9234</v>
      </c>
      <c r="D8106" s="3" t="s">
        <v>9235</v>
      </c>
      <c r="E8106" s="3">
        <v>0</v>
      </c>
      <c r="F8106" s="3">
        <v>15.348000000000001</v>
      </c>
      <c r="G8106" s="3">
        <v>12</v>
      </c>
      <c r="H8106" s="3">
        <v>3</v>
      </c>
      <c r="I8106" s="3">
        <v>4</v>
      </c>
      <c r="J8106" s="3">
        <v>3</v>
      </c>
      <c r="K8106" s="3">
        <v>361</v>
      </c>
      <c r="L8106" s="3">
        <v>41.2</v>
      </c>
      <c r="M8106" s="3">
        <v>9.9600000000000009</v>
      </c>
      <c r="N8106" s="3">
        <v>12.87</v>
      </c>
      <c r="O8106" s="3">
        <v>3</v>
      </c>
      <c r="P8106" s="3" t="s">
        <v>34</v>
      </c>
      <c r="Q8106" s="3" t="s">
        <v>34</v>
      </c>
      <c r="R8106" s="3" t="s">
        <v>34</v>
      </c>
      <c r="S8106" s="3" t="s">
        <v>34</v>
      </c>
      <c r="T8106" s="3" t="s">
        <v>34</v>
      </c>
      <c r="U8106" s="3" t="s">
        <v>9234</v>
      </c>
      <c r="V8106" s="3" t="s">
        <v>34</v>
      </c>
      <c r="W8106" s="3" t="s">
        <v>38</v>
      </c>
      <c r="X8106" s="3" t="s">
        <v>34</v>
      </c>
      <c r="Y8106" s="3" t="s">
        <v>34</v>
      </c>
      <c r="Z8106" s="3" t="s">
        <v>34</v>
      </c>
      <c r="AA8106" s="3">
        <v>0</v>
      </c>
      <c r="AB8106" s="3" t="s">
        <v>29</v>
      </c>
      <c r="AC8106" s="3">
        <v>1</v>
      </c>
    </row>
    <row r="8107" spans="1:29" hidden="1" outlineLevel="1" collapsed="1" x14ac:dyDescent="0.25">
      <c r="A8107" t="s">
        <v>34</v>
      </c>
      <c r="B8107" s="2" t="s">
        <v>39</v>
      </c>
      <c r="C8107" s="2" t="s">
        <v>40</v>
      </c>
      <c r="D8107" s="2" t="s">
        <v>41</v>
      </c>
      <c r="E8107" s="2" t="s">
        <v>42</v>
      </c>
      <c r="F8107" s="2" t="s">
        <v>43</v>
      </c>
      <c r="G8107" s="2" t="s">
        <v>28</v>
      </c>
      <c r="H8107" s="2" t="s">
        <v>44</v>
      </c>
      <c r="I8107" s="2" t="s">
        <v>8</v>
      </c>
      <c r="J8107" s="2" t="s">
        <v>45</v>
      </c>
      <c r="K8107" s="2" t="s">
        <v>46</v>
      </c>
      <c r="L8107" s="2" t="s">
        <v>47</v>
      </c>
      <c r="M8107" s="2" t="s">
        <v>27</v>
      </c>
      <c r="N8107" s="2" t="s">
        <v>48</v>
      </c>
      <c r="O8107" s="2" t="s">
        <v>49</v>
      </c>
      <c r="P8107" s="2" t="s">
        <v>50</v>
      </c>
      <c r="Q8107" s="2" t="s">
        <v>51</v>
      </c>
    </row>
    <row r="8108" spans="1:29" hidden="1" outlineLevel="1" collapsed="1" x14ac:dyDescent="0.25">
      <c r="A8108" t="s">
        <v>34</v>
      </c>
      <c r="B8108" s="4" t="s">
        <v>29</v>
      </c>
      <c r="C8108" s="4" t="s">
        <v>9236</v>
      </c>
      <c r="D8108" s="4" t="s">
        <v>199</v>
      </c>
      <c r="E8108" s="4">
        <v>2.1266399999999999E-6</v>
      </c>
      <c r="F8108" s="4">
        <v>1.5434800000000001E-4</v>
      </c>
      <c r="G8108" s="4">
        <v>1</v>
      </c>
      <c r="H8108" s="4">
        <v>1</v>
      </c>
      <c r="I8108" s="4">
        <v>2</v>
      </c>
      <c r="J8108" s="4" t="s">
        <v>9234</v>
      </c>
      <c r="K8108" s="4">
        <v>0</v>
      </c>
      <c r="L8108" s="4">
        <v>1576.7788</v>
      </c>
      <c r="M8108" s="4" t="s">
        <v>29</v>
      </c>
      <c r="N8108" s="4" t="s">
        <v>29</v>
      </c>
      <c r="O8108" s="4">
        <v>6.5770000000000002E-5</v>
      </c>
      <c r="P8108" s="4">
        <v>5.4230000000000003E-8</v>
      </c>
      <c r="Q8108" s="4">
        <v>3.86</v>
      </c>
    </row>
    <row r="8109" spans="1:29" hidden="1" outlineLevel="1" collapsed="1" x14ac:dyDescent="0.25">
      <c r="A8109" t="s">
        <v>34</v>
      </c>
      <c r="B8109" s="4" t="s">
        <v>29</v>
      </c>
      <c r="C8109" s="4" t="s">
        <v>9237</v>
      </c>
      <c r="D8109" s="4" t="s">
        <v>34</v>
      </c>
      <c r="E8109" s="4">
        <v>9.1469000000000001E-4</v>
      </c>
      <c r="F8109" s="4">
        <v>1.5434800000000001E-4</v>
      </c>
      <c r="G8109" s="4">
        <v>1</v>
      </c>
      <c r="H8109" s="4">
        <v>1</v>
      </c>
      <c r="I8109" s="4">
        <v>1</v>
      </c>
      <c r="J8109" s="4" t="s">
        <v>9234</v>
      </c>
      <c r="K8109" s="4">
        <v>1</v>
      </c>
      <c r="L8109" s="4">
        <v>1277.7463600000001</v>
      </c>
      <c r="M8109" s="4" t="s">
        <v>29</v>
      </c>
      <c r="N8109" s="4" t="s">
        <v>29</v>
      </c>
      <c r="O8109" s="4">
        <v>6.5770000000000002E-5</v>
      </c>
      <c r="P8109" s="4">
        <v>8.3020000000000001E-5</v>
      </c>
      <c r="Q8109" s="4">
        <v>2.72</v>
      </c>
    </row>
    <row r="8110" spans="1:29" hidden="1" outlineLevel="1" collapsed="1" x14ac:dyDescent="0.25">
      <c r="A8110" t="s">
        <v>34</v>
      </c>
      <c r="B8110" s="4" t="s">
        <v>29</v>
      </c>
      <c r="C8110" s="4" t="s">
        <v>9238</v>
      </c>
      <c r="D8110" s="4" t="s">
        <v>34</v>
      </c>
      <c r="E8110" s="4">
        <v>1.0671400000000001E-3</v>
      </c>
      <c r="F8110" s="4">
        <v>1.5434800000000001E-4</v>
      </c>
      <c r="G8110" s="4">
        <v>1</v>
      </c>
      <c r="H8110" s="4">
        <v>1</v>
      </c>
      <c r="I8110" s="4">
        <v>1</v>
      </c>
      <c r="J8110" s="4" t="s">
        <v>9234</v>
      </c>
      <c r="K8110" s="4">
        <v>0</v>
      </c>
      <c r="L8110" s="4">
        <v>2222.0724</v>
      </c>
      <c r="M8110" s="4" t="s">
        <v>29</v>
      </c>
      <c r="N8110" s="4" t="s">
        <v>29</v>
      </c>
      <c r="O8110" s="4">
        <v>6.5770000000000002E-5</v>
      </c>
      <c r="P8110" s="4">
        <v>9.9660000000000005E-5</v>
      </c>
      <c r="Q8110" s="4">
        <v>3.57</v>
      </c>
    </row>
    <row r="8111" spans="1:29" x14ac:dyDescent="0.25">
      <c r="A8111" s="3" t="s">
        <v>29</v>
      </c>
      <c r="B8111" s="3" t="s">
        <v>30</v>
      </c>
      <c r="C8111" s="3" t="s">
        <v>9239</v>
      </c>
      <c r="D8111" s="3" t="s">
        <v>9240</v>
      </c>
      <c r="E8111" s="3">
        <v>0</v>
      </c>
      <c r="F8111" s="3">
        <v>15.236000000000001</v>
      </c>
      <c r="G8111" s="3">
        <v>55</v>
      </c>
      <c r="H8111" s="3">
        <v>3</v>
      </c>
      <c r="I8111" s="3">
        <v>7</v>
      </c>
      <c r="J8111" s="3">
        <v>3</v>
      </c>
      <c r="K8111" s="3">
        <v>106</v>
      </c>
      <c r="L8111" s="3">
        <v>10.7</v>
      </c>
      <c r="M8111" s="3">
        <v>4.04</v>
      </c>
      <c r="N8111" s="3">
        <v>26.43</v>
      </c>
      <c r="O8111" s="3">
        <v>3</v>
      </c>
      <c r="P8111" s="3" t="s">
        <v>315</v>
      </c>
      <c r="Q8111" s="3" t="s">
        <v>2919</v>
      </c>
      <c r="R8111" s="3" t="s">
        <v>2920</v>
      </c>
      <c r="S8111" s="3" t="s">
        <v>8005</v>
      </c>
      <c r="T8111" s="3" t="s">
        <v>34</v>
      </c>
      <c r="U8111" s="3" t="s">
        <v>9241</v>
      </c>
      <c r="V8111" s="3" t="s">
        <v>34</v>
      </c>
      <c r="W8111" s="3" t="s">
        <v>1139</v>
      </c>
      <c r="X8111" s="3" t="s">
        <v>34</v>
      </c>
      <c r="Y8111" s="3" t="s">
        <v>34</v>
      </c>
      <c r="Z8111" s="3" t="s">
        <v>34</v>
      </c>
      <c r="AA8111" s="3">
        <v>0</v>
      </c>
      <c r="AB8111" s="3" t="s">
        <v>29</v>
      </c>
      <c r="AC8111" s="3">
        <v>1</v>
      </c>
    </row>
    <row r="8112" spans="1:29" hidden="1" outlineLevel="1" collapsed="1" x14ac:dyDescent="0.25">
      <c r="A8112" t="s">
        <v>34</v>
      </c>
      <c r="B8112" s="2" t="s">
        <v>39</v>
      </c>
      <c r="C8112" s="2" t="s">
        <v>40</v>
      </c>
      <c r="D8112" s="2" t="s">
        <v>41</v>
      </c>
      <c r="E8112" s="2" t="s">
        <v>42</v>
      </c>
      <c r="F8112" s="2" t="s">
        <v>43</v>
      </c>
      <c r="G8112" s="2" t="s">
        <v>28</v>
      </c>
      <c r="H8112" s="2" t="s">
        <v>44</v>
      </c>
      <c r="I8112" s="2" t="s">
        <v>8</v>
      </c>
      <c r="J8112" s="2" t="s">
        <v>45</v>
      </c>
      <c r="K8112" s="2" t="s">
        <v>46</v>
      </c>
      <c r="L8112" s="2" t="s">
        <v>47</v>
      </c>
      <c r="M8112" s="2" t="s">
        <v>27</v>
      </c>
      <c r="N8112" s="2" t="s">
        <v>48</v>
      </c>
      <c r="O8112" s="2" t="s">
        <v>49</v>
      </c>
      <c r="P8112" s="2" t="s">
        <v>50</v>
      </c>
      <c r="Q8112" s="2" t="s">
        <v>51</v>
      </c>
    </row>
    <row r="8113" spans="1:29" hidden="1" outlineLevel="1" collapsed="1" x14ac:dyDescent="0.25">
      <c r="A8113" t="s">
        <v>34</v>
      </c>
      <c r="B8113" s="4" t="s">
        <v>29</v>
      </c>
      <c r="C8113" s="4" t="s">
        <v>9242</v>
      </c>
      <c r="D8113" s="4" t="s">
        <v>196</v>
      </c>
      <c r="E8113" s="4">
        <v>9.2758800000000007E-6</v>
      </c>
      <c r="F8113" s="4">
        <v>1.5434800000000001E-4</v>
      </c>
      <c r="G8113" s="4">
        <v>1</v>
      </c>
      <c r="H8113" s="4">
        <v>1</v>
      </c>
      <c r="I8113" s="4">
        <v>1</v>
      </c>
      <c r="J8113" s="4" t="s">
        <v>9239</v>
      </c>
      <c r="K8113" s="4">
        <v>1</v>
      </c>
      <c r="L8113" s="4">
        <v>2255.1740300000001</v>
      </c>
      <c r="M8113" s="4" t="s">
        <v>29</v>
      </c>
      <c r="N8113" s="4" t="s">
        <v>29</v>
      </c>
      <c r="O8113" s="4">
        <v>6.5770000000000002E-5</v>
      </c>
      <c r="P8113" s="4">
        <v>3.2119999999999999E-7</v>
      </c>
      <c r="Q8113" s="4">
        <v>5.58</v>
      </c>
    </row>
    <row r="8114" spans="1:29" hidden="1" outlineLevel="1" collapsed="1" x14ac:dyDescent="0.25">
      <c r="A8114" t="s">
        <v>34</v>
      </c>
      <c r="B8114" s="4" t="s">
        <v>29</v>
      </c>
      <c r="C8114" s="4" t="s">
        <v>9243</v>
      </c>
      <c r="D8114" s="4" t="s">
        <v>34</v>
      </c>
      <c r="E8114" s="4">
        <v>1.02803E-4</v>
      </c>
      <c r="F8114" s="4">
        <v>1.5434800000000001E-4</v>
      </c>
      <c r="G8114" s="4">
        <v>1</v>
      </c>
      <c r="H8114" s="4">
        <v>1</v>
      </c>
      <c r="I8114" s="4">
        <v>4</v>
      </c>
      <c r="J8114" s="4" t="s">
        <v>9239</v>
      </c>
      <c r="K8114" s="4">
        <v>1</v>
      </c>
      <c r="L8114" s="4">
        <v>2615.4025700000002</v>
      </c>
      <c r="M8114" s="4" t="s">
        <v>29</v>
      </c>
      <c r="N8114" s="4" t="s">
        <v>29</v>
      </c>
      <c r="O8114" s="4">
        <v>6.5770000000000002E-5</v>
      </c>
      <c r="P8114" s="4">
        <v>5.9399999999999999E-6</v>
      </c>
      <c r="Q8114" s="4">
        <v>4.6399999999999997</v>
      </c>
    </row>
    <row r="8115" spans="1:29" hidden="1" outlineLevel="1" collapsed="1" x14ac:dyDescent="0.25">
      <c r="A8115" t="s">
        <v>34</v>
      </c>
      <c r="B8115" s="4" t="s">
        <v>29</v>
      </c>
      <c r="C8115" s="4" t="s">
        <v>9244</v>
      </c>
      <c r="D8115" s="4" t="s">
        <v>34</v>
      </c>
      <c r="E8115" s="4">
        <v>2.7401700000000001E-3</v>
      </c>
      <c r="F8115" s="4">
        <v>3.0793500000000001E-4</v>
      </c>
      <c r="G8115" s="4">
        <v>1</v>
      </c>
      <c r="H8115" s="4">
        <v>1</v>
      </c>
      <c r="I8115" s="4">
        <v>2</v>
      </c>
      <c r="J8115" s="4" t="s">
        <v>9239</v>
      </c>
      <c r="K8115" s="4">
        <v>0</v>
      </c>
      <c r="L8115" s="4">
        <v>1333.6481699999999</v>
      </c>
      <c r="M8115" s="4" t="s">
        <v>29</v>
      </c>
      <c r="N8115" s="4" t="s">
        <v>29</v>
      </c>
      <c r="O8115" s="4">
        <v>1.192E-4</v>
      </c>
      <c r="P8115" s="4">
        <v>3.0469999999999998E-4</v>
      </c>
      <c r="Q8115" s="4">
        <v>2.89</v>
      </c>
    </row>
    <row r="8116" spans="1:29" x14ac:dyDescent="0.25">
      <c r="A8116" s="3" t="s">
        <v>29</v>
      </c>
      <c r="B8116" s="3" t="s">
        <v>30</v>
      </c>
      <c r="C8116" s="3" t="s">
        <v>9245</v>
      </c>
      <c r="D8116" s="3" t="s">
        <v>9246</v>
      </c>
      <c r="E8116" s="3">
        <v>0</v>
      </c>
      <c r="F8116" s="3">
        <v>15.189</v>
      </c>
      <c r="G8116" s="3">
        <v>7</v>
      </c>
      <c r="H8116" s="3">
        <v>3</v>
      </c>
      <c r="I8116" s="3">
        <v>4</v>
      </c>
      <c r="J8116" s="3">
        <v>3</v>
      </c>
      <c r="K8116" s="3">
        <v>742</v>
      </c>
      <c r="L8116" s="3">
        <v>83.3</v>
      </c>
      <c r="M8116" s="3">
        <v>9.2799999999999994</v>
      </c>
      <c r="N8116" s="3">
        <v>12.28</v>
      </c>
      <c r="O8116" s="3">
        <v>3</v>
      </c>
      <c r="P8116" s="3" t="s">
        <v>315</v>
      </c>
      <c r="Q8116" s="3" t="s">
        <v>3464</v>
      </c>
      <c r="R8116" s="3" t="s">
        <v>9247</v>
      </c>
      <c r="S8116" s="3" t="s">
        <v>9248</v>
      </c>
      <c r="T8116" s="3" t="s">
        <v>9249</v>
      </c>
      <c r="U8116" s="3" t="s">
        <v>9245</v>
      </c>
      <c r="V8116" s="3" t="s">
        <v>9250</v>
      </c>
      <c r="W8116" s="3" t="s">
        <v>810</v>
      </c>
      <c r="X8116" s="3" t="s">
        <v>34</v>
      </c>
      <c r="Y8116" s="3" t="s">
        <v>34</v>
      </c>
      <c r="Z8116" s="3" t="s">
        <v>34</v>
      </c>
      <c r="AA8116" s="3">
        <v>0</v>
      </c>
      <c r="AB8116" s="3" t="s">
        <v>29</v>
      </c>
      <c r="AC8116" s="3">
        <v>1</v>
      </c>
    </row>
    <row r="8117" spans="1:29" hidden="1" outlineLevel="1" collapsed="1" x14ac:dyDescent="0.25">
      <c r="A8117" t="s">
        <v>34</v>
      </c>
      <c r="B8117" s="2" t="s">
        <v>39</v>
      </c>
      <c r="C8117" s="2" t="s">
        <v>40</v>
      </c>
      <c r="D8117" s="2" t="s">
        <v>41</v>
      </c>
      <c r="E8117" s="2" t="s">
        <v>42</v>
      </c>
      <c r="F8117" s="2" t="s">
        <v>43</v>
      </c>
      <c r="G8117" s="2" t="s">
        <v>28</v>
      </c>
      <c r="H8117" s="2" t="s">
        <v>44</v>
      </c>
      <c r="I8117" s="2" t="s">
        <v>8</v>
      </c>
      <c r="J8117" s="2" t="s">
        <v>45</v>
      </c>
      <c r="K8117" s="2" t="s">
        <v>46</v>
      </c>
      <c r="L8117" s="2" t="s">
        <v>47</v>
      </c>
      <c r="M8117" s="2" t="s">
        <v>27</v>
      </c>
      <c r="N8117" s="2" t="s">
        <v>48</v>
      </c>
      <c r="O8117" s="2" t="s">
        <v>49</v>
      </c>
      <c r="P8117" s="2" t="s">
        <v>50</v>
      </c>
      <c r="Q8117" s="2" t="s">
        <v>51</v>
      </c>
    </row>
    <row r="8118" spans="1:29" hidden="1" outlineLevel="1" collapsed="1" x14ac:dyDescent="0.25">
      <c r="A8118" t="s">
        <v>34</v>
      </c>
      <c r="B8118" s="4" t="s">
        <v>29</v>
      </c>
      <c r="C8118" s="4" t="s">
        <v>9251</v>
      </c>
      <c r="D8118" s="4" t="s">
        <v>34</v>
      </c>
      <c r="E8118" s="4">
        <v>3.2304099999999999E-6</v>
      </c>
      <c r="F8118" s="4">
        <v>1.5434800000000001E-4</v>
      </c>
      <c r="G8118" s="4">
        <v>1</v>
      </c>
      <c r="H8118" s="4">
        <v>1</v>
      </c>
      <c r="I8118" s="4">
        <v>2</v>
      </c>
      <c r="J8118" s="4" t="s">
        <v>9245</v>
      </c>
      <c r="K8118" s="4">
        <v>0</v>
      </c>
      <c r="L8118" s="4">
        <v>1869.9341199999999</v>
      </c>
      <c r="M8118" s="4" t="s">
        <v>29</v>
      </c>
      <c r="N8118" s="4" t="s">
        <v>29</v>
      </c>
      <c r="O8118" s="4">
        <v>6.5770000000000002E-5</v>
      </c>
      <c r="P8118" s="4">
        <v>9.0069999999999999E-8</v>
      </c>
      <c r="Q8118" s="4">
        <v>4.05</v>
      </c>
    </row>
    <row r="8119" spans="1:29" hidden="1" outlineLevel="1" collapsed="1" x14ac:dyDescent="0.25">
      <c r="A8119" t="s">
        <v>34</v>
      </c>
      <c r="B8119" s="4" t="s">
        <v>29</v>
      </c>
      <c r="C8119" s="4" t="s">
        <v>9252</v>
      </c>
      <c r="D8119" s="4" t="s">
        <v>9253</v>
      </c>
      <c r="E8119" s="4">
        <v>1.7381899999999999E-3</v>
      </c>
      <c r="F8119" s="4">
        <v>1.5434800000000001E-4</v>
      </c>
      <c r="G8119" s="4">
        <v>1</v>
      </c>
      <c r="H8119" s="4">
        <v>1</v>
      </c>
      <c r="I8119" s="4">
        <v>1</v>
      </c>
      <c r="J8119" s="4" t="s">
        <v>9245</v>
      </c>
      <c r="K8119" s="4">
        <v>1</v>
      </c>
      <c r="L8119" s="4">
        <v>2364.06349</v>
      </c>
      <c r="M8119" s="4" t="s">
        <v>29</v>
      </c>
      <c r="N8119" s="4" t="s">
        <v>29</v>
      </c>
      <c r="O8119" s="4">
        <v>6.5770000000000002E-5</v>
      </c>
      <c r="P8119" s="4">
        <v>1.7809999999999999E-4</v>
      </c>
      <c r="Q8119" s="4">
        <v>2.96</v>
      </c>
    </row>
    <row r="8120" spans="1:29" hidden="1" outlineLevel="1" collapsed="1" x14ac:dyDescent="0.25">
      <c r="A8120" t="s">
        <v>34</v>
      </c>
      <c r="B8120" s="4" t="s">
        <v>29</v>
      </c>
      <c r="C8120" s="4" t="s">
        <v>9254</v>
      </c>
      <c r="D8120" s="4" t="s">
        <v>34</v>
      </c>
      <c r="E8120" s="4">
        <v>9.9199200000000001E-2</v>
      </c>
      <c r="F8120" s="4">
        <v>3.5126799999999998E-3</v>
      </c>
      <c r="G8120" s="4">
        <v>1</v>
      </c>
      <c r="H8120" s="4">
        <v>1</v>
      </c>
      <c r="I8120" s="4">
        <v>1</v>
      </c>
      <c r="J8120" s="4" t="s">
        <v>9245</v>
      </c>
      <c r="K8120" s="4">
        <v>0</v>
      </c>
      <c r="L8120" s="4">
        <v>1669.87554</v>
      </c>
      <c r="M8120" s="4" t="s">
        <v>29</v>
      </c>
      <c r="N8120" s="4" t="s">
        <v>29</v>
      </c>
      <c r="O8120" s="4">
        <v>1.258E-3</v>
      </c>
      <c r="P8120" s="4">
        <v>2.7119999999999998E-2</v>
      </c>
      <c r="Q8120" s="4">
        <v>2.52</v>
      </c>
    </row>
    <row r="8121" spans="1:29" x14ac:dyDescent="0.25">
      <c r="A8121" s="3" t="s">
        <v>29</v>
      </c>
      <c r="B8121" s="3" t="s">
        <v>30</v>
      </c>
      <c r="C8121" s="3" t="s">
        <v>9255</v>
      </c>
      <c r="D8121" s="3" t="s">
        <v>9256</v>
      </c>
      <c r="E8121" s="3">
        <v>0</v>
      </c>
      <c r="F8121" s="3">
        <v>15.116</v>
      </c>
      <c r="G8121" s="3">
        <v>10</v>
      </c>
      <c r="H8121" s="3">
        <v>3</v>
      </c>
      <c r="I8121" s="3">
        <v>3</v>
      </c>
      <c r="J8121" s="3">
        <v>3</v>
      </c>
      <c r="K8121" s="3">
        <v>502</v>
      </c>
      <c r="L8121" s="3">
        <v>57.8</v>
      </c>
      <c r="M8121" s="3">
        <v>8.16</v>
      </c>
      <c r="N8121" s="3">
        <v>11.18</v>
      </c>
      <c r="O8121" s="3">
        <v>3</v>
      </c>
      <c r="P8121" s="3" t="s">
        <v>34</v>
      </c>
      <c r="Q8121" s="3" t="s">
        <v>34</v>
      </c>
      <c r="R8121" s="3" t="s">
        <v>189</v>
      </c>
      <c r="S8121" s="3" t="s">
        <v>9257</v>
      </c>
      <c r="T8121" s="3" t="s">
        <v>34</v>
      </c>
      <c r="U8121" s="3" t="s">
        <v>9258</v>
      </c>
      <c r="V8121" s="3" t="s">
        <v>34</v>
      </c>
      <c r="W8121" s="3" t="s">
        <v>976</v>
      </c>
      <c r="X8121" s="3" t="s">
        <v>34</v>
      </c>
      <c r="Y8121" s="3" t="s">
        <v>34</v>
      </c>
      <c r="Z8121" s="3" t="s">
        <v>34</v>
      </c>
      <c r="AA8121" s="3">
        <v>0</v>
      </c>
      <c r="AB8121" s="3" t="s">
        <v>29</v>
      </c>
      <c r="AC8121" s="3">
        <v>1</v>
      </c>
    </row>
    <row r="8122" spans="1:29" hidden="1" outlineLevel="1" collapsed="1" x14ac:dyDescent="0.25">
      <c r="A8122" t="s">
        <v>34</v>
      </c>
      <c r="B8122" s="2" t="s">
        <v>39</v>
      </c>
      <c r="C8122" s="2" t="s">
        <v>40</v>
      </c>
      <c r="D8122" s="2" t="s">
        <v>41</v>
      </c>
      <c r="E8122" s="2" t="s">
        <v>42</v>
      </c>
      <c r="F8122" s="2" t="s">
        <v>43</v>
      </c>
      <c r="G8122" s="2" t="s">
        <v>28</v>
      </c>
      <c r="H8122" s="2" t="s">
        <v>44</v>
      </c>
      <c r="I8122" s="2" t="s">
        <v>8</v>
      </c>
      <c r="J8122" s="2" t="s">
        <v>45</v>
      </c>
      <c r="K8122" s="2" t="s">
        <v>46</v>
      </c>
      <c r="L8122" s="2" t="s">
        <v>47</v>
      </c>
      <c r="M8122" s="2" t="s">
        <v>27</v>
      </c>
      <c r="N8122" s="2" t="s">
        <v>48</v>
      </c>
      <c r="O8122" s="2" t="s">
        <v>49</v>
      </c>
      <c r="P8122" s="2" t="s">
        <v>50</v>
      </c>
      <c r="Q8122" s="2" t="s">
        <v>51</v>
      </c>
    </row>
    <row r="8123" spans="1:29" hidden="1" outlineLevel="1" collapsed="1" x14ac:dyDescent="0.25">
      <c r="A8123" t="s">
        <v>34</v>
      </c>
      <c r="B8123" s="4" t="s">
        <v>29</v>
      </c>
      <c r="C8123" s="4" t="s">
        <v>9259</v>
      </c>
      <c r="D8123" s="4" t="s">
        <v>72</v>
      </c>
      <c r="E8123" s="4">
        <v>3.5347900000000002E-6</v>
      </c>
      <c r="F8123" s="4">
        <v>1.5434800000000001E-4</v>
      </c>
      <c r="G8123" s="4">
        <v>1</v>
      </c>
      <c r="H8123" s="4">
        <v>1</v>
      </c>
      <c r="I8123" s="4">
        <v>1</v>
      </c>
      <c r="J8123" s="4" t="s">
        <v>9255</v>
      </c>
      <c r="K8123" s="4">
        <v>1</v>
      </c>
      <c r="L8123" s="4">
        <v>2744.48288</v>
      </c>
      <c r="M8123" s="4" t="s">
        <v>29</v>
      </c>
      <c r="N8123" s="4" t="s">
        <v>29</v>
      </c>
      <c r="O8123" s="4">
        <v>6.5770000000000002E-5</v>
      </c>
      <c r="P8123" s="4">
        <v>1.0050000000000001E-7</v>
      </c>
      <c r="Q8123" s="4">
        <v>6.03</v>
      </c>
    </row>
    <row r="8124" spans="1:29" hidden="1" outlineLevel="1" collapsed="1" x14ac:dyDescent="0.25">
      <c r="A8124" t="s">
        <v>34</v>
      </c>
      <c r="B8124" s="4" t="s">
        <v>29</v>
      </c>
      <c r="C8124" s="4" t="s">
        <v>9260</v>
      </c>
      <c r="D8124" s="4" t="s">
        <v>34</v>
      </c>
      <c r="E8124" s="4">
        <v>1.5218600000000001E-4</v>
      </c>
      <c r="F8124" s="4">
        <v>1.5434800000000001E-4</v>
      </c>
      <c r="G8124" s="4">
        <v>1</v>
      </c>
      <c r="H8124" s="4">
        <v>1</v>
      </c>
      <c r="I8124" s="4">
        <v>1</v>
      </c>
      <c r="J8124" s="4" t="s">
        <v>9255</v>
      </c>
      <c r="K8124" s="4">
        <v>0</v>
      </c>
      <c r="L8124" s="4">
        <v>1352.70696</v>
      </c>
      <c r="M8124" s="4" t="s">
        <v>29</v>
      </c>
      <c r="N8124" s="4" t="s">
        <v>29</v>
      </c>
      <c r="O8124" s="4">
        <v>6.5770000000000002E-5</v>
      </c>
      <c r="P8124" s="4">
        <v>9.4900000000000006E-6</v>
      </c>
      <c r="Q8124" s="4">
        <v>2.87</v>
      </c>
    </row>
    <row r="8125" spans="1:29" hidden="1" outlineLevel="1" collapsed="1" x14ac:dyDescent="0.25">
      <c r="A8125" t="s">
        <v>34</v>
      </c>
      <c r="B8125" s="4" t="s">
        <v>29</v>
      </c>
      <c r="C8125" s="4" t="s">
        <v>9261</v>
      </c>
      <c r="D8125" s="4" t="s">
        <v>34</v>
      </c>
      <c r="E8125" s="4">
        <v>6.29139E-3</v>
      </c>
      <c r="F8125" s="4">
        <v>4.3565599999999998E-4</v>
      </c>
      <c r="G8125" s="4">
        <v>1</v>
      </c>
      <c r="H8125" s="4">
        <v>1</v>
      </c>
      <c r="I8125" s="4">
        <v>1</v>
      </c>
      <c r="J8125" s="4" t="s">
        <v>9255</v>
      </c>
      <c r="K8125" s="4">
        <v>2</v>
      </c>
      <c r="L8125" s="4">
        <v>1543.88023</v>
      </c>
      <c r="M8125" s="4" t="s">
        <v>29</v>
      </c>
      <c r="N8125" s="4" t="s">
        <v>29</v>
      </c>
      <c r="O8125" s="4">
        <v>1.639E-4</v>
      </c>
      <c r="P8125" s="4">
        <v>8.0329999999999996E-4</v>
      </c>
      <c r="Q8125" s="4">
        <v>2.29</v>
      </c>
    </row>
    <row r="8126" spans="1:29" x14ac:dyDescent="0.25">
      <c r="A8126" s="3" t="s">
        <v>29</v>
      </c>
      <c r="B8126" s="3" t="s">
        <v>30</v>
      </c>
      <c r="C8126" s="3" t="s">
        <v>9262</v>
      </c>
      <c r="D8126" s="3" t="s">
        <v>9263</v>
      </c>
      <c r="E8126" s="3">
        <v>0</v>
      </c>
      <c r="F8126" s="3">
        <v>15.11</v>
      </c>
      <c r="G8126" s="3">
        <v>14</v>
      </c>
      <c r="H8126" s="3">
        <v>6</v>
      </c>
      <c r="I8126" s="3">
        <v>6</v>
      </c>
      <c r="J8126" s="3">
        <v>6</v>
      </c>
      <c r="K8126" s="3">
        <v>429</v>
      </c>
      <c r="L8126" s="3">
        <v>48.9</v>
      </c>
      <c r="M8126" s="3">
        <v>5.25</v>
      </c>
      <c r="N8126" s="3">
        <v>14.89</v>
      </c>
      <c r="O8126" s="3">
        <v>6</v>
      </c>
      <c r="P8126" s="3" t="s">
        <v>34</v>
      </c>
      <c r="Q8126" s="3" t="s">
        <v>34</v>
      </c>
      <c r="R8126" s="3" t="s">
        <v>1754</v>
      </c>
      <c r="S8126" s="3" t="s">
        <v>9264</v>
      </c>
      <c r="T8126" s="3" t="s">
        <v>34</v>
      </c>
      <c r="U8126" s="3" t="s">
        <v>9262</v>
      </c>
      <c r="V8126" s="3" t="s">
        <v>34</v>
      </c>
      <c r="W8126" s="3" t="s">
        <v>2549</v>
      </c>
      <c r="X8126" s="3" t="s">
        <v>34</v>
      </c>
      <c r="Y8126" s="3" t="s">
        <v>34</v>
      </c>
      <c r="Z8126" s="3" t="s">
        <v>34</v>
      </c>
      <c r="AA8126" s="3">
        <v>0</v>
      </c>
      <c r="AB8126" s="3" t="s">
        <v>29</v>
      </c>
      <c r="AC8126" s="3">
        <v>1</v>
      </c>
    </row>
    <row r="8127" spans="1:29" hidden="1" outlineLevel="1" collapsed="1" x14ac:dyDescent="0.25">
      <c r="A8127" t="s">
        <v>34</v>
      </c>
      <c r="B8127" s="2" t="s">
        <v>39</v>
      </c>
      <c r="C8127" s="2" t="s">
        <v>40</v>
      </c>
      <c r="D8127" s="2" t="s">
        <v>41</v>
      </c>
      <c r="E8127" s="2" t="s">
        <v>42</v>
      </c>
      <c r="F8127" s="2" t="s">
        <v>43</v>
      </c>
      <c r="G8127" s="2" t="s">
        <v>28</v>
      </c>
      <c r="H8127" s="2" t="s">
        <v>44</v>
      </c>
      <c r="I8127" s="2" t="s">
        <v>8</v>
      </c>
      <c r="J8127" s="2" t="s">
        <v>45</v>
      </c>
      <c r="K8127" s="2" t="s">
        <v>46</v>
      </c>
      <c r="L8127" s="2" t="s">
        <v>47</v>
      </c>
      <c r="M8127" s="2" t="s">
        <v>27</v>
      </c>
      <c r="N8127" s="2" t="s">
        <v>48</v>
      </c>
      <c r="O8127" s="2" t="s">
        <v>49</v>
      </c>
      <c r="P8127" s="2" t="s">
        <v>50</v>
      </c>
      <c r="Q8127" s="2" t="s">
        <v>51</v>
      </c>
    </row>
    <row r="8128" spans="1:29" hidden="1" outlineLevel="1" collapsed="1" x14ac:dyDescent="0.25">
      <c r="A8128" t="s">
        <v>34</v>
      </c>
      <c r="B8128" s="4" t="s">
        <v>29</v>
      </c>
      <c r="C8128" s="4" t="s">
        <v>9265</v>
      </c>
      <c r="D8128" s="4" t="s">
        <v>34</v>
      </c>
      <c r="E8128" s="4">
        <v>5.3295E-3</v>
      </c>
      <c r="F8128" s="4">
        <v>3.0793500000000001E-4</v>
      </c>
      <c r="G8128" s="4">
        <v>1</v>
      </c>
      <c r="H8128" s="4">
        <v>1</v>
      </c>
      <c r="I8128" s="4">
        <v>1</v>
      </c>
      <c r="J8128" s="4" t="s">
        <v>9262</v>
      </c>
      <c r="K8128" s="4">
        <v>1</v>
      </c>
      <c r="L8128" s="4">
        <v>2581.2416499999999</v>
      </c>
      <c r="M8128" s="4" t="s">
        <v>29</v>
      </c>
      <c r="N8128" s="4" t="s">
        <v>29</v>
      </c>
      <c r="O8128" s="4">
        <v>1.192E-4</v>
      </c>
      <c r="P8128" s="4">
        <v>6.602E-4</v>
      </c>
      <c r="Q8128" s="4">
        <v>3.23</v>
      </c>
    </row>
    <row r="8129" spans="1:29" hidden="1" outlineLevel="1" collapsed="1" x14ac:dyDescent="0.25">
      <c r="A8129" t="s">
        <v>34</v>
      </c>
      <c r="B8129" s="4" t="s">
        <v>29</v>
      </c>
      <c r="C8129" s="4" t="s">
        <v>9266</v>
      </c>
      <c r="D8129" s="4" t="s">
        <v>128</v>
      </c>
      <c r="E8129" s="4">
        <v>6.7916599999999997E-3</v>
      </c>
      <c r="F8129" s="4">
        <v>4.3565599999999998E-4</v>
      </c>
      <c r="G8129" s="4">
        <v>1</v>
      </c>
      <c r="H8129" s="4">
        <v>1</v>
      </c>
      <c r="I8129" s="4">
        <v>1</v>
      </c>
      <c r="J8129" s="4" t="s">
        <v>9262</v>
      </c>
      <c r="K8129" s="4">
        <v>0</v>
      </c>
      <c r="L8129" s="4">
        <v>1149.5820000000001</v>
      </c>
      <c r="M8129" s="4" t="s">
        <v>29</v>
      </c>
      <c r="N8129" s="4" t="s">
        <v>29</v>
      </c>
      <c r="O8129" s="4">
        <v>1.639E-4</v>
      </c>
      <c r="P8129" s="4">
        <v>8.8199999999999997E-4</v>
      </c>
      <c r="Q8129" s="4">
        <v>2.29</v>
      </c>
    </row>
    <row r="8130" spans="1:29" hidden="1" outlineLevel="1" collapsed="1" x14ac:dyDescent="0.25">
      <c r="A8130" t="s">
        <v>34</v>
      </c>
      <c r="B8130" s="4" t="s">
        <v>29</v>
      </c>
      <c r="C8130" s="4" t="s">
        <v>9267</v>
      </c>
      <c r="D8130" s="4" t="s">
        <v>34</v>
      </c>
      <c r="E8130" s="4">
        <v>8.0149799999999997E-3</v>
      </c>
      <c r="F8130" s="4">
        <v>4.3565599999999998E-4</v>
      </c>
      <c r="G8130" s="4">
        <v>1</v>
      </c>
      <c r="H8130" s="4">
        <v>1</v>
      </c>
      <c r="I8130" s="4">
        <v>1</v>
      </c>
      <c r="J8130" s="4" t="s">
        <v>9262</v>
      </c>
      <c r="K8130" s="4">
        <v>0</v>
      </c>
      <c r="L8130" s="4">
        <v>907.52473999999995</v>
      </c>
      <c r="M8130" s="4" t="s">
        <v>29</v>
      </c>
      <c r="N8130" s="4" t="s">
        <v>29</v>
      </c>
      <c r="O8130" s="4">
        <v>1.639E-4</v>
      </c>
      <c r="P8130" s="4">
        <v>1.072E-3</v>
      </c>
      <c r="Q8130" s="4">
        <v>2.0099999999999998</v>
      </c>
    </row>
    <row r="8131" spans="1:29" hidden="1" outlineLevel="1" collapsed="1" x14ac:dyDescent="0.25">
      <c r="A8131" t="s">
        <v>34</v>
      </c>
      <c r="B8131" s="4" t="s">
        <v>29</v>
      </c>
      <c r="C8131" s="4" t="s">
        <v>9268</v>
      </c>
      <c r="D8131" s="4" t="s">
        <v>66</v>
      </c>
      <c r="E8131" s="4">
        <v>3.18359E-2</v>
      </c>
      <c r="F8131" s="4">
        <v>1.14003E-3</v>
      </c>
      <c r="G8131" s="4">
        <v>1</v>
      </c>
      <c r="H8131" s="4">
        <v>1</v>
      </c>
      <c r="I8131" s="4">
        <v>1</v>
      </c>
      <c r="J8131" s="4" t="s">
        <v>9262</v>
      </c>
      <c r="K8131" s="4">
        <v>1</v>
      </c>
      <c r="L8131" s="4">
        <v>1416.67154</v>
      </c>
      <c r="M8131" s="4" t="s">
        <v>29</v>
      </c>
      <c r="N8131" s="4" t="s">
        <v>29</v>
      </c>
      <c r="O8131" s="4">
        <v>4.1320000000000001E-4</v>
      </c>
      <c r="P8131" s="4">
        <v>5.9080000000000001E-3</v>
      </c>
      <c r="Q8131" s="4">
        <v>2.85</v>
      </c>
    </row>
    <row r="8132" spans="1:29" hidden="1" outlineLevel="1" collapsed="1" x14ac:dyDescent="0.25">
      <c r="A8132" t="s">
        <v>34</v>
      </c>
      <c r="B8132" s="4" t="s">
        <v>29</v>
      </c>
      <c r="C8132" s="4" t="s">
        <v>9269</v>
      </c>
      <c r="D8132" s="4" t="s">
        <v>34</v>
      </c>
      <c r="E8132" s="4">
        <v>3.8548899999999997E-2</v>
      </c>
      <c r="F8132" s="4">
        <v>1.40211E-3</v>
      </c>
      <c r="G8132" s="4">
        <v>1</v>
      </c>
      <c r="H8132" s="4">
        <v>1</v>
      </c>
      <c r="I8132" s="4">
        <v>1</v>
      </c>
      <c r="J8132" s="4" t="s">
        <v>9262</v>
      </c>
      <c r="K8132" s="4">
        <v>1</v>
      </c>
      <c r="L8132" s="4">
        <v>1001.56259</v>
      </c>
      <c r="M8132" s="4" t="s">
        <v>29</v>
      </c>
      <c r="N8132" s="4" t="s">
        <v>29</v>
      </c>
      <c r="O8132" s="4">
        <v>5.0580000000000004E-4</v>
      </c>
      <c r="P8132" s="4">
        <v>7.5209999999999999E-3</v>
      </c>
      <c r="Q8132" s="4">
        <v>2.52</v>
      </c>
    </row>
    <row r="8133" spans="1:29" hidden="1" outlineLevel="1" collapsed="1" x14ac:dyDescent="0.25">
      <c r="A8133" t="s">
        <v>34</v>
      </c>
      <c r="B8133" s="4" t="s">
        <v>29</v>
      </c>
      <c r="C8133" s="4" t="s">
        <v>9270</v>
      </c>
      <c r="D8133" s="4" t="s">
        <v>199</v>
      </c>
      <c r="E8133" s="4">
        <v>0.10151300000000001</v>
      </c>
      <c r="F8133" s="4">
        <v>3.5126799999999998E-3</v>
      </c>
      <c r="G8133" s="4">
        <v>1</v>
      </c>
      <c r="H8133" s="4">
        <v>1</v>
      </c>
      <c r="I8133" s="4">
        <v>1</v>
      </c>
      <c r="J8133" s="4" t="s">
        <v>9262</v>
      </c>
      <c r="K8133" s="4">
        <v>1</v>
      </c>
      <c r="L8133" s="4">
        <v>1406.71956</v>
      </c>
      <c r="M8133" s="4" t="s">
        <v>29</v>
      </c>
      <c r="N8133" s="4" t="s">
        <v>29</v>
      </c>
      <c r="O8133" s="4">
        <v>1.258E-3</v>
      </c>
      <c r="P8133" s="4">
        <v>2.7990000000000001E-2</v>
      </c>
      <c r="Q8133" s="4">
        <v>1.99</v>
      </c>
    </row>
    <row r="8134" spans="1:29" x14ac:dyDescent="0.25">
      <c r="A8134" s="3" t="s">
        <v>29</v>
      </c>
      <c r="B8134" s="3" t="s">
        <v>30</v>
      </c>
      <c r="C8134" s="3" t="s">
        <v>9271</v>
      </c>
      <c r="D8134" s="3" t="s">
        <v>9272</v>
      </c>
      <c r="E8134" s="3">
        <v>0</v>
      </c>
      <c r="F8134" s="3">
        <v>14.989000000000001</v>
      </c>
      <c r="G8134" s="3">
        <v>50</v>
      </c>
      <c r="H8134" s="3">
        <v>4</v>
      </c>
      <c r="I8134" s="3">
        <v>5</v>
      </c>
      <c r="J8134" s="3">
        <v>4</v>
      </c>
      <c r="K8134" s="3">
        <v>140</v>
      </c>
      <c r="L8134" s="3">
        <v>16.100000000000001</v>
      </c>
      <c r="M8134" s="3">
        <v>5.03</v>
      </c>
      <c r="N8134" s="3">
        <v>14.62</v>
      </c>
      <c r="O8134" s="3">
        <v>4</v>
      </c>
      <c r="P8134" s="3" t="s">
        <v>34</v>
      </c>
      <c r="Q8134" s="3" t="s">
        <v>34</v>
      </c>
      <c r="R8134" s="3" t="s">
        <v>34</v>
      </c>
      <c r="S8134" s="3" t="s">
        <v>9273</v>
      </c>
      <c r="T8134" s="3" t="s">
        <v>34</v>
      </c>
      <c r="U8134" s="3" t="s">
        <v>9274</v>
      </c>
      <c r="V8134" s="3" t="s">
        <v>34</v>
      </c>
      <c r="W8134" s="3" t="s">
        <v>38</v>
      </c>
      <c r="X8134" s="3" t="s">
        <v>34</v>
      </c>
      <c r="Y8134" s="3" t="s">
        <v>34</v>
      </c>
      <c r="Z8134" s="3" t="s">
        <v>34</v>
      </c>
      <c r="AA8134" s="3">
        <v>0</v>
      </c>
      <c r="AB8134" s="3" t="s">
        <v>29</v>
      </c>
      <c r="AC8134" s="3">
        <v>1</v>
      </c>
    </row>
    <row r="8135" spans="1:29" hidden="1" outlineLevel="1" collapsed="1" x14ac:dyDescent="0.25">
      <c r="A8135" t="s">
        <v>34</v>
      </c>
      <c r="B8135" s="2" t="s">
        <v>39</v>
      </c>
      <c r="C8135" s="2" t="s">
        <v>40</v>
      </c>
      <c r="D8135" s="2" t="s">
        <v>41</v>
      </c>
      <c r="E8135" s="2" t="s">
        <v>42</v>
      </c>
      <c r="F8135" s="2" t="s">
        <v>43</v>
      </c>
      <c r="G8135" s="2" t="s">
        <v>28</v>
      </c>
      <c r="H8135" s="2" t="s">
        <v>44</v>
      </c>
      <c r="I8135" s="2" t="s">
        <v>8</v>
      </c>
      <c r="J8135" s="2" t="s">
        <v>45</v>
      </c>
      <c r="K8135" s="2" t="s">
        <v>46</v>
      </c>
      <c r="L8135" s="2" t="s">
        <v>47</v>
      </c>
      <c r="M8135" s="2" t="s">
        <v>27</v>
      </c>
      <c r="N8135" s="2" t="s">
        <v>48</v>
      </c>
      <c r="O8135" s="2" t="s">
        <v>49</v>
      </c>
      <c r="P8135" s="2" t="s">
        <v>50</v>
      </c>
      <c r="Q8135" s="2" t="s">
        <v>51</v>
      </c>
    </row>
    <row r="8136" spans="1:29" hidden="1" outlineLevel="1" collapsed="1" x14ac:dyDescent="0.25">
      <c r="A8136" t="s">
        <v>34</v>
      </c>
      <c r="B8136" s="4" t="s">
        <v>29</v>
      </c>
      <c r="C8136" s="4" t="s">
        <v>9275</v>
      </c>
      <c r="D8136" s="4" t="s">
        <v>34</v>
      </c>
      <c r="E8136" s="4">
        <v>2.8213799999999997E-4</v>
      </c>
      <c r="F8136" s="4">
        <v>1.5434800000000001E-4</v>
      </c>
      <c r="G8136" s="4">
        <v>1</v>
      </c>
      <c r="H8136" s="4">
        <v>1</v>
      </c>
      <c r="I8136" s="4">
        <v>1</v>
      </c>
      <c r="J8136" s="4" t="s">
        <v>9271</v>
      </c>
      <c r="K8136" s="4">
        <v>0</v>
      </c>
      <c r="L8136" s="4">
        <v>1840.9650799999999</v>
      </c>
      <c r="M8136" s="4" t="s">
        <v>29</v>
      </c>
      <c r="N8136" s="4" t="s">
        <v>29</v>
      </c>
      <c r="O8136" s="4">
        <v>6.5770000000000002E-5</v>
      </c>
      <c r="P8136" s="4">
        <v>2.0000000000000002E-5</v>
      </c>
      <c r="Q8136" s="4">
        <v>2.87</v>
      </c>
    </row>
    <row r="8137" spans="1:29" hidden="1" outlineLevel="1" collapsed="1" x14ac:dyDescent="0.25">
      <c r="A8137" t="s">
        <v>34</v>
      </c>
      <c r="B8137" s="4" t="s">
        <v>29</v>
      </c>
      <c r="C8137" s="4" t="s">
        <v>9276</v>
      </c>
      <c r="D8137" s="4" t="s">
        <v>34</v>
      </c>
      <c r="E8137" s="4">
        <v>3.3359800000000002E-6</v>
      </c>
      <c r="F8137" s="4">
        <v>1.5434800000000001E-4</v>
      </c>
      <c r="G8137" s="4">
        <v>1</v>
      </c>
      <c r="H8137" s="4">
        <v>1</v>
      </c>
      <c r="I8137" s="4">
        <v>2</v>
      </c>
      <c r="J8137" s="4" t="s">
        <v>9271</v>
      </c>
      <c r="K8137" s="4">
        <v>0</v>
      </c>
      <c r="L8137" s="4">
        <v>2668.3715999999999</v>
      </c>
      <c r="M8137" s="4" t="s">
        <v>29</v>
      </c>
      <c r="N8137" s="4" t="s">
        <v>29</v>
      </c>
      <c r="O8137" s="4">
        <v>6.5770000000000002E-5</v>
      </c>
      <c r="P8137" s="4">
        <v>9.3340000000000001E-8</v>
      </c>
      <c r="Q8137" s="4">
        <v>4.63</v>
      </c>
    </row>
    <row r="8138" spans="1:29" hidden="1" outlineLevel="1" collapsed="1" x14ac:dyDescent="0.25">
      <c r="A8138" t="s">
        <v>34</v>
      </c>
      <c r="B8138" s="4" t="s">
        <v>29</v>
      </c>
      <c r="C8138" s="4" t="s">
        <v>9277</v>
      </c>
      <c r="D8138" s="4" t="s">
        <v>34</v>
      </c>
      <c r="E8138" s="4">
        <v>8.8328000000000004E-2</v>
      </c>
      <c r="F8138" s="4">
        <v>3.3951200000000002E-3</v>
      </c>
      <c r="G8138" s="4">
        <v>1</v>
      </c>
      <c r="H8138" s="4">
        <v>1</v>
      </c>
      <c r="I8138" s="4">
        <v>1</v>
      </c>
      <c r="J8138" s="4" t="s">
        <v>9271</v>
      </c>
      <c r="K8138" s="4">
        <v>1</v>
      </c>
      <c r="L8138" s="4">
        <v>1987.0130999999999</v>
      </c>
      <c r="M8138" s="4" t="s">
        <v>29</v>
      </c>
      <c r="N8138" s="4" t="s">
        <v>29</v>
      </c>
      <c r="O8138" s="4">
        <v>1.2149999999999999E-3</v>
      </c>
      <c r="P8138" s="4">
        <v>2.2960000000000001E-2</v>
      </c>
      <c r="Q8138" s="4">
        <v>3.19</v>
      </c>
    </row>
    <row r="8139" spans="1:29" hidden="1" outlineLevel="1" collapsed="1" x14ac:dyDescent="0.25">
      <c r="A8139" t="s">
        <v>34</v>
      </c>
      <c r="B8139" s="4" t="s">
        <v>29</v>
      </c>
      <c r="C8139" s="4" t="s">
        <v>9278</v>
      </c>
      <c r="D8139" s="4" t="s">
        <v>166</v>
      </c>
      <c r="E8139" s="4">
        <v>9.0939300000000001E-2</v>
      </c>
      <c r="F8139" s="4">
        <v>3.3951200000000002E-3</v>
      </c>
      <c r="G8139" s="4">
        <v>1</v>
      </c>
      <c r="H8139" s="4">
        <v>1</v>
      </c>
      <c r="I8139" s="4">
        <v>1</v>
      </c>
      <c r="J8139" s="4" t="s">
        <v>9271</v>
      </c>
      <c r="K8139" s="4">
        <v>0</v>
      </c>
      <c r="L8139" s="4">
        <v>1277.60419</v>
      </c>
      <c r="M8139" s="4" t="s">
        <v>29</v>
      </c>
      <c r="N8139" s="4" t="s">
        <v>29</v>
      </c>
      <c r="O8139" s="4">
        <v>1.2149999999999999E-3</v>
      </c>
      <c r="P8139" s="4">
        <v>2.392E-2</v>
      </c>
      <c r="Q8139" s="4">
        <v>1.54</v>
      </c>
    </row>
    <row r="8140" spans="1:29" x14ac:dyDescent="0.25">
      <c r="A8140" s="3" t="s">
        <v>29</v>
      </c>
      <c r="B8140" s="3" t="s">
        <v>30</v>
      </c>
      <c r="C8140" s="3" t="s">
        <v>9279</v>
      </c>
      <c r="D8140" s="3" t="s">
        <v>9280</v>
      </c>
      <c r="E8140" s="3">
        <v>0</v>
      </c>
      <c r="F8140" s="3">
        <v>14.989000000000001</v>
      </c>
      <c r="G8140" s="3">
        <v>16</v>
      </c>
      <c r="H8140" s="3">
        <v>4</v>
      </c>
      <c r="I8140" s="3">
        <v>4</v>
      </c>
      <c r="J8140" s="3">
        <v>4</v>
      </c>
      <c r="K8140" s="3">
        <v>297</v>
      </c>
      <c r="L8140" s="3">
        <v>34.4</v>
      </c>
      <c r="M8140" s="3">
        <v>8.8699999999999992</v>
      </c>
      <c r="N8140" s="3">
        <v>10.17</v>
      </c>
      <c r="O8140" s="3">
        <v>4</v>
      </c>
      <c r="P8140" s="3" t="s">
        <v>2217</v>
      </c>
      <c r="Q8140" s="3" t="s">
        <v>2310</v>
      </c>
      <c r="R8140" s="3" t="s">
        <v>189</v>
      </c>
      <c r="S8140" s="3" t="s">
        <v>9281</v>
      </c>
      <c r="T8140" s="3" t="s">
        <v>9282</v>
      </c>
      <c r="U8140" s="3" t="s">
        <v>9279</v>
      </c>
      <c r="V8140" s="3" t="s">
        <v>9283</v>
      </c>
      <c r="W8140" s="3" t="s">
        <v>2509</v>
      </c>
      <c r="X8140" s="3" t="s">
        <v>2315</v>
      </c>
      <c r="Y8140" s="3" t="s">
        <v>34</v>
      </c>
      <c r="Z8140" s="3" t="s">
        <v>34</v>
      </c>
      <c r="AA8140" s="3">
        <v>1</v>
      </c>
      <c r="AB8140" s="3" t="s">
        <v>29</v>
      </c>
      <c r="AC8140" s="3">
        <v>1</v>
      </c>
    </row>
    <row r="8141" spans="1:29" hidden="1" outlineLevel="1" collapsed="1" x14ac:dyDescent="0.25">
      <c r="A8141" t="s">
        <v>34</v>
      </c>
      <c r="B8141" s="2" t="s">
        <v>39</v>
      </c>
      <c r="C8141" s="2" t="s">
        <v>40</v>
      </c>
      <c r="D8141" s="2" t="s">
        <v>41</v>
      </c>
      <c r="E8141" s="2" t="s">
        <v>42</v>
      </c>
      <c r="F8141" s="2" t="s">
        <v>43</v>
      </c>
      <c r="G8141" s="2" t="s">
        <v>28</v>
      </c>
      <c r="H8141" s="2" t="s">
        <v>44</v>
      </c>
      <c r="I8141" s="2" t="s">
        <v>8</v>
      </c>
      <c r="J8141" s="2" t="s">
        <v>45</v>
      </c>
      <c r="K8141" s="2" t="s">
        <v>46</v>
      </c>
      <c r="L8141" s="2" t="s">
        <v>47</v>
      </c>
      <c r="M8141" s="2" t="s">
        <v>27</v>
      </c>
      <c r="N8141" s="2" t="s">
        <v>48</v>
      </c>
      <c r="O8141" s="2" t="s">
        <v>49</v>
      </c>
      <c r="P8141" s="2" t="s">
        <v>50</v>
      </c>
      <c r="Q8141" s="2" t="s">
        <v>51</v>
      </c>
    </row>
    <row r="8142" spans="1:29" hidden="1" outlineLevel="1" collapsed="1" x14ac:dyDescent="0.25">
      <c r="A8142" t="s">
        <v>34</v>
      </c>
      <c r="B8142" s="4" t="s">
        <v>29</v>
      </c>
      <c r="C8142" s="4" t="s">
        <v>9284</v>
      </c>
      <c r="D8142" s="4" t="s">
        <v>34</v>
      </c>
      <c r="E8142" s="4">
        <v>3.6737499999999999E-5</v>
      </c>
      <c r="F8142" s="4">
        <v>1.5434800000000001E-4</v>
      </c>
      <c r="G8142" s="4">
        <v>1</v>
      </c>
      <c r="H8142" s="4">
        <v>1</v>
      </c>
      <c r="I8142" s="4">
        <v>1</v>
      </c>
      <c r="J8142" s="4" t="s">
        <v>9279</v>
      </c>
      <c r="K8142" s="4">
        <v>2</v>
      </c>
      <c r="L8142" s="4">
        <v>1328.78963</v>
      </c>
      <c r="M8142" s="4" t="s">
        <v>29</v>
      </c>
      <c r="N8142" s="4" t="s">
        <v>29</v>
      </c>
      <c r="O8142" s="4">
        <v>6.5770000000000002E-5</v>
      </c>
      <c r="P8142" s="4">
        <v>1.7069999999999999E-6</v>
      </c>
      <c r="Q8142" s="4">
        <v>3.79</v>
      </c>
    </row>
    <row r="8143" spans="1:29" hidden="1" outlineLevel="1" collapsed="1" x14ac:dyDescent="0.25">
      <c r="A8143" t="s">
        <v>34</v>
      </c>
      <c r="B8143" s="4" t="s">
        <v>29</v>
      </c>
      <c r="C8143" s="4" t="s">
        <v>9285</v>
      </c>
      <c r="D8143" s="4" t="s">
        <v>199</v>
      </c>
      <c r="E8143" s="4">
        <v>3.4285100000000001E-3</v>
      </c>
      <c r="F8143" s="4">
        <v>3.0793500000000001E-4</v>
      </c>
      <c r="G8143" s="4">
        <v>1</v>
      </c>
      <c r="H8143" s="4">
        <v>1</v>
      </c>
      <c r="I8143" s="4">
        <v>1</v>
      </c>
      <c r="J8143" s="4" t="s">
        <v>9279</v>
      </c>
      <c r="K8143" s="4">
        <v>0</v>
      </c>
      <c r="L8143" s="4">
        <v>1411.6674599999999</v>
      </c>
      <c r="M8143" s="4" t="s">
        <v>29</v>
      </c>
      <c r="N8143" s="4" t="s">
        <v>29</v>
      </c>
      <c r="O8143" s="4">
        <v>1.192E-4</v>
      </c>
      <c r="P8143" s="4">
        <v>3.9500000000000001E-4</v>
      </c>
      <c r="Q8143" s="4">
        <v>2.13</v>
      </c>
    </row>
    <row r="8144" spans="1:29" hidden="1" outlineLevel="1" collapsed="1" x14ac:dyDescent="0.25">
      <c r="A8144" t="s">
        <v>34</v>
      </c>
      <c r="B8144" s="4" t="s">
        <v>29</v>
      </c>
      <c r="C8144" s="4" t="s">
        <v>9286</v>
      </c>
      <c r="D8144" s="4" t="s">
        <v>3003</v>
      </c>
      <c r="E8144" s="4">
        <v>3.3418499999999999E-3</v>
      </c>
      <c r="F8144" s="4">
        <v>3.0793500000000001E-4</v>
      </c>
      <c r="G8144" s="4">
        <v>1</v>
      </c>
      <c r="H8144" s="4">
        <v>1</v>
      </c>
      <c r="I8144" s="4">
        <v>1</v>
      </c>
      <c r="J8144" s="4" t="s">
        <v>9279</v>
      </c>
      <c r="K8144" s="4">
        <v>0</v>
      </c>
      <c r="L8144" s="4">
        <v>979.47646999999995</v>
      </c>
      <c r="M8144" s="4" t="s">
        <v>29</v>
      </c>
      <c r="N8144" s="4" t="s">
        <v>29</v>
      </c>
      <c r="O8144" s="4">
        <v>1.192E-4</v>
      </c>
      <c r="P8144" s="4">
        <v>3.8309999999999999E-4</v>
      </c>
      <c r="Q8144" s="4">
        <v>1.9</v>
      </c>
    </row>
    <row r="8145" spans="1:29" hidden="1" outlineLevel="1" collapsed="1" x14ac:dyDescent="0.25">
      <c r="A8145" t="s">
        <v>34</v>
      </c>
      <c r="B8145" s="4" t="s">
        <v>29</v>
      </c>
      <c r="C8145" s="4" t="s">
        <v>9287</v>
      </c>
      <c r="D8145" s="4" t="s">
        <v>34</v>
      </c>
      <c r="E8145" s="4">
        <v>2.332E-2</v>
      </c>
      <c r="F8145" s="4">
        <v>8.6581600000000005E-4</v>
      </c>
      <c r="G8145" s="4">
        <v>1</v>
      </c>
      <c r="H8145" s="4">
        <v>1</v>
      </c>
      <c r="I8145" s="4">
        <v>1</v>
      </c>
      <c r="J8145" s="4" t="s">
        <v>9279</v>
      </c>
      <c r="K8145" s="4">
        <v>1</v>
      </c>
      <c r="L8145" s="4">
        <v>1610.9053200000001</v>
      </c>
      <c r="M8145" s="4" t="s">
        <v>29</v>
      </c>
      <c r="N8145" s="4" t="s">
        <v>29</v>
      </c>
      <c r="O8145" s="4">
        <v>3.1629999999999999E-4</v>
      </c>
      <c r="P8145" s="4">
        <v>3.9719999999999998E-3</v>
      </c>
      <c r="Q8145" s="4">
        <v>2.34</v>
      </c>
    </row>
    <row r="8146" spans="1:29" x14ac:dyDescent="0.25">
      <c r="A8146" s="3" t="s">
        <v>29</v>
      </c>
      <c r="B8146" s="3" t="s">
        <v>30</v>
      </c>
      <c r="C8146" s="3" t="s">
        <v>9288</v>
      </c>
      <c r="D8146" s="3" t="s">
        <v>9289</v>
      </c>
      <c r="E8146" s="3">
        <v>0</v>
      </c>
      <c r="F8146" s="3">
        <v>14.98</v>
      </c>
      <c r="G8146" s="3">
        <v>6</v>
      </c>
      <c r="H8146" s="3">
        <v>4</v>
      </c>
      <c r="I8146" s="3">
        <v>5</v>
      </c>
      <c r="J8146" s="3">
        <v>4</v>
      </c>
      <c r="K8146" s="3">
        <v>1082</v>
      </c>
      <c r="L8146" s="3">
        <v>123.3</v>
      </c>
      <c r="M8146" s="3">
        <v>8.75</v>
      </c>
      <c r="N8146" s="3">
        <v>14.47</v>
      </c>
      <c r="O8146" s="3">
        <v>4</v>
      </c>
      <c r="P8146" s="3" t="s">
        <v>4087</v>
      </c>
      <c r="Q8146" s="3" t="s">
        <v>34</v>
      </c>
      <c r="R8146" s="3" t="s">
        <v>34</v>
      </c>
      <c r="S8146" s="3" t="s">
        <v>9290</v>
      </c>
      <c r="T8146" s="3" t="s">
        <v>34</v>
      </c>
      <c r="U8146" s="3" t="s">
        <v>9288</v>
      </c>
      <c r="V8146" s="3" t="s">
        <v>34</v>
      </c>
      <c r="W8146" s="3" t="s">
        <v>976</v>
      </c>
      <c r="X8146" s="3" t="s">
        <v>34</v>
      </c>
      <c r="Y8146" s="3" t="s">
        <v>34</v>
      </c>
      <c r="Z8146" s="3" t="s">
        <v>34</v>
      </c>
      <c r="AA8146" s="3">
        <v>0</v>
      </c>
      <c r="AB8146" s="3" t="s">
        <v>29</v>
      </c>
      <c r="AC8146" s="3">
        <v>1</v>
      </c>
    </row>
    <row r="8147" spans="1:29" hidden="1" outlineLevel="1" collapsed="1" x14ac:dyDescent="0.25">
      <c r="A8147" t="s">
        <v>34</v>
      </c>
      <c r="B8147" s="2" t="s">
        <v>39</v>
      </c>
      <c r="C8147" s="2" t="s">
        <v>40</v>
      </c>
      <c r="D8147" s="2" t="s">
        <v>41</v>
      </c>
      <c r="E8147" s="2" t="s">
        <v>42</v>
      </c>
      <c r="F8147" s="2" t="s">
        <v>43</v>
      </c>
      <c r="G8147" s="2" t="s">
        <v>28</v>
      </c>
      <c r="H8147" s="2" t="s">
        <v>44</v>
      </c>
      <c r="I8147" s="2" t="s">
        <v>8</v>
      </c>
      <c r="J8147" s="2" t="s">
        <v>45</v>
      </c>
      <c r="K8147" s="2" t="s">
        <v>46</v>
      </c>
      <c r="L8147" s="2" t="s">
        <v>47</v>
      </c>
      <c r="M8147" s="2" t="s">
        <v>27</v>
      </c>
      <c r="N8147" s="2" t="s">
        <v>48</v>
      </c>
      <c r="O8147" s="2" t="s">
        <v>49</v>
      </c>
      <c r="P8147" s="2" t="s">
        <v>50</v>
      </c>
      <c r="Q8147" s="2" t="s">
        <v>51</v>
      </c>
    </row>
    <row r="8148" spans="1:29" hidden="1" outlineLevel="1" collapsed="1" x14ac:dyDescent="0.25">
      <c r="A8148" t="s">
        <v>34</v>
      </c>
      <c r="B8148" s="4" t="s">
        <v>29</v>
      </c>
      <c r="C8148" s="4" t="s">
        <v>9291</v>
      </c>
      <c r="D8148" s="4" t="s">
        <v>34</v>
      </c>
      <c r="E8148" s="4">
        <v>4.99972E-4</v>
      </c>
      <c r="F8148" s="4">
        <v>1.5434800000000001E-4</v>
      </c>
      <c r="G8148" s="4">
        <v>1</v>
      </c>
      <c r="H8148" s="4">
        <v>1</v>
      </c>
      <c r="I8148" s="4">
        <v>1</v>
      </c>
      <c r="J8148" s="4" t="s">
        <v>9288</v>
      </c>
      <c r="K8148" s="4">
        <v>0</v>
      </c>
      <c r="L8148" s="4">
        <v>1193.6564900000001</v>
      </c>
      <c r="M8148" s="4" t="s">
        <v>29</v>
      </c>
      <c r="N8148" s="4" t="s">
        <v>29</v>
      </c>
      <c r="O8148" s="4">
        <v>6.5770000000000002E-5</v>
      </c>
      <c r="P8148" s="4">
        <v>4.0110000000000001E-5</v>
      </c>
      <c r="Q8148" s="4">
        <v>3.19</v>
      </c>
    </row>
    <row r="8149" spans="1:29" hidden="1" outlineLevel="1" collapsed="1" x14ac:dyDescent="0.25">
      <c r="A8149" t="s">
        <v>34</v>
      </c>
      <c r="B8149" s="4" t="s">
        <v>29</v>
      </c>
      <c r="C8149" s="4" t="s">
        <v>9292</v>
      </c>
      <c r="D8149" s="4" t="s">
        <v>34</v>
      </c>
      <c r="E8149" s="4">
        <v>1.7875899999999999E-5</v>
      </c>
      <c r="F8149" s="4">
        <v>1.5434800000000001E-4</v>
      </c>
      <c r="G8149" s="4">
        <v>1</v>
      </c>
      <c r="H8149" s="4">
        <v>1</v>
      </c>
      <c r="I8149" s="4">
        <v>1</v>
      </c>
      <c r="J8149" s="4" t="s">
        <v>9288</v>
      </c>
      <c r="K8149" s="4">
        <v>0</v>
      </c>
      <c r="L8149" s="4">
        <v>1747.94496</v>
      </c>
      <c r="M8149" s="4" t="s">
        <v>29</v>
      </c>
      <c r="N8149" s="4" t="s">
        <v>29</v>
      </c>
      <c r="O8149" s="4">
        <v>6.5770000000000002E-5</v>
      </c>
      <c r="P8149" s="4">
        <v>7.1230000000000005E-7</v>
      </c>
      <c r="Q8149" s="4">
        <v>4.0999999999999996</v>
      </c>
    </row>
    <row r="8150" spans="1:29" hidden="1" outlineLevel="1" collapsed="1" x14ac:dyDescent="0.25">
      <c r="A8150" t="s">
        <v>34</v>
      </c>
      <c r="B8150" s="4" t="s">
        <v>29</v>
      </c>
      <c r="C8150" s="4" t="s">
        <v>9293</v>
      </c>
      <c r="D8150" s="4" t="s">
        <v>34</v>
      </c>
      <c r="E8150" s="4">
        <v>1.8842000000000001E-2</v>
      </c>
      <c r="F8150" s="4">
        <v>7.2030900000000003E-4</v>
      </c>
      <c r="G8150" s="4">
        <v>1</v>
      </c>
      <c r="H8150" s="4">
        <v>1</v>
      </c>
      <c r="I8150" s="4">
        <v>1</v>
      </c>
      <c r="J8150" s="4" t="s">
        <v>9288</v>
      </c>
      <c r="K8150" s="4">
        <v>0</v>
      </c>
      <c r="L8150" s="4">
        <v>1996.95704</v>
      </c>
      <c r="M8150" s="4" t="s">
        <v>29</v>
      </c>
      <c r="N8150" s="4" t="s">
        <v>29</v>
      </c>
      <c r="O8150" s="4">
        <v>2.6459999999999998E-4</v>
      </c>
      <c r="P8150" s="4">
        <v>3.032E-3</v>
      </c>
      <c r="Q8150" s="4">
        <v>2.42</v>
      </c>
    </row>
    <row r="8151" spans="1:29" hidden="1" outlineLevel="1" collapsed="1" x14ac:dyDescent="0.25">
      <c r="A8151" t="s">
        <v>34</v>
      </c>
      <c r="B8151" s="4" t="s">
        <v>29</v>
      </c>
      <c r="C8151" s="4" t="s">
        <v>9294</v>
      </c>
      <c r="D8151" s="4" t="s">
        <v>34</v>
      </c>
      <c r="E8151" s="4">
        <v>5.5235600000000003E-2</v>
      </c>
      <c r="F8151" s="4">
        <v>1.9469999999999999E-3</v>
      </c>
      <c r="G8151" s="4">
        <v>1</v>
      </c>
      <c r="H8151" s="4">
        <v>1</v>
      </c>
      <c r="I8151" s="4">
        <v>2</v>
      </c>
      <c r="J8151" s="4" t="s">
        <v>9288</v>
      </c>
      <c r="K8151" s="4">
        <v>0</v>
      </c>
      <c r="L8151" s="4">
        <v>2170.1179000000002</v>
      </c>
      <c r="M8151" s="4" t="s">
        <v>29</v>
      </c>
      <c r="N8151" s="4" t="s">
        <v>29</v>
      </c>
      <c r="O8151" s="4">
        <v>6.9839999999999995E-4</v>
      </c>
      <c r="P8151" s="4">
        <v>1.21E-2</v>
      </c>
      <c r="Q8151" s="4">
        <v>2.63</v>
      </c>
    </row>
    <row r="8152" spans="1:29" x14ac:dyDescent="0.25">
      <c r="A8152" s="3" t="s">
        <v>29</v>
      </c>
      <c r="B8152" s="3" t="s">
        <v>30</v>
      </c>
      <c r="C8152" s="3" t="s">
        <v>9295</v>
      </c>
      <c r="D8152" s="3" t="s">
        <v>9296</v>
      </c>
      <c r="E8152" s="3">
        <v>0</v>
      </c>
      <c r="F8152" s="3">
        <v>14.791</v>
      </c>
      <c r="G8152" s="3">
        <v>7</v>
      </c>
      <c r="H8152" s="3">
        <v>2</v>
      </c>
      <c r="I8152" s="3">
        <v>3</v>
      </c>
      <c r="J8152" s="3">
        <v>2</v>
      </c>
      <c r="K8152" s="3">
        <v>431</v>
      </c>
      <c r="L8152" s="3">
        <v>47.8</v>
      </c>
      <c r="M8152" s="3">
        <v>9.61</v>
      </c>
      <c r="N8152" s="3">
        <v>8.67</v>
      </c>
      <c r="O8152" s="3">
        <v>2</v>
      </c>
      <c r="P8152" s="3" t="s">
        <v>315</v>
      </c>
      <c r="Q8152" s="3" t="s">
        <v>3464</v>
      </c>
      <c r="R8152" s="3" t="s">
        <v>2187</v>
      </c>
      <c r="S8152" s="3" t="s">
        <v>3149</v>
      </c>
      <c r="T8152" s="3" t="s">
        <v>9297</v>
      </c>
      <c r="U8152" s="3" t="s">
        <v>9295</v>
      </c>
      <c r="V8152" s="3" t="s">
        <v>9298</v>
      </c>
      <c r="W8152" s="3" t="s">
        <v>1758</v>
      </c>
      <c r="X8152" s="3" t="s">
        <v>34</v>
      </c>
      <c r="Y8152" s="3" t="s">
        <v>2316</v>
      </c>
      <c r="Z8152" s="3" t="s">
        <v>34</v>
      </c>
      <c r="AA8152" s="3">
        <v>4</v>
      </c>
      <c r="AB8152" s="3" t="s">
        <v>29</v>
      </c>
      <c r="AC8152" s="3">
        <v>1</v>
      </c>
    </row>
    <row r="8153" spans="1:29" hidden="1" outlineLevel="1" collapsed="1" x14ac:dyDescent="0.25">
      <c r="A8153" t="s">
        <v>34</v>
      </c>
      <c r="B8153" s="2" t="s">
        <v>39</v>
      </c>
      <c r="C8153" s="2" t="s">
        <v>40</v>
      </c>
      <c r="D8153" s="2" t="s">
        <v>41</v>
      </c>
      <c r="E8153" s="2" t="s">
        <v>42</v>
      </c>
      <c r="F8153" s="2" t="s">
        <v>43</v>
      </c>
      <c r="G8153" s="2" t="s">
        <v>28</v>
      </c>
      <c r="H8153" s="2" t="s">
        <v>44</v>
      </c>
      <c r="I8153" s="2" t="s">
        <v>8</v>
      </c>
      <c r="J8153" s="2" t="s">
        <v>45</v>
      </c>
      <c r="K8153" s="2" t="s">
        <v>46</v>
      </c>
      <c r="L8153" s="2" t="s">
        <v>47</v>
      </c>
      <c r="M8153" s="2" t="s">
        <v>27</v>
      </c>
      <c r="N8153" s="2" t="s">
        <v>48</v>
      </c>
      <c r="O8153" s="2" t="s">
        <v>49</v>
      </c>
      <c r="P8153" s="2" t="s">
        <v>50</v>
      </c>
      <c r="Q8153" s="2" t="s">
        <v>51</v>
      </c>
    </row>
    <row r="8154" spans="1:29" hidden="1" outlineLevel="1" collapsed="1" x14ac:dyDescent="0.25">
      <c r="A8154" t="s">
        <v>34</v>
      </c>
      <c r="B8154" s="4" t="s">
        <v>29</v>
      </c>
      <c r="C8154" s="4" t="s">
        <v>9299</v>
      </c>
      <c r="D8154" s="4" t="s">
        <v>34</v>
      </c>
      <c r="E8154" s="4">
        <v>2.2673600000000001E-4</v>
      </c>
      <c r="F8154" s="4">
        <v>1.5434800000000001E-4</v>
      </c>
      <c r="G8154" s="4">
        <v>1</v>
      </c>
      <c r="H8154" s="4">
        <v>1</v>
      </c>
      <c r="I8154" s="4">
        <v>1</v>
      </c>
      <c r="J8154" s="4" t="s">
        <v>9295</v>
      </c>
      <c r="K8154" s="4">
        <v>0</v>
      </c>
      <c r="L8154" s="4">
        <v>1578.87375</v>
      </c>
      <c r="M8154" s="4" t="s">
        <v>29</v>
      </c>
      <c r="N8154" s="4" t="s">
        <v>29</v>
      </c>
      <c r="O8154" s="4">
        <v>6.5770000000000002E-5</v>
      </c>
      <c r="P8154" s="4">
        <v>1.5359999999999999E-5</v>
      </c>
      <c r="Q8154" s="4">
        <v>2.41</v>
      </c>
    </row>
    <row r="8155" spans="1:29" hidden="1" outlineLevel="1" collapsed="1" x14ac:dyDescent="0.25">
      <c r="A8155" t="s">
        <v>34</v>
      </c>
      <c r="B8155" s="4" t="s">
        <v>29</v>
      </c>
      <c r="C8155" s="4" t="s">
        <v>9300</v>
      </c>
      <c r="D8155" s="4" t="s">
        <v>2157</v>
      </c>
      <c r="E8155" s="4">
        <v>6.3057200000000003E-5</v>
      </c>
      <c r="F8155" s="4">
        <v>1.5434800000000001E-4</v>
      </c>
      <c r="G8155" s="4">
        <v>1</v>
      </c>
      <c r="H8155" s="4">
        <v>1</v>
      </c>
      <c r="I8155" s="4">
        <v>2</v>
      </c>
      <c r="J8155" s="4" t="s">
        <v>9295</v>
      </c>
      <c r="K8155" s="4">
        <v>0</v>
      </c>
      <c r="L8155" s="4">
        <v>1928.8953100000001</v>
      </c>
      <c r="M8155" s="4" t="s">
        <v>29</v>
      </c>
      <c r="N8155" s="4" t="s">
        <v>29</v>
      </c>
      <c r="O8155" s="4">
        <v>6.5770000000000002E-5</v>
      </c>
      <c r="P8155" s="4">
        <v>3.2669999999999998E-6</v>
      </c>
      <c r="Q8155" s="4">
        <v>3.23</v>
      </c>
    </row>
    <row r="8156" spans="1:29" x14ac:dyDescent="0.25">
      <c r="A8156" s="3" t="s">
        <v>29</v>
      </c>
      <c r="B8156" s="3" t="s">
        <v>30</v>
      </c>
      <c r="C8156" s="3" t="s">
        <v>9301</v>
      </c>
      <c r="D8156" s="3" t="s">
        <v>9302</v>
      </c>
      <c r="E8156" s="3">
        <v>0</v>
      </c>
      <c r="F8156" s="3">
        <v>14.766</v>
      </c>
      <c r="G8156" s="3">
        <v>15</v>
      </c>
      <c r="H8156" s="3">
        <v>2</v>
      </c>
      <c r="I8156" s="3">
        <v>4</v>
      </c>
      <c r="J8156" s="3">
        <v>2</v>
      </c>
      <c r="K8156" s="3">
        <v>217</v>
      </c>
      <c r="L8156" s="3">
        <v>24.5</v>
      </c>
      <c r="M8156" s="3">
        <v>9.89</v>
      </c>
      <c r="N8156" s="3">
        <v>12.49</v>
      </c>
      <c r="O8156" s="3">
        <v>2</v>
      </c>
      <c r="P8156" s="3" t="s">
        <v>315</v>
      </c>
      <c r="Q8156" s="3" t="s">
        <v>2919</v>
      </c>
      <c r="R8156" s="3" t="s">
        <v>2920</v>
      </c>
      <c r="S8156" s="3" t="s">
        <v>4299</v>
      </c>
      <c r="T8156" s="3" t="s">
        <v>34</v>
      </c>
      <c r="U8156" s="3" t="s">
        <v>9301</v>
      </c>
      <c r="V8156" s="3" t="s">
        <v>34</v>
      </c>
      <c r="W8156" s="3" t="s">
        <v>638</v>
      </c>
      <c r="X8156" s="3" t="s">
        <v>34</v>
      </c>
      <c r="Y8156" s="3" t="s">
        <v>34</v>
      </c>
      <c r="Z8156" s="3" t="s">
        <v>34</v>
      </c>
      <c r="AA8156" s="3">
        <v>0</v>
      </c>
      <c r="AB8156" s="3" t="s">
        <v>29</v>
      </c>
      <c r="AC8156" s="3">
        <v>1</v>
      </c>
    </row>
    <row r="8157" spans="1:29" hidden="1" outlineLevel="1" collapsed="1" x14ac:dyDescent="0.25">
      <c r="A8157" t="s">
        <v>34</v>
      </c>
      <c r="B8157" s="2" t="s">
        <v>39</v>
      </c>
      <c r="C8157" s="2" t="s">
        <v>40</v>
      </c>
      <c r="D8157" s="2" t="s">
        <v>41</v>
      </c>
      <c r="E8157" s="2" t="s">
        <v>42</v>
      </c>
      <c r="F8157" s="2" t="s">
        <v>43</v>
      </c>
      <c r="G8157" s="2" t="s">
        <v>28</v>
      </c>
      <c r="H8157" s="2" t="s">
        <v>44</v>
      </c>
      <c r="I8157" s="2" t="s">
        <v>8</v>
      </c>
      <c r="J8157" s="2" t="s">
        <v>45</v>
      </c>
      <c r="K8157" s="2" t="s">
        <v>46</v>
      </c>
      <c r="L8157" s="2" t="s">
        <v>47</v>
      </c>
      <c r="M8157" s="2" t="s">
        <v>27</v>
      </c>
      <c r="N8157" s="2" t="s">
        <v>48</v>
      </c>
      <c r="O8157" s="2" t="s">
        <v>49</v>
      </c>
      <c r="P8157" s="2" t="s">
        <v>50</v>
      </c>
      <c r="Q8157" s="2" t="s">
        <v>51</v>
      </c>
    </row>
    <row r="8158" spans="1:29" hidden="1" outlineLevel="1" collapsed="1" x14ac:dyDescent="0.25">
      <c r="A8158" t="s">
        <v>34</v>
      </c>
      <c r="B8158" s="4" t="s">
        <v>29</v>
      </c>
      <c r="C8158" s="4" t="s">
        <v>9303</v>
      </c>
      <c r="D8158" s="4" t="s">
        <v>34</v>
      </c>
      <c r="E8158" s="4">
        <v>1.19974E-5</v>
      </c>
      <c r="F8158" s="4">
        <v>1.5434800000000001E-4</v>
      </c>
      <c r="G8158" s="4">
        <v>1</v>
      </c>
      <c r="H8158" s="4">
        <v>1</v>
      </c>
      <c r="I8158" s="4">
        <v>2</v>
      </c>
      <c r="J8158" s="4" t="s">
        <v>9301</v>
      </c>
      <c r="K8158" s="4">
        <v>0</v>
      </c>
      <c r="L8158" s="4">
        <v>2513.1889500000002</v>
      </c>
      <c r="M8158" s="4" t="s">
        <v>29</v>
      </c>
      <c r="N8158" s="4" t="s">
        <v>29</v>
      </c>
      <c r="O8158" s="4">
        <v>6.5770000000000002E-5</v>
      </c>
      <c r="P8158" s="4">
        <v>4.4099999999999999E-7</v>
      </c>
      <c r="Q8158" s="4">
        <v>4.1500000000000004</v>
      </c>
    </row>
    <row r="8159" spans="1:29" hidden="1" outlineLevel="1" collapsed="1" x14ac:dyDescent="0.25">
      <c r="A8159" t="s">
        <v>34</v>
      </c>
      <c r="B8159" s="4" t="s">
        <v>29</v>
      </c>
      <c r="C8159" s="4" t="s">
        <v>9304</v>
      </c>
      <c r="D8159" s="4" t="s">
        <v>34</v>
      </c>
      <c r="E8159" s="4">
        <v>4.8425899999999999E-3</v>
      </c>
      <c r="F8159" s="4">
        <v>3.0793500000000001E-4</v>
      </c>
      <c r="G8159" s="4">
        <v>1</v>
      </c>
      <c r="H8159" s="4">
        <v>1</v>
      </c>
      <c r="I8159" s="4">
        <v>2</v>
      </c>
      <c r="J8159" s="4" t="s">
        <v>9301</v>
      </c>
      <c r="K8159" s="4">
        <v>0</v>
      </c>
      <c r="L8159" s="4">
        <v>976.58258999999998</v>
      </c>
      <c r="M8159" s="4" t="s">
        <v>29</v>
      </c>
      <c r="N8159" s="4" t="s">
        <v>29</v>
      </c>
      <c r="O8159" s="4">
        <v>1.192E-4</v>
      </c>
      <c r="P8159" s="4">
        <v>5.9080000000000005E-4</v>
      </c>
      <c r="Q8159" s="4">
        <v>1.87</v>
      </c>
    </row>
    <row r="8160" spans="1:29" x14ac:dyDescent="0.25">
      <c r="A8160" s="3" t="s">
        <v>29</v>
      </c>
      <c r="B8160" s="3" t="s">
        <v>30</v>
      </c>
      <c r="C8160" s="3" t="s">
        <v>9305</v>
      </c>
      <c r="D8160" s="3" t="s">
        <v>9306</v>
      </c>
      <c r="E8160" s="3">
        <v>0</v>
      </c>
      <c r="F8160" s="3">
        <v>14.666</v>
      </c>
      <c r="G8160" s="3">
        <v>31</v>
      </c>
      <c r="H8160" s="3">
        <v>4</v>
      </c>
      <c r="I8160" s="3">
        <v>4</v>
      </c>
      <c r="J8160" s="3">
        <v>4</v>
      </c>
      <c r="K8160" s="3">
        <v>195</v>
      </c>
      <c r="L8160" s="3">
        <v>22.4</v>
      </c>
      <c r="M8160" s="3">
        <v>10.18</v>
      </c>
      <c r="N8160" s="3">
        <v>10.64</v>
      </c>
      <c r="O8160" s="3">
        <v>4</v>
      </c>
      <c r="P8160" s="3" t="s">
        <v>2217</v>
      </c>
      <c r="Q8160" s="3" t="s">
        <v>8214</v>
      </c>
      <c r="R8160" s="3" t="s">
        <v>2920</v>
      </c>
      <c r="S8160" s="3" t="s">
        <v>9307</v>
      </c>
      <c r="T8160" s="3" t="s">
        <v>9308</v>
      </c>
      <c r="U8160" s="3" t="s">
        <v>9305</v>
      </c>
      <c r="V8160" s="3" t="s">
        <v>9309</v>
      </c>
      <c r="W8160" s="3" t="s">
        <v>810</v>
      </c>
      <c r="X8160" s="3" t="s">
        <v>34</v>
      </c>
      <c r="Y8160" s="3" t="s">
        <v>34</v>
      </c>
      <c r="Z8160" s="3" t="s">
        <v>34</v>
      </c>
      <c r="AA8160" s="3">
        <v>0</v>
      </c>
      <c r="AB8160" s="3" t="s">
        <v>29</v>
      </c>
      <c r="AC8160" s="3">
        <v>1</v>
      </c>
    </row>
    <row r="8161" spans="1:29" hidden="1" outlineLevel="1" collapsed="1" x14ac:dyDescent="0.25">
      <c r="A8161" t="s">
        <v>34</v>
      </c>
      <c r="B8161" s="2" t="s">
        <v>39</v>
      </c>
      <c r="C8161" s="2" t="s">
        <v>40</v>
      </c>
      <c r="D8161" s="2" t="s">
        <v>41</v>
      </c>
      <c r="E8161" s="2" t="s">
        <v>42</v>
      </c>
      <c r="F8161" s="2" t="s">
        <v>43</v>
      </c>
      <c r="G8161" s="2" t="s">
        <v>28</v>
      </c>
      <c r="H8161" s="2" t="s">
        <v>44</v>
      </c>
      <c r="I8161" s="2" t="s">
        <v>8</v>
      </c>
      <c r="J8161" s="2" t="s">
        <v>45</v>
      </c>
      <c r="K8161" s="2" t="s">
        <v>46</v>
      </c>
      <c r="L8161" s="2" t="s">
        <v>47</v>
      </c>
      <c r="M8161" s="2" t="s">
        <v>27</v>
      </c>
      <c r="N8161" s="2" t="s">
        <v>48</v>
      </c>
      <c r="O8161" s="2" t="s">
        <v>49</v>
      </c>
      <c r="P8161" s="2" t="s">
        <v>50</v>
      </c>
      <c r="Q8161" s="2" t="s">
        <v>51</v>
      </c>
    </row>
    <row r="8162" spans="1:29" hidden="1" outlineLevel="1" collapsed="1" x14ac:dyDescent="0.25">
      <c r="A8162" t="s">
        <v>34</v>
      </c>
      <c r="B8162" s="4" t="s">
        <v>29</v>
      </c>
      <c r="C8162" s="4" t="s">
        <v>9310</v>
      </c>
      <c r="D8162" s="4" t="s">
        <v>34</v>
      </c>
      <c r="E8162" s="4">
        <v>1.53868E-3</v>
      </c>
      <c r="F8162" s="4">
        <v>1.5434800000000001E-4</v>
      </c>
      <c r="G8162" s="4">
        <v>1</v>
      </c>
      <c r="H8162" s="4">
        <v>1</v>
      </c>
      <c r="I8162" s="4">
        <v>1</v>
      </c>
      <c r="J8162" s="4" t="s">
        <v>9305</v>
      </c>
      <c r="K8162" s="4">
        <v>1</v>
      </c>
      <c r="L8162" s="4">
        <v>1698.88096</v>
      </c>
      <c r="M8162" s="4" t="s">
        <v>29</v>
      </c>
      <c r="N8162" s="4" t="s">
        <v>29</v>
      </c>
      <c r="O8162" s="4">
        <v>6.5770000000000002E-5</v>
      </c>
      <c r="P8162" s="4">
        <v>1.5420000000000001E-4</v>
      </c>
      <c r="Q8162" s="4">
        <v>3.3</v>
      </c>
    </row>
    <row r="8163" spans="1:29" hidden="1" outlineLevel="1" collapsed="1" x14ac:dyDescent="0.25">
      <c r="A8163" t="s">
        <v>34</v>
      </c>
      <c r="B8163" s="4" t="s">
        <v>29</v>
      </c>
      <c r="C8163" s="4" t="s">
        <v>9311</v>
      </c>
      <c r="D8163" s="4" t="s">
        <v>128</v>
      </c>
      <c r="E8163" s="4">
        <v>1.81041E-4</v>
      </c>
      <c r="F8163" s="4">
        <v>1.5434800000000001E-4</v>
      </c>
      <c r="G8163" s="4">
        <v>1</v>
      </c>
      <c r="H8163" s="4">
        <v>1</v>
      </c>
      <c r="I8163" s="4">
        <v>1</v>
      </c>
      <c r="J8163" s="4" t="s">
        <v>9305</v>
      </c>
      <c r="K8163" s="4">
        <v>1</v>
      </c>
      <c r="L8163" s="4">
        <v>2979.39012</v>
      </c>
      <c r="M8163" s="4" t="s">
        <v>29</v>
      </c>
      <c r="N8163" s="4" t="s">
        <v>29</v>
      </c>
      <c r="O8163" s="4">
        <v>6.5770000000000002E-5</v>
      </c>
      <c r="P8163" s="4">
        <v>1.1759999999999999E-5</v>
      </c>
      <c r="Q8163" s="4">
        <v>3.28</v>
      </c>
    </row>
    <row r="8164" spans="1:29" hidden="1" outlineLevel="1" collapsed="1" x14ac:dyDescent="0.25">
      <c r="A8164" t="s">
        <v>34</v>
      </c>
      <c r="B8164" s="4" t="s">
        <v>29</v>
      </c>
      <c r="C8164" s="4" t="s">
        <v>9312</v>
      </c>
      <c r="D8164" s="4" t="s">
        <v>74</v>
      </c>
      <c r="E8164" s="4">
        <v>9.1024499999999998E-3</v>
      </c>
      <c r="F8164" s="4">
        <v>4.3565599999999998E-4</v>
      </c>
      <c r="G8164" s="4">
        <v>1</v>
      </c>
      <c r="H8164" s="4">
        <v>1</v>
      </c>
      <c r="I8164" s="4">
        <v>1</v>
      </c>
      <c r="J8164" s="4" t="s">
        <v>9305</v>
      </c>
      <c r="K8164" s="4">
        <v>0</v>
      </c>
      <c r="L8164" s="4">
        <v>997.44075999999995</v>
      </c>
      <c r="M8164" s="4" t="s">
        <v>29</v>
      </c>
      <c r="N8164" s="4" t="s">
        <v>29</v>
      </c>
      <c r="O8164" s="4">
        <v>1.639E-4</v>
      </c>
      <c r="P8164" s="4">
        <v>1.2409999999999999E-3</v>
      </c>
      <c r="Q8164" s="4">
        <v>2.0099999999999998</v>
      </c>
    </row>
    <row r="8165" spans="1:29" hidden="1" outlineLevel="1" collapsed="1" x14ac:dyDescent="0.25">
      <c r="A8165" t="s">
        <v>34</v>
      </c>
      <c r="B8165" s="4" t="s">
        <v>29</v>
      </c>
      <c r="C8165" s="4" t="s">
        <v>9313</v>
      </c>
      <c r="D8165" s="4" t="s">
        <v>388</v>
      </c>
      <c r="E8165" s="4">
        <v>7.3313800000000002E-3</v>
      </c>
      <c r="F8165" s="4">
        <v>4.3565599999999998E-4</v>
      </c>
      <c r="G8165" s="4">
        <v>1</v>
      </c>
      <c r="H8165" s="4">
        <v>1</v>
      </c>
      <c r="I8165" s="4">
        <v>1</v>
      </c>
      <c r="J8165" s="4" t="s">
        <v>9305</v>
      </c>
      <c r="K8165" s="4">
        <v>0</v>
      </c>
      <c r="L8165" s="4">
        <v>1091.5401400000001</v>
      </c>
      <c r="M8165" s="4" t="s">
        <v>29</v>
      </c>
      <c r="N8165" s="4" t="s">
        <v>29</v>
      </c>
      <c r="O8165" s="4">
        <v>1.639E-4</v>
      </c>
      <c r="P8165" s="4">
        <v>9.5960000000000001E-4</v>
      </c>
      <c r="Q8165" s="4">
        <v>2.0499999999999998</v>
      </c>
    </row>
    <row r="8166" spans="1:29" x14ac:dyDescent="0.25">
      <c r="A8166" s="3" t="s">
        <v>29</v>
      </c>
      <c r="B8166" s="3" t="s">
        <v>30</v>
      </c>
      <c r="C8166" s="3" t="s">
        <v>9314</v>
      </c>
      <c r="D8166" s="3" t="s">
        <v>9315</v>
      </c>
      <c r="E8166" s="3">
        <v>0</v>
      </c>
      <c r="F8166" s="3">
        <v>14.661</v>
      </c>
      <c r="G8166" s="3">
        <v>8</v>
      </c>
      <c r="H8166" s="3">
        <v>3</v>
      </c>
      <c r="I8166" s="3">
        <v>4</v>
      </c>
      <c r="J8166" s="3">
        <v>3</v>
      </c>
      <c r="K8166" s="3">
        <v>525</v>
      </c>
      <c r="L8166" s="3">
        <v>58.3</v>
      </c>
      <c r="M8166" s="3">
        <v>8.1199999999999992</v>
      </c>
      <c r="N8166" s="3">
        <v>13.13</v>
      </c>
      <c r="O8166" s="3">
        <v>3</v>
      </c>
      <c r="P8166" s="3" t="s">
        <v>34</v>
      </c>
      <c r="Q8166" s="3" t="s">
        <v>34</v>
      </c>
      <c r="R8166" s="3" t="s">
        <v>189</v>
      </c>
      <c r="S8166" s="3" t="s">
        <v>9316</v>
      </c>
      <c r="T8166" s="3" t="s">
        <v>34</v>
      </c>
      <c r="U8166" s="3" t="s">
        <v>9314</v>
      </c>
      <c r="V8166" s="3" t="s">
        <v>34</v>
      </c>
      <c r="W8166" s="3" t="s">
        <v>714</v>
      </c>
      <c r="X8166" s="3" t="s">
        <v>34</v>
      </c>
      <c r="Y8166" s="3" t="s">
        <v>34</v>
      </c>
      <c r="Z8166" s="3" t="s">
        <v>34</v>
      </c>
      <c r="AA8166" s="3">
        <v>0</v>
      </c>
      <c r="AB8166" s="3" t="s">
        <v>29</v>
      </c>
      <c r="AC8166" s="3">
        <v>1</v>
      </c>
    </row>
    <row r="8167" spans="1:29" hidden="1" outlineLevel="1" collapsed="1" x14ac:dyDescent="0.25">
      <c r="A8167" t="s">
        <v>34</v>
      </c>
      <c r="B8167" s="2" t="s">
        <v>39</v>
      </c>
      <c r="C8167" s="2" t="s">
        <v>40</v>
      </c>
      <c r="D8167" s="2" t="s">
        <v>41</v>
      </c>
      <c r="E8167" s="2" t="s">
        <v>42</v>
      </c>
      <c r="F8167" s="2" t="s">
        <v>43</v>
      </c>
      <c r="G8167" s="2" t="s">
        <v>28</v>
      </c>
      <c r="H8167" s="2" t="s">
        <v>44</v>
      </c>
      <c r="I8167" s="2" t="s">
        <v>8</v>
      </c>
      <c r="J8167" s="2" t="s">
        <v>45</v>
      </c>
      <c r="K8167" s="2" t="s">
        <v>46</v>
      </c>
      <c r="L8167" s="2" t="s">
        <v>47</v>
      </c>
      <c r="M8167" s="2" t="s">
        <v>27</v>
      </c>
      <c r="N8167" s="2" t="s">
        <v>48</v>
      </c>
      <c r="O8167" s="2" t="s">
        <v>49</v>
      </c>
      <c r="P8167" s="2" t="s">
        <v>50</v>
      </c>
      <c r="Q8167" s="2" t="s">
        <v>51</v>
      </c>
    </row>
    <row r="8168" spans="1:29" hidden="1" outlineLevel="1" collapsed="1" x14ac:dyDescent="0.25">
      <c r="A8168" t="s">
        <v>34</v>
      </c>
      <c r="B8168" s="4" t="s">
        <v>29</v>
      </c>
      <c r="C8168" s="4" t="s">
        <v>9317</v>
      </c>
      <c r="D8168" s="4" t="s">
        <v>9318</v>
      </c>
      <c r="E8168" s="4">
        <v>2.8771800000000001E-5</v>
      </c>
      <c r="F8168" s="4">
        <v>1.5434800000000001E-4</v>
      </c>
      <c r="G8168" s="4">
        <v>1</v>
      </c>
      <c r="H8168" s="4">
        <v>1</v>
      </c>
      <c r="I8168" s="4">
        <v>2</v>
      </c>
      <c r="J8168" s="4" t="s">
        <v>9314</v>
      </c>
      <c r="K8168" s="4">
        <v>1</v>
      </c>
      <c r="L8168" s="4">
        <v>1828.8568</v>
      </c>
      <c r="M8168" s="4" t="s">
        <v>29</v>
      </c>
      <c r="N8168" s="4" t="s">
        <v>29</v>
      </c>
      <c r="O8168" s="4">
        <v>6.5770000000000002E-5</v>
      </c>
      <c r="P8168" s="4">
        <v>1.268E-6</v>
      </c>
      <c r="Q8168" s="4">
        <v>3.18</v>
      </c>
    </row>
    <row r="8169" spans="1:29" hidden="1" outlineLevel="1" collapsed="1" x14ac:dyDescent="0.25">
      <c r="A8169" t="s">
        <v>34</v>
      </c>
      <c r="B8169" s="4" t="s">
        <v>29</v>
      </c>
      <c r="C8169" s="4" t="s">
        <v>9319</v>
      </c>
      <c r="D8169" s="4" t="s">
        <v>9318</v>
      </c>
      <c r="E8169" s="4">
        <v>8.5862300000000006E-5</v>
      </c>
      <c r="F8169" s="4">
        <v>1.5434800000000001E-4</v>
      </c>
      <c r="G8169" s="4">
        <v>1</v>
      </c>
      <c r="H8169" s="4">
        <v>1</v>
      </c>
      <c r="I8169" s="4">
        <v>1</v>
      </c>
      <c r="J8169" s="4" t="s">
        <v>9314</v>
      </c>
      <c r="K8169" s="4">
        <v>0</v>
      </c>
      <c r="L8169" s="4">
        <v>1700.7618299999999</v>
      </c>
      <c r="M8169" s="4" t="s">
        <v>29</v>
      </c>
      <c r="N8169" s="4" t="s">
        <v>29</v>
      </c>
      <c r="O8169" s="4">
        <v>6.5770000000000002E-5</v>
      </c>
      <c r="P8169" s="4">
        <v>4.7690000000000004E-6</v>
      </c>
      <c r="Q8169" s="4">
        <v>3.34</v>
      </c>
    </row>
    <row r="8170" spans="1:29" hidden="1" outlineLevel="1" collapsed="1" x14ac:dyDescent="0.25">
      <c r="A8170" t="s">
        <v>34</v>
      </c>
      <c r="B8170" s="4" t="s">
        <v>29</v>
      </c>
      <c r="C8170" s="4" t="s">
        <v>9320</v>
      </c>
      <c r="D8170" s="4" t="s">
        <v>9321</v>
      </c>
      <c r="E8170" s="4">
        <v>3.1750200000000002E-3</v>
      </c>
      <c r="F8170" s="4">
        <v>3.0793500000000001E-4</v>
      </c>
      <c r="G8170" s="4">
        <v>1</v>
      </c>
      <c r="H8170" s="4">
        <v>1</v>
      </c>
      <c r="I8170" s="4">
        <v>1</v>
      </c>
      <c r="J8170" s="4" t="s">
        <v>9314</v>
      </c>
      <c r="K8170" s="4">
        <v>0</v>
      </c>
      <c r="L8170" s="4">
        <v>2474.08635</v>
      </c>
      <c r="M8170" s="4" t="s">
        <v>29</v>
      </c>
      <c r="N8170" s="4" t="s">
        <v>29</v>
      </c>
      <c r="O8170" s="4">
        <v>1.192E-4</v>
      </c>
      <c r="P8170" s="4">
        <v>3.6069999999999999E-4</v>
      </c>
      <c r="Q8170" s="4">
        <v>2.89</v>
      </c>
    </row>
    <row r="8171" spans="1:29" x14ac:dyDescent="0.25">
      <c r="A8171" s="3" t="s">
        <v>29</v>
      </c>
      <c r="B8171" s="3" t="s">
        <v>30</v>
      </c>
      <c r="C8171" s="3" t="s">
        <v>9322</v>
      </c>
      <c r="D8171" s="3" t="s">
        <v>9323</v>
      </c>
      <c r="E8171" s="3">
        <v>0</v>
      </c>
      <c r="F8171" s="3">
        <v>14.657999999999999</v>
      </c>
      <c r="G8171" s="3">
        <v>15</v>
      </c>
      <c r="H8171" s="3">
        <v>3</v>
      </c>
      <c r="I8171" s="3">
        <v>3</v>
      </c>
      <c r="J8171" s="3">
        <v>3</v>
      </c>
      <c r="K8171" s="3">
        <v>426</v>
      </c>
      <c r="L8171" s="3">
        <v>48.7</v>
      </c>
      <c r="M8171" s="3">
        <v>5.21</v>
      </c>
      <c r="N8171" s="3">
        <v>9.83</v>
      </c>
      <c r="O8171" s="3">
        <v>3</v>
      </c>
      <c r="P8171" s="3" t="s">
        <v>1137</v>
      </c>
      <c r="Q8171" s="3" t="s">
        <v>2546</v>
      </c>
      <c r="R8171" s="3" t="s">
        <v>34</v>
      </c>
      <c r="S8171" s="3" t="s">
        <v>9324</v>
      </c>
      <c r="T8171" s="3" t="s">
        <v>34</v>
      </c>
      <c r="U8171" s="3" t="s">
        <v>9322</v>
      </c>
      <c r="V8171" s="3" t="s">
        <v>34</v>
      </c>
      <c r="W8171" s="3" t="s">
        <v>976</v>
      </c>
      <c r="X8171" s="3" t="s">
        <v>34</v>
      </c>
      <c r="Y8171" s="3" t="s">
        <v>34</v>
      </c>
      <c r="Z8171" s="3" t="s">
        <v>34</v>
      </c>
      <c r="AA8171" s="3">
        <v>0</v>
      </c>
      <c r="AB8171" s="3" t="s">
        <v>29</v>
      </c>
      <c r="AC8171" s="3">
        <v>1</v>
      </c>
    </row>
    <row r="8172" spans="1:29" hidden="1" outlineLevel="1" collapsed="1" x14ac:dyDescent="0.25">
      <c r="A8172" t="s">
        <v>34</v>
      </c>
      <c r="B8172" s="2" t="s">
        <v>39</v>
      </c>
      <c r="C8172" s="2" t="s">
        <v>40</v>
      </c>
      <c r="D8172" s="2" t="s">
        <v>41</v>
      </c>
      <c r="E8172" s="2" t="s">
        <v>42</v>
      </c>
      <c r="F8172" s="2" t="s">
        <v>43</v>
      </c>
      <c r="G8172" s="2" t="s">
        <v>28</v>
      </c>
      <c r="H8172" s="2" t="s">
        <v>44</v>
      </c>
      <c r="I8172" s="2" t="s">
        <v>8</v>
      </c>
      <c r="J8172" s="2" t="s">
        <v>45</v>
      </c>
      <c r="K8172" s="2" t="s">
        <v>46</v>
      </c>
      <c r="L8172" s="2" t="s">
        <v>47</v>
      </c>
      <c r="M8172" s="2" t="s">
        <v>27</v>
      </c>
      <c r="N8172" s="2" t="s">
        <v>48</v>
      </c>
      <c r="O8172" s="2" t="s">
        <v>49</v>
      </c>
      <c r="P8172" s="2" t="s">
        <v>50</v>
      </c>
      <c r="Q8172" s="2" t="s">
        <v>51</v>
      </c>
    </row>
    <row r="8173" spans="1:29" hidden="1" outlineLevel="1" collapsed="1" x14ac:dyDescent="0.25">
      <c r="A8173" t="s">
        <v>34</v>
      </c>
      <c r="B8173" s="4" t="s">
        <v>29</v>
      </c>
      <c r="C8173" s="4" t="s">
        <v>9325</v>
      </c>
      <c r="D8173" s="4" t="s">
        <v>72</v>
      </c>
      <c r="E8173" s="4">
        <v>6.0673899999999996E-7</v>
      </c>
      <c r="F8173" s="4">
        <v>1.5434800000000001E-4</v>
      </c>
      <c r="G8173" s="4">
        <v>1</v>
      </c>
      <c r="H8173" s="4">
        <v>1</v>
      </c>
      <c r="I8173" s="4">
        <v>1</v>
      </c>
      <c r="J8173" s="4" t="s">
        <v>9322</v>
      </c>
      <c r="K8173" s="4">
        <v>0</v>
      </c>
      <c r="L8173" s="4">
        <v>2209.0897199999999</v>
      </c>
      <c r="M8173" s="4" t="s">
        <v>29</v>
      </c>
      <c r="N8173" s="4" t="s">
        <v>29</v>
      </c>
      <c r="O8173" s="4">
        <v>6.5770000000000002E-5</v>
      </c>
      <c r="P8173" s="4">
        <v>1.187E-8</v>
      </c>
      <c r="Q8173" s="4">
        <v>5.2</v>
      </c>
    </row>
    <row r="8174" spans="1:29" hidden="1" outlineLevel="1" collapsed="1" x14ac:dyDescent="0.25">
      <c r="A8174" t="s">
        <v>34</v>
      </c>
      <c r="B8174" s="4" t="s">
        <v>29</v>
      </c>
      <c r="C8174" s="4" t="s">
        <v>9326</v>
      </c>
      <c r="D8174" s="4" t="s">
        <v>34</v>
      </c>
      <c r="E8174" s="4">
        <v>7.9413200000000002E-4</v>
      </c>
      <c r="F8174" s="4">
        <v>1.5434800000000001E-4</v>
      </c>
      <c r="G8174" s="4">
        <v>1</v>
      </c>
      <c r="H8174" s="4">
        <v>1</v>
      </c>
      <c r="I8174" s="4">
        <v>1</v>
      </c>
      <c r="J8174" s="4" t="s">
        <v>9322</v>
      </c>
      <c r="K8174" s="4">
        <v>0</v>
      </c>
      <c r="L8174" s="4">
        <v>2924.4761800000001</v>
      </c>
      <c r="M8174" s="4" t="s">
        <v>29</v>
      </c>
      <c r="N8174" s="4" t="s">
        <v>29</v>
      </c>
      <c r="O8174" s="4">
        <v>6.5770000000000002E-5</v>
      </c>
      <c r="P8174" s="4">
        <v>6.9850000000000004E-5</v>
      </c>
      <c r="Q8174" s="4">
        <v>2.54</v>
      </c>
    </row>
    <row r="8175" spans="1:29" hidden="1" outlineLevel="1" collapsed="1" x14ac:dyDescent="0.25">
      <c r="A8175" t="s">
        <v>34</v>
      </c>
      <c r="B8175" s="4" t="s">
        <v>29</v>
      </c>
      <c r="C8175" s="4" t="s">
        <v>9327</v>
      </c>
      <c r="D8175" s="4" t="s">
        <v>241</v>
      </c>
      <c r="E8175" s="4">
        <v>1.69301E-2</v>
      </c>
      <c r="F8175" s="4">
        <v>5.7957899999999999E-4</v>
      </c>
      <c r="G8175" s="4">
        <v>1</v>
      </c>
      <c r="H8175" s="4">
        <v>1</v>
      </c>
      <c r="I8175" s="4">
        <v>1</v>
      </c>
      <c r="J8175" s="4" t="s">
        <v>9322</v>
      </c>
      <c r="K8175" s="4">
        <v>0</v>
      </c>
      <c r="L8175" s="4">
        <v>2065.9859000000001</v>
      </c>
      <c r="M8175" s="4" t="s">
        <v>29</v>
      </c>
      <c r="N8175" s="4" t="s">
        <v>29</v>
      </c>
      <c r="O8175" s="4">
        <v>2.1489999999999999E-4</v>
      </c>
      <c r="P8175" s="4">
        <v>2.6510000000000001E-3</v>
      </c>
      <c r="Q8175" s="4">
        <v>2.09</v>
      </c>
    </row>
    <row r="8176" spans="1:29" x14ac:dyDescent="0.25">
      <c r="A8176" s="3" t="s">
        <v>29</v>
      </c>
      <c r="B8176" s="3" t="s">
        <v>30</v>
      </c>
      <c r="C8176" s="3" t="s">
        <v>9328</v>
      </c>
      <c r="D8176" s="3" t="s">
        <v>9329</v>
      </c>
      <c r="E8176" s="3">
        <v>0</v>
      </c>
      <c r="F8176" s="3">
        <v>14.558</v>
      </c>
      <c r="G8176" s="3">
        <v>15</v>
      </c>
      <c r="H8176" s="3">
        <v>3</v>
      </c>
      <c r="I8176" s="3">
        <v>4</v>
      </c>
      <c r="J8176" s="3">
        <v>3</v>
      </c>
      <c r="K8176" s="3">
        <v>278</v>
      </c>
      <c r="L8176" s="3">
        <v>32.200000000000003</v>
      </c>
      <c r="M8176" s="3">
        <v>4.6100000000000003</v>
      </c>
      <c r="N8176" s="3">
        <v>10.94</v>
      </c>
      <c r="O8176" s="3">
        <v>3</v>
      </c>
      <c r="P8176" s="3" t="s">
        <v>2672</v>
      </c>
      <c r="Q8176" s="3" t="s">
        <v>34</v>
      </c>
      <c r="R8176" s="3" t="s">
        <v>1754</v>
      </c>
      <c r="S8176" s="3" t="s">
        <v>9330</v>
      </c>
      <c r="T8176" s="3" t="s">
        <v>9331</v>
      </c>
      <c r="U8176" s="3" t="s">
        <v>9328</v>
      </c>
      <c r="V8176" s="3" t="s">
        <v>9332</v>
      </c>
      <c r="W8176" s="3" t="s">
        <v>714</v>
      </c>
      <c r="X8176" s="3" t="s">
        <v>7917</v>
      </c>
      <c r="Y8176" s="3" t="s">
        <v>34</v>
      </c>
      <c r="Z8176" s="3" t="s">
        <v>34</v>
      </c>
      <c r="AA8176" s="3">
        <v>2</v>
      </c>
      <c r="AB8176" s="3" t="s">
        <v>29</v>
      </c>
      <c r="AC8176" s="3">
        <v>1</v>
      </c>
    </row>
    <row r="8177" spans="1:29" hidden="1" outlineLevel="1" collapsed="1" x14ac:dyDescent="0.25">
      <c r="A8177" t="s">
        <v>34</v>
      </c>
      <c r="B8177" s="2" t="s">
        <v>39</v>
      </c>
      <c r="C8177" s="2" t="s">
        <v>40</v>
      </c>
      <c r="D8177" s="2" t="s">
        <v>41</v>
      </c>
      <c r="E8177" s="2" t="s">
        <v>42</v>
      </c>
      <c r="F8177" s="2" t="s">
        <v>43</v>
      </c>
      <c r="G8177" s="2" t="s">
        <v>28</v>
      </c>
      <c r="H8177" s="2" t="s">
        <v>44</v>
      </c>
      <c r="I8177" s="2" t="s">
        <v>8</v>
      </c>
      <c r="J8177" s="2" t="s">
        <v>45</v>
      </c>
      <c r="K8177" s="2" t="s">
        <v>46</v>
      </c>
      <c r="L8177" s="2" t="s">
        <v>47</v>
      </c>
      <c r="M8177" s="2" t="s">
        <v>27</v>
      </c>
      <c r="N8177" s="2" t="s">
        <v>48</v>
      </c>
      <c r="O8177" s="2" t="s">
        <v>49</v>
      </c>
      <c r="P8177" s="2" t="s">
        <v>50</v>
      </c>
      <c r="Q8177" s="2" t="s">
        <v>51</v>
      </c>
    </row>
    <row r="8178" spans="1:29" hidden="1" outlineLevel="1" collapsed="1" x14ac:dyDescent="0.25">
      <c r="A8178" t="s">
        <v>34</v>
      </c>
      <c r="B8178" s="4" t="s">
        <v>29</v>
      </c>
      <c r="C8178" s="4" t="s">
        <v>9333</v>
      </c>
      <c r="D8178" s="4" t="s">
        <v>9334</v>
      </c>
      <c r="E8178" s="4">
        <v>9.4566000000000002E-6</v>
      </c>
      <c r="F8178" s="4">
        <v>1.5434800000000001E-4</v>
      </c>
      <c r="G8178" s="4">
        <v>1</v>
      </c>
      <c r="H8178" s="4">
        <v>1</v>
      </c>
      <c r="I8178" s="4">
        <v>2</v>
      </c>
      <c r="J8178" s="4" t="s">
        <v>9328</v>
      </c>
      <c r="K8178" s="4">
        <v>0</v>
      </c>
      <c r="L8178" s="4">
        <v>1986.90481</v>
      </c>
      <c r="M8178" s="4" t="s">
        <v>29</v>
      </c>
      <c r="N8178" s="4" t="s">
        <v>29</v>
      </c>
      <c r="O8178" s="4">
        <v>6.5770000000000002E-5</v>
      </c>
      <c r="P8178" s="4">
        <v>3.3060000000000001E-7</v>
      </c>
      <c r="Q8178" s="4">
        <v>3.31</v>
      </c>
    </row>
    <row r="8179" spans="1:29" hidden="1" outlineLevel="1" collapsed="1" x14ac:dyDescent="0.25">
      <c r="A8179" t="s">
        <v>34</v>
      </c>
      <c r="B8179" s="4" t="s">
        <v>29</v>
      </c>
      <c r="C8179" s="4" t="s">
        <v>9335</v>
      </c>
      <c r="D8179" s="4" t="s">
        <v>34</v>
      </c>
      <c r="E8179" s="4">
        <v>2.9780900000000001E-3</v>
      </c>
      <c r="F8179" s="4">
        <v>3.0793500000000001E-4</v>
      </c>
      <c r="G8179" s="4">
        <v>1</v>
      </c>
      <c r="H8179" s="4">
        <v>1</v>
      </c>
      <c r="I8179" s="4">
        <v>1</v>
      </c>
      <c r="J8179" s="4" t="s">
        <v>9328</v>
      </c>
      <c r="K8179" s="4">
        <v>0</v>
      </c>
      <c r="L8179" s="4">
        <v>1057.5272600000001</v>
      </c>
      <c r="M8179" s="4" t="s">
        <v>29</v>
      </c>
      <c r="N8179" s="4" t="s">
        <v>29</v>
      </c>
      <c r="O8179" s="4">
        <v>1.192E-4</v>
      </c>
      <c r="P8179" s="4">
        <v>3.3649999999999999E-4</v>
      </c>
      <c r="Q8179" s="4">
        <v>2.4300000000000002</v>
      </c>
    </row>
    <row r="8180" spans="1:29" hidden="1" outlineLevel="1" collapsed="1" x14ac:dyDescent="0.25">
      <c r="A8180" t="s">
        <v>34</v>
      </c>
      <c r="B8180" s="4" t="s">
        <v>29</v>
      </c>
      <c r="C8180" s="4" t="s">
        <v>9336</v>
      </c>
      <c r="D8180" s="4" t="s">
        <v>34</v>
      </c>
      <c r="E8180" s="4">
        <v>1.9813299999999999E-2</v>
      </c>
      <c r="F8180" s="4">
        <v>7.2030900000000003E-4</v>
      </c>
      <c r="G8180" s="4">
        <v>1</v>
      </c>
      <c r="H8180" s="4">
        <v>1</v>
      </c>
      <c r="I8180" s="4">
        <v>1</v>
      </c>
      <c r="J8180" s="4" t="s">
        <v>9328</v>
      </c>
      <c r="K8180" s="4">
        <v>0</v>
      </c>
      <c r="L8180" s="4">
        <v>1921.0290199999999</v>
      </c>
      <c r="M8180" s="4" t="s">
        <v>29</v>
      </c>
      <c r="N8180" s="4" t="s">
        <v>29</v>
      </c>
      <c r="O8180" s="4">
        <v>2.6459999999999998E-4</v>
      </c>
      <c r="P8180" s="4">
        <v>3.2339999999999999E-3</v>
      </c>
      <c r="Q8180" s="4">
        <v>2.38</v>
      </c>
    </row>
    <row r="8181" spans="1:29" x14ac:dyDescent="0.25">
      <c r="A8181" s="3" t="s">
        <v>29</v>
      </c>
      <c r="B8181" s="3" t="s">
        <v>30</v>
      </c>
      <c r="C8181" s="3" t="s">
        <v>9337</v>
      </c>
      <c r="D8181" s="3" t="s">
        <v>9338</v>
      </c>
      <c r="E8181" s="3">
        <v>0</v>
      </c>
      <c r="F8181" s="3">
        <v>14.484999999999999</v>
      </c>
      <c r="G8181" s="3">
        <v>7</v>
      </c>
      <c r="H8181" s="3">
        <v>3</v>
      </c>
      <c r="I8181" s="3">
        <v>6</v>
      </c>
      <c r="J8181" s="3">
        <v>3</v>
      </c>
      <c r="K8181" s="3">
        <v>575</v>
      </c>
      <c r="L8181" s="3">
        <v>65.2</v>
      </c>
      <c r="M8181" s="3">
        <v>4.8600000000000003</v>
      </c>
      <c r="N8181" s="3">
        <v>17.87</v>
      </c>
      <c r="O8181" s="3">
        <v>3</v>
      </c>
      <c r="P8181" s="3" t="s">
        <v>5861</v>
      </c>
      <c r="Q8181" s="3" t="s">
        <v>2310</v>
      </c>
      <c r="R8181" s="3" t="s">
        <v>2311</v>
      </c>
      <c r="S8181" s="3" t="s">
        <v>34</v>
      </c>
      <c r="T8181" s="3" t="s">
        <v>9339</v>
      </c>
      <c r="U8181" s="3" t="s">
        <v>9337</v>
      </c>
      <c r="V8181" s="3" t="s">
        <v>9340</v>
      </c>
      <c r="W8181" s="3" t="s">
        <v>1758</v>
      </c>
      <c r="X8181" s="3" t="s">
        <v>2315</v>
      </c>
      <c r="Y8181" s="3" t="s">
        <v>34</v>
      </c>
      <c r="Z8181" s="3" t="s">
        <v>34</v>
      </c>
      <c r="AA8181" s="3">
        <v>1</v>
      </c>
      <c r="AB8181" s="3" t="s">
        <v>29</v>
      </c>
      <c r="AC8181" s="3">
        <v>1</v>
      </c>
    </row>
    <row r="8182" spans="1:29" hidden="1" outlineLevel="1" collapsed="1" x14ac:dyDescent="0.25">
      <c r="A8182" t="s">
        <v>34</v>
      </c>
      <c r="B8182" s="2" t="s">
        <v>39</v>
      </c>
      <c r="C8182" s="2" t="s">
        <v>40</v>
      </c>
      <c r="D8182" s="2" t="s">
        <v>41</v>
      </c>
      <c r="E8182" s="2" t="s">
        <v>42</v>
      </c>
      <c r="F8182" s="2" t="s">
        <v>43</v>
      </c>
      <c r="G8182" s="2" t="s">
        <v>28</v>
      </c>
      <c r="H8182" s="2" t="s">
        <v>44</v>
      </c>
      <c r="I8182" s="2" t="s">
        <v>8</v>
      </c>
      <c r="J8182" s="2" t="s">
        <v>45</v>
      </c>
      <c r="K8182" s="2" t="s">
        <v>46</v>
      </c>
      <c r="L8182" s="2" t="s">
        <v>47</v>
      </c>
      <c r="M8182" s="2" t="s">
        <v>27</v>
      </c>
      <c r="N8182" s="2" t="s">
        <v>48</v>
      </c>
      <c r="O8182" s="2" t="s">
        <v>49</v>
      </c>
      <c r="P8182" s="2" t="s">
        <v>50</v>
      </c>
      <c r="Q8182" s="2" t="s">
        <v>51</v>
      </c>
    </row>
    <row r="8183" spans="1:29" hidden="1" outlineLevel="1" collapsed="1" x14ac:dyDescent="0.25">
      <c r="A8183" t="s">
        <v>34</v>
      </c>
      <c r="B8183" s="4" t="s">
        <v>29</v>
      </c>
      <c r="C8183" s="4" t="s">
        <v>9341</v>
      </c>
      <c r="D8183" s="4" t="s">
        <v>34</v>
      </c>
      <c r="E8183" s="4">
        <v>1.64394E-4</v>
      </c>
      <c r="F8183" s="4">
        <v>1.5434800000000001E-4</v>
      </c>
      <c r="G8183" s="4">
        <v>1</v>
      </c>
      <c r="H8183" s="4">
        <v>1</v>
      </c>
      <c r="I8183" s="4">
        <v>2</v>
      </c>
      <c r="J8183" s="4" t="s">
        <v>9337</v>
      </c>
      <c r="K8183" s="4">
        <v>0</v>
      </c>
      <c r="L8183" s="4">
        <v>1610.9112</v>
      </c>
      <c r="M8183" s="4" t="s">
        <v>29</v>
      </c>
      <c r="N8183" s="4" t="s">
        <v>29</v>
      </c>
      <c r="O8183" s="4">
        <v>6.5770000000000002E-5</v>
      </c>
      <c r="P8183" s="4">
        <v>1.04E-5</v>
      </c>
      <c r="Q8183" s="4">
        <v>2.62</v>
      </c>
    </row>
    <row r="8184" spans="1:29" hidden="1" outlineLevel="1" collapsed="1" x14ac:dyDescent="0.25">
      <c r="A8184" t="s">
        <v>34</v>
      </c>
      <c r="B8184" s="4" t="s">
        <v>29</v>
      </c>
      <c r="C8184" s="4" t="s">
        <v>9342</v>
      </c>
      <c r="D8184" s="4" t="s">
        <v>128</v>
      </c>
      <c r="E8184" s="4">
        <v>1.2630799999999999E-5</v>
      </c>
      <c r="F8184" s="4">
        <v>1.5434800000000001E-4</v>
      </c>
      <c r="G8184" s="4">
        <v>1</v>
      </c>
      <c r="H8184" s="4">
        <v>1</v>
      </c>
      <c r="I8184" s="4">
        <v>3</v>
      </c>
      <c r="J8184" s="4" t="s">
        <v>9337</v>
      </c>
      <c r="K8184" s="4">
        <v>0</v>
      </c>
      <c r="L8184" s="4">
        <v>1522.7669000000001</v>
      </c>
      <c r="M8184" s="4" t="s">
        <v>29</v>
      </c>
      <c r="N8184" s="4" t="s">
        <v>29</v>
      </c>
      <c r="O8184" s="4">
        <v>6.5770000000000002E-5</v>
      </c>
      <c r="P8184" s="4">
        <v>4.665E-7</v>
      </c>
      <c r="Q8184" s="4">
        <v>3.8</v>
      </c>
    </row>
    <row r="8185" spans="1:29" hidden="1" outlineLevel="1" collapsed="1" x14ac:dyDescent="0.25">
      <c r="A8185" t="s">
        <v>34</v>
      </c>
      <c r="B8185" s="4" t="s">
        <v>29</v>
      </c>
      <c r="C8185" s="4" t="s">
        <v>9343</v>
      </c>
      <c r="D8185" s="4" t="s">
        <v>34</v>
      </c>
      <c r="E8185" s="4">
        <v>5.4325700000000003E-3</v>
      </c>
      <c r="F8185" s="4">
        <v>3.0793500000000001E-4</v>
      </c>
      <c r="G8185" s="4">
        <v>1</v>
      </c>
      <c r="H8185" s="4">
        <v>1</v>
      </c>
      <c r="I8185" s="4">
        <v>1</v>
      </c>
      <c r="J8185" s="4" t="s">
        <v>9337</v>
      </c>
      <c r="K8185" s="4">
        <v>0</v>
      </c>
      <c r="L8185" s="4">
        <v>1197.69902</v>
      </c>
      <c r="M8185" s="4" t="s">
        <v>29</v>
      </c>
      <c r="N8185" s="4" t="s">
        <v>29</v>
      </c>
      <c r="O8185" s="4">
        <v>1.192E-4</v>
      </c>
      <c r="P8185" s="4">
        <v>6.7529999999999999E-4</v>
      </c>
      <c r="Q8185" s="4">
        <v>2.7</v>
      </c>
    </row>
    <row r="8186" spans="1:29" x14ac:dyDescent="0.25">
      <c r="A8186" s="3" t="s">
        <v>29</v>
      </c>
      <c r="B8186" s="3" t="s">
        <v>30</v>
      </c>
      <c r="C8186" s="3" t="s">
        <v>9344</v>
      </c>
      <c r="D8186" s="3" t="s">
        <v>9345</v>
      </c>
      <c r="E8186" s="3">
        <v>0</v>
      </c>
      <c r="F8186" s="3">
        <v>14.457000000000001</v>
      </c>
      <c r="G8186" s="3">
        <v>7</v>
      </c>
      <c r="H8186" s="3">
        <v>3</v>
      </c>
      <c r="I8186" s="3">
        <v>3</v>
      </c>
      <c r="J8186" s="3">
        <v>3</v>
      </c>
      <c r="K8186" s="3">
        <v>817</v>
      </c>
      <c r="L8186" s="3">
        <v>91</v>
      </c>
      <c r="M8186" s="3">
        <v>5.43</v>
      </c>
      <c r="N8186" s="3">
        <v>10</v>
      </c>
      <c r="O8186" s="3">
        <v>3</v>
      </c>
      <c r="P8186" s="3" t="s">
        <v>315</v>
      </c>
      <c r="Q8186" s="3" t="s">
        <v>34</v>
      </c>
      <c r="R8186" s="3" t="s">
        <v>189</v>
      </c>
      <c r="S8186" s="3" t="s">
        <v>9346</v>
      </c>
      <c r="T8186" s="3" t="s">
        <v>34</v>
      </c>
      <c r="U8186" s="3" t="s">
        <v>9347</v>
      </c>
      <c r="V8186" s="3" t="s">
        <v>34</v>
      </c>
      <c r="W8186" s="3" t="s">
        <v>976</v>
      </c>
      <c r="X8186" s="3" t="s">
        <v>34</v>
      </c>
      <c r="Y8186" s="3" t="s">
        <v>34</v>
      </c>
      <c r="Z8186" s="3" t="s">
        <v>34</v>
      </c>
      <c r="AA8186" s="3">
        <v>0</v>
      </c>
      <c r="AB8186" s="3" t="s">
        <v>29</v>
      </c>
      <c r="AC8186" s="3">
        <v>1</v>
      </c>
    </row>
    <row r="8187" spans="1:29" hidden="1" outlineLevel="1" collapsed="1" x14ac:dyDescent="0.25">
      <c r="A8187" t="s">
        <v>34</v>
      </c>
      <c r="B8187" s="2" t="s">
        <v>39</v>
      </c>
      <c r="C8187" s="2" t="s">
        <v>40</v>
      </c>
      <c r="D8187" s="2" t="s">
        <v>41</v>
      </c>
      <c r="E8187" s="2" t="s">
        <v>42</v>
      </c>
      <c r="F8187" s="2" t="s">
        <v>43</v>
      </c>
      <c r="G8187" s="2" t="s">
        <v>28</v>
      </c>
      <c r="H8187" s="2" t="s">
        <v>44</v>
      </c>
      <c r="I8187" s="2" t="s">
        <v>8</v>
      </c>
      <c r="J8187" s="2" t="s">
        <v>45</v>
      </c>
      <c r="K8187" s="2" t="s">
        <v>46</v>
      </c>
      <c r="L8187" s="2" t="s">
        <v>47</v>
      </c>
      <c r="M8187" s="2" t="s">
        <v>27</v>
      </c>
      <c r="N8187" s="2" t="s">
        <v>48</v>
      </c>
      <c r="O8187" s="2" t="s">
        <v>49</v>
      </c>
      <c r="P8187" s="2" t="s">
        <v>50</v>
      </c>
      <c r="Q8187" s="2" t="s">
        <v>51</v>
      </c>
    </row>
    <row r="8188" spans="1:29" hidden="1" outlineLevel="1" collapsed="1" x14ac:dyDescent="0.25">
      <c r="A8188" t="s">
        <v>34</v>
      </c>
      <c r="B8188" s="4" t="s">
        <v>29</v>
      </c>
      <c r="C8188" s="4" t="s">
        <v>9348</v>
      </c>
      <c r="D8188" s="4" t="s">
        <v>34</v>
      </c>
      <c r="E8188" s="4">
        <v>3.72143E-6</v>
      </c>
      <c r="F8188" s="4">
        <v>1.5434800000000001E-4</v>
      </c>
      <c r="G8188" s="4">
        <v>1</v>
      </c>
      <c r="H8188" s="4">
        <v>1</v>
      </c>
      <c r="I8188" s="4">
        <v>1</v>
      </c>
      <c r="J8188" s="4" t="s">
        <v>9344</v>
      </c>
      <c r="K8188" s="4">
        <v>0</v>
      </c>
      <c r="L8188" s="4">
        <v>2150.2067099999999</v>
      </c>
      <c r="M8188" s="4" t="s">
        <v>29</v>
      </c>
      <c r="N8188" s="4" t="s">
        <v>29</v>
      </c>
      <c r="O8188" s="4">
        <v>6.5770000000000002E-5</v>
      </c>
      <c r="P8188" s="4">
        <v>1.067E-7</v>
      </c>
      <c r="Q8188" s="4">
        <v>3.81</v>
      </c>
    </row>
    <row r="8189" spans="1:29" hidden="1" outlineLevel="1" collapsed="1" x14ac:dyDescent="0.25">
      <c r="A8189" t="s">
        <v>34</v>
      </c>
      <c r="B8189" s="4" t="s">
        <v>29</v>
      </c>
      <c r="C8189" s="4" t="s">
        <v>9349</v>
      </c>
      <c r="D8189" s="4" t="s">
        <v>847</v>
      </c>
      <c r="E8189" s="4">
        <v>1.10906E-3</v>
      </c>
      <c r="F8189" s="4">
        <v>1.5434800000000001E-4</v>
      </c>
      <c r="G8189" s="4">
        <v>1</v>
      </c>
      <c r="H8189" s="4">
        <v>1</v>
      </c>
      <c r="I8189" s="4">
        <v>1</v>
      </c>
      <c r="J8189" s="4" t="s">
        <v>9344</v>
      </c>
      <c r="K8189" s="4">
        <v>0</v>
      </c>
      <c r="L8189" s="4">
        <v>1719.8734300000001</v>
      </c>
      <c r="M8189" s="4" t="s">
        <v>29</v>
      </c>
      <c r="N8189" s="4" t="s">
        <v>29</v>
      </c>
      <c r="O8189" s="4">
        <v>6.5770000000000002E-5</v>
      </c>
      <c r="P8189" s="4">
        <v>1.0399999999999999E-4</v>
      </c>
      <c r="Q8189" s="4">
        <v>2.93</v>
      </c>
    </row>
    <row r="8190" spans="1:29" hidden="1" outlineLevel="1" collapsed="1" x14ac:dyDescent="0.25">
      <c r="A8190" t="s">
        <v>34</v>
      </c>
      <c r="B8190" s="4" t="s">
        <v>29</v>
      </c>
      <c r="C8190" s="4" t="s">
        <v>9350</v>
      </c>
      <c r="D8190" s="4" t="s">
        <v>34</v>
      </c>
      <c r="E8190" s="4">
        <v>2.8112900000000001E-3</v>
      </c>
      <c r="F8190" s="4">
        <v>3.0793500000000001E-4</v>
      </c>
      <c r="G8190" s="4">
        <v>1</v>
      </c>
      <c r="H8190" s="4">
        <v>1</v>
      </c>
      <c r="I8190" s="4">
        <v>1</v>
      </c>
      <c r="J8190" s="4" t="s">
        <v>9344</v>
      </c>
      <c r="K8190" s="4">
        <v>1</v>
      </c>
      <c r="L8190" s="4">
        <v>2553.3558899999998</v>
      </c>
      <c r="M8190" s="4" t="s">
        <v>29</v>
      </c>
      <c r="N8190" s="4" t="s">
        <v>29</v>
      </c>
      <c r="O8190" s="4">
        <v>1.192E-4</v>
      </c>
      <c r="P8190" s="4">
        <v>3.1490000000000001E-4</v>
      </c>
      <c r="Q8190" s="4">
        <v>3.26</v>
      </c>
    </row>
    <row r="8191" spans="1:29" x14ac:dyDescent="0.25">
      <c r="A8191" s="3" t="s">
        <v>29</v>
      </c>
      <c r="B8191" s="3" t="s">
        <v>30</v>
      </c>
      <c r="C8191" s="3" t="s">
        <v>9351</v>
      </c>
      <c r="D8191" s="3" t="s">
        <v>9352</v>
      </c>
      <c r="E8191" s="3">
        <v>0</v>
      </c>
      <c r="F8191" s="3">
        <v>14.36</v>
      </c>
      <c r="G8191" s="3">
        <v>9</v>
      </c>
      <c r="H8191" s="3">
        <v>3</v>
      </c>
      <c r="I8191" s="3">
        <v>3</v>
      </c>
      <c r="J8191" s="3">
        <v>3</v>
      </c>
      <c r="K8191" s="3">
        <v>437</v>
      </c>
      <c r="L8191" s="3">
        <v>49.4</v>
      </c>
      <c r="M8191" s="3">
        <v>5.73</v>
      </c>
      <c r="N8191" s="3">
        <v>9.18</v>
      </c>
      <c r="O8191" s="3">
        <v>3</v>
      </c>
      <c r="P8191" s="3" t="s">
        <v>7182</v>
      </c>
      <c r="Q8191" s="3" t="s">
        <v>7971</v>
      </c>
      <c r="R8191" s="3" t="s">
        <v>7042</v>
      </c>
      <c r="S8191" s="3" t="s">
        <v>9353</v>
      </c>
      <c r="T8191" s="3" t="s">
        <v>9354</v>
      </c>
      <c r="U8191" s="3" t="s">
        <v>9351</v>
      </c>
      <c r="V8191" s="3" t="s">
        <v>9355</v>
      </c>
      <c r="W8191" s="3" t="s">
        <v>1139</v>
      </c>
      <c r="X8191" s="3" t="s">
        <v>7975</v>
      </c>
      <c r="Y8191" s="3" t="s">
        <v>7976</v>
      </c>
      <c r="Z8191" s="3" t="s">
        <v>7977</v>
      </c>
      <c r="AA8191" s="3">
        <v>50</v>
      </c>
      <c r="AB8191" s="3" t="s">
        <v>29</v>
      </c>
      <c r="AC8191" s="3">
        <v>1</v>
      </c>
    </row>
    <row r="8192" spans="1:29" hidden="1" outlineLevel="1" collapsed="1" x14ac:dyDescent="0.25">
      <c r="A8192" t="s">
        <v>34</v>
      </c>
      <c r="B8192" s="2" t="s">
        <v>39</v>
      </c>
      <c r="C8192" s="2" t="s">
        <v>40</v>
      </c>
      <c r="D8192" s="2" t="s">
        <v>41</v>
      </c>
      <c r="E8192" s="2" t="s">
        <v>42</v>
      </c>
      <c r="F8192" s="2" t="s">
        <v>43</v>
      </c>
      <c r="G8192" s="2" t="s">
        <v>28</v>
      </c>
      <c r="H8192" s="2" t="s">
        <v>44</v>
      </c>
      <c r="I8192" s="2" t="s">
        <v>8</v>
      </c>
      <c r="J8192" s="2" t="s">
        <v>45</v>
      </c>
      <c r="K8192" s="2" t="s">
        <v>46</v>
      </c>
      <c r="L8192" s="2" t="s">
        <v>47</v>
      </c>
      <c r="M8192" s="2" t="s">
        <v>27</v>
      </c>
      <c r="N8192" s="2" t="s">
        <v>48</v>
      </c>
      <c r="O8192" s="2" t="s">
        <v>49</v>
      </c>
      <c r="P8192" s="2" t="s">
        <v>50</v>
      </c>
      <c r="Q8192" s="2" t="s">
        <v>51</v>
      </c>
    </row>
    <row r="8193" spans="1:29" hidden="1" outlineLevel="1" collapsed="1" x14ac:dyDescent="0.25">
      <c r="A8193" t="s">
        <v>34</v>
      </c>
      <c r="B8193" s="4" t="s">
        <v>29</v>
      </c>
      <c r="C8193" s="4" t="s">
        <v>9356</v>
      </c>
      <c r="D8193" s="4" t="s">
        <v>133</v>
      </c>
      <c r="E8193" s="4">
        <v>5.0347099999999998E-5</v>
      </c>
      <c r="F8193" s="4">
        <v>1.5434800000000001E-4</v>
      </c>
      <c r="G8193" s="4">
        <v>1</v>
      </c>
      <c r="H8193" s="4">
        <v>1</v>
      </c>
      <c r="I8193" s="4">
        <v>1</v>
      </c>
      <c r="J8193" s="4" t="s">
        <v>9351</v>
      </c>
      <c r="K8193" s="4">
        <v>0</v>
      </c>
      <c r="L8193" s="4">
        <v>1392.7766799999999</v>
      </c>
      <c r="M8193" s="4" t="s">
        <v>29</v>
      </c>
      <c r="N8193" s="4" t="s">
        <v>29</v>
      </c>
      <c r="O8193" s="4">
        <v>6.5770000000000002E-5</v>
      </c>
      <c r="P8193" s="4">
        <v>2.4880000000000001E-6</v>
      </c>
      <c r="Q8193" s="4">
        <v>3.15</v>
      </c>
    </row>
    <row r="8194" spans="1:29" hidden="1" outlineLevel="1" collapsed="1" x14ac:dyDescent="0.25">
      <c r="A8194" t="s">
        <v>34</v>
      </c>
      <c r="B8194" s="4" t="s">
        <v>29</v>
      </c>
      <c r="C8194" s="4" t="s">
        <v>9357</v>
      </c>
      <c r="D8194" s="4" t="s">
        <v>34</v>
      </c>
      <c r="E8194" s="4">
        <v>5.5093400000000002E-6</v>
      </c>
      <c r="F8194" s="4">
        <v>1.5434800000000001E-4</v>
      </c>
      <c r="G8194" s="4">
        <v>1</v>
      </c>
      <c r="H8194" s="4">
        <v>1</v>
      </c>
      <c r="I8194" s="4">
        <v>1</v>
      </c>
      <c r="J8194" s="4" t="s">
        <v>9351</v>
      </c>
      <c r="K8194" s="4">
        <v>1</v>
      </c>
      <c r="L8194" s="4">
        <v>1825.02181</v>
      </c>
      <c r="M8194" s="4" t="s">
        <v>29</v>
      </c>
      <c r="N8194" s="4" t="s">
        <v>29</v>
      </c>
      <c r="O8194" s="4">
        <v>6.5770000000000002E-5</v>
      </c>
      <c r="P8194" s="4">
        <v>1.709E-7</v>
      </c>
      <c r="Q8194" s="4">
        <v>3.91</v>
      </c>
    </row>
    <row r="8195" spans="1:29" hidden="1" outlineLevel="1" collapsed="1" x14ac:dyDescent="0.25">
      <c r="A8195" t="s">
        <v>34</v>
      </c>
      <c r="B8195" s="4" t="s">
        <v>29</v>
      </c>
      <c r="C8195" s="4" t="s">
        <v>9358</v>
      </c>
      <c r="D8195" s="4" t="s">
        <v>34</v>
      </c>
      <c r="E8195" s="4">
        <v>4.8634900000000002E-2</v>
      </c>
      <c r="F8195" s="4">
        <v>1.52893E-3</v>
      </c>
      <c r="G8195" s="4">
        <v>1</v>
      </c>
      <c r="H8195" s="4">
        <v>1</v>
      </c>
      <c r="I8195" s="4">
        <v>1</v>
      </c>
      <c r="J8195" s="4" t="s">
        <v>9351</v>
      </c>
      <c r="K8195" s="4">
        <v>1</v>
      </c>
      <c r="L8195" s="4">
        <v>1341.66851</v>
      </c>
      <c r="M8195" s="4" t="s">
        <v>29</v>
      </c>
      <c r="N8195" s="4" t="s">
        <v>29</v>
      </c>
      <c r="O8195" s="4">
        <v>5.5110000000000001E-4</v>
      </c>
      <c r="P8195" s="4">
        <v>1.026E-2</v>
      </c>
      <c r="Q8195" s="4">
        <v>2.12</v>
      </c>
    </row>
    <row r="8196" spans="1:29" x14ac:dyDescent="0.25">
      <c r="A8196" s="3" t="s">
        <v>29</v>
      </c>
      <c r="B8196" s="3" t="s">
        <v>30</v>
      </c>
      <c r="C8196" s="3" t="s">
        <v>9359</v>
      </c>
      <c r="D8196" s="3" t="s">
        <v>9360</v>
      </c>
      <c r="E8196" s="3">
        <v>0</v>
      </c>
      <c r="F8196" s="3">
        <v>14.355</v>
      </c>
      <c r="G8196" s="3">
        <v>7</v>
      </c>
      <c r="H8196" s="3">
        <v>3</v>
      </c>
      <c r="I8196" s="3">
        <v>5</v>
      </c>
      <c r="J8196" s="3">
        <v>3</v>
      </c>
      <c r="K8196" s="3">
        <v>770</v>
      </c>
      <c r="L8196" s="3">
        <v>87.1</v>
      </c>
      <c r="M8196" s="3">
        <v>7.42</v>
      </c>
      <c r="N8196" s="3">
        <v>9.67</v>
      </c>
      <c r="O8196" s="3">
        <v>3</v>
      </c>
      <c r="P8196" s="3" t="s">
        <v>315</v>
      </c>
      <c r="Q8196" s="3" t="s">
        <v>34</v>
      </c>
      <c r="R8196" s="3" t="s">
        <v>35</v>
      </c>
      <c r="S8196" s="3" t="s">
        <v>9361</v>
      </c>
      <c r="T8196" s="3" t="s">
        <v>34</v>
      </c>
      <c r="U8196" s="3" t="s">
        <v>9359</v>
      </c>
      <c r="V8196" s="3" t="s">
        <v>34</v>
      </c>
      <c r="W8196" s="3" t="s">
        <v>1213</v>
      </c>
      <c r="X8196" s="3" t="s">
        <v>34</v>
      </c>
      <c r="Y8196" s="3" t="s">
        <v>34</v>
      </c>
      <c r="Z8196" s="3" t="s">
        <v>34</v>
      </c>
      <c r="AA8196" s="3">
        <v>0</v>
      </c>
      <c r="AB8196" s="3" t="s">
        <v>29</v>
      </c>
      <c r="AC8196" s="3">
        <v>1</v>
      </c>
    </row>
    <row r="8197" spans="1:29" hidden="1" outlineLevel="1" collapsed="1" x14ac:dyDescent="0.25">
      <c r="A8197" t="s">
        <v>34</v>
      </c>
      <c r="B8197" s="2" t="s">
        <v>39</v>
      </c>
      <c r="C8197" s="2" t="s">
        <v>40</v>
      </c>
      <c r="D8197" s="2" t="s">
        <v>41</v>
      </c>
      <c r="E8197" s="2" t="s">
        <v>42</v>
      </c>
      <c r="F8197" s="2" t="s">
        <v>43</v>
      </c>
      <c r="G8197" s="2" t="s">
        <v>28</v>
      </c>
      <c r="H8197" s="2" t="s">
        <v>44</v>
      </c>
      <c r="I8197" s="2" t="s">
        <v>8</v>
      </c>
      <c r="J8197" s="2" t="s">
        <v>45</v>
      </c>
      <c r="K8197" s="2" t="s">
        <v>46</v>
      </c>
      <c r="L8197" s="2" t="s">
        <v>47</v>
      </c>
      <c r="M8197" s="2" t="s">
        <v>27</v>
      </c>
      <c r="N8197" s="2" t="s">
        <v>48</v>
      </c>
      <c r="O8197" s="2" t="s">
        <v>49</v>
      </c>
      <c r="P8197" s="2" t="s">
        <v>50</v>
      </c>
      <c r="Q8197" s="2" t="s">
        <v>51</v>
      </c>
    </row>
    <row r="8198" spans="1:29" hidden="1" outlineLevel="1" collapsed="1" x14ac:dyDescent="0.25">
      <c r="A8198" t="s">
        <v>34</v>
      </c>
      <c r="B8198" s="4" t="s">
        <v>29</v>
      </c>
      <c r="C8198" s="4" t="s">
        <v>9362</v>
      </c>
      <c r="D8198" s="4" t="s">
        <v>34</v>
      </c>
      <c r="E8198" s="4">
        <v>2.3565399999999999E-4</v>
      </c>
      <c r="F8198" s="4">
        <v>1.5434800000000001E-4</v>
      </c>
      <c r="G8198" s="4">
        <v>1</v>
      </c>
      <c r="H8198" s="4">
        <v>1</v>
      </c>
      <c r="I8198" s="4">
        <v>2</v>
      </c>
      <c r="J8198" s="4" t="s">
        <v>9359</v>
      </c>
      <c r="K8198" s="4">
        <v>2</v>
      </c>
      <c r="L8198" s="4">
        <v>2290.2149800000002</v>
      </c>
      <c r="M8198" s="4" t="s">
        <v>29</v>
      </c>
      <c r="N8198" s="4" t="s">
        <v>29</v>
      </c>
      <c r="O8198" s="4">
        <v>6.5770000000000002E-5</v>
      </c>
      <c r="P8198" s="4">
        <v>1.6120000000000002E-5</v>
      </c>
      <c r="Q8198" s="4">
        <v>3.8</v>
      </c>
    </row>
    <row r="8199" spans="1:29" hidden="1" outlineLevel="1" collapsed="1" x14ac:dyDescent="0.25">
      <c r="A8199" t="s">
        <v>34</v>
      </c>
      <c r="B8199" s="4" t="s">
        <v>29</v>
      </c>
      <c r="C8199" s="4" t="s">
        <v>9363</v>
      </c>
      <c r="D8199" s="4" t="s">
        <v>34</v>
      </c>
      <c r="E8199" s="4">
        <v>2.5299E-5</v>
      </c>
      <c r="F8199" s="4">
        <v>1.5434800000000001E-4</v>
      </c>
      <c r="G8199" s="4">
        <v>1</v>
      </c>
      <c r="H8199" s="4">
        <v>1</v>
      </c>
      <c r="I8199" s="4">
        <v>1</v>
      </c>
      <c r="J8199" s="4" t="s">
        <v>9359</v>
      </c>
      <c r="K8199" s="4">
        <v>0</v>
      </c>
      <c r="L8199" s="4">
        <v>2376.27691</v>
      </c>
      <c r="M8199" s="4" t="s">
        <v>29</v>
      </c>
      <c r="N8199" s="4" t="s">
        <v>29</v>
      </c>
      <c r="O8199" s="4">
        <v>6.5770000000000002E-5</v>
      </c>
      <c r="P8199" s="4">
        <v>1.0809999999999999E-6</v>
      </c>
      <c r="Q8199" s="4">
        <v>2.84</v>
      </c>
    </row>
    <row r="8200" spans="1:29" hidden="1" outlineLevel="1" collapsed="1" x14ac:dyDescent="0.25">
      <c r="A8200" t="s">
        <v>34</v>
      </c>
      <c r="B8200" s="4" t="s">
        <v>29</v>
      </c>
      <c r="C8200" s="4" t="s">
        <v>9364</v>
      </c>
      <c r="D8200" s="4" t="s">
        <v>166</v>
      </c>
      <c r="E8200" s="4">
        <v>2.34958E-3</v>
      </c>
      <c r="F8200" s="4">
        <v>3.0793500000000001E-4</v>
      </c>
      <c r="G8200" s="4">
        <v>1</v>
      </c>
      <c r="H8200" s="4">
        <v>1</v>
      </c>
      <c r="I8200" s="4">
        <v>2</v>
      </c>
      <c r="J8200" s="4" t="s">
        <v>9359</v>
      </c>
      <c r="K8200" s="4">
        <v>0</v>
      </c>
      <c r="L8200" s="4">
        <v>1475.67948</v>
      </c>
      <c r="M8200" s="4" t="s">
        <v>29</v>
      </c>
      <c r="N8200" s="4" t="s">
        <v>29</v>
      </c>
      <c r="O8200" s="4">
        <v>1.192E-4</v>
      </c>
      <c r="P8200" s="4">
        <v>2.5339999999999998E-4</v>
      </c>
      <c r="Q8200" s="4">
        <v>1.67</v>
      </c>
    </row>
    <row r="8201" spans="1:29" x14ac:dyDescent="0.25">
      <c r="A8201" s="3" t="s">
        <v>29</v>
      </c>
      <c r="B8201" s="3" t="s">
        <v>30</v>
      </c>
      <c r="C8201" s="3" t="s">
        <v>9365</v>
      </c>
      <c r="D8201" s="3" t="s">
        <v>9366</v>
      </c>
      <c r="E8201" s="3">
        <v>0</v>
      </c>
      <c r="F8201" s="3">
        <v>14.346</v>
      </c>
      <c r="G8201" s="3">
        <v>48</v>
      </c>
      <c r="H8201" s="3">
        <v>3</v>
      </c>
      <c r="I8201" s="3">
        <v>3</v>
      </c>
      <c r="J8201" s="3">
        <v>3</v>
      </c>
      <c r="K8201" s="3">
        <v>121</v>
      </c>
      <c r="L8201" s="3">
        <v>13.9</v>
      </c>
      <c r="M8201" s="3">
        <v>5.81</v>
      </c>
      <c r="N8201" s="3">
        <v>9.4499999999999993</v>
      </c>
      <c r="O8201" s="3">
        <v>3</v>
      </c>
      <c r="P8201" s="3" t="s">
        <v>34</v>
      </c>
      <c r="Q8201" s="3" t="s">
        <v>34</v>
      </c>
      <c r="R8201" s="3" t="s">
        <v>9367</v>
      </c>
      <c r="S8201" s="3" t="s">
        <v>9368</v>
      </c>
      <c r="T8201" s="3" t="s">
        <v>34</v>
      </c>
      <c r="U8201" s="3" t="s">
        <v>9369</v>
      </c>
      <c r="V8201" s="3" t="s">
        <v>34</v>
      </c>
      <c r="W8201" s="3" t="s">
        <v>1139</v>
      </c>
      <c r="X8201" s="3" t="s">
        <v>34</v>
      </c>
      <c r="Y8201" s="3" t="s">
        <v>34</v>
      </c>
      <c r="Z8201" s="3" t="s">
        <v>34</v>
      </c>
      <c r="AA8201" s="3">
        <v>0</v>
      </c>
      <c r="AB8201" s="3" t="s">
        <v>29</v>
      </c>
      <c r="AC8201" s="3">
        <v>1</v>
      </c>
    </row>
    <row r="8202" spans="1:29" hidden="1" outlineLevel="1" collapsed="1" x14ac:dyDescent="0.25">
      <c r="A8202" t="s">
        <v>34</v>
      </c>
      <c r="B8202" s="2" t="s">
        <v>39</v>
      </c>
      <c r="C8202" s="2" t="s">
        <v>40</v>
      </c>
      <c r="D8202" s="2" t="s">
        <v>41</v>
      </c>
      <c r="E8202" s="2" t="s">
        <v>42</v>
      </c>
      <c r="F8202" s="2" t="s">
        <v>43</v>
      </c>
      <c r="G8202" s="2" t="s">
        <v>28</v>
      </c>
      <c r="H8202" s="2" t="s">
        <v>44</v>
      </c>
      <c r="I8202" s="2" t="s">
        <v>8</v>
      </c>
      <c r="J8202" s="2" t="s">
        <v>45</v>
      </c>
      <c r="K8202" s="2" t="s">
        <v>46</v>
      </c>
      <c r="L8202" s="2" t="s">
        <v>47</v>
      </c>
      <c r="M8202" s="2" t="s">
        <v>27</v>
      </c>
      <c r="N8202" s="2" t="s">
        <v>48</v>
      </c>
      <c r="O8202" s="2" t="s">
        <v>49</v>
      </c>
      <c r="P8202" s="2" t="s">
        <v>50</v>
      </c>
      <c r="Q8202" s="2" t="s">
        <v>51</v>
      </c>
    </row>
    <row r="8203" spans="1:29" hidden="1" outlineLevel="1" collapsed="1" x14ac:dyDescent="0.25">
      <c r="A8203" t="s">
        <v>34</v>
      </c>
      <c r="B8203" s="4" t="s">
        <v>29</v>
      </c>
      <c r="C8203" s="4" t="s">
        <v>9370</v>
      </c>
      <c r="D8203" s="4" t="s">
        <v>9371</v>
      </c>
      <c r="E8203" s="4">
        <v>1.03342E-3</v>
      </c>
      <c r="F8203" s="4">
        <v>1.5434800000000001E-4</v>
      </c>
      <c r="G8203" s="4">
        <v>1</v>
      </c>
      <c r="H8203" s="4">
        <v>1</v>
      </c>
      <c r="I8203" s="4">
        <v>1</v>
      </c>
      <c r="J8203" s="4" t="s">
        <v>9365</v>
      </c>
      <c r="K8203" s="4">
        <v>1</v>
      </c>
      <c r="L8203" s="4">
        <v>3380.4666499999998</v>
      </c>
      <c r="M8203" s="4" t="s">
        <v>29</v>
      </c>
      <c r="N8203" s="4" t="s">
        <v>29</v>
      </c>
      <c r="O8203" s="4">
        <v>6.5770000000000002E-5</v>
      </c>
      <c r="P8203" s="4">
        <v>9.5719999999999998E-5</v>
      </c>
      <c r="Q8203" s="4">
        <v>3.92</v>
      </c>
    </row>
    <row r="8204" spans="1:29" hidden="1" outlineLevel="1" collapsed="1" x14ac:dyDescent="0.25">
      <c r="A8204" t="s">
        <v>34</v>
      </c>
      <c r="B8204" s="4" t="s">
        <v>29</v>
      </c>
      <c r="C8204" s="4" t="s">
        <v>9372</v>
      </c>
      <c r="D8204" s="4" t="s">
        <v>9373</v>
      </c>
      <c r="E8204" s="4">
        <v>6.1852200000000004E-5</v>
      </c>
      <c r="F8204" s="4">
        <v>1.5434800000000001E-4</v>
      </c>
      <c r="G8204" s="4">
        <v>1</v>
      </c>
      <c r="H8204" s="4">
        <v>1</v>
      </c>
      <c r="I8204" s="4">
        <v>1</v>
      </c>
      <c r="J8204" s="4" t="s">
        <v>9365</v>
      </c>
      <c r="K8204" s="4">
        <v>0</v>
      </c>
      <c r="L8204" s="4">
        <v>1671.72876</v>
      </c>
      <c r="M8204" s="4" t="s">
        <v>29</v>
      </c>
      <c r="N8204" s="4" t="s">
        <v>29</v>
      </c>
      <c r="O8204" s="4">
        <v>6.5770000000000002E-5</v>
      </c>
      <c r="P8204" s="4">
        <v>3.1980000000000001E-6</v>
      </c>
      <c r="Q8204" s="4">
        <v>2.85</v>
      </c>
    </row>
    <row r="8205" spans="1:29" hidden="1" outlineLevel="1" collapsed="1" x14ac:dyDescent="0.25">
      <c r="A8205" t="s">
        <v>34</v>
      </c>
      <c r="B8205" s="4" t="s">
        <v>29</v>
      </c>
      <c r="C8205" s="4" t="s">
        <v>9374</v>
      </c>
      <c r="D8205" s="4" t="s">
        <v>617</v>
      </c>
      <c r="E8205" s="4">
        <v>2.1815499999999999E-4</v>
      </c>
      <c r="F8205" s="4">
        <v>1.5434800000000001E-4</v>
      </c>
      <c r="G8205" s="4">
        <v>1</v>
      </c>
      <c r="H8205" s="4">
        <v>1</v>
      </c>
      <c r="I8205" s="4">
        <v>1</v>
      </c>
      <c r="J8205" s="4" t="s">
        <v>9365</v>
      </c>
      <c r="K8205" s="4">
        <v>0</v>
      </c>
      <c r="L8205" s="4">
        <v>1683.7907600000001</v>
      </c>
      <c r="M8205" s="4" t="s">
        <v>29</v>
      </c>
      <c r="N8205" s="4" t="s">
        <v>29</v>
      </c>
      <c r="O8205" s="4">
        <v>6.5770000000000002E-5</v>
      </c>
      <c r="P8205" s="4">
        <v>1.473E-5</v>
      </c>
      <c r="Q8205" s="4">
        <v>2.68</v>
      </c>
    </row>
    <row r="8206" spans="1:29" x14ac:dyDescent="0.25">
      <c r="A8206" s="3" t="s">
        <v>29</v>
      </c>
      <c r="B8206" s="3" t="s">
        <v>30</v>
      </c>
      <c r="C8206" s="3" t="s">
        <v>9375</v>
      </c>
      <c r="D8206" s="3" t="s">
        <v>9376</v>
      </c>
      <c r="E8206" s="3">
        <v>0</v>
      </c>
      <c r="F8206" s="3">
        <v>14.287000000000001</v>
      </c>
      <c r="G8206" s="3">
        <v>9</v>
      </c>
      <c r="H8206" s="3">
        <v>2</v>
      </c>
      <c r="I8206" s="3">
        <v>2</v>
      </c>
      <c r="J8206" s="3">
        <v>2</v>
      </c>
      <c r="K8206" s="3">
        <v>440</v>
      </c>
      <c r="L8206" s="3">
        <v>48.6</v>
      </c>
      <c r="M8206" s="3">
        <v>6.3</v>
      </c>
      <c r="N8206" s="3">
        <v>7.82</v>
      </c>
      <c r="O8206" s="3">
        <v>2</v>
      </c>
      <c r="P8206" s="3" t="s">
        <v>315</v>
      </c>
      <c r="Q8206" s="3" t="s">
        <v>34</v>
      </c>
      <c r="R8206" s="3" t="s">
        <v>1854</v>
      </c>
      <c r="S8206" s="3" t="s">
        <v>9377</v>
      </c>
      <c r="T8206" s="3" t="s">
        <v>34</v>
      </c>
      <c r="U8206" s="3" t="s">
        <v>9378</v>
      </c>
      <c r="V8206" s="3" t="s">
        <v>34</v>
      </c>
      <c r="W8206" s="3" t="s">
        <v>38</v>
      </c>
      <c r="X8206" s="3" t="s">
        <v>34</v>
      </c>
      <c r="Y8206" s="3" t="s">
        <v>34</v>
      </c>
      <c r="Z8206" s="3" t="s">
        <v>34</v>
      </c>
      <c r="AA8206" s="3">
        <v>0</v>
      </c>
      <c r="AB8206" s="3" t="s">
        <v>29</v>
      </c>
      <c r="AC8206" s="3">
        <v>1</v>
      </c>
    </row>
    <row r="8207" spans="1:29" hidden="1" outlineLevel="1" collapsed="1" x14ac:dyDescent="0.25">
      <c r="A8207" t="s">
        <v>34</v>
      </c>
      <c r="B8207" s="2" t="s">
        <v>39</v>
      </c>
      <c r="C8207" s="2" t="s">
        <v>40</v>
      </c>
      <c r="D8207" s="2" t="s">
        <v>41</v>
      </c>
      <c r="E8207" s="2" t="s">
        <v>42</v>
      </c>
      <c r="F8207" s="2" t="s">
        <v>43</v>
      </c>
      <c r="G8207" s="2" t="s">
        <v>28</v>
      </c>
      <c r="H8207" s="2" t="s">
        <v>44</v>
      </c>
      <c r="I8207" s="2" t="s">
        <v>8</v>
      </c>
      <c r="J8207" s="2" t="s">
        <v>45</v>
      </c>
      <c r="K8207" s="2" t="s">
        <v>46</v>
      </c>
      <c r="L8207" s="2" t="s">
        <v>47</v>
      </c>
      <c r="M8207" s="2" t="s">
        <v>27</v>
      </c>
      <c r="N8207" s="2" t="s">
        <v>48</v>
      </c>
      <c r="O8207" s="2" t="s">
        <v>49</v>
      </c>
      <c r="P8207" s="2" t="s">
        <v>50</v>
      </c>
      <c r="Q8207" s="2" t="s">
        <v>51</v>
      </c>
    </row>
    <row r="8208" spans="1:29" hidden="1" outlineLevel="1" collapsed="1" x14ac:dyDescent="0.25">
      <c r="A8208" t="s">
        <v>34</v>
      </c>
      <c r="B8208" s="4" t="s">
        <v>29</v>
      </c>
      <c r="C8208" s="4" t="s">
        <v>9379</v>
      </c>
      <c r="D8208" s="4" t="s">
        <v>34</v>
      </c>
      <c r="E8208" s="4">
        <v>2.64649E-8</v>
      </c>
      <c r="F8208" s="4">
        <v>1.5434800000000001E-4</v>
      </c>
      <c r="G8208" s="4">
        <v>1</v>
      </c>
      <c r="H8208" s="4">
        <v>2</v>
      </c>
      <c r="I8208" s="4">
        <v>1</v>
      </c>
      <c r="J8208" s="4" t="s">
        <v>9375</v>
      </c>
      <c r="K8208" s="4">
        <v>0</v>
      </c>
      <c r="L8208" s="4">
        <v>1744.93272</v>
      </c>
      <c r="M8208" s="4" t="s">
        <v>29</v>
      </c>
      <c r="N8208" s="4" t="s">
        <v>29</v>
      </c>
      <c r="O8208" s="4">
        <v>6.5770000000000002E-5</v>
      </c>
      <c r="P8208" s="4">
        <v>2.6750000000000001E-10</v>
      </c>
      <c r="Q8208" s="4">
        <v>4.71</v>
      </c>
    </row>
    <row r="8209" spans="1:29" hidden="1" outlineLevel="1" collapsed="1" x14ac:dyDescent="0.25">
      <c r="A8209" t="s">
        <v>34</v>
      </c>
      <c r="B8209" s="4" t="s">
        <v>29</v>
      </c>
      <c r="C8209" s="4" t="s">
        <v>9380</v>
      </c>
      <c r="D8209" s="4" t="s">
        <v>320</v>
      </c>
      <c r="E8209" s="4">
        <v>2.7321300000000001E-4</v>
      </c>
      <c r="F8209" s="4">
        <v>1.5434800000000001E-4</v>
      </c>
      <c r="G8209" s="4">
        <v>1</v>
      </c>
      <c r="H8209" s="4">
        <v>2</v>
      </c>
      <c r="I8209" s="4">
        <v>1</v>
      </c>
      <c r="J8209" s="4" t="s">
        <v>9375</v>
      </c>
      <c r="K8209" s="4">
        <v>0</v>
      </c>
      <c r="L8209" s="4">
        <v>2248.0954499999998</v>
      </c>
      <c r="M8209" s="4" t="s">
        <v>29</v>
      </c>
      <c r="N8209" s="4" t="s">
        <v>29</v>
      </c>
      <c r="O8209" s="4">
        <v>6.5770000000000002E-5</v>
      </c>
      <c r="P8209" s="4">
        <v>1.929E-5</v>
      </c>
      <c r="Q8209" s="4">
        <v>3.1</v>
      </c>
    </row>
    <row r="8210" spans="1:29" x14ac:dyDescent="0.25">
      <c r="A8210" s="3" t="s">
        <v>29</v>
      </c>
      <c r="B8210" s="3" t="s">
        <v>30</v>
      </c>
      <c r="C8210" s="3" t="s">
        <v>9381</v>
      </c>
      <c r="D8210" s="3" t="s">
        <v>9382</v>
      </c>
      <c r="E8210" s="3">
        <v>0</v>
      </c>
      <c r="F8210" s="3">
        <v>14.199</v>
      </c>
      <c r="G8210" s="3">
        <v>6</v>
      </c>
      <c r="H8210" s="3">
        <v>3</v>
      </c>
      <c r="I8210" s="3">
        <v>3</v>
      </c>
      <c r="J8210" s="3">
        <v>3</v>
      </c>
      <c r="K8210" s="3">
        <v>623</v>
      </c>
      <c r="L8210" s="3">
        <v>69.3</v>
      </c>
      <c r="M8210" s="3">
        <v>8.35</v>
      </c>
      <c r="N8210" s="3">
        <v>7.85</v>
      </c>
      <c r="O8210" s="3">
        <v>3</v>
      </c>
      <c r="P8210" s="3" t="s">
        <v>34</v>
      </c>
      <c r="Q8210" s="3" t="s">
        <v>34</v>
      </c>
      <c r="R8210" s="3" t="s">
        <v>189</v>
      </c>
      <c r="S8210" s="3" t="s">
        <v>9383</v>
      </c>
      <c r="T8210" s="3" t="s">
        <v>34</v>
      </c>
      <c r="U8210" s="3" t="s">
        <v>9381</v>
      </c>
      <c r="V8210" s="3" t="s">
        <v>34</v>
      </c>
      <c r="W8210" s="3" t="s">
        <v>38</v>
      </c>
      <c r="X8210" s="3" t="s">
        <v>34</v>
      </c>
      <c r="Y8210" s="3" t="s">
        <v>34</v>
      </c>
      <c r="Z8210" s="3" t="s">
        <v>34</v>
      </c>
      <c r="AA8210" s="3">
        <v>0</v>
      </c>
      <c r="AB8210" s="3" t="s">
        <v>29</v>
      </c>
      <c r="AC8210" s="3">
        <v>1</v>
      </c>
    </row>
    <row r="8211" spans="1:29" hidden="1" outlineLevel="1" collapsed="1" x14ac:dyDescent="0.25">
      <c r="A8211" t="s">
        <v>34</v>
      </c>
      <c r="B8211" s="2" t="s">
        <v>39</v>
      </c>
      <c r="C8211" s="2" t="s">
        <v>40</v>
      </c>
      <c r="D8211" s="2" t="s">
        <v>41</v>
      </c>
      <c r="E8211" s="2" t="s">
        <v>42</v>
      </c>
      <c r="F8211" s="2" t="s">
        <v>43</v>
      </c>
      <c r="G8211" s="2" t="s">
        <v>28</v>
      </c>
      <c r="H8211" s="2" t="s">
        <v>44</v>
      </c>
      <c r="I8211" s="2" t="s">
        <v>8</v>
      </c>
      <c r="J8211" s="2" t="s">
        <v>45</v>
      </c>
      <c r="K8211" s="2" t="s">
        <v>46</v>
      </c>
      <c r="L8211" s="2" t="s">
        <v>47</v>
      </c>
      <c r="M8211" s="2" t="s">
        <v>27</v>
      </c>
      <c r="N8211" s="2" t="s">
        <v>48</v>
      </c>
      <c r="O8211" s="2" t="s">
        <v>49</v>
      </c>
      <c r="P8211" s="2" t="s">
        <v>50</v>
      </c>
      <c r="Q8211" s="2" t="s">
        <v>51</v>
      </c>
    </row>
    <row r="8212" spans="1:29" hidden="1" outlineLevel="1" collapsed="1" x14ac:dyDescent="0.25">
      <c r="A8212" t="s">
        <v>34</v>
      </c>
      <c r="B8212" s="4" t="s">
        <v>29</v>
      </c>
      <c r="C8212" s="4" t="s">
        <v>9384</v>
      </c>
      <c r="D8212" s="4" t="s">
        <v>34</v>
      </c>
      <c r="E8212" s="4">
        <v>3.2722500000000002E-7</v>
      </c>
      <c r="F8212" s="4">
        <v>1.5434800000000001E-4</v>
      </c>
      <c r="G8212" s="4">
        <v>1</v>
      </c>
      <c r="H8212" s="4">
        <v>1</v>
      </c>
      <c r="I8212" s="4">
        <v>1</v>
      </c>
      <c r="J8212" s="4" t="s">
        <v>9381</v>
      </c>
      <c r="K8212" s="4">
        <v>0</v>
      </c>
      <c r="L8212" s="4">
        <v>1774.8566000000001</v>
      </c>
      <c r="M8212" s="4" t="s">
        <v>29</v>
      </c>
      <c r="N8212" s="4" t="s">
        <v>29</v>
      </c>
      <c r="O8212" s="4">
        <v>6.5770000000000002E-5</v>
      </c>
      <c r="P8212" s="4">
        <v>5.6070000000000002E-9</v>
      </c>
      <c r="Q8212" s="4">
        <v>3.37</v>
      </c>
    </row>
    <row r="8213" spans="1:29" hidden="1" outlineLevel="1" collapsed="1" x14ac:dyDescent="0.25">
      <c r="A8213" t="s">
        <v>34</v>
      </c>
      <c r="B8213" s="4" t="s">
        <v>29</v>
      </c>
      <c r="C8213" s="4" t="s">
        <v>9385</v>
      </c>
      <c r="D8213" s="4" t="s">
        <v>34</v>
      </c>
      <c r="E8213" s="4">
        <v>3.82249E-3</v>
      </c>
      <c r="F8213" s="4">
        <v>3.0793500000000001E-4</v>
      </c>
      <c r="G8213" s="4">
        <v>1</v>
      </c>
      <c r="H8213" s="4">
        <v>1</v>
      </c>
      <c r="I8213" s="4">
        <v>1</v>
      </c>
      <c r="J8213" s="4" t="s">
        <v>9381</v>
      </c>
      <c r="K8213" s="4">
        <v>0</v>
      </c>
      <c r="L8213" s="4">
        <v>1332.6470400000001</v>
      </c>
      <c r="M8213" s="4" t="s">
        <v>29</v>
      </c>
      <c r="N8213" s="4" t="s">
        <v>29</v>
      </c>
      <c r="O8213" s="4">
        <v>1.192E-4</v>
      </c>
      <c r="P8213" s="4">
        <v>4.4969999999999998E-4</v>
      </c>
      <c r="Q8213" s="4">
        <v>2.13</v>
      </c>
    </row>
    <row r="8214" spans="1:29" hidden="1" outlineLevel="1" collapsed="1" x14ac:dyDescent="0.25">
      <c r="A8214" t="s">
        <v>34</v>
      </c>
      <c r="B8214" s="4" t="s">
        <v>29</v>
      </c>
      <c r="C8214" s="4" t="s">
        <v>9386</v>
      </c>
      <c r="D8214" s="4" t="s">
        <v>34</v>
      </c>
      <c r="E8214" s="4">
        <v>1.61993E-2</v>
      </c>
      <c r="F8214" s="4">
        <v>5.7957899999999999E-4</v>
      </c>
      <c r="G8214" s="4">
        <v>1</v>
      </c>
      <c r="H8214" s="4">
        <v>1</v>
      </c>
      <c r="I8214" s="4">
        <v>1</v>
      </c>
      <c r="J8214" s="4" t="s">
        <v>9381</v>
      </c>
      <c r="K8214" s="4">
        <v>0</v>
      </c>
      <c r="L8214" s="4">
        <v>1296.62591</v>
      </c>
      <c r="M8214" s="4" t="s">
        <v>29</v>
      </c>
      <c r="N8214" s="4" t="s">
        <v>29</v>
      </c>
      <c r="O8214" s="4">
        <v>2.1489999999999999E-4</v>
      </c>
      <c r="P8214" s="4">
        <v>2.5089999999999999E-3</v>
      </c>
      <c r="Q8214" s="4">
        <v>2.35</v>
      </c>
    </row>
    <row r="8215" spans="1:29" x14ac:dyDescent="0.25">
      <c r="A8215" s="3" t="s">
        <v>29</v>
      </c>
      <c r="B8215" s="3" t="s">
        <v>30</v>
      </c>
      <c r="C8215" s="3" t="s">
        <v>9387</v>
      </c>
      <c r="D8215" s="3" t="s">
        <v>9388</v>
      </c>
      <c r="E8215" s="3">
        <v>0</v>
      </c>
      <c r="F8215" s="3">
        <v>14.135</v>
      </c>
      <c r="G8215" s="3">
        <v>8</v>
      </c>
      <c r="H8215" s="3">
        <v>4</v>
      </c>
      <c r="I8215" s="3">
        <v>4</v>
      </c>
      <c r="J8215" s="3">
        <v>4</v>
      </c>
      <c r="K8215" s="3">
        <v>781</v>
      </c>
      <c r="L8215" s="3">
        <v>89.5</v>
      </c>
      <c r="M8215" s="3">
        <v>5.35</v>
      </c>
      <c r="N8215" s="3">
        <v>11.35</v>
      </c>
      <c r="O8215" s="3">
        <v>4</v>
      </c>
      <c r="P8215" s="3" t="s">
        <v>34</v>
      </c>
      <c r="Q8215" s="3" t="s">
        <v>2186</v>
      </c>
      <c r="R8215" s="3" t="s">
        <v>2311</v>
      </c>
      <c r="S8215" s="3" t="s">
        <v>3501</v>
      </c>
      <c r="T8215" s="3" t="s">
        <v>9389</v>
      </c>
      <c r="U8215" s="3" t="s">
        <v>9387</v>
      </c>
      <c r="V8215" s="3" t="s">
        <v>9390</v>
      </c>
      <c r="W8215" s="3" t="s">
        <v>714</v>
      </c>
      <c r="X8215" s="3" t="s">
        <v>34</v>
      </c>
      <c r="Y8215" s="3" t="s">
        <v>34</v>
      </c>
      <c r="Z8215" s="3" t="s">
        <v>34</v>
      </c>
      <c r="AA8215" s="3">
        <v>0</v>
      </c>
      <c r="AB8215" s="3" t="s">
        <v>29</v>
      </c>
      <c r="AC8215" s="3">
        <v>1</v>
      </c>
    </row>
    <row r="8216" spans="1:29" hidden="1" outlineLevel="1" collapsed="1" x14ac:dyDescent="0.25">
      <c r="A8216" t="s">
        <v>34</v>
      </c>
      <c r="B8216" s="2" t="s">
        <v>39</v>
      </c>
      <c r="C8216" s="2" t="s">
        <v>40</v>
      </c>
      <c r="D8216" s="2" t="s">
        <v>41</v>
      </c>
      <c r="E8216" s="2" t="s">
        <v>42</v>
      </c>
      <c r="F8216" s="2" t="s">
        <v>43</v>
      </c>
      <c r="G8216" s="2" t="s">
        <v>28</v>
      </c>
      <c r="H8216" s="2" t="s">
        <v>44</v>
      </c>
      <c r="I8216" s="2" t="s">
        <v>8</v>
      </c>
      <c r="J8216" s="2" t="s">
        <v>45</v>
      </c>
      <c r="K8216" s="2" t="s">
        <v>46</v>
      </c>
      <c r="L8216" s="2" t="s">
        <v>47</v>
      </c>
      <c r="M8216" s="2" t="s">
        <v>27</v>
      </c>
      <c r="N8216" s="2" t="s">
        <v>48</v>
      </c>
      <c r="O8216" s="2" t="s">
        <v>49</v>
      </c>
      <c r="P8216" s="2" t="s">
        <v>50</v>
      </c>
      <c r="Q8216" s="2" t="s">
        <v>51</v>
      </c>
    </row>
    <row r="8217" spans="1:29" hidden="1" outlineLevel="1" collapsed="1" x14ac:dyDescent="0.25">
      <c r="A8217" t="s">
        <v>34</v>
      </c>
      <c r="B8217" s="4" t="s">
        <v>29</v>
      </c>
      <c r="C8217" s="4" t="s">
        <v>9391</v>
      </c>
      <c r="D8217" s="4" t="s">
        <v>66</v>
      </c>
      <c r="E8217" s="4">
        <v>3.9414199999999999E-4</v>
      </c>
      <c r="F8217" s="4">
        <v>1.5434800000000001E-4</v>
      </c>
      <c r="G8217" s="4">
        <v>1</v>
      </c>
      <c r="H8217" s="4">
        <v>1</v>
      </c>
      <c r="I8217" s="4">
        <v>1</v>
      </c>
      <c r="J8217" s="4" t="s">
        <v>9387</v>
      </c>
      <c r="K8217" s="4">
        <v>0</v>
      </c>
      <c r="L8217" s="4">
        <v>1621.7890299999999</v>
      </c>
      <c r="M8217" s="4" t="s">
        <v>29</v>
      </c>
      <c r="N8217" s="4" t="s">
        <v>29</v>
      </c>
      <c r="O8217" s="4">
        <v>6.5770000000000002E-5</v>
      </c>
      <c r="P8217" s="4">
        <v>3.0029999999999999E-5</v>
      </c>
      <c r="Q8217" s="4">
        <v>2.44</v>
      </c>
    </row>
    <row r="8218" spans="1:29" hidden="1" outlineLevel="1" collapsed="1" x14ac:dyDescent="0.25">
      <c r="A8218" t="s">
        <v>34</v>
      </c>
      <c r="B8218" s="4" t="s">
        <v>29</v>
      </c>
      <c r="C8218" s="4" t="s">
        <v>9392</v>
      </c>
      <c r="D8218" s="4" t="s">
        <v>34</v>
      </c>
      <c r="E8218" s="4">
        <v>8.7447000000000002E-4</v>
      </c>
      <c r="F8218" s="4">
        <v>1.5434800000000001E-4</v>
      </c>
      <c r="G8218" s="4">
        <v>1</v>
      </c>
      <c r="H8218" s="4">
        <v>1</v>
      </c>
      <c r="I8218" s="4">
        <v>1</v>
      </c>
      <c r="J8218" s="4" t="s">
        <v>9387</v>
      </c>
      <c r="K8218" s="4">
        <v>0</v>
      </c>
      <c r="L8218" s="4">
        <v>1657.9060500000001</v>
      </c>
      <c r="M8218" s="4" t="s">
        <v>29</v>
      </c>
      <c r="N8218" s="4" t="s">
        <v>29</v>
      </c>
      <c r="O8218" s="4">
        <v>6.5770000000000002E-5</v>
      </c>
      <c r="P8218" s="4">
        <v>7.8540000000000004E-5</v>
      </c>
      <c r="Q8218" s="4">
        <v>3.09</v>
      </c>
    </row>
    <row r="8219" spans="1:29" hidden="1" outlineLevel="1" collapsed="1" x14ac:dyDescent="0.25">
      <c r="A8219" t="s">
        <v>34</v>
      </c>
      <c r="B8219" s="4" t="s">
        <v>29</v>
      </c>
      <c r="C8219" s="4" t="s">
        <v>9393</v>
      </c>
      <c r="D8219" s="4" t="s">
        <v>34</v>
      </c>
      <c r="E8219" s="4">
        <v>4.4851099999999996E-3</v>
      </c>
      <c r="F8219" s="4">
        <v>3.0793500000000001E-4</v>
      </c>
      <c r="G8219" s="4">
        <v>1</v>
      </c>
      <c r="H8219" s="4">
        <v>1</v>
      </c>
      <c r="I8219" s="4">
        <v>1</v>
      </c>
      <c r="J8219" s="4" t="s">
        <v>9387</v>
      </c>
      <c r="K8219" s="4">
        <v>0</v>
      </c>
      <c r="L8219" s="4">
        <v>2157.9934800000001</v>
      </c>
      <c r="M8219" s="4" t="s">
        <v>29</v>
      </c>
      <c r="N8219" s="4" t="s">
        <v>29</v>
      </c>
      <c r="O8219" s="4">
        <v>1.192E-4</v>
      </c>
      <c r="P8219" s="4">
        <v>5.4290000000000002E-4</v>
      </c>
      <c r="Q8219" s="4">
        <v>3.36</v>
      </c>
    </row>
    <row r="8220" spans="1:29" hidden="1" outlineLevel="1" collapsed="1" x14ac:dyDescent="0.25">
      <c r="A8220" t="s">
        <v>34</v>
      </c>
      <c r="B8220" s="4" t="s">
        <v>29</v>
      </c>
      <c r="C8220" s="4" t="s">
        <v>9394</v>
      </c>
      <c r="D8220" s="4" t="s">
        <v>34</v>
      </c>
      <c r="E8220" s="4">
        <v>3.1056400000000001E-2</v>
      </c>
      <c r="F8220" s="4">
        <v>1.14003E-3</v>
      </c>
      <c r="G8220" s="4">
        <v>1</v>
      </c>
      <c r="H8220" s="4">
        <v>1</v>
      </c>
      <c r="I8220" s="4">
        <v>1</v>
      </c>
      <c r="J8220" s="4" t="s">
        <v>9387</v>
      </c>
      <c r="K8220" s="4">
        <v>0</v>
      </c>
      <c r="L8220" s="4">
        <v>1308.67941</v>
      </c>
      <c r="M8220" s="4" t="s">
        <v>29</v>
      </c>
      <c r="N8220" s="4" t="s">
        <v>29</v>
      </c>
      <c r="O8220" s="4">
        <v>4.1320000000000001E-4</v>
      </c>
      <c r="P8220" s="4">
        <v>5.7169999999999999E-3</v>
      </c>
      <c r="Q8220" s="4">
        <v>2.4700000000000002</v>
      </c>
    </row>
    <row r="8221" spans="1:29" x14ac:dyDescent="0.25">
      <c r="A8221" s="3" t="s">
        <v>29</v>
      </c>
      <c r="B8221" s="3" t="s">
        <v>30</v>
      </c>
      <c r="C8221" s="3" t="s">
        <v>9395</v>
      </c>
      <c r="D8221" s="3" t="s">
        <v>9396</v>
      </c>
      <c r="E8221" s="3">
        <v>0</v>
      </c>
      <c r="F8221" s="3">
        <v>14.042</v>
      </c>
      <c r="G8221" s="3">
        <v>14</v>
      </c>
      <c r="H8221" s="3">
        <v>2</v>
      </c>
      <c r="I8221" s="3">
        <v>2</v>
      </c>
      <c r="J8221" s="3">
        <v>2</v>
      </c>
      <c r="K8221" s="3">
        <v>340</v>
      </c>
      <c r="L8221" s="3">
        <v>38.200000000000003</v>
      </c>
      <c r="M8221" s="3">
        <v>6.44</v>
      </c>
      <c r="N8221" s="3">
        <v>8.34</v>
      </c>
      <c r="O8221" s="3">
        <v>2</v>
      </c>
      <c r="P8221" s="3" t="s">
        <v>4346</v>
      </c>
      <c r="Q8221" s="3" t="s">
        <v>34</v>
      </c>
      <c r="R8221" s="3" t="s">
        <v>7697</v>
      </c>
      <c r="S8221" s="3" t="s">
        <v>9397</v>
      </c>
      <c r="T8221" s="3" t="s">
        <v>34</v>
      </c>
      <c r="U8221" s="3" t="s">
        <v>9398</v>
      </c>
      <c r="V8221" s="3" t="s">
        <v>34</v>
      </c>
      <c r="W8221" s="3" t="s">
        <v>638</v>
      </c>
      <c r="X8221" s="3" t="s">
        <v>34</v>
      </c>
      <c r="Y8221" s="3" t="s">
        <v>34</v>
      </c>
      <c r="Z8221" s="3" t="s">
        <v>34</v>
      </c>
      <c r="AA8221" s="3">
        <v>0</v>
      </c>
      <c r="AB8221" s="3" t="s">
        <v>29</v>
      </c>
      <c r="AC8221" s="3">
        <v>1</v>
      </c>
    </row>
    <row r="8222" spans="1:29" hidden="1" outlineLevel="1" collapsed="1" x14ac:dyDescent="0.25">
      <c r="A8222" t="s">
        <v>34</v>
      </c>
      <c r="B8222" s="2" t="s">
        <v>39</v>
      </c>
      <c r="C8222" s="2" t="s">
        <v>40</v>
      </c>
      <c r="D8222" s="2" t="s">
        <v>41</v>
      </c>
      <c r="E8222" s="2" t="s">
        <v>42</v>
      </c>
      <c r="F8222" s="2" t="s">
        <v>43</v>
      </c>
      <c r="G8222" s="2" t="s">
        <v>28</v>
      </c>
      <c r="H8222" s="2" t="s">
        <v>44</v>
      </c>
      <c r="I8222" s="2" t="s">
        <v>8</v>
      </c>
      <c r="J8222" s="2" t="s">
        <v>45</v>
      </c>
      <c r="K8222" s="2" t="s">
        <v>46</v>
      </c>
      <c r="L8222" s="2" t="s">
        <v>47</v>
      </c>
      <c r="M8222" s="2" t="s">
        <v>27</v>
      </c>
      <c r="N8222" s="2" t="s">
        <v>48</v>
      </c>
      <c r="O8222" s="2" t="s">
        <v>49</v>
      </c>
      <c r="P8222" s="2" t="s">
        <v>50</v>
      </c>
      <c r="Q8222" s="2" t="s">
        <v>51</v>
      </c>
    </row>
    <row r="8223" spans="1:29" hidden="1" outlineLevel="1" collapsed="1" x14ac:dyDescent="0.25">
      <c r="A8223" t="s">
        <v>34</v>
      </c>
      <c r="B8223" s="4" t="s">
        <v>29</v>
      </c>
      <c r="C8223" s="4" t="s">
        <v>9399</v>
      </c>
      <c r="D8223" s="4" t="s">
        <v>34</v>
      </c>
      <c r="E8223" s="4">
        <v>8.9248199999999996E-7</v>
      </c>
      <c r="F8223" s="4">
        <v>1.5434800000000001E-4</v>
      </c>
      <c r="G8223" s="4">
        <v>1</v>
      </c>
      <c r="H8223" s="4">
        <v>1</v>
      </c>
      <c r="I8223" s="4">
        <v>1</v>
      </c>
      <c r="J8223" s="4" t="s">
        <v>9395</v>
      </c>
      <c r="K8223" s="4">
        <v>0</v>
      </c>
      <c r="L8223" s="4">
        <v>2382.1935800000001</v>
      </c>
      <c r="M8223" s="4" t="s">
        <v>29</v>
      </c>
      <c r="N8223" s="4" t="s">
        <v>29</v>
      </c>
      <c r="O8223" s="4">
        <v>6.5770000000000002E-5</v>
      </c>
      <c r="P8223" s="4">
        <v>1.9020000000000001E-8</v>
      </c>
      <c r="Q8223" s="4">
        <v>5.12</v>
      </c>
    </row>
    <row r="8224" spans="1:29" hidden="1" outlineLevel="1" collapsed="1" x14ac:dyDescent="0.25">
      <c r="A8224" t="s">
        <v>34</v>
      </c>
      <c r="B8224" s="4" t="s">
        <v>29</v>
      </c>
      <c r="C8224" s="4" t="s">
        <v>9400</v>
      </c>
      <c r="D8224" s="4" t="s">
        <v>9401</v>
      </c>
      <c r="E8224" s="4">
        <v>1.28769E-5</v>
      </c>
      <c r="F8224" s="4">
        <v>1.5434800000000001E-4</v>
      </c>
      <c r="G8224" s="4">
        <v>1</v>
      </c>
      <c r="H8224" s="4">
        <v>1</v>
      </c>
      <c r="I8224" s="4">
        <v>1</v>
      </c>
      <c r="J8224" s="4" t="s">
        <v>9395</v>
      </c>
      <c r="K8224" s="4">
        <v>0</v>
      </c>
      <c r="L8224" s="4">
        <v>3294.4412900000002</v>
      </c>
      <c r="M8224" s="4" t="s">
        <v>29</v>
      </c>
      <c r="N8224" s="4" t="s">
        <v>29</v>
      </c>
      <c r="O8224" s="4">
        <v>6.5770000000000002E-5</v>
      </c>
      <c r="P8224" s="4">
        <v>4.777E-7</v>
      </c>
      <c r="Q8224" s="4">
        <v>3.22</v>
      </c>
    </row>
    <row r="8225" spans="1:29" x14ac:dyDescent="0.25">
      <c r="A8225" s="3" t="s">
        <v>29</v>
      </c>
      <c r="B8225" s="3" t="s">
        <v>30</v>
      </c>
      <c r="C8225" s="3" t="s">
        <v>9402</v>
      </c>
      <c r="D8225" s="3" t="s">
        <v>9403</v>
      </c>
      <c r="E8225" s="3">
        <v>0</v>
      </c>
      <c r="F8225" s="3">
        <v>13.97</v>
      </c>
      <c r="G8225" s="3">
        <v>12</v>
      </c>
      <c r="H8225" s="3">
        <v>4</v>
      </c>
      <c r="I8225" s="3">
        <v>4</v>
      </c>
      <c r="J8225" s="3">
        <v>4</v>
      </c>
      <c r="K8225" s="3">
        <v>482</v>
      </c>
      <c r="L8225" s="3">
        <v>53.8</v>
      </c>
      <c r="M8225" s="3">
        <v>7.43</v>
      </c>
      <c r="N8225" s="3">
        <v>12.01</v>
      </c>
      <c r="O8225" s="3">
        <v>4</v>
      </c>
      <c r="P8225" s="3" t="s">
        <v>315</v>
      </c>
      <c r="Q8225" s="3" t="s">
        <v>34</v>
      </c>
      <c r="R8225" s="3" t="s">
        <v>35</v>
      </c>
      <c r="S8225" s="3" t="s">
        <v>9404</v>
      </c>
      <c r="T8225" s="3" t="s">
        <v>34</v>
      </c>
      <c r="U8225" s="3" t="s">
        <v>9405</v>
      </c>
      <c r="V8225" s="3" t="s">
        <v>34</v>
      </c>
      <c r="W8225" s="3" t="s">
        <v>1139</v>
      </c>
      <c r="X8225" s="3" t="s">
        <v>34</v>
      </c>
      <c r="Y8225" s="3" t="s">
        <v>34</v>
      </c>
      <c r="Z8225" s="3" t="s">
        <v>34</v>
      </c>
      <c r="AA8225" s="3">
        <v>0</v>
      </c>
      <c r="AB8225" s="3" t="s">
        <v>29</v>
      </c>
      <c r="AC8225" s="3">
        <v>1</v>
      </c>
    </row>
    <row r="8226" spans="1:29" hidden="1" outlineLevel="1" collapsed="1" x14ac:dyDescent="0.25">
      <c r="A8226" t="s">
        <v>34</v>
      </c>
      <c r="B8226" s="2" t="s">
        <v>39</v>
      </c>
      <c r="C8226" s="2" t="s">
        <v>40</v>
      </c>
      <c r="D8226" s="2" t="s">
        <v>41</v>
      </c>
      <c r="E8226" s="2" t="s">
        <v>42</v>
      </c>
      <c r="F8226" s="2" t="s">
        <v>43</v>
      </c>
      <c r="G8226" s="2" t="s">
        <v>28</v>
      </c>
      <c r="H8226" s="2" t="s">
        <v>44</v>
      </c>
      <c r="I8226" s="2" t="s">
        <v>8</v>
      </c>
      <c r="J8226" s="2" t="s">
        <v>45</v>
      </c>
      <c r="K8226" s="2" t="s">
        <v>46</v>
      </c>
      <c r="L8226" s="2" t="s">
        <v>47</v>
      </c>
      <c r="M8226" s="2" t="s">
        <v>27</v>
      </c>
      <c r="N8226" s="2" t="s">
        <v>48</v>
      </c>
      <c r="O8226" s="2" t="s">
        <v>49</v>
      </c>
      <c r="P8226" s="2" t="s">
        <v>50</v>
      </c>
      <c r="Q8226" s="2" t="s">
        <v>51</v>
      </c>
    </row>
    <row r="8227" spans="1:29" hidden="1" outlineLevel="1" collapsed="1" x14ac:dyDescent="0.25">
      <c r="A8227" t="s">
        <v>34</v>
      </c>
      <c r="B8227" s="4" t="s">
        <v>29</v>
      </c>
      <c r="C8227" s="4" t="s">
        <v>9406</v>
      </c>
      <c r="D8227" s="4" t="s">
        <v>34</v>
      </c>
      <c r="E8227" s="4">
        <v>8.4227899999999994E-6</v>
      </c>
      <c r="F8227" s="4">
        <v>1.5434800000000001E-4</v>
      </c>
      <c r="G8227" s="4">
        <v>1</v>
      </c>
      <c r="H8227" s="4">
        <v>1</v>
      </c>
      <c r="I8227" s="4">
        <v>1</v>
      </c>
      <c r="J8227" s="4" t="s">
        <v>9402</v>
      </c>
      <c r="K8227" s="4">
        <v>0</v>
      </c>
      <c r="L8227" s="4">
        <v>1702.86464</v>
      </c>
      <c r="M8227" s="4" t="s">
        <v>29</v>
      </c>
      <c r="N8227" s="4" t="s">
        <v>29</v>
      </c>
      <c r="O8227" s="4">
        <v>6.5770000000000002E-5</v>
      </c>
      <c r="P8227" s="4">
        <v>2.8560000000000002E-7</v>
      </c>
      <c r="Q8227" s="4">
        <v>3.86</v>
      </c>
    </row>
    <row r="8228" spans="1:29" hidden="1" outlineLevel="1" collapsed="1" x14ac:dyDescent="0.25">
      <c r="A8228" t="s">
        <v>34</v>
      </c>
      <c r="B8228" s="4" t="s">
        <v>29</v>
      </c>
      <c r="C8228" s="4" t="s">
        <v>9407</v>
      </c>
      <c r="D8228" s="4" t="s">
        <v>34</v>
      </c>
      <c r="E8228" s="4">
        <v>3.2573699999999999E-3</v>
      </c>
      <c r="F8228" s="4">
        <v>3.0793500000000001E-4</v>
      </c>
      <c r="G8228" s="4">
        <v>1</v>
      </c>
      <c r="H8228" s="4">
        <v>1</v>
      </c>
      <c r="I8228" s="4">
        <v>1</v>
      </c>
      <c r="J8228" s="4" t="s">
        <v>9402</v>
      </c>
      <c r="K8228" s="4">
        <v>1</v>
      </c>
      <c r="L8228" s="4">
        <v>2276.1629499999999</v>
      </c>
      <c r="M8228" s="4" t="s">
        <v>29</v>
      </c>
      <c r="N8228" s="4" t="s">
        <v>29</v>
      </c>
      <c r="O8228" s="4">
        <v>1.192E-4</v>
      </c>
      <c r="P8228" s="4">
        <v>3.7340000000000002E-4</v>
      </c>
      <c r="Q8228" s="4">
        <v>2.59</v>
      </c>
    </row>
    <row r="8229" spans="1:29" hidden="1" outlineLevel="1" collapsed="1" x14ac:dyDescent="0.25">
      <c r="A8229" t="s">
        <v>34</v>
      </c>
      <c r="B8229" s="4" t="s">
        <v>29</v>
      </c>
      <c r="C8229" s="4" t="s">
        <v>9408</v>
      </c>
      <c r="D8229" s="4" t="s">
        <v>199</v>
      </c>
      <c r="E8229" s="4">
        <v>2.86485E-2</v>
      </c>
      <c r="F8229" s="4">
        <v>1.14003E-3</v>
      </c>
      <c r="G8229" s="4">
        <v>1</v>
      </c>
      <c r="H8229" s="4">
        <v>1</v>
      </c>
      <c r="I8229" s="4">
        <v>1</v>
      </c>
      <c r="J8229" s="4" t="s">
        <v>9402</v>
      </c>
      <c r="K8229" s="4">
        <v>0</v>
      </c>
      <c r="L8229" s="4">
        <v>1277.64058</v>
      </c>
      <c r="M8229" s="4" t="s">
        <v>29</v>
      </c>
      <c r="N8229" s="4" t="s">
        <v>29</v>
      </c>
      <c r="O8229" s="4">
        <v>4.1320000000000001E-4</v>
      </c>
      <c r="P8229" s="4">
        <v>5.1599999999999997E-3</v>
      </c>
      <c r="Q8229" s="4">
        <v>2.75</v>
      </c>
    </row>
    <row r="8230" spans="1:29" hidden="1" outlineLevel="1" collapsed="1" x14ac:dyDescent="0.25">
      <c r="A8230" t="s">
        <v>34</v>
      </c>
      <c r="B8230" s="4" t="s">
        <v>29</v>
      </c>
      <c r="C8230" s="4" t="s">
        <v>9409</v>
      </c>
      <c r="D8230" s="4" t="s">
        <v>34</v>
      </c>
      <c r="E8230" s="4">
        <v>7.80912E-2</v>
      </c>
      <c r="F8230" s="4">
        <v>2.86959E-3</v>
      </c>
      <c r="G8230" s="4">
        <v>1</v>
      </c>
      <c r="H8230" s="4">
        <v>1</v>
      </c>
      <c r="I8230" s="4">
        <v>1</v>
      </c>
      <c r="J8230" s="4" t="s">
        <v>9402</v>
      </c>
      <c r="K8230" s="4">
        <v>0</v>
      </c>
      <c r="L8230" s="4">
        <v>1476.7944399999999</v>
      </c>
      <c r="M8230" s="4" t="s">
        <v>29</v>
      </c>
      <c r="N8230" s="4" t="s">
        <v>29</v>
      </c>
      <c r="O8230" s="4">
        <v>1.0269999999999999E-3</v>
      </c>
      <c r="P8230" s="4">
        <v>1.9460000000000002E-2</v>
      </c>
      <c r="Q8230" s="4">
        <v>2.8</v>
      </c>
    </row>
    <row r="8231" spans="1:29" x14ac:dyDescent="0.25">
      <c r="A8231" s="3" t="s">
        <v>29</v>
      </c>
      <c r="B8231" s="3" t="s">
        <v>30</v>
      </c>
      <c r="C8231" s="3" t="s">
        <v>9410</v>
      </c>
      <c r="D8231" s="3" t="s">
        <v>9411</v>
      </c>
      <c r="E8231" s="3">
        <v>0</v>
      </c>
      <c r="F8231" s="3">
        <v>13.938000000000001</v>
      </c>
      <c r="G8231" s="3">
        <v>6</v>
      </c>
      <c r="H8231" s="3">
        <v>4</v>
      </c>
      <c r="I8231" s="3">
        <v>5</v>
      </c>
      <c r="J8231" s="3">
        <v>4</v>
      </c>
      <c r="K8231" s="3">
        <v>970</v>
      </c>
      <c r="L8231" s="3">
        <v>108.6</v>
      </c>
      <c r="M8231" s="3">
        <v>5.88</v>
      </c>
      <c r="N8231" s="3">
        <v>12.29</v>
      </c>
      <c r="O8231" s="3">
        <v>4</v>
      </c>
      <c r="P8231" s="3" t="s">
        <v>34</v>
      </c>
      <c r="Q8231" s="3" t="s">
        <v>34</v>
      </c>
      <c r="R8231" s="3" t="s">
        <v>2296</v>
      </c>
      <c r="S8231" s="3" t="s">
        <v>9412</v>
      </c>
      <c r="T8231" s="3" t="s">
        <v>34</v>
      </c>
      <c r="U8231" s="3" t="s">
        <v>9410</v>
      </c>
      <c r="V8231" s="3" t="s">
        <v>34</v>
      </c>
      <c r="W8231" s="3" t="s">
        <v>638</v>
      </c>
      <c r="X8231" s="3" t="s">
        <v>34</v>
      </c>
      <c r="Y8231" s="3" t="s">
        <v>34</v>
      </c>
      <c r="Z8231" s="3" t="s">
        <v>34</v>
      </c>
      <c r="AA8231" s="3">
        <v>0</v>
      </c>
      <c r="AB8231" s="3" t="s">
        <v>29</v>
      </c>
      <c r="AC8231" s="3">
        <v>1</v>
      </c>
    </row>
    <row r="8232" spans="1:29" hidden="1" outlineLevel="1" collapsed="1" x14ac:dyDescent="0.25">
      <c r="A8232" t="s">
        <v>34</v>
      </c>
      <c r="B8232" s="2" t="s">
        <v>39</v>
      </c>
      <c r="C8232" s="2" t="s">
        <v>40</v>
      </c>
      <c r="D8232" s="2" t="s">
        <v>41</v>
      </c>
      <c r="E8232" s="2" t="s">
        <v>42</v>
      </c>
      <c r="F8232" s="2" t="s">
        <v>43</v>
      </c>
      <c r="G8232" s="2" t="s">
        <v>28</v>
      </c>
      <c r="H8232" s="2" t="s">
        <v>44</v>
      </c>
      <c r="I8232" s="2" t="s">
        <v>8</v>
      </c>
      <c r="J8232" s="2" t="s">
        <v>45</v>
      </c>
      <c r="K8232" s="2" t="s">
        <v>46</v>
      </c>
      <c r="L8232" s="2" t="s">
        <v>47</v>
      </c>
      <c r="M8232" s="2" t="s">
        <v>27</v>
      </c>
      <c r="N8232" s="2" t="s">
        <v>48</v>
      </c>
      <c r="O8232" s="2" t="s">
        <v>49</v>
      </c>
      <c r="P8232" s="2" t="s">
        <v>50</v>
      </c>
      <c r="Q8232" s="2" t="s">
        <v>51</v>
      </c>
    </row>
    <row r="8233" spans="1:29" hidden="1" outlineLevel="1" collapsed="1" x14ac:dyDescent="0.25">
      <c r="A8233" t="s">
        <v>34</v>
      </c>
      <c r="B8233" s="4" t="s">
        <v>29</v>
      </c>
      <c r="C8233" s="4" t="s">
        <v>9413</v>
      </c>
      <c r="D8233" s="4" t="s">
        <v>34</v>
      </c>
      <c r="E8233" s="4">
        <v>2.4731900000000001E-3</v>
      </c>
      <c r="F8233" s="4">
        <v>3.0793500000000001E-4</v>
      </c>
      <c r="G8233" s="4">
        <v>1</v>
      </c>
      <c r="H8233" s="4">
        <v>1</v>
      </c>
      <c r="I8233" s="4">
        <v>1</v>
      </c>
      <c r="J8233" s="4" t="s">
        <v>9410</v>
      </c>
      <c r="K8233" s="4">
        <v>0</v>
      </c>
      <c r="L8233" s="4">
        <v>1860.8722499999999</v>
      </c>
      <c r="M8233" s="4" t="s">
        <v>29</v>
      </c>
      <c r="N8233" s="4" t="s">
        <v>29</v>
      </c>
      <c r="O8233" s="4">
        <v>1.192E-4</v>
      </c>
      <c r="P8233" s="4">
        <v>2.6929999999999999E-4</v>
      </c>
      <c r="Q8233" s="4">
        <v>3.09</v>
      </c>
    </row>
    <row r="8234" spans="1:29" hidden="1" outlineLevel="1" collapsed="1" x14ac:dyDescent="0.25">
      <c r="A8234" t="s">
        <v>34</v>
      </c>
      <c r="B8234" s="4" t="s">
        <v>29</v>
      </c>
      <c r="C8234" s="4" t="s">
        <v>9414</v>
      </c>
      <c r="D8234" s="4" t="s">
        <v>34</v>
      </c>
      <c r="E8234" s="4">
        <v>3.4505299999999998E-3</v>
      </c>
      <c r="F8234" s="4">
        <v>3.0793500000000001E-4</v>
      </c>
      <c r="G8234" s="4">
        <v>1</v>
      </c>
      <c r="H8234" s="4">
        <v>1</v>
      </c>
      <c r="I8234" s="4">
        <v>1</v>
      </c>
      <c r="J8234" s="4" t="s">
        <v>9410</v>
      </c>
      <c r="K8234" s="4">
        <v>2</v>
      </c>
      <c r="L8234" s="4">
        <v>1436.7492199999999</v>
      </c>
      <c r="M8234" s="4" t="s">
        <v>29</v>
      </c>
      <c r="N8234" s="4" t="s">
        <v>29</v>
      </c>
      <c r="O8234" s="4">
        <v>1.192E-4</v>
      </c>
      <c r="P8234" s="4">
        <v>4.0020000000000002E-4</v>
      </c>
      <c r="Q8234" s="4">
        <v>3.4</v>
      </c>
    </row>
    <row r="8235" spans="1:29" hidden="1" outlineLevel="1" collapsed="1" x14ac:dyDescent="0.25">
      <c r="A8235" t="s">
        <v>34</v>
      </c>
      <c r="B8235" s="4" t="s">
        <v>29</v>
      </c>
      <c r="C8235" s="4" t="s">
        <v>9415</v>
      </c>
      <c r="D8235" s="4" t="s">
        <v>34</v>
      </c>
      <c r="E8235" s="4">
        <v>1.36597E-2</v>
      </c>
      <c r="F8235" s="4">
        <v>4.3565599999999998E-4</v>
      </c>
      <c r="G8235" s="4">
        <v>1</v>
      </c>
      <c r="H8235" s="4">
        <v>1</v>
      </c>
      <c r="I8235" s="4">
        <v>1</v>
      </c>
      <c r="J8235" s="4" t="s">
        <v>9410</v>
      </c>
      <c r="K8235" s="4">
        <v>0</v>
      </c>
      <c r="L8235" s="4">
        <v>1573.7816399999999</v>
      </c>
      <c r="M8235" s="4" t="s">
        <v>29</v>
      </c>
      <c r="N8235" s="4" t="s">
        <v>29</v>
      </c>
      <c r="O8235" s="4">
        <v>1.639E-4</v>
      </c>
      <c r="P8235" s="4">
        <v>2.032E-3</v>
      </c>
      <c r="Q8235" s="4">
        <v>1.89</v>
      </c>
    </row>
    <row r="8236" spans="1:29" hidden="1" outlineLevel="1" collapsed="1" x14ac:dyDescent="0.25">
      <c r="A8236" t="s">
        <v>34</v>
      </c>
      <c r="B8236" s="4" t="s">
        <v>29</v>
      </c>
      <c r="C8236" s="4" t="s">
        <v>9416</v>
      </c>
      <c r="D8236" s="4" t="s">
        <v>388</v>
      </c>
      <c r="E8236" s="4">
        <v>7.5686199999999999E-3</v>
      </c>
      <c r="F8236" s="4">
        <v>4.3565599999999998E-4</v>
      </c>
      <c r="G8236" s="4">
        <v>1</v>
      </c>
      <c r="H8236" s="4">
        <v>1</v>
      </c>
      <c r="I8236" s="4">
        <v>1</v>
      </c>
      <c r="J8236" s="4" t="s">
        <v>9410</v>
      </c>
      <c r="K8236" s="4">
        <v>0</v>
      </c>
      <c r="L8236" s="4">
        <v>1017.55098</v>
      </c>
      <c r="M8236" s="4" t="s">
        <v>29</v>
      </c>
      <c r="N8236" s="4" t="s">
        <v>29</v>
      </c>
      <c r="O8236" s="4">
        <v>1.639E-4</v>
      </c>
      <c r="P8236" s="4">
        <v>1.0020000000000001E-3</v>
      </c>
      <c r="Q8236" s="4">
        <v>1.99</v>
      </c>
    </row>
    <row r="8237" spans="1:29" hidden="1" outlineLevel="1" collapsed="1" x14ac:dyDescent="0.25">
      <c r="A8237" t="s">
        <v>34</v>
      </c>
      <c r="B8237" s="4" t="s">
        <v>29</v>
      </c>
      <c r="C8237" s="4" t="s">
        <v>9415</v>
      </c>
      <c r="D8237" s="4" t="s">
        <v>9417</v>
      </c>
      <c r="E8237" s="4">
        <v>0.15473700000000001</v>
      </c>
      <c r="F8237" s="4">
        <v>5.0375300000000001E-3</v>
      </c>
      <c r="G8237" s="4">
        <v>1</v>
      </c>
      <c r="H8237" s="4">
        <v>1</v>
      </c>
      <c r="I8237" s="4">
        <v>1</v>
      </c>
      <c r="J8237" s="4" t="s">
        <v>9410</v>
      </c>
      <c r="K8237" s="4">
        <v>0</v>
      </c>
      <c r="L8237" s="4">
        <v>1653.7479699999999</v>
      </c>
      <c r="M8237" s="4" t="s">
        <v>29</v>
      </c>
      <c r="N8237" s="4" t="s">
        <v>29</v>
      </c>
      <c r="O8237" s="4">
        <v>1.8489999999999999E-3</v>
      </c>
      <c r="P8237" s="4">
        <v>5.2589999999999998E-2</v>
      </c>
      <c r="Q8237" s="4">
        <v>1.93</v>
      </c>
    </row>
    <row r="8238" spans="1:29" x14ac:dyDescent="0.25">
      <c r="A8238" s="3" t="s">
        <v>29</v>
      </c>
      <c r="B8238" s="3" t="s">
        <v>30</v>
      </c>
      <c r="C8238" s="3" t="s">
        <v>9418</v>
      </c>
      <c r="D8238" s="3" t="s">
        <v>9419</v>
      </c>
      <c r="E8238" s="3">
        <v>0</v>
      </c>
      <c r="F8238" s="3">
        <v>13.818</v>
      </c>
      <c r="G8238" s="3">
        <v>9</v>
      </c>
      <c r="H8238" s="3">
        <v>2</v>
      </c>
      <c r="I8238" s="3">
        <v>7</v>
      </c>
      <c r="J8238" s="3">
        <v>2</v>
      </c>
      <c r="K8238" s="3">
        <v>318</v>
      </c>
      <c r="L8238" s="3">
        <v>34.4</v>
      </c>
      <c r="M8238" s="3">
        <v>9.7899999999999991</v>
      </c>
      <c r="N8238" s="3">
        <v>26.51</v>
      </c>
      <c r="O8238" s="3">
        <v>2</v>
      </c>
      <c r="P8238" s="3" t="s">
        <v>636</v>
      </c>
      <c r="Q8238" s="3" t="s">
        <v>2066</v>
      </c>
      <c r="R8238" s="3" t="s">
        <v>1044</v>
      </c>
      <c r="S8238" s="3" t="s">
        <v>9420</v>
      </c>
      <c r="T8238" s="3" t="s">
        <v>34</v>
      </c>
      <c r="U8238" s="3" t="s">
        <v>9421</v>
      </c>
      <c r="V8238" s="3" t="s">
        <v>34</v>
      </c>
      <c r="W8238" s="3" t="s">
        <v>193</v>
      </c>
      <c r="X8238" s="3" t="s">
        <v>34</v>
      </c>
      <c r="Y8238" s="3" t="s">
        <v>34</v>
      </c>
      <c r="Z8238" s="3" t="s">
        <v>34</v>
      </c>
      <c r="AA8238" s="3">
        <v>0</v>
      </c>
      <c r="AB8238" s="3" t="s">
        <v>29</v>
      </c>
      <c r="AC8238" s="3">
        <v>1</v>
      </c>
    </row>
    <row r="8239" spans="1:29" hidden="1" outlineLevel="1" collapsed="1" x14ac:dyDescent="0.25">
      <c r="A8239" t="s">
        <v>34</v>
      </c>
      <c r="B8239" s="2" t="s">
        <v>39</v>
      </c>
      <c r="C8239" s="2" t="s">
        <v>40</v>
      </c>
      <c r="D8239" s="2" t="s">
        <v>41</v>
      </c>
      <c r="E8239" s="2" t="s">
        <v>42</v>
      </c>
      <c r="F8239" s="2" t="s">
        <v>43</v>
      </c>
      <c r="G8239" s="2" t="s">
        <v>28</v>
      </c>
      <c r="H8239" s="2" t="s">
        <v>44</v>
      </c>
      <c r="I8239" s="2" t="s">
        <v>8</v>
      </c>
      <c r="J8239" s="2" t="s">
        <v>45</v>
      </c>
      <c r="K8239" s="2" t="s">
        <v>46</v>
      </c>
      <c r="L8239" s="2" t="s">
        <v>47</v>
      </c>
      <c r="M8239" s="2" t="s">
        <v>27</v>
      </c>
      <c r="N8239" s="2" t="s">
        <v>48</v>
      </c>
      <c r="O8239" s="2" t="s">
        <v>49</v>
      </c>
      <c r="P8239" s="2" t="s">
        <v>50</v>
      </c>
      <c r="Q8239" s="2" t="s">
        <v>51</v>
      </c>
    </row>
    <row r="8240" spans="1:29" hidden="1" outlineLevel="1" collapsed="1" x14ac:dyDescent="0.25">
      <c r="A8240" t="s">
        <v>34</v>
      </c>
      <c r="B8240" s="4" t="s">
        <v>29</v>
      </c>
      <c r="C8240" s="4" t="s">
        <v>9422</v>
      </c>
      <c r="D8240" s="4" t="s">
        <v>133</v>
      </c>
      <c r="E8240" s="4">
        <v>5.5094299999999997E-9</v>
      </c>
      <c r="F8240" s="4">
        <v>1.5434800000000001E-4</v>
      </c>
      <c r="G8240" s="4">
        <v>1</v>
      </c>
      <c r="H8240" s="4">
        <v>1</v>
      </c>
      <c r="I8240" s="4">
        <v>5</v>
      </c>
      <c r="J8240" s="4" t="s">
        <v>9418</v>
      </c>
      <c r="K8240" s="4">
        <v>1</v>
      </c>
      <c r="L8240" s="4">
        <v>2113.0998</v>
      </c>
      <c r="M8240" s="4" t="s">
        <v>29</v>
      </c>
      <c r="N8240" s="4" t="s">
        <v>29</v>
      </c>
      <c r="O8240" s="4">
        <v>6.5770000000000002E-5</v>
      </c>
      <c r="P8240" s="4">
        <v>3.9999999999999998E-11</v>
      </c>
      <c r="Q8240" s="4">
        <v>5.69</v>
      </c>
    </row>
    <row r="8241" spans="1:29" hidden="1" outlineLevel="1" collapsed="1" x14ac:dyDescent="0.25">
      <c r="A8241" t="s">
        <v>34</v>
      </c>
      <c r="B8241" s="4" t="s">
        <v>29</v>
      </c>
      <c r="C8241" s="4" t="s">
        <v>9423</v>
      </c>
      <c r="D8241" s="4" t="s">
        <v>34</v>
      </c>
      <c r="E8241" s="4">
        <v>3.3205299999999999E-3</v>
      </c>
      <c r="F8241" s="4">
        <v>3.0793500000000001E-4</v>
      </c>
      <c r="G8241" s="4">
        <v>1</v>
      </c>
      <c r="H8241" s="4">
        <v>1</v>
      </c>
      <c r="I8241" s="4">
        <v>2</v>
      </c>
      <c r="J8241" s="4" t="s">
        <v>9418</v>
      </c>
      <c r="K8241" s="4">
        <v>0</v>
      </c>
      <c r="L8241" s="4">
        <v>988.58258999999998</v>
      </c>
      <c r="M8241" s="4" t="s">
        <v>29</v>
      </c>
      <c r="N8241" s="4" t="s">
        <v>29</v>
      </c>
      <c r="O8241" s="4">
        <v>1.192E-4</v>
      </c>
      <c r="P8241" s="4">
        <v>3.8010000000000002E-4</v>
      </c>
      <c r="Q8241" s="4">
        <v>1.68</v>
      </c>
    </row>
    <row r="8242" spans="1:29" x14ac:dyDescent="0.25">
      <c r="A8242" s="3" t="s">
        <v>29</v>
      </c>
      <c r="B8242" s="3" t="s">
        <v>30</v>
      </c>
      <c r="C8242" s="3" t="s">
        <v>9424</v>
      </c>
      <c r="D8242" s="3" t="s">
        <v>9425</v>
      </c>
      <c r="E8242" s="3">
        <v>0</v>
      </c>
      <c r="F8242" s="3">
        <v>13.753</v>
      </c>
      <c r="G8242" s="3">
        <v>21</v>
      </c>
      <c r="H8242" s="3">
        <v>3</v>
      </c>
      <c r="I8242" s="3">
        <v>3</v>
      </c>
      <c r="J8242" s="3">
        <v>3</v>
      </c>
      <c r="K8242" s="3">
        <v>183</v>
      </c>
      <c r="L8242" s="3">
        <v>21.9</v>
      </c>
      <c r="M8242" s="3">
        <v>9.76</v>
      </c>
      <c r="N8242" s="3">
        <v>9.2799999999999994</v>
      </c>
      <c r="O8242" s="3">
        <v>3</v>
      </c>
      <c r="P8242" s="3" t="s">
        <v>34</v>
      </c>
      <c r="Q8242" s="3" t="s">
        <v>34</v>
      </c>
      <c r="R8242" s="3" t="s">
        <v>1552</v>
      </c>
      <c r="S8242" s="3" t="s">
        <v>9426</v>
      </c>
      <c r="T8242" s="3" t="s">
        <v>34</v>
      </c>
      <c r="U8242" s="3" t="s">
        <v>9427</v>
      </c>
      <c r="V8242" s="3" t="s">
        <v>34</v>
      </c>
      <c r="W8242" s="3" t="s">
        <v>1758</v>
      </c>
      <c r="X8242" s="3" t="s">
        <v>34</v>
      </c>
      <c r="Y8242" s="3" t="s">
        <v>34</v>
      </c>
      <c r="Z8242" s="3" t="s">
        <v>34</v>
      </c>
      <c r="AA8242" s="3">
        <v>0</v>
      </c>
      <c r="AB8242" s="3" t="s">
        <v>29</v>
      </c>
      <c r="AC8242" s="3">
        <v>1</v>
      </c>
    </row>
    <row r="8243" spans="1:29" hidden="1" outlineLevel="1" collapsed="1" x14ac:dyDescent="0.25">
      <c r="A8243" t="s">
        <v>34</v>
      </c>
      <c r="B8243" s="2" t="s">
        <v>39</v>
      </c>
      <c r="C8243" s="2" t="s">
        <v>40</v>
      </c>
      <c r="D8243" s="2" t="s">
        <v>41</v>
      </c>
      <c r="E8243" s="2" t="s">
        <v>42</v>
      </c>
      <c r="F8243" s="2" t="s">
        <v>43</v>
      </c>
      <c r="G8243" s="2" t="s">
        <v>28</v>
      </c>
      <c r="H8243" s="2" t="s">
        <v>44</v>
      </c>
      <c r="I8243" s="2" t="s">
        <v>8</v>
      </c>
      <c r="J8243" s="2" t="s">
        <v>45</v>
      </c>
      <c r="K8243" s="2" t="s">
        <v>46</v>
      </c>
      <c r="L8243" s="2" t="s">
        <v>47</v>
      </c>
      <c r="M8243" s="2" t="s">
        <v>27</v>
      </c>
      <c r="N8243" s="2" t="s">
        <v>48</v>
      </c>
      <c r="O8243" s="2" t="s">
        <v>49</v>
      </c>
      <c r="P8243" s="2" t="s">
        <v>50</v>
      </c>
      <c r="Q8243" s="2" t="s">
        <v>51</v>
      </c>
    </row>
    <row r="8244" spans="1:29" hidden="1" outlineLevel="1" collapsed="1" x14ac:dyDescent="0.25">
      <c r="A8244" t="s">
        <v>34</v>
      </c>
      <c r="B8244" s="4" t="s">
        <v>29</v>
      </c>
      <c r="C8244" s="4" t="s">
        <v>9428</v>
      </c>
      <c r="D8244" s="4" t="s">
        <v>154</v>
      </c>
      <c r="E8244" s="4">
        <v>2.3264299999999999E-4</v>
      </c>
      <c r="F8244" s="4">
        <v>1.5434800000000001E-4</v>
      </c>
      <c r="G8244" s="4">
        <v>1</v>
      </c>
      <c r="H8244" s="4">
        <v>1</v>
      </c>
      <c r="I8244" s="4">
        <v>1</v>
      </c>
      <c r="J8244" s="4" t="s">
        <v>9424</v>
      </c>
      <c r="K8244" s="4">
        <v>0</v>
      </c>
      <c r="L8244" s="4">
        <v>1616.6897100000001</v>
      </c>
      <c r="M8244" s="4" t="s">
        <v>29</v>
      </c>
      <c r="N8244" s="4" t="s">
        <v>29</v>
      </c>
      <c r="O8244" s="4">
        <v>6.5770000000000002E-5</v>
      </c>
      <c r="P8244" s="4">
        <v>1.588E-5</v>
      </c>
      <c r="Q8244" s="4">
        <v>3.47</v>
      </c>
    </row>
    <row r="8245" spans="1:29" hidden="1" outlineLevel="1" collapsed="1" x14ac:dyDescent="0.25">
      <c r="A8245" t="s">
        <v>34</v>
      </c>
      <c r="B8245" s="4" t="s">
        <v>29</v>
      </c>
      <c r="C8245" s="4" t="s">
        <v>9429</v>
      </c>
      <c r="D8245" s="4" t="s">
        <v>196</v>
      </c>
      <c r="E8245" s="4">
        <v>8.6973799999999997E-5</v>
      </c>
      <c r="F8245" s="4">
        <v>1.5434800000000001E-4</v>
      </c>
      <c r="G8245" s="4">
        <v>1</v>
      </c>
      <c r="H8245" s="4">
        <v>1</v>
      </c>
      <c r="I8245" s="4">
        <v>1</v>
      </c>
      <c r="J8245" s="4" t="s">
        <v>9424</v>
      </c>
      <c r="K8245" s="4">
        <v>0</v>
      </c>
      <c r="L8245" s="4">
        <v>1121.5507</v>
      </c>
      <c r="M8245" s="4" t="s">
        <v>29</v>
      </c>
      <c r="N8245" s="4" t="s">
        <v>29</v>
      </c>
      <c r="O8245" s="4">
        <v>6.5770000000000002E-5</v>
      </c>
      <c r="P8245" s="4">
        <v>4.8269999999999997E-6</v>
      </c>
      <c r="Q8245" s="4">
        <v>2.8</v>
      </c>
    </row>
    <row r="8246" spans="1:29" hidden="1" outlineLevel="1" collapsed="1" x14ac:dyDescent="0.25">
      <c r="A8246" t="s">
        <v>34</v>
      </c>
      <c r="B8246" s="4" t="s">
        <v>29</v>
      </c>
      <c r="C8246" s="4" t="s">
        <v>9430</v>
      </c>
      <c r="D8246" s="4" t="s">
        <v>34</v>
      </c>
      <c r="E8246" s="4">
        <v>2.1617199999999998E-3</v>
      </c>
      <c r="F8246" s="4">
        <v>1.5434800000000001E-4</v>
      </c>
      <c r="G8246" s="4">
        <v>1</v>
      </c>
      <c r="H8246" s="4">
        <v>1</v>
      </c>
      <c r="I8246" s="4">
        <v>1</v>
      </c>
      <c r="J8246" s="4" t="s">
        <v>9424</v>
      </c>
      <c r="K8246" s="4">
        <v>0</v>
      </c>
      <c r="L8246" s="4">
        <v>1641.89588</v>
      </c>
      <c r="M8246" s="4" t="s">
        <v>29</v>
      </c>
      <c r="N8246" s="4" t="s">
        <v>29</v>
      </c>
      <c r="O8246" s="4">
        <v>6.5770000000000002E-5</v>
      </c>
      <c r="P8246" s="4">
        <v>2.3039999999999999E-4</v>
      </c>
      <c r="Q8246" s="4">
        <v>3.01</v>
      </c>
    </row>
    <row r="8247" spans="1:29" x14ac:dyDescent="0.25">
      <c r="A8247" s="3" t="s">
        <v>29</v>
      </c>
      <c r="B8247" s="3" t="s">
        <v>30</v>
      </c>
      <c r="C8247" s="3" t="s">
        <v>9431</v>
      </c>
      <c r="D8247" s="3" t="s">
        <v>9432</v>
      </c>
      <c r="E8247" s="3">
        <v>0</v>
      </c>
      <c r="F8247" s="3">
        <v>13.734</v>
      </c>
      <c r="G8247" s="3">
        <v>2</v>
      </c>
      <c r="H8247" s="3">
        <v>3</v>
      </c>
      <c r="I8247" s="3">
        <v>4</v>
      </c>
      <c r="J8247" s="3">
        <v>3</v>
      </c>
      <c r="K8247" s="3">
        <v>1916</v>
      </c>
      <c r="L8247" s="3">
        <v>217.8</v>
      </c>
      <c r="M8247" s="3">
        <v>6.57</v>
      </c>
      <c r="N8247" s="3">
        <v>12.56</v>
      </c>
      <c r="O8247" s="3">
        <v>3</v>
      </c>
      <c r="P8247" s="3" t="s">
        <v>34</v>
      </c>
      <c r="Q8247" s="3" t="s">
        <v>34</v>
      </c>
      <c r="R8247" s="3" t="s">
        <v>34</v>
      </c>
      <c r="S8247" s="3" t="s">
        <v>9433</v>
      </c>
      <c r="T8247" s="3" t="s">
        <v>34</v>
      </c>
      <c r="U8247" s="3" t="s">
        <v>9431</v>
      </c>
      <c r="V8247" s="3" t="s">
        <v>34</v>
      </c>
      <c r="W8247" s="3" t="s">
        <v>193</v>
      </c>
      <c r="X8247" s="3" t="s">
        <v>34</v>
      </c>
      <c r="Y8247" s="3" t="s">
        <v>34</v>
      </c>
      <c r="Z8247" s="3" t="s">
        <v>34</v>
      </c>
      <c r="AA8247" s="3">
        <v>0</v>
      </c>
      <c r="AB8247" s="3" t="s">
        <v>29</v>
      </c>
      <c r="AC8247" s="3">
        <v>1</v>
      </c>
    </row>
    <row r="8248" spans="1:29" hidden="1" outlineLevel="1" collapsed="1" x14ac:dyDescent="0.25">
      <c r="A8248" t="s">
        <v>34</v>
      </c>
      <c r="B8248" s="2" t="s">
        <v>39</v>
      </c>
      <c r="C8248" s="2" t="s">
        <v>40</v>
      </c>
      <c r="D8248" s="2" t="s">
        <v>41</v>
      </c>
      <c r="E8248" s="2" t="s">
        <v>42</v>
      </c>
      <c r="F8248" s="2" t="s">
        <v>43</v>
      </c>
      <c r="G8248" s="2" t="s">
        <v>28</v>
      </c>
      <c r="H8248" s="2" t="s">
        <v>44</v>
      </c>
      <c r="I8248" s="2" t="s">
        <v>8</v>
      </c>
      <c r="J8248" s="2" t="s">
        <v>45</v>
      </c>
      <c r="K8248" s="2" t="s">
        <v>46</v>
      </c>
      <c r="L8248" s="2" t="s">
        <v>47</v>
      </c>
      <c r="M8248" s="2" t="s">
        <v>27</v>
      </c>
      <c r="N8248" s="2" t="s">
        <v>48</v>
      </c>
      <c r="O8248" s="2" t="s">
        <v>49</v>
      </c>
      <c r="P8248" s="2" t="s">
        <v>50</v>
      </c>
      <c r="Q8248" s="2" t="s">
        <v>51</v>
      </c>
    </row>
    <row r="8249" spans="1:29" hidden="1" outlineLevel="1" collapsed="1" x14ac:dyDescent="0.25">
      <c r="A8249" t="s">
        <v>34</v>
      </c>
      <c r="B8249" s="4" t="s">
        <v>29</v>
      </c>
      <c r="C8249" s="4" t="s">
        <v>9434</v>
      </c>
      <c r="D8249" s="4" t="s">
        <v>94</v>
      </c>
      <c r="E8249" s="4">
        <v>3.3996699999999999E-4</v>
      </c>
      <c r="F8249" s="4">
        <v>1.5434800000000001E-4</v>
      </c>
      <c r="G8249" s="4">
        <v>1</v>
      </c>
      <c r="H8249" s="4">
        <v>1</v>
      </c>
      <c r="I8249" s="4">
        <v>2</v>
      </c>
      <c r="J8249" s="4" t="s">
        <v>9431</v>
      </c>
      <c r="K8249" s="4">
        <v>0</v>
      </c>
      <c r="L8249" s="4">
        <v>1520.7889700000001</v>
      </c>
      <c r="M8249" s="4" t="s">
        <v>29</v>
      </c>
      <c r="N8249" s="4" t="s">
        <v>29</v>
      </c>
      <c r="O8249" s="4">
        <v>6.5770000000000002E-5</v>
      </c>
      <c r="P8249" s="4">
        <v>2.5170000000000001E-5</v>
      </c>
      <c r="Q8249" s="4">
        <v>3.4</v>
      </c>
    </row>
    <row r="8250" spans="1:29" hidden="1" outlineLevel="1" collapsed="1" x14ac:dyDescent="0.25">
      <c r="A8250" t="s">
        <v>34</v>
      </c>
      <c r="B8250" s="4" t="s">
        <v>29</v>
      </c>
      <c r="C8250" s="4" t="s">
        <v>9435</v>
      </c>
      <c r="D8250" s="4" t="s">
        <v>34</v>
      </c>
      <c r="E8250" s="4">
        <v>4.15126E-5</v>
      </c>
      <c r="F8250" s="4">
        <v>1.5434800000000001E-4</v>
      </c>
      <c r="G8250" s="4">
        <v>1</v>
      </c>
      <c r="H8250" s="4">
        <v>1</v>
      </c>
      <c r="I8250" s="4">
        <v>1</v>
      </c>
      <c r="J8250" s="4" t="s">
        <v>9431</v>
      </c>
      <c r="K8250" s="4">
        <v>0</v>
      </c>
      <c r="L8250" s="4">
        <v>2224.1343299999999</v>
      </c>
      <c r="M8250" s="4" t="s">
        <v>29</v>
      </c>
      <c r="N8250" s="4" t="s">
        <v>29</v>
      </c>
      <c r="O8250" s="4">
        <v>6.5770000000000002E-5</v>
      </c>
      <c r="P8250" s="4">
        <v>1.9700000000000002E-6</v>
      </c>
      <c r="Q8250" s="4">
        <v>3.89</v>
      </c>
    </row>
    <row r="8251" spans="1:29" hidden="1" outlineLevel="1" collapsed="1" x14ac:dyDescent="0.25">
      <c r="A8251" t="s">
        <v>34</v>
      </c>
      <c r="B8251" s="4" t="s">
        <v>29</v>
      </c>
      <c r="C8251" s="4" t="s">
        <v>9436</v>
      </c>
      <c r="D8251" s="4" t="s">
        <v>34</v>
      </c>
      <c r="E8251" s="4">
        <v>3.2573699999999999E-3</v>
      </c>
      <c r="F8251" s="4">
        <v>3.0793500000000001E-4</v>
      </c>
      <c r="G8251" s="4">
        <v>1</v>
      </c>
      <c r="H8251" s="4">
        <v>1</v>
      </c>
      <c r="I8251" s="4">
        <v>1</v>
      </c>
      <c r="J8251" s="4" t="s">
        <v>9431</v>
      </c>
      <c r="K8251" s="4">
        <v>0</v>
      </c>
      <c r="L8251" s="4">
        <v>1314.63246</v>
      </c>
      <c r="M8251" s="4" t="s">
        <v>29</v>
      </c>
      <c r="N8251" s="4" t="s">
        <v>29</v>
      </c>
      <c r="O8251" s="4">
        <v>1.192E-4</v>
      </c>
      <c r="P8251" s="4">
        <v>3.723E-4</v>
      </c>
      <c r="Q8251" s="4">
        <v>2.2599999999999998</v>
      </c>
    </row>
    <row r="8252" spans="1:29" x14ac:dyDescent="0.25">
      <c r="A8252" s="3" t="s">
        <v>29</v>
      </c>
      <c r="B8252" s="3" t="s">
        <v>30</v>
      </c>
      <c r="C8252" s="3" t="s">
        <v>9437</v>
      </c>
      <c r="D8252" s="3" t="s">
        <v>9438</v>
      </c>
      <c r="E8252" s="3">
        <v>0</v>
      </c>
      <c r="F8252" s="3">
        <v>13.715999999999999</v>
      </c>
      <c r="G8252" s="3">
        <v>69</v>
      </c>
      <c r="H8252" s="3">
        <v>4</v>
      </c>
      <c r="I8252" s="3">
        <v>5</v>
      </c>
      <c r="J8252" s="3">
        <v>4</v>
      </c>
      <c r="K8252" s="3">
        <v>125</v>
      </c>
      <c r="L8252" s="3">
        <v>13.7</v>
      </c>
      <c r="M8252" s="3">
        <v>7.87</v>
      </c>
      <c r="N8252" s="3">
        <v>17.2</v>
      </c>
      <c r="O8252" s="3">
        <v>4</v>
      </c>
      <c r="P8252" s="3" t="s">
        <v>315</v>
      </c>
      <c r="Q8252" s="3" t="s">
        <v>34</v>
      </c>
      <c r="R8252" s="3" t="s">
        <v>2042</v>
      </c>
      <c r="S8252" s="3" t="s">
        <v>9439</v>
      </c>
      <c r="T8252" s="3" t="s">
        <v>34</v>
      </c>
      <c r="U8252" s="3" t="s">
        <v>9440</v>
      </c>
      <c r="V8252" s="3" t="s">
        <v>34</v>
      </c>
      <c r="W8252" s="3" t="s">
        <v>1213</v>
      </c>
      <c r="X8252" s="3" t="s">
        <v>34</v>
      </c>
      <c r="Y8252" s="3" t="s">
        <v>34</v>
      </c>
      <c r="Z8252" s="3" t="s">
        <v>34</v>
      </c>
      <c r="AA8252" s="3">
        <v>0</v>
      </c>
      <c r="AB8252" s="3" t="s">
        <v>29</v>
      </c>
      <c r="AC8252" s="3">
        <v>1</v>
      </c>
    </row>
    <row r="8253" spans="1:29" hidden="1" outlineLevel="1" collapsed="1" x14ac:dyDescent="0.25">
      <c r="A8253" t="s">
        <v>34</v>
      </c>
      <c r="B8253" s="2" t="s">
        <v>39</v>
      </c>
      <c r="C8253" s="2" t="s">
        <v>40</v>
      </c>
      <c r="D8253" s="2" t="s">
        <v>41</v>
      </c>
      <c r="E8253" s="2" t="s">
        <v>42</v>
      </c>
      <c r="F8253" s="2" t="s">
        <v>43</v>
      </c>
      <c r="G8253" s="2" t="s">
        <v>28</v>
      </c>
      <c r="H8253" s="2" t="s">
        <v>44</v>
      </c>
      <c r="I8253" s="2" t="s">
        <v>8</v>
      </c>
      <c r="J8253" s="2" t="s">
        <v>45</v>
      </c>
      <c r="K8253" s="2" t="s">
        <v>46</v>
      </c>
      <c r="L8253" s="2" t="s">
        <v>47</v>
      </c>
      <c r="M8253" s="2" t="s">
        <v>27</v>
      </c>
      <c r="N8253" s="2" t="s">
        <v>48</v>
      </c>
      <c r="O8253" s="2" t="s">
        <v>49</v>
      </c>
      <c r="P8253" s="2" t="s">
        <v>50</v>
      </c>
      <c r="Q8253" s="2" t="s">
        <v>51</v>
      </c>
    </row>
    <row r="8254" spans="1:29" hidden="1" outlineLevel="1" collapsed="1" x14ac:dyDescent="0.25">
      <c r="A8254" t="s">
        <v>34</v>
      </c>
      <c r="B8254" s="4" t="s">
        <v>29</v>
      </c>
      <c r="C8254" s="4" t="s">
        <v>9441</v>
      </c>
      <c r="D8254" s="4" t="s">
        <v>34</v>
      </c>
      <c r="E8254" s="4">
        <v>1.8819699999999999E-5</v>
      </c>
      <c r="F8254" s="4">
        <v>1.5434800000000001E-4</v>
      </c>
      <c r="G8254" s="4">
        <v>1</v>
      </c>
      <c r="H8254" s="4">
        <v>1</v>
      </c>
      <c r="I8254" s="4">
        <v>2</v>
      </c>
      <c r="J8254" s="4" t="s">
        <v>9437</v>
      </c>
      <c r="K8254" s="4">
        <v>0</v>
      </c>
      <c r="L8254" s="4">
        <v>1579.7962299999999</v>
      </c>
      <c r="M8254" s="4" t="s">
        <v>29</v>
      </c>
      <c r="N8254" s="4" t="s">
        <v>29</v>
      </c>
      <c r="O8254" s="4">
        <v>6.5770000000000002E-5</v>
      </c>
      <c r="P8254" s="4">
        <v>7.6130000000000002E-7</v>
      </c>
      <c r="Q8254" s="4">
        <v>3.73</v>
      </c>
    </row>
    <row r="8255" spans="1:29" hidden="1" outlineLevel="1" collapsed="1" x14ac:dyDescent="0.25">
      <c r="A8255" t="s">
        <v>34</v>
      </c>
      <c r="B8255" s="4" t="s">
        <v>29</v>
      </c>
      <c r="C8255" s="4" t="s">
        <v>9442</v>
      </c>
      <c r="D8255" s="4" t="s">
        <v>9443</v>
      </c>
      <c r="E8255" s="4">
        <v>4.6604400000000001E-3</v>
      </c>
      <c r="F8255" s="4">
        <v>3.0793500000000001E-4</v>
      </c>
      <c r="G8255" s="4">
        <v>1</v>
      </c>
      <c r="H8255" s="4">
        <v>1</v>
      </c>
      <c r="I8255" s="4">
        <v>1</v>
      </c>
      <c r="J8255" s="4" t="s">
        <v>9437</v>
      </c>
      <c r="K8255" s="4">
        <v>0</v>
      </c>
      <c r="L8255" s="4">
        <v>3696.7012300000001</v>
      </c>
      <c r="M8255" s="4" t="s">
        <v>29</v>
      </c>
      <c r="N8255" s="4" t="s">
        <v>29</v>
      </c>
      <c r="O8255" s="4">
        <v>1.192E-4</v>
      </c>
      <c r="P8255" s="4">
        <v>5.6579999999999998E-4</v>
      </c>
      <c r="Q8255" s="4">
        <v>3.99</v>
      </c>
    </row>
    <row r="8256" spans="1:29" hidden="1" outlineLevel="1" collapsed="1" x14ac:dyDescent="0.25">
      <c r="A8256" t="s">
        <v>34</v>
      </c>
      <c r="B8256" s="4" t="s">
        <v>29</v>
      </c>
      <c r="C8256" s="4" t="s">
        <v>9444</v>
      </c>
      <c r="D8256" s="4" t="s">
        <v>9445</v>
      </c>
      <c r="E8256" s="4">
        <v>4.8736200000000004E-3</v>
      </c>
      <c r="F8256" s="4">
        <v>3.0793500000000001E-4</v>
      </c>
      <c r="G8256" s="4">
        <v>1</v>
      </c>
      <c r="H8256" s="4">
        <v>1</v>
      </c>
      <c r="I8256" s="4">
        <v>1</v>
      </c>
      <c r="J8256" s="4" t="s">
        <v>9437</v>
      </c>
      <c r="K8256" s="4">
        <v>0</v>
      </c>
      <c r="L8256" s="4">
        <v>2016.8313700000001</v>
      </c>
      <c r="M8256" s="4" t="s">
        <v>29</v>
      </c>
      <c r="N8256" s="4" t="s">
        <v>29</v>
      </c>
      <c r="O8256" s="4">
        <v>1.192E-4</v>
      </c>
      <c r="P8256" s="4">
        <v>5.9800000000000001E-4</v>
      </c>
      <c r="Q8256" s="4">
        <v>3.62</v>
      </c>
    </row>
    <row r="8257" spans="1:29" hidden="1" outlineLevel="1" collapsed="1" x14ac:dyDescent="0.25">
      <c r="A8257" t="s">
        <v>34</v>
      </c>
      <c r="B8257" s="4" t="s">
        <v>29</v>
      </c>
      <c r="C8257" s="4" t="s">
        <v>9446</v>
      </c>
      <c r="D8257" s="4" t="s">
        <v>3703</v>
      </c>
      <c r="E8257" s="4">
        <v>0.192831</v>
      </c>
      <c r="F8257" s="4">
        <v>5.50359E-3</v>
      </c>
      <c r="G8257" s="4">
        <v>1</v>
      </c>
      <c r="H8257" s="4">
        <v>1</v>
      </c>
      <c r="I8257" s="4">
        <v>1</v>
      </c>
      <c r="J8257" s="4" t="s">
        <v>9437</v>
      </c>
      <c r="K8257" s="4">
        <v>1</v>
      </c>
      <c r="L8257" s="4">
        <v>2423.0536699999998</v>
      </c>
      <c r="M8257" s="4" t="s">
        <v>29</v>
      </c>
      <c r="N8257" s="4" t="s">
        <v>29</v>
      </c>
      <c r="O8257" s="4">
        <v>2.0630000000000002E-3</v>
      </c>
      <c r="P8257" s="4">
        <v>7.46E-2</v>
      </c>
      <c r="Q8257" s="4">
        <v>2.46</v>
      </c>
    </row>
    <row r="8258" spans="1:29" x14ac:dyDescent="0.25">
      <c r="A8258" s="3" t="s">
        <v>29</v>
      </c>
      <c r="B8258" s="3" t="s">
        <v>30</v>
      </c>
      <c r="C8258" s="3" t="s">
        <v>9447</v>
      </c>
      <c r="D8258" s="3" t="s">
        <v>9448</v>
      </c>
      <c r="E8258" s="3">
        <v>0</v>
      </c>
      <c r="F8258" s="3">
        <v>13.677</v>
      </c>
      <c r="G8258" s="3">
        <v>17</v>
      </c>
      <c r="H8258" s="3">
        <v>4</v>
      </c>
      <c r="I8258" s="3">
        <v>4</v>
      </c>
      <c r="J8258" s="3">
        <v>4</v>
      </c>
      <c r="K8258" s="3">
        <v>437</v>
      </c>
      <c r="L8258" s="3">
        <v>48.4</v>
      </c>
      <c r="M8258" s="3">
        <v>5.36</v>
      </c>
      <c r="N8258" s="3">
        <v>10.96</v>
      </c>
      <c r="O8258" s="3">
        <v>4</v>
      </c>
      <c r="P8258" s="3" t="s">
        <v>5791</v>
      </c>
      <c r="Q8258" s="3" t="s">
        <v>3464</v>
      </c>
      <c r="R8258" s="3" t="s">
        <v>189</v>
      </c>
      <c r="S8258" s="3" t="s">
        <v>34</v>
      </c>
      <c r="T8258" s="3" t="s">
        <v>9449</v>
      </c>
      <c r="U8258" s="3" t="s">
        <v>9447</v>
      </c>
      <c r="V8258" s="3" t="s">
        <v>9450</v>
      </c>
      <c r="W8258" s="3" t="s">
        <v>1139</v>
      </c>
      <c r="X8258" s="3" t="s">
        <v>34</v>
      </c>
      <c r="Y8258" s="3" t="s">
        <v>34</v>
      </c>
      <c r="Z8258" s="3" t="s">
        <v>34</v>
      </c>
      <c r="AA8258" s="3">
        <v>0</v>
      </c>
      <c r="AB8258" s="3" t="s">
        <v>29</v>
      </c>
      <c r="AC8258" s="3">
        <v>1</v>
      </c>
    </row>
    <row r="8259" spans="1:29" hidden="1" outlineLevel="1" collapsed="1" x14ac:dyDescent="0.25">
      <c r="A8259" t="s">
        <v>34</v>
      </c>
      <c r="B8259" s="2" t="s">
        <v>39</v>
      </c>
      <c r="C8259" s="2" t="s">
        <v>40</v>
      </c>
      <c r="D8259" s="2" t="s">
        <v>41</v>
      </c>
      <c r="E8259" s="2" t="s">
        <v>42</v>
      </c>
      <c r="F8259" s="2" t="s">
        <v>43</v>
      </c>
      <c r="G8259" s="2" t="s">
        <v>28</v>
      </c>
      <c r="H8259" s="2" t="s">
        <v>44</v>
      </c>
      <c r="I8259" s="2" t="s">
        <v>8</v>
      </c>
      <c r="J8259" s="2" t="s">
        <v>45</v>
      </c>
      <c r="K8259" s="2" t="s">
        <v>46</v>
      </c>
      <c r="L8259" s="2" t="s">
        <v>47</v>
      </c>
      <c r="M8259" s="2" t="s">
        <v>27</v>
      </c>
      <c r="N8259" s="2" t="s">
        <v>48</v>
      </c>
      <c r="O8259" s="2" t="s">
        <v>49</v>
      </c>
      <c r="P8259" s="2" t="s">
        <v>50</v>
      </c>
      <c r="Q8259" s="2" t="s">
        <v>51</v>
      </c>
    </row>
    <row r="8260" spans="1:29" hidden="1" outlineLevel="1" collapsed="1" x14ac:dyDescent="0.25">
      <c r="A8260" t="s">
        <v>34</v>
      </c>
      <c r="B8260" s="4" t="s">
        <v>29</v>
      </c>
      <c r="C8260" s="4" t="s">
        <v>9451</v>
      </c>
      <c r="D8260" s="4" t="s">
        <v>34</v>
      </c>
      <c r="E8260" s="4">
        <v>2.1261500000000001E-4</v>
      </c>
      <c r="F8260" s="4">
        <v>1.5434800000000001E-4</v>
      </c>
      <c r="G8260" s="4">
        <v>1</v>
      </c>
      <c r="H8260" s="4">
        <v>1</v>
      </c>
      <c r="I8260" s="4">
        <v>1</v>
      </c>
      <c r="J8260" s="4" t="s">
        <v>9447</v>
      </c>
      <c r="K8260" s="4">
        <v>0</v>
      </c>
      <c r="L8260" s="4">
        <v>1469.7998600000001</v>
      </c>
      <c r="M8260" s="4" t="s">
        <v>29</v>
      </c>
      <c r="N8260" s="4" t="s">
        <v>29</v>
      </c>
      <c r="O8260" s="4">
        <v>6.5770000000000002E-5</v>
      </c>
      <c r="P8260" s="4">
        <v>1.4219999999999999E-5</v>
      </c>
      <c r="Q8260" s="4">
        <v>2.65</v>
      </c>
    </row>
    <row r="8261" spans="1:29" hidden="1" outlineLevel="1" collapsed="1" x14ac:dyDescent="0.25">
      <c r="A8261" t="s">
        <v>34</v>
      </c>
      <c r="B8261" s="4" t="s">
        <v>29</v>
      </c>
      <c r="C8261" s="4" t="s">
        <v>9452</v>
      </c>
      <c r="D8261" s="4" t="s">
        <v>34</v>
      </c>
      <c r="E8261" s="4">
        <v>8.1480500000000004E-4</v>
      </c>
      <c r="F8261" s="4">
        <v>1.5434800000000001E-4</v>
      </c>
      <c r="G8261" s="4">
        <v>1</v>
      </c>
      <c r="H8261" s="4">
        <v>1</v>
      </c>
      <c r="I8261" s="4">
        <v>1</v>
      </c>
      <c r="J8261" s="4" t="s">
        <v>9447</v>
      </c>
      <c r="K8261" s="4">
        <v>0</v>
      </c>
      <c r="L8261" s="4">
        <v>1789.9078999999999</v>
      </c>
      <c r="M8261" s="4" t="s">
        <v>29</v>
      </c>
      <c r="N8261" s="4" t="s">
        <v>29</v>
      </c>
      <c r="O8261" s="4">
        <v>6.5770000000000002E-5</v>
      </c>
      <c r="P8261" s="4">
        <v>7.2100000000000004E-5</v>
      </c>
      <c r="Q8261" s="4">
        <v>2.2400000000000002</v>
      </c>
    </row>
    <row r="8262" spans="1:29" hidden="1" outlineLevel="1" collapsed="1" x14ac:dyDescent="0.25">
      <c r="A8262" t="s">
        <v>34</v>
      </c>
      <c r="B8262" s="4" t="s">
        <v>29</v>
      </c>
      <c r="C8262" s="4" t="s">
        <v>9453</v>
      </c>
      <c r="D8262" s="4" t="s">
        <v>34</v>
      </c>
      <c r="E8262" s="4">
        <v>1.52088E-2</v>
      </c>
      <c r="F8262" s="4">
        <v>5.7957899999999999E-4</v>
      </c>
      <c r="G8262" s="4">
        <v>1</v>
      </c>
      <c r="H8262" s="4">
        <v>1</v>
      </c>
      <c r="I8262" s="4">
        <v>1</v>
      </c>
      <c r="J8262" s="4" t="s">
        <v>9447</v>
      </c>
      <c r="K8262" s="4">
        <v>0</v>
      </c>
      <c r="L8262" s="4">
        <v>3691.7649900000001</v>
      </c>
      <c r="M8262" s="4" t="s">
        <v>29</v>
      </c>
      <c r="N8262" s="4" t="s">
        <v>29</v>
      </c>
      <c r="O8262" s="4">
        <v>2.1489999999999999E-4</v>
      </c>
      <c r="P8262" s="4">
        <v>2.3310000000000002E-3</v>
      </c>
      <c r="Q8262" s="4">
        <v>3.23</v>
      </c>
    </row>
    <row r="8263" spans="1:29" hidden="1" outlineLevel="1" collapsed="1" x14ac:dyDescent="0.25">
      <c r="A8263" t="s">
        <v>34</v>
      </c>
      <c r="B8263" s="4" t="s">
        <v>29</v>
      </c>
      <c r="C8263" s="4" t="s">
        <v>9454</v>
      </c>
      <c r="D8263" s="4" t="s">
        <v>34</v>
      </c>
      <c r="E8263" s="4">
        <v>4.3312999999999997E-2</v>
      </c>
      <c r="F8263" s="4">
        <v>1.40211E-3</v>
      </c>
      <c r="G8263" s="4">
        <v>1</v>
      </c>
      <c r="H8263" s="4">
        <v>1</v>
      </c>
      <c r="I8263" s="4">
        <v>1</v>
      </c>
      <c r="J8263" s="4" t="s">
        <v>9447</v>
      </c>
      <c r="K8263" s="4">
        <v>1</v>
      </c>
      <c r="L8263" s="4">
        <v>1433.7998600000001</v>
      </c>
      <c r="M8263" s="4" t="s">
        <v>29</v>
      </c>
      <c r="N8263" s="4" t="s">
        <v>29</v>
      </c>
      <c r="O8263" s="4">
        <v>5.0580000000000004E-4</v>
      </c>
      <c r="P8263" s="4">
        <v>8.8000000000000005E-3</v>
      </c>
      <c r="Q8263" s="4">
        <v>2.83</v>
      </c>
    </row>
    <row r="8264" spans="1:29" x14ac:dyDescent="0.25">
      <c r="A8264" s="3" t="s">
        <v>29</v>
      </c>
      <c r="B8264" s="3" t="s">
        <v>30</v>
      </c>
      <c r="C8264" s="3" t="s">
        <v>9455</v>
      </c>
      <c r="D8264" s="3" t="s">
        <v>9456</v>
      </c>
      <c r="E8264" s="3">
        <v>0</v>
      </c>
      <c r="F8264" s="3">
        <v>13.574</v>
      </c>
      <c r="G8264" s="3">
        <v>29</v>
      </c>
      <c r="H8264" s="3">
        <v>4</v>
      </c>
      <c r="I8264" s="3">
        <v>6</v>
      </c>
      <c r="J8264" s="3">
        <v>4</v>
      </c>
      <c r="K8264" s="3">
        <v>51</v>
      </c>
      <c r="L8264" s="3">
        <v>6.3</v>
      </c>
      <c r="M8264" s="3">
        <v>12.56</v>
      </c>
      <c r="N8264" s="3">
        <v>11.68</v>
      </c>
      <c r="O8264" s="3">
        <v>4</v>
      </c>
      <c r="P8264" s="3" t="s">
        <v>315</v>
      </c>
      <c r="Q8264" s="3" t="s">
        <v>2919</v>
      </c>
      <c r="R8264" s="3" t="s">
        <v>2920</v>
      </c>
      <c r="S8264" s="3" t="s">
        <v>9457</v>
      </c>
      <c r="T8264" s="3" t="s">
        <v>34</v>
      </c>
      <c r="U8264" s="3" t="s">
        <v>9458</v>
      </c>
      <c r="V8264" s="3" t="s">
        <v>34</v>
      </c>
      <c r="W8264" s="3" t="s">
        <v>1213</v>
      </c>
      <c r="X8264" s="3" t="s">
        <v>34</v>
      </c>
      <c r="Y8264" s="3" t="s">
        <v>34</v>
      </c>
      <c r="Z8264" s="3" t="s">
        <v>34</v>
      </c>
      <c r="AA8264" s="3">
        <v>0</v>
      </c>
      <c r="AB8264" s="3" t="s">
        <v>29</v>
      </c>
      <c r="AC8264" s="3">
        <v>1</v>
      </c>
    </row>
    <row r="8265" spans="1:29" hidden="1" outlineLevel="1" collapsed="1" x14ac:dyDescent="0.25">
      <c r="A8265" t="s">
        <v>34</v>
      </c>
      <c r="B8265" s="2" t="s">
        <v>39</v>
      </c>
      <c r="C8265" s="2" t="s">
        <v>40</v>
      </c>
      <c r="D8265" s="2" t="s">
        <v>41</v>
      </c>
      <c r="E8265" s="2" t="s">
        <v>42</v>
      </c>
      <c r="F8265" s="2" t="s">
        <v>43</v>
      </c>
      <c r="G8265" s="2" t="s">
        <v>28</v>
      </c>
      <c r="H8265" s="2" t="s">
        <v>44</v>
      </c>
      <c r="I8265" s="2" t="s">
        <v>8</v>
      </c>
      <c r="J8265" s="2" t="s">
        <v>45</v>
      </c>
      <c r="K8265" s="2" t="s">
        <v>46</v>
      </c>
      <c r="L8265" s="2" t="s">
        <v>47</v>
      </c>
      <c r="M8265" s="2" t="s">
        <v>27</v>
      </c>
      <c r="N8265" s="2" t="s">
        <v>48</v>
      </c>
      <c r="O8265" s="2" t="s">
        <v>49</v>
      </c>
      <c r="P8265" s="2" t="s">
        <v>50</v>
      </c>
      <c r="Q8265" s="2" t="s">
        <v>51</v>
      </c>
    </row>
    <row r="8266" spans="1:29" hidden="1" outlineLevel="1" collapsed="1" x14ac:dyDescent="0.25">
      <c r="A8266" t="s">
        <v>34</v>
      </c>
      <c r="B8266" s="4" t="s">
        <v>29</v>
      </c>
      <c r="C8266" s="4" t="s">
        <v>9459</v>
      </c>
      <c r="D8266" s="4" t="s">
        <v>34</v>
      </c>
      <c r="E8266" s="4">
        <v>1.28556E-3</v>
      </c>
      <c r="F8266" s="4">
        <v>1.5434800000000001E-4</v>
      </c>
      <c r="G8266" s="4">
        <v>1</v>
      </c>
      <c r="H8266" s="4">
        <v>1</v>
      </c>
      <c r="I8266" s="4">
        <v>2</v>
      </c>
      <c r="J8266" s="4" t="s">
        <v>9455</v>
      </c>
      <c r="K8266" s="4">
        <v>0</v>
      </c>
      <c r="L8266" s="4">
        <v>1307.7331099999999</v>
      </c>
      <c r="M8266" s="4" t="s">
        <v>29</v>
      </c>
      <c r="N8266" s="4" t="s">
        <v>29</v>
      </c>
      <c r="O8266" s="4">
        <v>6.5770000000000002E-5</v>
      </c>
      <c r="P8266" s="4">
        <v>1.2400000000000001E-4</v>
      </c>
      <c r="Q8266" s="4">
        <v>2.88</v>
      </c>
    </row>
    <row r="8267" spans="1:29" hidden="1" outlineLevel="1" collapsed="1" x14ac:dyDescent="0.25">
      <c r="A8267" t="s">
        <v>34</v>
      </c>
      <c r="B8267" s="4" t="s">
        <v>29</v>
      </c>
      <c r="C8267" s="4" t="s">
        <v>9460</v>
      </c>
      <c r="D8267" s="4" t="s">
        <v>34</v>
      </c>
      <c r="E8267" s="4">
        <v>1.4832100000000001E-4</v>
      </c>
      <c r="F8267" s="4">
        <v>1.5434800000000001E-4</v>
      </c>
      <c r="G8267" s="4">
        <v>1</v>
      </c>
      <c r="H8267" s="4">
        <v>1</v>
      </c>
      <c r="I8267" s="4">
        <v>1</v>
      </c>
      <c r="J8267" s="4" t="s">
        <v>9455</v>
      </c>
      <c r="K8267" s="4">
        <v>1</v>
      </c>
      <c r="L8267" s="4">
        <v>1435.82808</v>
      </c>
      <c r="M8267" s="4" t="s">
        <v>29</v>
      </c>
      <c r="N8267" s="4" t="s">
        <v>29</v>
      </c>
      <c r="O8267" s="4">
        <v>6.5770000000000002E-5</v>
      </c>
      <c r="P8267" s="4">
        <v>9.2E-6</v>
      </c>
      <c r="Q8267" s="4">
        <v>2.87</v>
      </c>
    </row>
    <row r="8268" spans="1:29" hidden="1" outlineLevel="1" collapsed="1" x14ac:dyDescent="0.25">
      <c r="A8268" t="s">
        <v>34</v>
      </c>
      <c r="B8268" s="4" t="s">
        <v>29</v>
      </c>
      <c r="C8268" s="4" t="s">
        <v>9461</v>
      </c>
      <c r="D8268" s="4" t="s">
        <v>34</v>
      </c>
      <c r="E8268" s="4">
        <v>1.04016E-2</v>
      </c>
      <c r="F8268" s="4">
        <v>4.3565599999999998E-4</v>
      </c>
      <c r="G8268" s="4">
        <v>1</v>
      </c>
      <c r="H8268" s="4">
        <v>1</v>
      </c>
      <c r="I8268" s="4">
        <v>1</v>
      </c>
      <c r="J8268" s="4" t="s">
        <v>9455</v>
      </c>
      <c r="K8268" s="4">
        <v>2</v>
      </c>
      <c r="L8268" s="4">
        <v>1634.9601500000001</v>
      </c>
      <c r="M8268" s="4" t="s">
        <v>29</v>
      </c>
      <c r="N8268" s="4" t="s">
        <v>29</v>
      </c>
      <c r="O8268" s="4">
        <v>1.639E-4</v>
      </c>
      <c r="P8268" s="4">
        <v>1.4580000000000001E-3</v>
      </c>
      <c r="Q8268" s="4">
        <v>3.1</v>
      </c>
    </row>
    <row r="8269" spans="1:29" hidden="1" outlineLevel="1" collapsed="1" x14ac:dyDescent="0.25">
      <c r="A8269" t="s">
        <v>34</v>
      </c>
      <c r="B8269" s="4" t="s">
        <v>29</v>
      </c>
      <c r="C8269" s="4" t="s">
        <v>9462</v>
      </c>
      <c r="D8269" s="4" t="s">
        <v>34</v>
      </c>
      <c r="E8269" s="4">
        <v>6.7735100000000006E-2</v>
      </c>
      <c r="F8269" s="4">
        <v>2.4773099999999999E-3</v>
      </c>
      <c r="G8269" s="4">
        <v>1</v>
      </c>
      <c r="H8269" s="4">
        <v>1</v>
      </c>
      <c r="I8269" s="4">
        <v>2</v>
      </c>
      <c r="J8269" s="4" t="s">
        <v>9455</v>
      </c>
      <c r="K8269" s="4">
        <v>2</v>
      </c>
      <c r="L8269" s="4">
        <v>1705.01325</v>
      </c>
      <c r="M8269" s="4" t="s">
        <v>29</v>
      </c>
      <c r="N8269" s="4" t="s">
        <v>29</v>
      </c>
      <c r="O8269" s="4">
        <v>8.8719999999999999E-4</v>
      </c>
      <c r="P8269" s="4">
        <v>1.602E-2</v>
      </c>
      <c r="Q8269" s="4">
        <v>1.87</v>
      </c>
    </row>
    <row r="8270" spans="1:29" x14ac:dyDescent="0.25">
      <c r="A8270" s="3" t="s">
        <v>29</v>
      </c>
      <c r="B8270" s="3" t="s">
        <v>30</v>
      </c>
      <c r="C8270" s="3" t="s">
        <v>9463</v>
      </c>
      <c r="D8270" s="3" t="s">
        <v>9464</v>
      </c>
      <c r="E8270" s="3">
        <v>0</v>
      </c>
      <c r="F8270" s="3">
        <v>13.512</v>
      </c>
      <c r="G8270" s="3">
        <v>29</v>
      </c>
      <c r="H8270" s="3">
        <v>4</v>
      </c>
      <c r="I8270" s="3">
        <v>4</v>
      </c>
      <c r="J8270" s="3">
        <v>4</v>
      </c>
      <c r="K8270" s="3">
        <v>303</v>
      </c>
      <c r="L8270" s="3">
        <v>34</v>
      </c>
      <c r="M8270" s="3">
        <v>6.52</v>
      </c>
      <c r="N8270" s="3">
        <v>10.59</v>
      </c>
      <c r="O8270" s="3">
        <v>4</v>
      </c>
      <c r="P8270" s="3" t="s">
        <v>34</v>
      </c>
      <c r="Q8270" s="3" t="s">
        <v>34</v>
      </c>
      <c r="R8270" s="3" t="s">
        <v>189</v>
      </c>
      <c r="S8270" s="3" t="s">
        <v>6485</v>
      </c>
      <c r="T8270" s="3" t="s">
        <v>34</v>
      </c>
      <c r="U8270" s="3" t="s">
        <v>9465</v>
      </c>
      <c r="V8270" s="3" t="s">
        <v>34</v>
      </c>
      <c r="W8270" s="3" t="s">
        <v>638</v>
      </c>
      <c r="X8270" s="3" t="s">
        <v>34</v>
      </c>
      <c r="Y8270" s="3" t="s">
        <v>34</v>
      </c>
      <c r="Z8270" s="3" t="s">
        <v>34</v>
      </c>
      <c r="AA8270" s="3">
        <v>0</v>
      </c>
      <c r="AB8270" s="3" t="s">
        <v>29</v>
      </c>
      <c r="AC8270" s="3">
        <v>1</v>
      </c>
    </row>
    <row r="8271" spans="1:29" hidden="1" outlineLevel="1" collapsed="1" x14ac:dyDescent="0.25">
      <c r="A8271" t="s">
        <v>34</v>
      </c>
      <c r="B8271" s="2" t="s">
        <v>39</v>
      </c>
      <c r="C8271" s="2" t="s">
        <v>40</v>
      </c>
      <c r="D8271" s="2" t="s">
        <v>41</v>
      </c>
      <c r="E8271" s="2" t="s">
        <v>42</v>
      </c>
      <c r="F8271" s="2" t="s">
        <v>43</v>
      </c>
      <c r="G8271" s="2" t="s">
        <v>28</v>
      </c>
      <c r="H8271" s="2" t="s">
        <v>44</v>
      </c>
      <c r="I8271" s="2" t="s">
        <v>8</v>
      </c>
      <c r="J8271" s="2" t="s">
        <v>45</v>
      </c>
      <c r="K8271" s="2" t="s">
        <v>46</v>
      </c>
      <c r="L8271" s="2" t="s">
        <v>47</v>
      </c>
      <c r="M8271" s="2" t="s">
        <v>27</v>
      </c>
      <c r="N8271" s="2" t="s">
        <v>48</v>
      </c>
      <c r="O8271" s="2" t="s">
        <v>49</v>
      </c>
      <c r="P8271" s="2" t="s">
        <v>50</v>
      </c>
      <c r="Q8271" s="2" t="s">
        <v>51</v>
      </c>
    </row>
    <row r="8272" spans="1:29" hidden="1" outlineLevel="1" collapsed="1" x14ac:dyDescent="0.25">
      <c r="A8272" t="s">
        <v>34</v>
      </c>
      <c r="B8272" s="4" t="s">
        <v>29</v>
      </c>
      <c r="C8272" s="4" t="s">
        <v>9466</v>
      </c>
      <c r="D8272" s="4" t="s">
        <v>34</v>
      </c>
      <c r="E8272" s="4">
        <v>1.49278E-4</v>
      </c>
      <c r="F8272" s="4">
        <v>1.5434800000000001E-4</v>
      </c>
      <c r="G8272" s="4">
        <v>1</v>
      </c>
      <c r="H8272" s="4">
        <v>1</v>
      </c>
      <c r="I8272" s="4">
        <v>1</v>
      </c>
      <c r="J8272" s="4" t="s">
        <v>9463</v>
      </c>
      <c r="K8272" s="4">
        <v>0</v>
      </c>
      <c r="L8272" s="4">
        <v>1451.6873499999999</v>
      </c>
      <c r="M8272" s="4" t="s">
        <v>29</v>
      </c>
      <c r="N8272" s="4" t="s">
        <v>29</v>
      </c>
      <c r="O8272" s="4">
        <v>6.5770000000000002E-5</v>
      </c>
      <c r="P8272" s="4">
        <v>9.2669999999999995E-6</v>
      </c>
      <c r="Q8272" s="4">
        <v>2.68</v>
      </c>
    </row>
    <row r="8273" spans="1:29" hidden="1" outlineLevel="1" collapsed="1" x14ac:dyDescent="0.25">
      <c r="A8273" t="s">
        <v>34</v>
      </c>
      <c r="B8273" s="4" t="s">
        <v>29</v>
      </c>
      <c r="C8273" s="4" t="s">
        <v>9467</v>
      </c>
      <c r="D8273" s="4" t="s">
        <v>735</v>
      </c>
      <c r="E8273" s="4">
        <v>1.1996E-4</v>
      </c>
      <c r="F8273" s="4">
        <v>1.5434800000000001E-4</v>
      </c>
      <c r="G8273" s="4">
        <v>1</v>
      </c>
      <c r="H8273" s="4">
        <v>1</v>
      </c>
      <c r="I8273" s="4">
        <v>1</v>
      </c>
      <c r="J8273" s="4" t="s">
        <v>9463</v>
      </c>
      <c r="K8273" s="4">
        <v>1</v>
      </c>
      <c r="L8273" s="4">
        <v>3053.4969900000001</v>
      </c>
      <c r="M8273" s="4" t="s">
        <v>29</v>
      </c>
      <c r="N8273" s="4" t="s">
        <v>29</v>
      </c>
      <c r="O8273" s="4">
        <v>6.5770000000000002E-5</v>
      </c>
      <c r="P8273" s="4">
        <v>7.1169999999999998E-6</v>
      </c>
      <c r="Q8273" s="4">
        <v>2.81</v>
      </c>
    </row>
    <row r="8274" spans="1:29" hidden="1" outlineLevel="1" collapsed="1" x14ac:dyDescent="0.25">
      <c r="A8274" t="s">
        <v>34</v>
      </c>
      <c r="B8274" s="4" t="s">
        <v>29</v>
      </c>
      <c r="C8274" s="4" t="s">
        <v>9468</v>
      </c>
      <c r="D8274" s="4" t="s">
        <v>9469</v>
      </c>
      <c r="E8274" s="4">
        <v>5.5235600000000003E-2</v>
      </c>
      <c r="F8274" s="4">
        <v>1.9469999999999999E-3</v>
      </c>
      <c r="G8274" s="4">
        <v>1</v>
      </c>
      <c r="H8274" s="4">
        <v>1</v>
      </c>
      <c r="I8274" s="4">
        <v>1</v>
      </c>
      <c r="J8274" s="4" t="s">
        <v>9463</v>
      </c>
      <c r="K8274" s="4">
        <v>0</v>
      </c>
      <c r="L8274" s="4">
        <v>4267.9064099999996</v>
      </c>
      <c r="M8274" s="4" t="s">
        <v>29</v>
      </c>
      <c r="N8274" s="4" t="s">
        <v>29</v>
      </c>
      <c r="O8274" s="4">
        <v>6.9839999999999995E-4</v>
      </c>
      <c r="P8274" s="4">
        <v>1.214E-2</v>
      </c>
      <c r="Q8274" s="4">
        <v>2.4700000000000002</v>
      </c>
    </row>
    <row r="8275" spans="1:29" hidden="1" outlineLevel="1" collapsed="1" x14ac:dyDescent="0.25">
      <c r="A8275" t="s">
        <v>34</v>
      </c>
      <c r="B8275" s="4" t="s">
        <v>29</v>
      </c>
      <c r="C8275" s="4" t="s">
        <v>9470</v>
      </c>
      <c r="D8275" s="4" t="s">
        <v>740</v>
      </c>
      <c r="E8275" s="4">
        <v>0.126028</v>
      </c>
      <c r="F8275" s="4">
        <v>4.0088399999999996E-3</v>
      </c>
      <c r="G8275" s="4">
        <v>1</v>
      </c>
      <c r="H8275" s="4">
        <v>1</v>
      </c>
      <c r="I8275" s="4">
        <v>1</v>
      </c>
      <c r="J8275" s="4" t="s">
        <v>9463</v>
      </c>
      <c r="K8275" s="4">
        <v>0</v>
      </c>
      <c r="L8275" s="4">
        <v>1017.50336</v>
      </c>
      <c r="M8275" s="4" t="s">
        <v>29</v>
      </c>
      <c r="N8275" s="4" t="s">
        <v>29</v>
      </c>
      <c r="O8275" s="4">
        <v>1.4350000000000001E-3</v>
      </c>
      <c r="P8275" s="4">
        <v>3.8420000000000003E-2</v>
      </c>
      <c r="Q8275" s="4">
        <v>2.63</v>
      </c>
    </row>
    <row r="8276" spans="1:29" x14ac:dyDescent="0.25">
      <c r="A8276" s="3" t="s">
        <v>29</v>
      </c>
      <c r="B8276" s="3" t="s">
        <v>30</v>
      </c>
      <c r="C8276" s="3" t="s">
        <v>9471</v>
      </c>
      <c r="D8276" s="3" t="s">
        <v>9472</v>
      </c>
      <c r="E8276" s="3">
        <v>0</v>
      </c>
      <c r="F8276" s="3">
        <v>13.509</v>
      </c>
      <c r="G8276" s="3">
        <v>13</v>
      </c>
      <c r="H8276" s="3">
        <v>3</v>
      </c>
      <c r="I8276" s="3">
        <v>4</v>
      </c>
      <c r="J8276" s="3">
        <v>3</v>
      </c>
      <c r="K8276" s="3">
        <v>289</v>
      </c>
      <c r="L8276" s="3">
        <v>32.9</v>
      </c>
      <c r="M8276" s="3">
        <v>9.85</v>
      </c>
      <c r="N8276" s="3">
        <v>10.44</v>
      </c>
      <c r="O8276" s="3">
        <v>3</v>
      </c>
      <c r="P8276" s="3" t="s">
        <v>34</v>
      </c>
      <c r="Q8276" s="3" t="s">
        <v>34</v>
      </c>
      <c r="R8276" s="3" t="s">
        <v>34</v>
      </c>
      <c r="S8276" s="3" t="s">
        <v>9473</v>
      </c>
      <c r="T8276" s="3" t="s">
        <v>34</v>
      </c>
      <c r="U8276" s="3" t="s">
        <v>9471</v>
      </c>
      <c r="V8276" s="3" t="s">
        <v>34</v>
      </c>
      <c r="W8276" s="3" t="s">
        <v>1139</v>
      </c>
      <c r="X8276" s="3" t="s">
        <v>34</v>
      </c>
      <c r="Y8276" s="3" t="s">
        <v>34</v>
      </c>
      <c r="Z8276" s="3" t="s">
        <v>34</v>
      </c>
      <c r="AA8276" s="3">
        <v>0</v>
      </c>
      <c r="AB8276" s="3" t="s">
        <v>29</v>
      </c>
      <c r="AC8276" s="3">
        <v>1</v>
      </c>
    </row>
    <row r="8277" spans="1:29" hidden="1" outlineLevel="1" collapsed="1" x14ac:dyDescent="0.25">
      <c r="A8277" t="s">
        <v>34</v>
      </c>
      <c r="B8277" s="2" t="s">
        <v>39</v>
      </c>
      <c r="C8277" s="2" t="s">
        <v>40</v>
      </c>
      <c r="D8277" s="2" t="s">
        <v>41</v>
      </c>
      <c r="E8277" s="2" t="s">
        <v>42</v>
      </c>
      <c r="F8277" s="2" t="s">
        <v>43</v>
      </c>
      <c r="G8277" s="2" t="s">
        <v>28</v>
      </c>
      <c r="H8277" s="2" t="s">
        <v>44</v>
      </c>
      <c r="I8277" s="2" t="s">
        <v>8</v>
      </c>
      <c r="J8277" s="2" t="s">
        <v>45</v>
      </c>
      <c r="K8277" s="2" t="s">
        <v>46</v>
      </c>
      <c r="L8277" s="2" t="s">
        <v>47</v>
      </c>
      <c r="M8277" s="2" t="s">
        <v>27</v>
      </c>
      <c r="N8277" s="2" t="s">
        <v>48</v>
      </c>
      <c r="O8277" s="2" t="s">
        <v>49</v>
      </c>
      <c r="P8277" s="2" t="s">
        <v>50</v>
      </c>
      <c r="Q8277" s="2" t="s">
        <v>51</v>
      </c>
    </row>
    <row r="8278" spans="1:29" hidden="1" outlineLevel="1" collapsed="1" x14ac:dyDescent="0.25">
      <c r="A8278" t="s">
        <v>34</v>
      </c>
      <c r="B8278" s="4" t="s">
        <v>29</v>
      </c>
      <c r="C8278" s="4" t="s">
        <v>9474</v>
      </c>
      <c r="D8278" s="4" t="s">
        <v>34</v>
      </c>
      <c r="E8278" s="4">
        <v>9.8286600000000002E-6</v>
      </c>
      <c r="F8278" s="4">
        <v>1.5434800000000001E-4</v>
      </c>
      <c r="G8278" s="4">
        <v>1</v>
      </c>
      <c r="H8278" s="4">
        <v>1</v>
      </c>
      <c r="I8278" s="4">
        <v>1</v>
      </c>
      <c r="J8278" s="4" t="s">
        <v>9471</v>
      </c>
      <c r="K8278" s="4">
        <v>0</v>
      </c>
      <c r="L8278" s="4">
        <v>1656.7823699999999</v>
      </c>
      <c r="M8278" s="4" t="s">
        <v>29</v>
      </c>
      <c r="N8278" s="4" t="s">
        <v>29</v>
      </c>
      <c r="O8278" s="4">
        <v>6.5770000000000002E-5</v>
      </c>
      <c r="P8278" s="4">
        <v>3.446E-7</v>
      </c>
      <c r="Q8278" s="4">
        <v>2.83</v>
      </c>
    </row>
    <row r="8279" spans="1:29" hidden="1" outlineLevel="1" collapsed="1" x14ac:dyDescent="0.25">
      <c r="A8279" t="s">
        <v>34</v>
      </c>
      <c r="B8279" s="4" t="s">
        <v>29</v>
      </c>
      <c r="C8279" s="4" t="s">
        <v>9475</v>
      </c>
      <c r="D8279" s="4" t="s">
        <v>128</v>
      </c>
      <c r="E8279" s="4">
        <v>3.57909E-4</v>
      </c>
      <c r="F8279" s="4">
        <v>1.5434800000000001E-4</v>
      </c>
      <c r="G8279" s="4">
        <v>1</v>
      </c>
      <c r="H8279" s="4">
        <v>1</v>
      </c>
      <c r="I8279" s="4">
        <v>1</v>
      </c>
      <c r="J8279" s="4" t="s">
        <v>9471</v>
      </c>
      <c r="K8279" s="4">
        <v>0</v>
      </c>
      <c r="L8279" s="4">
        <v>1406.70966</v>
      </c>
      <c r="M8279" s="4" t="s">
        <v>29</v>
      </c>
      <c r="N8279" s="4" t="s">
        <v>29</v>
      </c>
      <c r="O8279" s="4">
        <v>6.5770000000000002E-5</v>
      </c>
      <c r="P8279" s="4">
        <v>2.6760000000000001E-5</v>
      </c>
      <c r="Q8279" s="4">
        <v>3.46</v>
      </c>
    </row>
    <row r="8280" spans="1:29" hidden="1" outlineLevel="1" collapsed="1" x14ac:dyDescent="0.25">
      <c r="A8280" t="s">
        <v>34</v>
      </c>
      <c r="B8280" s="4" t="s">
        <v>29</v>
      </c>
      <c r="C8280" s="4" t="s">
        <v>9476</v>
      </c>
      <c r="D8280" s="4" t="s">
        <v>9477</v>
      </c>
      <c r="E8280" s="4">
        <v>2.0445100000000001E-2</v>
      </c>
      <c r="F8280" s="4">
        <v>7.2030900000000003E-4</v>
      </c>
      <c r="G8280" s="4">
        <v>1</v>
      </c>
      <c r="H8280" s="4">
        <v>1</v>
      </c>
      <c r="I8280" s="4">
        <v>2</v>
      </c>
      <c r="J8280" s="4" t="s">
        <v>9471</v>
      </c>
      <c r="K8280" s="4">
        <v>0</v>
      </c>
      <c r="L8280" s="4">
        <v>1306.5476100000001</v>
      </c>
      <c r="M8280" s="4" t="s">
        <v>29</v>
      </c>
      <c r="N8280" s="4" t="s">
        <v>29</v>
      </c>
      <c r="O8280" s="4">
        <v>2.6459999999999998E-4</v>
      </c>
      <c r="P8280" s="4">
        <v>3.3609999999999998E-3</v>
      </c>
      <c r="Q8280" s="4">
        <v>2.06</v>
      </c>
    </row>
    <row r="8281" spans="1:29" x14ac:dyDescent="0.25">
      <c r="A8281" s="3" t="s">
        <v>29</v>
      </c>
      <c r="B8281" s="3" t="s">
        <v>30</v>
      </c>
      <c r="C8281" s="3" t="s">
        <v>9478</v>
      </c>
      <c r="D8281" s="3" t="s">
        <v>9479</v>
      </c>
      <c r="E8281" s="3">
        <v>0</v>
      </c>
      <c r="F8281" s="3">
        <v>13.467000000000001</v>
      </c>
      <c r="G8281" s="3">
        <v>7</v>
      </c>
      <c r="H8281" s="3">
        <v>3</v>
      </c>
      <c r="I8281" s="3">
        <v>3</v>
      </c>
      <c r="J8281" s="3">
        <v>3</v>
      </c>
      <c r="K8281" s="3">
        <v>686</v>
      </c>
      <c r="L8281" s="3">
        <v>78.8</v>
      </c>
      <c r="M8281" s="3">
        <v>9.16</v>
      </c>
      <c r="N8281" s="3">
        <v>9.1199999999999992</v>
      </c>
      <c r="O8281" s="3">
        <v>3</v>
      </c>
      <c r="P8281" s="3" t="s">
        <v>315</v>
      </c>
      <c r="Q8281" s="3" t="s">
        <v>34</v>
      </c>
      <c r="R8281" s="3" t="s">
        <v>1854</v>
      </c>
      <c r="S8281" s="3" t="s">
        <v>9480</v>
      </c>
      <c r="T8281" s="3" t="s">
        <v>34</v>
      </c>
      <c r="U8281" s="3" t="s">
        <v>9478</v>
      </c>
      <c r="V8281" s="3" t="s">
        <v>34</v>
      </c>
      <c r="W8281" s="3" t="s">
        <v>976</v>
      </c>
      <c r="X8281" s="3" t="s">
        <v>34</v>
      </c>
      <c r="Y8281" s="3" t="s">
        <v>34</v>
      </c>
      <c r="Z8281" s="3" t="s">
        <v>34</v>
      </c>
      <c r="AA8281" s="3">
        <v>0</v>
      </c>
      <c r="AB8281" s="3" t="s">
        <v>29</v>
      </c>
      <c r="AC8281" s="3">
        <v>1</v>
      </c>
    </row>
    <row r="8282" spans="1:29" hidden="1" outlineLevel="1" collapsed="1" x14ac:dyDescent="0.25">
      <c r="A8282" t="s">
        <v>34</v>
      </c>
      <c r="B8282" s="2" t="s">
        <v>39</v>
      </c>
      <c r="C8282" s="2" t="s">
        <v>40</v>
      </c>
      <c r="D8282" s="2" t="s">
        <v>41</v>
      </c>
      <c r="E8282" s="2" t="s">
        <v>42</v>
      </c>
      <c r="F8282" s="2" t="s">
        <v>43</v>
      </c>
      <c r="G8282" s="2" t="s">
        <v>28</v>
      </c>
      <c r="H8282" s="2" t="s">
        <v>44</v>
      </c>
      <c r="I8282" s="2" t="s">
        <v>8</v>
      </c>
      <c r="J8282" s="2" t="s">
        <v>45</v>
      </c>
      <c r="K8282" s="2" t="s">
        <v>46</v>
      </c>
      <c r="L8282" s="2" t="s">
        <v>47</v>
      </c>
      <c r="M8282" s="2" t="s">
        <v>27</v>
      </c>
      <c r="N8282" s="2" t="s">
        <v>48</v>
      </c>
      <c r="O8282" s="2" t="s">
        <v>49</v>
      </c>
      <c r="P8282" s="2" t="s">
        <v>50</v>
      </c>
      <c r="Q8282" s="2" t="s">
        <v>51</v>
      </c>
    </row>
    <row r="8283" spans="1:29" hidden="1" outlineLevel="1" collapsed="1" x14ac:dyDescent="0.25">
      <c r="A8283" t="s">
        <v>34</v>
      </c>
      <c r="B8283" s="4" t="s">
        <v>29</v>
      </c>
      <c r="C8283" s="4" t="s">
        <v>9481</v>
      </c>
      <c r="D8283" s="4" t="s">
        <v>34</v>
      </c>
      <c r="E8283" s="4">
        <v>1.0137E-3</v>
      </c>
      <c r="F8283" s="4">
        <v>1.5434800000000001E-4</v>
      </c>
      <c r="G8283" s="4">
        <v>1</v>
      </c>
      <c r="H8283" s="4">
        <v>1</v>
      </c>
      <c r="I8283" s="4">
        <v>1</v>
      </c>
      <c r="J8283" s="4" t="s">
        <v>9478</v>
      </c>
      <c r="K8283" s="4">
        <v>0</v>
      </c>
      <c r="L8283" s="4">
        <v>1465.73804</v>
      </c>
      <c r="M8283" s="4" t="s">
        <v>29</v>
      </c>
      <c r="N8283" s="4" t="s">
        <v>29</v>
      </c>
      <c r="O8283" s="4">
        <v>6.5770000000000002E-5</v>
      </c>
      <c r="P8283" s="4">
        <v>9.3670000000000003E-5</v>
      </c>
      <c r="Q8283" s="4">
        <v>2.73</v>
      </c>
    </row>
    <row r="8284" spans="1:29" hidden="1" outlineLevel="1" collapsed="1" x14ac:dyDescent="0.25">
      <c r="A8284" t="s">
        <v>34</v>
      </c>
      <c r="B8284" s="4" t="s">
        <v>29</v>
      </c>
      <c r="C8284" s="4" t="s">
        <v>9482</v>
      </c>
      <c r="D8284" s="4" t="s">
        <v>317</v>
      </c>
      <c r="E8284" s="4">
        <v>8.9148600000000004E-4</v>
      </c>
      <c r="F8284" s="4">
        <v>1.5434800000000001E-4</v>
      </c>
      <c r="G8284" s="4">
        <v>1</v>
      </c>
      <c r="H8284" s="4">
        <v>1</v>
      </c>
      <c r="I8284" s="4">
        <v>1</v>
      </c>
      <c r="J8284" s="4" t="s">
        <v>9478</v>
      </c>
      <c r="K8284" s="4">
        <v>1</v>
      </c>
      <c r="L8284" s="4">
        <v>1843.87556</v>
      </c>
      <c r="M8284" s="4" t="s">
        <v>29</v>
      </c>
      <c r="N8284" s="4" t="s">
        <v>29</v>
      </c>
      <c r="O8284" s="4">
        <v>6.5770000000000002E-5</v>
      </c>
      <c r="P8284" s="4">
        <v>8.0019999999999996E-5</v>
      </c>
      <c r="Q8284" s="4">
        <v>2.86</v>
      </c>
    </row>
    <row r="8285" spans="1:29" hidden="1" outlineLevel="1" collapsed="1" x14ac:dyDescent="0.25">
      <c r="A8285" t="s">
        <v>34</v>
      </c>
      <c r="B8285" s="4" t="s">
        <v>29</v>
      </c>
      <c r="C8285" s="4" t="s">
        <v>9483</v>
      </c>
      <c r="D8285" s="4" t="s">
        <v>34</v>
      </c>
      <c r="E8285" s="4">
        <v>8.2612200000000002E-5</v>
      </c>
      <c r="F8285" s="4">
        <v>1.5434800000000001E-4</v>
      </c>
      <c r="G8285" s="4">
        <v>1</v>
      </c>
      <c r="H8285" s="4">
        <v>1</v>
      </c>
      <c r="I8285" s="4">
        <v>1</v>
      </c>
      <c r="J8285" s="4" t="s">
        <v>9478</v>
      </c>
      <c r="K8285" s="4">
        <v>0</v>
      </c>
      <c r="L8285" s="4">
        <v>1740.9683199999999</v>
      </c>
      <c r="M8285" s="4" t="s">
        <v>29</v>
      </c>
      <c r="N8285" s="4" t="s">
        <v>29</v>
      </c>
      <c r="O8285" s="4">
        <v>6.5770000000000002E-5</v>
      </c>
      <c r="P8285" s="4">
        <v>4.5560000000000001E-6</v>
      </c>
      <c r="Q8285" s="4">
        <v>3.53</v>
      </c>
    </row>
    <row r="8286" spans="1:29" x14ac:dyDescent="0.25">
      <c r="A8286" s="3" t="s">
        <v>29</v>
      </c>
      <c r="B8286" s="3" t="s">
        <v>30</v>
      </c>
      <c r="C8286" s="3" t="s">
        <v>9484</v>
      </c>
      <c r="D8286" s="3" t="s">
        <v>9485</v>
      </c>
      <c r="E8286" s="3">
        <v>0</v>
      </c>
      <c r="F8286" s="3">
        <v>13.45</v>
      </c>
      <c r="G8286" s="3">
        <v>9</v>
      </c>
      <c r="H8286" s="3">
        <v>4</v>
      </c>
      <c r="I8286" s="3">
        <v>4</v>
      </c>
      <c r="J8286" s="3">
        <v>4</v>
      </c>
      <c r="K8286" s="3">
        <v>707</v>
      </c>
      <c r="L8286" s="3">
        <v>81.7</v>
      </c>
      <c r="M8286" s="3">
        <v>6.6</v>
      </c>
      <c r="N8286" s="3">
        <v>10.48</v>
      </c>
      <c r="O8286" s="3">
        <v>4</v>
      </c>
      <c r="P8286" s="3" t="s">
        <v>34</v>
      </c>
      <c r="Q8286" s="3" t="s">
        <v>2310</v>
      </c>
      <c r="R8286" s="3" t="s">
        <v>189</v>
      </c>
      <c r="S8286" s="3" t="s">
        <v>34</v>
      </c>
      <c r="T8286" s="3" t="s">
        <v>34</v>
      </c>
      <c r="U8286" s="3" t="s">
        <v>9486</v>
      </c>
      <c r="V8286" s="3" t="s">
        <v>34</v>
      </c>
      <c r="W8286" s="3" t="s">
        <v>714</v>
      </c>
      <c r="X8286" s="3" t="s">
        <v>34</v>
      </c>
      <c r="Y8286" s="3" t="s">
        <v>34</v>
      </c>
      <c r="Z8286" s="3" t="s">
        <v>34</v>
      </c>
      <c r="AA8286" s="3">
        <v>0</v>
      </c>
      <c r="AB8286" s="3" t="s">
        <v>29</v>
      </c>
      <c r="AC8286" s="3">
        <v>1</v>
      </c>
    </row>
    <row r="8287" spans="1:29" hidden="1" outlineLevel="1" collapsed="1" x14ac:dyDescent="0.25">
      <c r="A8287" t="s">
        <v>34</v>
      </c>
      <c r="B8287" s="2" t="s">
        <v>39</v>
      </c>
      <c r="C8287" s="2" t="s">
        <v>40</v>
      </c>
      <c r="D8287" s="2" t="s">
        <v>41</v>
      </c>
      <c r="E8287" s="2" t="s">
        <v>42</v>
      </c>
      <c r="F8287" s="2" t="s">
        <v>43</v>
      </c>
      <c r="G8287" s="2" t="s">
        <v>28</v>
      </c>
      <c r="H8287" s="2" t="s">
        <v>44</v>
      </c>
      <c r="I8287" s="2" t="s">
        <v>8</v>
      </c>
      <c r="J8287" s="2" t="s">
        <v>45</v>
      </c>
      <c r="K8287" s="2" t="s">
        <v>46</v>
      </c>
      <c r="L8287" s="2" t="s">
        <v>47</v>
      </c>
      <c r="M8287" s="2" t="s">
        <v>27</v>
      </c>
      <c r="N8287" s="2" t="s">
        <v>48</v>
      </c>
      <c r="O8287" s="2" t="s">
        <v>49</v>
      </c>
      <c r="P8287" s="2" t="s">
        <v>50</v>
      </c>
      <c r="Q8287" s="2" t="s">
        <v>51</v>
      </c>
    </row>
    <row r="8288" spans="1:29" hidden="1" outlineLevel="1" collapsed="1" x14ac:dyDescent="0.25">
      <c r="A8288" t="s">
        <v>34</v>
      </c>
      <c r="B8288" s="4" t="s">
        <v>29</v>
      </c>
      <c r="C8288" s="4" t="s">
        <v>9487</v>
      </c>
      <c r="D8288" s="4" t="s">
        <v>34</v>
      </c>
      <c r="E8288" s="4">
        <v>2.2673600000000001E-4</v>
      </c>
      <c r="F8288" s="4">
        <v>1.5434800000000001E-4</v>
      </c>
      <c r="G8288" s="4">
        <v>1</v>
      </c>
      <c r="H8288" s="4">
        <v>1</v>
      </c>
      <c r="I8288" s="4">
        <v>1</v>
      </c>
      <c r="J8288" s="4" t="s">
        <v>9484</v>
      </c>
      <c r="K8288" s="4">
        <v>0</v>
      </c>
      <c r="L8288" s="4">
        <v>2428.2255500000001</v>
      </c>
      <c r="M8288" s="4" t="s">
        <v>29</v>
      </c>
      <c r="N8288" s="4" t="s">
        <v>29</v>
      </c>
      <c r="O8288" s="4">
        <v>6.5770000000000002E-5</v>
      </c>
      <c r="P8288" s="4">
        <v>1.5460000000000001E-5</v>
      </c>
      <c r="Q8288" s="4">
        <v>3.16</v>
      </c>
    </row>
    <row r="8289" spans="1:29" hidden="1" outlineLevel="1" collapsed="1" x14ac:dyDescent="0.25">
      <c r="A8289" t="s">
        <v>34</v>
      </c>
      <c r="B8289" s="4" t="s">
        <v>29</v>
      </c>
      <c r="C8289" s="4" t="s">
        <v>9488</v>
      </c>
      <c r="D8289" s="4" t="s">
        <v>34</v>
      </c>
      <c r="E8289" s="4">
        <v>3.3849100000000001E-3</v>
      </c>
      <c r="F8289" s="4">
        <v>3.0793500000000001E-4</v>
      </c>
      <c r="G8289" s="4">
        <v>1</v>
      </c>
      <c r="H8289" s="4">
        <v>1</v>
      </c>
      <c r="I8289" s="4">
        <v>1</v>
      </c>
      <c r="J8289" s="4" t="s">
        <v>9484</v>
      </c>
      <c r="K8289" s="4">
        <v>0</v>
      </c>
      <c r="L8289" s="4">
        <v>1401.7372600000001</v>
      </c>
      <c r="M8289" s="4" t="s">
        <v>29</v>
      </c>
      <c r="N8289" s="4" t="s">
        <v>29</v>
      </c>
      <c r="O8289" s="4">
        <v>1.192E-4</v>
      </c>
      <c r="P8289" s="4">
        <v>3.9120000000000002E-4</v>
      </c>
      <c r="Q8289" s="4">
        <v>2.56</v>
      </c>
    </row>
    <row r="8290" spans="1:29" hidden="1" outlineLevel="1" collapsed="1" x14ac:dyDescent="0.25">
      <c r="A8290" t="s">
        <v>34</v>
      </c>
      <c r="B8290" s="4" t="s">
        <v>29</v>
      </c>
      <c r="C8290" s="4" t="s">
        <v>9489</v>
      </c>
      <c r="D8290" s="4" t="s">
        <v>34</v>
      </c>
      <c r="E8290" s="4">
        <v>1.2501399999999999E-2</v>
      </c>
      <c r="F8290" s="4">
        <v>4.3565599999999998E-4</v>
      </c>
      <c r="G8290" s="4">
        <v>1</v>
      </c>
      <c r="H8290" s="4">
        <v>1</v>
      </c>
      <c r="I8290" s="4">
        <v>1</v>
      </c>
      <c r="J8290" s="4" t="s">
        <v>9484</v>
      </c>
      <c r="K8290" s="4">
        <v>0</v>
      </c>
      <c r="L8290" s="4">
        <v>1970.94139</v>
      </c>
      <c r="M8290" s="4" t="s">
        <v>29</v>
      </c>
      <c r="N8290" s="4" t="s">
        <v>29</v>
      </c>
      <c r="O8290" s="4">
        <v>1.639E-4</v>
      </c>
      <c r="P8290" s="4">
        <v>1.8309999999999999E-3</v>
      </c>
      <c r="Q8290" s="4">
        <v>1.81</v>
      </c>
    </row>
    <row r="8291" spans="1:29" hidden="1" outlineLevel="1" collapsed="1" x14ac:dyDescent="0.25">
      <c r="A8291" t="s">
        <v>34</v>
      </c>
      <c r="B8291" s="4" t="s">
        <v>29</v>
      </c>
      <c r="C8291" s="4" t="s">
        <v>9490</v>
      </c>
      <c r="D8291" s="4" t="s">
        <v>34</v>
      </c>
      <c r="E8291" s="4">
        <v>1.96893E-2</v>
      </c>
      <c r="F8291" s="4">
        <v>7.2030900000000003E-4</v>
      </c>
      <c r="G8291" s="4">
        <v>1</v>
      </c>
      <c r="H8291" s="4">
        <v>1</v>
      </c>
      <c r="I8291" s="4">
        <v>1</v>
      </c>
      <c r="J8291" s="4" t="s">
        <v>9484</v>
      </c>
      <c r="K8291" s="4">
        <v>0</v>
      </c>
      <c r="L8291" s="4">
        <v>1755.84357</v>
      </c>
      <c r="M8291" s="4" t="s">
        <v>29</v>
      </c>
      <c r="N8291" s="4" t="s">
        <v>29</v>
      </c>
      <c r="O8291" s="4">
        <v>2.6459999999999998E-4</v>
      </c>
      <c r="P8291" s="4">
        <v>3.2070000000000002E-3</v>
      </c>
      <c r="Q8291" s="4">
        <v>2.96</v>
      </c>
    </row>
    <row r="8292" spans="1:29" x14ac:dyDescent="0.25">
      <c r="A8292" s="3" t="s">
        <v>29</v>
      </c>
      <c r="B8292" s="3" t="s">
        <v>30</v>
      </c>
      <c r="C8292" s="3" t="s">
        <v>9491</v>
      </c>
      <c r="D8292" s="3" t="s">
        <v>9492</v>
      </c>
      <c r="E8292" s="3">
        <v>0</v>
      </c>
      <c r="F8292" s="3">
        <v>13.329000000000001</v>
      </c>
      <c r="G8292" s="3">
        <v>15</v>
      </c>
      <c r="H8292" s="3">
        <v>3</v>
      </c>
      <c r="I8292" s="3">
        <v>3</v>
      </c>
      <c r="J8292" s="3">
        <v>3</v>
      </c>
      <c r="K8292" s="3">
        <v>295</v>
      </c>
      <c r="L8292" s="3">
        <v>35.1</v>
      </c>
      <c r="M8292" s="3">
        <v>9.4700000000000006</v>
      </c>
      <c r="N8292" s="3">
        <v>9.4600000000000009</v>
      </c>
      <c r="O8292" s="3">
        <v>3</v>
      </c>
      <c r="P8292" s="3" t="s">
        <v>34</v>
      </c>
      <c r="Q8292" s="3" t="s">
        <v>34</v>
      </c>
      <c r="R8292" s="3" t="s">
        <v>34</v>
      </c>
      <c r="S8292" s="3" t="s">
        <v>7265</v>
      </c>
      <c r="T8292" s="3" t="s">
        <v>34</v>
      </c>
      <c r="U8292" s="3" t="s">
        <v>9493</v>
      </c>
      <c r="V8292" s="3" t="s">
        <v>34</v>
      </c>
      <c r="W8292" s="3" t="s">
        <v>1758</v>
      </c>
      <c r="X8292" s="3" t="s">
        <v>34</v>
      </c>
      <c r="Y8292" s="3" t="s">
        <v>34</v>
      </c>
      <c r="Z8292" s="3" t="s">
        <v>34</v>
      </c>
      <c r="AA8292" s="3">
        <v>0</v>
      </c>
      <c r="AB8292" s="3" t="s">
        <v>29</v>
      </c>
      <c r="AC8292" s="3">
        <v>1</v>
      </c>
    </row>
    <row r="8293" spans="1:29" hidden="1" outlineLevel="1" collapsed="1" x14ac:dyDescent="0.25">
      <c r="A8293" t="s">
        <v>34</v>
      </c>
      <c r="B8293" s="2" t="s">
        <v>39</v>
      </c>
      <c r="C8293" s="2" t="s">
        <v>40</v>
      </c>
      <c r="D8293" s="2" t="s">
        <v>41</v>
      </c>
      <c r="E8293" s="2" t="s">
        <v>42</v>
      </c>
      <c r="F8293" s="2" t="s">
        <v>43</v>
      </c>
      <c r="G8293" s="2" t="s">
        <v>28</v>
      </c>
      <c r="H8293" s="2" t="s">
        <v>44</v>
      </c>
      <c r="I8293" s="2" t="s">
        <v>8</v>
      </c>
      <c r="J8293" s="2" t="s">
        <v>45</v>
      </c>
      <c r="K8293" s="2" t="s">
        <v>46</v>
      </c>
      <c r="L8293" s="2" t="s">
        <v>47</v>
      </c>
      <c r="M8293" s="2" t="s">
        <v>27</v>
      </c>
      <c r="N8293" s="2" t="s">
        <v>48</v>
      </c>
      <c r="O8293" s="2" t="s">
        <v>49</v>
      </c>
      <c r="P8293" s="2" t="s">
        <v>50</v>
      </c>
      <c r="Q8293" s="2" t="s">
        <v>51</v>
      </c>
    </row>
    <row r="8294" spans="1:29" hidden="1" outlineLevel="1" collapsed="1" x14ac:dyDescent="0.25">
      <c r="A8294" t="s">
        <v>34</v>
      </c>
      <c r="B8294" s="4" t="s">
        <v>29</v>
      </c>
      <c r="C8294" s="4" t="s">
        <v>9494</v>
      </c>
      <c r="D8294" s="4" t="s">
        <v>34</v>
      </c>
      <c r="E8294" s="4">
        <v>7.9485099999999996E-5</v>
      </c>
      <c r="F8294" s="4">
        <v>1.5434800000000001E-4</v>
      </c>
      <c r="G8294" s="4">
        <v>1</v>
      </c>
      <c r="H8294" s="4">
        <v>1</v>
      </c>
      <c r="I8294" s="4">
        <v>1</v>
      </c>
      <c r="J8294" s="4" t="s">
        <v>9491</v>
      </c>
      <c r="K8294" s="4">
        <v>0</v>
      </c>
      <c r="L8294" s="4">
        <v>1429.80494</v>
      </c>
      <c r="M8294" s="4" t="s">
        <v>29</v>
      </c>
      <c r="N8294" s="4" t="s">
        <v>29</v>
      </c>
      <c r="O8294" s="4">
        <v>6.5770000000000002E-5</v>
      </c>
      <c r="P8294" s="4">
        <v>4.3270000000000002E-6</v>
      </c>
      <c r="Q8294" s="4">
        <v>3.58</v>
      </c>
    </row>
    <row r="8295" spans="1:29" hidden="1" outlineLevel="1" collapsed="1" x14ac:dyDescent="0.25">
      <c r="A8295" t="s">
        <v>34</v>
      </c>
      <c r="B8295" s="4" t="s">
        <v>29</v>
      </c>
      <c r="C8295" s="4" t="s">
        <v>9495</v>
      </c>
      <c r="D8295" s="4" t="s">
        <v>401</v>
      </c>
      <c r="E8295" s="4">
        <v>2.4179400000000001E-4</v>
      </c>
      <c r="F8295" s="4">
        <v>1.5434800000000001E-4</v>
      </c>
      <c r="G8295" s="4">
        <v>1</v>
      </c>
      <c r="H8295" s="4">
        <v>1</v>
      </c>
      <c r="I8295" s="4">
        <v>1</v>
      </c>
      <c r="J8295" s="4" t="s">
        <v>9491</v>
      </c>
      <c r="K8295" s="4">
        <v>1</v>
      </c>
      <c r="L8295" s="4">
        <v>2286.0078100000001</v>
      </c>
      <c r="M8295" s="4" t="s">
        <v>29</v>
      </c>
      <c r="N8295" s="4" t="s">
        <v>29</v>
      </c>
      <c r="O8295" s="4">
        <v>6.5770000000000002E-5</v>
      </c>
      <c r="P8295" s="4">
        <v>1.6690000000000001E-5</v>
      </c>
      <c r="Q8295" s="4">
        <v>3.27</v>
      </c>
    </row>
    <row r="8296" spans="1:29" hidden="1" outlineLevel="1" collapsed="1" x14ac:dyDescent="0.25">
      <c r="A8296" t="s">
        <v>34</v>
      </c>
      <c r="B8296" s="4" t="s">
        <v>29</v>
      </c>
      <c r="C8296" s="4" t="s">
        <v>9496</v>
      </c>
      <c r="D8296" s="4" t="s">
        <v>34</v>
      </c>
      <c r="E8296" s="4">
        <v>5.2283700000000004E-3</v>
      </c>
      <c r="F8296" s="4">
        <v>3.0793500000000001E-4</v>
      </c>
      <c r="G8296" s="4">
        <v>1</v>
      </c>
      <c r="H8296" s="4">
        <v>1</v>
      </c>
      <c r="I8296" s="4">
        <v>1</v>
      </c>
      <c r="J8296" s="4" t="s">
        <v>9491</v>
      </c>
      <c r="K8296" s="4">
        <v>1</v>
      </c>
      <c r="L8296" s="4">
        <v>1545.82311</v>
      </c>
      <c r="M8296" s="4" t="s">
        <v>29</v>
      </c>
      <c r="N8296" s="4" t="s">
        <v>29</v>
      </c>
      <c r="O8296" s="4">
        <v>1.192E-4</v>
      </c>
      <c r="P8296" s="4">
        <v>6.4899999999999995E-4</v>
      </c>
      <c r="Q8296" s="4">
        <v>2.6</v>
      </c>
    </row>
    <row r="8297" spans="1:29" x14ac:dyDescent="0.25">
      <c r="A8297" s="3" t="s">
        <v>29</v>
      </c>
      <c r="B8297" s="3" t="s">
        <v>30</v>
      </c>
      <c r="C8297" s="3" t="s">
        <v>9497</v>
      </c>
      <c r="D8297" s="3" t="s">
        <v>9498</v>
      </c>
      <c r="E8297" s="3">
        <v>0</v>
      </c>
      <c r="F8297" s="3">
        <v>13.295999999999999</v>
      </c>
      <c r="G8297" s="3">
        <v>5</v>
      </c>
      <c r="H8297" s="3">
        <v>4</v>
      </c>
      <c r="I8297" s="3">
        <v>4</v>
      </c>
      <c r="J8297" s="3">
        <v>4</v>
      </c>
      <c r="K8297" s="3">
        <v>945</v>
      </c>
      <c r="L8297" s="3">
        <v>104.2</v>
      </c>
      <c r="M8297" s="3">
        <v>6.18</v>
      </c>
      <c r="N8297" s="3">
        <v>11.62</v>
      </c>
      <c r="O8297" s="3">
        <v>4</v>
      </c>
      <c r="P8297" s="3" t="s">
        <v>4087</v>
      </c>
      <c r="Q8297" s="3" t="s">
        <v>8491</v>
      </c>
      <c r="R8297" s="3" t="s">
        <v>8492</v>
      </c>
      <c r="S8297" s="3" t="s">
        <v>9499</v>
      </c>
      <c r="T8297" s="3" t="s">
        <v>34</v>
      </c>
      <c r="U8297" s="3" t="s">
        <v>9497</v>
      </c>
      <c r="V8297" s="3" t="s">
        <v>34</v>
      </c>
      <c r="W8297" s="3" t="s">
        <v>449</v>
      </c>
      <c r="X8297" s="3" t="s">
        <v>34</v>
      </c>
      <c r="Y8297" s="3" t="s">
        <v>34</v>
      </c>
      <c r="Z8297" s="3" t="s">
        <v>34</v>
      </c>
      <c r="AA8297" s="3">
        <v>0</v>
      </c>
      <c r="AB8297" s="3" t="s">
        <v>29</v>
      </c>
      <c r="AC8297" s="3">
        <v>1</v>
      </c>
    </row>
    <row r="8298" spans="1:29" hidden="1" outlineLevel="1" collapsed="1" x14ac:dyDescent="0.25">
      <c r="A8298" t="s">
        <v>34</v>
      </c>
      <c r="B8298" s="2" t="s">
        <v>39</v>
      </c>
      <c r="C8298" s="2" t="s">
        <v>40</v>
      </c>
      <c r="D8298" s="2" t="s">
        <v>41</v>
      </c>
      <c r="E8298" s="2" t="s">
        <v>42</v>
      </c>
      <c r="F8298" s="2" t="s">
        <v>43</v>
      </c>
      <c r="G8298" s="2" t="s">
        <v>28</v>
      </c>
      <c r="H8298" s="2" t="s">
        <v>44</v>
      </c>
      <c r="I8298" s="2" t="s">
        <v>8</v>
      </c>
      <c r="J8298" s="2" t="s">
        <v>45</v>
      </c>
      <c r="K8298" s="2" t="s">
        <v>46</v>
      </c>
      <c r="L8298" s="2" t="s">
        <v>47</v>
      </c>
      <c r="M8298" s="2" t="s">
        <v>27</v>
      </c>
      <c r="N8298" s="2" t="s">
        <v>48</v>
      </c>
      <c r="O8298" s="2" t="s">
        <v>49</v>
      </c>
      <c r="P8298" s="2" t="s">
        <v>50</v>
      </c>
      <c r="Q8298" s="2" t="s">
        <v>51</v>
      </c>
    </row>
    <row r="8299" spans="1:29" hidden="1" outlineLevel="1" collapsed="1" x14ac:dyDescent="0.25">
      <c r="A8299" t="s">
        <v>34</v>
      </c>
      <c r="B8299" s="4" t="s">
        <v>29</v>
      </c>
      <c r="C8299" s="4" t="s">
        <v>9500</v>
      </c>
      <c r="D8299" s="4" t="s">
        <v>34</v>
      </c>
      <c r="E8299" s="4">
        <v>8.6330599999999999E-4</v>
      </c>
      <c r="F8299" s="4">
        <v>1.5434800000000001E-4</v>
      </c>
      <c r="G8299" s="4">
        <v>1</v>
      </c>
      <c r="H8299" s="4">
        <v>1</v>
      </c>
      <c r="I8299" s="4">
        <v>1</v>
      </c>
      <c r="J8299" s="4" t="s">
        <v>9497</v>
      </c>
      <c r="K8299" s="4">
        <v>0</v>
      </c>
      <c r="L8299" s="4">
        <v>1089.62625</v>
      </c>
      <c r="M8299" s="4" t="s">
        <v>29</v>
      </c>
      <c r="N8299" s="4" t="s">
        <v>29</v>
      </c>
      <c r="O8299" s="4">
        <v>6.5770000000000002E-5</v>
      </c>
      <c r="P8299" s="4">
        <v>7.7319999999999998E-5</v>
      </c>
      <c r="Q8299" s="4">
        <v>3.08</v>
      </c>
    </row>
    <row r="8300" spans="1:29" hidden="1" outlineLevel="1" collapsed="1" x14ac:dyDescent="0.25">
      <c r="A8300" t="s">
        <v>34</v>
      </c>
      <c r="B8300" s="4" t="s">
        <v>29</v>
      </c>
      <c r="C8300" s="4" t="s">
        <v>9501</v>
      </c>
      <c r="D8300" s="4" t="s">
        <v>34</v>
      </c>
      <c r="E8300" s="4">
        <v>3.8661300000000001E-4</v>
      </c>
      <c r="F8300" s="4">
        <v>1.5434800000000001E-4</v>
      </c>
      <c r="G8300" s="4">
        <v>1</v>
      </c>
      <c r="H8300" s="4">
        <v>1</v>
      </c>
      <c r="I8300" s="4">
        <v>1</v>
      </c>
      <c r="J8300" s="4" t="s">
        <v>9497</v>
      </c>
      <c r="K8300" s="4">
        <v>2</v>
      </c>
      <c r="L8300" s="4">
        <v>1751.9650200000001</v>
      </c>
      <c r="M8300" s="4" t="s">
        <v>29</v>
      </c>
      <c r="N8300" s="4" t="s">
        <v>29</v>
      </c>
      <c r="O8300" s="4">
        <v>6.5770000000000002E-5</v>
      </c>
      <c r="P8300" s="4">
        <v>2.9300000000000001E-5</v>
      </c>
      <c r="Q8300" s="4">
        <v>2.94</v>
      </c>
    </row>
    <row r="8301" spans="1:29" hidden="1" outlineLevel="1" collapsed="1" x14ac:dyDescent="0.25">
      <c r="A8301" t="s">
        <v>34</v>
      </c>
      <c r="B8301" s="4" t="s">
        <v>29</v>
      </c>
      <c r="C8301" s="4" t="s">
        <v>9502</v>
      </c>
      <c r="D8301" s="4" t="s">
        <v>34</v>
      </c>
      <c r="E8301" s="4">
        <v>2.84753E-3</v>
      </c>
      <c r="F8301" s="4">
        <v>3.0793500000000001E-4</v>
      </c>
      <c r="G8301" s="4">
        <v>1</v>
      </c>
      <c r="H8301" s="4">
        <v>1</v>
      </c>
      <c r="I8301" s="4">
        <v>1</v>
      </c>
      <c r="J8301" s="4" t="s">
        <v>9497</v>
      </c>
      <c r="K8301" s="4">
        <v>0</v>
      </c>
      <c r="L8301" s="4">
        <v>1316.7684999999999</v>
      </c>
      <c r="M8301" s="4" t="s">
        <v>29</v>
      </c>
      <c r="N8301" s="4" t="s">
        <v>29</v>
      </c>
      <c r="O8301" s="4">
        <v>1.192E-4</v>
      </c>
      <c r="P8301" s="4">
        <v>3.1760000000000002E-4</v>
      </c>
      <c r="Q8301" s="4">
        <v>3.25</v>
      </c>
    </row>
    <row r="8302" spans="1:29" hidden="1" outlineLevel="1" collapsed="1" x14ac:dyDescent="0.25">
      <c r="A8302" t="s">
        <v>34</v>
      </c>
      <c r="B8302" s="4" t="s">
        <v>29</v>
      </c>
      <c r="C8302" s="4" t="s">
        <v>9503</v>
      </c>
      <c r="D8302" s="4" t="s">
        <v>34</v>
      </c>
      <c r="E8302" s="4">
        <v>0.185832</v>
      </c>
      <c r="F8302" s="4">
        <v>5.3769400000000002E-3</v>
      </c>
      <c r="G8302" s="4">
        <v>1</v>
      </c>
      <c r="H8302" s="4">
        <v>1</v>
      </c>
      <c r="I8302" s="4">
        <v>1</v>
      </c>
      <c r="J8302" s="4" t="s">
        <v>9497</v>
      </c>
      <c r="K8302" s="4">
        <v>0</v>
      </c>
      <c r="L8302" s="4">
        <v>1198.6466499999999</v>
      </c>
      <c r="M8302" s="4" t="s">
        <v>29</v>
      </c>
      <c r="N8302" s="4" t="s">
        <v>29</v>
      </c>
      <c r="O8302" s="4">
        <v>2.0179999999999998E-3</v>
      </c>
      <c r="P8302" s="4">
        <v>7.0239999999999997E-2</v>
      </c>
      <c r="Q8302" s="4">
        <v>2.35</v>
      </c>
    </row>
    <row r="8303" spans="1:29" x14ac:dyDescent="0.25">
      <c r="A8303" s="3" t="s">
        <v>29</v>
      </c>
      <c r="B8303" s="3" t="s">
        <v>30</v>
      </c>
      <c r="C8303" s="3" t="s">
        <v>9504</v>
      </c>
      <c r="D8303" s="3" t="s">
        <v>9505</v>
      </c>
      <c r="E8303" s="3">
        <v>0</v>
      </c>
      <c r="F8303" s="3">
        <v>13.183</v>
      </c>
      <c r="G8303" s="3">
        <v>9</v>
      </c>
      <c r="H8303" s="3">
        <v>3</v>
      </c>
      <c r="I8303" s="3">
        <v>4</v>
      </c>
      <c r="J8303" s="3">
        <v>3</v>
      </c>
      <c r="K8303" s="3">
        <v>494</v>
      </c>
      <c r="L8303" s="3">
        <v>57.3</v>
      </c>
      <c r="M8303" s="3">
        <v>9.26</v>
      </c>
      <c r="N8303" s="3">
        <v>10.41</v>
      </c>
      <c r="O8303" s="3">
        <v>3</v>
      </c>
      <c r="P8303" s="3" t="s">
        <v>7182</v>
      </c>
      <c r="Q8303" s="3" t="s">
        <v>9506</v>
      </c>
      <c r="R8303" s="3" t="s">
        <v>3465</v>
      </c>
      <c r="S8303" s="3" t="s">
        <v>36</v>
      </c>
      <c r="T8303" s="3" t="s">
        <v>9507</v>
      </c>
      <c r="U8303" s="3" t="s">
        <v>9504</v>
      </c>
      <c r="V8303" s="3" t="s">
        <v>9508</v>
      </c>
      <c r="W8303" s="3" t="s">
        <v>2549</v>
      </c>
      <c r="X8303" s="3" t="s">
        <v>2315</v>
      </c>
      <c r="Y8303" s="3" t="s">
        <v>34</v>
      </c>
      <c r="Z8303" s="3" t="s">
        <v>34</v>
      </c>
      <c r="AA8303" s="3">
        <v>1</v>
      </c>
      <c r="AB8303" s="3" t="s">
        <v>29</v>
      </c>
      <c r="AC8303" s="3">
        <v>1</v>
      </c>
    </row>
    <row r="8304" spans="1:29" hidden="1" outlineLevel="1" collapsed="1" x14ac:dyDescent="0.25">
      <c r="A8304" t="s">
        <v>34</v>
      </c>
      <c r="B8304" s="2" t="s">
        <v>39</v>
      </c>
      <c r="C8304" s="2" t="s">
        <v>40</v>
      </c>
      <c r="D8304" s="2" t="s">
        <v>41</v>
      </c>
      <c r="E8304" s="2" t="s">
        <v>42</v>
      </c>
      <c r="F8304" s="2" t="s">
        <v>43</v>
      </c>
      <c r="G8304" s="2" t="s">
        <v>28</v>
      </c>
      <c r="H8304" s="2" t="s">
        <v>44</v>
      </c>
      <c r="I8304" s="2" t="s">
        <v>8</v>
      </c>
      <c r="J8304" s="2" t="s">
        <v>45</v>
      </c>
      <c r="K8304" s="2" t="s">
        <v>46</v>
      </c>
      <c r="L8304" s="2" t="s">
        <v>47</v>
      </c>
      <c r="M8304" s="2" t="s">
        <v>27</v>
      </c>
      <c r="N8304" s="2" t="s">
        <v>48</v>
      </c>
      <c r="O8304" s="2" t="s">
        <v>49</v>
      </c>
      <c r="P8304" s="2" t="s">
        <v>50</v>
      </c>
      <c r="Q8304" s="2" t="s">
        <v>51</v>
      </c>
    </row>
    <row r="8305" spans="1:29" hidden="1" outlineLevel="1" collapsed="1" x14ac:dyDescent="0.25">
      <c r="A8305" t="s">
        <v>34</v>
      </c>
      <c r="B8305" s="4" t="s">
        <v>29</v>
      </c>
      <c r="C8305" s="4" t="s">
        <v>9509</v>
      </c>
      <c r="D8305" s="4" t="s">
        <v>34</v>
      </c>
      <c r="E8305" s="4">
        <v>1.3974600000000001E-3</v>
      </c>
      <c r="F8305" s="4">
        <v>1.5434800000000001E-4</v>
      </c>
      <c r="G8305" s="4">
        <v>1</v>
      </c>
      <c r="H8305" s="4">
        <v>1</v>
      </c>
      <c r="I8305" s="4">
        <v>1</v>
      </c>
      <c r="J8305" s="4" t="s">
        <v>9504</v>
      </c>
      <c r="K8305" s="4">
        <v>2</v>
      </c>
      <c r="L8305" s="4">
        <v>1643.9227599999999</v>
      </c>
      <c r="M8305" s="4" t="s">
        <v>29</v>
      </c>
      <c r="N8305" s="4" t="s">
        <v>29</v>
      </c>
      <c r="O8305" s="4">
        <v>6.5770000000000002E-5</v>
      </c>
      <c r="P8305" s="4">
        <v>1.3789999999999999E-4</v>
      </c>
      <c r="Q8305" s="4">
        <v>2.95</v>
      </c>
    </row>
    <row r="8306" spans="1:29" hidden="1" outlineLevel="1" collapsed="1" x14ac:dyDescent="0.25">
      <c r="A8306" t="s">
        <v>34</v>
      </c>
      <c r="B8306" s="4" t="s">
        <v>29</v>
      </c>
      <c r="C8306" s="4" t="s">
        <v>9510</v>
      </c>
      <c r="D8306" s="4" t="s">
        <v>199</v>
      </c>
      <c r="E8306" s="4">
        <v>1.3210899999999999E-4</v>
      </c>
      <c r="F8306" s="4">
        <v>1.5434800000000001E-4</v>
      </c>
      <c r="G8306" s="4">
        <v>1</v>
      </c>
      <c r="H8306" s="4">
        <v>1</v>
      </c>
      <c r="I8306" s="4">
        <v>2</v>
      </c>
      <c r="J8306" s="4" t="s">
        <v>9504</v>
      </c>
      <c r="K8306" s="4">
        <v>0</v>
      </c>
      <c r="L8306" s="4">
        <v>1477.74677</v>
      </c>
      <c r="M8306" s="4" t="s">
        <v>29</v>
      </c>
      <c r="N8306" s="4" t="s">
        <v>29</v>
      </c>
      <c r="O8306" s="4">
        <v>6.5770000000000002E-5</v>
      </c>
      <c r="P8306" s="4">
        <v>8.0439999999999996E-6</v>
      </c>
      <c r="Q8306" s="4">
        <v>3.15</v>
      </c>
    </row>
    <row r="8307" spans="1:29" hidden="1" outlineLevel="1" collapsed="1" x14ac:dyDescent="0.25">
      <c r="A8307" t="s">
        <v>34</v>
      </c>
      <c r="B8307" s="4" t="s">
        <v>29</v>
      </c>
      <c r="C8307" s="4" t="s">
        <v>9511</v>
      </c>
      <c r="D8307" s="4" t="s">
        <v>133</v>
      </c>
      <c r="E8307" s="4">
        <v>7.3313800000000002E-3</v>
      </c>
      <c r="F8307" s="4">
        <v>4.3565599999999998E-4</v>
      </c>
      <c r="G8307" s="4">
        <v>1</v>
      </c>
      <c r="H8307" s="4">
        <v>1</v>
      </c>
      <c r="I8307" s="4">
        <v>1</v>
      </c>
      <c r="J8307" s="4" t="s">
        <v>9504</v>
      </c>
      <c r="K8307" s="4">
        <v>0</v>
      </c>
      <c r="L8307" s="4">
        <v>1762.8024499999999</v>
      </c>
      <c r="M8307" s="4" t="s">
        <v>29</v>
      </c>
      <c r="N8307" s="4" t="s">
        <v>29</v>
      </c>
      <c r="O8307" s="4">
        <v>1.639E-4</v>
      </c>
      <c r="P8307" s="4">
        <v>9.655E-4</v>
      </c>
      <c r="Q8307" s="4">
        <v>1.86</v>
      </c>
    </row>
    <row r="8308" spans="1:29" x14ac:dyDescent="0.25">
      <c r="A8308" s="3" t="s">
        <v>29</v>
      </c>
      <c r="B8308" s="3" t="s">
        <v>30</v>
      </c>
      <c r="C8308" s="3" t="s">
        <v>9512</v>
      </c>
      <c r="D8308" s="3" t="s">
        <v>9513</v>
      </c>
      <c r="E8308" s="3">
        <v>0</v>
      </c>
      <c r="F8308" s="3">
        <v>13.05</v>
      </c>
      <c r="G8308" s="3">
        <v>19</v>
      </c>
      <c r="H8308" s="3">
        <v>3</v>
      </c>
      <c r="I8308" s="3">
        <v>3</v>
      </c>
      <c r="J8308" s="3">
        <v>3</v>
      </c>
      <c r="K8308" s="3">
        <v>203</v>
      </c>
      <c r="L8308" s="3">
        <v>22.9</v>
      </c>
      <c r="M8308" s="3">
        <v>9.4700000000000006</v>
      </c>
      <c r="N8308" s="3">
        <v>9.68</v>
      </c>
      <c r="O8308" s="3">
        <v>3</v>
      </c>
      <c r="P8308" s="3" t="s">
        <v>34</v>
      </c>
      <c r="Q8308" s="3" t="s">
        <v>2310</v>
      </c>
      <c r="R8308" s="3" t="s">
        <v>34</v>
      </c>
      <c r="S8308" s="3" t="s">
        <v>9514</v>
      </c>
      <c r="T8308" s="3" t="s">
        <v>34</v>
      </c>
      <c r="U8308" s="3" t="s">
        <v>9515</v>
      </c>
      <c r="V8308" s="3" t="s">
        <v>34</v>
      </c>
      <c r="W8308" s="3" t="s">
        <v>1139</v>
      </c>
      <c r="X8308" s="3" t="s">
        <v>34</v>
      </c>
      <c r="Y8308" s="3" t="s">
        <v>34</v>
      </c>
      <c r="Z8308" s="3" t="s">
        <v>34</v>
      </c>
      <c r="AA8308" s="3">
        <v>0</v>
      </c>
      <c r="AB8308" s="3" t="s">
        <v>29</v>
      </c>
      <c r="AC8308" s="3">
        <v>1</v>
      </c>
    </row>
    <row r="8309" spans="1:29" hidden="1" outlineLevel="1" collapsed="1" x14ac:dyDescent="0.25">
      <c r="A8309" t="s">
        <v>34</v>
      </c>
      <c r="B8309" s="2" t="s">
        <v>39</v>
      </c>
      <c r="C8309" s="2" t="s">
        <v>40</v>
      </c>
      <c r="D8309" s="2" t="s">
        <v>41</v>
      </c>
      <c r="E8309" s="2" t="s">
        <v>42</v>
      </c>
      <c r="F8309" s="2" t="s">
        <v>43</v>
      </c>
      <c r="G8309" s="2" t="s">
        <v>28</v>
      </c>
      <c r="H8309" s="2" t="s">
        <v>44</v>
      </c>
      <c r="I8309" s="2" t="s">
        <v>8</v>
      </c>
      <c r="J8309" s="2" t="s">
        <v>45</v>
      </c>
      <c r="K8309" s="2" t="s">
        <v>46</v>
      </c>
      <c r="L8309" s="2" t="s">
        <v>47</v>
      </c>
      <c r="M8309" s="2" t="s">
        <v>27</v>
      </c>
      <c r="N8309" s="2" t="s">
        <v>48</v>
      </c>
      <c r="O8309" s="2" t="s">
        <v>49</v>
      </c>
      <c r="P8309" s="2" t="s">
        <v>50</v>
      </c>
      <c r="Q8309" s="2" t="s">
        <v>51</v>
      </c>
    </row>
    <row r="8310" spans="1:29" hidden="1" outlineLevel="1" collapsed="1" x14ac:dyDescent="0.25">
      <c r="A8310" t="s">
        <v>34</v>
      </c>
      <c r="B8310" s="4" t="s">
        <v>29</v>
      </c>
      <c r="C8310" s="4" t="s">
        <v>9516</v>
      </c>
      <c r="D8310" s="4" t="s">
        <v>34</v>
      </c>
      <c r="E8310" s="4">
        <v>1.0072099999999999E-3</v>
      </c>
      <c r="F8310" s="4">
        <v>1.5434800000000001E-4</v>
      </c>
      <c r="G8310" s="4">
        <v>1</v>
      </c>
      <c r="H8310" s="4">
        <v>1</v>
      </c>
      <c r="I8310" s="4">
        <v>1</v>
      </c>
      <c r="J8310" s="4" t="s">
        <v>9512</v>
      </c>
      <c r="K8310" s="4">
        <v>0</v>
      </c>
      <c r="L8310" s="4">
        <v>1129.5483899999999</v>
      </c>
      <c r="M8310" s="4" t="s">
        <v>29</v>
      </c>
      <c r="N8310" s="4" t="s">
        <v>29</v>
      </c>
      <c r="O8310" s="4">
        <v>6.5770000000000002E-5</v>
      </c>
      <c r="P8310" s="4">
        <v>9.255E-5</v>
      </c>
      <c r="Q8310" s="4">
        <v>2.0699999999999998</v>
      </c>
    </row>
    <row r="8311" spans="1:29" hidden="1" outlineLevel="1" collapsed="1" x14ac:dyDescent="0.25">
      <c r="A8311" t="s">
        <v>34</v>
      </c>
      <c r="B8311" s="4" t="s">
        <v>29</v>
      </c>
      <c r="C8311" s="4" t="s">
        <v>9517</v>
      </c>
      <c r="D8311" s="4" t="s">
        <v>34</v>
      </c>
      <c r="E8311" s="4">
        <v>4.3704400000000001E-5</v>
      </c>
      <c r="F8311" s="4">
        <v>1.5434800000000001E-4</v>
      </c>
      <c r="G8311" s="4">
        <v>1</v>
      </c>
      <c r="H8311" s="4">
        <v>1</v>
      </c>
      <c r="I8311" s="4">
        <v>1</v>
      </c>
      <c r="J8311" s="4" t="s">
        <v>9512</v>
      </c>
      <c r="K8311" s="4">
        <v>2</v>
      </c>
      <c r="L8311" s="4">
        <v>1829.96435</v>
      </c>
      <c r="M8311" s="4" t="s">
        <v>29</v>
      </c>
      <c r="N8311" s="4" t="s">
        <v>29</v>
      </c>
      <c r="O8311" s="4">
        <v>6.5770000000000002E-5</v>
      </c>
      <c r="P8311" s="4">
        <v>2.097E-6</v>
      </c>
      <c r="Q8311" s="4">
        <v>4.83</v>
      </c>
    </row>
    <row r="8312" spans="1:29" hidden="1" outlineLevel="1" collapsed="1" x14ac:dyDescent="0.25">
      <c r="A8312" t="s">
        <v>34</v>
      </c>
      <c r="B8312" s="4" t="s">
        <v>29</v>
      </c>
      <c r="C8312" s="4" t="s">
        <v>9518</v>
      </c>
      <c r="D8312" s="4" t="s">
        <v>196</v>
      </c>
      <c r="E8312" s="4">
        <v>3.8965499999999999E-3</v>
      </c>
      <c r="F8312" s="4">
        <v>3.0793500000000001E-4</v>
      </c>
      <c r="G8312" s="4">
        <v>1</v>
      </c>
      <c r="H8312" s="4">
        <v>1</v>
      </c>
      <c r="I8312" s="4">
        <v>1</v>
      </c>
      <c r="J8312" s="4" t="s">
        <v>9512</v>
      </c>
      <c r="K8312" s="4">
        <v>0</v>
      </c>
      <c r="L8312" s="4">
        <v>1540.6988200000001</v>
      </c>
      <c r="M8312" s="4" t="s">
        <v>29</v>
      </c>
      <c r="N8312" s="4" t="s">
        <v>29</v>
      </c>
      <c r="O8312" s="4">
        <v>1.192E-4</v>
      </c>
      <c r="P8312" s="4">
        <v>4.595E-4</v>
      </c>
      <c r="Q8312" s="4">
        <v>2.78</v>
      </c>
    </row>
    <row r="8313" spans="1:29" x14ac:dyDescent="0.25">
      <c r="A8313" s="3" t="s">
        <v>29</v>
      </c>
      <c r="B8313" s="3" t="s">
        <v>30</v>
      </c>
      <c r="C8313" s="3" t="s">
        <v>9519</v>
      </c>
      <c r="D8313" s="3" t="s">
        <v>9520</v>
      </c>
      <c r="E8313" s="3">
        <v>0</v>
      </c>
      <c r="F8313" s="3">
        <v>13.045999999999999</v>
      </c>
      <c r="G8313" s="3">
        <v>12</v>
      </c>
      <c r="H8313" s="3">
        <v>3</v>
      </c>
      <c r="I8313" s="3">
        <v>4</v>
      </c>
      <c r="J8313" s="3">
        <v>3</v>
      </c>
      <c r="K8313" s="3">
        <v>199</v>
      </c>
      <c r="L8313" s="3">
        <v>24</v>
      </c>
      <c r="M8313" s="3">
        <v>9.57</v>
      </c>
      <c r="N8313" s="3">
        <v>12.68</v>
      </c>
      <c r="O8313" s="3">
        <v>3</v>
      </c>
      <c r="P8313" s="3" t="s">
        <v>4346</v>
      </c>
      <c r="Q8313" s="3" t="s">
        <v>34</v>
      </c>
      <c r="R8313" s="3" t="s">
        <v>1854</v>
      </c>
      <c r="S8313" s="3" t="s">
        <v>7520</v>
      </c>
      <c r="T8313" s="3" t="s">
        <v>34</v>
      </c>
      <c r="U8313" s="3" t="s">
        <v>9519</v>
      </c>
      <c r="V8313" s="3" t="s">
        <v>34</v>
      </c>
      <c r="W8313" s="3" t="s">
        <v>976</v>
      </c>
      <c r="X8313" s="3" t="s">
        <v>34</v>
      </c>
      <c r="Y8313" s="3" t="s">
        <v>34</v>
      </c>
      <c r="Z8313" s="3" t="s">
        <v>34</v>
      </c>
      <c r="AA8313" s="3">
        <v>0</v>
      </c>
      <c r="AB8313" s="3" t="s">
        <v>29</v>
      </c>
      <c r="AC8313" s="3">
        <v>1</v>
      </c>
    </row>
    <row r="8314" spans="1:29" hidden="1" outlineLevel="1" collapsed="1" x14ac:dyDescent="0.25">
      <c r="A8314" t="s">
        <v>34</v>
      </c>
      <c r="B8314" s="2" t="s">
        <v>39</v>
      </c>
      <c r="C8314" s="2" t="s">
        <v>40</v>
      </c>
      <c r="D8314" s="2" t="s">
        <v>41</v>
      </c>
      <c r="E8314" s="2" t="s">
        <v>42</v>
      </c>
      <c r="F8314" s="2" t="s">
        <v>43</v>
      </c>
      <c r="G8314" s="2" t="s">
        <v>28</v>
      </c>
      <c r="H8314" s="2" t="s">
        <v>44</v>
      </c>
      <c r="I8314" s="2" t="s">
        <v>8</v>
      </c>
      <c r="J8314" s="2" t="s">
        <v>45</v>
      </c>
      <c r="K8314" s="2" t="s">
        <v>46</v>
      </c>
      <c r="L8314" s="2" t="s">
        <v>47</v>
      </c>
      <c r="M8314" s="2" t="s">
        <v>27</v>
      </c>
      <c r="N8314" s="2" t="s">
        <v>48</v>
      </c>
      <c r="O8314" s="2" t="s">
        <v>49</v>
      </c>
      <c r="P8314" s="2" t="s">
        <v>50</v>
      </c>
      <c r="Q8314" s="2" t="s">
        <v>51</v>
      </c>
    </row>
    <row r="8315" spans="1:29" hidden="1" outlineLevel="1" collapsed="1" x14ac:dyDescent="0.25">
      <c r="A8315" t="s">
        <v>34</v>
      </c>
      <c r="B8315" s="4" t="s">
        <v>29</v>
      </c>
      <c r="C8315" s="4" t="s">
        <v>9521</v>
      </c>
      <c r="D8315" s="4" t="s">
        <v>34</v>
      </c>
      <c r="E8315" s="4">
        <v>1.4550699999999999E-5</v>
      </c>
      <c r="F8315" s="4">
        <v>1.5434800000000001E-4</v>
      </c>
      <c r="G8315" s="4">
        <v>1</v>
      </c>
      <c r="H8315" s="4">
        <v>1</v>
      </c>
      <c r="I8315" s="4">
        <v>2</v>
      </c>
      <c r="J8315" s="4" t="s">
        <v>9519</v>
      </c>
      <c r="K8315" s="4">
        <v>0</v>
      </c>
      <c r="L8315" s="4">
        <v>1450.7536299999999</v>
      </c>
      <c r="M8315" s="4" t="s">
        <v>29</v>
      </c>
      <c r="N8315" s="4" t="s">
        <v>29</v>
      </c>
      <c r="O8315" s="4">
        <v>6.5770000000000002E-5</v>
      </c>
      <c r="P8315" s="4">
        <v>5.5599999999999995E-7</v>
      </c>
      <c r="Q8315" s="4">
        <v>3.1</v>
      </c>
    </row>
    <row r="8316" spans="1:29" hidden="1" outlineLevel="1" collapsed="1" x14ac:dyDescent="0.25">
      <c r="A8316" t="s">
        <v>34</v>
      </c>
      <c r="B8316" s="4" t="s">
        <v>29</v>
      </c>
      <c r="C8316" s="4" t="s">
        <v>9522</v>
      </c>
      <c r="D8316" s="4" t="s">
        <v>34</v>
      </c>
      <c r="E8316" s="4">
        <v>1.17505E-3</v>
      </c>
      <c r="F8316" s="4">
        <v>1.5434800000000001E-4</v>
      </c>
      <c r="G8316" s="4">
        <v>1</v>
      </c>
      <c r="H8316" s="4">
        <v>1</v>
      </c>
      <c r="I8316" s="4">
        <v>1</v>
      </c>
      <c r="J8316" s="4" t="s">
        <v>9519</v>
      </c>
      <c r="K8316" s="4">
        <v>1</v>
      </c>
      <c r="L8316" s="4">
        <v>1297.7474299999999</v>
      </c>
      <c r="M8316" s="4" t="s">
        <v>29</v>
      </c>
      <c r="N8316" s="4" t="s">
        <v>29</v>
      </c>
      <c r="O8316" s="4">
        <v>6.5770000000000002E-5</v>
      </c>
      <c r="P8316" s="4">
        <v>1.114E-4</v>
      </c>
      <c r="Q8316" s="4">
        <v>2.81</v>
      </c>
    </row>
    <row r="8317" spans="1:29" hidden="1" outlineLevel="1" collapsed="1" x14ac:dyDescent="0.25">
      <c r="A8317" t="s">
        <v>34</v>
      </c>
      <c r="B8317" s="4" t="s">
        <v>29</v>
      </c>
      <c r="C8317" s="4" t="s">
        <v>9523</v>
      </c>
      <c r="D8317" s="4" t="s">
        <v>34</v>
      </c>
      <c r="E8317" s="4">
        <v>1.03357E-2</v>
      </c>
      <c r="F8317" s="4">
        <v>4.3565599999999998E-4</v>
      </c>
      <c r="G8317" s="4">
        <v>1</v>
      </c>
      <c r="H8317" s="4">
        <v>1</v>
      </c>
      <c r="I8317" s="4">
        <v>1</v>
      </c>
      <c r="J8317" s="4" t="s">
        <v>9519</v>
      </c>
      <c r="K8317" s="4">
        <v>0</v>
      </c>
      <c r="L8317" s="4">
        <v>1169.65246</v>
      </c>
      <c r="M8317" s="4" t="s">
        <v>29</v>
      </c>
      <c r="N8317" s="4" t="s">
        <v>29</v>
      </c>
      <c r="O8317" s="4">
        <v>1.639E-4</v>
      </c>
      <c r="P8317" s="4">
        <v>1.4530000000000001E-3</v>
      </c>
      <c r="Q8317" s="4">
        <v>2.69</v>
      </c>
    </row>
    <row r="8318" spans="1:29" x14ac:dyDescent="0.25">
      <c r="A8318" s="3" t="s">
        <v>29</v>
      </c>
      <c r="B8318" s="3" t="s">
        <v>30</v>
      </c>
      <c r="C8318" s="3" t="s">
        <v>9524</v>
      </c>
      <c r="D8318" s="3" t="s">
        <v>9525</v>
      </c>
      <c r="E8318" s="3">
        <v>0</v>
      </c>
      <c r="F8318" s="3">
        <v>13.034000000000001</v>
      </c>
      <c r="G8318" s="3">
        <v>10</v>
      </c>
      <c r="H8318" s="3">
        <v>3</v>
      </c>
      <c r="I8318" s="3">
        <v>4</v>
      </c>
      <c r="J8318" s="3">
        <v>3</v>
      </c>
      <c r="K8318" s="3">
        <v>546</v>
      </c>
      <c r="L8318" s="3">
        <v>60.6</v>
      </c>
      <c r="M8318" s="3">
        <v>5.2</v>
      </c>
      <c r="N8318" s="3">
        <v>11.38</v>
      </c>
      <c r="O8318" s="3">
        <v>3</v>
      </c>
      <c r="P8318" s="3" t="s">
        <v>636</v>
      </c>
      <c r="Q8318" s="3" t="s">
        <v>34</v>
      </c>
      <c r="R8318" s="3" t="s">
        <v>34</v>
      </c>
      <c r="S8318" s="3" t="s">
        <v>9526</v>
      </c>
      <c r="T8318" s="3" t="s">
        <v>34</v>
      </c>
      <c r="U8318" s="3" t="s">
        <v>9527</v>
      </c>
      <c r="V8318" s="3" t="s">
        <v>34</v>
      </c>
      <c r="W8318" s="3" t="s">
        <v>1343</v>
      </c>
      <c r="X8318" s="3" t="s">
        <v>34</v>
      </c>
      <c r="Y8318" s="3" t="s">
        <v>34</v>
      </c>
      <c r="Z8318" s="3" t="s">
        <v>34</v>
      </c>
      <c r="AA8318" s="3">
        <v>0</v>
      </c>
      <c r="AB8318" s="3" t="s">
        <v>29</v>
      </c>
      <c r="AC8318" s="3">
        <v>1</v>
      </c>
    </row>
    <row r="8319" spans="1:29" hidden="1" outlineLevel="1" collapsed="1" x14ac:dyDescent="0.25">
      <c r="A8319" t="s">
        <v>34</v>
      </c>
      <c r="B8319" s="2" t="s">
        <v>39</v>
      </c>
      <c r="C8319" s="2" t="s">
        <v>40</v>
      </c>
      <c r="D8319" s="2" t="s">
        <v>41</v>
      </c>
      <c r="E8319" s="2" t="s">
        <v>42</v>
      </c>
      <c r="F8319" s="2" t="s">
        <v>43</v>
      </c>
      <c r="G8319" s="2" t="s">
        <v>28</v>
      </c>
      <c r="H8319" s="2" t="s">
        <v>44</v>
      </c>
      <c r="I8319" s="2" t="s">
        <v>8</v>
      </c>
      <c r="J8319" s="2" t="s">
        <v>45</v>
      </c>
      <c r="K8319" s="2" t="s">
        <v>46</v>
      </c>
      <c r="L8319" s="2" t="s">
        <v>47</v>
      </c>
      <c r="M8319" s="2" t="s">
        <v>27</v>
      </c>
      <c r="N8319" s="2" t="s">
        <v>48</v>
      </c>
      <c r="O8319" s="2" t="s">
        <v>49</v>
      </c>
      <c r="P8319" s="2" t="s">
        <v>50</v>
      </c>
      <c r="Q8319" s="2" t="s">
        <v>51</v>
      </c>
    </row>
    <row r="8320" spans="1:29" hidden="1" outlineLevel="1" collapsed="1" x14ac:dyDescent="0.25">
      <c r="A8320" t="s">
        <v>34</v>
      </c>
      <c r="B8320" s="4" t="s">
        <v>29</v>
      </c>
      <c r="C8320" s="4" t="s">
        <v>9528</v>
      </c>
      <c r="D8320" s="4" t="s">
        <v>197</v>
      </c>
      <c r="E8320" s="4">
        <v>8.5228500000000004E-4</v>
      </c>
      <c r="F8320" s="4">
        <v>1.5434800000000001E-4</v>
      </c>
      <c r="G8320" s="4">
        <v>1</v>
      </c>
      <c r="H8320" s="4">
        <v>1</v>
      </c>
      <c r="I8320" s="4">
        <v>1</v>
      </c>
      <c r="J8320" s="4" t="s">
        <v>9524</v>
      </c>
      <c r="K8320" s="4">
        <v>0</v>
      </c>
      <c r="L8320" s="4">
        <v>1030.6255200000001</v>
      </c>
      <c r="M8320" s="4" t="s">
        <v>29</v>
      </c>
      <c r="N8320" s="4" t="s">
        <v>29</v>
      </c>
      <c r="O8320" s="4">
        <v>6.5770000000000002E-5</v>
      </c>
      <c r="P8320" s="4">
        <v>7.5740000000000003E-5</v>
      </c>
      <c r="Q8320" s="4">
        <v>2.2000000000000002</v>
      </c>
    </row>
    <row r="8321" spans="1:29" hidden="1" outlineLevel="1" collapsed="1" x14ac:dyDescent="0.25">
      <c r="A8321" t="s">
        <v>34</v>
      </c>
      <c r="B8321" s="4" t="s">
        <v>29</v>
      </c>
      <c r="C8321" s="4" t="s">
        <v>9529</v>
      </c>
      <c r="D8321" s="4" t="s">
        <v>34</v>
      </c>
      <c r="E8321" s="4">
        <v>3.0871199999999999E-4</v>
      </c>
      <c r="F8321" s="4">
        <v>1.5434800000000001E-4</v>
      </c>
      <c r="G8321" s="4">
        <v>1</v>
      </c>
      <c r="H8321" s="4">
        <v>1</v>
      </c>
      <c r="I8321" s="4">
        <v>2</v>
      </c>
      <c r="J8321" s="4" t="s">
        <v>9524</v>
      </c>
      <c r="K8321" s="4">
        <v>0</v>
      </c>
      <c r="L8321" s="4">
        <v>1387.7328399999999</v>
      </c>
      <c r="M8321" s="4" t="s">
        <v>29</v>
      </c>
      <c r="N8321" s="4" t="s">
        <v>29</v>
      </c>
      <c r="O8321" s="4">
        <v>6.5770000000000002E-5</v>
      </c>
      <c r="P8321" s="4">
        <v>2.2410000000000001E-5</v>
      </c>
      <c r="Q8321" s="4">
        <v>2.2999999999999998</v>
      </c>
    </row>
    <row r="8322" spans="1:29" hidden="1" outlineLevel="1" collapsed="1" x14ac:dyDescent="0.25">
      <c r="A8322" t="s">
        <v>34</v>
      </c>
      <c r="B8322" s="4" t="s">
        <v>29</v>
      </c>
      <c r="C8322" s="4" t="s">
        <v>9530</v>
      </c>
      <c r="D8322" s="4" t="s">
        <v>592</v>
      </c>
      <c r="E8322" s="4">
        <v>6.4653699999999998E-4</v>
      </c>
      <c r="F8322" s="4">
        <v>1.5434800000000001E-4</v>
      </c>
      <c r="G8322" s="4">
        <v>1</v>
      </c>
      <c r="H8322" s="4">
        <v>1</v>
      </c>
      <c r="I8322" s="4">
        <v>1</v>
      </c>
      <c r="J8322" s="4" t="s">
        <v>9524</v>
      </c>
      <c r="K8322" s="4">
        <v>0</v>
      </c>
      <c r="L8322" s="4">
        <v>3578.69956</v>
      </c>
      <c r="M8322" s="4" t="s">
        <v>29</v>
      </c>
      <c r="N8322" s="4" t="s">
        <v>29</v>
      </c>
      <c r="O8322" s="4">
        <v>6.5770000000000002E-5</v>
      </c>
      <c r="P8322" s="4">
        <v>5.4540000000000003E-5</v>
      </c>
      <c r="Q8322" s="4">
        <v>4.8499999999999996</v>
      </c>
    </row>
    <row r="8323" spans="1:29" x14ac:dyDescent="0.25">
      <c r="A8323" s="3" t="s">
        <v>29</v>
      </c>
      <c r="B8323" s="3" t="s">
        <v>30</v>
      </c>
      <c r="C8323" s="3" t="s">
        <v>9531</v>
      </c>
      <c r="D8323" s="3" t="s">
        <v>9532</v>
      </c>
      <c r="E8323" s="3">
        <v>0</v>
      </c>
      <c r="F8323" s="3">
        <v>12.989000000000001</v>
      </c>
      <c r="G8323" s="3">
        <v>12</v>
      </c>
      <c r="H8323" s="3">
        <v>1</v>
      </c>
      <c r="I8323" s="3">
        <v>3</v>
      </c>
      <c r="J8323" s="3">
        <v>1</v>
      </c>
      <c r="K8323" s="3">
        <v>146</v>
      </c>
      <c r="L8323" s="3">
        <v>16.3</v>
      </c>
      <c r="M8323" s="3">
        <v>11</v>
      </c>
      <c r="N8323" s="3">
        <v>10.36</v>
      </c>
      <c r="O8323" s="3">
        <v>1</v>
      </c>
      <c r="P8323" s="3" t="s">
        <v>2217</v>
      </c>
      <c r="Q8323" s="3" t="s">
        <v>34</v>
      </c>
      <c r="R8323" s="3" t="s">
        <v>34</v>
      </c>
      <c r="S8323" s="3" t="s">
        <v>8538</v>
      </c>
      <c r="T8323" s="3" t="s">
        <v>34</v>
      </c>
      <c r="U8323" s="3" t="s">
        <v>9533</v>
      </c>
      <c r="V8323" s="3" t="s">
        <v>34</v>
      </c>
      <c r="W8323" s="3" t="s">
        <v>714</v>
      </c>
      <c r="X8323" s="3" t="s">
        <v>34</v>
      </c>
      <c r="Y8323" s="3" t="s">
        <v>34</v>
      </c>
      <c r="Z8323" s="3" t="s">
        <v>34</v>
      </c>
      <c r="AA8323" s="3">
        <v>0</v>
      </c>
      <c r="AB8323" s="3" t="s">
        <v>29</v>
      </c>
      <c r="AC8323" s="3">
        <v>1</v>
      </c>
    </row>
    <row r="8324" spans="1:29" hidden="1" outlineLevel="1" collapsed="1" x14ac:dyDescent="0.25">
      <c r="A8324" t="s">
        <v>34</v>
      </c>
      <c r="B8324" s="2" t="s">
        <v>39</v>
      </c>
      <c r="C8324" s="2" t="s">
        <v>40</v>
      </c>
      <c r="D8324" s="2" t="s">
        <v>41</v>
      </c>
      <c r="E8324" s="2" t="s">
        <v>42</v>
      </c>
      <c r="F8324" s="2" t="s">
        <v>43</v>
      </c>
      <c r="G8324" s="2" t="s">
        <v>28</v>
      </c>
      <c r="H8324" s="2" t="s">
        <v>44</v>
      </c>
      <c r="I8324" s="2" t="s">
        <v>8</v>
      </c>
      <c r="J8324" s="2" t="s">
        <v>45</v>
      </c>
      <c r="K8324" s="2" t="s">
        <v>46</v>
      </c>
      <c r="L8324" s="2" t="s">
        <v>47</v>
      </c>
      <c r="M8324" s="2" t="s">
        <v>27</v>
      </c>
      <c r="N8324" s="2" t="s">
        <v>48</v>
      </c>
      <c r="O8324" s="2" t="s">
        <v>49</v>
      </c>
      <c r="P8324" s="2" t="s">
        <v>50</v>
      </c>
      <c r="Q8324" s="2" t="s">
        <v>51</v>
      </c>
    </row>
    <row r="8325" spans="1:29" hidden="1" outlineLevel="1" collapsed="1" x14ac:dyDescent="0.25">
      <c r="A8325" t="s">
        <v>34</v>
      </c>
      <c r="B8325" s="4" t="s">
        <v>29</v>
      </c>
      <c r="C8325" s="4" t="s">
        <v>9534</v>
      </c>
      <c r="D8325" s="4" t="s">
        <v>34</v>
      </c>
      <c r="E8325" s="4">
        <v>3.6036700000000001E-7</v>
      </c>
      <c r="F8325" s="4">
        <v>1.5434800000000001E-4</v>
      </c>
      <c r="G8325" s="4">
        <v>1</v>
      </c>
      <c r="H8325" s="4">
        <v>1</v>
      </c>
      <c r="I8325" s="4">
        <v>3</v>
      </c>
      <c r="J8325" s="4" t="s">
        <v>9531</v>
      </c>
      <c r="K8325" s="4">
        <v>0</v>
      </c>
      <c r="L8325" s="4">
        <v>2024.1274000000001</v>
      </c>
      <c r="M8325" s="4" t="s">
        <v>29</v>
      </c>
      <c r="N8325" s="4" t="s">
        <v>29</v>
      </c>
      <c r="O8325" s="4">
        <v>6.5770000000000002E-5</v>
      </c>
      <c r="P8325" s="4">
        <v>6.3009999999999996E-9</v>
      </c>
      <c r="Q8325" s="4">
        <v>3.58</v>
      </c>
    </row>
    <row r="8326" spans="1:29" x14ac:dyDescent="0.25">
      <c r="A8326" s="3" t="s">
        <v>29</v>
      </c>
      <c r="B8326" s="3" t="s">
        <v>30</v>
      </c>
      <c r="C8326" s="3" t="s">
        <v>9535</v>
      </c>
      <c r="D8326" s="3" t="s">
        <v>9536</v>
      </c>
      <c r="E8326" s="3">
        <v>0</v>
      </c>
      <c r="F8326" s="3">
        <v>12.919</v>
      </c>
      <c r="G8326" s="3">
        <v>2</v>
      </c>
      <c r="H8326" s="3">
        <v>3</v>
      </c>
      <c r="I8326" s="3">
        <v>4</v>
      </c>
      <c r="J8326" s="3">
        <v>3</v>
      </c>
      <c r="K8326" s="3">
        <v>2672</v>
      </c>
      <c r="L8326" s="3">
        <v>296.5</v>
      </c>
      <c r="M8326" s="3">
        <v>5.27</v>
      </c>
      <c r="N8326" s="3">
        <v>12.79</v>
      </c>
      <c r="O8326" s="3">
        <v>3</v>
      </c>
      <c r="P8326" s="3" t="s">
        <v>5204</v>
      </c>
      <c r="Q8326" s="3" t="s">
        <v>34</v>
      </c>
      <c r="R8326" s="3" t="s">
        <v>1754</v>
      </c>
      <c r="S8326" s="3" t="s">
        <v>9537</v>
      </c>
      <c r="T8326" s="3" t="s">
        <v>34</v>
      </c>
      <c r="U8326" s="3" t="s">
        <v>9535</v>
      </c>
      <c r="V8326" s="3" t="s">
        <v>34</v>
      </c>
      <c r="W8326" s="3" t="s">
        <v>714</v>
      </c>
      <c r="X8326" s="3" t="s">
        <v>34</v>
      </c>
      <c r="Y8326" s="3" t="s">
        <v>34</v>
      </c>
      <c r="Z8326" s="3" t="s">
        <v>34</v>
      </c>
      <c r="AA8326" s="3">
        <v>0</v>
      </c>
      <c r="AB8326" s="3" t="s">
        <v>29</v>
      </c>
      <c r="AC8326" s="3">
        <v>1</v>
      </c>
    </row>
    <row r="8327" spans="1:29" hidden="1" outlineLevel="1" collapsed="1" x14ac:dyDescent="0.25">
      <c r="A8327" t="s">
        <v>34</v>
      </c>
      <c r="B8327" s="2" t="s">
        <v>39</v>
      </c>
      <c r="C8327" s="2" t="s">
        <v>40</v>
      </c>
      <c r="D8327" s="2" t="s">
        <v>41</v>
      </c>
      <c r="E8327" s="2" t="s">
        <v>42</v>
      </c>
      <c r="F8327" s="2" t="s">
        <v>43</v>
      </c>
      <c r="G8327" s="2" t="s">
        <v>28</v>
      </c>
      <c r="H8327" s="2" t="s">
        <v>44</v>
      </c>
      <c r="I8327" s="2" t="s">
        <v>8</v>
      </c>
      <c r="J8327" s="2" t="s">
        <v>45</v>
      </c>
      <c r="K8327" s="2" t="s">
        <v>46</v>
      </c>
      <c r="L8327" s="2" t="s">
        <v>47</v>
      </c>
      <c r="M8327" s="2" t="s">
        <v>27</v>
      </c>
      <c r="N8327" s="2" t="s">
        <v>48</v>
      </c>
      <c r="O8327" s="2" t="s">
        <v>49</v>
      </c>
      <c r="P8327" s="2" t="s">
        <v>50</v>
      </c>
      <c r="Q8327" s="2" t="s">
        <v>51</v>
      </c>
    </row>
    <row r="8328" spans="1:29" hidden="1" outlineLevel="1" collapsed="1" x14ac:dyDescent="0.25">
      <c r="A8328" t="s">
        <v>34</v>
      </c>
      <c r="B8328" s="4" t="s">
        <v>29</v>
      </c>
      <c r="C8328" s="4" t="s">
        <v>9538</v>
      </c>
      <c r="D8328" s="4" t="s">
        <v>72</v>
      </c>
      <c r="E8328" s="4">
        <v>7.5986099999999994E-5</v>
      </c>
      <c r="F8328" s="4">
        <v>1.5434800000000001E-4</v>
      </c>
      <c r="G8328" s="4">
        <v>1</v>
      </c>
      <c r="H8328" s="4">
        <v>1</v>
      </c>
      <c r="I8328" s="4">
        <v>2</v>
      </c>
      <c r="J8328" s="4" t="s">
        <v>9535</v>
      </c>
      <c r="K8328" s="4">
        <v>0</v>
      </c>
      <c r="L8328" s="4">
        <v>1769.93199</v>
      </c>
      <c r="M8328" s="4" t="s">
        <v>29</v>
      </c>
      <c r="N8328" s="4" t="s">
        <v>29</v>
      </c>
      <c r="O8328" s="4">
        <v>6.5770000000000002E-5</v>
      </c>
      <c r="P8328" s="4">
        <v>4.0910000000000003E-6</v>
      </c>
      <c r="Q8328" s="4">
        <v>2.98</v>
      </c>
    </row>
    <row r="8329" spans="1:29" hidden="1" outlineLevel="1" collapsed="1" x14ac:dyDescent="0.25">
      <c r="A8329" t="s">
        <v>34</v>
      </c>
      <c r="B8329" s="4" t="s">
        <v>29</v>
      </c>
      <c r="C8329" s="4" t="s">
        <v>9539</v>
      </c>
      <c r="D8329" s="4" t="s">
        <v>1012</v>
      </c>
      <c r="E8329" s="4">
        <v>6.1455699999999995E-5</v>
      </c>
      <c r="F8329" s="4">
        <v>1.5434800000000001E-4</v>
      </c>
      <c r="G8329" s="4">
        <v>1</v>
      </c>
      <c r="H8329" s="4">
        <v>1</v>
      </c>
      <c r="I8329" s="4">
        <v>1</v>
      </c>
      <c r="J8329" s="4" t="s">
        <v>9535</v>
      </c>
      <c r="K8329" s="4">
        <v>0</v>
      </c>
      <c r="L8329" s="4">
        <v>2172.0416799999998</v>
      </c>
      <c r="M8329" s="4" t="s">
        <v>29</v>
      </c>
      <c r="N8329" s="4" t="s">
        <v>29</v>
      </c>
      <c r="O8329" s="4">
        <v>6.5770000000000002E-5</v>
      </c>
      <c r="P8329" s="4">
        <v>3.1669999999999999E-6</v>
      </c>
      <c r="Q8329" s="4">
        <v>3.14</v>
      </c>
    </row>
    <row r="8330" spans="1:29" hidden="1" outlineLevel="1" collapsed="1" x14ac:dyDescent="0.25">
      <c r="A8330" t="s">
        <v>34</v>
      </c>
      <c r="B8330" s="4" t="s">
        <v>29</v>
      </c>
      <c r="C8330" s="4" t="s">
        <v>9540</v>
      </c>
      <c r="D8330" s="4" t="s">
        <v>34</v>
      </c>
      <c r="E8330" s="4">
        <v>4.5205799999999997E-2</v>
      </c>
      <c r="F8330" s="4">
        <v>1.52893E-3</v>
      </c>
      <c r="G8330" s="4">
        <v>1</v>
      </c>
      <c r="H8330" s="4">
        <v>1</v>
      </c>
      <c r="I8330" s="4">
        <v>1</v>
      </c>
      <c r="J8330" s="4" t="s">
        <v>9535</v>
      </c>
      <c r="K8330" s="4">
        <v>1</v>
      </c>
      <c r="L8330" s="4">
        <v>2443.2714999999998</v>
      </c>
      <c r="M8330" s="4" t="s">
        <v>29</v>
      </c>
      <c r="N8330" s="4" t="s">
        <v>29</v>
      </c>
      <c r="O8330" s="4">
        <v>5.5110000000000001E-4</v>
      </c>
      <c r="P8330" s="4">
        <v>9.3080000000000003E-3</v>
      </c>
      <c r="Q8330" s="4">
        <v>3.4</v>
      </c>
    </row>
    <row r="8331" spans="1:29" x14ac:dyDescent="0.25">
      <c r="A8331" s="3" t="s">
        <v>29</v>
      </c>
      <c r="B8331" s="3" t="s">
        <v>30</v>
      </c>
      <c r="C8331" s="3" t="s">
        <v>9541</v>
      </c>
      <c r="D8331" s="3" t="s">
        <v>9542</v>
      </c>
      <c r="E8331" s="3">
        <v>0</v>
      </c>
      <c r="F8331" s="3">
        <v>12.862</v>
      </c>
      <c r="G8331" s="3">
        <v>10</v>
      </c>
      <c r="H8331" s="3">
        <v>3</v>
      </c>
      <c r="I8331" s="3">
        <v>3</v>
      </c>
      <c r="J8331" s="3">
        <v>3</v>
      </c>
      <c r="K8331" s="3">
        <v>454</v>
      </c>
      <c r="L8331" s="3">
        <v>52.1</v>
      </c>
      <c r="M8331" s="3">
        <v>7.59</v>
      </c>
      <c r="N8331" s="3">
        <v>8.99</v>
      </c>
      <c r="O8331" s="3">
        <v>3</v>
      </c>
      <c r="P8331" s="3" t="s">
        <v>34</v>
      </c>
      <c r="Q8331" s="3" t="s">
        <v>34</v>
      </c>
      <c r="R8331" s="3" t="s">
        <v>34</v>
      </c>
      <c r="S8331" s="3" t="s">
        <v>3501</v>
      </c>
      <c r="T8331" s="3" t="s">
        <v>34</v>
      </c>
      <c r="U8331" s="3" t="s">
        <v>9541</v>
      </c>
      <c r="V8331" s="3" t="s">
        <v>34</v>
      </c>
      <c r="W8331" s="3" t="s">
        <v>638</v>
      </c>
      <c r="X8331" s="3" t="s">
        <v>34</v>
      </c>
      <c r="Y8331" s="3" t="s">
        <v>34</v>
      </c>
      <c r="Z8331" s="3" t="s">
        <v>34</v>
      </c>
      <c r="AA8331" s="3">
        <v>0</v>
      </c>
      <c r="AB8331" s="3" t="s">
        <v>29</v>
      </c>
      <c r="AC8331" s="3">
        <v>1</v>
      </c>
    </row>
    <row r="8332" spans="1:29" hidden="1" outlineLevel="1" collapsed="1" x14ac:dyDescent="0.25">
      <c r="A8332" t="s">
        <v>34</v>
      </c>
      <c r="B8332" s="2" t="s">
        <v>39</v>
      </c>
      <c r="C8332" s="2" t="s">
        <v>40</v>
      </c>
      <c r="D8332" s="2" t="s">
        <v>41</v>
      </c>
      <c r="E8332" s="2" t="s">
        <v>42</v>
      </c>
      <c r="F8332" s="2" t="s">
        <v>43</v>
      </c>
      <c r="G8332" s="2" t="s">
        <v>28</v>
      </c>
      <c r="H8332" s="2" t="s">
        <v>44</v>
      </c>
      <c r="I8332" s="2" t="s">
        <v>8</v>
      </c>
      <c r="J8332" s="2" t="s">
        <v>45</v>
      </c>
      <c r="K8332" s="2" t="s">
        <v>46</v>
      </c>
      <c r="L8332" s="2" t="s">
        <v>47</v>
      </c>
      <c r="M8332" s="2" t="s">
        <v>27</v>
      </c>
      <c r="N8332" s="2" t="s">
        <v>48</v>
      </c>
      <c r="O8332" s="2" t="s">
        <v>49</v>
      </c>
      <c r="P8332" s="2" t="s">
        <v>50</v>
      </c>
      <c r="Q8332" s="2" t="s">
        <v>51</v>
      </c>
    </row>
    <row r="8333" spans="1:29" hidden="1" outlineLevel="1" collapsed="1" x14ac:dyDescent="0.25">
      <c r="A8333" t="s">
        <v>34</v>
      </c>
      <c r="B8333" s="4" t="s">
        <v>29</v>
      </c>
      <c r="C8333" s="4" t="s">
        <v>9543</v>
      </c>
      <c r="D8333" s="4" t="s">
        <v>34</v>
      </c>
      <c r="E8333" s="4">
        <v>2.3264299999999999E-4</v>
      </c>
      <c r="F8333" s="4">
        <v>1.5434800000000001E-4</v>
      </c>
      <c r="G8333" s="4">
        <v>1</v>
      </c>
      <c r="H8333" s="4">
        <v>1</v>
      </c>
      <c r="I8333" s="4">
        <v>1</v>
      </c>
      <c r="J8333" s="4" t="s">
        <v>9541</v>
      </c>
      <c r="K8333" s="4">
        <v>0</v>
      </c>
      <c r="L8333" s="4">
        <v>1400.6943900000001</v>
      </c>
      <c r="M8333" s="4" t="s">
        <v>29</v>
      </c>
      <c r="N8333" s="4" t="s">
        <v>29</v>
      </c>
      <c r="O8333" s="4">
        <v>6.5770000000000002E-5</v>
      </c>
      <c r="P8333" s="4">
        <v>1.5829999999999999E-5</v>
      </c>
      <c r="Q8333" s="4">
        <v>2.92</v>
      </c>
    </row>
    <row r="8334" spans="1:29" hidden="1" outlineLevel="1" collapsed="1" x14ac:dyDescent="0.25">
      <c r="A8334" t="s">
        <v>34</v>
      </c>
      <c r="B8334" s="4" t="s">
        <v>29</v>
      </c>
      <c r="C8334" s="4" t="s">
        <v>9544</v>
      </c>
      <c r="D8334" s="4" t="s">
        <v>154</v>
      </c>
      <c r="E8334" s="4">
        <v>3.0087400000000002E-4</v>
      </c>
      <c r="F8334" s="4">
        <v>1.5434800000000001E-4</v>
      </c>
      <c r="G8334" s="4">
        <v>1</v>
      </c>
      <c r="H8334" s="4">
        <v>1</v>
      </c>
      <c r="I8334" s="4">
        <v>1</v>
      </c>
      <c r="J8334" s="4" t="s">
        <v>9541</v>
      </c>
      <c r="K8334" s="4">
        <v>0</v>
      </c>
      <c r="L8334" s="4">
        <v>1658.6962599999999</v>
      </c>
      <c r="M8334" s="4" t="s">
        <v>29</v>
      </c>
      <c r="N8334" s="4" t="s">
        <v>29</v>
      </c>
      <c r="O8334" s="4">
        <v>6.5770000000000002E-5</v>
      </c>
      <c r="P8334" s="4">
        <v>2.1690000000000001E-5</v>
      </c>
      <c r="Q8334" s="4">
        <v>2.2599999999999998</v>
      </c>
    </row>
    <row r="8335" spans="1:29" hidden="1" outlineLevel="1" collapsed="1" x14ac:dyDescent="0.25">
      <c r="A8335" t="s">
        <v>34</v>
      </c>
      <c r="B8335" s="4" t="s">
        <v>29</v>
      </c>
      <c r="C8335" s="4" t="s">
        <v>9545</v>
      </c>
      <c r="D8335" s="4" t="s">
        <v>618</v>
      </c>
      <c r="E8335" s="4">
        <v>3.4505299999999998E-3</v>
      </c>
      <c r="F8335" s="4">
        <v>3.0793500000000001E-4</v>
      </c>
      <c r="G8335" s="4">
        <v>1</v>
      </c>
      <c r="H8335" s="4">
        <v>1</v>
      </c>
      <c r="I8335" s="4">
        <v>1</v>
      </c>
      <c r="J8335" s="4" t="s">
        <v>9541</v>
      </c>
      <c r="K8335" s="4">
        <v>0</v>
      </c>
      <c r="L8335" s="4">
        <v>1979.8803700000001</v>
      </c>
      <c r="M8335" s="4" t="s">
        <v>29</v>
      </c>
      <c r="N8335" s="4" t="s">
        <v>29</v>
      </c>
      <c r="O8335" s="4">
        <v>1.192E-4</v>
      </c>
      <c r="P8335" s="4">
        <v>3.9990000000000002E-4</v>
      </c>
      <c r="Q8335" s="4">
        <v>3.81</v>
      </c>
    </row>
    <row r="8336" spans="1:29" x14ac:dyDescent="0.25">
      <c r="A8336" s="3" t="s">
        <v>29</v>
      </c>
      <c r="B8336" s="3" t="s">
        <v>30</v>
      </c>
      <c r="C8336" s="3" t="s">
        <v>9546</v>
      </c>
      <c r="D8336" s="3" t="s">
        <v>9547</v>
      </c>
      <c r="E8336" s="3">
        <v>0</v>
      </c>
      <c r="F8336" s="3">
        <v>12.847</v>
      </c>
      <c r="G8336" s="3">
        <v>8</v>
      </c>
      <c r="H8336" s="3">
        <v>2</v>
      </c>
      <c r="I8336" s="3">
        <v>3</v>
      </c>
      <c r="J8336" s="3">
        <v>2</v>
      </c>
      <c r="K8336" s="3">
        <v>585</v>
      </c>
      <c r="L8336" s="3">
        <v>62.8</v>
      </c>
      <c r="M8336" s="3">
        <v>7.83</v>
      </c>
      <c r="N8336" s="3">
        <v>8.32</v>
      </c>
      <c r="O8336" s="3">
        <v>2</v>
      </c>
      <c r="P8336" s="3" t="s">
        <v>315</v>
      </c>
      <c r="Q8336" s="3" t="s">
        <v>34</v>
      </c>
      <c r="R8336" s="3" t="s">
        <v>1854</v>
      </c>
      <c r="S8336" s="3" t="s">
        <v>9548</v>
      </c>
      <c r="T8336" s="3" t="s">
        <v>34</v>
      </c>
      <c r="U8336" s="3" t="s">
        <v>9549</v>
      </c>
      <c r="V8336" s="3" t="s">
        <v>34</v>
      </c>
      <c r="W8336" s="3" t="s">
        <v>1213</v>
      </c>
      <c r="X8336" s="3" t="s">
        <v>34</v>
      </c>
      <c r="Y8336" s="3" t="s">
        <v>34</v>
      </c>
      <c r="Z8336" s="3" t="s">
        <v>34</v>
      </c>
      <c r="AA8336" s="3">
        <v>0</v>
      </c>
      <c r="AB8336" s="3" t="s">
        <v>29</v>
      </c>
      <c r="AC8336" s="3">
        <v>1</v>
      </c>
    </row>
    <row r="8337" spans="1:29" hidden="1" outlineLevel="1" collapsed="1" x14ac:dyDescent="0.25">
      <c r="A8337" t="s">
        <v>34</v>
      </c>
      <c r="B8337" s="2" t="s">
        <v>39</v>
      </c>
      <c r="C8337" s="2" t="s">
        <v>40</v>
      </c>
      <c r="D8337" s="2" t="s">
        <v>41</v>
      </c>
      <c r="E8337" s="2" t="s">
        <v>42</v>
      </c>
      <c r="F8337" s="2" t="s">
        <v>43</v>
      </c>
      <c r="G8337" s="2" t="s">
        <v>28</v>
      </c>
      <c r="H8337" s="2" t="s">
        <v>44</v>
      </c>
      <c r="I8337" s="2" t="s">
        <v>8</v>
      </c>
      <c r="J8337" s="2" t="s">
        <v>45</v>
      </c>
      <c r="K8337" s="2" t="s">
        <v>46</v>
      </c>
      <c r="L8337" s="2" t="s">
        <v>47</v>
      </c>
      <c r="M8337" s="2" t="s">
        <v>27</v>
      </c>
      <c r="N8337" s="2" t="s">
        <v>48</v>
      </c>
      <c r="O8337" s="2" t="s">
        <v>49</v>
      </c>
      <c r="P8337" s="2" t="s">
        <v>50</v>
      </c>
      <c r="Q8337" s="2" t="s">
        <v>51</v>
      </c>
    </row>
    <row r="8338" spans="1:29" hidden="1" outlineLevel="1" collapsed="1" x14ac:dyDescent="0.25">
      <c r="A8338" t="s">
        <v>34</v>
      </c>
      <c r="B8338" s="4" t="s">
        <v>29</v>
      </c>
      <c r="C8338" s="4" t="s">
        <v>9550</v>
      </c>
      <c r="D8338" s="4" t="s">
        <v>34</v>
      </c>
      <c r="E8338" s="4">
        <v>3.58055E-6</v>
      </c>
      <c r="F8338" s="4">
        <v>1.5434800000000001E-4</v>
      </c>
      <c r="G8338" s="4">
        <v>1</v>
      </c>
      <c r="H8338" s="4">
        <v>1</v>
      </c>
      <c r="I8338" s="4">
        <v>1</v>
      </c>
      <c r="J8338" s="4" t="s">
        <v>9546</v>
      </c>
      <c r="K8338" s="4">
        <v>0</v>
      </c>
      <c r="L8338" s="4">
        <v>2674.4099900000001</v>
      </c>
      <c r="M8338" s="4" t="s">
        <v>29</v>
      </c>
      <c r="N8338" s="4" t="s">
        <v>29</v>
      </c>
      <c r="O8338" s="4">
        <v>6.5770000000000002E-5</v>
      </c>
      <c r="P8338" s="4">
        <v>1.02E-7</v>
      </c>
      <c r="Q8338" s="4">
        <v>3.51</v>
      </c>
    </row>
    <row r="8339" spans="1:29" hidden="1" outlineLevel="1" collapsed="1" x14ac:dyDescent="0.25">
      <c r="A8339" t="s">
        <v>34</v>
      </c>
      <c r="B8339" s="4" t="s">
        <v>29</v>
      </c>
      <c r="C8339" s="4" t="s">
        <v>9551</v>
      </c>
      <c r="D8339" s="4" t="s">
        <v>3197</v>
      </c>
      <c r="E8339" s="4">
        <v>3.1080300000000001E-5</v>
      </c>
      <c r="F8339" s="4">
        <v>1.5434800000000001E-4</v>
      </c>
      <c r="G8339" s="4">
        <v>1</v>
      </c>
      <c r="H8339" s="4">
        <v>1</v>
      </c>
      <c r="I8339" s="4">
        <v>2</v>
      </c>
      <c r="J8339" s="4" t="s">
        <v>9546</v>
      </c>
      <c r="K8339" s="4">
        <v>0</v>
      </c>
      <c r="L8339" s="4">
        <v>1888.8779300000001</v>
      </c>
      <c r="M8339" s="4" t="s">
        <v>29</v>
      </c>
      <c r="N8339" s="4" t="s">
        <v>29</v>
      </c>
      <c r="O8339" s="4">
        <v>6.5770000000000002E-5</v>
      </c>
      <c r="P8339" s="4">
        <v>1.393E-6</v>
      </c>
      <c r="Q8339" s="4">
        <v>3.13</v>
      </c>
    </row>
    <row r="8340" spans="1:29" x14ac:dyDescent="0.25">
      <c r="A8340" s="3" t="s">
        <v>29</v>
      </c>
      <c r="B8340" s="3" t="s">
        <v>30</v>
      </c>
      <c r="C8340" s="3" t="s">
        <v>9552</v>
      </c>
      <c r="D8340" s="3" t="s">
        <v>9553</v>
      </c>
      <c r="E8340" s="3">
        <v>0</v>
      </c>
      <c r="F8340" s="3">
        <v>12.819000000000001</v>
      </c>
      <c r="G8340" s="3">
        <v>4</v>
      </c>
      <c r="H8340" s="3">
        <v>2</v>
      </c>
      <c r="I8340" s="3">
        <v>3</v>
      </c>
      <c r="J8340" s="3">
        <v>2</v>
      </c>
      <c r="K8340" s="3">
        <v>1091</v>
      </c>
      <c r="L8340" s="3">
        <v>120.2</v>
      </c>
      <c r="M8340" s="3">
        <v>5.53</v>
      </c>
      <c r="N8340" s="3">
        <v>9.25</v>
      </c>
      <c r="O8340" s="3">
        <v>2</v>
      </c>
      <c r="P8340" s="3" t="s">
        <v>636</v>
      </c>
      <c r="Q8340" s="3" t="s">
        <v>34</v>
      </c>
      <c r="R8340" s="3" t="s">
        <v>1603</v>
      </c>
      <c r="S8340" s="3" t="s">
        <v>9554</v>
      </c>
      <c r="T8340" s="3" t="s">
        <v>34</v>
      </c>
      <c r="U8340" s="3" t="s">
        <v>9552</v>
      </c>
      <c r="V8340" s="3" t="s">
        <v>34</v>
      </c>
      <c r="W8340" s="3" t="s">
        <v>38</v>
      </c>
      <c r="X8340" s="3" t="s">
        <v>34</v>
      </c>
      <c r="Y8340" s="3" t="s">
        <v>34</v>
      </c>
      <c r="Z8340" s="3" t="s">
        <v>34</v>
      </c>
      <c r="AA8340" s="3">
        <v>0</v>
      </c>
      <c r="AB8340" s="3" t="s">
        <v>29</v>
      </c>
      <c r="AC8340" s="3">
        <v>1</v>
      </c>
    </row>
    <row r="8341" spans="1:29" hidden="1" outlineLevel="1" collapsed="1" x14ac:dyDescent="0.25">
      <c r="A8341" t="s">
        <v>34</v>
      </c>
      <c r="B8341" s="2" t="s">
        <v>39</v>
      </c>
      <c r="C8341" s="2" t="s">
        <v>40</v>
      </c>
      <c r="D8341" s="2" t="s">
        <v>41</v>
      </c>
      <c r="E8341" s="2" t="s">
        <v>42</v>
      </c>
      <c r="F8341" s="2" t="s">
        <v>43</v>
      </c>
      <c r="G8341" s="2" t="s">
        <v>28</v>
      </c>
      <c r="H8341" s="2" t="s">
        <v>44</v>
      </c>
      <c r="I8341" s="2" t="s">
        <v>8</v>
      </c>
      <c r="J8341" s="2" t="s">
        <v>45</v>
      </c>
      <c r="K8341" s="2" t="s">
        <v>46</v>
      </c>
      <c r="L8341" s="2" t="s">
        <v>47</v>
      </c>
      <c r="M8341" s="2" t="s">
        <v>27</v>
      </c>
      <c r="N8341" s="2" t="s">
        <v>48</v>
      </c>
      <c r="O8341" s="2" t="s">
        <v>49</v>
      </c>
      <c r="P8341" s="2" t="s">
        <v>50</v>
      </c>
      <c r="Q8341" s="2" t="s">
        <v>51</v>
      </c>
    </row>
    <row r="8342" spans="1:29" hidden="1" outlineLevel="1" collapsed="1" x14ac:dyDescent="0.25">
      <c r="A8342" t="s">
        <v>34</v>
      </c>
      <c r="B8342" s="4" t="s">
        <v>29</v>
      </c>
      <c r="C8342" s="4" t="s">
        <v>9555</v>
      </c>
      <c r="D8342" s="4" t="s">
        <v>34</v>
      </c>
      <c r="E8342" s="4">
        <v>1.02155E-6</v>
      </c>
      <c r="F8342" s="4">
        <v>1.5434800000000001E-4</v>
      </c>
      <c r="G8342" s="4">
        <v>1</v>
      </c>
      <c r="H8342" s="4">
        <v>3</v>
      </c>
      <c r="I8342" s="4">
        <v>1</v>
      </c>
      <c r="J8342" s="4" t="s">
        <v>9552</v>
      </c>
      <c r="K8342" s="4">
        <v>0</v>
      </c>
      <c r="L8342" s="4">
        <v>1951.94949</v>
      </c>
      <c r="M8342" s="4" t="s">
        <v>29</v>
      </c>
      <c r="N8342" s="4" t="s">
        <v>29</v>
      </c>
      <c r="O8342" s="4">
        <v>6.5770000000000002E-5</v>
      </c>
      <c r="P8342" s="4">
        <v>2.2250000000000001E-8</v>
      </c>
      <c r="Q8342" s="4">
        <v>4.3499999999999996</v>
      </c>
    </row>
    <row r="8343" spans="1:29" hidden="1" outlineLevel="1" collapsed="1" x14ac:dyDescent="0.25">
      <c r="A8343" t="s">
        <v>34</v>
      </c>
      <c r="B8343" s="4" t="s">
        <v>29</v>
      </c>
      <c r="C8343" s="4" t="s">
        <v>9556</v>
      </c>
      <c r="D8343" s="4" t="s">
        <v>34</v>
      </c>
      <c r="E8343" s="4">
        <v>1.41551E-3</v>
      </c>
      <c r="F8343" s="4">
        <v>1.5434800000000001E-4</v>
      </c>
      <c r="G8343" s="4">
        <v>1</v>
      </c>
      <c r="H8343" s="4">
        <v>3</v>
      </c>
      <c r="I8343" s="4">
        <v>2</v>
      </c>
      <c r="J8343" s="4" t="s">
        <v>9552</v>
      </c>
      <c r="K8343" s="4">
        <v>0</v>
      </c>
      <c r="L8343" s="4">
        <v>2704.3213000000001</v>
      </c>
      <c r="M8343" s="4" t="s">
        <v>29</v>
      </c>
      <c r="N8343" s="4" t="s">
        <v>29</v>
      </c>
      <c r="O8343" s="4">
        <v>6.5770000000000002E-5</v>
      </c>
      <c r="P8343" s="4">
        <v>1.3990000000000001E-4</v>
      </c>
      <c r="Q8343" s="4">
        <v>2.86</v>
      </c>
    </row>
    <row r="8344" spans="1:29" x14ac:dyDescent="0.25">
      <c r="A8344" s="3" t="s">
        <v>29</v>
      </c>
      <c r="B8344" s="3" t="s">
        <v>30</v>
      </c>
      <c r="C8344" s="3" t="s">
        <v>9557</v>
      </c>
      <c r="D8344" s="3" t="s">
        <v>9558</v>
      </c>
      <c r="E8344" s="3">
        <v>0</v>
      </c>
      <c r="F8344" s="3">
        <v>12.689</v>
      </c>
      <c r="G8344" s="3">
        <v>10</v>
      </c>
      <c r="H8344" s="3">
        <v>3</v>
      </c>
      <c r="I8344" s="3">
        <v>3</v>
      </c>
      <c r="J8344" s="3">
        <v>3</v>
      </c>
      <c r="K8344" s="3">
        <v>633</v>
      </c>
      <c r="L8344" s="3">
        <v>69.599999999999994</v>
      </c>
      <c r="M8344" s="3">
        <v>6.96</v>
      </c>
      <c r="N8344" s="3">
        <v>7.4</v>
      </c>
      <c r="O8344" s="3">
        <v>3</v>
      </c>
      <c r="P8344" s="3" t="s">
        <v>636</v>
      </c>
      <c r="Q8344" s="3" t="s">
        <v>2630</v>
      </c>
      <c r="R8344" s="3" t="s">
        <v>1044</v>
      </c>
      <c r="S8344" s="3" t="s">
        <v>7117</v>
      </c>
      <c r="T8344" s="3" t="s">
        <v>9559</v>
      </c>
      <c r="U8344" s="3" t="s">
        <v>9557</v>
      </c>
      <c r="V8344" s="3" t="s">
        <v>9560</v>
      </c>
      <c r="W8344" s="3" t="s">
        <v>2509</v>
      </c>
      <c r="X8344" s="3" t="s">
        <v>34</v>
      </c>
      <c r="Y8344" s="3" t="s">
        <v>34</v>
      </c>
      <c r="Z8344" s="3" t="s">
        <v>34</v>
      </c>
      <c r="AA8344" s="3">
        <v>0</v>
      </c>
      <c r="AB8344" s="3" t="s">
        <v>29</v>
      </c>
      <c r="AC8344" s="3">
        <v>1</v>
      </c>
    </row>
    <row r="8345" spans="1:29" hidden="1" outlineLevel="1" collapsed="1" x14ac:dyDescent="0.25">
      <c r="A8345" t="s">
        <v>34</v>
      </c>
      <c r="B8345" s="2" t="s">
        <v>39</v>
      </c>
      <c r="C8345" s="2" t="s">
        <v>40</v>
      </c>
      <c r="D8345" s="2" t="s">
        <v>41</v>
      </c>
      <c r="E8345" s="2" t="s">
        <v>42</v>
      </c>
      <c r="F8345" s="2" t="s">
        <v>43</v>
      </c>
      <c r="G8345" s="2" t="s">
        <v>28</v>
      </c>
      <c r="H8345" s="2" t="s">
        <v>44</v>
      </c>
      <c r="I8345" s="2" t="s">
        <v>8</v>
      </c>
      <c r="J8345" s="2" t="s">
        <v>45</v>
      </c>
      <c r="K8345" s="2" t="s">
        <v>46</v>
      </c>
      <c r="L8345" s="2" t="s">
        <v>47</v>
      </c>
      <c r="M8345" s="2" t="s">
        <v>27</v>
      </c>
      <c r="N8345" s="2" t="s">
        <v>48</v>
      </c>
      <c r="O8345" s="2" t="s">
        <v>49</v>
      </c>
      <c r="P8345" s="2" t="s">
        <v>50</v>
      </c>
      <c r="Q8345" s="2" t="s">
        <v>51</v>
      </c>
    </row>
    <row r="8346" spans="1:29" hidden="1" outlineLevel="1" collapsed="1" x14ac:dyDescent="0.25">
      <c r="A8346" t="s">
        <v>34</v>
      </c>
      <c r="B8346" s="4" t="s">
        <v>29</v>
      </c>
      <c r="C8346" s="4" t="s">
        <v>9561</v>
      </c>
      <c r="D8346" s="4" t="s">
        <v>1012</v>
      </c>
      <c r="E8346" s="4">
        <v>1.4929900000000001E-5</v>
      </c>
      <c r="F8346" s="4">
        <v>1.5434800000000001E-4</v>
      </c>
      <c r="G8346" s="4">
        <v>1</v>
      </c>
      <c r="H8346" s="4">
        <v>1</v>
      </c>
      <c r="I8346" s="4">
        <v>1</v>
      </c>
      <c r="J8346" s="4" t="s">
        <v>9557</v>
      </c>
      <c r="K8346" s="4">
        <v>0</v>
      </c>
      <c r="L8346" s="4">
        <v>2938.54952</v>
      </c>
      <c r="M8346" s="4" t="s">
        <v>29</v>
      </c>
      <c r="N8346" s="4" t="s">
        <v>29</v>
      </c>
      <c r="O8346" s="4">
        <v>6.5770000000000002E-5</v>
      </c>
      <c r="P8346" s="4">
        <v>5.7400000000000003E-7</v>
      </c>
      <c r="Q8346" s="4">
        <v>4.29</v>
      </c>
    </row>
    <row r="8347" spans="1:29" hidden="1" outlineLevel="1" collapsed="1" x14ac:dyDescent="0.25">
      <c r="A8347" t="s">
        <v>34</v>
      </c>
      <c r="B8347" s="4" t="s">
        <v>29</v>
      </c>
      <c r="C8347" s="4" t="s">
        <v>9562</v>
      </c>
      <c r="D8347" s="4" t="s">
        <v>34</v>
      </c>
      <c r="E8347" s="4">
        <v>1.6976599999999999E-4</v>
      </c>
      <c r="F8347" s="4">
        <v>1.5434800000000001E-4</v>
      </c>
      <c r="G8347" s="4">
        <v>1</v>
      </c>
      <c r="H8347" s="4">
        <v>1</v>
      </c>
      <c r="I8347" s="4">
        <v>1</v>
      </c>
      <c r="J8347" s="4" t="s">
        <v>9557</v>
      </c>
      <c r="K8347" s="4">
        <v>0</v>
      </c>
      <c r="L8347" s="4">
        <v>1426.7801199999999</v>
      </c>
      <c r="M8347" s="4" t="s">
        <v>29</v>
      </c>
      <c r="N8347" s="4" t="s">
        <v>29</v>
      </c>
      <c r="O8347" s="4">
        <v>6.5770000000000002E-5</v>
      </c>
      <c r="P8347" s="4">
        <v>1.0869999999999999E-5</v>
      </c>
      <c r="Q8347" s="4">
        <v>3.11</v>
      </c>
    </row>
    <row r="8348" spans="1:29" hidden="1" outlineLevel="1" collapsed="1" x14ac:dyDescent="0.25">
      <c r="A8348" t="s">
        <v>34</v>
      </c>
      <c r="B8348" s="4" t="s">
        <v>29</v>
      </c>
      <c r="C8348" s="4" t="s">
        <v>9563</v>
      </c>
      <c r="D8348" s="4" t="s">
        <v>34</v>
      </c>
      <c r="E8348" s="4">
        <v>0.113181</v>
      </c>
      <c r="F8348" s="4">
        <v>3.75158E-3</v>
      </c>
      <c r="G8348" s="4">
        <v>1</v>
      </c>
      <c r="H8348" s="4">
        <v>1</v>
      </c>
      <c r="I8348" s="4">
        <v>1</v>
      </c>
      <c r="J8348" s="4" t="s">
        <v>9557</v>
      </c>
      <c r="K8348" s="4">
        <v>1</v>
      </c>
      <c r="L8348" s="4">
        <v>2270.0643599999999</v>
      </c>
      <c r="M8348" s="4" t="s">
        <v>29</v>
      </c>
      <c r="N8348" s="4" t="s">
        <v>29</v>
      </c>
      <c r="O8348" s="4">
        <v>1.3439999999999999E-3</v>
      </c>
      <c r="P8348" s="4">
        <v>3.2809999999999999E-2</v>
      </c>
      <c r="Q8348" s="4">
        <v>2.04</v>
      </c>
    </row>
    <row r="8349" spans="1:29" x14ac:dyDescent="0.25">
      <c r="A8349" s="3" t="s">
        <v>29</v>
      </c>
      <c r="B8349" s="3" t="s">
        <v>30</v>
      </c>
      <c r="C8349" s="3" t="s">
        <v>9564</v>
      </c>
      <c r="D8349" s="3" t="s">
        <v>9565</v>
      </c>
      <c r="E8349" s="3">
        <v>0</v>
      </c>
      <c r="F8349" s="3">
        <v>12.666</v>
      </c>
      <c r="G8349" s="3">
        <v>10</v>
      </c>
      <c r="H8349" s="3">
        <v>5</v>
      </c>
      <c r="I8349" s="3">
        <v>6</v>
      </c>
      <c r="J8349" s="3">
        <v>5</v>
      </c>
      <c r="K8349" s="3">
        <v>852</v>
      </c>
      <c r="L8349" s="3">
        <v>96.3</v>
      </c>
      <c r="M8349" s="3">
        <v>8</v>
      </c>
      <c r="N8349" s="3">
        <v>13.5</v>
      </c>
      <c r="O8349" s="3">
        <v>5</v>
      </c>
      <c r="P8349" s="3" t="s">
        <v>711</v>
      </c>
      <c r="Q8349" s="3" t="s">
        <v>9566</v>
      </c>
      <c r="R8349" s="3" t="s">
        <v>34</v>
      </c>
      <c r="S8349" s="3" t="s">
        <v>34</v>
      </c>
      <c r="T8349" s="3" t="s">
        <v>9567</v>
      </c>
      <c r="U8349" s="3" t="s">
        <v>9564</v>
      </c>
      <c r="V8349" s="3" t="s">
        <v>9568</v>
      </c>
      <c r="W8349" s="3" t="s">
        <v>1758</v>
      </c>
      <c r="X8349" s="3" t="s">
        <v>34</v>
      </c>
      <c r="Y8349" s="3" t="s">
        <v>34</v>
      </c>
      <c r="Z8349" s="3" t="s">
        <v>34</v>
      </c>
      <c r="AA8349" s="3">
        <v>0</v>
      </c>
      <c r="AB8349" s="3" t="s">
        <v>29</v>
      </c>
      <c r="AC8349" s="3">
        <v>1</v>
      </c>
    </row>
    <row r="8350" spans="1:29" hidden="1" outlineLevel="1" collapsed="1" x14ac:dyDescent="0.25">
      <c r="A8350" t="s">
        <v>34</v>
      </c>
      <c r="B8350" s="2" t="s">
        <v>39</v>
      </c>
      <c r="C8350" s="2" t="s">
        <v>40</v>
      </c>
      <c r="D8350" s="2" t="s">
        <v>41</v>
      </c>
      <c r="E8350" s="2" t="s">
        <v>42</v>
      </c>
      <c r="F8350" s="2" t="s">
        <v>43</v>
      </c>
      <c r="G8350" s="2" t="s">
        <v>28</v>
      </c>
      <c r="H8350" s="2" t="s">
        <v>44</v>
      </c>
      <c r="I8350" s="2" t="s">
        <v>8</v>
      </c>
      <c r="J8350" s="2" t="s">
        <v>45</v>
      </c>
      <c r="K8350" s="2" t="s">
        <v>46</v>
      </c>
      <c r="L8350" s="2" t="s">
        <v>47</v>
      </c>
      <c r="M8350" s="2" t="s">
        <v>27</v>
      </c>
      <c r="N8350" s="2" t="s">
        <v>48</v>
      </c>
      <c r="O8350" s="2" t="s">
        <v>49</v>
      </c>
      <c r="P8350" s="2" t="s">
        <v>50</v>
      </c>
      <c r="Q8350" s="2" t="s">
        <v>51</v>
      </c>
    </row>
    <row r="8351" spans="1:29" hidden="1" outlineLevel="1" collapsed="1" x14ac:dyDescent="0.25">
      <c r="A8351" t="s">
        <v>34</v>
      </c>
      <c r="B8351" s="4" t="s">
        <v>29</v>
      </c>
      <c r="C8351" s="4" t="s">
        <v>9569</v>
      </c>
      <c r="D8351" s="4" t="s">
        <v>34</v>
      </c>
      <c r="E8351" s="4">
        <v>2.02746E-3</v>
      </c>
      <c r="F8351" s="4">
        <v>1.5434800000000001E-4</v>
      </c>
      <c r="G8351" s="4">
        <v>1</v>
      </c>
      <c r="H8351" s="4">
        <v>1</v>
      </c>
      <c r="I8351" s="4">
        <v>1</v>
      </c>
      <c r="J8351" s="4" t="s">
        <v>9564</v>
      </c>
      <c r="K8351" s="4">
        <v>0</v>
      </c>
      <c r="L8351" s="4">
        <v>1148.61977</v>
      </c>
      <c r="M8351" s="4" t="s">
        <v>29</v>
      </c>
      <c r="N8351" s="4" t="s">
        <v>29</v>
      </c>
      <c r="O8351" s="4">
        <v>6.5770000000000002E-5</v>
      </c>
      <c r="P8351" s="4">
        <v>2.1440000000000001E-4</v>
      </c>
      <c r="Q8351" s="4">
        <v>2.64</v>
      </c>
    </row>
    <row r="8352" spans="1:29" hidden="1" outlineLevel="1" collapsed="1" x14ac:dyDescent="0.25">
      <c r="A8352" t="s">
        <v>34</v>
      </c>
      <c r="B8352" s="4" t="s">
        <v>29</v>
      </c>
      <c r="C8352" s="4" t="s">
        <v>9570</v>
      </c>
      <c r="D8352" s="4" t="s">
        <v>196</v>
      </c>
      <c r="E8352" s="4">
        <v>3.0749900000000001E-3</v>
      </c>
      <c r="F8352" s="4">
        <v>3.0793500000000001E-4</v>
      </c>
      <c r="G8352" s="4">
        <v>1</v>
      </c>
      <c r="H8352" s="4">
        <v>1</v>
      </c>
      <c r="I8352" s="4">
        <v>1</v>
      </c>
      <c r="J8352" s="4" t="s">
        <v>9564</v>
      </c>
      <c r="K8352" s="4">
        <v>0</v>
      </c>
      <c r="L8352" s="4">
        <v>1499.6471200000001</v>
      </c>
      <c r="M8352" s="4" t="s">
        <v>29</v>
      </c>
      <c r="N8352" s="4" t="s">
        <v>29</v>
      </c>
      <c r="O8352" s="4">
        <v>1.192E-4</v>
      </c>
      <c r="P8352" s="4">
        <v>3.4850000000000001E-4</v>
      </c>
      <c r="Q8352" s="4">
        <v>2.94</v>
      </c>
    </row>
    <row r="8353" spans="1:29" hidden="1" outlineLevel="1" collapsed="1" x14ac:dyDescent="0.25">
      <c r="A8353" t="s">
        <v>34</v>
      </c>
      <c r="B8353" s="4" t="s">
        <v>29</v>
      </c>
      <c r="C8353" s="4" t="s">
        <v>9571</v>
      </c>
      <c r="D8353" s="4" t="s">
        <v>34</v>
      </c>
      <c r="E8353" s="4">
        <v>3.1249599999999999E-2</v>
      </c>
      <c r="F8353" s="4">
        <v>1.14003E-3</v>
      </c>
      <c r="G8353" s="4">
        <v>1</v>
      </c>
      <c r="H8353" s="4">
        <v>1</v>
      </c>
      <c r="I8353" s="4">
        <v>1</v>
      </c>
      <c r="J8353" s="4" t="s">
        <v>9564</v>
      </c>
      <c r="K8353" s="4">
        <v>0</v>
      </c>
      <c r="L8353" s="4">
        <v>1442.7161900000001</v>
      </c>
      <c r="M8353" s="4" t="s">
        <v>29</v>
      </c>
      <c r="N8353" s="4" t="s">
        <v>29</v>
      </c>
      <c r="O8353" s="4">
        <v>4.1320000000000001E-4</v>
      </c>
      <c r="P8353" s="4">
        <v>5.7429999999999998E-3</v>
      </c>
      <c r="Q8353" s="4">
        <v>2.99</v>
      </c>
    </row>
    <row r="8354" spans="1:29" hidden="1" outlineLevel="1" collapsed="1" x14ac:dyDescent="0.25">
      <c r="A8354" t="s">
        <v>34</v>
      </c>
      <c r="B8354" s="4" t="s">
        <v>29</v>
      </c>
      <c r="C8354" s="4" t="s">
        <v>9572</v>
      </c>
      <c r="D8354" s="4" t="s">
        <v>34</v>
      </c>
      <c r="E8354" s="4">
        <v>3.7380999999999998E-2</v>
      </c>
      <c r="F8354" s="4">
        <v>1.27169E-3</v>
      </c>
      <c r="G8354" s="4">
        <v>1</v>
      </c>
      <c r="H8354" s="4">
        <v>1</v>
      </c>
      <c r="I8354" s="4">
        <v>2</v>
      </c>
      <c r="J8354" s="4" t="s">
        <v>9564</v>
      </c>
      <c r="K8354" s="4">
        <v>0</v>
      </c>
      <c r="L8354" s="4">
        <v>1594.75548</v>
      </c>
      <c r="M8354" s="4" t="s">
        <v>29</v>
      </c>
      <c r="N8354" s="4" t="s">
        <v>29</v>
      </c>
      <c r="O8354" s="4">
        <v>4.6000000000000001E-4</v>
      </c>
      <c r="P8354" s="4">
        <v>7.2529999999999999E-3</v>
      </c>
      <c r="Q8354" s="4">
        <v>1.85</v>
      </c>
    </row>
    <row r="8355" spans="1:29" hidden="1" outlineLevel="1" collapsed="1" x14ac:dyDescent="0.25">
      <c r="A8355" t="s">
        <v>34</v>
      </c>
      <c r="B8355" s="4" t="s">
        <v>29</v>
      </c>
      <c r="C8355" s="4" t="s">
        <v>9573</v>
      </c>
      <c r="D8355" s="4" t="s">
        <v>4950</v>
      </c>
      <c r="E8355" s="4">
        <v>0.18484900000000001</v>
      </c>
      <c r="F8355" s="4">
        <v>5.3769400000000002E-3</v>
      </c>
      <c r="G8355" s="4">
        <v>1</v>
      </c>
      <c r="H8355" s="4">
        <v>1</v>
      </c>
      <c r="I8355" s="4">
        <v>1</v>
      </c>
      <c r="J8355" s="4" t="s">
        <v>9564</v>
      </c>
      <c r="K8355" s="4">
        <v>1</v>
      </c>
      <c r="L8355" s="4">
        <v>3671.8697499999998</v>
      </c>
      <c r="M8355" s="4" t="s">
        <v>29</v>
      </c>
      <c r="N8355" s="4" t="s">
        <v>29</v>
      </c>
      <c r="O8355" s="4">
        <v>2.0179999999999998E-3</v>
      </c>
      <c r="P8355" s="4">
        <v>6.9279999999999994E-2</v>
      </c>
      <c r="Q8355" s="4">
        <v>3.08</v>
      </c>
    </row>
    <row r="8356" spans="1:29" x14ac:dyDescent="0.25">
      <c r="A8356" s="3" t="s">
        <v>29</v>
      </c>
      <c r="B8356" s="3" t="s">
        <v>30</v>
      </c>
      <c r="C8356" s="3" t="s">
        <v>9574</v>
      </c>
      <c r="D8356" s="3" t="s">
        <v>9575</v>
      </c>
      <c r="E8356" s="3">
        <v>0</v>
      </c>
      <c r="F8356" s="3">
        <v>12.547000000000001</v>
      </c>
      <c r="G8356" s="3">
        <v>5</v>
      </c>
      <c r="H8356" s="3">
        <v>3</v>
      </c>
      <c r="I8356" s="3">
        <v>3</v>
      </c>
      <c r="J8356" s="3">
        <v>3</v>
      </c>
      <c r="K8356" s="3">
        <v>778</v>
      </c>
      <c r="L8356" s="3">
        <v>85.3</v>
      </c>
      <c r="M8356" s="3">
        <v>8.07</v>
      </c>
      <c r="N8356" s="3">
        <v>8.36</v>
      </c>
      <c r="O8356" s="3">
        <v>3</v>
      </c>
      <c r="P8356" s="3" t="s">
        <v>315</v>
      </c>
      <c r="Q8356" s="3" t="s">
        <v>34</v>
      </c>
      <c r="R8356" s="3" t="s">
        <v>1854</v>
      </c>
      <c r="S8356" s="3" t="s">
        <v>4584</v>
      </c>
      <c r="T8356" s="3" t="s">
        <v>34</v>
      </c>
      <c r="U8356" s="3" t="s">
        <v>9576</v>
      </c>
      <c r="V8356" s="3" t="s">
        <v>34</v>
      </c>
      <c r="W8356" s="3" t="s">
        <v>976</v>
      </c>
      <c r="X8356" s="3" t="s">
        <v>34</v>
      </c>
      <c r="Y8356" s="3" t="s">
        <v>34</v>
      </c>
      <c r="Z8356" s="3" t="s">
        <v>7465</v>
      </c>
      <c r="AA8356" s="3">
        <v>2</v>
      </c>
      <c r="AB8356" s="3" t="s">
        <v>29</v>
      </c>
      <c r="AC8356" s="3">
        <v>1</v>
      </c>
    </row>
    <row r="8357" spans="1:29" hidden="1" outlineLevel="1" collapsed="1" x14ac:dyDescent="0.25">
      <c r="A8357" t="s">
        <v>34</v>
      </c>
      <c r="B8357" s="2" t="s">
        <v>39</v>
      </c>
      <c r="C8357" s="2" t="s">
        <v>40</v>
      </c>
      <c r="D8357" s="2" t="s">
        <v>41</v>
      </c>
      <c r="E8357" s="2" t="s">
        <v>42</v>
      </c>
      <c r="F8357" s="2" t="s">
        <v>43</v>
      </c>
      <c r="G8357" s="2" t="s">
        <v>28</v>
      </c>
      <c r="H8357" s="2" t="s">
        <v>44</v>
      </c>
      <c r="I8357" s="2" t="s">
        <v>8</v>
      </c>
      <c r="J8357" s="2" t="s">
        <v>45</v>
      </c>
      <c r="K8357" s="2" t="s">
        <v>46</v>
      </c>
      <c r="L8357" s="2" t="s">
        <v>47</v>
      </c>
      <c r="M8357" s="2" t="s">
        <v>27</v>
      </c>
      <c r="N8357" s="2" t="s">
        <v>48</v>
      </c>
      <c r="O8357" s="2" t="s">
        <v>49</v>
      </c>
      <c r="P8357" s="2" t="s">
        <v>50</v>
      </c>
      <c r="Q8357" s="2" t="s">
        <v>51</v>
      </c>
    </row>
    <row r="8358" spans="1:29" hidden="1" outlineLevel="1" collapsed="1" x14ac:dyDescent="0.25">
      <c r="A8358" t="s">
        <v>34</v>
      </c>
      <c r="B8358" s="4" t="s">
        <v>29</v>
      </c>
      <c r="C8358" s="4" t="s">
        <v>9577</v>
      </c>
      <c r="D8358" s="4" t="s">
        <v>34</v>
      </c>
      <c r="E8358" s="4">
        <v>3.8926700000000001E-5</v>
      </c>
      <c r="F8358" s="4">
        <v>1.5434800000000001E-4</v>
      </c>
      <c r="G8358" s="4">
        <v>1</v>
      </c>
      <c r="H8358" s="4">
        <v>1</v>
      </c>
      <c r="I8358" s="4">
        <v>1</v>
      </c>
      <c r="J8358" s="4" t="s">
        <v>9574</v>
      </c>
      <c r="K8358" s="4">
        <v>0</v>
      </c>
      <c r="L8358" s="4">
        <v>1651.77107</v>
      </c>
      <c r="M8358" s="4" t="s">
        <v>29</v>
      </c>
      <c r="N8358" s="4" t="s">
        <v>29</v>
      </c>
      <c r="O8358" s="4">
        <v>6.5770000000000002E-5</v>
      </c>
      <c r="P8358" s="4">
        <v>1.832E-6</v>
      </c>
      <c r="Q8358" s="4">
        <v>3.58</v>
      </c>
    </row>
    <row r="8359" spans="1:29" hidden="1" outlineLevel="1" collapsed="1" x14ac:dyDescent="0.25">
      <c r="A8359" t="s">
        <v>34</v>
      </c>
      <c r="B8359" s="4" t="s">
        <v>29</v>
      </c>
      <c r="C8359" s="4" t="s">
        <v>9578</v>
      </c>
      <c r="D8359" s="4" t="s">
        <v>154</v>
      </c>
      <c r="E8359" s="4">
        <v>8.6330599999999999E-4</v>
      </c>
      <c r="F8359" s="4">
        <v>1.5434800000000001E-4</v>
      </c>
      <c r="G8359" s="4">
        <v>1</v>
      </c>
      <c r="H8359" s="4">
        <v>1</v>
      </c>
      <c r="I8359" s="4">
        <v>1</v>
      </c>
      <c r="J8359" s="4" t="s">
        <v>9574</v>
      </c>
      <c r="K8359" s="4">
        <v>0</v>
      </c>
      <c r="L8359" s="4">
        <v>1285.6092799999999</v>
      </c>
      <c r="M8359" s="4" t="s">
        <v>29</v>
      </c>
      <c r="N8359" s="4" t="s">
        <v>29</v>
      </c>
      <c r="O8359" s="4">
        <v>6.5770000000000002E-5</v>
      </c>
      <c r="P8359" s="4">
        <v>7.7429999999999996E-5</v>
      </c>
      <c r="Q8359" s="4">
        <v>2.23</v>
      </c>
    </row>
    <row r="8360" spans="1:29" hidden="1" outlineLevel="1" collapsed="1" x14ac:dyDescent="0.25">
      <c r="A8360" t="s">
        <v>34</v>
      </c>
      <c r="B8360" s="4" t="s">
        <v>29</v>
      </c>
      <c r="C8360" s="4" t="s">
        <v>9579</v>
      </c>
      <c r="D8360" s="4" t="s">
        <v>166</v>
      </c>
      <c r="E8360" s="4">
        <v>1.3487900000000001E-2</v>
      </c>
      <c r="F8360" s="4">
        <v>4.3565599999999998E-4</v>
      </c>
      <c r="G8360" s="4">
        <v>1</v>
      </c>
      <c r="H8360" s="4">
        <v>1</v>
      </c>
      <c r="I8360" s="4">
        <v>1</v>
      </c>
      <c r="J8360" s="4" t="s">
        <v>9574</v>
      </c>
      <c r="K8360" s="4">
        <v>0</v>
      </c>
      <c r="L8360" s="4">
        <v>1573.7679000000001</v>
      </c>
      <c r="M8360" s="4" t="s">
        <v>29</v>
      </c>
      <c r="N8360" s="4" t="s">
        <v>29</v>
      </c>
      <c r="O8360" s="4">
        <v>1.639E-4</v>
      </c>
      <c r="P8360" s="4">
        <v>2E-3</v>
      </c>
      <c r="Q8360" s="4">
        <v>2.5499999999999998</v>
      </c>
    </row>
    <row r="8361" spans="1:29" x14ac:dyDescent="0.25">
      <c r="A8361" s="3" t="s">
        <v>29</v>
      </c>
      <c r="B8361" s="3" t="s">
        <v>30</v>
      </c>
      <c r="C8361" s="3" t="s">
        <v>9580</v>
      </c>
      <c r="D8361" s="3" t="s">
        <v>9581</v>
      </c>
      <c r="E8361" s="3">
        <v>0</v>
      </c>
      <c r="F8361" s="3">
        <v>12.507999999999999</v>
      </c>
      <c r="G8361" s="3">
        <v>10</v>
      </c>
      <c r="H8361" s="3">
        <v>2</v>
      </c>
      <c r="I8361" s="3">
        <v>3</v>
      </c>
      <c r="J8361" s="3">
        <v>2</v>
      </c>
      <c r="K8361" s="3">
        <v>349</v>
      </c>
      <c r="L8361" s="3">
        <v>40.200000000000003</v>
      </c>
      <c r="M8361" s="3">
        <v>8.7899999999999991</v>
      </c>
      <c r="N8361" s="3">
        <v>6.43</v>
      </c>
      <c r="O8361" s="3">
        <v>2</v>
      </c>
      <c r="P8361" s="3" t="s">
        <v>315</v>
      </c>
      <c r="Q8361" s="3" t="s">
        <v>34</v>
      </c>
      <c r="R8361" s="3" t="s">
        <v>1854</v>
      </c>
      <c r="S8361" s="3" t="s">
        <v>9582</v>
      </c>
      <c r="T8361" s="3" t="s">
        <v>34</v>
      </c>
      <c r="U8361" s="3" t="s">
        <v>9580</v>
      </c>
      <c r="V8361" s="3" t="s">
        <v>34</v>
      </c>
      <c r="W8361" s="3" t="s">
        <v>1213</v>
      </c>
      <c r="X8361" s="3" t="s">
        <v>34</v>
      </c>
      <c r="Y8361" s="3" t="s">
        <v>34</v>
      </c>
      <c r="Z8361" s="3" t="s">
        <v>34</v>
      </c>
      <c r="AA8361" s="3">
        <v>0</v>
      </c>
      <c r="AB8361" s="3" t="s">
        <v>29</v>
      </c>
      <c r="AC8361" s="3">
        <v>1</v>
      </c>
    </row>
    <row r="8362" spans="1:29" hidden="1" outlineLevel="1" collapsed="1" x14ac:dyDescent="0.25">
      <c r="A8362" t="s">
        <v>34</v>
      </c>
      <c r="B8362" s="2" t="s">
        <v>39</v>
      </c>
      <c r="C8362" s="2" t="s">
        <v>40</v>
      </c>
      <c r="D8362" s="2" t="s">
        <v>41</v>
      </c>
      <c r="E8362" s="2" t="s">
        <v>42</v>
      </c>
      <c r="F8362" s="2" t="s">
        <v>43</v>
      </c>
      <c r="G8362" s="2" t="s">
        <v>28</v>
      </c>
      <c r="H8362" s="2" t="s">
        <v>44</v>
      </c>
      <c r="I8362" s="2" t="s">
        <v>8</v>
      </c>
      <c r="J8362" s="2" t="s">
        <v>45</v>
      </c>
      <c r="K8362" s="2" t="s">
        <v>46</v>
      </c>
      <c r="L8362" s="2" t="s">
        <v>47</v>
      </c>
      <c r="M8362" s="2" t="s">
        <v>27</v>
      </c>
      <c r="N8362" s="2" t="s">
        <v>48</v>
      </c>
      <c r="O8362" s="2" t="s">
        <v>49</v>
      </c>
      <c r="P8362" s="2" t="s">
        <v>50</v>
      </c>
      <c r="Q8362" s="2" t="s">
        <v>51</v>
      </c>
    </row>
    <row r="8363" spans="1:29" hidden="1" outlineLevel="1" collapsed="1" x14ac:dyDescent="0.25">
      <c r="A8363" t="s">
        <v>34</v>
      </c>
      <c r="B8363" s="4" t="s">
        <v>29</v>
      </c>
      <c r="C8363" s="4" t="s">
        <v>9583</v>
      </c>
      <c r="D8363" s="4" t="s">
        <v>34</v>
      </c>
      <c r="E8363" s="4">
        <v>2.41857E-6</v>
      </c>
      <c r="F8363" s="4">
        <v>1.5434800000000001E-4</v>
      </c>
      <c r="G8363" s="4">
        <v>1</v>
      </c>
      <c r="H8363" s="4">
        <v>1</v>
      </c>
      <c r="I8363" s="4">
        <v>2</v>
      </c>
      <c r="J8363" s="4" t="s">
        <v>9580</v>
      </c>
      <c r="K8363" s="4">
        <v>0</v>
      </c>
      <c r="L8363" s="4">
        <v>2073.0723400000002</v>
      </c>
      <c r="M8363" s="4" t="s">
        <v>29</v>
      </c>
      <c r="N8363" s="4" t="s">
        <v>29</v>
      </c>
      <c r="O8363" s="4">
        <v>6.5770000000000002E-5</v>
      </c>
      <c r="P8363" s="4">
        <v>6.3510000000000004E-8</v>
      </c>
      <c r="Q8363" s="4">
        <v>4.57</v>
      </c>
    </row>
    <row r="8364" spans="1:29" hidden="1" outlineLevel="1" collapsed="1" x14ac:dyDescent="0.25">
      <c r="A8364" t="s">
        <v>34</v>
      </c>
      <c r="B8364" s="4" t="s">
        <v>29</v>
      </c>
      <c r="C8364" s="4" t="s">
        <v>9584</v>
      </c>
      <c r="D8364" s="4" t="s">
        <v>34</v>
      </c>
      <c r="E8364" s="4">
        <v>9.8059999999999994E-2</v>
      </c>
      <c r="F8364" s="4">
        <v>3.5126799999999998E-3</v>
      </c>
      <c r="G8364" s="4">
        <v>1</v>
      </c>
      <c r="H8364" s="4">
        <v>1</v>
      </c>
      <c r="I8364" s="4">
        <v>1</v>
      </c>
      <c r="J8364" s="4" t="s">
        <v>9580</v>
      </c>
      <c r="K8364" s="4">
        <v>0</v>
      </c>
      <c r="L8364" s="4">
        <v>1643.9618399999999</v>
      </c>
      <c r="M8364" s="4" t="s">
        <v>29</v>
      </c>
      <c r="N8364" s="4" t="s">
        <v>29</v>
      </c>
      <c r="O8364" s="4">
        <v>1.258E-3</v>
      </c>
      <c r="P8364" s="4">
        <v>2.666E-2</v>
      </c>
      <c r="Q8364" s="4">
        <v>1.86</v>
      </c>
    </row>
    <row r="8365" spans="1:29" x14ac:dyDescent="0.25">
      <c r="A8365" s="3" t="s">
        <v>29</v>
      </c>
      <c r="B8365" s="3" t="s">
        <v>30</v>
      </c>
      <c r="C8365" s="3" t="s">
        <v>9585</v>
      </c>
      <c r="D8365" s="3" t="s">
        <v>9586</v>
      </c>
      <c r="E8365" s="3">
        <v>0</v>
      </c>
      <c r="F8365" s="3">
        <v>12.488</v>
      </c>
      <c r="G8365" s="3">
        <v>19</v>
      </c>
      <c r="H8365" s="3">
        <v>3</v>
      </c>
      <c r="I8365" s="3">
        <v>6</v>
      </c>
      <c r="J8365" s="3">
        <v>3</v>
      </c>
      <c r="K8365" s="3">
        <v>63</v>
      </c>
      <c r="L8365" s="3">
        <v>7.1</v>
      </c>
      <c r="M8365" s="3">
        <v>11.68</v>
      </c>
      <c r="N8365" s="3">
        <v>16.850000000000001</v>
      </c>
      <c r="O8365" s="3">
        <v>3</v>
      </c>
      <c r="P8365" s="3" t="s">
        <v>315</v>
      </c>
      <c r="Q8365" s="3" t="s">
        <v>2856</v>
      </c>
      <c r="R8365" s="3" t="s">
        <v>2920</v>
      </c>
      <c r="S8365" s="3" t="s">
        <v>9587</v>
      </c>
      <c r="T8365" s="3" t="s">
        <v>9588</v>
      </c>
      <c r="U8365" s="3" t="s">
        <v>9589</v>
      </c>
      <c r="V8365" s="3" t="s">
        <v>9590</v>
      </c>
      <c r="W8365" s="3" t="s">
        <v>9591</v>
      </c>
      <c r="X8365" s="3" t="s">
        <v>2830</v>
      </c>
      <c r="Y8365" s="3" t="s">
        <v>2862</v>
      </c>
      <c r="Z8365" s="3" t="s">
        <v>2832</v>
      </c>
      <c r="AA8365" s="3">
        <v>16</v>
      </c>
      <c r="AB8365" s="3" t="s">
        <v>29</v>
      </c>
      <c r="AC8365" s="3">
        <v>1</v>
      </c>
    </row>
    <row r="8366" spans="1:29" hidden="1" outlineLevel="1" collapsed="1" x14ac:dyDescent="0.25">
      <c r="A8366" t="s">
        <v>34</v>
      </c>
      <c r="B8366" s="2" t="s">
        <v>39</v>
      </c>
      <c r="C8366" s="2" t="s">
        <v>40</v>
      </c>
      <c r="D8366" s="2" t="s">
        <v>41</v>
      </c>
      <c r="E8366" s="2" t="s">
        <v>42</v>
      </c>
      <c r="F8366" s="2" t="s">
        <v>43</v>
      </c>
      <c r="G8366" s="2" t="s">
        <v>28</v>
      </c>
      <c r="H8366" s="2" t="s">
        <v>44</v>
      </c>
      <c r="I8366" s="2" t="s">
        <v>8</v>
      </c>
      <c r="J8366" s="2" t="s">
        <v>45</v>
      </c>
      <c r="K8366" s="2" t="s">
        <v>46</v>
      </c>
      <c r="L8366" s="2" t="s">
        <v>47</v>
      </c>
      <c r="M8366" s="2" t="s">
        <v>27</v>
      </c>
      <c r="N8366" s="2" t="s">
        <v>48</v>
      </c>
      <c r="O8366" s="2" t="s">
        <v>49</v>
      </c>
      <c r="P8366" s="2" t="s">
        <v>50</v>
      </c>
      <c r="Q8366" s="2" t="s">
        <v>51</v>
      </c>
    </row>
    <row r="8367" spans="1:29" hidden="1" outlineLevel="1" collapsed="1" x14ac:dyDescent="0.25">
      <c r="A8367" t="s">
        <v>34</v>
      </c>
      <c r="B8367" s="4" t="s">
        <v>29</v>
      </c>
      <c r="C8367" s="4" t="s">
        <v>9592</v>
      </c>
      <c r="D8367" s="4" t="s">
        <v>34</v>
      </c>
      <c r="E8367" s="4">
        <v>1.63017E-3</v>
      </c>
      <c r="F8367" s="4">
        <v>1.5434800000000001E-4</v>
      </c>
      <c r="G8367" s="4">
        <v>1</v>
      </c>
      <c r="H8367" s="4">
        <v>1</v>
      </c>
      <c r="I8367" s="4">
        <v>3</v>
      </c>
      <c r="J8367" s="4" t="s">
        <v>9585</v>
      </c>
      <c r="K8367" s="4">
        <v>1</v>
      </c>
      <c r="L8367" s="4">
        <v>1246.7266299999999</v>
      </c>
      <c r="M8367" s="4" t="s">
        <v>29</v>
      </c>
      <c r="N8367" s="4" t="s">
        <v>29</v>
      </c>
      <c r="O8367" s="4">
        <v>6.5770000000000002E-5</v>
      </c>
      <c r="P8367" s="4">
        <v>1.6569999999999999E-4</v>
      </c>
      <c r="Q8367" s="4">
        <v>2.95</v>
      </c>
    </row>
    <row r="8368" spans="1:29" hidden="1" outlineLevel="1" collapsed="1" x14ac:dyDescent="0.25">
      <c r="A8368" t="s">
        <v>34</v>
      </c>
      <c r="B8368" s="4" t="s">
        <v>29</v>
      </c>
      <c r="C8368" s="4" t="s">
        <v>9593</v>
      </c>
      <c r="D8368" s="4" t="s">
        <v>34</v>
      </c>
      <c r="E8368" s="4">
        <v>6.7628399999999998E-4</v>
      </c>
      <c r="F8368" s="4">
        <v>1.5434800000000001E-4</v>
      </c>
      <c r="G8368" s="4">
        <v>1</v>
      </c>
      <c r="H8368" s="4">
        <v>1</v>
      </c>
      <c r="I8368" s="4">
        <v>1</v>
      </c>
      <c r="J8368" s="4" t="s">
        <v>9585</v>
      </c>
      <c r="K8368" s="4">
        <v>0</v>
      </c>
      <c r="L8368" s="4">
        <v>1090.6255200000001</v>
      </c>
      <c r="M8368" s="4" t="s">
        <v>29</v>
      </c>
      <c r="N8368" s="4" t="s">
        <v>29</v>
      </c>
      <c r="O8368" s="4">
        <v>6.5770000000000002E-5</v>
      </c>
      <c r="P8368" s="4">
        <v>5.7779999999999999E-5</v>
      </c>
      <c r="Q8368" s="4">
        <v>2.75</v>
      </c>
    </row>
    <row r="8369" spans="1:29" hidden="1" outlineLevel="1" collapsed="1" x14ac:dyDescent="0.25">
      <c r="A8369" t="s">
        <v>34</v>
      </c>
      <c r="B8369" s="4" t="s">
        <v>29</v>
      </c>
      <c r="C8369" s="4" t="s">
        <v>9594</v>
      </c>
      <c r="D8369" s="4" t="s">
        <v>34</v>
      </c>
      <c r="E8369" s="4">
        <v>2.2609399999999999E-3</v>
      </c>
      <c r="F8369" s="4">
        <v>3.0793500000000001E-4</v>
      </c>
      <c r="G8369" s="4">
        <v>1</v>
      </c>
      <c r="H8369" s="4">
        <v>1</v>
      </c>
      <c r="I8369" s="4">
        <v>2</v>
      </c>
      <c r="J8369" s="4" t="s">
        <v>9585</v>
      </c>
      <c r="K8369" s="4">
        <v>2</v>
      </c>
      <c r="L8369" s="4">
        <v>1402.8277399999999</v>
      </c>
      <c r="M8369" s="4" t="s">
        <v>29</v>
      </c>
      <c r="N8369" s="4" t="s">
        <v>29</v>
      </c>
      <c r="O8369" s="4">
        <v>1.192E-4</v>
      </c>
      <c r="P8369" s="4">
        <v>2.4360000000000001E-4</v>
      </c>
      <c r="Q8369" s="4">
        <v>3.49</v>
      </c>
    </row>
    <row r="8370" spans="1:29" x14ac:dyDescent="0.25">
      <c r="A8370" s="3" t="s">
        <v>29</v>
      </c>
      <c r="B8370" s="3" t="s">
        <v>30</v>
      </c>
      <c r="C8370" s="3" t="s">
        <v>9595</v>
      </c>
      <c r="D8370" s="3" t="s">
        <v>9596</v>
      </c>
      <c r="E8370" s="3">
        <v>0</v>
      </c>
      <c r="F8370" s="3">
        <v>12.456</v>
      </c>
      <c r="G8370" s="3">
        <v>3</v>
      </c>
      <c r="H8370" s="3">
        <v>4</v>
      </c>
      <c r="I8370" s="3">
        <v>4</v>
      </c>
      <c r="J8370" s="3">
        <v>4</v>
      </c>
      <c r="K8370" s="3">
        <v>1867</v>
      </c>
      <c r="L8370" s="3">
        <v>209.8</v>
      </c>
      <c r="M8370" s="3">
        <v>6.57</v>
      </c>
      <c r="N8370" s="3">
        <v>8.5</v>
      </c>
      <c r="O8370" s="3">
        <v>4</v>
      </c>
      <c r="P8370" s="3" t="s">
        <v>5861</v>
      </c>
      <c r="Q8370" s="3" t="s">
        <v>8731</v>
      </c>
      <c r="R8370" s="3" t="s">
        <v>7386</v>
      </c>
      <c r="S8370" s="3" t="s">
        <v>9597</v>
      </c>
      <c r="T8370" s="3" t="s">
        <v>9598</v>
      </c>
      <c r="U8370" s="3" t="s">
        <v>9595</v>
      </c>
      <c r="V8370" s="3" t="s">
        <v>9599</v>
      </c>
      <c r="W8370" s="3" t="s">
        <v>2549</v>
      </c>
      <c r="X8370" s="3" t="s">
        <v>34</v>
      </c>
      <c r="Y8370" s="3" t="s">
        <v>34</v>
      </c>
      <c r="Z8370" s="3" t="s">
        <v>34</v>
      </c>
      <c r="AA8370" s="3">
        <v>0</v>
      </c>
      <c r="AB8370" s="3" t="s">
        <v>29</v>
      </c>
      <c r="AC8370" s="3">
        <v>1</v>
      </c>
    </row>
    <row r="8371" spans="1:29" hidden="1" outlineLevel="1" collapsed="1" x14ac:dyDescent="0.25">
      <c r="A8371" t="s">
        <v>34</v>
      </c>
      <c r="B8371" s="2" t="s">
        <v>39</v>
      </c>
      <c r="C8371" s="2" t="s">
        <v>40</v>
      </c>
      <c r="D8371" s="2" t="s">
        <v>41</v>
      </c>
      <c r="E8371" s="2" t="s">
        <v>42</v>
      </c>
      <c r="F8371" s="2" t="s">
        <v>43</v>
      </c>
      <c r="G8371" s="2" t="s">
        <v>28</v>
      </c>
      <c r="H8371" s="2" t="s">
        <v>44</v>
      </c>
      <c r="I8371" s="2" t="s">
        <v>8</v>
      </c>
      <c r="J8371" s="2" t="s">
        <v>45</v>
      </c>
      <c r="K8371" s="2" t="s">
        <v>46</v>
      </c>
      <c r="L8371" s="2" t="s">
        <v>47</v>
      </c>
      <c r="M8371" s="2" t="s">
        <v>27</v>
      </c>
      <c r="N8371" s="2" t="s">
        <v>48</v>
      </c>
      <c r="O8371" s="2" t="s">
        <v>49</v>
      </c>
      <c r="P8371" s="2" t="s">
        <v>50</v>
      </c>
      <c r="Q8371" s="2" t="s">
        <v>51</v>
      </c>
    </row>
    <row r="8372" spans="1:29" hidden="1" outlineLevel="1" collapsed="1" x14ac:dyDescent="0.25">
      <c r="A8372" t="s">
        <v>34</v>
      </c>
      <c r="B8372" s="4" t="s">
        <v>29</v>
      </c>
      <c r="C8372" s="4" t="s">
        <v>9600</v>
      </c>
      <c r="D8372" s="4" t="s">
        <v>154</v>
      </c>
      <c r="E8372" s="4">
        <v>7.9490699999999994E-6</v>
      </c>
      <c r="F8372" s="4">
        <v>1.5434800000000001E-4</v>
      </c>
      <c r="G8372" s="4">
        <v>1</v>
      </c>
      <c r="H8372" s="4">
        <v>1</v>
      </c>
      <c r="I8372" s="4">
        <v>1</v>
      </c>
      <c r="J8372" s="4" t="s">
        <v>9595</v>
      </c>
      <c r="K8372" s="4">
        <v>0</v>
      </c>
      <c r="L8372" s="4">
        <v>1451.6682499999999</v>
      </c>
      <c r="M8372" s="4" t="s">
        <v>29</v>
      </c>
      <c r="N8372" s="4" t="s">
        <v>29</v>
      </c>
      <c r="O8372" s="4">
        <v>6.5770000000000002E-5</v>
      </c>
      <c r="P8372" s="4">
        <v>2.6650000000000001E-7</v>
      </c>
      <c r="Q8372" s="4">
        <v>3.46</v>
      </c>
    </row>
    <row r="8373" spans="1:29" hidden="1" outlineLevel="1" collapsed="1" x14ac:dyDescent="0.25">
      <c r="A8373" t="s">
        <v>34</v>
      </c>
      <c r="B8373" s="4" t="s">
        <v>29</v>
      </c>
      <c r="C8373" s="4" t="s">
        <v>9601</v>
      </c>
      <c r="D8373" s="4" t="s">
        <v>34</v>
      </c>
      <c r="E8373" s="4">
        <v>5.5023800000000003E-3</v>
      </c>
      <c r="F8373" s="4">
        <v>3.0793500000000001E-4</v>
      </c>
      <c r="G8373" s="4">
        <v>1</v>
      </c>
      <c r="H8373" s="4">
        <v>1</v>
      </c>
      <c r="I8373" s="4">
        <v>1</v>
      </c>
      <c r="J8373" s="4" t="s">
        <v>9595</v>
      </c>
      <c r="K8373" s="4">
        <v>0</v>
      </c>
      <c r="L8373" s="4">
        <v>2346.2663499999999</v>
      </c>
      <c r="M8373" s="4" t="s">
        <v>29</v>
      </c>
      <c r="N8373" s="4" t="s">
        <v>29</v>
      </c>
      <c r="O8373" s="4">
        <v>1.192E-4</v>
      </c>
      <c r="P8373" s="4">
        <v>6.8610000000000003E-4</v>
      </c>
      <c r="Q8373" s="4">
        <v>3.4</v>
      </c>
    </row>
    <row r="8374" spans="1:29" hidden="1" outlineLevel="1" collapsed="1" x14ac:dyDescent="0.25">
      <c r="A8374" t="s">
        <v>34</v>
      </c>
      <c r="B8374" s="4" t="s">
        <v>29</v>
      </c>
      <c r="C8374" s="4" t="s">
        <v>9602</v>
      </c>
      <c r="D8374" s="4" t="s">
        <v>9603</v>
      </c>
      <c r="E8374" s="4">
        <v>0.10151300000000001</v>
      </c>
      <c r="F8374" s="4">
        <v>3.5126799999999998E-3</v>
      </c>
      <c r="G8374" s="4">
        <v>1</v>
      </c>
      <c r="H8374" s="4">
        <v>1</v>
      </c>
      <c r="I8374" s="4">
        <v>1</v>
      </c>
      <c r="J8374" s="4" t="s">
        <v>9595</v>
      </c>
      <c r="K8374" s="4">
        <v>0</v>
      </c>
      <c r="L8374" s="4">
        <v>1296.5558599999999</v>
      </c>
      <c r="M8374" s="4" t="s">
        <v>29</v>
      </c>
      <c r="N8374" s="4" t="s">
        <v>29</v>
      </c>
      <c r="O8374" s="4">
        <v>1.258E-3</v>
      </c>
      <c r="P8374" s="4">
        <v>2.809E-2</v>
      </c>
      <c r="Q8374" s="4">
        <v>1.5</v>
      </c>
    </row>
    <row r="8375" spans="1:29" hidden="1" outlineLevel="1" collapsed="1" x14ac:dyDescent="0.25">
      <c r="A8375" t="s">
        <v>34</v>
      </c>
      <c r="B8375" s="4" t="s">
        <v>29</v>
      </c>
      <c r="C8375" s="4" t="s">
        <v>9604</v>
      </c>
      <c r="D8375" s="4" t="s">
        <v>34</v>
      </c>
      <c r="E8375" s="4">
        <v>0.182896</v>
      </c>
      <c r="F8375" s="4">
        <v>5.3769400000000002E-3</v>
      </c>
      <c r="G8375" s="4">
        <v>1</v>
      </c>
      <c r="H8375" s="4">
        <v>1</v>
      </c>
      <c r="I8375" s="4">
        <v>1</v>
      </c>
      <c r="J8375" s="4" t="s">
        <v>9595</v>
      </c>
      <c r="K8375" s="4">
        <v>0</v>
      </c>
      <c r="L8375" s="4">
        <v>1070.5840499999999</v>
      </c>
      <c r="M8375" s="4" t="s">
        <v>29</v>
      </c>
      <c r="N8375" s="4" t="s">
        <v>29</v>
      </c>
      <c r="O8375" s="4">
        <v>1.9750000000000002E-3</v>
      </c>
      <c r="P8375" s="4">
        <v>6.8080000000000002E-2</v>
      </c>
      <c r="Q8375" s="4">
        <v>1.64</v>
      </c>
    </row>
    <row r="8376" spans="1:29" x14ac:dyDescent="0.25">
      <c r="A8376" s="3" t="s">
        <v>29</v>
      </c>
      <c r="B8376" s="3" t="s">
        <v>30</v>
      </c>
      <c r="C8376" s="3" t="s">
        <v>9605</v>
      </c>
      <c r="D8376" s="3" t="s">
        <v>9606</v>
      </c>
      <c r="E8376" s="3">
        <v>0</v>
      </c>
      <c r="F8376" s="3">
        <v>12.398</v>
      </c>
      <c r="G8376" s="3">
        <v>6</v>
      </c>
      <c r="H8376" s="3">
        <v>3</v>
      </c>
      <c r="I8376" s="3">
        <v>3</v>
      </c>
      <c r="J8376" s="3">
        <v>3</v>
      </c>
      <c r="K8376" s="3">
        <v>894</v>
      </c>
      <c r="L8376" s="3">
        <v>101.9</v>
      </c>
      <c r="M8376" s="3">
        <v>8.3699999999999992</v>
      </c>
      <c r="N8376" s="3">
        <v>8.0399999999999991</v>
      </c>
      <c r="O8376" s="3">
        <v>3</v>
      </c>
      <c r="P8376" s="3" t="s">
        <v>315</v>
      </c>
      <c r="Q8376" s="3" t="s">
        <v>34</v>
      </c>
      <c r="R8376" s="3" t="s">
        <v>35</v>
      </c>
      <c r="S8376" s="3" t="s">
        <v>9607</v>
      </c>
      <c r="T8376" s="3" t="s">
        <v>34</v>
      </c>
      <c r="U8376" s="3" t="s">
        <v>9605</v>
      </c>
      <c r="V8376" s="3" t="s">
        <v>34</v>
      </c>
      <c r="W8376" s="3" t="s">
        <v>976</v>
      </c>
      <c r="X8376" s="3" t="s">
        <v>34</v>
      </c>
      <c r="Y8376" s="3" t="s">
        <v>34</v>
      </c>
      <c r="Z8376" s="3" t="s">
        <v>34</v>
      </c>
      <c r="AA8376" s="3">
        <v>0</v>
      </c>
      <c r="AB8376" s="3" t="s">
        <v>29</v>
      </c>
      <c r="AC8376" s="3">
        <v>1</v>
      </c>
    </row>
    <row r="8377" spans="1:29" hidden="1" outlineLevel="1" collapsed="1" x14ac:dyDescent="0.25">
      <c r="A8377" t="s">
        <v>34</v>
      </c>
      <c r="B8377" s="2" t="s">
        <v>39</v>
      </c>
      <c r="C8377" s="2" t="s">
        <v>40</v>
      </c>
      <c r="D8377" s="2" t="s">
        <v>41</v>
      </c>
      <c r="E8377" s="2" t="s">
        <v>42</v>
      </c>
      <c r="F8377" s="2" t="s">
        <v>43</v>
      </c>
      <c r="G8377" s="2" t="s">
        <v>28</v>
      </c>
      <c r="H8377" s="2" t="s">
        <v>44</v>
      </c>
      <c r="I8377" s="2" t="s">
        <v>8</v>
      </c>
      <c r="J8377" s="2" t="s">
        <v>45</v>
      </c>
      <c r="K8377" s="2" t="s">
        <v>46</v>
      </c>
      <c r="L8377" s="2" t="s">
        <v>47</v>
      </c>
      <c r="M8377" s="2" t="s">
        <v>27</v>
      </c>
      <c r="N8377" s="2" t="s">
        <v>48</v>
      </c>
      <c r="O8377" s="2" t="s">
        <v>49</v>
      </c>
      <c r="P8377" s="2" t="s">
        <v>50</v>
      </c>
      <c r="Q8377" s="2" t="s">
        <v>51</v>
      </c>
    </row>
    <row r="8378" spans="1:29" hidden="1" outlineLevel="1" collapsed="1" x14ac:dyDescent="0.25">
      <c r="A8378" t="s">
        <v>34</v>
      </c>
      <c r="B8378" s="4" t="s">
        <v>29</v>
      </c>
      <c r="C8378" s="4" t="s">
        <v>9608</v>
      </c>
      <c r="D8378" s="4" t="s">
        <v>34</v>
      </c>
      <c r="E8378" s="4">
        <v>2.6456899999999998E-4</v>
      </c>
      <c r="F8378" s="4">
        <v>1.5434800000000001E-4</v>
      </c>
      <c r="G8378" s="4">
        <v>1</v>
      </c>
      <c r="H8378" s="4">
        <v>1</v>
      </c>
      <c r="I8378" s="4">
        <v>1</v>
      </c>
      <c r="J8378" s="4" t="s">
        <v>9605</v>
      </c>
      <c r="K8378" s="4">
        <v>0</v>
      </c>
      <c r="L8378" s="4">
        <v>1706.92109</v>
      </c>
      <c r="M8378" s="4" t="s">
        <v>29</v>
      </c>
      <c r="N8378" s="4" t="s">
        <v>29</v>
      </c>
      <c r="O8378" s="4">
        <v>6.5770000000000002E-5</v>
      </c>
      <c r="P8378" s="4">
        <v>1.8539999999999999E-5</v>
      </c>
      <c r="Q8378" s="4">
        <v>2.77</v>
      </c>
    </row>
    <row r="8379" spans="1:29" hidden="1" outlineLevel="1" collapsed="1" x14ac:dyDescent="0.25">
      <c r="A8379" t="s">
        <v>34</v>
      </c>
      <c r="B8379" s="4" t="s">
        <v>29</v>
      </c>
      <c r="C8379" s="4" t="s">
        <v>9609</v>
      </c>
      <c r="D8379" s="4" t="s">
        <v>179</v>
      </c>
      <c r="E8379" s="4">
        <v>7.6410099999999999E-4</v>
      </c>
      <c r="F8379" s="4">
        <v>1.5434800000000001E-4</v>
      </c>
      <c r="G8379" s="4">
        <v>1</v>
      </c>
      <c r="H8379" s="4">
        <v>1</v>
      </c>
      <c r="I8379" s="4">
        <v>1</v>
      </c>
      <c r="J8379" s="4" t="s">
        <v>9605</v>
      </c>
      <c r="K8379" s="4">
        <v>0</v>
      </c>
      <c r="L8379" s="4">
        <v>1513.7427499999999</v>
      </c>
      <c r="M8379" s="4" t="s">
        <v>29</v>
      </c>
      <c r="N8379" s="4" t="s">
        <v>29</v>
      </c>
      <c r="O8379" s="4">
        <v>6.5770000000000002E-5</v>
      </c>
      <c r="P8379" s="4">
        <v>6.6589999999999998E-5</v>
      </c>
      <c r="Q8379" s="4">
        <v>2.48</v>
      </c>
    </row>
    <row r="8380" spans="1:29" hidden="1" outlineLevel="1" collapsed="1" x14ac:dyDescent="0.25">
      <c r="A8380" t="s">
        <v>34</v>
      </c>
      <c r="B8380" s="4" t="s">
        <v>29</v>
      </c>
      <c r="C8380" s="4" t="s">
        <v>9610</v>
      </c>
      <c r="D8380" s="4" t="s">
        <v>34</v>
      </c>
      <c r="E8380" s="4">
        <v>2.8842400000000002E-3</v>
      </c>
      <c r="F8380" s="4">
        <v>3.0793500000000001E-4</v>
      </c>
      <c r="G8380" s="4">
        <v>1</v>
      </c>
      <c r="H8380" s="4">
        <v>1</v>
      </c>
      <c r="I8380" s="4">
        <v>1</v>
      </c>
      <c r="J8380" s="4" t="s">
        <v>9605</v>
      </c>
      <c r="K8380" s="4">
        <v>0</v>
      </c>
      <c r="L8380" s="4">
        <v>2462.2813299999998</v>
      </c>
      <c r="M8380" s="4" t="s">
        <v>29</v>
      </c>
      <c r="N8380" s="4" t="s">
        <v>29</v>
      </c>
      <c r="O8380" s="4">
        <v>1.192E-4</v>
      </c>
      <c r="P8380" s="4">
        <v>3.2410000000000002E-4</v>
      </c>
      <c r="Q8380" s="4">
        <v>2.79</v>
      </c>
    </row>
    <row r="8381" spans="1:29" x14ac:dyDescent="0.25">
      <c r="A8381" s="3" t="s">
        <v>29</v>
      </c>
      <c r="B8381" s="3" t="s">
        <v>30</v>
      </c>
      <c r="C8381" s="3" t="s">
        <v>9611</v>
      </c>
      <c r="D8381" s="3" t="s">
        <v>9612</v>
      </c>
      <c r="E8381" s="3">
        <v>0</v>
      </c>
      <c r="F8381" s="3">
        <v>12.382999999999999</v>
      </c>
      <c r="G8381" s="3">
        <v>6</v>
      </c>
      <c r="H8381" s="3">
        <v>2</v>
      </c>
      <c r="I8381" s="3">
        <v>2</v>
      </c>
      <c r="J8381" s="3">
        <v>2</v>
      </c>
      <c r="K8381" s="3">
        <v>537</v>
      </c>
      <c r="L8381" s="3">
        <v>60.1</v>
      </c>
      <c r="M8381" s="3">
        <v>5.31</v>
      </c>
      <c r="N8381" s="3">
        <v>6.72</v>
      </c>
      <c r="O8381" s="3">
        <v>2</v>
      </c>
      <c r="P8381" s="3" t="s">
        <v>34</v>
      </c>
      <c r="Q8381" s="3" t="s">
        <v>34</v>
      </c>
      <c r="R8381" s="3" t="s">
        <v>1854</v>
      </c>
      <c r="S8381" s="3" t="s">
        <v>9613</v>
      </c>
      <c r="T8381" s="3" t="s">
        <v>34</v>
      </c>
      <c r="U8381" s="3" t="s">
        <v>9611</v>
      </c>
      <c r="V8381" s="3" t="s">
        <v>34</v>
      </c>
      <c r="W8381" s="3" t="s">
        <v>193</v>
      </c>
      <c r="X8381" s="3" t="s">
        <v>34</v>
      </c>
      <c r="Y8381" s="3" t="s">
        <v>34</v>
      </c>
      <c r="Z8381" s="3" t="s">
        <v>34</v>
      </c>
      <c r="AA8381" s="3">
        <v>0</v>
      </c>
      <c r="AB8381" s="3" t="s">
        <v>29</v>
      </c>
      <c r="AC8381" s="3">
        <v>1</v>
      </c>
    </row>
    <row r="8382" spans="1:29" hidden="1" outlineLevel="1" collapsed="1" x14ac:dyDescent="0.25">
      <c r="A8382" t="s">
        <v>34</v>
      </c>
      <c r="B8382" s="2" t="s">
        <v>39</v>
      </c>
      <c r="C8382" s="2" t="s">
        <v>40</v>
      </c>
      <c r="D8382" s="2" t="s">
        <v>41</v>
      </c>
      <c r="E8382" s="2" t="s">
        <v>42</v>
      </c>
      <c r="F8382" s="2" t="s">
        <v>43</v>
      </c>
      <c r="G8382" s="2" t="s">
        <v>28</v>
      </c>
      <c r="H8382" s="2" t="s">
        <v>44</v>
      </c>
      <c r="I8382" s="2" t="s">
        <v>8</v>
      </c>
      <c r="J8382" s="2" t="s">
        <v>45</v>
      </c>
      <c r="K8382" s="2" t="s">
        <v>46</v>
      </c>
      <c r="L8382" s="2" t="s">
        <v>47</v>
      </c>
      <c r="M8382" s="2" t="s">
        <v>27</v>
      </c>
      <c r="N8382" s="2" t="s">
        <v>48</v>
      </c>
      <c r="O8382" s="2" t="s">
        <v>49</v>
      </c>
      <c r="P8382" s="2" t="s">
        <v>50</v>
      </c>
      <c r="Q8382" s="2" t="s">
        <v>51</v>
      </c>
    </row>
    <row r="8383" spans="1:29" hidden="1" outlineLevel="1" collapsed="1" x14ac:dyDescent="0.25">
      <c r="A8383" t="s">
        <v>34</v>
      </c>
      <c r="B8383" s="4" t="s">
        <v>29</v>
      </c>
      <c r="C8383" s="4" t="s">
        <v>9614</v>
      </c>
      <c r="D8383" s="4" t="s">
        <v>9615</v>
      </c>
      <c r="E8383" s="4">
        <v>2.75061E-8</v>
      </c>
      <c r="F8383" s="4">
        <v>1.5434800000000001E-4</v>
      </c>
      <c r="G8383" s="4">
        <v>1</v>
      </c>
      <c r="H8383" s="4">
        <v>1</v>
      </c>
      <c r="I8383" s="4">
        <v>1</v>
      </c>
      <c r="J8383" s="4" t="s">
        <v>9611</v>
      </c>
      <c r="K8383" s="4">
        <v>1</v>
      </c>
      <c r="L8383" s="4">
        <v>3339.3802700000001</v>
      </c>
      <c r="M8383" s="4" t="s">
        <v>29</v>
      </c>
      <c r="N8383" s="4" t="s">
        <v>29</v>
      </c>
      <c r="O8383" s="4">
        <v>6.5770000000000002E-5</v>
      </c>
      <c r="P8383" s="4">
        <v>2.8070000000000002E-10</v>
      </c>
      <c r="Q8383" s="4">
        <v>4.91</v>
      </c>
    </row>
    <row r="8384" spans="1:29" hidden="1" outlineLevel="1" collapsed="1" x14ac:dyDescent="0.25">
      <c r="A8384" t="s">
        <v>34</v>
      </c>
      <c r="B8384" s="4" t="s">
        <v>29</v>
      </c>
      <c r="C8384" s="4" t="s">
        <v>9616</v>
      </c>
      <c r="D8384" s="4" t="s">
        <v>34</v>
      </c>
      <c r="E8384" s="4">
        <v>1.0467799999999999E-2</v>
      </c>
      <c r="F8384" s="4">
        <v>4.3565599999999998E-4</v>
      </c>
      <c r="G8384" s="4">
        <v>1</v>
      </c>
      <c r="H8384" s="4">
        <v>1</v>
      </c>
      <c r="I8384" s="4">
        <v>1</v>
      </c>
      <c r="J8384" s="4" t="s">
        <v>9611</v>
      </c>
      <c r="K8384" s="4">
        <v>0</v>
      </c>
      <c r="L8384" s="4">
        <v>842.50942999999995</v>
      </c>
      <c r="M8384" s="4" t="s">
        <v>29</v>
      </c>
      <c r="N8384" s="4" t="s">
        <v>29</v>
      </c>
      <c r="O8384" s="4">
        <v>1.639E-4</v>
      </c>
      <c r="P8384" s="4">
        <v>1.4760000000000001E-3</v>
      </c>
      <c r="Q8384" s="4">
        <v>1.81</v>
      </c>
    </row>
    <row r="8385" spans="1:29" x14ac:dyDescent="0.25">
      <c r="A8385" s="3" t="s">
        <v>29</v>
      </c>
      <c r="B8385" s="3" t="s">
        <v>30</v>
      </c>
      <c r="C8385" s="3" t="s">
        <v>9617</v>
      </c>
      <c r="D8385" s="3" t="s">
        <v>9618</v>
      </c>
      <c r="E8385" s="3">
        <v>0</v>
      </c>
      <c r="F8385" s="3">
        <v>12.297000000000001</v>
      </c>
      <c r="G8385" s="3">
        <v>8</v>
      </c>
      <c r="H8385" s="3">
        <v>3</v>
      </c>
      <c r="I8385" s="3">
        <v>3</v>
      </c>
      <c r="J8385" s="3">
        <v>3</v>
      </c>
      <c r="K8385" s="3">
        <v>511</v>
      </c>
      <c r="L8385" s="3">
        <v>55.5</v>
      </c>
      <c r="M8385" s="3">
        <v>9.2200000000000006</v>
      </c>
      <c r="N8385" s="3">
        <v>10.08</v>
      </c>
      <c r="O8385" s="3">
        <v>3</v>
      </c>
      <c r="P8385" s="3" t="s">
        <v>7182</v>
      </c>
      <c r="Q8385" s="3" t="s">
        <v>6084</v>
      </c>
      <c r="R8385" s="3" t="s">
        <v>5367</v>
      </c>
      <c r="S8385" s="3" t="s">
        <v>5368</v>
      </c>
      <c r="T8385" s="3" t="s">
        <v>9619</v>
      </c>
      <c r="U8385" s="3" t="s">
        <v>9617</v>
      </c>
      <c r="V8385" s="3" t="s">
        <v>9620</v>
      </c>
      <c r="W8385" s="3" t="s">
        <v>1343</v>
      </c>
      <c r="X8385" s="3" t="s">
        <v>34</v>
      </c>
      <c r="Y8385" s="3" t="s">
        <v>34</v>
      </c>
      <c r="Z8385" s="3" t="s">
        <v>34</v>
      </c>
      <c r="AA8385" s="3">
        <v>0</v>
      </c>
      <c r="AB8385" s="3" t="s">
        <v>29</v>
      </c>
      <c r="AC8385" s="3">
        <v>1</v>
      </c>
    </row>
    <row r="8386" spans="1:29" hidden="1" outlineLevel="1" collapsed="1" x14ac:dyDescent="0.25">
      <c r="A8386" t="s">
        <v>34</v>
      </c>
      <c r="B8386" s="2" t="s">
        <v>39</v>
      </c>
      <c r="C8386" s="2" t="s">
        <v>40</v>
      </c>
      <c r="D8386" s="2" t="s">
        <v>41</v>
      </c>
      <c r="E8386" s="2" t="s">
        <v>42</v>
      </c>
      <c r="F8386" s="2" t="s">
        <v>43</v>
      </c>
      <c r="G8386" s="2" t="s">
        <v>28</v>
      </c>
      <c r="H8386" s="2" t="s">
        <v>44</v>
      </c>
      <c r="I8386" s="2" t="s">
        <v>8</v>
      </c>
      <c r="J8386" s="2" t="s">
        <v>45</v>
      </c>
      <c r="K8386" s="2" t="s">
        <v>46</v>
      </c>
      <c r="L8386" s="2" t="s">
        <v>47</v>
      </c>
      <c r="M8386" s="2" t="s">
        <v>27</v>
      </c>
      <c r="N8386" s="2" t="s">
        <v>48</v>
      </c>
      <c r="O8386" s="2" t="s">
        <v>49</v>
      </c>
      <c r="P8386" s="2" t="s">
        <v>50</v>
      </c>
      <c r="Q8386" s="2" t="s">
        <v>51</v>
      </c>
    </row>
    <row r="8387" spans="1:29" hidden="1" outlineLevel="1" collapsed="1" x14ac:dyDescent="0.25">
      <c r="A8387" t="s">
        <v>34</v>
      </c>
      <c r="B8387" s="4" t="s">
        <v>29</v>
      </c>
      <c r="C8387" s="4" t="s">
        <v>9621</v>
      </c>
      <c r="D8387" s="4" t="s">
        <v>401</v>
      </c>
      <c r="E8387" s="4">
        <v>1.2308600000000001E-4</v>
      </c>
      <c r="F8387" s="4">
        <v>1.5434800000000001E-4</v>
      </c>
      <c r="G8387" s="4">
        <v>1</v>
      </c>
      <c r="H8387" s="4">
        <v>1</v>
      </c>
      <c r="I8387" s="4">
        <v>1</v>
      </c>
      <c r="J8387" s="4" t="s">
        <v>9617</v>
      </c>
      <c r="K8387" s="4">
        <v>1</v>
      </c>
      <c r="L8387" s="4">
        <v>2370.2849799999999</v>
      </c>
      <c r="M8387" s="4" t="s">
        <v>29</v>
      </c>
      <c r="N8387" s="4" t="s">
        <v>29</v>
      </c>
      <c r="O8387" s="4">
        <v>6.5770000000000002E-5</v>
      </c>
      <c r="P8387" s="4">
        <v>7.362E-6</v>
      </c>
      <c r="Q8387" s="4">
        <v>4.8</v>
      </c>
    </row>
    <row r="8388" spans="1:29" hidden="1" outlineLevel="1" collapsed="1" x14ac:dyDescent="0.25">
      <c r="A8388" t="s">
        <v>34</v>
      </c>
      <c r="B8388" s="4" t="s">
        <v>29</v>
      </c>
      <c r="C8388" s="4" t="s">
        <v>9622</v>
      </c>
      <c r="D8388" s="4" t="s">
        <v>259</v>
      </c>
      <c r="E8388" s="4">
        <v>2.0668399999999999E-3</v>
      </c>
      <c r="F8388" s="4">
        <v>1.5434800000000001E-4</v>
      </c>
      <c r="G8388" s="4">
        <v>1</v>
      </c>
      <c r="H8388" s="4">
        <v>1</v>
      </c>
      <c r="I8388" s="4">
        <v>1</v>
      </c>
      <c r="J8388" s="4" t="s">
        <v>9617</v>
      </c>
      <c r="K8388" s="4">
        <v>0</v>
      </c>
      <c r="L8388" s="4">
        <v>2129.1059500000001</v>
      </c>
      <c r="M8388" s="4" t="s">
        <v>29</v>
      </c>
      <c r="N8388" s="4" t="s">
        <v>29</v>
      </c>
      <c r="O8388" s="4">
        <v>6.5770000000000002E-5</v>
      </c>
      <c r="P8388" s="4">
        <v>2.1800000000000001E-4</v>
      </c>
      <c r="Q8388" s="4">
        <v>2.42</v>
      </c>
    </row>
    <row r="8389" spans="1:29" hidden="1" outlineLevel="1" collapsed="1" x14ac:dyDescent="0.25">
      <c r="A8389" t="s">
        <v>34</v>
      </c>
      <c r="B8389" s="4" t="s">
        <v>29</v>
      </c>
      <c r="C8389" s="4" t="s">
        <v>9623</v>
      </c>
      <c r="D8389" s="4" t="s">
        <v>34</v>
      </c>
      <c r="E8389" s="4">
        <v>2.8112900000000001E-3</v>
      </c>
      <c r="F8389" s="4">
        <v>3.0793500000000001E-4</v>
      </c>
      <c r="G8389" s="4">
        <v>1</v>
      </c>
      <c r="H8389" s="4">
        <v>1</v>
      </c>
      <c r="I8389" s="4">
        <v>1</v>
      </c>
      <c r="J8389" s="4" t="s">
        <v>9617</v>
      </c>
      <c r="K8389" s="4">
        <v>0</v>
      </c>
      <c r="L8389" s="4">
        <v>1834.9657500000001</v>
      </c>
      <c r="M8389" s="4" t="s">
        <v>29</v>
      </c>
      <c r="N8389" s="4" t="s">
        <v>29</v>
      </c>
      <c r="O8389" s="4">
        <v>1.192E-4</v>
      </c>
      <c r="P8389" s="4">
        <v>3.146E-4</v>
      </c>
      <c r="Q8389" s="4">
        <v>2.86</v>
      </c>
    </row>
    <row r="8390" spans="1:29" x14ac:dyDescent="0.25">
      <c r="A8390" s="3" t="s">
        <v>29</v>
      </c>
      <c r="B8390" s="3" t="s">
        <v>30</v>
      </c>
      <c r="C8390" s="3" t="s">
        <v>9624</v>
      </c>
      <c r="D8390" s="3" t="s">
        <v>9625</v>
      </c>
      <c r="E8390" s="3">
        <v>0</v>
      </c>
      <c r="F8390" s="3">
        <v>12.294</v>
      </c>
      <c r="G8390" s="3">
        <v>10</v>
      </c>
      <c r="H8390" s="3">
        <v>2</v>
      </c>
      <c r="I8390" s="3">
        <v>4</v>
      </c>
      <c r="J8390" s="3">
        <v>2</v>
      </c>
      <c r="K8390" s="3">
        <v>240</v>
      </c>
      <c r="L8390" s="3">
        <v>27</v>
      </c>
      <c r="M8390" s="3">
        <v>9.36</v>
      </c>
      <c r="N8390" s="3">
        <v>10.4</v>
      </c>
      <c r="O8390" s="3">
        <v>2</v>
      </c>
      <c r="P8390" s="3" t="s">
        <v>315</v>
      </c>
      <c r="Q8390" s="3" t="s">
        <v>34</v>
      </c>
      <c r="R8390" s="3" t="s">
        <v>3599</v>
      </c>
      <c r="S8390" s="3" t="s">
        <v>9626</v>
      </c>
      <c r="T8390" s="3" t="s">
        <v>34</v>
      </c>
      <c r="U8390" s="3" t="s">
        <v>9627</v>
      </c>
      <c r="V8390" s="3" t="s">
        <v>34</v>
      </c>
      <c r="W8390" s="3" t="s">
        <v>1555</v>
      </c>
      <c r="X8390" s="3" t="s">
        <v>34</v>
      </c>
      <c r="Y8390" s="3" t="s">
        <v>34</v>
      </c>
      <c r="Z8390" s="3" t="s">
        <v>34</v>
      </c>
      <c r="AA8390" s="3">
        <v>0</v>
      </c>
      <c r="AB8390" s="3" t="s">
        <v>29</v>
      </c>
      <c r="AC8390" s="3">
        <v>1</v>
      </c>
    </row>
    <row r="8391" spans="1:29" hidden="1" outlineLevel="1" collapsed="1" x14ac:dyDescent="0.25">
      <c r="A8391" t="s">
        <v>34</v>
      </c>
      <c r="B8391" s="2" t="s">
        <v>39</v>
      </c>
      <c r="C8391" s="2" t="s">
        <v>40</v>
      </c>
      <c r="D8391" s="2" t="s">
        <v>41</v>
      </c>
      <c r="E8391" s="2" t="s">
        <v>42</v>
      </c>
      <c r="F8391" s="2" t="s">
        <v>43</v>
      </c>
      <c r="G8391" s="2" t="s">
        <v>28</v>
      </c>
      <c r="H8391" s="2" t="s">
        <v>44</v>
      </c>
      <c r="I8391" s="2" t="s">
        <v>8</v>
      </c>
      <c r="J8391" s="2" t="s">
        <v>45</v>
      </c>
      <c r="K8391" s="2" t="s">
        <v>46</v>
      </c>
      <c r="L8391" s="2" t="s">
        <v>47</v>
      </c>
      <c r="M8391" s="2" t="s">
        <v>27</v>
      </c>
      <c r="N8391" s="2" t="s">
        <v>48</v>
      </c>
      <c r="O8391" s="2" t="s">
        <v>49</v>
      </c>
      <c r="P8391" s="2" t="s">
        <v>50</v>
      </c>
      <c r="Q8391" s="2" t="s">
        <v>51</v>
      </c>
    </row>
    <row r="8392" spans="1:29" hidden="1" outlineLevel="1" collapsed="1" x14ac:dyDescent="0.25">
      <c r="A8392" t="s">
        <v>34</v>
      </c>
      <c r="B8392" s="4" t="s">
        <v>29</v>
      </c>
      <c r="C8392" s="4" t="s">
        <v>9628</v>
      </c>
      <c r="D8392" s="4" t="s">
        <v>34</v>
      </c>
      <c r="E8392" s="4">
        <v>3.5346799999999998E-5</v>
      </c>
      <c r="F8392" s="4">
        <v>1.5434800000000001E-4</v>
      </c>
      <c r="G8392" s="4">
        <v>1</v>
      </c>
      <c r="H8392" s="4">
        <v>1</v>
      </c>
      <c r="I8392" s="4">
        <v>2</v>
      </c>
      <c r="J8392" s="4" t="s">
        <v>9624</v>
      </c>
      <c r="K8392" s="4">
        <v>1</v>
      </c>
      <c r="L8392" s="4">
        <v>1922.94541</v>
      </c>
      <c r="M8392" s="4" t="s">
        <v>29</v>
      </c>
      <c r="N8392" s="4" t="s">
        <v>29</v>
      </c>
      <c r="O8392" s="4">
        <v>6.5770000000000002E-5</v>
      </c>
      <c r="P8392" s="4">
        <v>1.6309999999999999E-6</v>
      </c>
      <c r="Q8392" s="4">
        <v>3.32</v>
      </c>
    </row>
    <row r="8393" spans="1:29" hidden="1" outlineLevel="1" collapsed="1" x14ac:dyDescent="0.25">
      <c r="A8393" t="s">
        <v>34</v>
      </c>
      <c r="B8393" s="4" t="s">
        <v>29</v>
      </c>
      <c r="C8393" s="4" t="s">
        <v>9629</v>
      </c>
      <c r="D8393" s="4" t="s">
        <v>66</v>
      </c>
      <c r="E8393" s="4">
        <v>1.6097500000000001E-2</v>
      </c>
      <c r="F8393" s="4">
        <v>5.7957899999999999E-4</v>
      </c>
      <c r="G8393" s="4">
        <v>1</v>
      </c>
      <c r="H8393" s="4">
        <v>1</v>
      </c>
      <c r="I8393" s="4">
        <v>2</v>
      </c>
      <c r="J8393" s="4" t="s">
        <v>9624</v>
      </c>
      <c r="K8393" s="4">
        <v>0</v>
      </c>
      <c r="L8393" s="4">
        <v>823.44947000000002</v>
      </c>
      <c r="M8393" s="4" t="s">
        <v>29</v>
      </c>
      <c r="N8393" s="4" t="s">
        <v>29</v>
      </c>
      <c r="O8393" s="4">
        <v>2.1489999999999999E-4</v>
      </c>
      <c r="P8393" s="4">
        <v>2.5019999999999999E-3</v>
      </c>
      <c r="Q8393" s="4">
        <v>1.79</v>
      </c>
    </row>
    <row r="8394" spans="1:29" x14ac:dyDescent="0.25">
      <c r="A8394" s="3" t="s">
        <v>29</v>
      </c>
      <c r="B8394" s="3" t="s">
        <v>30</v>
      </c>
      <c r="C8394" s="3" t="s">
        <v>9630</v>
      </c>
      <c r="D8394" s="3" t="s">
        <v>9631</v>
      </c>
      <c r="E8394" s="3">
        <v>0</v>
      </c>
      <c r="F8394" s="3">
        <v>12.122999999999999</v>
      </c>
      <c r="G8394" s="3">
        <v>7</v>
      </c>
      <c r="H8394" s="3">
        <v>2</v>
      </c>
      <c r="I8394" s="3">
        <v>2</v>
      </c>
      <c r="J8394" s="3">
        <v>2</v>
      </c>
      <c r="K8394" s="3">
        <v>636</v>
      </c>
      <c r="L8394" s="3">
        <v>72.3</v>
      </c>
      <c r="M8394" s="3">
        <v>4.78</v>
      </c>
      <c r="N8394" s="3">
        <v>10.51</v>
      </c>
      <c r="O8394" s="3">
        <v>2</v>
      </c>
      <c r="P8394" s="3" t="s">
        <v>315</v>
      </c>
      <c r="Q8394" s="3" t="s">
        <v>34</v>
      </c>
      <c r="R8394" s="3" t="s">
        <v>3364</v>
      </c>
      <c r="S8394" s="3" t="s">
        <v>9632</v>
      </c>
      <c r="T8394" s="3" t="s">
        <v>34</v>
      </c>
      <c r="U8394" s="3" t="s">
        <v>9630</v>
      </c>
      <c r="V8394" s="3" t="s">
        <v>34</v>
      </c>
      <c r="W8394" s="3" t="s">
        <v>536</v>
      </c>
      <c r="X8394" s="3" t="s">
        <v>34</v>
      </c>
      <c r="Y8394" s="3" t="s">
        <v>34</v>
      </c>
      <c r="Z8394" s="3" t="s">
        <v>34</v>
      </c>
      <c r="AA8394" s="3">
        <v>0</v>
      </c>
      <c r="AB8394" s="3" t="s">
        <v>29</v>
      </c>
      <c r="AC8394" s="3">
        <v>1</v>
      </c>
    </row>
    <row r="8395" spans="1:29" hidden="1" outlineLevel="1" collapsed="1" x14ac:dyDescent="0.25">
      <c r="A8395" t="s">
        <v>34</v>
      </c>
      <c r="B8395" s="2" t="s">
        <v>39</v>
      </c>
      <c r="C8395" s="2" t="s">
        <v>40</v>
      </c>
      <c r="D8395" s="2" t="s">
        <v>41</v>
      </c>
      <c r="E8395" s="2" t="s">
        <v>42</v>
      </c>
      <c r="F8395" s="2" t="s">
        <v>43</v>
      </c>
      <c r="G8395" s="2" t="s">
        <v>28</v>
      </c>
      <c r="H8395" s="2" t="s">
        <v>44</v>
      </c>
      <c r="I8395" s="2" t="s">
        <v>8</v>
      </c>
      <c r="J8395" s="2" t="s">
        <v>45</v>
      </c>
      <c r="K8395" s="2" t="s">
        <v>46</v>
      </c>
      <c r="L8395" s="2" t="s">
        <v>47</v>
      </c>
      <c r="M8395" s="2" t="s">
        <v>27</v>
      </c>
      <c r="N8395" s="2" t="s">
        <v>48</v>
      </c>
      <c r="O8395" s="2" t="s">
        <v>49</v>
      </c>
      <c r="P8395" s="2" t="s">
        <v>50</v>
      </c>
      <c r="Q8395" s="2" t="s">
        <v>51</v>
      </c>
    </row>
    <row r="8396" spans="1:29" hidden="1" outlineLevel="1" collapsed="1" x14ac:dyDescent="0.25">
      <c r="A8396" t="s">
        <v>34</v>
      </c>
      <c r="B8396" s="4" t="s">
        <v>29</v>
      </c>
      <c r="C8396" s="4" t="s">
        <v>9633</v>
      </c>
      <c r="D8396" s="4" t="s">
        <v>34</v>
      </c>
      <c r="E8396" s="4">
        <v>6.0670300000000001E-5</v>
      </c>
      <c r="F8396" s="4">
        <v>1.5434800000000001E-4</v>
      </c>
      <c r="G8396" s="4">
        <v>1</v>
      </c>
      <c r="H8396" s="4">
        <v>1</v>
      </c>
      <c r="I8396" s="4">
        <v>1</v>
      </c>
      <c r="J8396" s="4" t="s">
        <v>9630</v>
      </c>
      <c r="K8396" s="4">
        <v>0</v>
      </c>
      <c r="L8396" s="4">
        <v>3180.5048000000002</v>
      </c>
      <c r="M8396" s="4" t="s">
        <v>29</v>
      </c>
      <c r="N8396" s="4" t="s">
        <v>29</v>
      </c>
      <c r="O8396" s="4">
        <v>6.5770000000000002E-5</v>
      </c>
      <c r="P8396" s="4">
        <v>3.129E-6</v>
      </c>
      <c r="Q8396" s="4">
        <v>4.97</v>
      </c>
    </row>
    <row r="8397" spans="1:29" hidden="1" outlineLevel="1" collapsed="1" x14ac:dyDescent="0.25">
      <c r="A8397" t="s">
        <v>34</v>
      </c>
      <c r="B8397" s="4" t="s">
        <v>29</v>
      </c>
      <c r="C8397" s="4" t="s">
        <v>9634</v>
      </c>
      <c r="D8397" s="4" t="s">
        <v>34</v>
      </c>
      <c r="E8397" s="4">
        <v>7.31146E-6</v>
      </c>
      <c r="F8397" s="4">
        <v>1.5434800000000001E-4</v>
      </c>
      <c r="G8397" s="4">
        <v>1</v>
      </c>
      <c r="H8397" s="4">
        <v>1</v>
      </c>
      <c r="I8397" s="4">
        <v>1</v>
      </c>
      <c r="J8397" s="4" t="s">
        <v>9630</v>
      </c>
      <c r="K8397" s="4">
        <v>0</v>
      </c>
      <c r="L8397" s="4">
        <v>2264.0677099999998</v>
      </c>
      <c r="M8397" s="4" t="s">
        <v>29</v>
      </c>
      <c r="N8397" s="4" t="s">
        <v>29</v>
      </c>
      <c r="O8397" s="4">
        <v>6.5770000000000002E-5</v>
      </c>
      <c r="P8397" s="4">
        <v>2.4079999999999999E-7</v>
      </c>
      <c r="Q8397" s="4">
        <v>5.54</v>
      </c>
    </row>
    <row r="8398" spans="1:29" x14ac:dyDescent="0.25">
      <c r="A8398" s="3" t="s">
        <v>29</v>
      </c>
      <c r="B8398" s="3" t="s">
        <v>30</v>
      </c>
      <c r="C8398" s="3" t="s">
        <v>9635</v>
      </c>
      <c r="D8398" s="3" t="s">
        <v>9636</v>
      </c>
      <c r="E8398" s="3">
        <v>0</v>
      </c>
      <c r="F8398" s="3">
        <v>12.109</v>
      </c>
      <c r="G8398" s="3">
        <v>9</v>
      </c>
      <c r="H8398" s="3">
        <v>4</v>
      </c>
      <c r="I8398" s="3">
        <v>4</v>
      </c>
      <c r="J8398" s="3">
        <v>4</v>
      </c>
      <c r="K8398" s="3">
        <v>667</v>
      </c>
      <c r="L8398" s="3">
        <v>75.3</v>
      </c>
      <c r="M8398" s="3">
        <v>5.88</v>
      </c>
      <c r="N8398" s="3">
        <v>11.42</v>
      </c>
      <c r="O8398" s="3">
        <v>4</v>
      </c>
      <c r="P8398" s="3" t="s">
        <v>315</v>
      </c>
      <c r="Q8398" s="3" t="s">
        <v>2186</v>
      </c>
      <c r="R8398" s="3" t="s">
        <v>35</v>
      </c>
      <c r="S8398" s="3" t="s">
        <v>9637</v>
      </c>
      <c r="T8398" s="3" t="s">
        <v>34</v>
      </c>
      <c r="U8398" s="3" t="s">
        <v>9635</v>
      </c>
      <c r="V8398" s="3" t="s">
        <v>34</v>
      </c>
      <c r="W8398" s="3" t="s">
        <v>193</v>
      </c>
      <c r="X8398" s="3" t="s">
        <v>34</v>
      </c>
      <c r="Y8398" s="3" t="s">
        <v>34</v>
      </c>
      <c r="Z8398" s="3" t="s">
        <v>34</v>
      </c>
      <c r="AA8398" s="3">
        <v>0</v>
      </c>
      <c r="AB8398" s="3" t="s">
        <v>29</v>
      </c>
      <c r="AC8398" s="3">
        <v>1</v>
      </c>
    </row>
    <row r="8399" spans="1:29" hidden="1" outlineLevel="1" collapsed="1" x14ac:dyDescent="0.25">
      <c r="A8399" t="s">
        <v>34</v>
      </c>
      <c r="B8399" s="2" t="s">
        <v>39</v>
      </c>
      <c r="C8399" s="2" t="s">
        <v>40</v>
      </c>
      <c r="D8399" s="2" t="s">
        <v>41</v>
      </c>
      <c r="E8399" s="2" t="s">
        <v>42</v>
      </c>
      <c r="F8399" s="2" t="s">
        <v>43</v>
      </c>
      <c r="G8399" s="2" t="s">
        <v>28</v>
      </c>
      <c r="H8399" s="2" t="s">
        <v>44</v>
      </c>
      <c r="I8399" s="2" t="s">
        <v>8</v>
      </c>
      <c r="J8399" s="2" t="s">
        <v>45</v>
      </c>
      <c r="K8399" s="2" t="s">
        <v>46</v>
      </c>
      <c r="L8399" s="2" t="s">
        <v>47</v>
      </c>
      <c r="M8399" s="2" t="s">
        <v>27</v>
      </c>
      <c r="N8399" s="2" t="s">
        <v>48</v>
      </c>
      <c r="O8399" s="2" t="s">
        <v>49</v>
      </c>
      <c r="P8399" s="2" t="s">
        <v>50</v>
      </c>
      <c r="Q8399" s="2" t="s">
        <v>51</v>
      </c>
    </row>
    <row r="8400" spans="1:29" hidden="1" outlineLevel="1" collapsed="1" x14ac:dyDescent="0.25">
      <c r="A8400" t="s">
        <v>34</v>
      </c>
      <c r="B8400" s="4" t="s">
        <v>29</v>
      </c>
      <c r="C8400" s="4" t="s">
        <v>9638</v>
      </c>
      <c r="D8400" s="4" t="s">
        <v>34</v>
      </c>
      <c r="E8400" s="4">
        <v>2.09898E-4</v>
      </c>
      <c r="F8400" s="4">
        <v>1.5434800000000001E-4</v>
      </c>
      <c r="G8400" s="4">
        <v>1</v>
      </c>
      <c r="H8400" s="4">
        <v>1</v>
      </c>
      <c r="I8400" s="4">
        <v>1</v>
      </c>
      <c r="J8400" s="4" t="s">
        <v>9635</v>
      </c>
      <c r="K8400" s="4">
        <v>1</v>
      </c>
      <c r="L8400" s="4">
        <v>1729.88544</v>
      </c>
      <c r="M8400" s="4" t="s">
        <v>29</v>
      </c>
      <c r="N8400" s="4" t="s">
        <v>29</v>
      </c>
      <c r="O8400" s="4">
        <v>6.5770000000000002E-5</v>
      </c>
      <c r="P8400" s="4">
        <v>1.402E-5</v>
      </c>
      <c r="Q8400" s="4">
        <v>2.99</v>
      </c>
    </row>
    <row r="8401" spans="1:29" hidden="1" outlineLevel="1" collapsed="1" x14ac:dyDescent="0.25">
      <c r="A8401" t="s">
        <v>34</v>
      </c>
      <c r="B8401" s="4" t="s">
        <v>29</v>
      </c>
      <c r="C8401" s="4" t="s">
        <v>9639</v>
      </c>
      <c r="D8401" s="4" t="s">
        <v>166</v>
      </c>
      <c r="E8401" s="4">
        <v>6.1721500000000004E-3</v>
      </c>
      <c r="F8401" s="4">
        <v>4.3565599999999998E-4</v>
      </c>
      <c r="G8401" s="4">
        <v>1</v>
      </c>
      <c r="H8401" s="4">
        <v>1</v>
      </c>
      <c r="I8401" s="4">
        <v>1</v>
      </c>
      <c r="J8401" s="4" t="s">
        <v>9635</v>
      </c>
      <c r="K8401" s="4">
        <v>0</v>
      </c>
      <c r="L8401" s="4">
        <v>1802.8588999999999</v>
      </c>
      <c r="M8401" s="4" t="s">
        <v>29</v>
      </c>
      <c r="N8401" s="4" t="s">
        <v>29</v>
      </c>
      <c r="O8401" s="4">
        <v>1.639E-4</v>
      </c>
      <c r="P8401" s="4">
        <v>7.85E-4</v>
      </c>
      <c r="Q8401" s="4">
        <v>3.39</v>
      </c>
    </row>
    <row r="8402" spans="1:29" hidden="1" outlineLevel="1" collapsed="1" x14ac:dyDescent="0.25">
      <c r="A8402" t="s">
        <v>34</v>
      </c>
      <c r="B8402" s="4" t="s">
        <v>29</v>
      </c>
      <c r="C8402" s="4" t="s">
        <v>9640</v>
      </c>
      <c r="D8402" s="4" t="s">
        <v>34</v>
      </c>
      <c r="E8402" s="4">
        <v>1.6301800000000002E-2</v>
      </c>
      <c r="F8402" s="4">
        <v>5.7957899999999999E-4</v>
      </c>
      <c r="G8402" s="4">
        <v>1</v>
      </c>
      <c r="H8402" s="4">
        <v>1</v>
      </c>
      <c r="I8402" s="4">
        <v>1</v>
      </c>
      <c r="J8402" s="4" t="s">
        <v>9635</v>
      </c>
      <c r="K8402" s="4">
        <v>0</v>
      </c>
      <c r="L8402" s="4">
        <v>1649.8533500000001</v>
      </c>
      <c r="M8402" s="4" t="s">
        <v>29</v>
      </c>
      <c r="N8402" s="4" t="s">
        <v>29</v>
      </c>
      <c r="O8402" s="4">
        <v>2.1489999999999999E-4</v>
      </c>
      <c r="P8402" s="4">
        <v>2.5370000000000002E-3</v>
      </c>
      <c r="Q8402" s="4">
        <v>2.66</v>
      </c>
    </row>
    <row r="8403" spans="1:29" hidden="1" outlineLevel="1" collapsed="1" x14ac:dyDescent="0.25">
      <c r="A8403" t="s">
        <v>34</v>
      </c>
      <c r="B8403" s="4" t="s">
        <v>29</v>
      </c>
      <c r="C8403" s="4" t="s">
        <v>9641</v>
      </c>
      <c r="D8403" s="4" t="s">
        <v>34</v>
      </c>
      <c r="E8403" s="4">
        <v>0.10093000000000001</v>
      </c>
      <c r="F8403" s="4">
        <v>3.5126799999999998E-3</v>
      </c>
      <c r="G8403" s="4">
        <v>1</v>
      </c>
      <c r="H8403" s="4">
        <v>1</v>
      </c>
      <c r="I8403" s="4">
        <v>1</v>
      </c>
      <c r="J8403" s="4" t="s">
        <v>9635</v>
      </c>
      <c r="K8403" s="4">
        <v>0</v>
      </c>
      <c r="L8403" s="4">
        <v>1380.7117699999999</v>
      </c>
      <c r="M8403" s="4" t="s">
        <v>29</v>
      </c>
      <c r="N8403" s="4" t="s">
        <v>29</v>
      </c>
      <c r="O8403" s="4">
        <v>1.258E-3</v>
      </c>
      <c r="P8403" s="4">
        <v>2.7890000000000002E-2</v>
      </c>
      <c r="Q8403" s="4">
        <v>2.39</v>
      </c>
    </row>
    <row r="8404" spans="1:29" x14ac:dyDescent="0.25">
      <c r="A8404" s="3" t="s">
        <v>29</v>
      </c>
      <c r="B8404" s="3" t="s">
        <v>30</v>
      </c>
      <c r="C8404" s="3" t="s">
        <v>9642</v>
      </c>
      <c r="D8404" s="3" t="s">
        <v>9643</v>
      </c>
      <c r="E8404" s="3">
        <v>0</v>
      </c>
      <c r="F8404" s="3">
        <v>12.083</v>
      </c>
      <c r="G8404" s="3">
        <v>3</v>
      </c>
      <c r="H8404" s="3">
        <v>3</v>
      </c>
      <c r="I8404" s="3">
        <v>4</v>
      </c>
      <c r="J8404" s="3">
        <v>3</v>
      </c>
      <c r="K8404" s="3">
        <v>1489</v>
      </c>
      <c r="L8404" s="3">
        <v>171.3</v>
      </c>
      <c r="M8404" s="3">
        <v>5.74</v>
      </c>
      <c r="N8404" s="3">
        <v>11.09</v>
      </c>
      <c r="O8404" s="3">
        <v>3</v>
      </c>
      <c r="P8404" s="3" t="s">
        <v>7182</v>
      </c>
      <c r="Q8404" s="3" t="s">
        <v>2310</v>
      </c>
      <c r="R8404" s="3" t="s">
        <v>7386</v>
      </c>
      <c r="S8404" s="3" t="s">
        <v>9644</v>
      </c>
      <c r="T8404" s="3" t="s">
        <v>9645</v>
      </c>
      <c r="U8404" s="3" t="s">
        <v>9642</v>
      </c>
      <c r="V8404" s="3" t="s">
        <v>9646</v>
      </c>
      <c r="W8404" s="3" t="s">
        <v>714</v>
      </c>
      <c r="X8404" s="3" t="s">
        <v>34</v>
      </c>
      <c r="Y8404" s="3" t="s">
        <v>34</v>
      </c>
      <c r="Z8404" s="3" t="s">
        <v>34</v>
      </c>
      <c r="AA8404" s="3">
        <v>0</v>
      </c>
      <c r="AB8404" s="3" t="s">
        <v>29</v>
      </c>
      <c r="AC8404" s="3">
        <v>1</v>
      </c>
    </row>
    <row r="8405" spans="1:29" hidden="1" outlineLevel="1" collapsed="1" x14ac:dyDescent="0.25">
      <c r="A8405" t="s">
        <v>34</v>
      </c>
      <c r="B8405" s="2" t="s">
        <v>39</v>
      </c>
      <c r="C8405" s="2" t="s">
        <v>40</v>
      </c>
      <c r="D8405" s="2" t="s">
        <v>41</v>
      </c>
      <c r="E8405" s="2" t="s">
        <v>42</v>
      </c>
      <c r="F8405" s="2" t="s">
        <v>43</v>
      </c>
      <c r="G8405" s="2" t="s">
        <v>28</v>
      </c>
      <c r="H8405" s="2" t="s">
        <v>44</v>
      </c>
      <c r="I8405" s="2" t="s">
        <v>8</v>
      </c>
      <c r="J8405" s="2" t="s">
        <v>45</v>
      </c>
      <c r="K8405" s="2" t="s">
        <v>46</v>
      </c>
      <c r="L8405" s="2" t="s">
        <v>47</v>
      </c>
      <c r="M8405" s="2" t="s">
        <v>27</v>
      </c>
      <c r="N8405" s="2" t="s">
        <v>48</v>
      </c>
      <c r="O8405" s="2" t="s">
        <v>49</v>
      </c>
      <c r="P8405" s="2" t="s">
        <v>50</v>
      </c>
      <c r="Q8405" s="2" t="s">
        <v>51</v>
      </c>
    </row>
    <row r="8406" spans="1:29" hidden="1" outlineLevel="1" collapsed="1" x14ac:dyDescent="0.25">
      <c r="A8406" t="s">
        <v>34</v>
      </c>
      <c r="B8406" s="4" t="s">
        <v>29</v>
      </c>
      <c r="C8406" s="4" t="s">
        <v>9647</v>
      </c>
      <c r="D8406" s="4" t="s">
        <v>72</v>
      </c>
      <c r="E8406" s="4">
        <v>8.9148600000000004E-4</v>
      </c>
      <c r="F8406" s="4">
        <v>1.5434800000000001E-4</v>
      </c>
      <c r="G8406" s="4">
        <v>1</v>
      </c>
      <c r="H8406" s="4">
        <v>1</v>
      </c>
      <c r="I8406" s="4">
        <v>2</v>
      </c>
      <c r="J8406" s="4" t="s">
        <v>9642</v>
      </c>
      <c r="K8406" s="4">
        <v>2</v>
      </c>
      <c r="L8406" s="4">
        <v>2064.0859300000002</v>
      </c>
      <c r="M8406" s="4" t="s">
        <v>29</v>
      </c>
      <c r="N8406" s="4" t="s">
        <v>29</v>
      </c>
      <c r="O8406" s="4">
        <v>6.5770000000000002E-5</v>
      </c>
      <c r="P8406" s="4">
        <v>8.0439999999999996E-5</v>
      </c>
      <c r="Q8406" s="4">
        <v>2.98</v>
      </c>
    </row>
    <row r="8407" spans="1:29" hidden="1" outlineLevel="1" collapsed="1" x14ac:dyDescent="0.25">
      <c r="A8407" t="s">
        <v>34</v>
      </c>
      <c r="B8407" s="4" t="s">
        <v>29</v>
      </c>
      <c r="C8407" s="4" t="s">
        <v>9648</v>
      </c>
      <c r="D8407" s="4" t="s">
        <v>34</v>
      </c>
      <c r="E8407" s="4">
        <v>1.64394E-4</v>
      </c>
      <c r="F8407" s="4">
        <v>1.5434800000000001E-4</v>
      </c>
      <c r="G8407" s="4">
        <v>1</v>
      </c>
      <c r="H8407" s="4">
        <v>1</v>
      </c>
      <c r="I8407" s="4">
        <v>1</v>
      </c>
      <c r="J8407" s="4" t="s">
        <v>9642</v>
      </c>
      <c r="K8407" s="4">
        <v>0</v>
      </c>
      <c r="L8407" s="4">
        <v>1302.7263600000001</v>
      </c>
      <c r="M8407" s="4" t="s">
        <v>29</v>
      </c>
      <c r="N8407" s="4" t="s">
        <v>29</v>
      </c>
      <c r="O8407" s="4">
        <v>6.5770000000000002E-5</v>
      </c>
      <c r="P8407" s="4">
        <v>1.047E-5</v>
      </c>
      <c r="Q8407" s="4">
        <v>2.93</v>
      </c>
    </row>
    <row r="8408" spans="1:29" hidden="1" outlineLevel="1" collapsed="1" x14ac:dyDescent="0.25">
      <c r="A8408" t="s">
        <v>34</v>
      </c>
      <c r="B8408" s="4" t="s">
        <v>29</v>
      </c>
      <c r="C8408" s="4" t="s">
        <v>9649</v>
      </c>
      <c r="D8408" s="4" t="s">
        <v>34</v>
      </c>
      <c r="E8408" s="4">
        <v>7.4253699999999997E-3</v>
      </c>
      <c r="F8408" s="4">
        <v>4.3565599999999998E-4</v>
      </c>
      <c r="G8408" s="4">
        <v>1</v>
      </c>
      <c r="H8408" s="4">
        <v>1</v>
      </c>
      <c r="I8408" s="4">
        <v>1</v>
      </c>
      <c r="J8408" s="4" t="s">
        <v>9642</v>
      </c>
      <c r="K8408" s="4">
        <v>0</v>
      </c>
      <c r="L8408" s="4">
        <v>1518.7111</v>
      </c>
      <c r="M8408" s="4" t="s">
        <v>29</v>
      </c>
      <c r="N8408" s="4" t="s">
        <v>29</v>
      </c>
      <c r="O8408" s="4">
        <v>1.639E-4</v>
      </c>
      <c r="P8408" s="4">
        <v>9.812E-4</v>
      </c>
      <c r="Q8408" s="4">
        <v>2.27</v>
      </c>
    </row>
    <row r="8409" spans="1:29" x14ac:dyDescent="0.25">
      <c r="A8409" s="3" t="s">
        <v>29</v>
      </c>
      <c r="B8409" s="3" t="s">
        <v>30</v>
      </c>
      <c r="C8409" s="3" t="s">
        <v>9650</v>
      </c>
      <c r="D8409" s="3" t="s">
        <v>9651</v>
      </c>
      <c r="E8409" s="3">
        <v>0</v>
      </c>
      <c r="F8409" s="3">
        <v>11.974</v>
      </c>
      <c r="G8409" s="3">
        <v>8</v>
      </c>
      <c r="H8409" s="3">
        <v>3</v>
      </c>
      <c r="I8409" s="3">
        <v>4</v>
      </c>
      <c r="J8409" s="3">
        <v>3</v>
      </c>
      <c r="K8409" s="3">
        <v>551</v>
      </c>
      <c r="L8409" s="3">
        <v>61.3</v>
      </c>
      <c r="M8409" s="3">
        <v>6.4</v>
      </c>
      <c r="N8409" s="3">
        <v>12.28</v>
      </c>
      <c r="O8409" s="3">
        <v>3</v>
      </c>
      <c r="P8409" s="3" t="s">
        <v>34</v>
      </c>
      <c r="Q8409" s="3" t="s">
        <v>34</v>
      </c>
      <c r="R8409" s="3" t="s">
        <v>34</v>
      </c>
      <c r="S8409" s="3" t="s">
        <v>9652</v>
      </c>
      <c r="T8409" s="3" t="s">
        <v>34</v>
      </c>
      <c r="U8409" s="3" t="s">
        <v>9650</v>
      </c>
      <c r="V8409" s="3" t="s">
        <v>34</v>
      </c>
      <c r="W8409" s="3" t="s">
        <v>1555</v>
      </c>
      <c r="X8409" s="3" t="s">
        <v>34</v>
      </c>
      <c r="Y8409" s="3" t="s">
        <v>34</v>
      </c>
      <c r="Z8409" s="3" t="s">
        <v>34</v>
      </c>
      <c r="AA8409" s="3">
        <v>0</v>
      </c>
      <c r="AB8409" s="3" t="s">
        <v>29</v>
      </c>
      <c r="AC8409" s="3">
        <v>1</v>
      </c>
    </row>
    <row r="8410" spans="1:29" hidden="1" outlineLevel="1" collapsed="1" x14ac:dyDescent="0.25">
      <c r="A8410" t="s">
        <v>34</v>
      </c>
      <c r="B8410" s="2" t="s">
        <v>39</v>
      </c>
      <c r="C8410" s="2" t="s">
        <v>40</v>
      </c>
      <c r="D8410" s="2" t="s">
        <v>41</v>
      </c>
      <c r="E8410" s="2" t="s">
        <v>42</v>
      </c>
      <c r="F8410" s="2" t="s">
        <v>43</v>
      </c>
      <c r="G8410" s="2" t="s">
        <v>28</v>
      </c>
      <c r="H8410" s="2" t="s">
        <v>44</v>
      </c>
      <c r="I8410" s="2" t="s">
        <v>8</v>
      </c>
      <c r="J8410" s="2" t="s">
        <v>45</v>
      </c>
      <c r="K8410" s="2" t="s">
        <v>46</v>
      </c>
      <c r="L8410" s="2" t="s">
        <v>47</v>
      </c>
      <c r="M8410" s="2" t="s">
        <v>27</v>
      </c>
      <c r="N8410" s="2" t="s">
        <v>48</v>
      </c>
      <c r="O8410" s="2" t="s">
        <v>49</v>
      </c>
      <c r="P8410" s="2" t="s">
        <v>50</v>
      </c>
      <c r="Q8410" s="2" t="s">
        <v>51</v>
      </c>
    </row>
    <row r="8411" spans="1:29" hidden="1" outlineLevel="1" collapsed="1" x14ac:dyDescent="0.25">
      <c r="A8411" t="s">
        <v>34</v>
      </c>
      <c r="B8411" s="4" t="s">
        <v>29</v>
      </c>
      <c r="C8411" s="4" t="s">
        <v>9653</v>
      </c>
      <c r="D8411" s="4" t="s">
        <v>34</v>
      </c>
      <c r="E8411" s="4">
        <v>7.4951300000000005E-4</v>
      </c>
      <c r="F8411" s="4">
        <v>1.5434800000000001E-4</v>
      </c>
      <c r="G8411" s="4">
        <v>1</v>
      </c>
      <c r="H8411" s="4">
        <v>1</v>
      </c>
      <c r="I8411" s="4">
        <v>1</v>
      </c>
      <c r="J8411" s="4" t="s">
        <v>9650</v>
      </c>
      <c r="K8411" s="4">
        <v>0</v>
      </c>
      <c r="L8411" s="4">
        <v>2066.0876600000001</v>
      </c>
      <c r="M8411" s="4" t="s">
        <v>29</v>
      </c>
      <c r="N8411" s="4" t="s">
        <v>29</v>
      </c>
      <c r="O8411" s="4">
        <v>6.5770000000000002E-5</v>
      </c>
      <c r="P8411" s="4">
        <v>6.5370000000000006E-5</v>
      </c>
      <c r="Q8411" s="4">
        <v>4.12</v>
      </c>
    </row>
    <row r="8412" spans="1:29" hidden="1" outlineLevel="1" collapsed="1" x14ac:dyDescent="0.25">
      <c r="A8412" t="s">
        <v>34</v>
      </c>
      <c r="B8412" s="4" t="s">
        <v>29</v>
      </c>
      <c r="C8412" s="4" t="s">
        <v>9654</v>
      </c>
      <c r="D8412" s="4" t="s">
        <v>388</v>
      </c>
      <c r="E8412" s="4">
        <v>3.6254100000000002E-4</v>
      </c>
      <c r="F8412" s="4">
        <v>1.5434800000000001E-4</v>
      </c>
      <c r="G8412" s="4">
        <v>1</v>
      </c>
      <c r="H8412" s="4">
        <v>1</v>
      </c>
      <c r="I8412" s="4">
        <v>2</v>
      </c>
      <c r="J8412" s="4" t="s">
        <v>9650</v>
      </c>
      <c r="K8412" s="4">
        <v>0</v>
      </c>
      <c r="L8412" s="4">
        <v>1148.6092200000001</v>
      </c>
      <c r="M8412" s="4" t="s">
        <v>29</v>
      </c>
      <c r="N8412" s="4" t="s">
        <v>29</v>
      </c>
      <c r="O8412" s="4">
        <v>6.5770000000000002E-5</v>
      </c>
      <c r="P8412" s="4">
        <v>2.7140000000000001E-5</v>
      </c>
      <c r="Q8412" s="4">
        <v>2.44</v>
      </c>
    </row>
    <row r="8413" spans="1:29" hidden="1" outlineLevel="1" collapsed="1" x14ac:dyDescent="0.25">
      <c r="A8413" t="s">
        <v>34</v>
      </c>
      <c r="B8413" s="4" t="s">
        <v>29</v>
      </c>
      <c r="C8413" s="4" t="s">
        <v>9655</v>
      </c>
      <c r="D8413" s="4" t="s">
        <v>34</v>
      </c>
      <c r="E8413" s="4">
        <v>4.9048599999999996E-3</v>
      </c>
      <c r="F8413" s="4">
        <v>3.0793500000000001E-4</v>
      </c>
      <c r="G8413" s="4">
        <v>1</v>
      </c>
      <c r="H8413" s="4">
        <v>1</v>
      </c>
      <c r="I8413" s="4">
        <v>1</v>
      </c>
      <c r="J8413" s="4" t="s">
        <v>9650</v>
      </c>
      <c r="K8413" s="4">
        <v>0</v>
      </c>
      <c r="L8413" s="4">
        <v>1420.70668</v>
      </c>
      <c r="M8413" s="4" t="s">
        <v>29</v>
      </c>
      <c r="N8413" s="4" t="s">
        <v>29</v>
      </c>
      <c r="O8413" s="4">
        <v>1.192E-4</v>
      </c>
      <c r="P8413" s="4">
        <v>5.9880000000000003E-4</v>
      </c>
      <c r="Q8413" s="4">
        <v>3.25</v>
      </c>
    </row>
    <row r="8414" spans="1:29" x14ac:dyDescent="0.25">
      <c r="A8414" s="3" t="s">
        <v>29</v>
      </c>
      <c r="B8414" s="3" t="s">
        <v>30</v>
      </c>
      <c r="C8414" s="3" t="s">
        <v>9656</v>
      </c>
      <c r="D8414" s="3" t="s">
        <v>9657</v>
      </c>
      <c r="E8414" s="3">
        <v>0</v>
      </c>
      <c r="F8414" s="3">
        <v>11.967000000000001</v>
      </c>
      <c r="G8414" s="3">
        <v>14</v>
      </c>
      <c r="H8414" s="3">
        <v>4</v>
      </c>
      <c r="I8414" s="3">
        <v>4</v>
      </c>
      <c r="J8414" s="3">
        <v>4</v>
      </c>
      <c r="K8414" s="3">
        <v>350</v>
      </c>
      <c r="L8414" s="3">
        <v>39.4</v>
      </c>
      <c r="M8414" s="3">
        <v>7.47</v>
      </c>
      <c r="N8414" s="3">
        <v>9.56</v>
      </c>
      <c r="O8414" s="3">
        <v>4</v>
      </c>
      <c r="P8414" s="3" t="s">
        <v>9658</v>
      </c>
      <c r="Q8414" s="3" t="s">
        <v>34</v>
      </c>
      <c r="R8414" s="3" t="s">
        <v>1754</v>
      </c>
      <c r="S8414" s="3" t="s">
        <v>9659</v>
      </c>
      <c r="T8414" s="3" t="s">
        <v>34</v>
      </c>
      <c r="U8414" s="3" t="s">
        <v>9660</v>
      </c>
      <c r="V8414" s="3" t="s">
        <v>34</v>
      </c>
      <c r="W8414" s="3" t="s">
        <v>38</v>
      </c>
      <c r="X8414" s="3" t="s">
        <v>34</v>
      </c>
      <c r="Y8414" s="3" t="s">
        <v>34</v>
      </c>
      <c r="Z8414" s="3" t="s">
        <v>34</v>
      </c>
      <c r="AA8414" s="3">
        <v>0</v>
      </c>
      <c r="AB8414" s="3" t="s">
        <v>29</v>
      </c>
      <c r="AC8414" s="3">
        <v>1</v>
      </c>
    </row>
    <row r="8415" spans="1:29" hidden="1" outlineLevel="1" collapsed="1" x14ac:dyDescent="0.25">
      <c r="A8415" t="s">
        <v>34</v>
      </c>
      <c r="B8415" s="2" t="s">
        <v>39</v>
      </c>
      <c r="C8415" s="2" t="s">
        <v>40</v>
      </c>
      <c r="D8415" s="2" t="s">
        <v>41</v>
      </c>
      <c r="E8415" s="2" t="s">
        <v>42</v>
      </c>
      <c r="F8415" s="2" t="s">
        <v>43</v>
      </c>
      <c r="G8415" s="2" t="s">
        <v>28</v>
      </c>
      <c r="H8415" s="2" t="s">
        <v>44</v>
      </c>
      <c r="I8415" s="2" t="s">
        <v>8</v>
      </c>
      <c r="J8415" s="2" t="s">
        <v>45</v>
      </c>
      <c r="K8415" s="2" t="s">
        <v>46</v>
      </c>
      <c r="L8415" s="2" t="s">
        <v>47</v>
      </c>
      <c r="M8415" s="2" t="s">
        <v>27</v>
      </c>
      <c r="N8415" s="2" t="s">
        <v>48</v>
      </c>
      <c r="O8415" s="2" t="s">
        <v>49</v>
      </c>
      <c r="P8415" s="2" t="s">
        <v>50</v>
      </c>
      <c r="Q8415" s="2" t="s">
        <v>51</v>
      </c>
    </row>
    <row r="8416" spans="1:29" hidden="1" outlineLevel="1" collapsed="1" x14ac:dyDescent="0.25">
      <c r="A8416" t="s">
        <v>34</v>
      </c>
      <c r="B8416" s="4" t="s">
        <v>29</v>
      </c>
      <c r="C8416" s="4" t="s">
        <v>9661</v>
      </c>
      <c r="D8416" s="4" t="s">
        <v>34</v>
      </c>
      <c r="E8416" s="4">
        <v>2.1896099999999998E-3</v>
      </c>
      <c r="F8416" s="4">
        <v>1.5434800000000001E-4</v>
      </c>
      <c r="G8416" s="4">
        <v>1</v>
      </c>
      <c r="H8416" s="4">
        <v>1</v>
      </c>
      <c r="I8416" s="4">
        <v>1</v>
      </c>
      <c r="J8416" s="4" t="s">
        <v>9656</v>
      </c>
      <c r="K8416" s="4">
        <v>1</v>
      </c>
      <c r="L8416" s="4">
        <v>1513.77577</v>
      </c>
      <c r="M8416" s="4" t="s">
        <v>29</v>
      </c>
      <c r="N8416" s="4" t="s">
        <v>29</v>
      </c>
      <c r="O8416" s="4">
        <v>6.5770000000000002E-5</v>
      </c>
      <c r="P8416" s="4">
        <v>2.332E-4</v>
      </c>
      <c r="Q8416" s="4">
        <v>2.93</v>
      </c>
    </row>
    <row r="8417" spans="1:29" hidden="1" outlineLevel="1" collapsed="1" x14ac:dyDescent="0.25">
      <c r="A8417" t="s">
        <v>34</v>
      </c>
      <c r="B8417" s="4" t="s">
        <v>29</v>
      </c>
      <c r="C8417" s="4" t="s">
        <v>9662</v>
      </c>
      <c r="D8417" s="4" t="s">
        <v>34</v>
      </c>
      <c r="E8417" s="4">
        <v>3.6086099999999999E-3</v>
      </c>
      <c r="F8417" s="4">
        <v>3.0793500000000001E-4</v>
      </c>
      <c r="G8417" s="4">
        <v>1</v>
      </c>
      <c r="H8417" s="4">
        <v>1</v>
      </c>
      <c r="I8417" s="4">
        <v>1</v>
      </c>
      <c r="J8417" s="4" t="s">
        <v>9656</v>
      </c>
      <c r="K8417" s="4">
        <v>0</v>
      </c>
      <c r="L8417" s="4">
        <v>934.56079999999997</v>
      </c>
      <c r="M8417" s="4" t="s">
        <v>29</v>
      </c>
      <c r="N8417" s="4" t="s">
        <v>29</v>
      </c>
      <c r="O8417" s="4">
        <v>1.192E-4</v>
      </c>
      <c r="P8417" s="4">
        <v>4.2000000000000002E-4</v>
      </c>
      <c r="Q8417" s="4">
        <v>1.9</v>
      </c>
    </row>
    <row r="8418" spans="1:29" hidden="1" outlineLevel="1" collapsed="1" x14ac:dyDescent="0.25">
      <c r="A8418" t="s">
        <v>34</v>
      </c>
      <c r="B8418" s="4" t="s">
        <v>29</v>
      </c>
      <c r="C8418" s="4" t="s">
        <v>9663</v>
      </c>
      <c r="D8418" s="4" t="s">
        <v>618</v>
      </c>
      <c r="E8418" s="4">
        <v>1.08053E-2</v>
      </c>
      <c r="F8418" s="4">
        <v>4.3565599999999998E-4</v>
      </c>
      <c r="G8418" s="4">
        <v>1</v>
      </c>
      <c r="H8418" s="4">
        <v>1</v>
      </c>
      <c r="I8418" s="4">
        <v>1</v>
      </c>
      <c r="J8418" s="4" t="s">
        <v>9656</v>
      </c>
      <c r="K8418" s="4">
        <v>0</v>
      </c>
      <c r="L8418" s="4">
        <v>1579.7016699999999</v>
      </c>
      <c r="M8418" s="4" t="s">
        <v>29</v>
      </c>
      <c r="N8418" s="4" t="s">
        <v>29</v>
      </c>
      <c r="O8418" s="4">
        <v>1.639E-4</v>
      </c>
      <c r="P8418" s="4">
        <v>1.5299999999999999E-3</v>
      </c>
      <c r="Q8418" s="4">
        <v>2.4300000000000002</v>
      </c>
    </row>
    <row r="8419" spans="1:29" hidden="1" outlineLevel="1" collapsed="1" x14ac:dyDescent="0.25">
      <c r="A8419" t="s">
        <v>34</v>
      </c>
      <c r="B8419" s="4" t="s">
        <v>29</v>
      </c>
      <c r="C8419" s="4" t="s">
        <v>9664</v>
      </c>
      <c r="D8419" s="4" t="s">
        <v>34</v>
      </c>
      <c r="E8419" s="4">
        <v>3.71516E-2</v>
      </c>
      <c r="F8419" s="4">
        <v>1.27169E-3</v>
      </c>
      <c r="G8419" s="4">
        <v>1</v>
      </c>
      <c r="H8419" s="4">
        <v>1</v>
      </c>
      <c r="I8419" s="4">
        <v>1</v>
      </c>
      <c r="J8419" s="4" t="s">
        <v>9656</v>
      </c>
      <c r="K8419" s="4">
        <v>1</v>
      </c>
      <c r="L8419" s="4">
        <v>1524.7904100000001</v>
      </c>
      <c r="M8419" s="4" t="s">
        <v>29</v>
      </c>
      <c r="N8419" s="4" t="s">
        <v>29</v>
      </c>
      <c r="O8419" s="4">
        <v>4.6000000000000001E-4</v>
      </c>
      <c r="P8419" s="4">
        <v>7.1939999999999999E-3</v>
      </c>
      <c r="Q8419" s="4">
        <v>2.29</v>
      </c>
    </row>
    <row r="8420" spans="1:29" x14ac:dyDescent="0.25">
      <c r="A8420" s="3" t="s">
        <v>29</v>
      </c>
      <c r="B8420" s="3" t="s">
        <v>30</v>
      </c>
      <c r="C8420" s="3" t="s">
        <v>9665</v>
      </c>
      <c r="D8420" s="3" t="s">
        <v>9666</v>
      </c>
      <c r="E8420" s="3">
        <v>0</v>
      </c>
      <c r="F8420" s="3">
        <v>11.959</v>
      </c>
      <c r="G8420" s="3">
        <v>4</v>
      </c>
      <c r="H8420" s="3">
        <v>3</v>
      </c>
      <c r="I8420" s="3">
        <v>3</v>
      </c>
      <c r="J8420" s="3">
        <v>3</v>
      </c>
      <c r="K8420" s="3">
        <v>1176</v>
      </c>
      <c r="L8420" s="3">
        <v>131.30000000000001</v>
      </c>
      <c r="M8420" s="3">
        <v>6.71</v>
      </c>
      <c r="N8420" s="3">
        <v>6.02</v>
      </c>
      <c r="O8420" s="3">
        <v>3</v>
      </c>
      <c r="P8420" s="3" t="s">
        <v>6448</v>
      </c>
      <c r="Q8420" s="3" t="s">
        <v>9667</v>
      </c>
      <c r="R8420" s="3" t="s">
        <v>189</v>
      </c>
      <c r="S8420" s="3" t="s">
        <v>9668</v>
      </c>
      <c r="T8420" s="3" t="s">
        <v>9669</v>
      </c>
      <c r="U8420" s="3" t="s">
        <v>9665</v>
      </c>
      <c r="V8420" s="3" t="s">
        <v>9670</v>
      </c>
      <c r="W8420" s="3" t="s">
        <v>1139</v>
      </c>
      <c r="X8420" s="3" t="s">
        <v>34</v>
      </c>
      <c r="Y8420" s="3" t="s">
        <v>34</v>
      </c>
      <c r="Z8420" s="3" t="s">
        <v>34</v>
      </c>
      <c r="AA8420" s="3">
        <v>0</v>
      </c>
      <c r="AB8420" s="3" t="s">
        <v>29</v>
      </c>
      <c r="AC8420" s="3">
        <v>1</v>
      </c>
    </row>
    <row r="8421" spans="1:29" hidden="1" outlineLevel="1" collapsed="1" x14ac:dyDescent="0.25">
      <c r="A8421" t="s">
        <v>34</v>
      </c>
      <c r="B8421" s="2" t="s">
        <v>39</v>
      </c>
      <c r="C8421" s="2" t="s">
        <v>40</v>
      </c>
      <c r="D8421" s="2" t="s">
        <v>41</v>
      </c>
      <c r="E8421" s="2" t="s">
        <v>42</v>
      </c>
      <c r="F8421" s="2" t="s">
        <v>43</v>
      </c>
      <c r="G8421" s="2" t="s">
        <v>28</v>
      </c>
      <c r="H8421" s="2" t="s">
        <v>44</v>
      </c>
      <c r="I8421" s="2" t="s">
        <v>8</v>
      </c>
      <c r="J8421" s="2" t="s">
        <v>45</v>
      </c>
      <c r="K8421" s="2" t="s">
        <v>46</v>
      </c>
      <c r="L8421" s="2" t="s">
        <v>47</v>
      </c>
      <c r="M8421" s="2" t="s">
        <v>27</v>
      </c>
      <c r="N8421" s="2" t="s">
        <v>48</v>
      </c>
      <c r="O8421" s="2" t="s">
        <v>49</v>
      </c>
      <c r="P8421" s="2" t="s">
        <v>50</v>
      </c>
      <c r="Q8421" s="2" t="s">
        <v>51</v>
      </c>
    </row>
    <row r="8422" spans="1:29" hidden="1" outlineLevel="1" collapsed="1" x14ac:dyDescent="0.25">
      <c r="A8422" t="s">
        <v>34</v>
      </c>
      <c r="B8422" s="4" t="s">
        <v>29</v>
      </c>
      <c r="C8422" s="4" t="s">
        <v>9671</v>
      </c>
      <c r="D8422" s="4" t="s">
        <v>34</v>
      </c>
      <c r="E8422" s="4">
        <v>3.1472500000000002E-4</v>
      </c>
      <c r="F8422" s="4">
        <v>1.5434800000000001E-4</v>
      </c>
      <c r="G8422" s="4">
        <v>1</v>
      </c>
      <c r="H8422" s="4">
        <v>1</v>
      </c>
      <c r="I8422" s="4">
        <v>1</v>
      </c>
      <c r="J8422" s="4" t="s">
        <v>9665</v>
      </c>
      <c r="K8422" s="4">
        <v>0</v>
      </c>
      <c r="L8422" s="4">
        <v>1891.98</v>
      </c>
      <c r="M8422" s="4" t="s">
        <v>29</v>
      </c>
      <c r="N8422" s="4" t="s">
        <v>29</v>
      </c>
      <c r="O8422" s="4">
        <v>6.5770000000000002E-5</v>
      </c>
      <c r="P8422" s="4">
        <v>2.2900000000000001E-5</v>
      </c>
      <c r="Q8422" s="4">
        <v>2.33</v>
      </c>
    </row>
    <row r="8423" spans="1:29" hidden="1" outlineLevel="1" collapsed="1" x14ac:dyDescent="0.25">
      <c r="A8423" t="s">
        <v>34</v>
      </c>
      <c r="B8423" s="4" t="s">
        <v>29</v>
      </c>
      <c r="C8423" s="4" t="s">
        <v>9672</v>
      </c>
      <c r="D8423" s="4" t="s">
        <v>34</v>
      </c>
      <c r="E8423" s="4">
        <v>2.7505199999999999E-5</v>
      </c>
      <c r="F8423" s="4">
        <v>1.5434800000000001E-4</v>
      </c>
      <c r="G8423" s="4">
        <v>1</v>
      </c>
      <c r="H8423" s="4">
        <v>1</v>
      </c>
      <c r="I8423" s="4">
        <v>1</v>
      </c>
      <c r="J8423" s="4" t="s">
        <v>9665</v>
      </c>
      <c r="K8423" s="4">
        <v>0</v>
      </c>
      <c r="L8423" s="4">
        <v>1384.70668</v>
      </c>
      <c r="M8423" s="4" t="s">
        <v>29</v>
      </c>
      <c r="N8423" s="4" t="s">
        <v>29</v>
      </c>
      <c r="O8423" s="4">
        <v>6.5770000000000002E-5</v>
      </c>
      <c r="P8423" s="4">
        <v>1.198E-6</v>
      </c>
      <c r="Q8423" s="4">
        <v>3.69</v>
      </c>
    </row>
    <row r="8424" spans="1:29" hidden="1" outlineLevel="1" collapsed="1" x14ac:dyDescent="0.25">
      <c r="A8424" t="s">
        <v>34</v>
      </c>
      <c r="B8424" s="4" t="s">
        <v>29</v>
      </c>
      <c r="C8424" s="4" t="s">
        <v>9673</v>
      </c>
      <c r="D8424" s="4" t="s">
        <v>401</v>
      </c>
      <c r="E8424" s="4">
        <v>0.12961500000000001</v>
      </c>
      <c r="F8424" s="4">
        <v>4.3961599999999997E-3</v>
      </c>
      <c r="G8424" s="4">
        <v>1</v>
      </c>
      <c r="H8424" s="4">
        <v>1</v>
      </c>
      <c r="I8424" s="4">
        <v>1</v>
      </c>
      <c r="J8424" s="4" t="s">
        <v>9665</v>
      </c>
      <c r="K8424" s="4">
        <v>0</v>
      </c>
      <c r="L8424" s="4">
        <v>2076.9250900000002</v>
      </c>
      <c r="M8424" s="4" t="s">
        <v>29</v>
      </c>
      <c r="N8424" s="4" t="s">
        <v>29</v>
      </c>
      <c r="O8424" s="4">
        <v>1.573E-3</v>
      </c>
      <c r="P8424" s="4">
        <v>4.0099999999999997E-2</v>
      </c>
      <c r="Q8424" s="4">
        <v>1.53</v>
      </c>
    </row>
    <row r="8425" spans="1:29" x14ac:dyDescent="0.25">
      <c r="A8425" s="3" t="s">
        <v>29</v>
      </c>
      <c r="B8425" s="3" t="s">
        <v>30</v>
      </c>
      <c r="C8425" s="3" t="s">
        <v>9674</v>
      </c>
      <c r="D8425" s="3" t="s">
        <v>9675</v>
      </c>
      <c r="E8425" s="3">
        <v>0</v>
      </c>
      <c r="F8425" s="3">
        <v>11.932</v>
      </c>
      <c r="G8425" s="3">
        <v>37</v>
      </c>
      <c r="H8425" s="3">
        <v>3</v>
      </c>
      <c r="I8425" s="3">
        <v>5</v>
      </c>
      <c r="J8425" s="3">
        <v>1</v>
      </c>
      <c r="K8425" s="3">
        <v>87</v>
      </c>
      <c r="L8425" s="3">
        <v>9.8000000000000007</v>
      </c>
      <c r="M8425" s="3">
        <v>6.06</v>
      </c>
      <c r="N8425" s="3">
        <v>12.12</v>
      </c>
      <c r="O8425" s="3">
        <v>3</v>
      </c>
      <c r="P8425" s="3" t="s">
        <v>315</v>
      </c>
      <c r="Q8425" s="3" t="s">
        <v>2919</v>
      </c>
      <c r="R8425" s="3" t="s">
        <v>2920</v>
      </c>
      <c r="S8425" s="3" t="s">
        <v>8739</v>
      </c>
      <c r="T8425" s="3" t="s">
        <v>34</v>
      </c>
      <c r="U8425" s="3" t="s">
        <v>9676</v>
      </c>
      <c r="V8425" s="3" t="s">
        <v>34</v>
      </c>
      <c r="W8425" s="3" t="s">
        <v>1213</v>
      </c>
      <c r="X8425" s="3" t="s">
        <v>34</v>
      </c>
      <c r="Y8425" s="3" t="s">
        <v>34</v>
      </c>
      <c r="Z8425" s="3" t="s">
        <v>34</v>
      </c>
      <c r="AA8425" s="3">
        <v>0</v>
      </c>
      <c r="AB8425" s="3" t="s">
        <v>29</v>
      </c>
      <c r="AC8425" s="3">
        <v>1</v>
      </c>
    </row>
    <row r="8426" spans="1:29" hidden="1" outlineLevel="1" collapsed="1" x14ac:dyDescent="0.25">
      <c r="A8426" t="s">
        <v>34</v>
      </c>
      <c r="B8426" s="2" t="s">
        <v>39</v>
      </c>
      <c r="C8426" s="2" t="s">
        <v>40</v>
      </c>
      <c r="D8426" s="2" t="s">
        <v>41</v>
      </c>
      <c r="E8426" s="2" t="s">
        <v>42</v>
      </c>
      <c r="F8426" s="2" t="s">
        <v>43</v>
      </c>
      <c r="G8426" s="2" t="s">
        <v>28</v>
      </c>
      <c r="H8426" s="2" t="s">
        <v>44</v>
      </c>
      <c r="I8426" s="2" t="s">
        <v>8</v>
      </c>
      <c r="J8426" s="2" t="s">
        <v>45</v>
      </c>
      <c r="K8426" s="2" t="s">
        <v>46</v>
      </c>
      <c r="L8426" s="2" t="s">
        <v>47</v>
      </c>
      <c r="M8426" s="2" t="s">
        <v>27</v>
      </c>
      <c r="N8426" s="2" t="s">
        <v>48</v>
      </c>
      <c r="O8426" s="2" t="s">
        <v>49</v>
      </c>
      <c r="P8426" s="2" t="s">
        <v>50</v>
      </c>
      <c r="Q8426" s="2" t="s">
        <v>51</v>
      </c>
    </row>
    <row r="8427" spans="1:29" hidden="1" outlineLevel="1" collapsed="1" x14ac:dyDescent="0.25">
      <c r="A8427" t="s">
        <v>34</v>
      </c>
      <c r="B8427" s="4" t="s">
        <v>29</v>
      </c>
      <c r="C8427" s="4" t="s">
        <v>8743</v>
      </c>
      <c r="D8427" s="4" t="s">
        <v>34</v>
      </c>
      <c r="E8427" s="4">
        <v>4.2575000000000002E-4</v>
      </c>
      <c r="F8427" s="4">
        <v>1.5434800000000001E-4</v>
      </c>
      <c r="G8427" s="4">
        <v>2</v>
      </c>
      <c r="H8427" s="4">
        <v>2</v>
      </c>
      <c r="I8427" s="4">
        <v>3</v>
      </c>
      <c r="J8427" s="4" t="s">
        <v>8744</v>
      </c>
      <c r="K8427" s="4">
        <v>0</v>
      </c>
      <c r="L8427" s="4">
        <v>1367.69137</v>
      </c>
      <c r="M8427" s="4" t="s">
        <v>29</v>
      </c>
      <c r="N8427" s="4" t="s">
        <v>29</v>
      </c>
      <c r="O8427" s="4">
        <v>6.5770000000000002E-5</v>
      </c>
      <c r="P8427" s="4">
        <v>3.2879999999999997E-5</v>
      </c>
      <c r="Q8427" s="4">
        <v>3.53</v>
      </c>
    </row>
    <row r="8428" spans="1:29" hidden="1" outlineLevel="1" collapsed="1" x14ac:dyDescent="0.25">
      <c r="A8428" t="s">
        <v>34</v>
      </c>
      <c r="B8428" s="4" t="s">
        <v>29</v>
      </c>
      <c r="C8428" s="4" t="s">
        <v>8745</v>
      </c>
      <c r="D8428" s="4" t="s">
        <v>34</v>
      </c>
      <c r="E8428" s="4">
        <v>4.6307500000000003E-3</v>
      </c>
      <c r="F8428" s="4">
        <v>3.0793500000000001E-4</v>
      </c>
      <c r="G8428" s="4">
        <v>2</v>
      </c>
      <c r="H8428" s="4">
        <v>2</v>
      </c>
      <c r="I8428" s="4">
        <v>1</v>
      </c>
      <c r="J8428" s="4" t="s">
        <v>8744</v>
      </c>
      <c r="K8428" s="4">
        <v>1</v>
      </c>
      <c r="L8428" s="4">
        <v>1721.9544599999999</v>
      </c>
      <c r="M8428" s="4" t="s">
        <v>29</v>
      </c>
      <c r="N8428" s="4" t="s">
        <v>29</v>
      </c>
      <c r="O8428" s="4">
        <v>1.192E-4</v>
      </c>
      <c r="P8428" s="4">
        <v>5.6059999999999997E-4</v>
      </c>
      <c r="Q8428" s="4">
        <v>2.94</v>
      </c>
    </row>
    <row r="8429" spans="1:29" hidden="1" outlineLevel="1" collapsed="1" x14ac:dyDescent="0.25">
      <c r="A8429" t="s">
        <v>34</v>
      </c>
      <c r="B8429" s="4" t="s">
        <v>29</v>
      </c>
      <c r="C8429" s="4" t="s">
        <v>9677</v>
      </c>
      <c r="D8429" s="4" t="s">
        <v>34</v>
      </c>
      <c r="E8429" s="4">
        <v>8.0661599999999993E-3</v>
      </c>
      <c r="F8429" s="4">
        <v>4.3565599999999998E-4</v>
      </c>
      <c r="G8429" s="4">
        <v>1</v>
      </c>
      <c r="H8429" s="4">
        <v>1</v>
      </c>
      <c r="I8429" s="4">
        <v>1</v>
      </c>
      <c r="J8429" s="4" t="s">
        <v>9674</v>
      </c>
      <c r="K8429" s="4">
        <v>0</v>
      </c>
      <c r="L8429" s="4">
        <v>1772.9217599999999</v>
      </c>
      <c r="M8429" s="4" t="s">
        <v>29</v>
      </c>
      <c r="N8429" s="4" t="s">
        <v>29</v>
      </c>
      <c r="O8429" s="4">
        <v>1.639E-4</v>
      </c>
      <c r="P8429" s="4">
        <v>1.077E-3</v>
      </c>
      <c r="Q8429" s="4">
        <v>2.5499999999999998</v>
      </c>
    </row>
    <row r="8430" spans="1:29" x14ac:dyDescent="0.25">
      <c r="A8430" s="3" t="s">
        <v>29</v>
      </c>
      <c r="B8430" s="3" t="s">
        <v>30</v>
      </c>
      <c r="C8430" s="3" t="s">
        <v>9678</v>
      </c>
      <c r="D8430" s="3" t="s">
        <v>9679</v>
      </c>
      <c r="E8430" s="3">
        <v>0</v>
      </c>
      <c r="F8430" s="3">
        <v>11.92</v>
      </c>
      <c r="G8430" s="3">
        <v>20</v>
      </c>
      <c r="H8430" s="3">
        <v>2</v>
      </c>
      <c r="I8430" s="3">
        <v>3</v>
      </c>
      <c r="J8430" s="3">
        <v>2</v>
      </c>
      <c r="K8430" s="3">
        <v>172</v>
      </c>
      <c r="L8430" s="3">
        <v>20.3</v>
      </c>
      <c r="M8430" s="3">
        <v>6.01</v>
      </c>
      <c r="N8430" s="3">
        <v>11.87</v>
      </c>
      <c r="O8430" s="3">
        <v>2</v>
      </c>
      <c r="P8430" s="3" t="s">
        <v>315</v>
      </c>
      <c r="Q8430" s="3" t="s">
        <v>3464</v>
      </c>
      <c r="R8430" s="3" t="s">
        <v>2311</v>
      </c>
      <c r="S8430" s="3" t="s">
        <v>8538</v>
      </c>
      <c r="T8430" s="3" t="s">
        <v>9680</v>
      </c>
      <c r="U8430" s="3" t="s">
        <v>9678</v>
      </c>
      <c r="V8430" s="3" t="s">
        <v>9681</v>
      </c>
      <c r="W8430" s="3" t="s">
        <v>1213</v>
      </c>
      <c r="X8430" s="3" t="s">
        <v>8972</v>
      </c>
      <c r="Y8430" s="3" t="s">
        <v>9682</v>
      </c>
      <c r="Z8430" s="3" t="s">
        <v>34</v>
      </c>
      <c r="AA8430" s="3">
        <v>4</v>
      </c>
      <c r="AB8430" s="3" t="s">
        <v>29</v>
      </c>
      <c r="AC8430" s="3">
        <v>1</v>
      </c>
    </row>
    <row r="8431" spans="1:29" hidden="1" outlineLevel="1" collapsed="1" x14ac:dyDescent="0.25">
      <c r="A8431" t="s">
        <v>34</v>
      </c>
      <c r="B8431" s="2" t="s">
        <v>39</v>
      </c>
      <c r="C8431" s="2" t="s">
        <v>40</v>
      </c>
      <c r="D8431" s="2" t="s">
        <v>41</v>
      </c>
      <c r="E8431" s="2" t="s">
        <v>42</v>
      </c>
      <c r="F8431" s="2" t="s">
        <v>43</v>
      </c>
      <c r="G8431" s="2" t="s">
        <v>28</v>
      </c>
      <c r="H8431" s="2" t="s">
        <v>44</v>
      </c>
      <c r="I8431" s="2" t="s">
        <v>8</v>
      </c>
      <c r="J8431" s="2" t="s">
        <v>45</v>
      </c>
      <c r="K8431" s="2" t="s">
        <v>46</v>
      </c>
      <c r="L8431" s="2" t="s">
        <v>47</v>
      </c>
      <c r="M8431" s="2" t="s">
        <v>27</v>
      </c>
      <c r="N8431" s="2" t="s">
        <v>48</v>
      </c>
      <c r="O8431" s="2" t="s">
        <v>49</v>
      </c>
      <c r="P8431" s="2" t="s">
        <v>50</v>
      </c>
      <c r="Q8431" s="2" t="s">
        <v>51</v>
      </c>
    </row>
    <row r="8432" spans="1:29" hidden="1" outlineLevel="1" collapsed="1" x14ac:dyDescent="0.25">
      <c r="A8432" t="s">
        <v>34</v>
      </c>
      <c r="B8432" s="4" t="s">
        <v>29</v>
      </c>
      <c r="C8432" s="4" t="s">
        <v>9683</v>
      </c>
      <c r="D8432" s="4" t="s">
        <v>9684</v>
      </c>
      <c r="E8432" s="4">
        <v>1.27125E-7</v>
      </c>
      <c r="F8432" s="4">
        <v>1.5434800000000001E-4</v>
      </c>
      <c r="G8432" s="4">
        <v>1</v>
      </c>
      <c r="H8432" s="4">
        <v>1</v>
      </c>
      <c r="I8432" s="4">
        <v>2</v>
      </c>
      <c r="J8432" s="4" t="s">
        <v>9678</v>
      </c>
      <c r="K8432" s="4">
        <v>1</v>
      </c>
      <c r="L8432" s="4">
        <v>2748.27025</v>
      </c>
      <c r="M8432" s="4" t="s">
        <v>29</v>
      </c>
      <c r="N8432" s="4" t="s">
        <v>29</v>
      </c>
      <c r="O8432" s="4">
        <v>6.5770000000000002E-5</v>
      </c>
      <c r="P8432" s="4">
        <v>1.7949999999999999E-9</v>
      </c>
      <c r="Q8432" s="4">
        <v>5.79</v>
      </c>
    </row>
    <row r="8433" spans="1:29" hidden="1" outlineLevel="1" collapsed="1" x14ac:dyDescent="0.25">
      <c r="A8433" t="s">
        <v>34</v>
      </c>
      <c r="B8433" s="4" t="s">
        <v>29</v>
      </c>
      <c r="C8433" s="4" t="s">
        <v>9685</v>
      </c>
      <c r="D8433" s="4" t="s">
        <v>34</v>
      </c>
      <c r="E8433" s="4">
        <v>5.3979900000000001E-3</v>
      </c>
      <c r="F8433" s="4">
        <v>3.0793500000000001E-4</v>
      </c>
      <c r="G8433" s="4">
        <v>1</v>
      </c>
      <c r="H8433" s="4">
        <v>1</v>
      </c>
      <c r="I8433" s="4">
        <v>1</v>
      </c>
      <c r="J8433" s="4" t="s">
        <v>9678</v>
      </c>
      <c r="K8433" s="4">
        <v>1</v>
      </c>
      <c r="L8433" s="4">
        <v>1232.7037700000001</v>
      </c>
      <c r="M8433" s="4" t="s">
        <v>29</v>
      </c>
      <c r="N8433" s="4" t="s">
        <v>29</v>
      </c>
      <c r="O8433" s="4">
        <v>1.192E-4</v>
      </c>
      <c r="P8433" s="4">
        <v>6.7049999999999998E-4</v>
      </c>
      <c r="Q8433" s="4">
        <v>2.11</v>
      </c>
    </row>
    <row r="8434" spans="1:29" x14ac:dyDescent="0.25">
      <c r="A8434" s="3" t="s">
        <v>29</v>
      </c>
      <c r="B8434" s="3" t="s">
        <v>30</v>
      </c>
      <c r="C8434" s="3" t="s">
        <v>9686</v>
      </c>
      <c r="D8434" s="3" t="s">
        <v>9687</v>
      </c>
      <c r="E8434" s="3">
        <v>0</v>
      </c>
      <c r="F8434" s="3">
        <v>11.912000000000001</v>
      </c>
      <c r="G8434" s="3">
        <v>21</v>
      </c>
      <c r="H8434" s="3">
        <v>3</v>
      </c>
      <c r="I8434" s="3">
        <v>4</v>
      </c>
      <c r="J8434" s="3">
        <v>3</v>
      </c>
      <c r="K8434" s="3">
        <v>282</v>
      </c>
      <c r="L8434" s="3">
        <v>32.1</v>
      </c>
      <c r="M8434" s="3">
        <v>5.77</v>
      </c>
      <c r="N8434" s="3">
        <v>10.91</v>
      </c>
      <c r="O8434" s="3">
        <v>3</v>
      </c>
      <c r="P8434" s="3" t="s">
        <v>34</v>
      </c>
      <c r="Q8434" s="3" t="s">
        <v>34</v>
      </c>
      <c r="R8434" s="3" t="s">
        <v>34</v>
      </c>
      <c r="S8434" s="3" t="s">
        <v>9688</v>
      </c>
      <c r="T8434" s="3" t="s">
        <v>34</v>
      </c>
      <c r="U8434" s="3" t="s">
        <v>9689</v>
      </c>
      <c r="V8434" s="3" t="s">
        <v>34</v>
      </c>
      <c r="W8434" s="3" t="s">
        <v>1139</v>
      </c>
      <c r="X8434" s="3" t="s">
        <v>34</v>
      </c>
      <c r="Y8434" s="3" t="s">
        <v>34</v>
      </c>
      <c r="Z8434" s="3" t="s">
        <v>34</v>
      </c>
      <c r="AA8434" s="3">
        <v>0</v>
      </c>
      <c r="AB8434" s="3" t="s">
        <v>29</v>
      </c>
      <c r="AC8434" s="3">
        <v>1</v>
      </c>
    </row>
    <row r="8435" spans="1:29" hidden="1" outlineLevel="1" collapsed="1" x14ac:dyDescent="0.25">
      <c r="A8435" t="s">
        <v>34</v>
      </c>
      <c r="B8435" s="2" t="s">
        <v>39</v>
      </c>
      <c r="C8435" s="2" t="s">
        <v>40</v>
      </c>
      <c r="D8435" s="2" t="s">
        <v>41</v>
      </c>
      <c r="E8435" s="2" t="s">
        <v>42</v>
      </c>
      <c r="F8435" s="2" t="s">
        <v>43</v>
      </c>
      <c r="G8435" s="2" t="s">
        <v>28</v>
      </c>
      <c r="H8435" s="2" t="s">
        <v>44</v>
      </c>
      <c r="I8435" s="2" t="s">
        <v>8</v>
      </c>
      <c r="J8435" s="2" t="s">
        <v>45</v>
      </c>
      <c r="K8435" s="2" t="s">
        <v>46</v>
      </c>
      <c r="L8435" s="2" t="s">
        <v>47</v>
      </c>
      <c r="M8435" s="2" t="s">
        <v>27</v>
      </c>
      <c r="N8435" s="2" t="s">
        <v>48</v>
      </c>
      <c r="O8435" s="2" t="s">
        <v>49</v>
      </c>
      <c r="P8435" s="2" t="s">
        <v>50</v>
      </c>
      <c r="Q8435" s="2" t="s">
        <v>51</v>
      </c>
    </row>
    <row r="8436" spans="1:29" hidden="1" outlineLevel="1" collapsed="1" x14ac:dyDescent="0.25">
      <c r="A8436" t="s">
        <v>34</v>
      </c>
      <c r="B8436" s="4" t="s">
        <v>29</v>
      </c>
      <c r="C8436" s="4" t="s">
        <v>9690</v>
      </c>
      <c r="D8436" s="4" t="s">
        <v>34</v>
      </c>
      <c r="E8436" s="4">
        <v>1.2449500000000001E-3</v>
      </c>
      <c r="F8436" s="4">
        <v>1.5434800000000001E-4</v>
      </c>
      <c r="G8436" s="4">
        <v>1</v>
      </c>
      <c r="H8436" s="4">
        <v>1</v>
      </c>
      <c r="I8436" s="4">
        <v>2</v>
      </c>
      <c r="J8436" s="4" t="s">
        <v>9686</v>
      </c>
      <c r="K8436" s="4">
        <v>0</v>
      </c>
      <c r="L8436" s="4">
        <v>2625.2103499999998</v>
      </c>
      <c r="M8436" s="4" t="s">
        <v>29</v>
      </c>
      <c r="N8436" s="4" t="s">
        <v>29</v>
      </c>
      <c r="O8436" s="4">
        <v>6.5770000000000002E-5</v>
      </c>
      <c r="P8436" s="4">
        <v>1.1959999999999999E-4</v>
      </c>
      <c r="Q8436" s="4">
        <v>3.13</v>
      </c>
    </row>
    <row r="8437" spans="1:29" hidden="1" outlineLevel="1" collapsed="1" x14ac:dyDescent="0.25">
      <c r="A8437" t="s">
        <v>34</v>
      </c>
      <c r="B8437" s="4" t="s">
        <v>29</v>
      </c>
      <c r="C8437" s="4" t="s">
        <v>9691</v>
      </c>
      <c r="D8437" s="4" t="s">
        <v>34</v>
      </c>
      <c r="E8437" s="4">
        <v>5.2298100000000005E-4</v>
      </c>
      <c r="F8437" s="4">
        <v>1.5434800000000001E-4</v>
      </c>
      <c r="G8437" s="4">
        <v>1</v>
      </c>
      <c r="H8437" s="4">
        <v>1</v>
      </c>
      <c r="I8437" s="4">
        <v>1</v>
      </c>
      <c r="J8437" s="4" t="s">
        <v>9686</v>
      </c>
      <c r="K8437" s="4">
        <v>0</v>
      </c>
      <c r="L8437" s="4">
        <v>1184.57936</v>
      </c>
      <c r="M8437" s="4" t="s">
        <v>29</v>
      </c>
      <c r="N8437" s="4" t="s">
        <v>29</v>
      </c>
      <c r="O8437" s="4">
        <v>6.5770000000000002E-5</v>
      </c>
      <c r="P8437" s="4">
        <v>4.2290000000000003E-5</v>
      </c>
      <c r="Q8437" s="4">
        <v>2.39</v>
      </c>
    </row>
    <row r="8438" spans="1:29" hidden="1" outlineLevel="1" collapsed="1" x14ac:dyDescent="0.25">
      <c r="A8438" t="s">
        <v>34</v>
      </c>
      <c r="B8438" s="4" t="s">
        <v>29</v>
      </c>
      <c r="C8438" s="4" t="s">
        <v>9692</v>
      </c>
      <c r="D8438" s="4" t="s">
        <v>74</v>
      </c>
      <c r="E8438" s="4">
        <v>9.9493499999999992E-3</v>
      </c>
      <c r="F8438" s="4">
        <v>4.3565599999999998E-4</v>
      </c>
      <c r="G8438" s="4">
        <v>1</v>
      </c>
      <c r="H8438" s="4">
        <v>1</v>
      </c>
      <c r="I8438" s="4">
        <v>1</v>
      </c>
      <c r="J8438" s="4" t="s">
        <v>9686</v>
      </c>
      <c r="K8438" s="4">
        <v>0</v>
      </c>
      <c r="L8438" s="4">
        <v>2824.3974400000002</v>
      </c>
      <c r="M8438" s="4" t="s">
        <v>29</v>
      </c>
      <c r="N8438" s="4" t="s">
        <v>29</v>
      </c>
      <c r="O8438" s="4">
        <v>1.639E-4</v>
      </c>
      <c r="P8438" s="4">
        <v>1.3860000000000001E-3</v>
      </c>
      <c r="Q8438" s="4">
        <v>2.52</v>
      </c>
    </row>
    <row r="8439" spans="1:29" x14ac:dyDescent="0.25">
      <c r="A8439" s="3" t="s">
        <v>29</v>
      </c>
      <c r="B8439" s="3" t="s">
        <v>30</v>
      </c>
      <c r="C8439" s="3" t="s">
        <v>9693</v>
      </c>
      <c r="D8439" s="3" t="s">
        <v>9694</v>
      </c>
      <c r="E8439" s="3">
        <v>0</v>
      </c>
      <c r="F8439" s="3">
        <v>11.895</v>
      </c>
      <c r="G8439" s="3">
        <v>5</v>
      </c>
      <c r="H8439" s="3">
        <v>3</v>
      </c>
      <c r="I8439" s="3">
        <v>3</v>
      </c>
      <c r="J8439" s="3">
        <v>3</v>
      </c>
      <c r="K8439" s="3">
        <v>834</v>
      </c>
      <c r="L8439" s="3">
        <v>96</v>
      </c>
      <c r="M8439" s="3">
        <v>9.8800000000000008</v>
      </c>
      <c r="N8439" s="3">
        <v>8.99</v>
      </c>
      <c r="O8439" s="3">
        <v>3</v>
      </c>
      <c r="P8439" s="3" t="s">
        <v>315</v>
      </c>
      <c r="Q8439" s="3" t="s">
        <v>34</v>
      </c>
      <c r="R8439" s="3" t="s">
        <v>9695</v>
      </c>
      <c r="S8439" s="3" t="s">
        <v>9696</v>
      </c>
      <c r="T8439" s="3" t="s">
        <v>34</v>
      </c>
      <c r="U8439" s="3" t="s">
        <v>9693</v>
      </c>
      <c r="V8439" s="3" t="s">
        <v>34</v>
      </c>
      <c r="W8439" s="3" t="s">
        <v>9697</v>
      </c>
      <c r="X8439" s="3" t="s">
        <v>34</v>
      </c>
      <c r="Y8439" s="3" t="s">
        <v>34</v>
      </c>
      <c r="Z8439" s="3" t="s">
        <v>34</v>
      </c>
      <c r="AA8439" s="3">
        <v>0</v>
      </c>
      <c r="AB8439" s="3" t="s">
        <v>29</v>
      </c>
      <c r="AC8439" s="3">
        <v>1</v>
      </c>
    </row>
    <row r="8440" spans="1:29" hidden="1" outlineLevel="1" collapsed="1" x14ac:dyDescent="0.25">
      <c r="A8440" t="s">
        <v>34</v>
      </c>
      <c r="B8440" s="2" t="s">
        <v>39</v>
      </c>
      <c r="C8440" s="2" t="s">
        <v>40</v>
      </c>
      <c r="D8440" s="2" t="s">
        <v>41</v>
      </c>
      <c r="E8440" s="2" t="s">
        <v>42</v>
      </c>
      <c r="F8440" s="2" t="s">
        <v>43</v>
      </c>
      <c r="G8440" s="2" t="s">
        <v>28</v>
      </c>
      <c r="H8440" s="2" t="s">
        <v>44</v>
      </c>
      <c r="I8440" s="2" t="s">
        <v>8</v>
      </c>
      <c r="J8440" s="2" t="s">
        <v>45</v>
      </c>
      <c r="K8440" s="2" t="s">
        <v>46</v>
      </c>
      <c r="L8440" s="2" t="s">
        <v>47</v>
      </c>
      <c r="M8440" s="2" t="s">
        <v>27</v>
      </c>
      <c r="N8440" s="2" t="s">
        <v>48</v>
      </c>
      <c r="O8440" s="2" t="s">
        <v>49</v>
      </c>
      <c r="P8440" s="2" t="s">
        <v>50</v>
      </c>
      <c r="Q8440" s="2" t="s">
        <v>51</v>
      </c>
    </row>
    <row r="8441" spans="1:29" hidden="1" outlineLevel="1" collapsed="1" x14ac:dyDescent="0.25">
      <c r="A8441" t="s">
        <v>34</v>
      </c>
      <c r="B8441" s="4" t="s">
        <v>29</v>
      </c>
      <c r="C8441" s="4" t="s">
        <v>9698</v>
      </c>
      <c r="D8441" s="4" t="s">
        <v>34</v>
      </c>
      <c r="E8441" s="4">
        <v>1.82972E-3</v>
      </c>
      <c r="F8441" s="4">
        <v>1.5434800000000001E-4</v>
      </c>
      <c r="G8441" s="4">
        <v>1</v>
      </c>
      <c r="H8441" s="4">
        <v>1</v>
      </c>
      <c r="I8441" s="4">
        <v>1</v>
      </c>
      <c r="J8441" s="4" t="s">
        <v>9693</v>
      </c>
      <c r="K8441" s="4">
        <v>0</v>
      </c>
      <c r="L8441" s="4">
        <v>1363.74676</v>
      </c>
      <c r="M8441" s="4" t="s">
        <v>29</v>
      </c>
      <c r="N8441" s="4" t="s">
        <v>29</v>
      </c>
      <c r="O8441" s="4">
        <v>6.5770000000000002E-5</v>
      </c>
      <c r="P8441" s="4">
        <v>1.895E-4</v>
      </c>
      <c r="Q8441" s="4">
        <v>2.78</v>
      </c>
    </row>
    <row r="8442" spans="1:29" hidden="1" outlineLevel="1" collapsed="1" x14ac:dyDescent="0.25">
      <c r="A8442" t="s">
        <v>34</v>
      </c>
      <c r="B8442" s="4" t="s">
        <v>29</v>
      </c>
      <c r="C8442" s="4" t="s">
        <v>9699</v>
      </c>
      <c r="D8442" s="4" t="s">
        <v>34</v>
      </c>
      <c r="E8442" s="4">
        <v>2.1261500000000001E-4</v>
      </c>
      <c r="F8442" s="4">
        <v>1.5434800000000001E-4</v>
      </c>
      <c r="G8442" s="4">
        <v>1</v>
      </c>
      <c r="H8442" s="4">
        <v>1</v>
      </c>
      <c r="I8442" s="4">
        <v>1</v>
      </c>
      <c r="J8442" s="4" t="s">
        <v>9693</v>
      </c>
      <c r="K8442" s="4">
        <v>1</v>
      </c>
      <c r="L8442" s="4">
        <v>1521.87877</v>
      </c>
      <c r="M8442" s="4" t="s">
        <v>29</v>
      </c>
      <c r="N8442" s="4" t="s">
        <v>29</v>
      </c>
      <c r="O8442" s="4">
        <v>6.5770000000000002E-5</v>
      </c>
      <c r="P8442" s="4">
        <v>1.428E-5</v>
      </c>
      <c r="Q8442" s="4">
        <v>3.45</v>
      </c>
    </row>
    <row r="8443" spans="1:29" hidden="1" outlineLevel="1" collapsed="1" x14ac:dyDescent="0.25">
      <c r="A8443" t="s">
        <v>34</v>
      </c>
      <c r="B8443" s="4" t="s">
        <v>29</v>
      </c>
      <c r="C8443" s="4" t="s">
        <v>9700</v>
      </c>
      <c r="D8443" s="4" t="s">
        <v>528</v>
      </c>
      <c r="E8443" s="4">
        <v>3.9720399999999996E-3</v>
      </c>
      <c r="F8443" s="4">
        <v>3.0793500000000001E-4</v>
      </c>
      <c r="G8443" s="4">
        <v>1</v>
      </c>
      <c r="H8443" s="4">
        <v>1</v>
      </c>
      <c r="I8443" s="4">
        <v>1</v>
      </c>
      <c r="J8443" s="4" t="s">
        <v>9693</v>
      </c>
      <c r="K8443" s="4">
        <v>0</v>
      </c>
      <c r="L8443" s="4">
        <v>1333.67803</v>
      </c>
      <c r="M8443" s="4" t="s">
        <v>29</v>
      </c>
      <c r="N8443" s="4" t="s">
        <v>29</v>
      </c>
      <c r="O8443" s="4">
        <v>1.192E-4</v>
      </c>
      <c r="P8443" s="4">
        <v>4.7080000000000001E-4</v>
      </c>
      <c r="Q8443" s="4">
        <v>2.76</v>
      </c>
    </row>
    <row r="8444" spans="1:29" x14ac:dyDescent="0.25">
      <c r="A8444" s="3" t="s">
        <v>29</v>
      </c>
      <c r="B8444" s="3" t="s">
        <v>30</v>
      </c>
      <c r="C8444" s="3" t="s">
        <v>9701</v>
      </c>
      <c r="D8444" s="3" t="s">
        <v>9702</v>
      </c>
      <c r="E8444" s="3">
        <v>0</v>
      </c>
      <c r="F8444" s="3">
        <v>11.887</v>
      </c>
      <c r="G8444" s="3">
        <v>11</v>
      </c>
      <c r="H8444" s="3">
        <v>2</v>
      </c>
      <c r="I8444" s="3">
        <v>3</v>
      </c>
      <c r="J8444" s="3">
        <v>2</v>
      </c>
      <c r="K8444" s="3">
        <v>292</v>
      </c>
      <c r="L8444" s="3">
        <v>33.1</v>
      </c>
      <c r="M8444" s="3">
        <v>9.67</v>
      </c>
      <c r="N8444" s="3">
        <v>9.32</v>
      </c>
      <c r="O8444" s="3">
        <v>2</v>
      </c>
      <c r="P8444" s="3" t="s">
        <v>34</v>
      </c>
      <c r="Q8444" s="3" t="s">
        <v>34</v>
      </c>
      <c r="R8444" s="3" t="s">
        <v>34</v>
      </c>
      <c r="S8444" s="3" t="s">
        <v>9703</v>
      </c>
      <c r="T8444" s="3" t="s">
        <v>34</v>
      </c>
      <c r="U8444" s="3" t="s">
        <v>9704</v>
      </c>
      <c r="V8444" s="3" t="s">
        <v>34</v>
      </c>
      <c r="W8444" s="3" t="s">
        <v>38</v>
      </c>
      <c r="X8444" s="3" t="s">
        <v>34</v>
      </c>
      <c r="Y8444" s="3" t="s">
        <v>34</v>
      </c>
      <c r="Z8444" s="3" t="s">
        <v>34</v>
      </c>
      <c r="AA8444" s="3">
        <v>0</v>
      </c>
      <c r="AB8444" s="3" t="s">
        <v>29</v>
      </c>
      <c r="AC8444" s="3">
        <v>1</v>
      </c>
    </row>
    <row r="8445" spans="1:29" hidden="1" outlineLevel="1" collapsed="1" x14ac:dyDescent="0.25">
      <c r="A8445" t="s">
        <v>34</v>
      </c>
      <c r="B8445" s="2" t="s">
        <v>39</v>
      </c>
      <c r="C8445" s="2" t="s">
        <v>40</v>
      </c>
      <c r="D8445" s="2" t="s">
        <v>41</v>
      </c>
      <c r="E8445" s="2" t="s">
        <v>42</v>
      </c>
      <c r="F8445" s="2" t="s">
        <v>43</v>
      </c>
      <c r="G8445" s="2" t="s">
        <v>28</v>
      </c>
      <c r="H8445" s="2" t="s">
        <v>44</v>
      </c>
      <c r="I8445" s="2" t="s">
        <v>8</v>
      </c>
      <c r="J8445" s="2" t="s">
        <v>45</v>
      </c>
      <c r="K8445" s="2" t="s">
        <v>46</v>
      </c>
      <c r="L8445" s="2" t="s">
        <v>47</v>
      </c>
      <c r="M8445" s="2" t="s">
        <v>27</v>
      </c>
      <c r="N8445" s="2" t="s">
        <v>48</v>
      </c>
      <c r="O8445" s="2" t="s">
        <v>49</v>
      </c>
      <c r="P8445" s="2" t="s">
        <v>50</v>
      </c>
      <c r="Q8445" s="2" t="s">
        <v>51</v>
      </c>
    </row>
    <row r="8446" spans="1:29" hidden="1" outlineLevel="1" collapsed="1" x14ac:dyDescent="0.25">
      <c r="A8446" t="s">
        <v>34</v>
      </c>
      <c r="B8446" s="4" t="s">
        <v>29</v>
      </c>
      <c r="C8446" s="4" t="s">
        <v>9705</v>
      </c>
      <c r="D8446" s="4" t="s">
        <v>34</v>
      </c>
      <c r="E8446" s="4">
        <v>4.0983699999999999E-7</v>
      </c>
      <c r="F8446" s="4">
        <v>1.5434800000000001E-4</v>
      </c>
      <c r="G8446" s="4">
        <v>1</v>
      </c>
      <c r="H8446" s="4">
        <v>1</v>
      </c>
      <c r="I8446" s="4">
        <v>2</v>
      </c>
      <c r="J8446" s="4" t="s">
        <v>9701</v>
      </c>
      <c r="K8446" s="4">
        <v>0</v>
      </c>
      <c r="L8446" s="4">
        <v>1454.7525700000001</v>
      </c>
      <c r="M8446" s="4" t="s">
        <v>29</v>
      </c>
      <c r="N8446" s="4" t="s">
        <v>29</v>
      </c>
      <c r="O8446" s="4">
        <v>6.5770000000000002E-5</v>
      </c>
      <c r="P8446" s="4">
        <v>7.3630000000000003E-9</v>
      </c>
      <c r="Q8446" s="4">
        <v>3.42</v>
      </c>
    </row>
    <row r="8447" spans="1:29" hidden="1" outlineLevel="1" collapsed="1" x14ac:dyDescent="0.25">
      <c r="A8447" t="s">
        <v>34</v>
      </c>
      <c r="B8447" s="4" t="s">
        <v>29</v>
      </c>
      <c r="C8447" s="4" t="s">
        <v>9706</v>
      </c>
      <c r="D8447" s="4" t="s">
        <v>34</v>
      </c>
      <c r="E8447" s="4">
        <v>1.7160299999999999E-3</v>
      </c>
      <c r="F8447" s="4">
        <v>1.5434800000000001E-4</v>
      </c>
      <c r="G8447" s="4">
        <v>1</v>
      </c>
      <c r="H8447" s="4">
        <v>1</v>
      </c>
      <c r="I8447" s="4">
        <v>1</v>
      </c>
      <c r="J8447" s="4" t="s">
        <v>9701</v>
      </c>
      <c r="K8447" s="4">
        <v>1</v>
      </c>
      <c r="L8447" s="4">
        <v>2092.0471299999999</v>
      </c>
      <c r="M8447" s="4" t="s">
        <v>29</v>
      </c>
      <c r="N8447" s="4" t="s">
        <v>29</v>
      </c>
      <c r="O8447" s="4">
        <v>6.5770000000000002E-5</v>
      </c>
      <c r="P8447" s="4">
        <v>1.76E-4</v>
      </c>
      <c r="Q8447" s="4">
        <v>2.91</v>
      </c>
    </row>
    <row r="8448" spans="1:29" x14ac:dyDescent="0.25">
      <c r="A8448" s="3" t="s">
        <v>29</v>
      </c>
      <c r="B8448" s="3" t="s">
        <v>30</v>
      </c>
      <c r="C8448" s="3" t="s">
        <v>9707</v>
      </c>
      <c r="D8448" s="3" t="s">
        <v>9708</v>
      </c>
      <c r="E8448" s="3">
        <v>0</v>
      </c>
      <c r="F8448" s="3">
        <v>11.881</v>
      </c>
      <c r="G8448" s="3">
        <v>13</v>
      </c>
      <c r="H8448" s="3">
        <v>3</v>
      </c>
      <c r="I8448" s="3">
        <v>5</v>
      </c>
      <c r="J8448" s="3">
        <v>3</v>
      </c>
      <c r="K8448" s="3">
        <v>247</v>
      </c>
      <c r="L8448" s="3">
        <v>27.6</v>
      </c>
      <c r="M8448" s="3">
        <v>8.84</v>
      </c>
      <c r="N8448" s="3">
        <v>11.12</v>
      </c>
      <c r="O8448" s="3">
        <v>3</v>
      </c>
      <c r="P8448" s="3" t="s">
        <v>5861</v>
      </c>
      <c r="Q8448" s="3" t="s">
        <v>4854</v>
      </c>
      <c r="R8448" s="3" t="s">
        <v>1854</v>
      </c>
      <c r="S8448" s="3" t="s">
        <v>9709</v>
      </c>
      <c r="T8448" s="3" t="s">
        <v>9710</v>
      </c>
      <c r="U8448" s="3" t="s">
        <v>9707</v>
      </c>
      <c r="V8448" s="3" t="s">
        <v>9711</v>
      </c>
      <c r="W8448" s="3" t="s">
        <v>810</v>
      </c>
      <c r="X8448" s="3" t="s">
        <v>9712</v>
      </c>
      <c r="Y8448" s="3" t="s">
        <v>9713</v>
      </c>
      <c r="Z8448" s="3" t="s">
        <v>9714</v>
      </c>
      <c r="AA8448" s="3">
        <v>21</v>
      </c>
      <c r="AB8448" s="3" t="s">
        <v>29</v>
      </c>
      <c r="AC8448" s="3">
        <v>1</v>
      </c>
    </row>
    <row r="8449" spans="1:29" hidden="1" outlineLevel="1" collapsed="1" x14ac:dyDescent="0.25">
      <c r="A8449" t="s">
        <v>34</v>
      </c>
      <c r="B8449" s="2" t="s">
        <v>39</v>
      </c>
      <c r="C8449" s="2" t="s">
        <v>40</v>
      </c>
      <c r="D8449" s="2" t="s">
        <v>41</v>
      </c>
      <c r="E8449" s="2" t="s">
        <v>42</v>
      </c>
      <c r="F8449" s="2" t="s">
        <v>43</v>
      </c>
      <c r="G8449" s="2" t="s">
        <v>28</v>
      </c>
      <c r="H8449" s="2" t="s">
        <v>44</v>
      </c>
      <c r="I8449" s="2" t="s">
        <v>8</v>
      </c>
      <c r="J8449" s="2" t="s">
        <v>45</v>
      </c>
      <c r="K8449" s="2" t="s">
        <v>46</v>
      </c>
      <c r="L8449" s="2" t="s">
        <v>47</v>
      </c>
      <c r="M8449" s="2" t="s">
        <v>27</v>
      </c>
      <c r="N8449" s="2" t="s">
        <v>48</v>
      </c>
      <c r="O8449" s="2" t="s">
        <v>49</v>
      </c>
      <c r="P8449" s="2" t="s">
        <v>50</v>
      </c>
      <c r="Q8449" s="2" t="s">
        <v>51</v>
      </c>
    </row>
    <row r="8450" spans="1:29" hidden="1" outlineLevel="1" collapsed="1" x14ac:dyDescent="0.25">
      <c r="A8450" t="s">
        <v>34</v>
      </c>
      <c r="B8450" s="4" t="s">
        <v>29</v>
      </c>
      <c r="C8450" s="4" t="s">
        <v>9715</v>
      </c>
      <c r="D8450" s="4" t="s">
        <v>34</v>
      </c>
      <c r="E8450" s="4">
        <v>1.35551E-4</v>
      </c>
      <c r="F8450" s="4">
        <v>1.5434800000000001E-4</v>
      </c>
      <c r="G8450" s="4">
        <v>1</v>
      </c>
      <c r="H8450" s="4">
        <v>1</v>
      </c>
      <c r="I8450" s="4">
        <v>2</v>
      </c>
      <c r="J8450" s="4" t="s">
        <v>9707</v>
      </c>
      <c r="K8450" s="4">
        <v>0</v>
      </c>
      <c r="L8450" s="4">
        <v>1178.6204399999999</v>
      </c>
      <c r="M8450" s="4" t="s">
        <v>29</v>
      </c>
      <c r="N8450" s="4" t="s">
        <v>29</v>
      </c>
      <c r="O8450" s="4">
        <v>6.5770000000000002E-5</v>
      </c>
      <c r="P8450" s="4">
        <v>8.2949999999999994E-6</v>
      </c>
      <c r="Q8450" s="4">
        <v>2.84</v>
      </c>
    </row>
    <row r="8451" spans="1:29" hidden="1" outlineLevel="1" collapsed="1" x14ac:dyDescent="0.25">
      <c r="A8451" t="s">
        <v>34</v>
      </c>
      <c r="B8451" s="4" t="s">
        <v>29</v>
      </c>
      <c r="C8451" s="4" t="s">
        <v>9716</v>
      </c>
      <c r="D8451" s="4" t="s">
        <v>34</v>
      </c>
      <c r="E8451" s="4">
        <v>1.2056199999999999E-3</v>
      </c>
      <c r="F8451" s="4">
        <v>1.5434800000000001E-4</v>
      </c>
      <c r="G8451" s="4">
        <v>1</v>
      </c>
      <c r="H8451" s="4">
        <v>1</v>
      </c>
      <c r="I8451" s="4">
        <v>1</v>
      </c>
      <c r="J8451" s="4" t="s">
        <v>9707</v>
      </c>
      <c r="K8451" s="4">
        <v>1</v>
      </c>
      <c r="L8451" s="4">
        <v>1513.8332800000001</v>
      </c>
      <c r="M8451" s="4" t="s">
        <v>29</v>
      </c>
      <c r="N8451" s="4" t="s">
        <v>29</v>
      </c>
      <c r="O8451" s="4">
        <v>6.5770000000000002E-5</v>
      </c>
      <c r="P8451" s="4">
        <v>1.154E-4</v>
      </c>
      <c r="Q8451" s="4">
        <v>3.44</v>
      </c>
    </row>
    <row r="8452" spans="1:29" hidden="1" outlineLevel="1" collapsed="1" x14ac:dyDescent="0.25">
      <c r="A8452" t="s">
        <v>34</v>
      </c>
      <c r="B8452" s="4" t="s">
        <v>29</v>
      </c>
      <c r="C8452" s="4" t="s">
        <v>9717</v>
      </c>
      <c r="D8452" s="4" t="s">
        <v>34</v>
      </c>
      <c r="E8452" s="4">
        <v>9.8863500000000003E-3</v>
      </c>
      <c r="F8452" s="4">
        <v>4.3565599999999998E-4</v>
      </c>
      <c r="G8452" s="4">
        <v>1</v>
      </c>
      <c r="H8452" s="4">
        <v>1</v>
      </c>
      <c r="I8452" s="4">
        <v>2</v>
      </c>
      <c r="J8452" s="4" t="s">
        <v>9707</v>
      </c>
      <c r="K8452" s="4">
        <v>0</v>
      </c>
      <c r="L8452" s="4">
        <v>897.53049999999996</v>
      </c>
      <c r="M8452" s="4" t="s">
        <v>29</v>
      </c>
      <c r="N8452" s="4" t="s">
        <v>29</v>
      </c>
      <c r="O8452" s="4">
        <v>1.639E-4</v>
      </c>
      <c r="P8452" s="4">
        <v>1.374E-3</v>
      </c>
      <c r="Q8452" s="4">
        <v>1.67</v>
      </c>
    </row>
    <row r="8453" spans="1:29" x14ac:dyDescent="0.25">
      <c r="A8453" s="3" t="s">
        <v>29</v>
      </c>
      <c r="B8453" s="3" t="s">
        <v>30</v>
      </c>
      <c r="C8453" s="3" t="s">
        <v>9718</v>
      </c>
      <c r="D8453" s="3" t="s">
        <v>9719</v>
      </c>
      <c r="E8453" s="3">
        <v>0</v>
      </c>
      <c r="F8453" s="3">
        <v>11.864000000000001</v>
      </c>
      <c r="G8453" s="3">
        <v>10</v>
      </c>
      <c r="H8453" s="3">
        <v>4</v>
      </c>
      <c r="I8453" s="3">
        <v>5</v>
      </c>
      <c r="J8453" s="3">
        <v>4</v>
      </c>
      <c r="K8453" s="3">
        <v>344</v>
      </c>
      <c r="L8453" s="3">
        <v>39.6</v>
      </c>
      <c r="M8453" s="3">
        <v>9</v>
      </c>
      <c r="N8453" s="3">
        <v>12.51</v>
      </c>
      <c r="O8453" s="3">
        <v>4</v>
      </c>
      <c r="P8453" s="3" t="s">
        <v>34</v>
      </c>
      <c r="Q8453" s="3" t="s">
        <v>34</v>
      </c>
      <c r="R8453" s="3" t="s">
        <v>34</v>
      </c>
      <c r="S8453" s="3" t="s">
        <v>7265</v>
      </c>
      <c r="T8453" s="3" t="s">
        <v>34</v>
      </c>
      <c r="U8453" s="3" t="s">
        <v>9718</v>
      </c>
      <c r="V8453" s="3" t="s">
        <v>34</v>
      </c>
      <c r="W8453" s="3" t="s">
        <v>810</v>
      </c>
      <c r="X8453" s="3" t="s">
        <v>34</v>
      </c>
      <c r="Y8453" s="3" t="s">
        <v>34</v>
      </c>
      <c r="Z8453" s="3" t="s">
        <v>34</v>
      </c>
      <c r="AA8453" s="3">
        <v>0</v>
      </c>
      <c r="AB8453" s="3" t="s">
        <v>29</v>
      </c>
      <c r="AC8453" s="3">
        <v>1</v>
      </c>
    </row>
    <row r="8454" spans="1:29" hidden="1" outlineLevel="1" collapsed="1" x14ac:dyDescent="0.25">
      <c r="A8454" t="s">
        <v>34</v>
      </c>
      <c r="B8454" s="2" t="s">
        <v>39</v>
      </c>
      <c r="C8454" s="2" t="s">
        <v>40</v>
      </c>
      <c r="D8454" s="2" t="s">
        <v>41</v>
      </c>
      <c r="E8454" s="2" t="s">
        <v>42</v>
      </c>
      <c r="F8454" s="2" t="s">
        <v>43</v>
      </c>
      <c r="G8454" s="2" t="s">
        <v>28</v>
      </c>
      <c r="H8454" s="2" t="s">
        <v>44</v>
      </c>
      <c r="I8454" s="2" t="s">
        <v>8</v>
      </c>
      <c r="J8454" s="2" t="s">
        <v>45</v>
      </c>
      <c r="K8454" s="2" t="s">
        <v>46</v>
      </c>
      <c r="L8454" s="2" t="s">
        <v>47</v>
      </c>
      <c r="M8454" s="2" t="s">
        <v>27</v>
      </c>
      <c r="N8454" s="2" t="s">
        <v>48</v>
      </c>
      <c r="O8454" s="2" t="s">
        <v>49</v>
      </c>
      <c r="P8454" s="2" t="s">
        <v>50</v>
      </c>
      <c r="Q8454" s="2" t="s">
        <v>51</v>
      </c>
    </row>
    <row r="8455" spans="1:29" hidden="1" outlineLevel="1" collapsed="1" x14ac:dyDescent="0.25">
      <c r="A8455" t="s">
        <v>34</v>
      </c>
      <c r="B8455" s="4" t="s">
        <v>29</v>
      </c>
      <c r="C8455" s="4" t="s">
        <v>9720</v>
      </c>
      <c r="D8455" s="4" t="s">
        <v>34</v>
      </c>
      <c r="E8455" s="4">
        <v>1.9761100000000001E-3</v>
      </c>
      <c r="F8455" s="4">
        <v>1.5434800000000001E-4</v>
      </c>
      <c r="G8455" s="4">
        <v>1</v>
      </c>
      <c r="H8455" s="4">
        <v>1</v>
      </c>
      <c r="I8455" s="4">
        <v>2</v>
      </c>
      <c r="J8455" s="4" t="s">
        <v>9718</v>
      </c>
      <c r="K8455" s="4">
        <v>0</v>
      </c>
      <c r="L8455" s="4">
        <v>1025.59897</v>
      </c>
      <c r="M8455" s="4" t="s">
        <v>29</v>
      </c>
      <c r="N8455" s="4" t="s">
        <v>29</v>
      </c>
      <c r="O8455" s="4">
        <v>6.5770000000000002E-5</v>
      </c>
      <c r="P8455" s="4">
        <v>2.0670000000000001E-4</v>
      </c>
      <c r="Q8455" s="4">
        <v>2.4500000000000002</v>
      </c>
    </row>
    <row r="8456" spans="1:29" hidden="1" outlineLevel="1" collapsed="1" x14ac:dyDescent="0.25">
      <c r="A8456" t="s">
        <v>34</v>
      </c>
      <c r="B8456" s="4" t="s">
        <v>29</v>
      </c>
      <c r="C8456" s="4" t="s">
        <v>9721</v>
      </c>
      <c r="D8456" s="4" t="s">
        <v>166</v>
      </c>
      <c r="E8456" s="4">
        <v>3.87171E-3</v>
      </c>
      <c r="F8456" s="4">
        <v>3.0793500000000001E-4</v>
      </c>
      <c r="G8456" s="4">
        <v>1</v>
      </c>
      <c r="H8456" s="4">
        <v>1</v>
      </c>
      <c r="I8456" s="4">
        <v>1</v>
      </c>
      <c r="J8456" s="4" t="s">
        <v>9718</v>
      </c>
      <c r="K8456" s="4">
        <v>1</v>
      </c>
      <c r="L8456" s="4">
        <v>1932.0007599999999</v>
      </c>
      <c r="M8456" s="4" t="s">
        <v>29</v>
      </c>
      <c r="N8456" s="4" t="s">
        <v>29</v>
      </c>
      <c r="O8456" s="4">
        <v>1.192E-4</v>
      </c>
      <c r="P8456" s="4">
        <v>4.548E-4</v>
      </c>
      <c r="Q8456" s="4">
        <v>2.76</v>
      </c>
    </row>
    <row r="8457" spans="1:29" hidden="1" outlineLevel="1" collapsed="1" x14ac:dyDescent="0.25">
      <c r="A8457" t="s">
        <v>34</v>
      </c>
      <c r="B8457" s="4" t="s">
        <v>29</v>
      </c>
      <c r="C8457" s="4" t="s">
        <v>9722</v>
      </c>
      <c r="D8457" s="4" t="s">
        <v>166</v>
      </c>
      <c r="E8457" s="4">
        <v>1.84899E-2</v>
      </c>
      <c r="F8457" s="4">
        <v>7.2030900000000003E-4</v>
      </c>
      <c r="G8457" s="4">
        <v>1</v>
      </c>
      <c r="H8457" s="4">
        <v>1</v>
      </c>
      <c r="I8457" s="4">
        <v>1</v>
      </c>
      <c r="J8457" s="4" t="s">
        <v>9718</v>
      </c>
      <c r="K8457" s="4">
        <v>0</v>
      </c>
      <c r="L8457" s="4">
        <v>1578.7580700000001</v>
      </c>
      <c r="M8457" s="4" t="s">
        <v>29</v>
      </c>
      <c r="N8457" s="4" t="s">
        <v>29</v>
      </c>
      <c r="O8457" s="4">
        <v>2.1489999999999999E-4</v>
      </c>
      <c r="P8457" s="4">
        <v>2.9710000000000001E-3</v>
      </c>
      <c r="Q8457" s="4">
        <v>2.93</v>
      </c>
    </row>
    <row r="8458" spans="1:29" hidden="1" outlineLevel="1" collapsed="1" x14ac:dyDescent="0.25">
      <c r="A8458" t="s">
        <v>34</v>
      </c>
      <c r="B8458" s="4" t="s">
        <v>29</v>
      </c>
      <c r="C8458" s="4" t="s">
        <v>9723</v>
      </c>
      <c r="D8458" s="4" t="s">
        <v>128</v>
      </c>
      <c r="E8458" s="4">
        <v>2.7598999999999999E-2</v>
      </c>
      <c r="F8458" s="4">
        <v>1.14003E-3</v>
      </c>
      <c r="G8458" s="4">
        <v>1</v>
      </c>
      <c r="H8458" s="4">
        <v>1</v>
      </c>
      <c r="I8458" s="4">
        <v>1</v>
      </c>
      <c r="J8458" s="4" t="s">
        <v>9718</v>
      </c>
      <c r="K8458" s="4">
        <v>0</v>
      </c>
      <c r="L8458" s="4">
        <v>1149.5456200000001</v>
      </c>
      <c r="M8458" s="4" t="s">
        <v>29</v>
      </c>
      <c r="N8458" s="4" t="s">
        <v>29</v>
      </c>
      <c r="O8458" s="4">
        <v>4.1320000000000001E-4</v>
      </c>
      <c r="P8458" s="4">
        <v>4.901E-3</v>
      </c>
      <c r="Q8458" s="4">
        <v>1.76</v>
      </c>
    </row>
    <row r="8459" spans="1:29" x14ac:dyDescent="0.25">
      <c r="A8459" s="3" t="s">
        <v>29</v>
      </c>
      <c r="B8459" s="3" t="s">
        <v>30</v>
      </c>
      <c r="C8459" s="3" t="s">
        <v>9724</v>
      </c>
      <c r="D8459" s="3" t="s">
        <v>9725</v>
      </c>
      <c r="E8459" s="3">
        <v>0</v>
      </c>
      <c r="F8459" s="3">
        <v>11.837999999999999</v>
      </c>
      <c r="G8459" s="3">
        <v>14</v>
      </c>
      <c r="H8459" s="3">
        <v>3</v>
      </c>
      <c r="I8459" s="3">
        <v>5</v>
      </c>
      <c r="J8459" s="3">
        <v>3</v>
      </c>
      <c r="K8459" s="3">
        <v>271</v>
      </c>
      <c r="L8459" s="3">
        <v>31.3</v>
      </c>
      <c r="M8459" s="3">
        <v>9.8800000000000008</v>
      </c>
      <c r="N8459" s="3">
        <v>8.49</v>
      </c>
      <c r="O8459" s="3">
        <v>3</v>
      </c>
      <c r="P8459" s="3" t="s">
        <v>5861</v>
      </c>
      <c r="Q8459" s="3" t="s">
        <v>8952</v>
      </c>
      <c r="R8459" s="3" t="s">
        <v>6228</v>
      </c>
      <c r="S8459" s="3" t="s">
        <v>9726</v>
      </c>
      <c r="T8459" s="3" t="s">
        <v>9727</v>
      </c>
      <c r="U8459" s="3" t="s">
        <v>9724</v>
      </c>
      <c r="V8459" s="3" t="s">
        <v>9728</v>
      </c>
      <c r="W8459" s="3" t="s">
        <v>714</v>
      </c>
      <c r="X8459" s="3" t="s">
        <v>34</v>
      </c>
      <c r="Y8459" s="3" t="s">
        <v>34</v>
      </c>
      <c r="Z8459" s="3" t="s">
        <v>34</v>
      </c>
      <c r="AA8459" s="3">
        <v>0</v>
      </c>
      <c r="AB8459" s="3" t="s">
        <v>29</v>
      </c>
      <c r="AC8459" s="3">
        <v>1</v>
      </c>
    </row>
    <row r="8460" spans="1:29" hidden="1" outlineLevel="1" collapsed="1" x14ac:dyDescent="0.25">
      <c r="A8460" t="s">
        <v>34</v>
      </c>
      <c r="B8460" s="2" t="s">
        <v>39</v>
      </c>
      <c r="C8460" s="2" t="s">
        <v>40</v>
      </c>
      <c r="D8460" s="2" t="s">
        <v>41</v>
      </c>
      <c r="E8460" s="2" t="s">
        <v>42</v>
      </c>
      <c r="F8460" s="2" t="s">
        <v>43</v>
      </c>
      <c r="G8460" s="2" t="s">
        <v>28</v>
      </c>
      <c r="H8460" s="2" t="s">
        <v>44</v>
      </c>
      <c r="I8460" s="2" t="s">
        <v>8</v>
      </c>
      <c r="J8460" s="2" t="s">
        <v>45</v>
      </c>
      <c r="K8460" s="2" t="s">
        <v>46</v>
      </c>
      <c r="L8460" s="2" t="s">
        <v>47</v>
      </c>
      <c r="M8460" s="2" t="s">
        <v>27</v>
      </c>
      <c r="N8460" s="2" t="s">
        <v>48</v>
      </c>
      <c r="O8460" s="2" t="s">
        <v>49</v>
      </c>
      <c r="P8460" s="2" t="s">
        <v>50</v>
      </c>
      <c r="Q8460" s="2" t="s">
        <v>51</v>
      </c>
    </row>
    <row r="8461" spans="1:29" hidden="1" outlineLevel="1" collapsed="1" x14ac:dyDescent="0.25">
      <c r="A8461" t="s">
        <v>34</v>
      </c>
      <c r="B8461" s="4" t="s">
        <v>29</v>
      </c>
      <c r="C8461" s="4" t="s">
        <v>9729</v>
      </c>
      <c r="D8461" s="4" t="s">
        <v>34</v>
      </c>
      <c r="E8461" s="4">
        <v>1.9634800000000001E-3</v>
      </c>
      <c r="F8461" s="4">
        <v>1.5434800000000001E-4</v>
      </c>
      <c r="G8461" s="4">
        <v>1</v>
      </c>
      <c r="H8461" s="4">
        <v>1</v>
      </c>
      <c r="I8461" s="4">
        <v>3</v>
      </c>
      <c r="J8461" s="4" t="s">
        <v>9724</v>
      </c>
      <c r="K8461" s="4">
        <v>1</v>
      </c>
      <c r="L8461" s="4">
        <v>1315.7216100000001</v>
      </c>
      <c r="M8461" s="4" t="s">
        <v>29</v>
      </c>
      <c r="N8461" s="4" t="s">
        <v>29</v>
      </c>
      <c r="O8461" s="4">
        <v>6.5770000000000002E-5</v>
      </c>
      <c r="P8461" s="4">
        <v>2.0560000000000001E-4</v>
      </c>
      <c r="Q8461" s="4">
        <v>2.63</v>
      </c>
    </row>
    <row r="8462" spans="1:29" hidden="1" outlineLevel="1" collapsed="1" x14ac:dyDescent="0.25">
      <c r="A8462" t="s">
        <v>34</v>
      </c>
      <c r="B8462" s="4" t="s">
        <v>29</v>
      </c>
      <c r="C8462" s="4" t="s">
        <v>9730</v>
      </c>
      <c r="D8462" s="4" t="s">
        <v>34</v>
      </c>
      <c r="E8462" s="4">
        <v>1.9682599999999999E-4</v>
      </c>
      <c r="F8462" s="4">
        <v>1.5434800000000001E-4</v>
      </c>
      <c r="G8462" s="4">
        <v>1</v>
      </c>
      <c r="H8462" s="4">
        <v>1</v>
      </c>
      <c r="I8462" s="4">
        <v>1</v>
      </c>
      <c r="J8462" s="4" t="s">
        <v>9724</v>
      </c>
      <c r="K8462" s="4">
        <v>0</v>
      </c>
      <c r="L8462" s="4">
        <v>1547.7295999999999</v>
      </c>
      <c r="M8462" s="4" t="s">
        <v>29</v>
      </c>
      <c r="N8462" s="4" t="s">
        <v>29</v>
      </c>
      <c r="O8462" s="4">
        <v>6.5770000000000002E-5</v>
      </c>
      <c r="P8462" s="4">
        <v>1.294E-5</v>
      </c>
      <c r="Q8462" s="4">
        <v>3.17</v>
      </c>
    </row>
    <row r="8463" spans="1:29" hidden="1" outlineLevel="1" collapsed="1" x14ac:dyDescent="0.25">
      <c r="A8463" t="s">
        <v>34</v>
      </c>
      <c r="B8463" s="4" t="s">
        <v>29</v>
      </c>
      <c r="C8463" s="4" t="s">
        <v>9731</v>
      </c>
      <c r="D8463" s="4" t="s">
        <v>128</v>
      </c>
      <c r="E8463" s="4">
        <v>1.8258699999999999E-2</v>
      </c>
      <c r="F8463" s="4">
        <v>5.7957899999999999E-4</v>
      </c>
      <c r="G8463" s="4">
        <v>1</v>
      </c>
      <c r="H8463" s="4">
        <v>1</v>
      </c>
      <c r="I8463" s="4">
        <v>1</v>
      </c>
      <c r="J8463" s="4" t="s">
        <v>9724</v>
      </c>
      <c r="K8463" s="4">
        <v>0</v>
      </c>
      <c r="L8463" s="4">
        <v>1296.61403</v>
      </c>
      <c r="M8463" s="4" t="s">
        <v>29</v>
      </c>
      <c r="N8463" s="4" t="s">
        <v>29</v>
      </c>
      <c r="O8463" s="4">
        <v>2.1489999999999999E-4</v>
      </c>
      <c r="P8463" s="4">
        <v>2.9120000000000001E-3</v>
      </c>
      <c r="Q8463" s="4">
        <v>2.68</v>
      </c>
    </row>
    <row r="8464" spans="1:29" x14ac:dyDescent="0.25">
      <c r="A8464" s="3" t="s">
        <v>29</v>
      </c>
      <c r="B8464" s="3" t="s">
        <v>30</v>
      </c>
      <c r="C8464" s="3" t="s">
        <v>9732</v>
      </c>
      <c r="D8464" s="3" t="s">
        <v>9733</v>
      </c>
      <c r="E8464" s="3">
        <v>0</v>
      </c>
      <c r="F8464" s="3">
        <v>11.832000000000001</v>
      </c>
      <c r="G8464" s="3">
        <v>43</v>
      </c>
      <c r="H8464" s="3">
        <v>4</v>
      </c>
      <c r="I8464" s="3">
        <v>5</v>
      </c>
      <c r="J8464" s="3">
        <v>4</v>
      </c>
      <c r="K8464" s="3">
        <v>136</v>
      </c>
      <c r="L8464" s="3">
        <v>15.3</v>
      </c>
      <c r="M8464" s="3">
        <v>11.43</v>
      </c>
      <c r="N8464" s="3">
        <v>11.49</v>
      </c>
      <c r="O8464" s="3">
        <v>4</v>
      </c>
      <c r="P8464" s="3" t="s">
        <v>34</v>
      </c>
      <c r="Q8464" s="3" t="s">
        <v>2546</v>
      </c>
      <c r="R8464" s="3" t="s">
        <v>4821</v>
      </c>
      <c r="S8464" s="3" t="s">
        <v>9734</v>
      </c>
      <c r="T8464" s="3" t="s">
        <v>34</v>
      </c>
      <c r="U8464" s="3" t="s">
        <v>9735</v>
      </c>
      <c r="V8464" s="3" t="s">
        <v>34</v>
      </c>
      <c r="W8464" s="3" t="s">
        <v>9736</v>
      </c>
      <c r="X8464" s="3" t="s">
        <v>34</v>
      </c>
      <c r="Y8464" s="3" t="s">
        <v>34</v>
      </c>
      <c r="Z8464" s="3" t="s">
        <v>34</v>
      </c>
      <c r="AA8464" s="3">
        <v>0</v>
      </c>
      <c r="AB8464" s="3" t="s">
        <v>29</v>
      </c>
      <c r="AC8464" s="3">
        <v>1</v>
      </c>
    </row>
    <row r="8465" spans="1:29" hidden="1" outlineLevel="1" collapsed="1" x14ac:dyDescent="0.25">
      <c r="A8465" t="s">
        <v>34</v>
      </c>
      <c r="B8465" s="2" t="s">
        <v>39</v>
      </c>
      <c r="C8465" s="2" t="s">
        <v>40</v>
      </c>
      <c r="D8465" s="2" t="s">
        <v>41</v>
      </c>
      <c r="E8465" s="2" t="s">
        <v>42</v>
      </c>
      <c r="F8465" s="2" t="s">
        <v>43</v>
      </c>
      <c r="G8465" s="2" t="s">
        <v>28</v>
      </c>
      <c r="H8465" s="2" t="s">
        <v>44</v>
      </c>
      <c r="I8465" s="2" t="s">
        <v>8</v>
      </c>
      <c r="J8465" s="2" t="s">
        <v>45</v>
      </c>
      <c r="K8465" s="2" t="s">
        <v>46</v>
      </c>
      <c r="L8465" s="2" t="s">
        <v>47</v>
      </c>
      <c r="M8465" s="2" t="s">
        <v>27</v>
      </c>
      <c r="N8465" s="2" t="s">
        <v>48</v>
      </c>
      <c r="O8465" s="2" t="s">
        <v>49</v>
      </c>
      <c r="P8465" s="2" t="s">
        <v>50</v>
      </c>
      <c r="Q8465" s="2" t="s">
        <v>51</v>
      </c>
    </row>
    <row r="8466" spans="1:29" hidden="1" outlineLevel="1" collapsed="1" x14ac:dyDescent="0.25">
      <c r="A8466" t="s">
        <v>34</v>
      </c>
      <c r="B8466" s="4" t="s">
        <v>29</v>
      </c>
      <c r="C8466" s="4" t="s">
        <v>9737</v>
      </c>
      <c r="D8466" s="4" t="s">
        <v>34</v>
      </c>
      <c r="E8466" s="4">
        <v>1.0671400000000001E-3</v>
      </c>
      <c r="F8466" s="4">
        <v>1.5434800000000001E-4</v>
      </c>
      <c r="G8466" s="4">
        <v>1</v>
      </c>
      <c r="H8466" s="4">
        <v>1</v>
      </c>
      <c r="I8466" s="4">
        <v>1</v>
      </c>
      <c r="J8466" s="4" t="s">
        <v>9732</v>
      </c>
      <c r="K8466" s="4">
        <v>1</v>
      </c>
      <c r="L8466" s="4">
        <v>1335.69031</v>
      </c>
      <c r="M8466" s="4" t="s">
        <v>29</v>
      </c>
      <c r="N8466" s="4" t="s">
        <v>29</v>
      </c>
      <c r="O8466" s="4">
        <v>6.5770000000000002E-5</v>
      </c>
      <c r="P8466" s="4">
        <v>9.9710000000000006E-5</v>
      </c>
      <c r="Q8466" s="4">
        <v>2.91</v>
      </c>
    </row>
    <row r="8467" spans="1:29" hidden="1" outlineLevel="1" collapsed="1" x14ac:dyDescent="0.25">
      <c r="A8467" t="s">
        <v>34</v>
      </c>
      <c r="B8467" s="4" t="s">
        <v>29</v>
      </c>
      <c r="C8467" s="4" t="s">
        <v>9738</v>
      </c>
      <c r="D8467" s="4" t="s">
        <v>34</v>
      </c>
      <c r="E8467" s="4">
        <v>5.9783800000000002E-3</v>
      </c>
      <c r="F8467" s="4">
        <v>4.3565599999999998E-4</v>
      </c>
      <c r="G8467" s="4">
        <v>1</v>
      </c>
      <c r="H8467" s="4">
        <v>1</v>
      </c>
      <c r="I8467" s="4">
        <v>1</v>
      </c>
      <c r="J8467" s="4" t="s">
        <v>9732</v>
      </c>
      <c r="K8467" s="4">
        <v>0</v>
      </c>
      <c r="L8467" s="4">
        <v>3422.7478299999998</v>
      </c>
      <c r="M8467" s="4" t="s">
        <v>29</v>
      </c>
      <c r="N8467" s="4" t="s">
        <v>29</v>
      </c>
      <c r="O8467" s="4">
        <v>1.639E-4</v>
      </c>
      <c r="P8467" s="4">
        <v>7.5580000000000005E-4</v>
      </c>
      <c r="Q8467" s="4">
        <v>4.32</v>
      </c>
    </row>
    <row r="8468" spans="1:29" hidden="1" outlineLevel="1" collapsed="1" x14ac:dyDescent="0.25">
      <c r="A8468" t="s">
        <v>34</v>
      </c>
      <c r="B8468" s="4" t="s">
        <v>29</v>
      </c>
      <c r="C8468" s="4" t="s">
        <v>9739</v>
      </c>
      <c r="D8468" s="4" t="s">
        <v>34</v>
      </c>
      <c r="E8468" s="4">
        <v>9.2189200000000002E-3</v>
      </c>
      <c r="F8468" s="4">
        <v>4.3565599999999998E-4</v>
      </c>
      <c r="G8468" s="4">
        <v>1</v>
      </c>
      <c r="H8468" s="4">
        <v>1</v>
      </c>
      <c r="I8468" s="4">
        <v>2</v>
      </c>
      <c r="J8468" s="4" t="s">
        <v>9732</v>
      </c>
      <c r="K8468" s="4">
        <v>0</v>
      </c>
      <c r="L8468" s="4">
        <v>831.49343999999996</v>
      </c>
      <c r="M8468" s="4" t="s">
        <v>29</v>
      </c>
      <c r="N8468" s="4" t="s">
        <v>29</v>
      </c>
      <c r="O8468" s="4">
        <v>1.639E-4</v>
      </c>
      <c r="P8468" s="4">
        <v>1.261E-3</v>
      </c>
      <c r="Q8468" s="4">
        <v>1.93</v>
      </c>
    </row>
    <row r="8469" spans="1:29" hidden="1" outlineLevel="1" collapsed="1" x14ac:dyDescent="0.25">
      <c r="A8469" t="s">
        <v>34</v>
      </c>
      <c r="B8469" s="4" t="s">
        <v>29</v>
      </c>
      <c r="C8469" s="4" t="s">
        <v>9740</v>
      </c>
      <c r="D8469" s="4" t="s">
        <v>34</v>
      </c>
      <c r="E8469" s="4">
        <v>6.6138299999999997E-2</v>
      </c>
      <c r="F8469" s="4">
        <v>2.20236E-3</v>
      </c>
      <c r="G8469" s="4">
        <v>1</v>
      </c>
      <c r="H8469" s="4">
        <v>1</v>
      </c>
      <c r="I8469" s="4">
        <v>1</v>
      </c>
      <c r="J8469" s="4" t="s">
        <v>9732</v>
      </c>
      <c r="K8469" s="4">
        <v>0</v>
      </c>
      <c r="L8469" s="4">
        <v>1004.58874</v>
      </c>
      <c r="M8469" s="4" t="s">
        <v>29</v>
      </c>
      <c r="N8469" s="4" t="s">
        <v>29</v>
      </c>
      <c r="O8469" s="4">
        <v>7.9029999999999997E-4</v>
      </c>
      <c r="P8469" s="4">
        <v>1.5509999999999999E-2</v>
      </c>
      <c r="Q8469" s="4">
        <v>1.1599999999999999</v>
      </c>
    </row>
    <row r="8470" spans="1:29" x14ac:dyDescent="0.25">
      <c r="A8470" s="3" t="s">
        <v>29</v>
      </c>
      <c r="B8470" s="3" t="s">
        <v>30</v>
      </c>
      <c r="C8470" s="3" t="s">
        <v>9741</v>
      </c>
      <c r="D8470" s="3" t="s">
        <v>9742</v>
      </c>
      <c r="E8470" s="3">
        <v>0</v>
      </c>
      <c r="F8470" s="3">
        <v>11.82</v>
      </c>
      <c r="G8470" s="3">
        <v>7</v>
      </c>
      <c r="H8470" s="3">
        <v>3</v>
      </c>
      <c r="I8470" s="3">
        <v>4</v>
      </c>
      <c r="J8470" s="3">
        <v>3</v>
      </c>
      <c r="K8470" s="3">
        <v>490</v>
      </c>
      <c r="L8470" s="3">
        <v>56.1</v>
      </c>
      <c r="M8470" s="3">
        <v>8.73</v>
      </c>
      <c r="N8470" s="3">
        <v>11</v>
      </c>
      <c r="O8470" s="3">
        <v>3</v>
      </c>
      <c r="P8470" s="3" t="s">
        <v>315</v>
      </c>
      <c r="Q8470" s="3" t="s">
        <v>2310</v>
      </c>
      <c r="R8470" s="3" t="s">
        <v>2113</v>
      </c>
      <c r="S8470" s="3" t="s">
        <v>6315</v>
      </c>
      <c r="T8470" s="3" t="s">
        <v>9743</v>
      </c>
      <c r="U8470" s="3" t="s">
        <v>9741</v>
      </c>
      <c r="V8470" s="3" t="s">
        <v>9744</v>
      </c>
      <c r="W8470" s="3" t="s">
        <v>638</v>
      </c>
      <c r="X8470" s="3" t="s">
        <v>34</v>
      </c>
      <c r="Y8470" s="3" t="s">
        <v>34</v>
      </c>
      <c r="Z8470" s="3" t="s">
        <v>34</v>
      </c>
      <c r="AA8470" s="3">
        <v>0</v>
      </c>
      <c r="AB8470" s="3" t="s">
        <v>29</v>
      </c>
      <c r="AC8470" s="3">
        <v>1</v>
      </c>
    </row>
    <row r="8471" spans="1:29" hidden="1" outlineLevel="1" collapsed="1" x14ac:dyDescent="0.25">
      <c r="A8471" t="s">
        <v>34</v>
      </c>
      <c r="B8471" s="2" t="s">
        <v>39</v>
      </c>
      <c r="C8471" s="2" t="s">
        <v>40</v>
      </c>
      <c r="D8471" s="2" t="s">
        <v>41</v>
      </c>
      <c r="E8471" s="2" t="s">
        <v>42</v>
      </c>
      <c r="F8471" s="2" t="s">
        <v>43</v>
      </c>
      <c r="G8471" s="2" t="s">
        <v>28</v>
      </c>
      <c r="H8471" s="2" t="s">
        <v>44</v>
      </c>
      <c r="I8471" s="2" t="s">
        <v>8</v>
      </c>
      <c r="J8471" s="2" t="s">
        <v>45</v>
      </c>
      <c r="K8471" s="2" t="s">
        <v>46</v>
      </c>
      <c r="L8471" s="2" t="s">
        <v>47</v>
      </c>
      <c r="M8471" s="2" t="s">
        <v>27</v>
      </c>
      <c r="N8471" s="2" t="s">
        <v>48</v>
      </c>
      <c r="O8471" s="2" t="s">
        <v>49</v>
      </c>
      <c r="P8471" s="2" t="s">
        <v>50</v>
      </c>
      <c r="Q8471" s="2" t="s">
        <v>51</v>
      </c>
    </row>
    <row r="8472" spans="1:29" hidden="1" outlineLevel="1" collapsed="1" x14ac:dyDescent="0.25">
      <c r="A8472" t="s">
        <v>34</v>
      </c>
      <c r="B8472" s="4" t="s">
        <v>29</v>
      </c>
      <c r="C8472" s="4" t="s">
        <v>9745</v>
      </c>
      <c r="D8472" s="4" t="s">
        <v>94</v>
      </c>
      <c r="E8472" s="4">
        <v>1.9682599999999999E-4</v>
      </c>
      <c r="F8472" s="4">
        <v>1.5434800000000001E-4</v>
      </c>
      <c r="G8472" s="4">
        <v>1</v>
      </c>
      <c r="H8472" s="4">
        <v>1</v>
      </c>
      <c r="I8472" s="4">
        <v>2</v>
      </c>
      <c r="J8472" s="4" t="s">
        <v>9741</v>
      </c>
      <c r="K8472" s="4">
        <v>0</v>
      </c>
      <c r="L8472" s="4">
        <v>1192.66059</v>
      </c>
      <c r="M8472" s="4" t="s">
        <v>29</v>
      </c>
      <c r="N8472" s="4" t="s">
        <v>29</v>
      </c>
      <c r="O8472" s="4">
        <v>6.5770000000000002E-5</v>
      </c>
      <c r="P8472" s="4">
        <v>1.294E-5</v>
      </c>
      <c r="Q8472" s="4">
        <v>3.39</v>
      </c>
    </row>
    <row r="8473" spans="1:29" hidden="1" outlineLevel="1" collapsed="1" x14ac:dyDescent="0.25">
      <c r="A8473" t="s">
        <v>34</v>
      </c>
      <c r="B8473" s="4" t="s">
        <v>29</v>
      </c>
      <c r="C8473" s="4" t="s">
        <v>9746</v>
      </c>
      <c r="D8473" s="4" t="s">
        <v>34</v>
      </c>
      <c r="E8473" s="4">
        <v>1.4430300000000001E-3</v>
      </c>
      <c r="F8473" s="4">
        <v>1.5434800000000001E-4</v>
      </c>
      <c r="G8473" s="4">
        <v>1</v>
      </c>
      <c r="H8473" s="4">
        <v>1</v>
      </c>
      <c r="I8473" s="4">
        <v>1</v>
      </c>
      <c r="J8473" s="4" t="s">
        <v>9741</v>
      </c>
      <c r="K8473" s="4">
        <v>0</v>
      </c>
      <c r="L8473" s="4">
        <v>1027.63977</v>
      </c>
      <c r="M8473" s="4" t="s">
        <v>29</v>
      </c>
      <c r="N8473" s="4" t="s">
        <v>29</v>
      </c>
      <c r="O8473" s="4">
        <v>6.5770000000000002E-5</v>
      </c>
      <c r="P8473" s="4">
        <v>1.429E-4</v>
      </c>
      <c r="Q8473" s="4">
        <v>1.89</v>
      </c>
    </row>
    <row r="8474" spans="1:29" hidden="1" outlineLevel="1" collapsed="1" x14ac:dyDescent="0.25">
      <c r="A8474" t="s">
        <v>34</v>
      </c>
      <c r="B8474" s="4" t="s">
        <v>29</v>
      </c>
      <c r="C8474" s="4" t="s">
        <v>9747</v>
      </c>
      <c r="D8474" s="4" t="s">
        <v>34</v>
      </c>
      <c r="E8474" s="4">
        <v>6.37216E-3</v>
      </c>
      <c r="F8474" s="4">
        <v>4.3565599999999998E-4</v>
      </c>
      <c r="G8474" s="4">
        <v>1</v>
      </c>
      <c r="H8474" s="4">
        <v>1</v>
      </c>
      <c r="I8474" s="4">
        <v>1</v>
      </c>
      <c r="J8474" s="4" t="s">
        <v>9741</v>
      </c>
      <c r="K8474" s="4">
        <v>1</v>
      </c>
      <c r="L8474" s="4">
        <v>1717.8643099999999</v>
      </c>
      <c r="M8474" s="4" t="s">
        <v>29</v>
      </c>
      <c r="N8474" s="4" t="s">
        <v>29</v>
      </c>
      <c r="O8474" s="4">
        <v>1.639E-4</v>
      </c>
      <c r="P8474" s="4">
        <v>8.1760000000000003E-4</v>
      </c>
      <c r="Q8474" s="4">
        <v>2.95</v>
      </c>
    </row>
    <row r="8475" spans="1:29" x14ac:dyDescent="0.25">
      <c r="A8475" s="3" t="s">
        <v>29</v>
      </c>
      <c r="B8475" s="3" t="s">
        <v>30</v>
      </c>
      <c r="C8475" s="3" t="s">
        <v>9748</v>
      </c>
      <c r="D8475" s="3" t="s">
        <v>9749</v>
      </c>
      <c r="E8475" s="3">
        <v>0</v>
      </c>
      <c r="F8475" s="3">
        <v>11.792</v>
      </c>
      <c r="G8475" s="3">
        <v>11</v>
      </c>
      <c r="H8475" s="3">
        <v>2</v>
      </c>
      <c r="I8475" s="3">
        <v>2</v>
      </c>
      <c r="J8475" s="3">
        <v>2</v>
      </c>
      <c r="K8475" s="3">
        <v>338</v>
      </c>
      <c r="L8475" s="3">
        <v>38.299999999999997</v>
      </c>
      <c r="M8475" s="3">
        <v>5.64</v>
      </c>
      <c r="N8475" s="3">
        <v>7.62</v>
      </c>
      <c r="O8475" s="3">
        <v>2</v>
      </c>
      <c r="P8475" s="3" t="s">
        <v>34</v>
      </c>
      <c r="Q8475" s="3" t="s">
        <v>34</v>
      </c>
      <c r="R8475" s="3" t="s">
        <v>189</v>
      </c>
      <c r="S8475" s="3" t="s">
        <v>9750</v>
      </c>
      <c r="T8475" s="3" t="s">
        <v>34</v>
      </c>
      <c r="U8475" s="3" t="s">
        <v>9748</v>
      </c>
      <c r="V8475" s="3" t="s">
        <v>34</v>
      </c>
      <c r="W8475" s="3" t="s">
        <v>1139</v>
      </c>
      <c r="X8475" s="3" t="s">
        <v>34</v>
      </c>
      <c r="Y8475" s="3" t="s">
        <v>34</v>
      </c>
      <c r="Z8475" s="3" t="s">
        <v>34</v>
      </c>
      <c r="AA8475" s="3">
        <v>0</v>
      </c>
      <c r="AB8475" s="3" t="s">
        <v>29</v>
      </c>
      <c r="AC8475" s="3">
        <v>1</v>
      </c>
    </row>
    <row r="8476" spans="1:29" hidden="1" outlineLevel="1" collapsed="1" x14ac:dyDescent="0.25">
      <c r="A8476" t="s">
        <v>34</v>
      </c>
      <c r="B8476" s="2" t="s">
        <v>39</v>
      </c>
      <c r="C8476" s="2" t="s">
        <v>40</v>
      </c>
      <c r="D8476" s="2" t="s">
        <v>41</v>
      </c>
      <c r="E8476" s="2" t="s">
        <v>42</v>
      </c>
      <c r="F8476" s="2" t="s">
        <v>43</v>
      </c>
      <c r="G8476" s="2" t="s">
        <v>28</v>
      </c>
      <c r="H8476" s="2" t="s">
        <v>44</v>
      </c>
      <c r="I8476" s="2" t="s">
        <v>8</v>
      </c>
      <c r="J8476" s="2" t="s">
        <v>45</v>
      </c>
      <c r="K8476" s="2" t="s">
        <v>46</v>
      </c>
      <c r="L8476" s="2" t="s">
        <v>47</v>
      </c>
      <c r="M8476" s="2" t="s">
        <v>27</v>
      </c>
      <c r="N8476" s="2" t="s">
        <v>48</v>
      </c>
      <c r="O8476" s="2" t="s">
        <v>49</v>
      </c>
      <c r="P8476" s="2" t="s">
        <v>50</v>
      </c>
      <c r="Q8476" s="2" t="s">
        <v>51</v>
      </c>
    </row>
    <row r="8477" spans="1:29" hidden="1" outlineLevel="1" collapsed="1" x14ac:dyDescent="0.25">
      <c r="A8477" t="s">
        <v>34</v>
      </c>
      <c r="B8477" s="4" t="s">
        <v>29</v>
      </c>
      <c r="C8477" s="4" t="s">
        <v>9751</v>
      </c>
      <c r="D8477" s="4" t="s">
        <v>34</v>
      </c>
      <c r="E8477" s="4">
        <v>4.7491200000000002E-4</v>
      </c>
      <c r="F8477" s="4">
        <v>1.5434800000000001E-4</v>
      </c>
      <c r="G8477" s="4">
        <v>1</v>
      </c>
      <c r="H8477" s="4">
        <v>1</v>
      </c>
      <c r="I8477" s="4">
        <v>1</v>
      </c>
      <c r="J8477" s="4" t="s">
        <v>9748</v>
      </c>
      <c r="K8477" s="4">
        <v>1</v>
      </c>
      <c r="L8477" s="4">
        <v>2234.04189</v>
      </c>
      <c r="M8477" s="4" t="s">
        <v>29</v>
      </c>
      <c r="N8477" s="4" t="s">
        <v>29</v>
      </c>
      <c r="O8477" s="4">
        <v>6.5770000000000002E-5</v>
      </c>
      <c r="P8477" s="4">
        <v>3.7530000000000002E-5</v>
      </c>
      <c r="Q8477" s="4">
        <v>3.11</v>
      </c>
    </row>
    <row r="8478" spans="1:29" hidden="1" outlineLevel="1" collapsed="1" x14ac:dyDescent="0.25">
      <c r="A8478" t="s">
        <v>34</v>
      </c>
      <c r="B8478" s="4" t="s">
        <v>29</v>
      </c>
      <c r="C8478" s="4" t="s">
        <v>9752</v>
      </c>
      <c r="D8478" s="4" t="s">
        <v>34</v>
      </c>
      <c r="E8478" s="4">
        <v>1.75346E-6</v>
      </c>
      <c r="F8478" s="4">
        <v>1.5434800000000001E-4</v>
      </c>
      <c r="G8478" s="4">
        <v>1</v>
      </c>
      <c r="H8478" s="4">
        <v>1</v>
      </c>
      <c r="I8478" s="4">
        <v>1</v>
      </c>
      <c r="J8478" s="4" t="s">
        <v>9748</v>
      </c>
      <c r="K8478" s="4">
        <v>0</v>
      </c>
      <c r="L8478" s="4">
        <v>1910.07457</v>
      </c>
      <c r="M8478" s="4" t="s">
        <v>29</v>
      </c>
      <c r="N8478" s="4" t="s">
        <v>29</v>
      </c>
      <c r="O8478" s="4">
        <v>6.5770000000000002E-5</v>
      </c>
      <c r="P8478" s="4">
        <v>4.2979999999999998E-8</v>
      </c>
      <c r="Q8478" s="4">
        <v>4.5</v>
      </c>
    </row>
    <row r="8479" spans="1:29" x14ac:dyDescent="0.25">
      <c r="A8479" s="3" t="s">
        <v>29</v>
      </c>
      <c r="B8479" s="3" t="s">
        <v>30</v>
      </c>
      <c r="C8479" s="3" t="s">
        <v>9753</v>
      </c>
      <c r="D8479" s="3" t="s">
        <v>9754</v>
      </c>
      <c r="E8479" s="3">
        <v>0</v>
      </c>
      <c r="F8479" s="3">
        <v>11.736000000000001</v>
      </c>
      <c r="G8479" s="3">
        <v>4</v>
      </c>
      <c r="H8479" s="3">
        <v>3</v>
      </c>
      <c r="I8479" s="3">
        <v>4</v>
      </c>
      <c r="J8479" s="3">
        <v>3</v>
      </c>
      <c r="K8479" s="3">
        <v>1132</v>
      </c>
      <c r="L8479" s="3">
        <v>128.69999999999999</v>
      </c>
      <c r="M8479" s="3">
        <v>5.14</v>
      </c>
      <c r="N8479" s="3">
        <v>13.82</v>
      </c>
      <c r="O8479" s="3">
        <v>3</v>
      </c>
      <c r="P8479" s="3" t="s">
        <v>5861</v>
      </c>
      <c r="Q8479" s="3" t="s">
        <v>9755</v>
      </c>
      <c r="R8479" s="3" t="s">
        <v>189</v>
      </c>
      <c r="S8479" s="3" t="s">
        <v>9756</v>
      </c>
      <c r="T8479" s="3" t="s">
        <v>9757</v>
      </c>
      <c r="U8479" s="3" t="s">
        <v>9753</v>
      </c>
      <c r="V8479" s="3" t="s">
        <v>9758</v>
      </c>
      <c r="W8479" s="3" t="s">
        <v>714</v>
      </c>
      <c r="X8479" s="3" t="s">
        <v>34</v>
      </c>
      <c r="Y8479" s="3" t="s">
        <v>34</v>
      </c>
      <c r="Z8479" s="3" t="s">
        <v>34</v>
      </c>
      <c r="AA8479" s="3">
        <v>0</v>
      </c>
      <c r="AB8479" s="3" t="s">
        <v>29</v>
      </c>
      <c r="AC8479" s="3">
        <v>1</v>
      </c>
    </row>
    <row r="8480" spans="1:29" hidden="1" outlineLevel="1" collapsed="1" x14ac:dyDescent="0.25">
      <c r="A8480" t="s">
        <v>34</v>
      </c>
      <c r="B8480" s="2" t="s">
        <v>39</v>
      </c>
      <c r="C8480" s="2" t="s">
        <v>40</v>
      </c>
      <c r="D8480" s="2" t="s">
        <v>41</v>
      </c>
      <c r="E8480" s="2" t="s">
        <v>42</v>
      </c>
      <c r="F8480" s="2" t="s">
        <v>43</v>
      </c>
      <c r="G8480" s="2" t="s">
        <v>28</v>
      </c>
      <c r="H8480" s="2" t="s">
        <v>44</v>
      </c>
      <c r="I8480" s="2" t="s">
        <v>8</v>
      </c>
      <c r="J8480" s="2" t="s">
        <v>45</v>
      </c>
      <c r="K8480" s="2" t="s">
        <v>46</v>
      </c>
      <c r="L8480" s="2" t="s">
        <v>47</v>
      </c>
      <c r="M8480" s="2" t="s">
        <v>27</v>
      </c>
      <c r="N8480" s="2" t="s">
        <v>48</v>
      </c>
      <c r="O8480" s="2" t="s">
        <v>49</v>
      </c>
      <c r="P8480" s="2" t="s">
        <v>50</v>
      </c>
      <c r="Q8480" s="2" t="s">
        <v>51</v>
      </c>
    </row>
    <row r="8481" spans="1:29" hidden="1" outlineLevel="1" collapsed="1" x14ac:dyDescent="0.25">
      <c r="A8481" t="s">
        <v>34</v>
      </c>
      <c r="B8481" s="4" t="s">
        <v>29</v>
      </c>
      <c r="C8481" s="4" t="s">
        <v>9759</v>
      </c>
      <c r="D8481" s="4" t="s">
        <v>34</v>
      </c>
      <c r="E8481" s="4">
        <v>2.3870400000000001E-4</v>
      </c>
      <c r="F8481" s="4">
        <v>1.5434800000000001E-4</v>
      </c>
      <c r="G8481" s="4">
        <v>1</v>
      </c>
      <c r="H8481" s="4">
        <v>1</v>
      </c>
      <c r="I8481" s="4">
        <v>2</v>
      </c>
      <c r="J8481" s="4" t="s">
        <v>9753</v>
      </c>
      <c r="K8481" s="4">
        <v>0</v>
      </c>
      <c r="L8481" s="4">
        <v>1755.96396</v>
      </c>
      <c r="M8481" s="4" t="s">
        <v>29</v>
      </c>
      <c r="N8481" s="4" t="s">
        <v>29</v>
      </c>
      <c r="O8481" s="4">
        <v>6.5770000000000002E-5</v>
      </c>
      <c r="P8481" s="4">
        <v>1.6330000000000001E-5</v>
      </c>
      <c r="Q8481" s="4">
        <v>3.48</v>
      </c>
    </row>
    <row r="8482" spans="1:29" hidden="1" outlineLevel="1" collapsed="1" x14ac:dyDescent="0.25">
      <c r="A8482" t="s">
        <v>34</v>
      </c>
      <c r="B8482" s="4" t="s">
        <v>29</v>
      </c>
      <c r="C8482" s="4" t="s">
        <v>9760</v>
      </c>
      <c r="D8482" s="4" t="s">
        <v>317</v>
      </c>
      <c r="E8482" s="4">
        <v>2.1341799999999998E-3</v>
      </c>
      <c r="F8482" s="4">
        <v>1.5434800000000001E-4</v>
      </c>
      <c r="G8482" s="4">
        <v>1</v>
      </c>
      <c r="H8482" s="4">
        <v>1</v>
      </c>
      <c r="I8482" s="4">
        <v>1</v>
      </c>
      <c r="J8482" s="4" t="s">
        <v>9753</v>
      </c>
      <c r="K8482" s="4">
        <v>1</v>
      </c>
      <c r="L8482" s="4">
        <v>2085.9644899999998</v>
      </c>
      <c r="M8482" s="4" t="s">
        <v>29</v>
      </c>
      <c r="N8482" s="4" t="s">
        <v>29</v>
      </c>
      <c r="O8482" s="4">
        <v>6.5770000000000002E-5</v>
      </c>
      <c r="P8482" s="4">
        <v>2.275E-4</v>
      </c>
      <c r="Q8482" s="4">
        <v>4.1900000000000004</v>
      </c>
    </row>
    <row r="8483" spans="1:29" hidden="1" outlineLevel="1" collapsed="1" x14ac:dyDescent="0.25">
      <c r="A8483" t="s">
        <v>34</v>
      </c>
      <c r="B8483" s="4" t="s">
        <v>29</v>
      </c>
      <c r="C8483" s="4" t="s">
        <v>9761</v>
      </c>
      <c r="D8483" s="4" t="s">
        <v>34</v>
      </c>
      <c r="E8483" s="4">
        <v>4.1538900000000004E-3</v>
      </c>
      <c r="F8483" s="4">
        <v>3.0793500000000001E-4</v>
      </c>
      <c r="G8483" s="4">
        <v>1</v>
      </c>
      <c r="H8483" s="4">
        <v>1</v>
      </c>
      <c r="I8483" s="4">
        <v>1</v>
      </c>
      <c r="J8483" s="4" t="s">
        <v>9753</v>
      </c>
      <c r="K8483" s="4">
        <v>0</v>
      </c>
      <c r="L8483" s="4">
        <v>1208.65347</v>
      </c>
      <c r="M8483" s="4" t="s">
        <v>29</v>
      </c>
      <c r="N8483" s="4" t="s">
        <v>29</v>
      </c>
      <c r="O8483" s="4">
        <v>1.192E-4</v>
      </c>
      <c r="P8483" s="4">
        <v>4.9379999999999997E-4</v>
      </c>
      <c r="Q8483" s="4">
        <v>2.97</v>
      </c>
    </row>
    <row r="8484" spans="1:29" x14ac:dyDescent="0.25">
      <c r="A8484" s="3" t="s">
        <v>29</v>
      </c>
      <c r="B8484" s="3" t="s">
        <v>30</v>
      </c>
      <c r="C8484" s="3" t="s">
        <v>9762</v>
      </c>
      <c r="D8484" s="3" t="s">
        <v>9763</v>
      </c>
      <c r="E8484" s="3">
        <v>0</v>
      </c>
      <c r="F8484" s="3">
        <v>11.734</v>
      </c>
      <c r="G8484" s="3">
        <v>18</v>
      </c>
      <c r="H8484" s="3">
        <v>3</v>
      </c>
      <c r="I8484" s="3">
        <v>4</v>
      </c>
      <c r="J8484" s="3">
        <v>3</v>
      </c>
      <c r="K8484" s="3">
        <v>318</v>
      </c>
      <c r="L8484" s="3">
        <v>35.299999999999997</v>
      </c>
      <c r="M8484" s="3">
        <v>4.67</v>
      </c>
      <c r="N8484" s="3">
        <v>13.43</v>
      </c>
      <c r="O8484" s="3">
        <v>3</v>
      </c>
      <c r="P8484" s="3" t="s">
        <v>315</v>
      </c>
      <c r="Q8484" s="3" t="s">
        <v>34</v>
      </c>
      <c r="R8484" s="3" t="s">
        <v>6129</v>
      </c>
      <c r="S8484" s="3" t="s">
        <v>6130</v>
      </c>
      <c r="T8484" s="3" t="s">
        <v>34</v>
      </c>
      <c r="U8484" s="3" t="s">
        <v>9764</v>
      </c>
      <c r="V8484" s="3" t="s">
        <v>34</v>
      </c>
      <c r="W8484" s="3" t="s">
        <v>449</v>
      </c>
      <c r="X8484" s="3" t="s">
        <v>34</v>
      </c>
      <c r="Y8484" s="3" t="s">
        <v>34</v>
      </c>
      <c r="Z8484" s="3" t="s">
        <v>34</v>
      </c>
      <c r="AA8484" s="3">
        <v>0</v>
      </c>
      <c r="AB8484" s="3" t="s">
        <v>29</v>
      </c>
      <c r="AC8484" s="3">
        <v>1</v>
      </c>
    </row>
    <row r="8485" spans="1:29" hidden="1" outlineLevel="1" collapsed="1" x14ac:dyDescent="0.25">
      <c r="A8485" t="s">
        <v>34</v>
      </c>
      <c r="B8485" s="2" t="s">
        <v>39</v>
      </c>
      <c r="C8485" s="2" t="s">
        <v>40</v>
      </c>
      <c r="D8485" s="2" t="s">
        <v>41</v>
      </c>
      <c r="E8485" s="2" t="s">
        <v>42</v>
      </c>
      <c r="F8485" s="2" t="s">
        <v>43</v>
      </c>
      <c r="G8485" s="2" t="s">
        <v>28</v>
      </c>
      <c r="H8485" s="2" t="s">
        <v>44</v>
      </c>
      <c r="I8485" s="2" t="s">
        <v>8</v>
      </c>
      <c r="J8485" s="2" t="s">
        <v>45</v>
      </c>
      <c r="K8485" s="2" t="s">
        <v>46</v>
      </c>
      <c r="L8485" s="2" t="s">
        <v>47</v>
      </c>
      <c r="M8485" s="2" t="s">
        <v>27</v>
      </c>
      <c r="N8485" s="2" t="s">
        <v>48</v>
      </c>
      <c r="O8485" s="2" t="s">
        <v>49</v>
      </c>
      <c r="P8485" s="2" t="s">
        <v>50</v>
      </c>
      <c r="Q8485" s="2" t="s">
        <v>51</v>
      </c>
    </row>
    <row r="8486" spans="1:29" hidden="1" outlineLevel="1" collapsed="1" x14ac:dyDescent="0.25">
      <c r="A8486" t="s">
        <v>34</v>
      </c>
      <c r="B8486" s="4" t="s">
        <v>29</v>
      </c>
      <c r="C8486" s="4" t="s">
        <v>9765</v>
      </c>
      <c r="D8486" s="4" t="s">
        <v>34</v>
      </c>
      <c r="E8486" s="4">
        <v>5.2298100000000005E-4</v>
      </c>
      <c r="F8486" s="4">
        <v>1.5434800000000001E-4</v>
      </c>
      <c r="G8486" s="4">
        <v>1</v>
      </c>
      <c r="H8486" s="4">
        <v>1</v>
      </c>
      <c r="I8486" s="4">
        <v>2</v>
      </c>
      <c r="J8486" s="4" t="s">
        <v>9762</v>
      </c>
      <c r="K8486" s="4">
        <v>0</v>
      </c>
      <c r="L8486" s="4">
        <v>1893.8806300000001</v>
      </c>
      <c r="M8486" s="4" t="s">
        <v>29</v>
      </c>
      <c r="N8486" s="4" t="s">
        <v>29</v>
      </c>
      <c r="O8486" s="4">
        <v>6.5770000000000002E-5</v>
      </c>
      <c r="P8486" s="4">
        <v>4.2259999999999999E-5</v>
      </c>
      <c r="Q8486" s="4">
        <v>3.74</v>
      </c>
    </row>
    <row r="8487" spans="1:29" hidden="1" outlineLevel="1" collapsed="1" x14ac:dyDescent="0.25">
      <c r="A8487" t="s">
        <v>34</v>
      </c>
      <c r="B8487" s="4" t="s">
        <v>29</v>
      </c>
      <c r="C8487" s="4" t="s">
        <v>9766</v>
      </c>
      <c r="D8487" s="4" t="s">
        <v>199</v>
      </c>
      <c r="E8487" s="4">
        <v>1.51906E-3</v>
      </c>
      <c r="F8487" s="4">
        <v>1.5434800000000001E-4</v>
      </c>
      <c r="G8487" s="4">
        <v>1</v>
      </c>
      <c r="H8487" s="4">
        <v>1</v>
      </c>
      <c r="I8487" s="4">
        <v>1</v>
      </c>
      <c r="J8487" s="4" t="s">
        <v>9762</v>
      </c>
      <c r="K8487" s="4">
        <v>0</v>
      </c>
      <c r="L8487" s="4">
        <v>1232.6667299999999</v>
      </c>
      <c r="M8487" s="4" t="s">
        <v>29</v>
      </c>
      <c r="N8487" s="4" t="s">
        <v>29</v>
      </c>
      <c r="O8487" s="4">
        <v>6.5770000000000002E-5</v>
      </c>
      <c r="P8487" s="4">
        <v>1.5210000000000001E-4</v>
      </c>
      <c r="Q8487" s="4">
        <v>2.59</v>
      </c>
    </row>
    <row r="8488" spans="1:29" hidden="1" outlineLevel="1" collapsed="1" x14ac:dyDescent="0.25">
      <c r="A8488" t="s">
        <v>34</v>
      </c>
      <c r="B8488" s="4" t="s">
        <v>29</v>
      </c>
      <c r="C8488" s="4" t="s">
        <v>9767</v>
      </c>
      <c r="D8488" s="4" t="s">
        <v>154</v>
      </c>
      <c r="E8488" s="4">
        <v>2.60327E-3</v>
      </c>
      <c r="F8488" s="4">
        <v>3.0793500000000001E-4</v>
      </c>
      <c r="G8488" s="4">
        <v>1</v>
      </c>
      <c r="H8488" s="4">
        <v>1</v>
      </c>
      <c r="I8488" s="4">
        <v>1</v>
      </c>
      <c r="J8488" s="4" t="s">
        <v>9762</v>
      </c>
      <c r="K8488" s="4">
        <v>0</v>
      </c>
      <c r="L8488" s="4">
        <v>3413.7508600000001</v>
      </c>
      <c r="M8488" s="4" t="s">
        <v>29</v>
      </c>
      <c r="N8488" s="4" t="s">
        <v>29</v>
      </c>
      <c r="O8488" s="4">
        <v>1.192E-4</v>
      </c>
      <c r="P8488" s="4">
        <v>2.8729999999999999E-4</v>
      </c>
      <c r="Q8488" s="4">
        <v>2.87</v>
      </c>
    </row>
    <row r="8489" spans="1:29" x14ac:dyDescent="0.25">
      <c r="A8489" s="3" t="s">
        <v>29</v>
      </c>
      <c r="B8489" s="3" t="s">
        <v>30</v>
      </c>
      <c r="C8489" s="3" t="s">
        <v>9768</v>
      </c>
      <c r="D8489" s="3" t="s">
        <v>9769</v>
      </c>
      <c r="E8489" s="3">
        <v>0</v>
      </c>
      <c r="F8489" s="3">
        <v>11.715</v>
      </c>
      <c r="G8489" s="3">
        <v>7</v>
      </c>
      <c r="H8489" s="3">
        <v>3</v>
      </c>
      <c r="I8489" s="3">
        <v>4</v>
      </c>
      <c r="J8489" s="3">
        <v>3</v>
      </c>
      <c r="K8489" s="3">
        <v>676</v>
      </c>
      <c r="L8489" s="3">
        <v>76.3</v>
      </c>
      <c r="M8489" s="3">
        <v>9.35</v>
      </c>
      <c r="N8489" s="3">
        <v>12.56</v>
      </c>
      <c r="O8489" s="3">
        <v>3</v>
      </c>
      <c r="P8489" s="3" t="s">
        <v>34</v>
      </c>
      <c r="Q8489" s="3" t="s">
        <v>34</v>
      </c>
      <c r="R8489" s="3" t="s">
        <v>34</v>
      </c>
      <c r="S8489" s="3" t="s">
        <v>9770</v>
      </c>
      <c r="T8489" s="3" t="s">
        <v>34</v>
      </c>
      <c r="U8489" s="3" t="s">
        <v>9768</v>
      </c>
      <c r="V8489" s="3" t="s">
        <v>34</v>
      </c>
      <c r="W8489" s="3" t="s">
        <v>193</v>
      </c>
      <c r="X8489" s="3" t="s">
        <v>34</v>
      </c>
      <c r="Y8489" s="3" t="s">
        <v>34</v>
      </c>
      <c r="Z8489" s="3" t="s">
        <v>34</v>
      </c>
      <c r="AA8489" s="3">
        <v>0</v>
      </c>
      <c r="AB8489" s="3" t="s">
        <v>29</v>
      </c>
      <c r="AC8489" s="3">
        <v>1</v>
      </c>
    </row>
    <row r="8490" spans="1:29" hidden="1" outlineLevel="1" collapsed="1" x14ac:dyDescent="0.25">
      <c r="A8490" t="s">
        <v>34</v>
      </c>
      <c r="B8490" s="2" t="s">
        <v>39</v>
      </c>
      <c r="C8490" s="2" t="s">
        <v>40</v>
      </c>
      <c r="D8490" s="2" t="s">
        <v>41</v>
      </c>
      <c r="E8490" s="2" t="s">
        <v>42</v>
      </c>
      <c r="F8490" s="2" t="s">
        <v>43</v>
      </c>
      <c r="G8490" s="2" t="s">
        <v>28</v>
      </c>
      <c r="H8490" s="2" t="s">
        <v>44</v>
      </c>
      <c r="I8490" s="2" t="s">
        <v>8</v>
      </c>
      <c r="J8490" s="2" t="s">
        <v>45</v>
      </c>
      <c r="K8490" s="2" t="s">
        <v>46</v>
      </c>
      <c r="L8490" s="2" t="s">
        <v>47</v>
      </c>
      <c r="M8490" s="2" t="s">
        <v>27</v>
      </c>
      <c r="N8490" s="2" t="s">
        <v>48</v>
      </c>
      <c r="O8490" s="2" t="s">
        <v>49</v>
      </c>
      <c r="P8490" s="2" t="s">
        <v>50</v>
      </c>
      <c r="Q8490" s="2" t="s">
        <v>51</v>
      </c>
    </row>
    <row r="8491" spans="1:29" hidden="1" outlineLevel="1" collapsed="1" x14ac:dyDescent="0.25">
      <c r="A8491" t="s">
        <v>34</v>
      </c>
      <c r="B8491" s="4" t="s">
        <v>29</v>
      </c>
      <c r="C8491" s="4" t="s">
        <v>9771</v>
      </c>
      <c r="D8491" s="4" t="s">
        <v>34</v>
      </c>
      <c r="E8491" s="4">
        <v>1.62319E-5</v>
      </c>
      <c r="F8491" s="4">
        <v>1.5434800000000001E-4</v>
      </c>
      <c r="G8491" s="4">
        <v>1</v>
      </c>
      <c r="H8491" s="4">
        <v>1</v>
      </c>
      <c r="I8491" s="4">
        <v>1</v>
      </c>
      <c r="J8491" s="4" t="s">
        <v>9768</v>
      </c>
      <c r="K8491" s="4">
        <v>0</v>
      </c>
      <c r="L8491" s="4">
        <v>1569.8707300000001</v>
      </c>
      <c r="M8491" s="4" t="s">
        <v>29</v>
      </c>
      <c r="N8491" s="4" t="s">
        <v>29</v>
      </c>
      <c r="O8491" s="4">
        <v>6.5770000000000002E-5</v>
      </c>
      <c r="P8491" s="4">
        <v>6.3349999999999995E-7</v>
      </c>
      <c r="Q8491" s="4">
        <v>3.16</v>
      </c>
    </row>
    <row r="8492" spans="1:29" hidden="1" outlineLevel="1" collapsed="1" x14ac:dyDescent="0.25">
      <c r="A8492" t="s">
        <v>34</v>
      </c>
      <c r="B8492" s="4" t="s">
        <v>29</v>
      </c>
      <c r="C8492" s="4" t="s">
        <v>9772</v>
      </c>
      <c r="D8492" s="4" t="s">
        <v>34</v>
      </c>
      <c r="E8492" s="4">
        <v>3.1954100000000001E-3</v>
      </c>
      <c r="F8492" s="4">
        <v>3.0793500000000001E-4</v>
      </c>
      <c r="G8492" s="4">
        <v>1</v>
      </c>
      <c r="H8492" s="4">
        <v>1</v>
      </c>
      <c r="I8492" s="4">
        <v>2</v>
      </c>
      <c r="J8492" s="4" t="s">
        <v>9768</v>
      </c>
      <c r="K8492" s="4">
        <v>0</v>
      </c>
      <c r="L8492" s="4">
        <v>2256.1255000000001</v>
      </c>
      <c r="M8492" s="4" t="s">
        <v>29</v>
      </c>
      <c r="N8492" s="4" t="s">
        <v>29</v>
      </c>
      <c r="O8492" s="4">
        <v>1.192E-4</v>
      </c>
      <c r="P8492" s="4">
        <v>3.6410000000000001E-4</v>
      </c>
      <c r="Q8492" s="4">
        <v>2.3199999999999998</v>
      </c>
    </row>
    <row r="8493" spans="1:29" hidden="1" outlineLevel="1" collapsed="1" x14ac:dyDescent="0.25">
      <c r="A8493" t="s">
        <v>34</v>
      </c>
      <c r="B8493" s="4" t="s">
        <v>29</v>
      </c>
      <c r="C8493" s="4" t="s">
        <v>9773</v>
      </c>
      <c r="D8493" s="4" t="s">
        <v>179</v>
      </c>
      <c r="E8493" s="4">
        <v>4.1750900000000001E-2</v>
      </c>
      <c r="F8493" s="4">
        <v>1.40211E-3</v>
      </c>
      <c r="G8493" s="4">
        <v>1</v>
      </c>
      <c r="H8493" s="4">
        <v>1</v>
      </c>
      <c r="I8493" s="4">
        <v>1</v>
      </c>
      <c r="J8493" s="4" t="s">
        <v>9768</v>
      </c>
      <c r="K8493" s="4">
        <v>0</v>
      </c>
      <c r="L8493" s="4">
        <v>1571.8097700000001</v>
      </c>
      <c r="M8493" s="4" t="s">
        <v>29</v>
      </c>
      <c r="N8493" s="4" t="s">
        <v>29</v>
      </c>
      <c r="O8493" s="4">
        <v>5.0580000000000004E-4</v>
      </c>
      <c r="P8493" s="4">
        <v>8.352E-3</v>
      </c>
      <c r="Q8493" s="4">
        <v>3.69</v>
      </c>
    </row>
    <row r="8494" spans="1:29" x14ac:dyDescent="0.25">
      <c r="A8494" s="3" t="s">
        <v>29</v>
      </c>
      <c r="B8494" s="3" t="s">
        <v>30</v>
      </c>
      <c r="C8494" s="3" t="s">
        <v>9774</v>
      </c>
      <c r="D8494" s="3" t="s">
        <v>9775</v>
      </c>
      <c r="E8494" s="3">
        <v>0</v>
      </c>
      <c r="F8494" s="3">
        <v>11.686</v>
      </c>
      <c r="G8494" s="3">
        <v>11</v>
      </c>
      <c r="H8494" s="3">
        <v>3</v>
      </c>
      <c r="I8494" s="3">
        <v>4</v>
      </c>
      <c r="J8494" s="3">
        <v>3</v>
      </c>
      <c r="K8494" s="3">
        <v>475</v>
      </c>
      <c r="L8494" s="3">
        <v>53.8</v>
      </c>
      <c r="M8494" s="3">
        <v>8.6</v>
      </c>
      <c r="N8494" s="3">
        <v>9.14</v>
      </c>
      <c r="O8494" s="3">
        <v>3</v>
      </c>
      <c r="P8494" s="3" t="s">
        <v>636</v>
      </c>
      <c r="Q8494" s="3" t="s">
        <v>34</v>
      </c>
      <c r="R8494" s="3" t="s">
        <v>34</v>
      </c>
      <c r="S8494" s="3" t="s">
        <v>9526</v>
      </c>
      <c r="T8494" s="3" t="s">
        <v>34</v>
      </c>
      <c r="U8494" s="3" t="s">
        <v>9774</v>
      </c>
      <c r="V8494" s="3" t="s">
        <v>34</v>
      </c>
      <c r="W8494" s="3" t="s">
        <v>2549</v>
      </c>
      <c r="X8494" s="3" t="s">
        <v>34</v>
      </c>
      <c r="Y8494" s="3" t="s">
        <v>34</v>
      </c>
      <c r="Z8494" s="3" t="s">
        <v>34</v>
      </c>
      <c r="AA8494" s="3">
        <v>0</v>
      </c>
      <c r="AB8494" s="3" t="s">
        <v>29</v>
      </c>
      <c r="AC8494" s="3">
        <v>1</v>
      </c>
    </row>
    <row r="8495" spans="1:29" hidden="1" outlineLevel="1" collapsed="1" x14ac:dyDescent="0.25">
      <c r="A8495" t="s">
        <v>34</v>
      </c>
      <c r="B8495" s="2" t="s">
        <v>39</v>
      </c>
      <c r="C8495" s="2" t="s">
        <v>40</v>
      </c>
      <c r="D8495" s="2" t="s">
        <v>41</v>
      </c>
      <c r="E8495" s="2" t="s">
        <v>42</v>
      </c>
      <c r="F8495" s="2" t="s">
        <v>43</v>
      </c>
      <c r="G8495" s="2" t="s">
        <v>28</v>
      </c>
      <c r="H8495" s="2" t="s">
        <v>44</v>
      </c>
      <c r="I8495" s="2" t="s">
        <v>8</v>
      </c>
      <c r="J8495" s="2" t="s">
        <v>45</v>
      </c>
      <c r="K8495" s="2" t="s">
        <v>46</v>
      </c>
      <c r="L8495" s="2" t="s">
        <v>47</v>
      </c>
      <c r="M8495" s="2" t="s">
        <v>27</v>
      </c>
      <c r="N8495" s="2" t="s">
        <v>48</v>
      </c>
      <c r="O8495" s="2" t="s">
        <v>49</v>
      </c>
      <c r="P8495" s="2" t="s">
        <v>50</v>
      </c>
      <c r="Q8495" s="2" t="s">
        <v>51</v>
      </c>
    </row>
    <row r="8496" spans="1:29" hidden="1" outlineLevel="1" collapsed="1" x14ac:dyDescent="0.25">
      <c r="A8496" t="s">
        <v>34</v>
      </c>
      <c r="B8496" s="4" t="s">
        <v>29</v>
      </c>
      <c r="C8496" s="4" t="s">
        <v>9776</v>
      </c>
      <c r="D8496" s="4" t="s">
        <v>34</v>
      </c>
      <c r="E8496" s="4">
        <v>5.2635300000000002E-4</v>
      </c>
      <c r="F8496" s="4">
        <v>1.5434800000000001E-4</v>
      </c>
      <c r="G8496" s="4">
        <v>1</v>
      </c>
      <c r="H8496" s="4">
        <v>1</v>
      </c>
      <c r="I8496" s="4">
        <v>1</v>
      </c>
      <c r="J8496" s="4" t="s">
        <v>9774</v>
      </c>
      <c r="K8496" s="4">
        <v>0</v>
      </c>
      <c r="L8496" s="4">
        <v>2344.1918500000002</v>
      </c>
      <c r="M8496" s="4" t="s">
        <v>29</v>
      </c>
      <c r="N8496" s="4" t="s">
        <v>29</v>
      </c>
      <c r="O8496" s="4">
        <v>6.5770000000000002E-5</v>
      </c>
      <c r="P8496" s="4">
        <v>4.265E-5</v>
      </c>
      <c r="Q8496" s="4">
        <v>3.17</v>
      </c>
    </row>
    <row r="8497" spans="1:29" hidden="1" outlineLevel="1" collapsed="1" x14ac:dyDescent="0.25">
      <c r="A8497" t="s">
        <v>34</v>
      </c>
      <c r="B8497" s="4" t="s">
        <v>29</v>
      </c>
      <c r="C8497" s="4" t="s">
        <v>9777</v>
      </c>
      <c r="D8497" s="4" t="s">
        <v>34</v>
      </c>
      <c r="E8497" s="4">
        <v>1.03342E-3</v>
      </c>
      <c r="F8497" s="4">
        <v>1.5434800000000001E-4</v>
      </c>
      <c r="G8497" s="4">
        <v>1</v>
      </c>
      <c r="H8497" s="4">
        <v>1</v>
      </c>
      <c r="I8497" s="4">
        <v>1</v>
      </c>
      <c r="J8497" s="4" t="s">
        <v>9774</v>
      </c>
      <c r="K8497" s="4">
        <v>1</v>
      </c>
      <c r="L8497" s="4">
        <v>2472.2868100000001</v>
      </c>
      <c r="M8497" s="4" t="s">
        <v>29</v>
      </c>
      <c r="N8497" s="4" t="s">
        <v>29</v>
      </c>
      <c r="O8497" s="4">
        <v>6.5770000000000002E-5</v>
      </c>
      <c r="P8497" s="4">
        <v>9.5509999999999999E-5</v>
      </c>
      <c r="Q8497" s="4">
        <v>3.53</v>
      </c>
    </row>
    <row r="8498" spans="1:29" hidden="1" outlineLevel="1" collapsed="1" x14ac:dyDescent="0.25">
      <c r="A8498" t="s">
        <v>34</v>
      </c>
      <c r="B8498" s="4" t="s">
        <v>29</v>
      </c>
      <c r="C8498" s="4" t="s">
        <v>9778</v>
      </c>
      <c r="D8498" s="4" t="s">
        <v>34</v>
      </c>
      <c r="E8498" s="4">
        <v>4.2343399999999996E-3</v>
      </c>
      <c r="F8498" s="4">
        <v>3.0793500000000001E-4</v>
      </c>
      <c r="G8498" s="4">
        <v>1</v>
      </c>
      <c r="H8498" s="4">
        <v>1</v>
      </c>
      <c r="I8498" s="4">
        <v>2</v>
      </c>
      <c r="J8498" s="4" t="s">
        <v>9774</v>
      </c>
      <c r="K8498" s="4">
        <v>2</v>
      </c>
      <c r="L8498" s="4">
        <v>3034.6724199999999</v>
      </c>
      <c r="M8498" s="4" t="s">
        <v>29</v>
      </c>
      <c r="N8498" s="4" t="s">
        <v>29</v>
      </c>
      <c r="O8498" s="4">
        <v>1.192E-4</v>
      </c>
      <c r="P8498" s="4">
        <v>5.0549999999999998E-4</v>
      </c>
      <c r="Q8498" s="4">
        <v>2.35</v>
      </c>
    </row>
    <row r="8499" spans="1:29" x14ac:dyDescent="0.25">
      <c r="A8499" s="3" t="s">
        <v>29</v>
      </c>
      <c r="B8499" s="3" t="s">
        <v>30</v>
      </c>
      <c r="C8499" s="3" t="s">
        <v>9779</v>
      </c>
      <c r="D8499" s="3" t="s">
        <v>9780</v>
      </c>
      <c r="E8499" s="3">
        <v>0</v>
      </c>
      <c r="F8499" s="3">
        <v>11.666</v>
      </c>
      <c r="G8499" s="3">
        <v>4</v>
      </c>
      <c r="H8499" s="3">
        <v>4</v>
      </c>
      <c r="I8499" s="3">
        <v>5</v>
      </c>
      <c r="J8499" s="3">
        <v>4</v>
      </c>
      <c r="K8499" s="3">
        <v>923</v>
      </c>
      <c r="L8499" s="3">
        <v>103.9</v>
      </c>
      <c r="M8499" s="3">
        <v>5.0999999999999996</v>
      </c>
      <c r="N8499" s="3">
        <v>6.48</v>
      </c>
      <c r="O8499" s="3">
        <v>4</v>
      </c>
      <c r="P8499" s="3" t="s">
        <v>34</v>
      </c>
      <c r="Q8499" s="3" t="s">
        <v>34</v>
      </c>
      <c r="R8499" s="3" t="s">
        <v>189</v>
      </c>
      <c r="S8499" s="3" t="s">
        <v>9781</v>
      </c>
      <c r="T8499" s="3" t="s">
        <v>34</v>
      </c>
      <c r="U8499" s="3" t="s">
        <v>9782</v>
      </c>
      <c r="V8499" s="3" t="s">
        <v>34</v>
      </c>
      <c r="W8499" s="3" t="s">
        <v>2509</v>
      </c>
      <c r="X8499" s="3" t="s">
        <v>34</v>
      </c>
      <c r="Y8499" s="3" t="s">
        <v>34</v>
      </c>
      <c r="Z8499" s="3" t="s">
        <v>34</v>
      </c>
      <c r="AA8499" s="3">
        <v>0</v>
      </c>
      <c r="AB8499" s="3" t="s">
        <v>29</v>
      </c>
      <c r="AC8499" s="3">
        <v>1</v>
      </c>
    </row>
    <row r="8500" spans="1:29" hidden="1" outlineLevel="1" collapsed="1" x14ac:dyDescent="0.25">
      <c r="A8500" t="s">
        <v>34</v>
      </c>
      <c r="B8500" s="2" t="s">
        <v>39</v>
      </c>
      <c r="C8500" s="2" t="s">
        <v>40</v>
      </c>
      <c r="D8500" s="2" t="s">
        <v>41</v>
      </c>
      <c r="E8500" s="2" t="s">
        <v>42</v>
      </c>
      <c r="F8500" s="2" t="s">
        <v>43</v>
      </c>
      <c r="G8500" s="2" t="s">
        <v>28</v>
      </c>
      <c r="H8500" s="2" t="s">
        <v>44</v>
      </c>
      <c r="I8500" s="2" t="s">
        <v>8</v>
      </c>
      <c r="J8500" s="2" t="s">
        <v>45</v>
      </c>
      <c r="K8500" s="2" t="s">
        <v>46</v>
      </c>
      <c r="L8500" s="2" t="s">
        <v>47</v>
      </c>
      <c r="M8500" s="2" t="s">
        <v>27</v>
      </c>
      <c r="N8500" s="2" t="s">
        <v>48</v>
      </c>
      <c r="O8500" s="2" t="s">
        <v>49</v>
      </c>
      <c r="P8500" s="2" t="s">
        <v>50</v>
      </c>
      <c r="Q8500" s="2" t="s">
        <v>51</v>
      </c>
    </row>
    <row r="8501" spans="1:29" hidden="1" outlineLevel="1" collapsed="1" x14ac:dyDescent="0.25">
      <c r="A8501" t="s">
        <v>34</v>
      </c>
      <c r="B8501" s="4" t="s">
        <v>29</v>
      </c>
      <c r="C8501" s="4" t="s">
        <v>9783</v>
      </c>
      <c r="D8501" s="4" t="s">
        <v>34</v>
      </c>
      <c r="E8501" s="4">
        <v>2.34958E-3</v>
      </c>
      <c r="F8501" s="4">
        <v>3.0793500000000001E-4</v>
      </c>
      <c r="G8501" s="4">
        <v>1</v>
      </c>
      <c r="H8501" s="4">
        <v>1</v>
      </c>
      <c r="I8501" s="4">
        <v>1</v>
      </c>
      <c r="J8501" s="4" t="s">
        <v>9779</v>
      </c>
      <c r="K8501" s="4">
        <v>0</v>
      </c>
      <c r="L8501" s="4">
        <v>1334.69506</v>
      </c>
      <c r="M8501" s="4" t="s">
        <v>29</v>
      </c>
      <c r="N8501" s="4" t="s">
        <v>29</v>
      </c>
      <c r="O8501" s="4">
        <v>1.192E-4</v>
      </c>
      <c r="P8501" s="4">
        <v>2.5460000000000001E-4</v>
      </c>
      <c r="Q8501" s="4">
        <v>2.85</v>
      </c>
    </row>
    <row r="8502" spans="1:29" hidden="1" outlineLevel="1" collapsed="1" x14ac:dyDescent="0.25">
      <c r="A8502" t="s">
        <v>34</v>
      </c>
      <c r="B8502" s="4" t="s">
        <v>29</v>
      </c>
      <c r="C8502" s="4" t="s">
        <v>9784</v>
      </c>
      <c r="D8502" s="4" t="s">
        <v>34</v>
      </c>
      <c r="E8502" s="4">
        <v>1.1083000000000001E-2</v>
      </c>
      <c r="F8502" s="4">
        <v>4.3565599999999998E-4</v>
      </c>
      <c r="G8502" s="4">
        <v>1</v>
      </c>
      <c r="H8502" s="4">
        <v>1</v>
      </c>
      <c r="I8502" s="4">
        <v>2</v>
      </c>
      <c r="J8502" s="4" t="s">
        <v>9779</v>
      </c>
      <c r="K8502" s="4">
        <v>0</v>
      </c>
      <c r="L8502" s="4">
        <v>864.47265000000004</v>
      </c>
      <c r="M8502" s="4" t="s">
        <v>29</v>
      </c>
      <c r="N8502" s="4" t="s">
        <v>29</v>
      </c>
      <c r="O8502" s="4">
        <v>1.639E-4</v>
      </c>
      <c r="P8502" s="4">
        <v>1.5740000000000001E-3</v>
      </c>
      <c r="Q8502" s="4">
        <v>1.5</v>
      </c>
    </row>
    <row r="8503" spans="1:29" hidden="1" outlineLevel="1" collapsed="1" x14ac:dyDescent="0.25">
      <c r="A8503" t="s">
        <v>34</v>
      </c>
      <c r="B8503" s="4" t="s">
        <v>29</v>
      </c>
      <c r="C8503" s="4" t="s">
        <v>9785</v>
      </c>
      <c r="D8503" s="4" t="s">
        <v>34</v>
      </c>
      <c r="E8503" s="4">
        <v>8.2741399999999993E-3</v>
      </c>
      <c r="F8503" s="4">
        <v>4.3565599999999998E-4</v>
      </c>
      <c r="G8503" s="4">
        <v>1</v>
      </c>
      <c r="H8503" s="4">
        <v>1</v>
      </c>
      <c r="I8503" s="4">
        <v>1</v>
      </c>
      <c r="J8503" s="4" t="s">
        <v>9779</v>
      </c>
      <c r="K8503" s="4">
        <v>0</v>
      </c>
      <c r="L8503" s="4">
        <v>809.47672999999998</v>
      </c>
      <c r="M8503" s="4" t="s">
        <v>29</v>
      </c>
      <c r="N8503" s="4" t="s">
        <v>29</v>
      </c>
      <c r="O8503" s="4">
        <v>1.639E-4</v>
      </c>
      <c r="P8503" s="4">
        <v>1.116E-3</v>
      </c>
      <c r="Q8503" s="4">
        <v>1.4</v>
      </c>
    </row>
    <row r="8504" spans="1:29" hidden="1" outlineLevel="1" collapsed="1" x14ac:dyDescent="0.25">
      <c r="A8504" t="s">
        <v>34</v>
      </c>
      <c r="B8504" s="4" t="s">
        <v>29</v>
      </c>
      <c r="C8504" s="4" t="s">
        <v>9786</v>
      </c>
      <c r="D8504" s="4" t="s">
        <v>34</v>
      </c>
      <c r="E8504" s="4">
        <v>2.72575E-2</v>
      </c>
      <c r="F8504" s="4">
        <v>1.14003E-3</v>
      </c>
      <c r="G8504" s="4">
        <v>1</v>
      </c>
      <c r="H8504" s="4">
        <v>1</v>
      </c>
      <c r="I8504" s="4">
        <v>1</v>
      </c>
      <c r="J8504" s="4" t="s">
        <v>9779</v>
      </c>
      <c r="K8504" s="4">
        <v>0</v>
      </c>
      <c r="L8504" s="4">
        <v>804.49779999999998</v>
      </c>
      <c r="M8504" s="4" t="s">
        <v>29</v>
      </c>
      <c r="N8504" s="4" t="s">
        <v>29</v>
      </c>
      <c r="O8504" s="4">
        <v>4.1320000000000001E-4</v>
      </c>
      <c r="P8504" s="4">
        <v>4.8250000000000003E-3</v>
      </c>
      <c r="Q8504" s="4">
        <v>1.77</v>
      </c>
    </row>
    <row r="8505" spans="1:29" x14ac:dyDescent="0.25">
      <c r="A8505" s="3" t="s">
        <v>29</v>
      </c>
      <c r="B8505" s="3" t="s">
        <v>30</v>
      </c>
      <c r="C8505" s="3" t="s">
        <v>9787</v>
      </c>
      <c r="D8505" s="3" t="s">
        <v>9788</v>
      </c>
      <c r="E8505" s="3">
        <v>0</v>
      </c>
      <c r="F8505" s="3">
        <v>11.635</v>
      </c>
      <c r="G8505" s="3">
        <v>15</v>
      </c>
      <c r="H8505" s="3">
        <v>3</v>
      </c>
      <c r="I8505" s="3">
        <v>3</v>
      </c>
      <c r="J8505" s="3">
        <v>3</v>
      </c>
      <c r="K8505" s="3">
        <v>266</v>
      </c>
      <c r="L8505" s="3">
        <v>30.2</v>
      </c>
      <c r="M8505" s="3">
        <v>8.82</v>
      </c>
      <c r="N8505" s="3">
        <v>8.6300000000000008</v>
      </c>
      <c r="O8505" s="3">
        <v>3</v>
      </c>
      <c r="P8505" s="3" t="s">
        <v>315</v>
      </c>
      <c r="Q8505" s="3" t="s">
        <v>34</v>
      </c>
      <c r="R8505" s="3" t="s">
        <v>1854</v>
      </c>
      <c r="S8505" s="3" t="s">
        <v>9789</v>
      </c>
      <c r="T8505" s="3" t="s">
        <v>34</v>
      </c>
      <c r="U8505" s="3" t="s">
        <v>9790</v>
      </c>
      <c r="V8505" s="3" t="s">
        <v>34</v>
      </c>
      <c r="W8505" s="3" t="s">
        <v>976</v>
      </c>
      <c r="X8505" s="3" t="s">
        <v>34</v>
      </c>
      <c r="Y8505" s="3" t="s">
        <v>34</v>
      </c>
      <c r="Z8505" s="3" t="s">
        <v>7465</v>
      </c>
      <c r="AA8505" s="3">
        <v>2</v>
      </c>
      <c r="AB8505" s="3" t="s">
        <v>29</v>
      </c>
      <c r="AC8505" s="3">
        <v>1</v>
      </c>
    </row>
    <row r="8506" spans="1:29" hidden="1" outlineLevel="1" collapsed="1" x14ac:dyDescent="0.25">
      <c r="A8506" t="s">
        <v>34</v>
      </c>
      <c r="B8506" s="2" t="s">
        <v>39</v>
      </c>
      <c r="C8506" s="2" t="s">
        <v>40</v>
      </c>
      <c r="D8506" s="2" t="s">
        <v>41</v>
      </c>
      <c r="E8506" s="2" t="s">
        <v>42</v>
      </c>
      <c r="F8506" s="2" t="s">
        <v>43</v>
      </c>
      <c r="G8506" s="2" t="s">
        <v>28</v>
      </c>
      <c r="H8506" s="2" t="s">
        <v>44</v>
      </c>
      <c r="I8506" s="2" t="s">
        <v>8</v>
      </c>
      <c r="J8506" s="2" t="s">
        <v>45</v>
      </c>
      <c r="K8506" s="2" t="s">
        <v>46</v>
      </c>
      <c r="L8506" s="2" t="s">
        <v>47</v>
      </c>
      <c r="M8506" s="2" t="s">
        <v>27</v>
      </c>
      <c r="N8506" s="2" t="s">
        <v>48</v>
      </c>
      <c r="O8506" s="2" t="s">
        <v>49</v>
      </c>
      <c r="P8506" s="2" t="s">
        <v>50</v>
      </c>
      <c r="Q8506" s="2" t="s">
        <v>51</v>
      </c>
    </row>
    <row r="8507" spans="1:29" hidden="1" outlineLevel="1" collapsed="1" x14ac:dyDescent="0.25">
      <c r="A8507" t="s">
        <v>34</v>
      </c>
      <c r="B8507" s="4" t="s">
        <v>29</v>
      </c>
      <c r="C8507" s="4" t="s">
        <v>9791</v>
      </c>
      <c r="D8507" s="4" t="s">
        <v>34</v>
      </c>
      <c r="E8507" s="4">
        <v>4.1780399999999997E-5</v>
      </c>
      <c r="F8507" s="4">
        <v>1.5434800000000001E-4</v>
      </c>
      <c r="G8507" s="4">
        <v>1</v>
      </c>
      <c r="H8507" s="4">
        <v>1</v>
      </c>
      <c r="I8507" s="4">
        <v>1</v>
      </c>
      <c r="J8507" s="4" t="s">
        <v>9787</v>
      </c>
      <c r="K8507" s="4">
        <v>1</v>
      </c>
      <c r="L8507" s="4">
        <v>1323.79946</v>
      </c>
      <c r="M8507" s="4" t="s">
        <v>29</v>
      </c>
      <c r="N8507" s="4" t="s">
        <v>29</v>
      </c>
      <c r="O8507" s="4">
        <v>6.5770000000000002E-5</v>
      </c>
      <c r="P8507" s="4">
        <v>1.9879999999999999E-6</v>
      </c>
      <c r="Q8507" s="4">
        <v>3.09</v>
      </c>
    </row>
    <row r="8508" spans="1:29" hidden="1" outlineLevel="1" collapsed="1" x14ac:dyDescent="0.25">
      <c r="A8508" t="s">
        <v>34</v>
      </c>
      <c r="B8508" s="4" t="s">
        <v>29</v>
      </c>
      <c r="C8508" s="4" t="s">
        <v>9792</v>
      </c>
      <c r="D8508" s="4" t="s">
        <v>9793</v>
      </c>
      <c r="E8508" s="4">
        <v>3.6317699999999999E-3</v>
      </c>
      <c r="F8508" s="4">
        <v>3.0793500000000001E-4</v>
      </c>
      <c r="G8508" s="4">
        <v>1</v>
      </c>
      <c r="H8508" s="4">
        <v>1</v>
      </c>
      <c r="I8508" s="4">
        <v>1</v>
      </c>
      <c r="J8508" s="4" t="s">
        <v>9787</v>
      </c>
      <c r="K8508" s="4">
        <v>0</v>
      </c>
      <c r="L8508" s="4">
        <v>1497.62429</v>
      </c>
      <c r="M8508" s="4" t="s">
        <v>29</v>
      </c>
      <c r="N8508" s="4" t="s">
        <v>29</v>
      </c>
      <c r="O8508" s="4">
        <v>1.192E-4</v>
      </c>
      <c r="P8508" s="4">
        <v>4.2180000000000001E-4</v>
      </c>
      <c r="Q8508" s="4">
        <v>2.71</v>
      </c>
    </row>
    <row r="8509" spans="1:29" hidden="1" outlineLevel="1" collapsed="1" x14ac:dyDescent="0.25">
      <c r="A8509" t="s">
        <v>34</v>
      </c>
      <c r="B8509" s="4" t="s">
        <v>29</v>
      </c>
      <c r="C8509" s="4" t="s">
        <v>9794</v>
      </c>
      <c r="D8509" s="4" t="s">
        <v>490</v>
      </c>
      <c r="E8509" s="4">
        <v>1.7471799999999999E-2</v>
      </c>
      <c r="F8509" s="4">
        <v>5.7957899999999999E-4</v>
      </c>
      <c r="G8509" s="4">
        <v>1</v>
      </c>
      <c r="H8509" s="4">
        <v>1</v>
      </c>
      <c r="I8509" s="4">
        <v>1</v>
      </c>
      <c r="J8509" s="4" t="s">
        <v>9787</v>
      </c>
      <c r="K8509" s="4">
        <v>1</v>
      </c>
      <c r="L8509" s="4">
        <v>1459.7031999999999</v>
      </c>
      <c r="M8509" s="4" t="s">
        <v>29</v>
      </c>
      <c r="N8509" s="4" t="s">
        <v>29</v>
      </c>
      <c r="O8509" s="4">
        <v>2.1489999999999999E-4</v>
      </c>
      <c r="P8509" s="4">
        <v>2.7629999999999998E-3</v>
      </c>
      <c r="Q8509" s="4">
        <v>2.83</v>
      </c>
    </row>
    <row r="8510" spans="1:29" x14ac:dyDescent="0.25">
      <c r="A8510" s="3" t="s">
        <v>29</v>
      </c>
      <c r="B8510" s="3" t="s">
        <v>30</v>
      </c>
      <c r="C8510" s="3" t="s">
        <v>9795</v>
      </c>
      <c r="D8510" s="3" t="s">
        <v>9796</v>
      </c>
      <c r="E8510" s="3">
        <v>0</v>
      </c>
      <c r="F8510" s="3">
        <v>11.619</v>
      </c>
      <c r="G8510" s="3">
        <v>21</v>
      </c>
      <c r="H8510" s="3">
        <v>4</v>
      </c>
      <c r="I8510" s="3">
        <v>5</v>
      </c>
      <c r="J8510" s="3">
        <v>4</v>
      </c>
      <c r="K8510" s="3">
        <v>258</v>
      </c>
      <c r="L8510" s="3">
        <v>30</v>
      </c>
      <c r="M8510" s="3">
        <v>10.130000000000001</v>
      </c>
      <c r="N8510" s="3">
        <v>11.12</v>
      </c>
      <c r="O8510" s="3">
        <v>4</v>
      </c>
      <c r="P8510" s="3" t="s">
        <v>2217</v>
      </c>
      <c r="Q8510" s="3" t="s">
        <v>8214</v>
      </c>
      <c r="R8510" s="3" t="s">
        <v>2920</v>
      </c>
      <c r="S8510" s="3" t="s">
        <v>9797</v>
      </c>
      <c r="T8510" s="3" t="s">
        <v>9798</v>
      </c>
      <c r="U8510" s="3" t="s">
        <v>9795</v>
      </c>
      <c r="V8510" s="3" t="s">
        <v>9799</v>
      </c>
      <c r="W8510" s="3" t="s">
        <v>536</v>
      </c>
      <c r="X8510" s="3" t="s">
        <v>2830</v>
      </c>
      <c r="Y8510" s="3" t="s">
        <v>34</v>
      </c>
      <c r="Z8510" s="3" t="s">
        <v>34</v>
      </c>
      <c r="AA8510" s="3">
        <v>1</v>
      </c>
      <c r="AB8510" s="3" t="s">
        <v>29</v>
      </c>
      <c r="AC8510" s="3">
        <v>1</v>
      </c>
    </row>
    <row r="8511" spans="1:29" hidden="1" outlineLevel="1" collapsed="1" x14ac:dyDescent="0.25">
      <c r="A8511" t="s">
        <v>34</v>
      </c>
      <c r="B8511" s="2" t="s">
        <v>39</v>
      </c>
      <c r="C8511" s="2" t="s">
        <v>40</v>
      </c>
      <c r="D8511" s="2" t="s">
        <v>41</v>
      </c>
      <c r="E8511" s="2" t="s">
        <v>42</v>
      </c>
      <c r="F8511" s="2" t="s">
        <v>43</v>
      </c>
      <c r="G8511" s="2" t="s">
        <v>28</v>
      </c>
      <c r="H8511" s="2" t="s">
        <v>44</v>
      </c>
      <c r="I8511" s="2" t="s">
        <v>8</v>
      </c>
      <c r="J8511" s="2" t="s">
        <v>45</v>
      </c>
      <c r="K8511" s="2" t="s">
        <v>46</v>
      </c>
      <c r="L8511" s="2" t="s">
        <v>47</v>
      </c>
      <c r="M8511" s="2" t="s">
        <v>27</v>
      </c>
      <c r="N8511" s="2" t="s">
        <v>48</v>
      </c>
      <c r="O8511" s="2" t="s">
        <v>49</v>
      </c>
      <c r="P8511" s="2" t="s">
        <v>50</v>
      </c>
      <c r="Q8511" s="2" t="s">
        <v>51</v>
      </c>
    </row>
    <row r="8512" spans="1:29" hidden="1" outlineLevel="1" collapsed="1" x14ac:dyDescent="0.25">
      <c r="A8512" t="s">
        <v>34</v>
      </c>
      <c r="B8512" s="4" t="s">
        <v>29</v>
      </c>
      <c r="C8512" s="4" t="s">
        <v>9800</v>
      </c>
      <c r="D8512" s="4" t="s">
        <v>34</v>
      </c>
      <c r="E8512" s="4">
        <v>5.0644000000000004E-4</v>
      </c>
      <c r="F8512" s="4">
        <v>1.5434800000000001E-4</v>
      </c>
      <c r="G8512" s="4">
        <v>1</v>
      </c>
      <c r="H8512" s="4">
        <v>1</v>
      </c>
      <c r="I8512" s="4">
        <v>1</v>
      </c>
      <c r="J8512" s="4" t="s">
        <v>9795</v>
      </c>
      <c r="K8512" s="4">
        <v>0</v>
      </c>
      <c r="L8512" s="4">
        <v>1903.9184700000001</v>
      </c>
      <c r="M8512" s="4" t="s">
        <v>29</v>
      </c>
      <c r="N8512" s="4" t="s">
        <v>29</v>
      </c>
      <c r="O8512" s="4">
        <v>6.5770000000000002E-5</v>
      </c>
      <c r="P8512" s="4">
        <v>4.0540000000000001E-5</v>
      </c>
      <c r="Q8512" s="4">
        <v>3.38</v>
      </c>
    </row>
    <row r="8513" spans="1:29" hidden="1" outlineLevel="1" collapsed="1" x14ac:dyDescent="0.25">
      <c r="A8513" t="s">
        <v>34</v>
      </c>
      <c r="B8513" s="4" t="s">
        <v>29</v>
      </c>
      <c r="C8513" s="4" t="s">
        <v>9801</v>
      </c>
      <c r="D8513" s="4" t="s">
        <v>244</v>
      </c>
      <c r="E8513" s="4">
        <v>6.5367799999999998E-3</v>
      </c>
      <c r="F8513" s="4">
        <v>4.3565599999999998E-4</v>
      </c>
      <c r="G8513" s="4">
        <v>1</v>
      </c>
      <c r="H8513" s="4">
        <v>1</v>
      </c>
      <c r="I8513" s="4">
        <v>2</v>
      </c>
      <c r="J8513" s="4" t="s">
        <v>9795</v>
      </c>
      <c r="K8513" s="4">
        <v>0</v>
      </c>
      <c r="L8513" s="4">
        <v>1838.9217799999999</v>
      </c>
      <c r="M8513" s="4" t="s">
        <v>29</v>
      </c>
      <c r="N8513" s="4" t="s">
        <v>29</v>
      </c>
      <c r="O8513" s="4">
        <v>1.639E-4</v>
      </c>
      <c r="P8513" s="4">
        <v>8.4199999999999998E-4</v>
      </c>
      <c r="Q8513" s="4">
        <v>1.94</v>
      </c>
    </row>
    <row r="8514" spans="1:29" hidden="1" outlineLevel="1" collapsed="1" x14ac:dyDescent="0.25">
      <c r="A8514" t="s">
        <v>34</v>
      </c>
      <c r="B8514" s="4" t="s">
        <v>29</v>
      </c>
      <c r="C8514" s="4" t="s">
        <v>9802</v>
      </c>
      <c r="D8514" s="4" t="s">
        <v>154</v>
      </c>
      <c r="E8514" s="4">
        <v>2.05738E-2</v>
      </c>
      <c r="F8514" s="4">
        <v>7.2030900000000003E-4</v>
      </c>
      <c r="G8514" s="4">
        <v>1</v>
      </c>
      <c r="H8514" s="4">
        <v>1</v>
      </c>
      <c r="I8514" s="4">
        <v>1</v>
      </c>
      <c r="J8514" s="4" t="s">
        <v>9795</v>
      </c>
      <c r="K8514" s="4">
        <v>0</v>
      </c>
      <c r="L8514" s="4">
        <v>1256.6595199999999</v>
      </c>
      <c r="M8514" s="4" t="s">
        <v>29</v>
      </c>
      <c r="N8514" s="4" t="s">
        <v>29</v>
      </c>
      <c r="O8514" s="4">
        <v>2.6459999999999998E-4</v>
      </c>
      <c r="P8514" s="4">
        <v>3.388E-3</v>
      </c>
      <c r="Q8514" s="4">
        <v>2.88</v>
      </c>
    </row>
    <row r="8515" spans="1:29" hidden="1" outlineLevel="1" collapsed="1" x14ac:dyDescent="0.25">
      <c r="A8515" t="s">
        <v>34</v>
      </c>
      <c r="B8515" s="4" t="s">
        <v>29</v>
      </c>
      <c r="C8515" s="4" t="s">
        <v>9803</v>
      </c>
      <c r="D8515" s="4" t="s">
        <v>34</v>
      </c>
      <c r="E8515" s="4">
        <v>8.2337300000000002E-2</v>
      </c>
      <c r="F8515" s="4">
        <v>3.1301300000000001E-3</v>
      </c>
      <c r="G8515" s="4">
        <v>1</v>
      </c>
      <c r="H8515" s="4">
        <v>1</v>
      </c>
      <c r="I8515" s="4">
        <v>1</v>
      </c>
      <c r="J8515" s="4" t="s">
        <v>9795</v>
      </c>
      <c r="K8515" s="4">
        <v>1</v>
      </c>
      <c r="L8515" s="4">
        <v>1128.6411700000001</v>
      </c>
      <c r="M8515" s="4" t="s">
        <v>29</v>
      </c>
      <c r="N8515" s="4" t="s">
        <v>29</v>
      </c>
      <c r="O8515" s="4">
        <v>1.121E-3</v>
      </c>
      <c r="P8515" s="4">
        <v>2.0799999999999999E-2</v>
      </c>
      <c r="Q8515" s="4">
        <v>2.1</v>
      </c>
    </row>
    <row r="8516" spans="1:29" x14ac:dyDescent="0.25">
      <c r="A8516" s="3" t="s">
        <v>29</v>
      </c>
      <c r="B8516" s="3" t="s">
        <v>30</v>
      </c>
      <c r="C8516" s="3" t="s">
        <v>9804</v>
      </c>
      <c r="D8516" s="3" t="s">
        <v>9805</v>
      </c>
      <c r="E8516" s="3">
        <v>0</v>
      </c>
      <c r="F8516" s="3">
        <v>11.608000000000001</v>
      </c>
      <c r="G8516" s="3">
        <v>16</v>
      </c>
      <c r="H8516" s="3">
        <v>3</v>
      </c>
      <c r="I8516" s="3">
        <v>4</v>
      </c>
      <c r="J8516" s="3">
        <v>3</v>
      </c>
      <c r="K8516" s="3">
        <v>359</v>
      </c>
      <c r="L8516" s="3">
        <v>38.5</v>
      </c>
      <c r="M8516" s="3">
        <v>7.44</v>
      </c>
      <c r="N8516" s="3">
        <v>10.93</v>
      </c>
      <c r="O8516" s="3">
        <v>3</v>
      </c>
      <c r="P8516" s="3" t="s">
        <v>315</v>
      </c>
      <c r="Q8516" s="3" t="s">
        <v>34</v>
      </c>
      <c r="R8516" s="3" t="s">
        <v>35</v>
      </c>
      <c r="S8516" s="3" t="s">
        <v>9806</v>
      </c>
      <c r="T8516" s="3" t="s">
        <v>34</v>
      </c>
      <c r="U8516" s="3" t="s">
        <v>9807</v>
      </c>
      <c r="V8516" s="3" t="s">
        <v>34</v>
      </c>
      <c r="W8516" s="3" t="s">
        <v>1213</v>
      </c>
      <c r="X8516" s="3" t="s">
        <v>34</v>
      </c>
      <c r="Y8516" s="3" t="s">
        <v>34</v>
      </c>
      <c r="Z8516" s="3" t="s">
        <v>34</v>
      </c>
      <c r="AA8516" s="3">
        <v>0</v>
      </c>
      <c r="AB8516" s="3" t="s">
        <v>29</v>
      </c>
      <c r="AC8516" s="3">
        <v>1</v>
      </c>
    </row>
    <row r="8517" spans="1:29" hidden="1" outlineLevel="1" collapsed="1" x14ac:dyDescent="0.25">
      <c r="A8517" t="s">
        <v>34</v>
      </c>
      <c r="B8517" s="2" t="s">
        <v>39</v>
      </c>
      <c r="C8517" s="2" t="s">
        <v>40</v>
      </c>
      <c r="D8517" s="2" t="s">
        <v>41</v>
      </c>
      <c r="E8517" s="2" t="s">
        <v>42</v>
      </c>
      <c r="F8517" s="2" t="s">
        <v>43</v>
      </c>
      <c r="G8517" s="2" t="s">
        <v>28</v>
      </c>
      <c r="H8517" s="2" t="s">
        <v>44</v>
      </c>
      <c r="I8517" s="2" t="s">
        <v>8</v>
      </c>
      <c r="J8517" s="2" t="s">
        <v>45</v>
      </c>
      <c r="K8517" s="2" t="s">
        <v>46</v>
      </c>
      <c r="L8517" s="2" t="s">
        <v>47</v>
      </c>
      <c r="M8517" s="2" t="s">
        <v>27</v>
      </c>
      <c r="N8517" s="2" t="s">
        <v>48</v>
      </c>
      <c r="O8517" s="2" t="s">
        <v>49</v>
      </c>
      <c r="P8517" s="2" t="s">
        <v>50</v>
      </c>
      <c r="Q8517" s="2" t="s">
        <v>51</v>
      </c>
    </row>
    <row r="8518" spans="1:29" hidden="1" outlineLevel="1" collapsed="1" x14ac:dyDescent="0.25">
      <c r="A8518" t="s">
        <v>34</v>
      </c>
      <c r="B8518" s="4" t="s">
        <v>29</v>
      </c>
      <c r="C8518" s="4" t="s">
        <v>9808</v>
      </c>
      <c r="D8518" s="4" t="s">
        <v>34</v>
      </c>
      <c r="E8518" s="4">
        <v>8.6973799999999997E-5</v>
      </c>
      <c r="F8518" s="4">
        <v>1.5434800000000001E-4</v>
      </c>
      <c r="G8518" s="4">
        <v>1</v>
      </c>
      <c r="H8518" s="4">
        <v>1</v>
      </c>
      <c r="I8518" s="4">
        <v>2</v>
      </c>
      <c r="J8518" s="4" t="s">
        <v>9804</v>
      </c>
      <c r="K8518" s="4">
        <v>0</v>
      </c>
      <c r="L8518" s="4">
        <v>2767.5127900000002</v>
      </c>
      <c r="M8518" s="4" t="s">
        <v>29</v>
      </c>
      <c r="N8518" s="4" t="s">
        <v>29</v>
      </c>
      <c r="O8518" s="4">
        <v>6.5770000000000002E-5</v>
      </c>
      <c r="P8518" s="4">
        <v>4.8489999999999997E-6</v>
      </c>
      <c r="Q8518" s="4">
        <v>3.52</v>
      </c>
    </row>
    <row r="8519" spans="1:29" hidden="1" outlineLevel="1" collapsed="1" x14ac:dyDescent="0.25">
      <c r="A8519" t="s">
        <v>34</v>
      </c>
      <c r="B8519" s="4" t="s">
        <v>29</v>
      </c>
      <c r="C8519" s="4" t="s">
        <v>9809</v>
      </c>
      <c r="D8519" s="4" t="s">
        <v>34</v>
      </c>
      <c r="E8519" s="4">
        <v>1.2308600000000001E-4</v>
      </c>
      <c r="F8519" s="4">
        <v>1.5434800000000001E-4</v>
      </c>
      <c r="G8519" s="4">
        <v>1</v>
      </c>
      <c r="H8519" s="4">
        <v>1</v>
      </c>
      <c r="I8519" s="4">
        <v>1</v>
      </c>
      <c r="J8519" s="4" t="s">
        <v>9804</v>
      </c>
      <c r="K8519" s="4">
        <v>0</v>
      </c>
      <c r="L8519" s="4">
        <v>2512.3769600000001</v>
      </c>
      <c r="M8519" s="4" t="s">
        <v>29</v>
      </c>
      <c r="N8519" s="4" t="s">
        <v>29</v>
      </c>
      <c r="O8519" s="4">
        <v>6.5770000000000002E-5</v>
      </c>
      <c r="P8519" s="4">
        <v>7.3719999999999999E-6</v>
      </c>
      <c r="Q8519" s="4">
        <v>3.65</v>
      </c>
    </row>
    <row r="8520" spans="1:29" hidden="1" outlineLevel="1" collapsed="1" x14ac:dyDescent="0.25">
      <c r="A8520" t="s">
        <v>34</v>
      </c>
      <c r="B8520" s="4" t="s">
        <v>29</v>
      </c>
      <c r="C8520" s="4" t="s">
        <v>9810</v>
      </c>
      <c r="D8520" s="4" t="s">
        <v>34</v>
      </c>
      <c r="E8520" s="4">
        <v>0.18387000000000001</v>
      </c>
      <c r="F8520" s="4">
        <v>5.3769400000000002E-3</v>
      </c>
      <c r="G8520" s="4">
        <v>1</v>
      </c>
      <c r="H8520" s="4">
        <v>1</v>
      </c>
      <c r="I8520" s="4">
        <v>1</v>
      </c>
      <c r="J8520" s="4" t="s">
        <v>9804</v>
      </c>
      <c r="K8520" s="4">
        <v>1</v>
      </c>
      <c r="L8520" s="4">
        <v>2980.6578300000001</v>
      </c>
      <c r="M8520" s="4" t="s">
        <v>29</v>
      </c>
      <c r="N8520" s="4" t="s">
        <v>29</v>
      </c>
      <c r="O8520" s="4">
        <v>2.0179999999999998E-3</v>
      </c>
      <c r="P8520" s="4">
        <v>6.898E-2</v>
      </c>
      <c r="Q8520" s="4">
        <v>2.31</v>
      </c>
    </row>
    <row r="8521" spans="1:29" x14ac:dyDescent="0.25">
      <c r="A8521" s="3" t="s">
        <v>29</v>
      </c>
      <c r="B8521" s="3" t="s">
        <v>30</v>
      </c>
      <c r="C8521" s="3" t="s">
        <v>9811</v>
      </c>
      <c r="D8521" s="3" t="s">
        <v>9812</v>
      </c>
      <c r="E8521" s="3">
        <v>0</v>
      </c>
      <c r="F8521" s="3">
        <v>11.590999999999999</v>
      </c>
      <c r="G8521" s="3">
        <v>9</v>
      </c>
      <c r="H8521" s="3">
        <v>3</v>
      </c>
      <c r="I8521" s="3">
        <v>3</v>
      </c>
      <c r="J8521" s="3">
        <v>3</v>
      </c>
      <c r="K8521" s="3">
        <v>520</v>
      </c>
      <c r="L8521" s="3">
        <v>57.9</v>
      </c>
      <c r="M8521" s="3">
        <v>7.75</v>
      </c>
      <c r="N8521" s="3">
        <v>9.24</v>
      </c>
      <c r="O8521" s="3">
        <v>3</v>
      </c>
      <c r="P8521" s="3" t="s">
        <v>2146</v>
      </c>
      <c r="Q8521" s="3" t="s">
        <v>8719</v>
      </c>
      <c r="R8521" s="3" t="s">
        <v>3465</v>
      </c>
      <c r="S8521" s="3" t="s">
        <v>9813</v>
      </c>
      <c r="T8521" s="3" t="s">
        <v>9814</v>
      </c>
      <c r="U8521" s="3" t="s">
        <v>9811</v>
      </c>
      <c r="V8521" s="3" t="s">
        <v>9815</v>
      </c>
      <c r="W8521" s="3" t="s">
        <v>193</v>
      </c>
      <c r="X8521" s="3" t="s">
        <v>34</v>
      </c>
      <c r="Y8521" s="3" t="s">
        <v>34</v>
      </c>
      <c r="Z8521" s="3" t="s">
        <v>34</v>
      </c>
      <c r="AA8521" s="3">
        <v>0</v>
      </c>
      <c r="AB8521" s="3" t="s">
        <v>29</v>
      </c>
      <c r="AC8521" s="3">
        <v>1</v>
      </c>
    </row>
    <row r="8522" spans="1:29" hidden="1" outlineLevel="1" collapsed="1" x14ac:dyDescent="0.25">
      <c r="A8522" t="s">
        <v>34</v>
      </c>
      <c r="B8522" s="2" t="s">
        <v>39</v>
      </c>
      <c r="C8522" s="2" t="s">
        <v>40</v>
      </c>
      <c r="D8522" s="2" t="s">
        <v>41</v>
      </c>
      <c r="E8522" s="2" t="s">
        <v>42</v>
      </c>
      <c r="F8522" s="2" t="s">
        <v>43</v>
      </c>
      <c r="G8522" s="2" t="s">
        <v>28</v>
      </c>
      <c r="H8522" s="2" t="s">
        <v>44</v>
      </c>
      <c r="I8522" s="2" t="s">
        <v>8</v>
      </c>
      <c r="J8522" s="2" t="s">
        <v>45</v>
      </c>
      <c r="K8522" s="2" t="s">
        <v>46</v>
      </c>
      <c r="L8522" s="2" t="s">
        <v>47</v>
      </c>
      <c r="M8522" s="2" t="s">
        <v>27</v>
      </c>
      <c r="N8522" s="2" t="s">
        <v>48</v>
      </c>
      <c r="O8522" s="2" t="s">
        <v>49</v>
      </c>
      <c r="P8522" s="2" t="s">
        <v>50</v>
      </c>
      <c r="Q8522" s="2" t="s">
        <v>51</v>
      </c>
    </row>
    <row r="8523" spans="1:29" hidden="1" outlineLevel="1" collapsed="1" x14ac:dyDescent="0.25">
      <c r="A8523" t="s">
        <v>34</v>
      </c>
      <c r="B8523" s="4" t="s">
        <v>29</v>
      </c>
      <c r="C8523" s="4" t="s">
        <v>9816</v>
      </c>
      <c r="D8523" s="4" t="s">
        <v>34</v>
      </c>
      <c r="E8523" s="4">
        <v>2.49693E-4</v>
      </c>
      <c r="F8523" s="4">
        <v>1.5434800000000001E-4</v>
      </c>
      <c r="G8523" s="4">
        <v>1</v>
      </c>
      <c r="H8523" s="4">
        <v>1</v>
      </c>
      <c r="I8523" s="4">
        <v>1</v>
      </c>
      <c r="J8523" s="4" t="s">
        <v>9811</v>
      </c>
      <c r="K8523" s="4">
        <v>0</v>
      </c>
      <c r="L8523" s="4">
        <v>1246.6790100000001</v>
      </c>
      <c r="M8523" s="4" t="s">
        <v>29</v>
      </c>
      <c r="N8523" s="4" t="s">
        <v>29</v>
      </c>
      <c r="O8523" s="4">
        <v>6.5770000000000002E-5</v>
      </c>
      <c r="P8523" s="4">
        <v>1.732E-5</v>
      </c>
      <c r="Q8523" s="4">
        <v>2.79</v>
      </c>
    </row>
    <row r="8524" spans="1:29" hidden="1" outlineLevel="1" collapsed="1" x14ac:dyDescent="0.25">
      <c r="A8524" t="s">
        <v>34</v>
      </c>
      <c r="B8524" s="4" t="s">
        <v>29</v>
      </c>
      <c r="C8524" s="4" t="s">
        <v>9817</v>
      </c>
      <c r="D8524" s="4" t="s">
        <v>34</v>
      </c>
      <c r="E8524" s="4">
        <v>1.04134E-4</v>
      </c>
      <c r="F8524" s="4">
        <v>1.5434800000000001E-4</v>
      </c>
      <c r="G8524" s="4">
        <v>1</v>
      </c>
      <c r="H8524" s="4">
        <v>1</v>
      </c>
      <c r="I8524" s="4">
        <v>1</v>
      </c>
      <c r="J8524" s="4" t="s">
        <v>9811</v>
      </c>
      <c r="K8524" s="4">
        <v>0</v>
      </c>
      <c r="L8524" s="4">
        <v>1359.7114300000001</v>
      </c>
      <c r="M8524" s="4" t="s">
        <v>29</v>
      </c>
      <c r="N8524" s="4" t="s">
        <v>29</v>
      </c>
      <c r="O8524" s="4">
        <v>6.5770000000000002E-5</v>
      </c>
      <c r="P8524" s="4">
        <v>6.0179999999999998E-6</v>
      </c>
      <c r="Q8524" s="4">
        <v>3.15</v>
      </c>
    </row>
    <row r="8525" spans="1:29" hidden="1" outlineLevel="1" collapsed="1" x14ac:dyDescent="0.25">
      <c r="A8525" t="s">
        <v>34</v>
      </c>
      <c r="B8525" s="4" t="s">
        <v>29</v>
      </c>
      <c r="C8525" s="4" t="s">
        <v>9818</v>
      </c>
      <c r="D8525" s="4" t="s">
        <v>34</v>
      </c>
      <c r="E8525" s="4">
        <v>9.25396E-2</v>
      </c>
      <c r="F8525" s="4">
        <v>3.5126799999999998E-3</v>
      </c>
      <c r="G8525" s="4">
        <v>1</v>
      </c>
      <c r="H8525" s="4">
        <v>1</v>
      </c>
      <c r="I8525" s="4">
        <v>1</v>
      </c>
      <c r="J8525" s="4" t="s">
        <v>9811</v>
      </c>
      <c r="K8525" s="4">
        <v>1</v>
      </c>
      <c r="L8525" s="4">
        <v>2152.25875</v>
      </c>
      <c r="M8525" s="4" t="s">
        <v>29</v>
      </c>
      <c r="N8525" s="4" t="s">
        <v>29</v>
      </c>
      <c r="O8525" s="4">
        <v>1.258E-3</v>
      </c>
      <c r="P8525" s="4">
        <v>2.462E-2</v>
      </c>
      <c r="Q8525" s="4">
        <v>3.31</v>
      </c>
    </row>
    <row r="8526" spans="1:29" x14ac:dyDescent="0.25">
      <c r="A8526" s="3" t="s">
        <v>29</v>
      </c>
      <c r="B8526" s="3" t="s">
        <v>30</v>
      </c>
      <c r="C8526" s="3" t="s">
        <v>9819</v>
      </c>
      <c r="D8526" s="3" t="s">
        <v>9820</v>
      </c>
      <c r="E8526" s="3">
        <v>0</v>
      </c>
      <c r="F8526" s="3">
        <v>11.451000000000001</v>
      </c>
      <c r="G8526" s="3">
        <v>2</v>
      </c>
      <c r="H8526" s="3">
        <v>3</v>
      </c>
      <c r="I8526" s="3">
        <v>3</v>
      </c>
      <c r="J8526" s="3">
        <v>3</v>
      </c>
      <c r="K8526" s="3">
        <v>1900</v>
      </c>
      <c r="L8526" s="3">
        <v>214.5</v>
      </c>
      <c r="M8526" s="3">
        <v>7.49</v>
      </c>
      <c r="N8526" s="3">
        <v>7.99</v>
      </c>
      <c r="O8526" s="3">
        <v>3</v>
      </c>
      <c r="P8526" s="3" t="s">
        <v>2672</v>
      </c>
      <c r="Q8526" s="3" t="s">
        <v>34</v>
      </c>
      <c r="R8526" s="3" t="s">
        <v>1854</v>
      </c>
      <c r="S8526" s="3" t="s">
        <v>9821</v>
      </c>
      <c r="T8526" s="3" t="s">
        <v>34</v>
      </c>
      <c r="U8526" s="3" t="s">
        <v>9819</v>
      </c>
      <c r="V8526" s="3" t="s">
        <v>34</v>
      </c>
      <c r="W8526" s="3" t="s">
        <v>976</v>
      </c>
      <c r="X8526" s="3" t="s">
        <v>34</v>
      </c>
      <c r="Y8526" s="3" t="s">
        <v>34</v>
      </c>
      <c r="Z8526" s="3" t="s">
        <v>34</v>
      </c>
      <c r="AA8526" s="3">
        <v>0</v>
      </c>
      <c r="AB8526" s="3" t="s">
        <v>29</v>
      </c>
      <c r="AC8526" s="3">
        <v>1</v>
      </c>
    </row>
    <row r="8527" spans="1:29" hidden="1" outlineLevel="1" collapsed="1" x14ac:dyDescent="0.25">
      <c r="A8527" t="s">
        <v>34</v>
      </c>
      <c r="B8527" s="2" t="s">
        <v>39</v>
      </c>
      <c r="C8527" s="2" t="s">
        <v>40</v>
      </c>
      <c r="D8527" s="2" t="s">
        <v>41</v>
      </c>
      <c r="E8527" s="2" t="s">
        <v>42</v>
      </c>
      <c r="F8527" s="2" t="s">
        <v>43</v>
      </c>
      <c r="G8527" s="2" t="s">
        <v>28</v>
      </c>
      <c r="H8527" s="2" t="s">
        <v>44</v>
      </c>
      <c r="I8527" s="2" t="s">
        <v>8</v>
      </c>
      <c r="J8527" s="2" t="s">
        <v>45</v>
      </c>
      <c r="K8527" s="2" t="s">
        <v>46</v>
      </c>
      <c r="L8527" s="2" t="s">
        <v>47</v>
      </c>
      <c r="M8527" s="2" t="s">
        <v>27</v>
      </c>
      <c r="N8527" s="2" t="s">
        <v>48</v>
      </c>
      <c r="O8527" s="2" t="s">
        <v>49</v>
      </c>
      <c r="P8527" s="2" t="s">
        <v>50</v>
      </c>
      <c r="Q8527" s="2" t="s">
        <v>51</v>
      </c>
    </row>
    <row r="8528" spans="1:29" hidden="1" outlineLevel="1" collapsed="1" x14ac:dyDescent="0.25">
      <c r="A8528" t="s">
        <v>34</v>
      </c>
      <c r="B8528" s="4" t="s">
        <v>29</v>
      </c>
      <c r="C8528" s="4" t="s">
        <v>9822</v>
      </c>
      <c r="D8528" s="4" t="s">
        <v>34</v>
      </c>
      <c r="E8528" s="4">
        <v>7.25816E-4</v>
      </c>
      <c r="F8528" s="4">
        <v>1.5434800000000001E-4</v>
      </c>
      <c r="G8528" s="4">
        <v>1</v>
      </c>
      <c r="H8528" s="4">
        <v>1</v>
      </c>
      <c r="I8528" s="4">
        <v>1</v>
      </c>
      <c r="J8528" s="4" t="s">
        <v>9819</v>
      </c>
      <c r="K8528" s="4">
        <v>0</v>
      </c>
      <c r="L8528" s="4">
        <v>1756.9115899999999</v>
      </c>
      <c r="M8528" s="4" t="s">
        <v>29</v>
      </c>
      <c r="N8528" s="4" t="s">
        <v>29</v>
      </c>
      <c r="O8528" s="4">
        <v>6.5770000000000002E-5</v>
      </c>
      <c r="P8528" s="4">
        <v>6.2840000000000001E-5</v>
      </c>
      <c r="Q8528" s="4">
        <v>3.3</v>
      </c>
    </row>
    <row r="8529" spans="1:29" hidden="1" outlineLevel="1" collapsed="1" x14ac:dyDescent="0.25">
      <c r="A8529" t="s">
        <v>34</v>
      </c>
      <c r="B8529" s="4" t="s">
        <v>29</v>
      </c>
      <c r="C8529" s="4" t="s">
        <v>9823</v>
      </c>
      <c r="D8529" s="4" t="s">
        <v>612</v>
      </c>
      <c r="E8529" s="4">
        <v>2.0668399999999999E-3</v>
      </c>
      <c r="F8529" s="4">
        <v>1.5434800000000001E-4</v>
      </c>
      <c r="G8529" s="4">
        <v>1</v>
      </c>
      <c r="H8529" s="4">
        <v>1</v>
      </c>
      <c r="I8529" s="4">
        <v>1</v>
      </c>
      <c r="J8529" s="4" t="s">
        <v>9819</v>
      </c>
      <c r="K8529" s="4">
        <v>0</v>
      </c>
      <c r="L8529" s="4">
        <v>1332.6041299999999</v>
      </c>
      <c r="M8529" s="4" t="s">
        <v>29</v>
      </c>
      <c r="N8529" s="4" t="s">
        <v>29</v>
      </c>
      <c r="O8529" s="4">
        <v>6.5770000000000002E-5</v>
      </c>
      <c r="P8529" s="4">
        <v>2.1910000000000001E-4</v>
      </c>
      <c r="Q8529" s="4">
        <v>2.0099999999999998</v>
      </c>
    </row>
    <row r="8530" spans="1:29" hidden="1" outlineLevel="1" collapsed="1" x14ac:dyDescent="0.25">
      <c r="A8530" t="s">
        <v>34</v>
      </c>
      <c r="B8530" s="4" t="s">
        <v>29</v>
      </c>
      <c r="C8530" s="4" t="s">
        <v>9824</v>
      </c>
      <c r="D8530" s="4" t="s">
        <v>34</v>
      </c>
      <c r="E8530" s="4">
        <v>2.36469E-3</v>
      </c>
      <c r="F8530" s="4">
        <v>3.0793500000000001E-4</v>
      </c>
      <c r="G8530" s="4">
        <v>1</v>
      </c>
      <c r="H8530" s="4">
        <v>1</v>
      </c>
      <c r="I8530" s="4">
        <v>1</v>
      </c>
      <c r="J8530" s="4" t="s">
        <v>9819</v>
      </c>
      <c r="K8530" s="4">
        <v>1</v>
      </c>
      <c r="L8530" s="4">
        <v>1855.94362</v>
      </c>
      <c r="M8530" s="4" t="s">
        <v>29</v>
      </c>
      <c r="N8530" s="4" t="s">
        <v>29</v>
      </c>
      <c r="O8530" s="4">
        <v>1.192E-4</v>
      </c>
      <c r="P8530" s="4">
        <v>2.5720000000000002E-4</v>
      </c>
      <c r="Q8530" s="4">
        <v>2.67</v>
      </c>
    </row>
    <row r="8531" spans="1:29" x14ac:dyDescent="0.25">
      <c r="A8531" s="3" t="s">
        <v>29</v>
      </c>
      <c r="B8531" s="3" t="s">
        <v>30</v>
      </c>
      <c r="C8531" s="3" t="s">
        <v>9825</v>
      </c>
      <c r="D8531" s="3" t="s">
        <v>9826</v>
      </c>
      <c r="E8531" s="3">
        <v>0</v>
      </c>
      <c r="F8531" s="3">
        <v>11.43</v>
      </c>
      <c r="G8531" s="3">
        <v>4</v>
      </c>
      <c r="H8531" s="3">
        <v>2</v>
      </c>
      <c r="I8531" s="3">
        <v>2</v>
      </c>
      <c r="J8531" s="3">
        <v>2</v>
      </c>
      <c r="K8531" s="3">
        <v>1014</v>
      </c>
      <c r="L8531" s="3">
        <v>114.3</v>
      </c>
      <c r="M8531" s="3">
        <v>7.21</v>
      </c>
      <c r="N8531" s="3">
        <v>7.8</v>
      </c>
      <c r="O8531" s="3">
        <v>2</v>
      </c>
      <c r="P8531" s="3" t="s">
        <v>315</v>
      </c>
      <c r="Q8531" s="3" t="s">
        <v>34</v>
      </c>
      <c r="R8531" s="3" t="s">
        <v>1854</v>
      </c>
      <c r="S8531" s="3" t="s">
        <v>9827</v>
      </c>
      <c r="T8531" s="3" t="s">
        <v>34</v>
      </c>
      <c r="U8531" s="3" t="s">
        <v>9825</v>
      </c>
      <c r="V8531" s="3" t="s">
        <v>34</v>
      </c>
      <c r="W8531" s="3" t="s">
        <v>449</v>
      </c>
      <c r="X8531" s="3" t="s">
        <v>34</v>
      </c>
      <c r="Y8531" s="3" t="s">
        <v>34</v>
      </c>
      <c r="Z8531" s="3" t="s">
        <v>7465</v>
      </c>
      <c r="AA8531" s="3">
        <v>2</v>
      </c>
      <c r="AB8531" s="3" t="s">
        <v>29</v>
      </c>
      <c r="AC8531" s="3">
        <v>1</v>
      </c>
    </row>
    <row r="8532" spans="1:29" hidden="1" outlineLevel="1" collapsed="1" x14ac:dyDescent="0.25">
      <c r="A8532" t="s">
        <v>34</v>
      </c>
      <c r="B8532" s="2" t="s">
        <v>39</v>
      </c>
      <c r="C8532" s="2" t="s">
        <v>40</v>
      </c>
      <c r="D8532" s="2" t="s">
        <v>41</v>
      </c>
      <c r="E8532" s="2" t="s">
        <v>42</v>
      </c>
      <c r="F8532" s="2" t="s">
        <v>43</v>
      </c>
      <c r="G8532" s="2" t="s">
        <v>28</v>
      </c>
      <c r="H8532" s="2" t="s">
        <v>44</v>
      </c>
      <c r="I8532" s="2" t="s">
        <v>8</v>
      </c>
      <c r="J8532" s="2" t="s">
        <v>45</v>
      </c>
      <c r="K8532" s="2" t="s">
        <v>46</v>
      </c>
      <c r="L8532" s="2" t="s">
        <v>47</v>
      </c>
      <c r="M8532" s="2" t="s">
        <v>27</v>
      </c>
      <c r="N8532" s="2" t="s">
        <v>48</v>
      </c>
      <c r="O8532" s="2" t="s">
        <v>49</v>
      </c>
      <c r="P8532" s="2" t="s">
        <v>50</v>
      </c>
      <c r="Q8532" s="2" t="s">
        <v>51</v>
      </c>
    </row>
    <row r="8533" spans="1:29" hidden="1" outlineLevel="1" collapsed="1" x14ac:dyDescent="0.25">
      <c r="A8533" t="s">
        <v>34</v>
      </c>
      <c r="B8533" s="4" t="s">
        <v>29</v>
      </c>
      <c r="C8533" s="4" t="s">
        <v>9828</v>
      </c>
      <c r="D8533" s="4" t="s">
        <v>34</v>
      </c>
      <c r="E8533" s="4">
        <v>3.2304099999999999E-6</v>
      </c>
      <c r="F8533" s="4">
        <v>1.5434800000000001E-4</v>
      </c>
      <c r="G8533" s="4">
        <v>1</v>
      </c>
      <c r="H8533" s="4">
        <v>1</v>
      </c>
      <c r="I8533" s="4">
        <v>1</v>
      </c>
      <c r="J8533" s="4" t="s">
        <v>9825</v>
      </c>
      <c r="K8533" s="4">
        <v>0</v>
      </c>
      <c r="L8533" s="4">
        <v>2507.3252600000001</v>
      </c>
      <c r="M8533" s="4" t="s">
        <v>29</v>
      </c>
      <c r="N8533" s="4" t="s">
        <v>29</v>
      </c>
      <c r="O8533" s="4">
        <v>6.5770000000000002E-5</v>
      </c>
      <c r="P8533" s="4">
        <v>9.02E-8</v>
      </c>
      <c r="Q8533" s="4">
        <v>4.4800000000000004</v>
      </c>
    </row>
    <row r="8534" spans="1:29" hidden="1" outlineLevel="1" collapsed="1" x14ac:dyDescent="0.25">
      <c r="A8534" t="s">
        <v>34</v>
      </c>
      <c r="B8534" s="4" t="s">
        <v>29</v>
      </c>
      <c r="C8534" s="4" t="s">
        <v>9829</v>
      </c>
      <c r="D8534" s="4" t="s">
        <v>34</v>
      </c>
      <c r="E8534" s="4">
        <v>5.12993E-4</v>
      </c>
      <c r="F8534" s="4">
        <v>1.5434800000000001E-4</v>
      </c>
      <c r="G8534" s="4">
        <v>1</v>
      </c>
      <c r="H8534" s="4">
        <v>1</v>
      </c>
      <c r="I8534" s="4">
        <v>1</v>
      </c>
      <c r="J8534" s="4" t="s">
        <v>9825</v>
      </c>
      <c r="K8534" s="4">
        <v>1</v>
      </c>
      <c r="L8534" s="4">
        <v>1786.98101</v>
      </c>
      <c r="M8534" s="4" t="s">
        <v>29</v>
      </c>
      <c r="N8534" s="4" t="s">
        <v>29</v>
      </c>
      <c r="O8534" s="4">
        <v>6.5770000000000002E-5</v>
      </c>
      <c r="P8534" s="4">
        <v>4.1180000000000002E-5</v>
      </c>
      <c r="Q8534" s="4">
        <v>3.32</v>
      </c>
    </row>
    <row r="8535" spans="1:29" x14ac:dyDescent="0.25">
      <c r="A8535" s="3" t="s">
        <v>29</v>
      </c>
      <c r="B8535" s="3" t="s">
        <v>30</v>
      </c>
      <c r="C8535" s="3" t="s">
        <v>9830</v>
      </c>
      <c r="D8535" s="3" t="s">
        <v>9831</v>
      </c>
      <c r="E8535" s="3">
        <v>0</v>
      </c>
      <c r="F8535" s="3">
        <v>11.413</v>
      </c>
      <c r="G8535" s="3">
        <v>10</v>
      </c>
      <c r="H8535" s="3">
        <v>4</v>
      </c>
      <c r="I8535" s="3">
        <v>4</v>
      </c>
      <c r="J8535" s="3">
        <v>4</v>
      </c>
      <c r="K8535" s="3">
        <v>593</v>
      </c>
      <c r="L8535" s="3">
        <v>69</v>
      </c>
      <c r="M8535" s="3">
        <v>8.85</v>
      </c>
      <c r="N8535" s="3">
        <v>10.82</v>
      </c>
      <c r="O8535" s="3">
        <v>4</v>
      </c>
      <c r="P8535" s="3" t="s">
        <v>636</v>
      </c>
      <c r="Q8535" s="3" t="s">
        <v>34</v>
      </c>
      <c r="R8535" s="3" t="s">
        <v>34</v>
      </c>
      <c r="S8535" s="3" t="s">
        <v>9832</v>
      </c>
      <c r="T8535" s="3" t="s">
        <v>34</v>
      </c>
      <c r="U8535" s="3" t="s">
        <v>9833</v>
      </c>
      <c r="V8535" s="3" t="s">
        <v>34</v>
      </c>
      <c r="W8535" s="3" t="s">
        <v>714</v>
      </c>
      <c r="X8535" s="3" t="s">
        <v>34</v>
      </c>
      <c r="Y8535" s="3" t="s">
        <v>34</v>
      </c>
      <c r="Z8535" s="3" t="s">
        <v>34</v>
      </c>
      <c r="AA8535" s="3">
        <v>0</v>
      </c>
      <c r="AB8535" s="3" t="s">
        <v>29</v>
      </c>
      <c r="AC8535" s="3">
        <v>1</v>
      </c>
    </row>
    <row r="8536" spans="1:29" hidden="1" outlineLevel="1" collapsed="1" x14ac:dyDescent="0.25">
      <c r="A8536" t="s">
        <v>34</v>
      </c>
      <c r="B8536" s="2" t="s">
        <v>39</v>
      </c>
      <c r="C8536" s="2" t="s">
        <v>40</v>
      </c>
      <c r="D8536" s="2" t="s">
        <v>41</v>
      </c>
      <c r="E8536" s="2" t="s">
        <v>42</v>
      </c>
      <c r="F8536" s="2" t="s">
        <v>43</v>
      </c>
      <c r="G8536" s="2" t="s">
        <v>28</v>
      </c>
      <c r="H8536" s="2" t="s">
        <v>44</v>
      </c>
      <c r="I8536" s="2" t="s">
        <v>8</v>
      </c>
      <c r="J8536" s="2" t="s">
        <v>45</v>
      </c>
      <c r="K8536" s="2" t="s">
        <v>46</v>
      </c>
      <c r="L8536" s="2" t="s">
        <v>47</v>
      </c>
      <c r="M8536" s="2" t="s">
        <v>27</v>
      </c>
      <c r="N8536" s="2" t="s">
        <v>48</v>
      </c>
      <c r="O8536" s="2" t="s">
        <v>49</v>
      </c>
      <c r="P8536" s="2" t="s">
        <v>50</v>
      </c>
      <c r="Q8536" s="2" t="s">
        <v>51</v>
      </c>
    </row>
    <row r="8537" spans="1:29" hidden="1" outlineLevel="1" collapsed="1" x14ac:dyDescent="0.25">
      <c r="A8537" t="s">
        <v>34</v>
      </c>
      <c r="B8537" s="4" t="s">
        <v>29</v>
      </c>
      <c r="C8537" s="4" t="s">
        <v>9834</v>
      </c>
      <c r="D8537" s="4" t="s">
        <v>34</v>
      </c>
      <c r="E8537" s="4">
        <v>2.3870400000000001E-4</v>
      </c>
      <c r="F8537" s="4">
        <v>1.5434800000000001E-4</v>
      </c>
      <c r="G8537" s="4">
        <v>1</v>
      </c>
      <c r="H8537" s="4">
        <v>1</v>
      </c>
      <c r="I8537" s="4">
        <v>1</v>
      </c>
      <c r="J8537" s="4" t="s">
        <v>9830</v>
      </c>
      <c r="K8537" s="4">
        <v>0</v>
      </c>
      <c r="L8537" s="4">
        <v>1987.9831899999999</v>
      </c>
      <c r="M8537" s="4" t="s">
        <v>29</v>
      </c>
      <c r="N8537" s="4" t="s">
        <v>29</v>
      </c>
      <c r="O8537" s="4">
        <v>6.5770000000000002E-5</v>
      </c>
      <c r="P8537" s="4">
        <v>1.645E-5</v>
      </c>
      <c r="Q8537" s="4">
        <v>2.54</v>
      </c>
    </row>
    <row r="8538" spans="1:29" hidden="1" outlineLevel="1" collapsed="1" x14ac:dyDescent="0.25">
      <c r="A8538" t="s">
        <v>34</v>
      </c>
      <c r="B8538" s="4" t="s">
        <v>29</v>
      </c>
      <c r="C8538" s="4" t="s">
        <v>9835</v>
      </c>
      <c r="D8538" s="4" t="s">
        <v>34</v>
      </c>
      <c r="E8538" s="4">
        <v>1.25297E-3</v>
      </c>
      <c r="F8538" s="4">
        <v>1.5434800000000001E-4</v>
      </c>
      <c r="G8538" s="4">
        <v>1</v>
      </c>
      <c r="H8538" s="4">
        <v>1</v>
      </c>
      <c r="I8538" s="4">
        <v>1</v>
      </c>
      <c r="J8538" s="4" t="s">
        <v>9830</v>
      </c>
      <c r="K8538" s="4">
        <v>2</v>
      </c>
      <c r="L8538" s="4">
        <v>2671.4089899999999</v>
      </c>
      <c r="M8538" s="4" t="s">
        <v>29</v>
      </c>
      <c r="N8538" s="4" t="s">
        <v>29</v>
      </c>
      <c r="O8538" s="4">
        <v>6.5770000000000002E-5</v>
      </c>
      <c r="P8538" s="4">
        <v>1.208E-4</v>
      </c>
      <c r="Q8538" s="4">
        <v>3.67</v>
      </c>
    </row>
    <row r="8539" spans="1:29" hidden="1" outlineLevel="1" collapsed="1" x14ac:dyDescent="0.25">
      <c r="A8539" t="s">
        <v>34</v>
      </c>
      <c r="B8539" s="4" t="s">
        <v>29</v>
      </c>
      <c r="C8539" s="4" t="s">
        <v>9836</v>
      </c>
      <c r="D8539" s="4" t="s">
        <v>34</v>
      </c>
      <c r="E8539" s="4">
        <v>7.7175300000000002E-2</v>
      </c>
      <c r="F8539" s="4">
        <v>2.86959E-3</v>
      </c>
      <c r="G8539" s="4">
        <v>1</v>
      </c>
      <c r="H8539" s="4">
        <v>1</v>
      </c>
      <c r="I8539" s="4">
        <v>1</v>
      </c>
      <c r="J8539" s="4" t="s">
        <v>9830</v>
      </c>
      <c r="K8539" s="4">
        <v>0</v>
      </c>
      <c r="L8539" s="4">
        <v>1028.5159699999999</v>
      </c>
      <c r="M8539" s="4" t="s">
        <v>29</v>
      </c>
      <c r="N8539" s="4" t="s">
        <v>29</v>
      </c>
      <c r="O8539" s="4">
        <v>1.0269999999999999E-3</v>
      </c>
      <c r="P8539" s="4">
        <v>1.9109999999999999E-2</v>
      </c>
      <c r="Q8539" s="4">
        <v>2.11</v>
      </c>
    </row>
    <row r="8540" spans="1:29" hidden="1" outlineLevel="1" collapsed="1" x14ac:dyDescent="0.25">
      <c r="A8540" t="s">
        <v>34</v>
      </c>
      <c r="B8540" s="4" t="s">
        <v>29</v>
      </c>
      <c r="C8540" s="4" t="s">
        <v>9837</v>
      </c>
      <c r="D8540" s="4" t="s">
        <v>612</v>
      </c>
      <c r="E8540" s="4">
        <v>0.23572399999999999</v>
      </c>
      <c r="F8540" s="4">
        <v>8.7177799999999996E-3</v>
      </c>
      <c r="G8540" s="4">
        <v>1</v>
      </c>
      <c r="H8540" s="4">
        <v>1</v>
      </c>
      <c r="I8540" s="4">
        <v>1</v>
      </c>
      <c r="J8540" s="4" t="s">
        <v>9830</v>
      </c>
      <c r="K8540" s="4">
        <v>0</v>
      </c>
      <c r="L8540" s="4">
        <v>1545.7253700000001</v>
      </c>
      <c r="M8540" s="4" t="s">
        <v>29</v>
      </c>
      <c r="N8540" s="4" t="s">
        <v>29</v>
      </c>
      <c r="O8540" s="4">
        <v>3.3029999999999999E-3</v>
      </c>
      <c r="P8540" s="4">
        <v>0.1018</v>
      </c>
      <c r="Q8540" s="4">
        <v>2.5</v>
      </c>
    </row>
    <row r="8541" spans="1:29" x14ac:dyDescent="0.25">
      <c r="A8541" s="3" t="s">
        <v>29</v>
      </c>
      <c r="B8541" s="3" t="s">
        <v>30</v>
      </c>
      <c r="C8541" s="3" t="s">
        <v>9838</v>
      </c>
      <c r="D8541" s="3" t="s">
        <v>9839</v>
      </c>
      <c r="E8541" s="3">
        <v>0</v>
      </c>
      <c r="F8541" s="3">
        <v>11.401</v>
      </c>
      <c r="G8541" s="3">
        <v>6</v>
      </c>
      <c r="H8541" s="3">
        <v>3</v>
      </c>
      <c r="I8541" s="3">
        <v>5</v>
      </c>
      <c r="J8541" s="3">
        <v>3</v>
      </c>
      <c r="K8541" s="3">
        <v>884</v>
      </c>
      <c r="L8541" s="3">
        <v>99.9</v>
      </c>
      <c r="M8541" s="3">
        <v>9</v>
      </c>
      <c r="N8541" s="3">
        <v>12.46</v>
      </c>
      <c r="O8541" s="3">
        <v>3</v>
      </c>
      <c r="P8541" s="3" t="s">
        <v>34</v>
      </c>
      <c r="Q8541" s="3" t="s">
        <v>34</v>
      </c>
      <c r="R8541" s="3" t="s">
        <v>189</v>
      </c>
      <c r="S8541" s="3" t="s">
        <v>9840</v>
      </c>
      <c r="T8541" s="3" t="s">
        <v>34</v>
      </c>
      <c r="U8541" s="3" t="s">
        <v>9841</v>
      </c>
      <c r="V8541" s="3" t="s">
        <v>34</v>
      </c>
      <c r="W8541" s="3" t="s">
        <v>38</v>
      </c>
      <c r="X8541" s="3" t="s">
        <v>34</v>
      </c>
      <c r="Y8541" s="3" t="s">
        <v>34</v>
      </c>
      <c r="Z8541" s="3" t="s">
        <v>34</v>
      </c>
      <c r="AA8541" s="3">
        <v>0</v>
      </c>
      <c r="AB8541" s="3" t="s">
        <v>29</v>
      </c>
      <c r="AC8541" s="3">
        <v>1</v>
      </c>
    </row>
    <row r="8542" spans="1:29" hidden="1" outlineLevel="1" collapsed="1" x14ac:dyDescent="0.25">
      <c r="A8542" t="s">
        <v>34</v>
      </c>
      <c r="B8542" s="2" t="s">
        <v>39</v>
      </c>
      <c r="C8542" s="2" t="s">
        <v>40</v>
      </c>
      <c r="D8542" s="2" t="s">
        <v>41</v>
      </c>
      <c r="E8542" s="2" t="s">
        <v>42</v>
      </c>
      <c r="F8542" s="2" t="s">
        <v>43</v>
      </c>
      <c r="G8542" s="2" t="s">
        <v>28</v>
      </c>
      <c r="H8542" s="2" t="s">
        <v>44</v>
      </c>
      <c r="I8542" s="2" t="s">
        <v>8</v>
      </c>
      <c r="J8542" s="2" t="s">
        <v>45</v>
      </c>
      <c r="K8542" s="2" t="s">
        <v>46</v>
      </c>
      <c r="L8542" s="2" t="s">
        <v>47</v>
      </c>
      <c r="M8542" s="2" t="s">
        <v>27</v>
      </c>
      <c r="N8542" s="2" t="s">
        <v>48</v>
      </c>
      <c r="O8542" s="2" t="s">
        <v>49</v>
      </c>
      <c r="P8542" s="2" t="s">
        <v>50</v>
      </c>
      <c r="Q8542" s="2" t="s">
        <v>51</v>
      </c>
    </row>
    <row r="8543" spans="1:29" hidden="1" outlineLevel="1" collapsed="1" x14ac:dyDescent="0.25">
      <c r="A8543" t="s">
        <v>34</v>
      </c>
      <c r="B8543" s="4" t="s">
        <v>29</v>
      </c>
      <c r="C8543" s="4" t="s">
        <v>9842</v>
      </c>
      <c r="D8543" s="4" t="s">
        <v>58</v>
      </c>
      <c r="E8543" s="4">
        <v>5.4005999999999998E-4</v>
      </c>
      <c r="F8543" s="4">
        <v>1.5434800000000001E-4</v>
      </c>
      <c r="G8543" s="4">
        <v>1</v>
      </c>
      <c r="H8543" s="4">
        <v>1</v>
      </c>
      <c r="I8543" s="4">
        <v>2</v>
      </c>
      <c r="J8543" s="4" t="s">
        <v>9838</v>
      </c>
      <c r="K8543" s="4">
        <v>0</v>
      </c>
      <c r="L8543" s="4">
        <v>1550.72677</v>
      </c>
      <c r="M8543" s="4" t="s">
        <v>29</v>
      </c>
      <c r="N8543" s="4" t="s">
        <v>29</v>
      </c>
      <c r="O8543" s="4">
        <v>6.5770000000000002E-5</v>
      </c>
      <c r="P8543" s="4">
        <v>4.3859999999999997E-5</v>
      </c>
      <c r="Q8543" s="4">
        <v>3.34</v>
      </c>
    </row>
    <row r="8544" spans="1:29" hidden="1" outlineLevel="1" collapsed="1" x14ac:dyDescent="0.25">
      <c r="A8544" t="s">
        <v>34</v>
      </c>
      <c r="B8544" s="4" t="s">
        <v>29</v>
      </c>
      <c r="C8544" s="4" t="s">
        <v>9843</v>
      </c>
      <c r="D8544" s="4" t="s">
        <v>9603</v>
      </c>
      <c r="E8544" s="4">
        <v>1.4459400000000001E-2</v>
      </c>
      <c r="F8544" s="4">
        <v>4.3565599999999998E-4</v>
      </c>
      <c r="G8544" s="4">
        <v>1</v>
      </c>
      <c r="H8544" s="4">
        <v>1</v>
      </c>
      <c r="I8544" s="4">
        <v>2</v>
      </c>
      <c r="J8544" s="4" t="s">
        <v>9838</v>
      </c>
      <c r="K8544" s="4">
        <v>0</v>
      </c>
      <c r="L8544" s="4">
        <v>1596.7144900000001</v>
      </c>
      <c r="M8544" s="4" t="s">
        <v>29</v>
      </c>
      <c r="N8544" s="4" t="s">
        <v>29</v>
      </c>
      <c r="O8544" s="4">
        <v>1.639E-4</v>
      </c>
      <c r="P8544" s="4">
        <v>2.1800000000000001E-3</v>
      </c>
      <c r="Q8544" s="4">
        <v>1.91</v>
      </c>
    </row>
    <row r="8545" spans="1:29" hidden="1" outlineLevel="1" collapsed="1" x14ac:dyDescent="0.25">
      <c r="A8545" t="s">
        <v>34</v>
      </c>
      <c r="B8545" s="4" t="s">
        <v>29</v>
      </c>
      <c r="C8545" s="4" t="s">
        <v>9844</v>
      </c>
      <c r="D8545" s="4" t="s">
        <v>154</v>
      </c>
      <c r="E8545" s="4">
        <v>8.2741399999999993E-3</v>
      </c>
      <c r="F8545" s="4">
        <v>4.3565599999999998E-4</v>
      </c>
      <c r="G8545" s="4">
        <v>1</v>
      </c>
      <c r="H8545" s="4">
        <v>1</v>
      </c>
      <c r="I8545" s="4">
        <v>1</v>
      </c>
      <c r="J8545" s="4" t="s">
        <v>9838</v>
      </c>
      <c r="K8545" s="4">
        <v>0</v>
      </c>
      <c r="L8545" s="4">
        <v>3106.3959399999999</v>
      </c>
      <c r="M8545" s="4" t="s">
        <v>29</v>
      </c>
      <c r="N8545" s="4" t="s">
        <v>29</v>
      </c>
      <c r="O8545" s="4">
        <v>1.639E-4</v>
      </c>
      <c r="P8545" s="4">
        <v>1.1150000000000001E-3</v>
      </c>
      <c r="Q8545" s="4">
        <v>2.89</v>
      </c>
    </row>
    <row r="8546" spans="1:29" x14ac:dyDescent="0.25">
      <c r="A8546" s="3" t="s">
        <v>29</v>
      </c>
      <c r="B8546" s="3" t="s">
        <v>30</v>
      </c>
      <c r="C8546" s="3" t="s">
        <v>9845</v>
      </c>
      <c r="D8546" s="3" t="s">
        <v>9846</v>
      </c>
      <c r="E8546" s="3">
        <v>0</v>
      </c>
      <c r="F8546" s="3">
        <v>11.378</v>
      </c>
      <c r="G8546" s="3">
        <v>8</v>
      </c>
      <c r="H8546" s="3">
        <v>3</v>
      </c>
      <c r="I8546" s="3">
        <v>3</v>
      </c>
      <c r="J8546" s="3">
        <v>3</v>
      </c>
      <c r="K8546" s="3">
        <v>767</v>
      </c>
      <c r="L8546" s="3">
        <v>86.6</v>
      </c>
      <c r="M8546" s="3">
        <v>6.93</v>
      </c>
      <c r="N8546" s="3">
        <v>10.1</v>
      </c>
      <c r="O8546" s="3">
        <v>3</v>
      </c>
      <c r="P8546" s="3" t="s">
        <v>711</v>
      </c>
      <c r="Q8546" s="3" t="s">
        <v>34</v>
      </c>
      <c r="R8546" s="3" t="s">
        <v>34</v>
      </c>
      <c r="S8546" s="3" t="s">
        <v>9847</v>
      </c>
      <c r="T8546" s="3" t="s">
        <v>34</v>
      </c>
      <c r="U8546" s="3" t="s">
        <v>9848</v>
      </c>
      <c r="V8546" s="3" t="s">
        <v>34</v>
      </c>
      <c r="W8546" s="3" t="s">
        <v>714</v>
      </c>
      <c r="X8546" s="3" t="s">
        <v>34</v>
      </c>
      <c r="Y8546" s="3" t="s">
        <v>34</v>
      </c>
      <c r="Z8546" s="3" t="s">
        <v>34</v>
      </c>
      <c r="AA8546" s="3">
        <v>0</v>
      </c>
      <c r="AB8546" s="3" t="s">
        <v>29</v>
      </c>
      <c r="AC8546" s="3">
        <v>1</v>
      </c>
    </row>
    <row r="8547" spans="1:29" hidden="1" outlineLevel="1" collapsed="1" x14ac:dyDescent="0.25">
      <c r="A8547" t="s">
        <v>34</v>
      </c>
      <c r="B8547" s="2" t="s">
        <v>39</v>
      </c>
      <c r="C8547" s="2" t="s">
        <v>40</v>
      </c>
      <c r="D8547" s="2" t="s">
        <v>41</v>
      </c>
      <c r="E8547" s="2" t="s">
        <v>42</v>
      </c>
      <c r="F8547" s="2" t="s">
        <v>43</v>
      </c>
      <c r="G8547" s="2" t="s">
        <v>28</v>
      </c>
      <c r="H8547" s="2" t="s">
        <v>44</v>
      </c>
      <c r="I8547" s="2" t="s">
        <v>8</v>
      </c>
      <c r="J8547" s="2" t="s">
        <v>45</v>
      </c>
      <c r="K8547" s="2" t="s">
        <v>46</v>
      </c>
      <c r="L8547" s="2" t="s">
        <v>47</v>
      </c>
      <c r="M8547" s="2" t="s">
        <v>27</v>
      </c>
      <c r="N8547" s="2" t="s">
        <v>48</v>
      </c>
      <c r="O8547" s="2" t="s">
        <v>49</v>
      </c>
      <c r="P8547" s="2" t="s">
        <v>50</v>
      </c>
      <c r="Q8547" s="2" t="s">
        <v>51</v>
      </c>
    </row>
    <row r="8548" spans="1:29" hidden="1" outlineLevel="1" collapsed="1" x14ac:dyDescent="0.25">
      <c r="A8548" t="s">
        <v>34</v>
      </c>
      <c r="B8548" s="4" t="s">
        <v>29</v>
      </c>
      <c r="C8548" s="4" t="s">
        <v>9849</v>
      </c>
      <c r="D8548" s="4" t="s">
        <v>34</v>
      </c>
      <c r="E8548" s="4">
        <v>2.1403199999999999E-5</v>
      </c>
      <c r="F8548" s="4">
        <v>1.5434800000000001E-4</v>
      </c>
      <c r="G8548" s="4">
        <v>1</v>
      </c>
      <c r="H8548" s="4">
        <v>1</v>
      </c>
      <c r="I8548" s="4">
        <v>1</v>
      </c>
      <c r="J8548" s="4" t="s">
        <v>9845</v>
      </c>
      <c r="K8548" s="4">
        <v>0</v>
      </c>
      <c r="L8548" s="4">
        <v>2184.1771399999998</v>
      </c>
      <c r="M8548" s="4" t="s">
        <v>29</v>
      </c>
      <c r="N8548" s="4" t="s">
        <v>29</v>
      </c>
      <c r="O8548" s="4">
        <v>6.5770000000000002E-5</v>
      </c>
      <c r="P8548" s="4">
        <v>8.8919999999999999E-7</v>
      </c>
      <c r="Q8548" s="4">
        <v>3.66</v>
      </c>
    </row>
    <row r="8549" spans="1:29" hidden="1" outlineLevel="1" collapsed="1" x14ac:dyDescent="0.25">
      <c r="A8549" t="s">
        <v>34</v>
      </c>
      <c r="B8549" s="4" t="s">
        <v>29</v>
      </c>
      <c r="C8549" s="4" t="s">
        <v>9850</v>
      </c>
      <c r="D8549" s="4" t="s">
        <v>34</v>
      </c>
      <c r="E8549" s="4">
        <v>3.5399899999999998E-3</v>
      </c>
      <c r="F8549" s="4">
        <v>3.0793500000000001E-4</v>
      </c>
      <c r="G8549" s="4">
        <v>1</v>
      </c>
      <c r="H8549" s="4">
        <v>1</v>
      </c>
      <c r="I8549" s="4">
        <v>1</v>
      </c>
      <c r="J8549" s="4" t="s">
        <v>9845</v>
      </c>
      <c r="K8549" s="4">
        <v>0</v>
      </c>
      <c r="L8549" s="4">
        <v>1943.07357</v>
      </c>
      <c r="M8549" s="4" t="s">
        <v>29</v>
      </c>
      <c r="N8549" s="4" t="s">
        <v>29</v>
      </c>
      <c r="O8549" s="4">
        <v>1.192E-4</v>
      </c>
      <c r="P8549" s="4">
        <v>4.1159999999999998E-4</v>
      </c>
      <c r="Q8549" s="4">
        <v>3.23</v>
      </c>
    </row>
    <row r="8550" spans="1:29" hidden="1" outlineLevel="1" collapsed="1" x14ac:dyDescent="0.25">
      <c r="A8550" t="s">
        <v>34</v>
      </c>
      <c r="B8550" s="4" t="s">
        <v>29</v>
      </c>
      <c r="C8550" s="4" t="s">
        <v>9851</v>
      </c>
      <c r="D8550" s="4" t="s">
        <v>34</v>
      </c>
      <c r="E8550" s="4">
        <v>5.2946699999999999E-2</v>
      </c>
      <c r="F8550" s="4">
        <v>1.80792E-3</v>
      </c>
      <c r="G8550" s="4">
        <v>1</v>
      </c>
      <c r="H8550" s="4">
        <v>1</v>
      </c>
      <c r="I8550" s="4">
        <v>1</v>
      </c>
      <c r="J8550" s="4" t="s">
        <v>9845</v>
      </c>
      <c r="K8550" s="4">
        <v>1</v>
      </c>
      <c r="L8550" s="4">
        <v>2460.2728900000002</v>
      </c>
      <c r="M8550" s="4" t="s">
        <v>29</v>
      </c>
      <c r="N8550" s="4" t="s">
        <v>29</v>
      </c>
      <c r="O8550" s="4">
        <v>6.4939999999999996E-4</v>
      </c>
      <c r="P8550" s="4">
        <v>1.1440000000000001E-2</v>
      </c>
      <c r="Q8550" s="4">
        <v>3.22</v>
      </c>
    </row>
    <row r="8551" spans="1:29" x14ac:dyDescent="0.25">
      <c r="A8551" s="3" t="s">
        <v>29</v>
      </c>
      <c r="B8551" s="3" t="s">
        <v>30</v>
      </c>
      <c r="C8551" s="3" t="s">
        <v>9852</v>
      </c>
      <c r="D8551" s="3" t="s">
        <v>9853</v>
      </c>
      <c r="E8551" s="3">
        <v>0</v>
      </c>
      <c r="F8551" s="3">
        <v>11.314</v>
      </c>
      <c r="G8551" s="3">
        <v>12</v>
      </c>
      <c r="H8551" s="3">
        <v>3</v>
      </c>
      <c r="I8551" s="3">
        <v>3</v>
      </c>
      <c r="J8551" s="3">
        <v>3</v>
      </c>
      <c r="K8551" s="3">
        <v>587</v>
      </c>
      <c r="L8551" s="3">
        <v>65.2</v>
      </c>
      <c r="M8551" s="3">
        <v>7.99</v>
      </c>
      <c r="N8551" s="3">
        <v>8.7200000000000006</v>
      </c>
      <c r="O8551" s="3">
        <v>3</v>
      </c>
      <c r="P8551" s="3" t="s">
        <v>4087</v>
      </c>
      <c r="Q8551" s="3" t="s">
        <v>34</v>
      </c>
      <c r="R8551" s="3" t="s">
        <v>3599</v>
      </c>
      <c r="S8551" s="3" t="s">
        <v>9854</v>
      </c>
      <c r="T8551" s="3" t="s">
        <v>34</v>
      </c>
      <c r="U8551" s="3" t="s">
        <v>9852</v>
      </c>
      <c r="V8551" s="3" t="s">
        <v>34</v>
      </c>
      <c r="W8551" s="3" t="s">
        <v>449</v>
      </c>
      <c r="X8551" s="3" t="s">
        <v>34</v>
      </c>
      <c r="Y8551" s="3" t="s">
        <v>34</v>
      </c>
      <c r="Z8551" s="3" t="s">
        <v>34</v>
      </c>
      <c r="AA8551" s="3">
        <v>0</v>
      </c>
      <c r="AB8551" s="3" t="s">
        <v>29</v>
      </c>
      <c r="AC8551" s="3">
        <v>1</v>
      </c>
    </row>
    <row r="8552" spans="1:29" hidden="1" outlineLevel="1" collapsed="1" x14ac:dyDescent="0.25">
      <c r="A8552" t="s">
        <v>34</v>
      </c>
      <c r="B8552" s="2" t="s">
        <v>39</v>
      </c>
      <c r="C8552" s="2" t="s">
        <v>40</v>
      </c>
      <c r="D8552" s="2" t="s">
        <v>41</v>
      </c>
      <c r="E8552" s="2" t="s">
        <v>42</v>
      </c>
      <c r="F8552" s="2" t="s">
        <v>43</v>
      </c>
      <c r="G8552" s="2" t="s">
        <v>28</v>
      </c>
      <c r="H8552" s="2" t="s">
        <v>44</v>
      </c>
      <c r="I8552" s="2" t="s">
        <v>8</v>
      </c>
      <c r="J8552" s="2" t="s">
        <v>45</v>
      </c>
      <c r="K8552" s="2" t="s">
        <v>46</v>
      </c>
      <c r="L8552" s="2" t="s">
        <v>47</v>
      </c>
      <c r="M8552" s="2" t="s">
        <v>27</v>
      </c>
      <c r="N8552" s="2" t="s">
        <v>48</v>
      </c>
      <c r="O8552" s="2" t="s">
        <v>49</v>
      </c>
      <c r="P8552" s="2" t="s">
        <v>50</v>
      </c>
      <c r="Q8552" s="2" t="s">
        <v>51</v>
      </c>
    </row>
    <row r="8553" spans="1:29" hidden="1" outlineLevel="1" collapsed="1" x14ac:dyDescent="0.25">
      <c r="A8553" t="s">
        <v>34</v>
      </c>
      <c r="B8553" s="4" t="s">
        <v>29</v>
      </c>
      <c r="C8553" s="4" t="s">
        <v>9855</v>
      </c>
      <c r="D8553" s="4" t="s">
        <v>34</v>
      </c>
      <c r="E8553" s="4">
        <v>3.4008799999999999E-5</v>
      </c>
      <c r="F8553" s="4">
        <v>1.5434800000000001E-4</v>
      </c>
      <c r="G8553" s="4">
        <v>1</v>
      </c>
      <c r="H8553" s="4">
        <v>1</v>
      </c>
      <c r="I8553" s="4">
        <v>1</v>
      </c>
      <c r="J8553" s="4" t="s">
        <v>9852</v>
      </c>
      <c r="K8553" s="4">
        <v>0</v>
      </c>
      <c r="L8553" s="4">
        <v>2501.3146999999999</v>
      </c>
      <c r="M8553" s="4" t="s">
        <v>29</v>
      </c>
      <c r="N8553" s="4" t="s">
        <v>29</v>
      </c>
      <c r="O8553" s="4">
        <v>6.5770000000000002E-5</v>
      </c>
      <c r="P8553" s="4">
        <v>1.553E-6</v>
      </c>
      <c r="Q8553" s="4">
        <v>3.57</v>
      </c>
    </row>
    <row r="8554" spans="1:29" hidden="1" outlineLevel="1" collapsed="1" x14ac:dyDescent="0.25">
      <c r="A8554" t="s">
        <v>34</v>
      </c>
      <c r="B8554" s="4" t="s">
        <v>29</v>
      </c>
      <c r="C8554" s="4" t="s">
        <v>9856</v>
      </c>
      <c r="D8554" s="4" t="s">
        <v>401</v>
      </c>
      <c r="E8554" s="4">
        <v>5.4005999999999998E-4</v>
      </c>
      <c r="F8554" s="4">
        <v>1.5434800000000001E-4</v>
      </c>
      <c r="G8554" s="4">
        <v>1</v>
      </c>
      <c r="H8554" s="4">
        <v>1</v>
      </c>
      <c r="I8554" s="4">
        <v>1</v>
      </c>
      <c r="J8554" s="4" t="s">
        <v>9852</v>
      </c>
      <c r="K8554" s="4">
        <v>0</v>
      </c>
      <c r="L8554" s="4">
        <v>2536.1943799999999</v>
      </c>
      <c r="M8554" s="4" t="s">
        <v>29</v>
      </c>
      <c r="N8554" s="4" t="s">
        <v>29</v>
      </c>
      <c r="O8554" s="4">
        <v>6.5770000000000002E-5</v>
      </c>
      <c r="P8554" s="4">
        <v>4.3829999999999999E-5</v>
      </c>
      <c r="Q8554" s="4">
        <v>3.12</v>
      </c>
    </row>
    <row r="8555" spans="1:29" hidden="1" outlineLevel="1" collapsed="1" x14ac:dyDescent="0.25">
      <c r="A8555" t="s">
        <v>34</v>
      </c>
      <c r="B8555" s="4" t="s">
        <v>29</v>
      </c>
      <c r="C8555" s="4" t="s">
        <v>9857</v>
      </c>
      <c r="D8555" s="4" t="s">
        <v>34</v>
      </c>
      <c r="E8555" s="4">
        <v>0.18781</v>
      </c>
      <c r="F8555" s="4">
        <v>5.3769400000000002E-3</v>
      </c>
      <c r="G8555" s="4">
        <v>1</v>
      </c>
      <c r="H8555" s="4">
        <v>1</v>
      </c>
      <c r="I8555" s="4">
        <v>1</v>
      </c>
      <c r="J8555" s="4" t="s">
        <v>9852</v>
      </c>
      <c r="K8555" s="4">
        <v>1</v>
      </c>
      <c r="L8555" s="4">
        <v>2474.2117499999999</v>
      </c>
      <c r="M8555" s="4" t="s">
        <v>29</v>
      </c>
      <c r="N8555" s="4" t="s">
        <v>29</v>
      </c>
      <c r="O8555" s="4">
        <v>2.0179999999999998E-3</v>
      </c>
      <c r="P8555" s="4">
        <v>7.1290000000000006E-2</v>
      </c>
      <c r="Q8555" s="4">
        <v>2.0299999999999998</v>
      </c>
    </row>
    <row r="8556" spans="1:29" x14ac:dyDescent="0.25">
      <c r="A8556" s="3" t="s">
        <v>29</v>
      </c>
      <c r="B8556" s="3" t="s">
        <v>30</v>
      </c>
      <c r="C8556" s="3" t="s">
        <v>9858</v>
      </c>
      <c r="D8556" s="3" t="s">
        <v>9859</v>
      </c>
      <c r="E8556" s="3">
        <v>0</v>
      </c>
      <c r="F8556" s="3">
        <v>11.307</v>
      </c>
      <c r="G8556" s="3">
        <v>4</v>
      </c>
      <c r="H8556" s="3">
        <v>2</v>
      </c>
      <c r="I8556" s="3">
        <v>3</v>
      </c>
      <c r="J8556" s="3">
        <v>2</v>
      </c>
      <c r="K8556" s="3">
        <v>692</v>
      </c>
      <c r="L8556" s="3">
        <v>78.7</v>
      </c>
      <c r="M8556" s="3">
        <v>5.15</v>
      </c>
      <c r="N8556" s="3">
        <v>8.6199999999999992</v>
      </c>
      <c r="O8556" s="3">
        <v>2</v>
      </c>
      <c r="P8556" s="3" t="s">
        <v>34</v>
      </c>
      <c r="Q8556" s="3" t="s">
        <v>34</v>
      </c>
      <c r="R8556" s="3" t="s">
        <v>34</v>
      </c>
      <c r="S8556" s="3" t="s">
        <v>34</v>
      </c>
      <c r="T8556" s="3" t="s">
        <v>34</v>
      </c>
      <c r="U8556" s="3" t="s">
        <v>9860</v>
      </c>
      <c r="V8556" s="3" t="s">
        <v>34</v>
      </c>
      <c r="W8556" s="3" t="s">
        <v>1343</v>
      </c>
      <c r="X8556" s="3" t="s">
        <v>34</v>
      </c>
      <c r="Y8556" s="3" t="s">
        <v>34</v>
      </c>
      <c r="Z8556" s="3" t="s">
        <v>34</v>
      </c>
      <c r="AA8556" s="3">
        <v>0</v>
      </c>
      <c r="AB8556" s="3" t="s">
        <v>29</v>
      </c>
      <c r="AC8556" s="3">
        <v>1</v>
      </c>
    </row>
    <row r="8557" spans="1:29" hidden="1" outlineLevel="1" collapsed="1" x14ac:dyDescent="0.25">
      <c r="A8557" t="s">
        <v>34</v>
      </c>
      <c r="B8557" s="2" t="s">
        <v>39</v>
      </c>
      <c r="C8557" s="2" t="s">
        <v>40</v>
      </c>
      <c r="D8557" s="2" t="s">
        <v>41</v>
      </c>
      <c r="E8557" s="2" t="s">
        <v>42</v>
      </c>
      <c r="F8557" s="2" t="s">
        <v>43</v>
      </c>
      <c r="G8557" s="2" t="s">
        <v>28</v>
      </c>
      <c r="H8557" s="2" t="s">
        <v>44</v>
      </c>
      <c r="I8557" s="2" t="s">
        <v>8</v>
      </c>
      <c r="J8557" s="2" t="s">
        <v>45</v>
      </c>
      <c r="K8557" s="2" t="s">
        <v>46</v>
      </c>
      <c r="L8557" s="2" t="s">
        <v>47</v>
      </c>
      <c r="M8557" s="2" t="s">
        <v>27</v>
      </c>
      <c r="N8557" s="2" t="s">
        <v>48</v>
      </c>
      <c r="O8557" s="2" t="s">
        <v>49</v>
      </c>
      <c r="P8557" s="2" t="s">
        <v>50</v>
      </c>
      <c r="Q8557" s="2" t="s">
        <v>51</v>
      </c>
    </row>
    <row r="8558" spans="1:29" hidden="1" outlineLevel="1" collapsed="1" x14ac:dyDescent="0.25">
      <c r="A8558" t="s">
        <v>34</v>
      </c>
      <c r="B8558" s="4" t="s">
        <v>29</v>
      </c>
      <c r="C8558" s="4" t="s">
        <v>9861</v>
      </c>
      <c r="D8558" s="4" t="s">
        <v>34</v>
      </c>
      <c r="E8558" s="4">
        <v>7.0347400000000004E-7</v>
      </c>
      <c r="F8558" s="4">
        <v>1.5434800000000001E-4</v>
      </c>
      <c r="G8558" s="4">
        <v>1</v>
      </c>
      <c r="H8558" s="4">
        <v>1</v>
      </c>
      <c r="I8558" s="4">
        <v>2</v>
      </c>
      <c r="J8558" s="4" t="s">
        <v>9858</v>
      </c>
      <c r="K8558" s="4">
        <v>0</v>
      </c>
      <c r="L8558" s="4">
        <v>1919.02729</v>
      </c>
      <c r="M8558" s="4" t="s">
        <v>29</v>
      </c>
      <c r="N8558" s="4" t="s">
        <v>29</v>
      </c>
      <c r="O8558" s="4">
        <v>6.5770000000000002E-5</v>
      </c>
      <c r="P8558" s="4">
        <v>1.4230000000000001E-8</v>
      </c>
      <c r="Q8558" s="4">
        <v>3.58</v>
      </c>
    </row>
    <row r="8559" spans="1:29" hidden="1" outlineLevel="1" collapsed="1" x14ac:dyDescent="0.25">
      <c r="A8559" t="s">
        <v>34</v>
      </c>
      <c r="B8559" s="4" t="s">
        <v>29</v>
      </c>
      <c r="C8559" s="4" t="s">
        <v>9862</v>
      </c>
      <c r="D8559" s="4" t="s">
        <v>34</v>
      </c>
      <c r="E8559" s="4">
        <v>3.05536E-3</v>
      </c>
      <c r="F8559" s="4">
        <v>3.0793500000000001E-4</v>
      </c>
      <c r="G8559" s="4">
        <v>1</v>
      </c>
      <c r="H8559" s="4">
        <v>1</v>
      </c>
      <c r="I8559" s="4">
        <v>1</v>
      </c>
      <c r="J8559" s="4" t="s">
        <v>9858</v>
      </c>
      <c r="K8559" s="4">
        <v>0</v>
      </c>
      <c r="L8559" s="4">
        <v>915.55096000000003</v>
      </c>
      <c r="M8559" s="4" t="s">
        <v>29</v>
      </c>
      <c r="N8559" s="4" t="s">
        <v>29</v>
      </c>
      <c r="O8559" s="4">
        <v>1.192E-4</v>
      </c>
      <c r="P8559" s="4">
        <v>3.4650000000000002E-4</v>
      </c>
      <c r="Q8559" s="4">
        <v>1.88</v>
      </c>
    </row>
    <row r="8560" spans="1:29" x14ac:dyDescent="0.25">
      <c r="A8560" s="3" t="s">
        <v>29</v>
      </c>
      <c r="B8560" s="3" t="s">
        <v>30</v>
      </c>
      <c r="C8560" s="3" t="s">
        <v>9863</v>
      </c>
      <c r="D8560" s="3" t="s">
        <v>9864</v>
      </c>
      <c r="E8560" s="3">
        <v>0</v>
      </c>
      <c r="F8560" s="3">
        <v>11.256</v>
      </c>
      <c r="G8560" s="3">
        <v>15</v>
      </c>
      <c r="H8560" s="3">
        <v>1</v>
      </c>
      <c r="I8560" s="3">
        <v>1</v>
      </c>
      <c r="J8560" s="3">
        <v>1</v>
      </c>
      <c r="K8560" s="3">
        <v>106</v>
      </c>
      <c r="L8560" s="3">
        <v>10.7</v>
      </c>
      <c r="M8560" s="3">
        <v>4.01</v>
      </c>
      <c r="N8560" s="3">
        <v>5.36</v>
      </c>
      <c r="O8560" s="3">
        <v>1</v>
      </c>
      <c r="P8560" s="3" t="s">
        <v>315</v>
      </c>
      <c r="Q8560" s="3" t="s">
        <v>2919</v>
      </c>
      <c r="R8560" s="3" t="s">
        <v>2920</v>
      </c>
      <c r="S8560" s="3" t="s">
        <v>8005</v>
      </c>
      <c r="T8560" s="3" t="s">
        <v>34</v>
      </c>
      <c r="U8560" s="3" t="s">
        <v>9865</v>
      </c>
      <c r="V8560" s="3" t="s">
        <v>34</v>
      </c>
      <c r="W8560" s="3" t="s">
        <v>38</v>
      </c>
      <c r="X8560" s="3" t="s">
        <v>34</v>
      </c>
      <c r="Y8560" s="3" t="s">
        <v>34</v>
      </c>
      <c r="Z8560" s="3" t="s">
        <v>34</v>
      </c>
      <c r="AA8560" s="3">
        <v>0</v>
      </c>
      <c r="AB8560" s="3" t="s">
        <v>29</v>
      </c>
      <c r="AC8560" s="3">
        <v>1</v>
      </c>
    </row>
    <row r="8561" spans="1:29" hidden="1" outlineLevel="1" collapsed="1" x14ac:dyDescent="0.25">
      <c r="A8561" t="s">
        <v>34</v>
      </c>
      <c r="B8561" s="2" t="s">
        <v>39</v>
      </c>
      <c r="C8561" s="2" t="s">
        <v>40</v>
      </c>
      <c r="D8561" s="2" t="s">
        <v>41</v>
      </c>
      <c r="E8561" s="2" t="s">
        <v>42</v>
      </c>
      <c r="F8561" s="2" t="s">
        <v>43</v>
      </c>
      <c r="G8561" s="2" t="s">
        <v>28</v>
      </c>
      <c r="H8561" s="2" t="s">
        <v>44</v>
      </c>
      <c r="I8561" s="2" t="s">
        <v>8</v>
      </c>
      <c r="J8561" s="2" t="s">
        <v>45</v>
      </c>
      <c r="K8561" s="2" t="s">
        <v>46</v>
      </c>
      <c r="L8561" s="2" t="s">
        <v>47</v>
      </c>
      <c r="M8561" s="2" t="s">
        <v>27</v>
      </c>
      <c r="N8561" s="2" t="s">
        <v>48</v>
      </c>
      <c r="O8561" s="2" t="s">
        <v>49</v>
      </c>
      <c r="P8561" s="2" t="s">
        <v>50</v>
      </c>
      <c r="Q8561" s="2" t="s">
        <v>51</v>
      </c>
    </row>
    <row r="8562" spans="1:29" hidden="1" outlineLevel="1" collapsed="1" x14ac:dyDescent="0.25">
      <c r="A8562" t="s">
        <v>34</v>
      </c>
      <c r="B8562" s="4" t="s">
        <v>29</v>
      </c>
      <c r="C8562" s="4" t="s">
        <v>9866</v>
      </c>
      <c r="D8562" s="4" t="s">
        <v>34</v>
      </c>
      <c r="E8562" s="4">
        <v>1.0755000000000001E-9</v>
      </c>
      <c r="F8562" s="4">
        <v>1.5434800000000001E-4</v>
      </c>
      <c r="G8562" s="4">
        <v>1</v>
      </c>
      <c r="H8562" s="4">
        <v>1</v>
      </c>
      <c r="I8562" s="4">
        <v>1</v>
      </c>
      <c r="J8562" s="4" t="s">
        <v>9863</v>
      </c>
      <c r="K8562" s="4">
        <v>0</v>
      </c>
      <c r="L8562" s="4">
        <v>1663.80746</v>
      </c>
      <c r="M8562" s="4" t="s">
        <v>29</v>
      </c>
      <c r="N8562" s="4" t="s">
        <v>29</v>
      </c>
      <c r="O8562" s="4">
        <v>6.5770000000000002E-5</v>
      </c>
      <c r="P8562" s="4">
        <v>5.5419999999999996E-12</v>
      </c>
      <c r="Q8562" s="4">
        <v>5.36</v>
      </c>
    </row>
    <row r="8563" spans="1:29" x14ac:dyDescent="0.25">
      <c r="A8563" s="3" t="s">
        <v>29</v>
      </c>
      <c r="B8563" s="3" t="s">
        <v>30</v>
      </c>
      <c r="C8563" s="3" t="s">
        <v>9867</v>
      </c>
      <c r="D8563" s="3" t="s">
        <v>9868</v>
      </c>
      <c r="E8563" s="3">
        <v>0</v>
      </c>
      <c r="F8563" s="3">
        <v>11.247999999999999</v>
      </c>
      <c r="G8563" s="3">
        <v>7</v>
      </c>
      <c r="H8563" s="3">
        <v>2</v>
      </c>
      <c r="I8563" s="3">
        <v>2</v>
      </c>
      <c r="J8563" s="3">
        <v>2</v>
      </c>
      <c r="K8563" s="3">
        <v>368</v>
      </c>
      <c r="L8563" s="3">
        <v>40.5</v>
      </c>
      <c r="M8563" s="3">
        <v>7.96</v>
      </c>
      <c r="N8563" s="3">
        <v>5.83</v>
      </c>
      <c r="O8563" s="3">
        <v>2</v>
      </c>
      <c r="P8563" s="3" t="s">
        <v>315</v>
      </c>
      <c r="Q8563" s="3" t="s">
        <v>34</v>
      </c>
      <c r="R8563" s="3" t="s">
        <v>3364</v>
      </c>
      <c r="S8563" s="3" t="s">
        <v>8997</v>
      </c>
      <c r="T8563" s="3" t="s">
        <v>34</v>
      </c>
      <c r="U8563" s="3" t="s">
        <v>9869</v>
      </c>
      <c r="V8563" s="3" t="s">
        <v>34</v>
      </c>
      <c r="W8563" s="3" t="s">
        <v>2549</v>
      </c>
      <c r="X8563" s="3" t="s">
        <v>34</v>
      </c>
      <c r="Y8563" s="3" t="s">
        <v>34</v>
      </c>
      <c r="Z8563" s="3" t="s">
        <v>34</v>
      </c>
      <c r="AA8563" s="3">
        <v>0</v>
      </c>
      <c r="AB8563" s="3" t="s">
        <v>29</v>
      </c>
      <c r="AC8563" s="3">
        <v>1</v>
      </c>
    </row>
    <row r="8564" spans="1:29" hidden="1" outlineLevel="1" collapsed="1" x14ac:dyDescent="0.25">
      <c r="A8564" t="s">
        <v>34</v>
      </c>
      <c r="B8564" s="2" t="s">
        <v>39</v>
      </c>
      <c r="C8564" s="2" t="s">
        <v>40</v>
      </c>
      <c r="D8564" s="2" t="s">
        <v>41</v>
      </c>
      <c r="E8564" s="2" t="s">
        <v>42</v>
      </c>
      <c r="F8564" s="2" t="s">
        <v>43</v>
      </c>
      <c r="G8564" s="2" t="s">
        <v>28</v>
      </c>
      <c r="H8564" s="2" t="s">
        <v>44</v>
      </c>
      <c r="I8564" s="2" t="s">
        <v>8</v>
      </c>
      <c r="J8564" s="2" t="s">
        <v>45</v>
      </c>
      <c r="K8564" s="2" t="s">
        <v>46</v>
      </c>
      <c r="L8564" s="2" t="s">
        <v>47</v>
      </c>
      <c r="M8564" s="2" t="s">
        <v>27</v>
      </c>
      <c r="N8564" s="2" t="s">
        <v>48</v>
      </c>
      <c r="O8564" s="2" t="s">
        <v>49</v>
      </c>
      <c r="P8564" s="2" t="s">
        <v>50</v>
      </c>
      <c r="Q8564" s="2" t="s">
        <v>51</v>
      </c>
    </row>
    <row r="8565" spans="1:29" hidden="1" outlineLevel="1" collapsed="1" x14ac:dyDescent="0.25">
      <c r="A8565" t="s">
        <v>34</v>
      </c>
      <c r="B8565" s="4" t="s">
        <v>29</v>
      </c>
      <c r="C8565" s="4" t="s">
        <v>9870</v>
      </c>
      <c r="D8565" s="4" t="s">
        <v>34</v>
      </c>
      <c r="E8565" s="4">
        <v>7.8469300000000004E-5</v>
      </c>
      <c r="F8565" s="4">
        <v>1.5434800000000001E-4</v>
      </c>
      <c r="G8565" s="4">
        <v>1</v>
      </c>
      <c r="H8565" s="4">
        <v>1</v>
      </c>
      <c r="I8565" s="4">
        <v>1</v>
      </c>
      <c r="J8565" s="4" t="s">
        <v>9867</v>
      </c>
      <c r="K8565" s="4">
        <v>0</v>
      </c>
      <c r="L8565" s="4">
        <v>1413.7008699999999</v>
      </c>
      <c r="M8565" s="4" t="s">
        <v>29</v>
      </c>
      <c r="N8565" s="4" t="s">
        <v>29</v>
      </c>
      <c r="O8565" s="4">
        <v>6.5770000000000002E-5</v>
      </c>
      <c r="P8565" s="4">
        <v>4.2679999999999996E-6</v>
      </c>
      <c r="Q8565" s="4">
        <v>2.91</v>
      </c>
    </row>
    <row r="8566" spans="1:29" hidden="1" outlineLevel="1" collapsed="1" x14ac:dyDescent="0.25">
      <c r="A8566" t="s">
        <v>34</v>
      </c>
      <c r="B8566" s="4" t="s">
        <v>29</v>
      </c>
      <c r="C8566" s="4" t="s">
        <v>9871</v>
      </c>
      <c r="D8566" s="4" t="s">
        <v>34</v>
      </c>
      <c r="E8566" s="4">
        <v>2.99038E-5</v>
      </c>
      <c r="F8566" s="4">
        <v>1.5434800000000001E-4</v>
      </c>
      <c r="G8566" s="4">
        <v>1</v>
      </c>
      <c r="H8566" s="4">
        <v>1</v>
      </c>
      <c r="I8566" s="4">
        <v>1</v>
      </c>
      <c r="J8566" s="4" t="s">
        <v>9867</v>
      </c>
      <c r="K8566" s="4">
        <v>0</v>
      </c>
      <c r="L8566" s="4">
        <v>1500.8420599999999</v>
      </c>
      <c r="M8566" s="4" t="s">
        <v>29</v>
      </c>
      <c r="N8566" s="4" t="s">
        <v>29</v>
      </c>
      <c r="O8566" s="4">
        <v>6.5770000000000002E-5</v>
      </c>
      <c r="P8566" s="4">
        <v>1.325E-6</v>
      </c>
      <c r="Q8566" s="4">
        <v>2.92</v>
      </c>
    </row>
    <row r="8567" spans="1:29" x14ac:dyDescent="0.25">
      <c r="A8567" s="3" t="s">
        <v>29</v>
      </c>
      <c r="B8567" s="3" t="s">
        <v>30</v>
      </c>
      <c r="C8567" s="3" t="s">
        <v>9872</v>
      </c>
      <c r="D8567" s="3" t="s">
        <v>9873</v>
      </c>
      <c r="E8567" s="3">
        <v>0</v>
      </c>
      <c r="F8567" s="3">
        <v>11.244999999999999</v>
      </c>
      <c r="G8567" s="3">
        <v>14</v>
      </c>
      <c r="H8567" s="3">
        <v>3</v>
      </c>
      <c r="I8567" s="3">
        <v>3</v>
      </c>
      <c r="J8567" s="3">
        <v>3</v>
      </c>
      <c r="K8567" s="3">
        <v>428</v>
      </c>
      <c r="L8567" s="3">
        <v>48.2</v>
      </c>
      <c r="M8567" s="3">
        <v>8.76</v>
      </c>
      <c r="N8567" s="3">
        <v>7.14</v>
      </c>
      <c r="O8567" s="3">
        <v>3</v>
      </c>
      <c r="P8567" s="3" t="s">
        <v>315</v>
      </c>
      <c r="Q8567" s="3" t="s">
        <v>34</v>
      </c>
      <c r="R8567" s="3" t="s">
        <v>2459</v>
      </c>
      <c r="S8567" s="3" t="s">
        <v>4648</v>
      </c>
      <c r="T8567" s="3" t="s">
        <v>34</v>
      </c>
      <c r="U8567" s="3" t="s">
        <v>9874</v>
      </c>
      <c r="V8567" s="3" t="s">
        <v>34</v>
      </c>
      <c r="W8567" s="3" t="s">
        <v>38</v>
      </c>
      <c r="X8567" s="3" t="s">
        <v>34</v>
      </c>
      <c r="Y8567" s="3" t="s">
        <v>34</v>
      </c>
      <c r="Z8567" s="3" t="s">
        <v>7465</v>
      </c>
      <c r="AA8567" s="3">
        <v>2</v>
      </c>
      <c r="AB8567" s="3" t="s">
        <v>29</v>
      </c>
      <c r="AC8567" s="3">
        <v>1</v>
      </c>
    </row>
    <row r="8568" spans="1:29" hidden="1" outlineLevel="1" collapsed="1" x14ac:dyDescent="0.25">
      <c r="A8568" t="s">
        <v>34</v>
      </c>
      <c r="B8568" s="2" t="s">
        <v>39</v>
      </c>
      <c r="C8568" s="2" t="s">
        <v>40</v>
      </c>
      <c r="D8568" s="2" t="s">
        <v>41</v>
      </c>
      <c r="E8568" s="2" t="s">
        <v>42</v>
      </c>
      <c r="F8568" s="2" t="s">
        <v>43</v>
      </c>
      <c r="G8568" s="2" t="s">
        <v>28</v>
      </c>
      <c r="H8568" s="2" t="s">
        <v>44</v>
      </c>
      <c r="I8568" s="2" t="s">
        <v>8</v>
      </c>
      <c r="J8568" s="2" t="s">
        <v>45</v>
      </c>
      <c r="K8568" s="2" t="s">
        <v>46</v>
      </c>
      <c r="L8568" s="2" t="s">
        <v>47</v>
      </c>
      <c r="M8568" s="2" t="s">
        <v>27</v>
      </c>
      <c r="N8568" s="2" t="s">
        <v>48</v>
      </c>
      <c r="O8568" s="2" t="s">
        <v>49</v>
      </c>
      <c r="P8568" s="2" t="s">
        <v>50</v>
      </c>
      <c r="Q8568" s="2" t="s">
        <v>51</v>
      </c>
    </row>
    <row r="8569" spans="1:29" hidden="1" outlineLevel="1" collapsed="1" x14ac:dyDescent="0.25">
      <c r="A8569" t="s">
        <v>34</v>
      </c>
      <c r="B8569" s="4" t="s">
        <v>29</v>
      </c>
      <c r="C8569" s="4" t="s">
        <v>9875</v>
      </c>
      <c r="D8569" s="4" t="s">
        <v>34</v>
      </c>
      <c r="E8569" s="4">
        <v>2.4498299999999999E-5</v>
      </c>
      <c r="F8569" s="4">
        <v>1.5434800000000001E-4</v>
      </c>
      <c r="G8569" s="4">
        <v>1</v>
      </c>
      <c r="H8569" s="4">
        <v>1</v>
      </c>
      <c r="I8569" s="4">
        <v>1</v>
      </c>
      <c r="J8569" s="4" t="s">
        <v>9872</v>
      </c>
      <c r="K8569" s="4">
        <v>1</v>
      </c>
      <c r="L8569" s="4">
        <v>1857.9228800000001</v>
      </c>
      <c r="M8569" s="4" t="s">
        <v>29</v>
      </c>
      <c r="N8569" s="4" t="s">
        <v>29</v>
      </c>
      <c r="O8569" s="4">
        <v>6.5770000000000002E-5</v>
      </c>
      <c r="P8569" s="4">
        <v>1.0449999999999999E-6</v>
      </c>
      <c r="Q8569" s="4">
        <v>3.87</v>
      </c>
    </row>
    <row r="8570" spans="1:29" hidden="1" outlineLevel="1" collapsed="1" x14ac:dyDescent="0.25">
      <c r="A8570" t="s">
        <v>34</v>
      </c>
      <c r="B8570" s="4" t="s">
        <v>29</v>
      </c>
      <c r="C8570" s="4" t="s">
        <v>9876</v>
      </c>
      <c r="D8570" s="4" t="s">
        <v>34</v>
      </c>
      <c r="E8570" s="4">
        <v>1.3746299999999999E-2</v>
      </c>
      <c r="F8570" s="4">
        <v>4.3565599999999998E-4</v>
      </c>
      <c r="G8570" s="4">
        <v>1</v>
      </c>
      <c r="H8570" s="4">
        <v>1</v>
      </c>
      <c r="I8570" s="4">
        <v>1</v>
      </c>
      <c r="J8570" s="4" t="s">
        <v>9872</v>
      </c>
      <c r="K8570" s="4">
        <v>0</v>
      </c>
      <c r="L8570" s="4">
        <v>3138.6568900000002</v>
      </c>
      <c r="M8570" s="4" t="s">
        <v>29</v>
      </c>
      <c r="N8570" s="4" t="s">
        <v>29</v>
      </c>
      <c r="O8570" s="4">
        <v>1.639E-4</v>
      </c>
      <c r="P8570" s="4">
        <v>2.062E-3</v>
      </c>
      <c r="Q8570" s="4">
        <v>3.27</v>
      </c>
    </row>
    <row r="8571" spans="1:29" hidden="1" outlineLevel="1" collapsed="1" x14ac:dyDescent="0.25">
      <c r="A8571" t="s">
        <v>34</v>
      </c>
      <c r="B8571" s="4" t="s">
        <v>29</v>
      </c>
      <c r="C8571" s="4" t="s">
        <v>9877</v>
      </c>
      <c r="D8571" s="4" t="s">
        <v>34</v>
      </c>
      <c r="E8571" s="4">
        <v>1.68237E-2</v>
      </c>
      <c r="F8571" s="4">
        <v>5.7957899999999999E-4</v>
      </c>
      <c r="G8571" s="4">
        <v>1</v>
      </c>
      <c r="H8571" s="4">
        <v>3</v>
      </c>
      <c r="I8571" s="4">
        <v>1</v>
      </c>
      <c r="J8571" s="4" t="s">
        <v>9872</v>
      </c>
      <c r="K8571" s="4">
        <v>0</v>
      </c>
      <c r="L8571" s="4">
        <v>1405.6706300000001</v>
      </c>
      <c r="M8571" s="4" t="s">
        <v>29</v>
      </c>
      <c r="N8571" s="4" t="s">
        <v>29</v>
      </c>
      <c r="O8571" s="4">
        <v>2.1489999999999999E-4</v>
      </c>
      <c r="P8571" s="4">
        <v>2.6410000000000001E-3</v>
      </c>
      <c r="Q8571" s="4">
        <v>1.93</v>
      </c>
    </row>
    <row r="8572" spans="1:29" x14ac:dyDescent="0.25">
      <c r="A8572" s="3" t="s">
        <v>29</v>
      </c>
      <c r="B8572" s="3" t="s">
        <v>30</v>
      </c>
      <c r="C8572" s="3" t="s">
        <v>9878</v>
      </c>
      <c r="D8572" s="3" t="s">
        <v>9879</v>
      </c>
      <c r="E8572" s="3">
        <v>0</v>
      </c>
      <c r="F8572" s="3">
        <v>11.212999999999999</v>
      </c>
      <c r="G8572" s="3">
        <v>4</v>
      </c>
      <c r="H8572" s="3">
        <v>3</v>
      </c>
      <c r="I8572" s="3">
        <v>4</v>
      </c>
      <c r="J8572" s="3">
        <v>3</v>
      </c>
      <c r="K8572" s="3">
        <v>1471</v>
      </c>
      <c r="L8572" s="3">
        <v>169.2</v>
      </c>
      <c r="M8572" s="3">
        <v>7.64</v>
      </c>
      <c r="N8572" s="3">
        <v>13.12</v>
      </c>
      <c r="O8572" s="3">
        <v>3</v>
      </c>
      <c r="P8572" s="3" t="s">
        <v>34</v>
      </c>
      <c r="Q8572" s="3" t="s">
        <v>34</v>
      </c>
      <c r="R8572" s="3" t="s">
        <v>533</v>
      </c>
      <c r="S8572" s="3" t="s">
        <v>9880</v>
      </c>
      <c r="T8572" s="3" t="s">
        <v>34</v>
      </c>
      <c r="U8572" s="3" t="s">
        <v>9878</v>
      </c>
      <c r="V8572" s="3" t="s">
        <v>34</v>
      </c>
      <c r="W8572" s="3" t="s">
        <v>1503</v>
      </c>
      <c r="X8572" s="3" t="s">
        <v>34</v>
      </c>
      <c r="Y8572" s="3" t="s">
        <v>34</v>
      </c>
      <c r="Z8572" s="3" t="s">
        <v>34</v>
      </c>
      <c r="AA8572" s="3">
        <v>0</v>
      </c>
      <c r="AB8572" s="3" t="s">
        <v>29</v>
      </c>
      <c r="AC8572" s="3">
        <v>1</v>
      </c>
    </row>
    <row r="8573" spans="1:29" hidden="1" outlineLevel="1" collapsed="1" x14ac:dyDescent="0.25">
      <c r="A8573" t="s">
        <v>34</v>
      </c>
      <c r="B8573" s="2" t="s">
        <v>39</v>
      </c>
      <c r="C8573" s="2" t="s">
        <v>40</v>
      </c>
      <c r="D8573" s="2" t="s">
        <v>41</v>
      </c>
      <c r="E8573" s="2" t="s">
        <v>42</v>
      </c>
      <c r="F8573" s="2" t="s">
        <v>43</v>
      </c>
      <c r="G8573" s="2" t="s">
        <v>28</v>
      </c>
      <c r="H8573" s="2" t="s">
        <v>44</v>
      </c>
      <c r="I8573" s="2" t="s">
        <v>8</v>
      </c>
      <c r="J8573" s="2" t="s">
        <v>45</v>
      </c>
      <c r="K8573" s="2" t="s">
        <v>46</v>
      </c>
      <c r="L8573" s="2" t="s">
        <v>47</v>
      </c>
      <c r="M8573" s="2" t="s">
        <v>27</v>
      </c>
      <c r="N8573" s="2" t="s">
        <v>48</v>
      </c>
      <c r="O8573" s="2" t="s">
        <v>49</v>
      </c>
      <c r="P8573" s="2" t="s">
        <v>50</v>
      </c>
      <c r="Q8573" s="2" t="s">
        <v>51</v>
      </c>
    </row>
    <row r="8574" spans="1:29" hidden="1" outlineLevel="1" collapsed="1" x14ac:dyDescent="0.25">
      <c r="A8574" t="s">
        <v>34</v>
      </c>
      <c r="B8574" s="4" t="s">
        <v>29</v>
      </c>
      <c r="C8574" s="4" t="s">
        <v>9881</v>
      </c>
      <c r="D8574" s="4" t="s">
        <v>34</v>
      </c>
      <c r="E8574" s="4">
        <v>4.9358599999999996E-4</v>
      </c>
      <c r="F8574" s="4">
        <v>1.5434800000000001E-4</v>
      </c>
      <c r="G8574" s="4">
        <v>1</v>
      </c>
      <c r="H8574" s="4">
        <v>1</v>
      </c>
      <c r="I8574" s="4">
        <v>2</v>
      </c>
      <c r="J8574" s="4" t="s">
        <v>9878</v>
      </c>
      <c r="K8574" s="4">
        <v>0</v>
      </c>
      <c r="L8574" s="4">
        <v>2964.5564399999998</v>
      </c>
      <c r="M8574" s="4" t="s">
        <v>29</v>
      </c>
      <c r="N8574" s="4" t="s">
        <v>29</v>
      </c>
      <c r="O8574" s="4">
        <v>6.5770000000000002E-5</v>
      </c>
      <c r="P8574" s="4">
        <v>3.9530000000000003E-5</v>
      </c>
      <c r="Q8574" s="4">
        <v>4.6399999999999997</v>
      </c>
    </row>
    <row r="8575" spans="1:29" hidden="1" outlineLevel="1" collapsed="1" x14ac:dyDescent="0.25">
      <c r="A8575" t="s">
        <v>34</v>
      </c>
      <c r="B8575" s="4" t="s">
        <v>29</v>
      </c>
      <c r="C8575" s="4" t="s">
        <v>9882</v>
      </c>
      <c r="D8575" s="4" t="s">
        <v>199</v>
      </c>
      <c r="E8575" s="4">
        <v>3.69601E-4</v>
      </c>
      <c r="F8575" s="4">
        <v>1.5434800000000001E-4</v>
      </c>
      <c r="G8575" s="4">
        <v>1</v>
      </c>
      <c r="H8575" s="4">
        <v>1</v>
      </c>
      <c r="I8575" s="4">
        <v>1</v>
      </c>
      <c r="J8575" s="4" t="s">
        <v>9878</v>
      </c>
      <c r="K8575" s="4">
        <v>0</v>
      </c>
      <c r="L8575" s="4">
        <v>1107.58267</v>
      </c>
      <c r="M8575" s="4" t="s">
        <v>29</v>
      </c>
      <c r="N8575" s="4" t="s">
        <v>29</v>
      </c>
      <c r="O8575" s="4">
        <v>6.5770000000000002E-5</v>
      </c>
      <c r="P8575" s="4">
        <v>2.777E-5</v>
      </c>
      <c r="Q8575" s="4">
        <v>2.59</v>
      </c>
    </row>
    <row r="8576" spans="1:29" hidden="1" outlineLevel="1" collapsed="1" x14ac:dyDescent="0.25">
      <c r="A8576" t="s">
        <v>34</v>
      </c>
      <c r="B8576" s="4" t="s">
        <v>29</v>
      </c>
      <c r="C8576" s="4" t="s">
        <v>9883</v>
      </c>
      <c r="D8576" s="4" t="s">
        <v>34</v>
      </c>
      <c r="E8576" s="4">
        <v>3.0484000000000001E-2</v>
      </c>
      <c r="F8576" s="4">
        <v>1.14003E-3</v>
      </c>
      <c r="G8576" s="4">
        <v>1</v>
      </c>
      <c r="H8576" s="4">
        <v>1</v>
      </c>
      <c r="I8576" s="4">
        <v>1</v>
      </c>
      <c r="J8576" s="4" t="s">
        <v>9878</v>
      </c>
      <c r="K8576" s="4">
        <v>0</v>
      </c>
      <c r="L8576" s="4">
        <v>2100.0091299999999</v>
      </c>
      <c r="M8576" s="4" t="s">
        <v>29</v>
      </c>
      <c r="N8576" s="4" t="s">
        <v>29</v>
      </c>
      <c r="O8576" s="4">
        <v>4.1320000000000001E-4</v>
      </c>
      <c r="P8576" s="4">
        <v>5.5779999999999996E-3</v>
      </c>
      <c r="Q8576" s="4">
        <v>2.56</v>
      </c>
    </row>
    <row r="8577" spans="1:29" x14ac:dyDescent="0.25">
      <c r="A8577" s="3" t="s">
        <v>29</v>
      </c>
      <c r="B8577" s="3" t="s">
        <v>30</v>
      </c>
      <c r="C8577" s="3" t="s">
        <v>9884</v>
      </c>
      <c r="D8577" s="3" t="s">
        <v>9885</v>
      </c>
      <c r="E8577" s="3">
        <v>0</v>
      </c>
      <c r="F8577" s="3">
        <v>11.201000000000001</v>
      </c>
      <c r="G8577" s="3">
        <v>3</v>
      </c>
      <c r="H8577" s="3">
        <v>1</v>
      </c>
      <c r="I8577" s="3">
        <v>2</v>
      </c>
      <c r="J8577" s="3">
        <v>1</v>
      </c>
      <c r="K8577" s="3">
        <v>554</v>
      </c>
      <c r="L8577" s="3">
        <v>61.3</v>
      </c>
      <c r="M8577" s="3">
        <v>6.46</v>
      </c>
      <c r="N8577" s="3">
        <v>7.42</v>
      </c>
      <c r="O8577" s="3">
        <v>1</v>
      </c>
      <c r="P8577" s="3" t="s">
        <v>315</v>
      </c>
      <c r="Q8577" s="3" t="s">
        <v>34</v>
      </c>
      <c r="R8577" s="3" t="s">
        <v>1854</v>
      </c>
      <c r="S8577" s="3" t="s">
        <v>9886</v>
      </c>
      <c r="T8577" s="3" t="s">
        <v>34</v>
      </c>
      <c r="U8577" s="3" t="s">
        <v>9887</v>
      </c>
      <c r="V8577" s="3" t="s">
        <v>34</v>
      </c>
      <c r="W8577" s="3" t="s">
        <v>193</v>
      </c>
      <c r="X8577" s="3" t="s">
        <v>34</v>
      </c>
      <c r="Y8577" s="3" t="s">
        <v>34</v>
      </c>
      <c r="Z8577" s="3" t="s">
        <v>3032</v>
      </c>
      <c r="AA8577" s="3">
        <v>2</v>
      </c>
      <c r="AB8577" s="3" t="s">
        <v>29</v>
      </c>
      <c r="AC8577" s="3">
        <v>1</v>
      </c>
    </row>
    <row r="8578" spans="1:29" hidden="1" outlineLevel="1" collapsed="1" x14ac:dyDescent="0.25">
      <c r="A8578" t="s">
        <v>34</v>
      </c>
      <c r="B8578" s="2" t="s">
        <v>39</v>
      </c>
      <c r="C8578" s="2" t="s">
        <v>40</v>
      </c>
      <c r="D8578" s="2" t="s">
        <v>41</v>
      </c>
      <c r="E8578" s="2" t="s">
        <v>42</v>
      </c>
      <c r="F8578" s="2" t="s">
        <v>43</v>
      </c>
      <c r="G8578" s="2" t="s">
        <v>28</v>
      </c>
      <c r="H8578" s="2" t="s">
        <v>44</v>
      </c>
      <c r="I8578" s="2" t="s">
        <v>8</v>
      </c>
      <c r="J8578" s="2" t="s">
        <v>45</v>
      </c>
      <c r="K8578" s="2" t="s">
        <v>46</v>
      </c>
      <c r="L8578" s="2" t="s">
        <v>47</v>
      </c>
      <c r="M8578" s="2" t="s">
        <v>27</v>
      </c>
      <c r="N8578" s="2" t="s">
        <v>48</v>
      </c>
      <c r="O8578" s="2" t="s">
        <v>49</v>
      </c>
      <c r="P8578" s="2" t="s">
        <v>50</v>
      </c>
      <c r="Q8578" s="2" t="s">
        <v>51</v>
      </c>
    </row>
    <row r="8579" spans="1:29" hidden="1" outlineLevel="1" collapsed="1" x14ac:dyDescent="0.25">
      <c r="A8579" t="s">
        <v>34</v>
      </c>
      <c r="B8579" s="4" t="s">
        <v>29</v>
      </c>
      <c r="C8579" s="4" t="s">
        <v>9888</v>
      </c>
      <c r="D8579" s="4" t="s">
        <v>34</v>
      </c>
      <c r="E8579" s="4">
        <v>4.2321299999999997E-5</v>
      </c>
      <c r="F8579" s="4">
        <v>1.5434800000000001E-4</v>
      </c>
      <c r="G8579" s="4">
        <v>1</v>
      </c>
      <c r="H8579" s="4">
        <v>1</v>
      </c>
      <c r="I8579" s="4">
        <v>2</v>
      </c>
      <c r="J8579" s="4" t="s">
        <v>9884</v>
      </c>
      <c r="K8579" s="4">
        <v>0</v>
      </c>
      <c r="L8579" s="4">
        <v>1517.75945</v>
      </c>
      <c r="M8579" s="4" t="s">
        <v>29</v>
      </c>
      <c r="N8579" s="4" t="s">
        <v>29</v>
      </c>
      <c r="O8579" s="4">
        <v>6.5770000000000002E-5</v>
      </c>
      <c r="P8579" s="4">
        <v>2.03E-6</v>
      </c>
      <c r="Q8579" s="4">
        <v>4.34</v>
      </c>
    </row>
    <row r="8580" spans="1:29" x14ac:dyDescent="0.25">
      <c r="A8580" s="3" t="s">
        <v>29</v>
      </c>
      <c r="B8580" s="3" t="s">
        <v>30</v>
      </c>
      <c r="C8580" s="3" t="s">
        <v>9889</v>
      </c>
      <c r="D8580" s="3" t="s">
        <v>9890</v>
      </c>
      <c r="E8580" s="3">
        <v>0</v>
      </c>
      <c r="F8580" s="3">
        <v>11.19</v>
      </c>
      <c r="G8580" s="3">
        <v>16</v>
      </c>
      <c r="H8580" s="3">
        <v>3</v>
      </c>
      <c r="I8580" s="3">
        <v>3</v>
      </c>
      <c r="J8580" s="3">
        <v>3</v>
      </c>
      <c r="K8580" s="3">
        <v>463</v>
      </c>
      <c r="L8580" s="3">
        <v>50.4</v>
      </c>
      <c r="M8580" s="3">
        <v>8.85</v>
      </c>
      <c r="N8580" s="3">
        <v>9.82</v>
      </c>
      <c r="O8580" s="3">
        <v>3</v>
      </c>
      <c r="P8580" s="3" t="s">
        <v>315</v>
      </c>
      <c r="Q8580" s="3" t="s">
        <v>34</v>
      </c>
      <c r="R8580" s="3" t="s">
        <v>1854</v>
      </c>
      <c r="S8580" s="3" t="s">
        <v>9891</v>
      </c>
      <c r="T8580" s="3" t="s">
        <v>34</v>
      </c>
      <c r="U8580" s="3" t="s">
        <v>9892</v>
      </c>
      <c r="V8580" s="3" t="s">
        <v>34</v>
      </c>
      <c r="W8580" s="3" t="s">
        <v>38</v>
      </c>
      <c r="X8580" s="3" t="s">
        <v>34</v>
      </c>
      <c r="Y8580" s="3" t="s">
        <v>34</v>
      </c>
      <c r="Z8580" s="3" t="s">
        <v>7465</v>
      </c>
      <c r="AA8580" s="3">
        <v>2</v>
      </c>
      <c r="AB8580" s="3" t="s">
        <v>29</v>
      </c>
      <c r="AC8580" s="3">
        <v>1</v>
      </c>
    </row>
    <row r="8581" spans="1:29" hidden="1" outlineLevel="1" collapsed="1" x14ac:dyDescent="0.25">
      <c r="A8581" t="s">
        <v>34</v>
      </c>
      <c r="B8581" s="2" t="s">
        <v>39</v>
      </c>
      <c r="C8581" s="2" t="s">
        <v>40</v>
      </c>
      <c r="D8581" s="2" t="s">
        <v>41</v>
      </c>
      <c r="E8581" s="2" t="s">
        <v>42</v>
      </c>
      <c r="F8581" s="2" t="s">
        <v>43</v>
      </c>
      <c r="G8581" s="2" t="s">
        <v>28</v>
      </c>
      <c r="H8581" s="2" t="s">
        <v>44</v>
      </c>
      <c r="I8581" s="2" t="s">
        <v>8</v>
      </c>
      <c r="J8581" s="2" t="s">
        <v>45</v>
      </c>
      <c r="K8581" s="2" t="s">
        <v>46</v>
      </c>
      <c r="L8581" s="2" t="s">
        <v>47</v>
      </c>
      <c r="M8581" s="2" t="s">
        <v>27</v>
      </c>
      <c r="N8581" s="2" t="s">
        <v>48</v>
      </c>
      <c r="O8581" s="2" t="s">
        <v>49</v>
      </c>
      <c r="P8581" s="2" t="s">
        <v>50</v>
      </c>
      <c r="Q8581" s="2" t="s">
        <v>51</v>
      </c>
    </row>
    <row r="8582" spans="1:29" hidden="1" outlineLevel="1" collapsed="1" x14ac:dyDescent="0.25">
      <c r="A8582" t="s">
        <v>34</v>
      </c>
      <c r="B8582" s="4" t="s">
        <v>29</v>
      </c>
      <c r="C8582" s="4" t="s">
        <v>9893</v>
      </c>
      <c r="D8582" s="4" t="s">
        <v>34</v>
      </c>
      <c r="E8582" s="4">
        <v>7.03468E-6</v>
      </c>
      <c r="F8582" s="4">
        <v>1.5434800000000001E-4</v>
      </c>
      <c r="G8582" s="4">
        <v>1</v>
      </c>
      <c r="H8582" s="4">
        <v>1</v>
      </c>
      <c r="I8582" s="4">
        <v>1</v>
      </c>
      <c r="J8582" s="4" t="s">
        <v>9889</v>
      </c>
      <c r="K8582" s="4">
        <v>0</v>
      </c>
      <c r="L8582" s="4">
        <v>1744.8653099999999</v>
      </c>
      <c r="M8582" s="4" t="s">
        <v>29</v>
      </c>
      <c r="N8582" s="4" t="s">
        <v>29</v>
      </c>
      <c r="O8582" s="4">
        <v>6.5770000000000002E-5</v>
      </c>
      <c r="P8582" s="4">
        <v>2.3120000000000001E-7</v>
      </c>
      <c r="Q8582" s="4">
        <v>4.16</v>
      </c>
    </row>
    <row r="8583" spans="1:29" hidden="1" outlineLevel="1" collapsed="1" x14ac:dyDescent="0.25">
      <c r="A8583" t="s">
        <v>34</v>
      </c>
      <c r="B8583" s="4" t="s">
        <v>29</v>
      </c>
      <c r="C8583" s="4" t="s">
        <v>9894</v>
      </c>
      <c r="D8583" s="4" t="s">
        <v>34</v>
      </c>
      <c r="E8583" s="4">
        <v>3.1249599999999999E-2</v>
      </c>
      <c r="F8583" s="4">
        <v>1.14003E-3</v>
      </c>
      <c r="G8583" s="4">
        <v>1</v>
      </c>
      <c r="H8583" s="4">
        <v>1</v>
      </c>
      <c r="I8583" s="4">
        <v>1</v>
      </c>
      <c r="J8583" s="4" t="s">
        <v>9889</v>
      </c>
      <c r="K8583" s="4">
        <v>0</v>
      </c>
      <c r="L8583" s="4">
        <v>840.53016000000002</v>
      </c>
      <c r="M8583" s="4" t="s">
        <v>29</v>
      </c>
      <c r="N8583" s="4" t="s">
        <v>29</v>
      </c>
      <c r="O8583" s="4">
        <v>4.1320000000000001E-4</v>
      </c>
      <c r="P8583" s="4">
        <v>5.7460000000000002E-3</v>
      </c>
      <c r="Q8583" s="4">
        <v>2.1</v>
      </c>
    </row>
    <row r="8584" spans="1:29" hidden="1" outlineLevel="1" collapsed="1" x14ac:dyDescent="0.25">
      <c r="A8584" t="s">
        <v>34</v>
      </c>
      <c r="B8584" s="4" t="s">
        <v>29</v>
      </c>
      <c r="C8584" s="4" t="s">
        <v>9895</v>
      </c>
      <c r="D8584" s="4" t="s">
        <v>34</v>
      </c>
      <c r="E8584" s="4">
        <v>2.7427699999999999E-2</v>
      </c>
      <c r="F8584" s="4">
        <v>1.14003E-3</v>
      </c>
      <c r="G8584" s="4">
        <v>1</v>
      </c>
      <c r="H8584" s="4">
        <v>1</v>
      </c>
      <c r="I8584" s="4">
        <v>1</v>
      </c>
      <c r="J8584" s="4" t="s">
        <v>9889</v>
      </c>
      <c r="K8584" s="4">
        <v>0</v>
      </c>
      <c r="L8584" s="4">
        <v>4962.3763099999996</v>
      </c>
      <c r="M8584" s="4" t="s">
        <v>29</v>
      </c>
      <c r="N8584" s="4" t="s">
        <v>29</v>
      </c>
      <c r="O8584" s="4">
        <v>4.1320000000000001E-4</v>
      </c>
      <c r="P8584" s="4">
        <v>4.8599999999999997E-3</v>
      </c>
      <c r="Q8584" s="4">
        <v>3.56</v>
      </c>
    </row>
    <row r="8585" spans="1:29" x14ac:dyDescent="0.25">
      <c r="A8585" s="3" t="s">
        <v>29</v>
      </c>
      <c r="B8585" s="3" t="s">
        <v>30</v>
      </c>
      <c r="C8585" s="3" t="s">
        <v>9896</v>
      </c>
      <c r="D8585" s="3" t="s">
        <v>9897</v>
      </c>
      <c r="E8585" s="3">
        <v>0</v>
      </c>
      <c r="F8585" s="3">
        <v>11.189</v>
      </c>
      <c r="G8585" s="3">
        <v>6</v>
      </c>
      <c r="H8585" s="3">
        <v>2</v>
      </c>
      <c r="I8585" s="3">
        <v>2</v>
      </c>
      <c r="J8585" s="3">
        <v>2</v>
      </c>
      <c r="K8585" s="3">
        <v>823</v>
      </c>
      <c r="L8585" s="3">
        <v>86.5</v>
      </c>
      <c r="M8585" s="3">
        <v>6.3</v>
      </c>
      <c r="N8585" s="3">
        <v>9.07</v>
      </c>
      <c r="O8585" s="3">
        <v>2</v>
      </c>
      <c r="P8585" s="3" t="s">
        <v>34</v>
      </c>
      <c r="Q8585" s="3" t="s">
        <v>34</v>
      </c>
      <c r="R8585" s="3" t="s">
        <v>2920</v>
      </c>
      <c r="S8585" s="3" t="s">
        <v>9898</v>
      </c>
      <c r="T8585" s="3" t="s">
        <v>34</v>
      </c>
      <c r="U8585" s="3" t="s">
        <v>9896</v>
      </c>
      <c r="V8585" s="3" t="s">
        <v>34</v>
      </c>
      <c r="W8585" s="3" t="s">
        <v>1213</v>
      </c>
      <c r="X8585" s="3" t="s">
        <v>34</v>
      </c>
      <c r="Y8585" s="3" t="s">
        <v>34</v>
      </c>
      <c r="Z8585" s="3" t="s">
        <v>34</v>
      </c>
      <c r="AA8585" s="3">
        <v>0</v>
      </c>
      <c r="AB8585" s="3" t="s">
        <v>29</v>
      </c>
      <c r="AC8585" s="3">
        <v>1</v>
      </c>
    </row>
    <row r="8586" spans="1:29" hidden="1" outlineLevel="1" collapsed="1" x14ac:dyDescent="0.25">
      <c r="A8586" t="s">
        <v>34</v>
      </c>
      <c r="B8586" s="2" t="s">
        <v>39</v>
      </c>
      <c r="C8586" s="2" t="s">
        <v>40</v>
      </c>
      <c r="D8586" s="2" t="s">
        <v>41</v>
      </c>
      <c r="E8586" s="2" t="s">
        <v>42</v>
      </c>
      <c r="F8586" s="2" t="s">
        <v>43</v>
      </c>
      <c r="G8586" s="2" t="s">
        <v>28</v>
      </c>
      <c r="H8586" s="2" t="s">
        <v>44</v>
      </c>
      <c r="I8586" s="2" t="s">
        <v>8</v>
      </c>
      <c r="J8586" s="2" t="s">
        <v>45</v>
      </c>
      <c r="K8586" s="2" t="s">
        <v>46</v>
      </c>
      <c r="L8586" s="2" t="s">
        <v>47</v>
      </c>
      <c r="M8586" s="2" t="s">
        <v>27</v>
      </c>
      <c r="N8586" s="2" t="s">
        <v>48</v>
      </c>
      <c r="O8586" s="2" t="s">
        <v>49</v>
      </c>
      <c r="P8586" s="2" t="s">
        <v>50</v>
      </c>
      <c r="Q8586" s="2" t="s">
        <v>51</v>
      </c>
    </row>
    <row r="8587" spans="1:29" hidden="1" outlineLevel="1" collapsed="1" x14ac:dyDescent="0.25">
      <c r="A8587" t="s">
        <v>34</v>
      </c>
      <c r="B8587" s="4" t="s">
        <v>29</v>
      </c>
      <c r="C8587" s="4" t="s">
        <v>9899</v>
      </c>
      <c r="D8587" s="4" t="s">
        <v>34</v>
      </c>
      <c r="E8587" s="4">
        <v>1.39083E-4</v>
      </c>
      <c r="F8587" s="4">
        <v>1.5434800000000001E-4</v>
      </c>
      <c r="G8587" s="4">
        <v>1</v>
      </c>
      <c r="H8587" s="4">
        <v>1</v>
      </c>
      <c r="I8587" s="4">
        <v>1</v>
      </c>
      <c r="J8587" s="4" t="s">
        <v>9896</v>
      </c>
      <c r="K8587" s="4">
        <v>0</v>
      </c>
      <c r="L8587" s="4">
        <v>1986.99784</v>
      </c>
      <c r="M8587" s="4" t="s">
        <v>29</v>
      </c>
      <c r="N8587" s="4" t="s">
        <v>29</v>
      </c>
      <c r="O8587" s="4">
        <v>6.5770000000000002E-5</v>
      </c>
      <c r="P8587" s="4">
        <v>8.5010000000000004E-6</v>
      </c>
      <c r="Q8587" s="4">
        <v>4.22</v>
      </c>
    </row>
    <row r="8588" spans="1:29" hidden="1" outlineLevel="1" collapsed="1" x14ac:dyDescent="0.25">
      <c r="A8588" t="s">
        <v>34</v>
      </c>
      <c r="B8588" s="4" t="s">
        <v>29</v>
      </c>
      <c r="C8588" s="4" t="s">
        <v>9900</v>
      </c>
      <c r="D8588" s="4" t="s">
        <v>34</v>
      </c>
      <c r="E8588" s="4">
        <v>1.8819699999999999E-5</v>
      </c>
      <c r="F8588" s="4">
        <v>1.5434800000000001E-4</v>
      </c>
      <c r="G8588" s="4">
        <v>1</v>
      </c>
      <c r="H8588" s="4">
        <v>1</v>
      </c>
      <c r="I8588" s="4">
        <v>1</v>
      </c>
      <c r="J8588" s="4" t="s">
        <v>9896</v>
      </c>
      <c r="K8588" s="4">
        <v>0</v>
      </c>
      <c r="L8588" s="4">
        <v>3479.7500100000002</v>
      </c>
      <c r="M8588" s="4" t="s">
        <v>29</v>
      </c>
      <c r="N8588" s="4" t="s">
        <v>29</v>
      </c>
      <c r="O8588" s="4">
        <v>6.5770000000000002E-5</v>
      </c>
      <c r="P8588" s="4">
        <v>7.6120000000000001E-7</v>
      </c>
      <c r="Q8588" s="4">
        <v>4.8499999999999996</v>
      </c>
    </row>
    <row r="8589" spans="1:29" x14ac:dyDescent="0.25">
      <c r="A8589" s="3" t="s">
        <v>29</v>
      </c>
      <c r="B8589" s="3" t="s">
        <v>30</v>
      </c>
      <c r="C8589" s="3" t="s">
        <v>9901</v>
      </c>
      <c r="D8589" s="3" t="s">
        <v>9902</v>
      </c>
      <c r="E8589" s="3">
        <v>0</v>
      </c>
      <c r="F8589" s="3">
        <v>11.137</v>
      </c>
      <c r="G8589" s="3">
        <v>6</v>
      </c>
      <c r="H8589" s="3">
        <v>2</v>
      </c>
      <c r="I8589" s="3">
        <v>3</v>
      </c>
      <c r="J8589" s="3">
        <v>2</v>
      </c>
      <c r="K8589" s="3">
        <v>429</v>
      </c>
      <c r="L8589" s="3">
        <v>43.7</v>
      </c>
      <c r="M8589" s="3">
        <v>4.91</v>
      </c>
      <c r="N8589" s="3">
        <v>9.1</v>
      </c>
      <c r="O8589" s="3">
        <v>2</v>
      </c>
      <c r="P8589" s="3" t="s">
        <v>34</v>
      </c>
      <c r="Q8589" s="3" t="s">
        <v>34</v>
      </c>
      <c r="R8589" s="3" t="s">
        <v>34</v>
      </c>
      <c r="S8589" s="3" t="s">
        <v>34</v>
      </c>
      <c r="T8589" s="3" t="s">
        <v>34</v>
      </c>
      <c r="U8589" s="3" t="s">
        <v>9901</v>
      </c>
      <c r="V8589" s="3" t="s">
        <v>34</v>
      </c>
      <c r="W8589" s="3" t="s">
        <v>193</v>
      </c>
      <c r="X8589" s="3" t="s">
        <v>34</v>
      </c>
      <c r="Y8589" s="3" t="s">
        <v>34</v>
      </c>
      <c r="Z8589" s="3" t="s">
        <v>34</v>
      </c>
      <c r="AA8589" s="3">
        <v>0</v>
      </c>
      <c r="AB8589" s="3" t="s">
        <v>29</v>
      </c>
      <c r="AC8589" s="3">
        <v>1</v>
      </c>
    </row>
    <row r="8590" spans="1:29" hidden="1" outlineLevel="1" collapsed="1" x14ac:dyDescent="0.25">
      <c r="A8590" t="s">
        <v>34</v>
      </c>
      <c r="B8590" s="2" t="s">
        <v>39</v>
      </c>
      <c r="C8590" s="2" t="s">
        <v>40</v>
      </c>
      <c r="D8590" s="2" t="s">
        <v>41</v>
      </c>
      <c r="E8590" s="2" t="s">
        <v>42</v>
      </c>
      <c r="F8590" s="2" t="s">
        <v>43</v>
      </c>
      <c r="G8590" s="2" t="s">
        <v>28</v>
      </c>
      <c r="H8590" s="2" t="s">
        <v>44</v>
      </c>
      <c r="I8590" s="2" t="s">
        <v>8</v>
      </c>
      <c r="J8590" s="2" t="s">
        <v>45</v>
      </c>
      <c r="K8590" s="2" t="s">
        <v>46</v>
      </c>
      <c r="L8590" s="2" t="s">
        <v>47</v>
      </c>
      <c r="M8590" s="2" t="s">
        <v>27</v>
      </c>
      <c r="N8590" s="2" t="s">
        <v>48</v>
      </c>
      <c r="O8590" s="2" t="s">
        <v>49</v>
      </c>
      <c r="P8590" s="2" t="s">
        <v>50</v>
      </c>
      <c r="Q8590" s="2" t="s">
        <v>51</v>
      </c>
    </row>
    <row r="8591" spans="1:29" hidden="1" outlineLevel="1" collapsed="1" x14ac:dyDescent="0.25">
      <c r="A8591" t="s">
        <v>34</v>
      </c>
      <c r="B8591" s="4" t="s">
        <v>29</v>
      </c>
      <c r="C8591" s="4" t="s">
        <v>9903</v>
      </c>
      <c r="D8591" s="4" t="s">
        <v>34</v>
      </c>
      <c r="E8591" s="4">
        <v>5.0349300000000003E-6</v>
      </c>
      <c r="F8591" s="4">
        <v>1.5434800000000001E-4</v>
      </c>
      <c r="G8591" s="4">
        <v>1</v>
      </c>
      <c r="H8591" s="4">
        <v>1</v>
      </c>
      <c r="I8591" s="4">
        <v>2</v>
      </c>
      <c r="J8591" s="4" t="s">
        <v>9901</v>
      </c>
      <c r="K8591" s="4">
        <v>0</v>
      </c>
      <c r="L8591" s="4">
        <v>1575.8224399999999</v>
      </c>
      <c r="M8591" s="4" t="s">
        <v>29</v>
      </c>
      <c r="N8591" s="4" t="s">
        <v>29</v>
      </c>
      <c r="O8591" s="4">
        <v>6.5770000000000002E-5</v>
      </c>
      <c r="P8591" s="4">
        <v>1.543E-7</v>
      </c>
      <c r="Q8591" s="4">
        <v>3.07</v>
      </c>
    </row>
    <row r="8592" spans="1:29" hidden="1" outlineLevel="1" collapsed="1" x14ac:dyDescent="0.25">
      <c r="A8592" t="s">
        <v>34</v>
      </c>
      <c r="B8592" s="4" t="s">
        <v>29</v>
      </c>
      <c r="C8592" s="4" t="s">
        <v>9904</v>
      </c>
      <c r="D8592" s="4" t="s">
        <v>34</v>
      </c>
      <c r="E8592" s="4">
        <v>5.7591000000000001E-4</v>
      </c>
      <c r="F8592" s="4">
        <v>1.5434800000000001E-4</v>
      </c>
      <c r="G8592" s="4">
        <v>1</v>
      </c>
      <c r="H8592" s="4">
        <v>1</v>
      </c>
      <c r="I8592" s="4">
        <v>1</v>
      </c>
      <c r="J8592" s="4" t="s">
        <v>9901</v>
      </c>
      <c r="K8592" s="4">
        <v>0</v>
      </c>
      <c r="L8592" s="4">
        <v>1203.6228900000001</v>
      </c>
      <c r="M8592" s="4" t="s">
        <v>29</v>
      </c>
      <c r="N8592" s="4" t="s">
        <v>29</v>
      </c>
      <c r="O8592" s="4">
        <v>6.5770000000000002E-5</v>
      </c>
      <c r="P8592" s="4">
        <v>4.7299999999999998E-5</v>
      </c>
      <c r="Q8592" s="4">
        <v>2.5299999999999998</v>
      </c>
    </row>
    <row r="8593" spans="1:29" x14ac:dyDescent="0.25">
      <c r="A8593" s="3" t="s">
        <v>29</v>
      </c>
      <c r="B8593" s="3" t="s">
        <v>30</v>
      </c>
      <c r="C8593" s="3" t="s">
        <v>9905</v>
      </c>
      <c r="D8593" s="3" t="s">
        <v>9906</v>
      </c>
      <c r="E8593" s="3">
        <v>0</v>
      </c>
      <c r="F8593" s="3">
        <v>11.04</v>
      </c>
      <c r="G8593" s="3">
        <v>15</v>
      </c>
      <c r="H8593" s="3">
        <v>2</v>
      </c>
      <c r="I8593" s="3">
        <v>6</v>
      </c>
      <c r="J8593" s="3">
        <v>2</v>
      </c>
      <c r="K8593" s="3">
        <v>153</v>
      </c>
      <c r="L8593" s="3">
        <v>17.899999999999999</v>
      </c>
      <c r="M8593" s="3">
        <v>4.68</v>
      </c>
      <c r="N8593" s="3">
        <v>20.09</v>
      </c>
      <c r="O8593" s="3">
        <v>2</v>
      </c>
      <c r="P8593" s="3" t="s">
        <v>5485</v>
      </c>
      <c r="Q8593" s="3" t="s">
        <v>888</v>
      </c>
      <c r="R8593" s="3" t="s">
        <v>189</v>
      </c>
      <c r="S8593" s="3" t="s">
        <v>9907</v>
      </c>
      <c r="T8593" s="3" t="s">
        <v>9908</v>
      </c>
      <c r="U8593" s="3" t="s">
        <v>9905</v>
      </c>
      <c r="V8593" s="3" t="s">
        <v>9909</v>
      </c>
      <c r="W8593" s="3" t="s">
        <v>976</v>
      </c>
      <c r="X8593" s="3" t="s">
        <v>34</v>
      </c>
      <c r="Y8593" s="3" t="s">
        <v>34</v>
      </c>
      <c r="Z8593" s="3" t="s">
        <v>34</v>
      </c>
      <c r="AA8593" s="3">
        <v>0</v>
      </c>
      <c r="AB8593" s="3" t="s">
        <v>29</v>
      </c>
      <c r="AC8593" s="3">
        <v>1</v>
      </c>
    </row>
    <row r="8594" spans="1:29" hidden="1" outlineLevel="1" collapsed="1" x14ac:dyDescent="0.25">
      <c r="A8594" t="s">
        <v>34</v>
      </c>
      <c r="B8594" s="2" t="s">
        <v>39</v>
      </c>
      <c r="C8594" s="2" t="s">
        <v>40</v>
      </c>
      <c r="D8594" s="2" t="s">
        <v>41</v>
      </c>
      <c r="E8594" s="2" t="s">
        <v>42</v>
      </c>
      <c r="F8594" s="2" t="s">
        <v>43</v>
      </c>
      <c r="G8594" s="2" t="s">
        <v>28</v>
      </c>
      <c r="H8594" s="2" t="s">
        <v>44</v>
      </c>
      <c r="I8594" s="2" t="s">
        <v>8</v>
      </c>
      <c r="J8594" s="2" t="s">
        <v>45</v>
      </c>
      <c r="K8594" s="2" t="s">
        <v>46</v>
      </c>
      <c r="L8594" s="2" t="s">
        <v>47</v>
      </c>
      <c r="M8594" s="2" t="s">
        <v>27</v>
      </c>
      <c r="N8594" s="2" t="s">
        <v>48</v>
      </c>
      <c r="O8594" s="2" t="s">
        <v>49</v>
      </c>
      <c r="P8594" s="2" t="s">
        <v>50</v>
      </c>
      <c r="Q8594" s="2" t="s">
        <v>51</v>
      </c>
    </row>
    <row r="8595" spans="1:29" hidden="1" outlineLevel="1" collapsed="1" x14ac:dyDescent="0.25">
      <c r="A8595" t="s">
        <v>34</v>
      </c>
      <c r="B8595" s="4" t="s">
        <v>29</v>
      </c>
      <c r="C8595" s="4" t="s">
        <v>9910</v>
      </c>
      <c r="D8595" s="4" t="s">
        <v>34</v>
      </c>
      <c r="E8595" s="4">
        <v>2.8395800000000001E-4</v>
      </c>
      <c r="F8595" s="4">
        <v>1.5434800000000001E-4</v>
      </c>
      <c r="G8595" s="4">
        <v>1</v>
      </c>
      <c r="H8595" s="4">
        <v>1</v>
      </c>
      <c r="I8595" s="4">
        <v>1</v>
      </c>
      <c r="J8595" s="4" t="s">
        <v>9905</v>
      </c>
      <c r="K8595" s="4">
        <v>0</v>
      </c>
      <c r="L8595" s="4">
        <v>1285.6998100000001</v>
      </c>
      <c r="M8595" s="4" t="s">
        <v>29</v>
      </c>
      <c r="N8595" s="4" t="s">
        <v>29</v>
      </c>
      <c r="O8595" s="4">
        <v>6.5770000000000002E-5</v>
      </c>
      <c r="P8595" s="4">
        <v>2.0279999999999999E-5</v>
      </c>
      <c r="Q8595" s="4">
        <v>2.78</v>
      </c>
    </row>
    <row r="8596" spans="1:29" hidden="1" outlineLevel="1" collapsed="1" x14ac:dyDescent="0.25">
      <c r="A8596" t="s">
        <v>34</v>
      </c>
      <c r="B8596" s="4" t="s">
        <v>29</v>
      </c>
      <c r="C8596" s="4" t="s">
        <v>9911</v>
      </c>
      <c r="D8596" s="4" t="s">
        <v>58</v>
      </c>
      <c r="E8596" s="4">
        <v>1.2231100000000001E-5</v>
      </c>
      <c r="F8596" s="4">
        <v>1.5434800000000001E-4</v>
      </c>
      <c r="G8596" s="4">
        <v>1</v>
      </c>
      <c r="H8596" s="4">
        <v>1</v>
      </c>
      <c r="I8596" s="4">
        <v>5</v>
      </c>
      <c r="J8596" s="4" t="s">
        <v>9905</v>
      </c>
      <c r="K8596" s="4">
        <v>0</v>
      </c>
      <c r="L8596" s="4">
        <v>1441.6627699999999</v>
      </c>
      <c r="M8596" s="4" t="s">
        <v>29</v>
      </c>
      <c r="N8596" s="4" t="s">
        <v>29</v>
      </c>
      <c r="O8596" s="4">
        <v>6.5770000000000002E-5</v>
      </c>
      <c r="P8596" s="4">
        <v>4.4999999999999998E-7</v>
      </c>
      <c r="Q8596" s="4">
        <v>3.91</v>
      </c>
    </row>
    <row r="8597" spans="1:29" x14ac:dyDescent="0.25">
      <c r="A8597" s="3" t="s">
        <v>29</v>
      </c>
      <c r="B8597" s="3" t="s">
        <v>30</v>
      </c>
      <c r="C8597" s="3" t="s">
        <v>9912</v>
      </c>
      <c r="D8597" s="3" t="s">
        <v>9913</v>
      </c>
      <c r="E8597" s="3">
        <v>0</v>
      </c>
      <c r="F8597" s="3">
        <v>10.994</v>
      </c>
      <c r="G8597" s="3">
        <v>4</v>
      </c>
      <c r="H8597" s="3">
        <v>2</v>
      </c>
      <c r="I8597" s="3">
        <v>2</v>
      </c>
      <c r="J8597" s="3">
        <v>2</v>
      </c>
      <c r="K8597" s="3">
        <v>748</v>
      </c>
      <c r="L8597" s="3">
        <v>84</v>
      </c>
      <c r="M8597" s="3">
        <v>8.4700000000000006</v>
      </c>
      <c r="N8597" s="3">
        <v>6.31</v>
      </c>
      <c r="O8597" s="3">
        <v>2</v>
      </c>
      <c r="P8597" s="3" t="s">
        <v>315</v>
      </c>
      <c r="Q8597" s="3" t="s">
        <v>9914</v>
      </c>
      <c r="R8597" s="3" t="s">
        <v>35</v>
      </c>
      <c r="S8597" s="3" t="s">
        <v>9915</v>
      </c>
      <c r="T8597" s="3" t="s">
        <v>9916</v>
      </c>
      <c r="U8597" s="3" t="s">
        <v>9912</v>
      </c>
      <c r="V8597" s="3" t="s">
        <v>9917</v>
      </c>
      <c r="W8597" s="3" t="s">
        <v>714</v>
      </c>
      <c r="X8597" s="3" t="s">
        <v>9918</v>
      </c>
      <c r="Y8597" s="3" t="s">
        <v>9919</v>
      </c>
      <c r="Z8597" s="3" t="s">
        <v>9920</v>
      </c>
      <c r="AA8597" s="3">
        <v>20</v>
      </c>
      <c r="AB8597" s="3" t="s">
        <v>29</v>
      </c>
      <c r="AC8597" s="3">
        <v>1</v>
      </c>
    </row>
    <row r="8598" spans="1:29" hidden="1" outlineLevel="1" collapsed="1" x14ac:dyDescent="0.25">
      <c r="A8598" t="s">
        <v>34</v>
      </c>
      <c r="B8598" s="2" t="s">
        <v>39</v>
      </c>
      <c r="C8598" s="2" t="s">
        <v>40</v>
      </c>
      <c r="D8598" s="2" t="s">
        <v>41</v>
      </c>
      <c r="E8598" s="2" t="s">
        <v>42</v>
      </c>
      <c r="F8598" s="2" t="s">
        <v>43</v>
      </c>
      <c r="G8598" s="2" t="s">
        <v>28</v>
      </c>
      <c r="H8598" s="2" t="s">
        <v>44</v>
      </c>
      <c r="I8598" s="2" t="s">
        <v>8</v>
      </c>
      <c r="J8598" s="2" t="s">
        <v>45</v>
      </c>
      <c r="K8598" s="2" t="s">
        <v>46</v>
      </c>
      <c r="L8598" s="2" t="s">
        <v>47</v>
      </c>
      <c r="M8598" s="2" t="s">
        <v>27</v>
      </c>
      <c r="N8598" s="2" t="s">
        <v>48</v>
      </c>
      <c r="O8598" s="2" t="s">
        <v>49</v>
      </c>
      <c r="P8598" s="2" t="s">
        <v>50</v>
      </c>
      <c r="Q8598" s="2" t="s">
        <v>51</v>
      </c>
    </row>
    <row r="8599" spans="1:29" hidden="1" outlineLevel="1" collapsed="1" x14ac:dyDescent="0.25">
      <c r="A8599" t="s">
        <v>34</v>
      </c>
      <c r="B8599" s="4" t="s">
        <v>29</v>
      </c>
      <c r="C8599" s="4" t="s">
        <v>9921</v>
      </c>
      <c r="D8599" s="4" t="s">
        <v>34</v>
      </c>
      <c r="E8599" s="4">
        <v>3.3562400000000002E-4</v>
      </c>
      <c r="F8599" s="4">
        <v>1.5434800000000001E-4</v>
      </c>
      <c r="G8599" s="4">
        <v>1</v>
      </c>
      <c r="H8599" s="4">
        <v>1</v>
      </c>
      <c r="I8599" s="4">
        <v>1</v>
      </c>
      <c r="J8599" s="4" t="s">
        <v>9912</v>
      </c>
      <c r="K8599" s="4">
        <v>0</v>
      </c>
      <c r="L8599" s="4">
        <v>1904.0851399999999</v>
      </c>
      <c r="M8599" s="4" t="s">
        <v>29</v>
      </c>
      <c r="N8599" s="4" t="s">
        <v>29</v>
      </c>
      <c r="O8599" s="4">
        <v>6.5770000000000002E-5</v>
      </c>
      <c r="P8599" s="4">
        <v>2.4700000000000001E-5</v>
      </c>
      <c r="Q8599" s="4">
        <v>3.36</v>
      </c>
    </row>
    <row r="8600" spans="1:29" hidden="1" outlineLevel="1" collapsed="1" x14ac:dyDescent="0.25">
      <c r="A8600" t="s">
        <v>34</v>
      </c>
      <c r="B8600" s="4" t="s">
        <v>29</v>
      </c>
      <c r="C8600" s="4" t="s">
        <v>9922</v>
      </c>
      <c r="D8600" s="4" t="s">
        <v>34</v>
      </c>
      <c r="E8600" s="4">
        <v>1.1322600000000001E-5</v>
      </c>
      <c r="F8600" s="4">
        <v>1.5434800000000001E-4</v>
      </c>
      <c r="G8600" s="4">
        <v>1</v>
      </c>
      <c r="H8600" s="4">
        <v>1</v>
      </c>
      <c r="I8600" s="4">
        <v>1</v>
      </c>
      <c r="J8600" s="4" t="s">
        <v>9912</v>
      </c>
      <c r="K8600" s="4">
        <v>0</v>
      </c>
      <c r="L8600" s="4">
        <v>1143.63681</v>
      </c>
      <c r="M8600" s="4" t="s">
        <v>29</v>
      </c>
      <c r="N8600" s="4" t="s">
        <v>29</v>
      </c>
      <c r="O8600" s="4">
        <v>6.5770000000000002E-5</v>
      </c>
      <c r="P8600" s="4">
        <v>4.108E-7</v>
      </c>
      <c r="Q8600" s="4">
        <v>2.95</v>
      </c>
    </row>
    <row r="8601" spans="1:29" x14ac:dyDescent="0.25">
      <c r="A8601" s="3" t="s">
        <v>29</v>
      </c>
      <c r="B8601" s="3" t="s">
        <v>30</v>
      </c>
      <c r="C8601" s="3" t="s">
        <v>9923</v>
      </c>
      <c r="D8601" s="3" t="s">
        <v>9924</v>
      </c>
      <c r="E8601" s="3">
        <v>0</v>
      </c>
      <c r="F8601" s="3">
        <v>10.962999999999999</v>
      </c>
      <c r="G8601" s="3">
        <v>4</v>
      </c>
      <c r="H8601" s="3">
        <v>3</v>
      </c>
      <c r="I8601" s="3">
        <v>3</v>
      </c>
      <c r="J8601" s="3">
        <v>3</v>
      </c>
      <c r="K8601" s="3">
        <v>1273</v>
      </c>
      <c r="L8601" s="3">
        <v>138.6</v>
      </c>
      <c r="M8601" s="3">
        <v>5.72</v>
      </c>
      <c r="N8601" s="3">
        <v>8.49</v>
      </c>
      <c r="O8601" s="3">
        <v>3</v>
      </c>
      <c r="P8601" s="3" t="s">
        <v>315</v>
      </c>
      <c r="Q8601" s="3" t="s">
        <v>34</v>
      </c>
      <c r="R8601" s="3" t="s">
        <v>189</v>
      </c>
      <c r="S8601" s="3" t="s">
        <v>9925</v>
      </c>
      <c r="T8601" s="3" t="s">
        <v>34</v>
      </c>
      <c r="U8601" s="3" t="s">
        <v>9923</v>
      </c>
      <c r="V8601" s="3" t="s">
        <v>34</v>
      </c>
      <c r="W8601" s="3" t="s">
        <v>38</v>
      </c>
      <c r="X8601" s="3" t="s">
        <v>34</v>
      </c>
      <c r="Y8601" s="3" t="s">
        <v>34</v>
      </c>
      <c r="Z8601" s="3" t="s">
        <v>34</v>
      </c>
      <c r="AA8601" s="3">
        <v>0</v>
      </c>
      <c r="AB8601" s="3" t="s">
        <v>29</v>
      </c>
      <c r="AC8601" s="3">
        <v>1</v>
      </c>
    </row>
    <row r="8602" spans="1:29" hidden="1" outlineLevel="1" collapsed="1" x14ac:dyDescent="0.25">
      <c r="A8602" t="s">
        <v>34</v>
      </c>
      <c r="B8602" s="2" t="s">
        <v>39</v>
      </c>
      <c r="C8602" s="2" t="s">
        <v>40</v>
      </c>
      <c r="D8602" s="2" t="s">
        <v>41</v>
      </c>
      <c r="E8602" s="2" t="s">
        <v>42</v>
      </c>
      <c r="F8602" s="2" t="s">
        <v>43</v>
      </c>
      <c r="G8602" s="2" t="s">
        <v>28</v>
      </c>
      <c r="H8602" s="2" t="s">
        <v>44</v>
      </c>
      <c r="I8602" s="2" t="s">
        <v>8</v>
      </c>
      <c r="J8602" s="2" t="s">
        <v>45</v>
      </c>
      <c r="K8602" s="2" t="s">
        <v>46</v>
      </c>
      <c r="L8602" s="2" t="s">
        <v>47</v>
      </c>
      <c r="M8602" s="2" t="s">
        <v>27</v>
      </c>
      <c r="N8602" s="2" t="s">
        <v>48</v>
      </c>
      <c r="O8602" s="2" t="s">
        <v>49</v>
      </c>
      <c r="P8602" s="2" t="s">
        <v>50</v>
      </c>
      <c r="Q8602" s="2" t="s">
        <v>51</v>
      </c>
    </row>
    <row r="8603" spans="1:29" hidden="1" outlineLevel="1" collapsed="1" x14ac:dyDescent="0.25">
      <c r="A8603" t="s">
        <v>34</v>
      </c>
      <c r="B8603" s="4" t="s">
        <v>29</v>
      </c>
      <c r="C8603" s="4" t="s">
        <v>9926</v>
      </c>
      <c r="D8603" s="4" t="s">
        <v>34</v>
      </c>
      <c r="E8603" s="4">
        <v>1.4338E-3</v>
      </c>
      <c r="F8603" s="4">
        <v>1.5434800000000001E-4</v>
      </c>
      <c r="G8603" s="4">
        <v>1</v>
      </c>
      <c r="H8603" s="4">
        <v>1</v>
      </c>
      <c r="I8603" s="4">
        <v>1</v>
      </c>
      <c r="J8603" s="4" t="s">
        <v>9923</v>
      </c>
      <c r="K8603" s="4">
        <v>0</v>
      </c>
      <c r="L8603" s="4">
        <v>1562.82719</v>
      </c>
      <c r="M8603" s="4" t="s">
        <v>29</v>
      </c>
      <c r="N8603" s="4" t="s">
        <v>29</v>
      </c>
      <c r="O8603" s="4">
        <v>6.5770000000000002E-5</v>
      </c>
      <c r="P8603" s="4">
        <v>1.4119999999999999E-4</v>
      </c>
      <c r="Q8603" s="4">
        <v>2.65</v>
      </c>
    </row>
    <row r="8604" spans="1:29" hidden="1" outlineLevel="1" collapsed="1" x14ac:dyDescent="0.25">
      <c r="A8604" t="s">
        <v>34</v>
      </c>
      <c r="B8604" s="4" t="s">
        <v>29</v>
      </c>
      <c r="C8604" s="4" t="s">
        <v>9927</v>
      </c>
      <c r="D8604" s="4" t="s">
        <v>34</v>
      </c>
      <c r="E8604" s="4">
        <v>2.5292499999999998E-4</v>
      </c>
      <c r="F8604" s="4">
        <v>1.5434800000000001E-4</v>
      </c>
      <c r="G8604" s="4">
        <v>1</v>
      </c>
      <c r="H8604" s="4">
        <v>1</v>
      </c>
      <c r="I8604" s="4">
        <v>1</v>
      </c>
      <c r="J8604" s="4" t="s">
        <v>9923</v>
      </c>
      <c r="K8604" s="4">
        <v>0</v>
      </c>
      <c r="L8604" s="4">
        <v>1830.8756000000001</v>
      </c>
      <c r="M8604" s="4" t="s">
        <v>29</v>
      </c>
      <c r="N8604" s="4" t="s">
        <v>29</v>
      </c>
      <c r="O8604" s="4">
        <v>6.5770000000000002E-5</v>
      </c>
      <c r="P8604" s="4">
        <v>1.751E-5</v>
      </c>
      <c r="Q8604" s="4">
        <v>3.21</v>
      </c>
    </row>
    <row r="8605" spans="1:29" hidden="1" outlineLevel="1" collapsed="1" x14ac:dyDescent="0.25">
      <c r="A8605" t="s">
        <v>34</v>
      </c>
      <c r="B8605" s="4" t="s">
        <v>29</v>
      </c>
      <c r="C8605" s="4" t="s">
        <v>9928</v>
      </c>
      <c r="D8605" s="4" t="s">
        <v>34</v>
      </c>
      <c r="E8605" s="4">
        <v>2.5293E-2</v>
      </c>
      <c r="F8605" s="4">
        <v>1.14003E-3</v>
      </c>
      <c r="G8605" s="4">
        <v>1</v>
      </c>
      <c r="H8605" s="4">
        <v>1</v>
      </c>
      <c r="I8605" s="4">
        <v>1</v>
      </c>
      <c r="J8605" s="4" t="s">
        <v>9923</v>
      </c>
      <c r="K8605" s="4">
        <v>0</v>
      </c>
      <c r="L8605" s="4">
        <v>1663.85106</v>
      </c>
      <c r="M8605" s="4" t="s">
        <v>29</v>
      </c>
      <c r="N8605" s="4" t="s">
        <v>29</v>
      </c>
      <c r="O8605" s="4">
        <v>4.1320000000000001E-4</v>
      </c>
      <c r="P8605" s="4">
        <v>4.4089999999999997E-3</v>
      </c>
      <c r="Q8605" s="4">
        <v>2.62</v>
      </c>
    </row>
    <row r="8606" spans="1:29" x14ac:dyDescent="0.25">
      <c r="A8606" s="3" t="s">
        <v>29</v>
      </c>
      <c r="B8606" s="3" t="s">
        <v>30</v>
      </c>
      <c r="C8606" s="3" t="s">
        <v>9929</v>
      </c>
      <c r="D8606" s="3" t="s">
        <v>9930</v>
      </c>
      <c r="E8606" s="3">
        <v>0</v>
      </c>
      <c r="F8606" s="3">
        <v>10.936</v>
      </c>
      <c r="G8606" s="3">
        <v>9</v>
      </c>
      <c r="H8606" s="3">
        <v>3</v>
      </c>
      <c r="I8606" s="3">
        <v>3</v>
      </c>
      <c r="J8606" s="3">
        <v>3</v>
      </c>
      <c r="K8606" s="3">
        <v>486</v>
      </c>
      <c r="L8606" s="3">
        <v>56.3</v>
      </c>
      <c r="M8606" s="3">
        <v>9.64</v>
      </c>
      <c r="N8606" s="3">
        <v>8.68</v>
      </c>
      <c r="O8606" s="3">
        <v>3</v>
      </c>
      <c r="P8606" s="3" t="s">
        <v>33</v>
      </c>
      <c r="Q8606" s="3" t="s">
        <v>8214</v>
      </c>
      <c r="R8606" s="3" t="s">
        <v>2826</v>
      </c>
      <c r="S8606" s="3" t="s">
        <v>9931</v>
      </c>
      <c r="T8606" s="3" t="s">
        <v>9932</v>
      </c>
      <c r="U8606" s="3" t="s">
        <v>9929</v>
      </c>
      <c r="V8606" s="3" t="s">
        <v>9933</v>
      </c>
      <c r="W8606" s="3" t="s">
        <v>638</v>
      </c>
      <c r="X8606" s="3" t="s">
        <v>34</v>
      </c>
      <c r="Y8606" s="3" t="s">
        <v>34</v>
      </c>
      <c r="Z8606" s="3" t="s">
        <v>34</v>
      </c>
      <c r="AA8606" s="3">
        <v>0</v>
      </c>
      <c r="AB8606" s="3" t="s">
        <v>29</v>
      </c>
      <c r="AC8606" s="3">
        <v>1</v>
      </c>
    </row>
    <row r="8607" spans="1:29" hidden="1" outlineLevel="1" collapsed="1" x14ac:dyDescent="0.25">
      <c r="A8607" t="s">
        <v>34</v>
      </c>
      <c r="B8607" s="2" t="s">
        <v>39</v>
      </c>
      <c r="C8607" s="2" t="s">
        <v>40</v>
      </c>
      <c r="D8607" s="2" t="s">
        <v>41</v>
      </c>
      <c r="E8607" s="2" t="s">
        <v>42</v>
      </c>
      <c r="F8607" s="2" t="s">
        <v>43</v>
      </c>
      <c r="G8607" s="2" t="s">
        <v>28</v>
      </c>
      <c r="H8607" s="2" t="s">
        <v>44</v>
      </c>
      <c r="I8607" s="2" t="s">
        <v>8</v>
      </c>
      <c r="J8607" s="2" t="s">
        <v>45</v>
      </c>
      <c r="K8607" s="2" t="s">
        <v>46</v>
      </c>
      <c r="L8607" s="2" t="s">
        <v>47</v>
      </c>
      <c r="M8607" s="2" t="s">
        <v>27</v>
      </c>
      <c r="N8607" s="2" t="s">
        <v>48</v>
      </c>
      <c r="O8607" s="2" t="s">
        <v>49</v>
      </c>
      <c r="P8607" s="2" t="s">
        <v>50</v>
      </c>
      <c r="Q8607" s="2" t="s">
        <v>51</v>
      </c>
    </row>
    <row r="8608" spans="1:29" hidden="1" outlineLevel="1" collapsed="1" x14ac:dyDescent="0.25">
      <c r="A8608" t="s">
        <v>34</v>
      </c>
      <c r="B8608" s="4" t="s">
        <v>29</v>
      </c>
      <c r="C8608" s="4" t="s">
        <v>9934</v>
      </c>
      <c r="D8608" s="4" t="s">
        <v>34</v>
      </c>
      <c r="E8608" s="4">
        <v>1.9761100000000001E-3</v>
      </c>
      <c r="F8608" s="4">
        <v>1.5434800000000001E-4</v>
      </c>
      <c r="G8608" s="4">
        <v>1</v>
      </c>
      <c r="H8608" s="4">
        <v>1</v>
      </c>
      <c r="I8608" s="4">
        <v>1</v>
      </c>
      <c r="J8608" s="4" t="s">
        <v>9929</v>
      </c>
      <c r="K8608" s="4">
        <v>1</v>
      </c>
      <c r="L8608" s="4">
        <v>1869.9228800000001</v>
      </c>
      <c r="M8608" s="4" t="s">
        <v>29</v>
      </c>
      <c r="N8608" s="4" t="s">
        <v>29</v>
      </c>
      <c r="O8608" s="4">
        <v>6.5770000000000002E-5</v>
      </c>
      <c r="P8608" s="4">
        <v>2.0699999999999999E-4</v>
      </c>
      <c r="Q8608" s="4">
        <v>3.36</v>
      </c>
    </row>
    <row r="8609" spans="1:29" hidden="1" outlineLevel="1" collapsed="1" x14ac:dyDescent="0.25">
      <c r="A8609" t="s">
        <v>34</v>
      </c>
      <c r="B8609" s="4" t="s">
        <v>29</v>
      </c>
      <c r="C8609" s="4" t="s">
        <v>9935</v>
      </c>
      <c r="D8609" s="4" t="s">
        <v>34</v>
      </c>
      <c r="E8609" s="4">
        <v>7.4471300000000004E-4</v>
      </c>
      <c r="F8609" s="4">
        <v>1.5434800000000001E-4</v>
      </c>
      <c r="G8609" s="4">
        <v>1</v>
      </c>
      <c r="H8609" s="4">
        <v>1</v>
      </c>
      <c r="I8609" s="4">
        <v>1</v>
      </c>
      <c r="J8609" s="4" t="s">
        <v>9929</v>
      </c>
      <c r="K8609" s="4">
        <v>0</v>
      </c>
      <c r="L8609" s="4">
        <v>1287.69031</v>
      </c>
      <c r="M8609" s="4" t="s">
        <v>29</v>
      </c>
      <c r="N8609" s="4" t="s">
        <v>29</v>
      </c>
      <c r="O8609" s="4">
        <v>6.5770000000000002E-5</v>
      </c>
      <c r="P8609" s="4">
        <v>6.4720000000000004E-5</v>
      </c>
      <c r="Q8609" s="4">
        <v>2.17</v>
      </c>
    </row>
    <row r="8610" spans="1:29" hidden="1" outlineLevel="1" collapsed="1" x14ac:dyDescent="0.25">
      <c r="A8610" t="s">
        <v>34</v>
      </c>
      <c r="B8610" s="4" t="s">
        <v>29</v>
      </c>
      <c r="C8610" s="4" t="s">
        <v>9936</v>
      </c>
      <c r="D8610" s="4" t="s">
        <v>34</v>
      </c>
      <c r="E8610" s="4">
        <v>6.7056299999999998E-3</v>
      </c>
      <c r="F8610" s="4">
        <v>4.3565599999999998E-4</v>
      </c>
      <c r="G8610" s="4">
        <v>1</v>
      </c>
      <c r="H8610" s="4">
        <v>1</v>
      </c>
      <c r="I8610" s="4">
        <v>1</v>
      </c>
      <c r="J8610" s="4" t="s">
        <v>9929</v>
      </c>
      <c r="K8610" s="4">
        <v>2</v>
      </c>
      <c r="L8610" s="4">
        <v>1892.05411</v>
      </c>
      <c r="M8610" s="4" t="s">
        <v>29</v>
      </c>
      <c r="N8610" s="4" t="s">
        <v>29</v>
      </c>
      <c r="O8610" s="4">
        <v>1.639E-4</v>
      </c>
      <c r="P8610" s="4">
        <v>8.652E-4</v>
      </c>
      <c r="Q8610" s="4">
        <v>3.15</v>
      </c>
    </row>
    <row r="8611" spans="1:29" x14ac:dyDescent="0.25">
      <c r="A8611" s="3" t="s">
        <v>29</v>
      </c>
      <c r="B8611" s="3" t="s">
        <v>30</v>
      </c>
      <c r="C8611" s="3" t="s">
        <v>9937</v>
      </c>
      <c r="D8611" s="3" t="s">
        <v>9938</v>
      </c>
      <c r="E8611" s="3">
        <v>0</v>
      </c>
      <c r="F8611" s="3">
        <v>10.925000000000001</v>
      </c>
      <c r="G8611" s="3">
        <v>5</v>
      </c>
      <c r="H8611" s="3">
        <v>2</v>
      </c>
      <c r="I8611" s="3">
        <v>4</v>
      </c>
      <c r="J8611" s="3">
        <v>2</v>
      </c>
      <c r="K8611" s="3">
        <v>406</v>
      </c>
      <c r="L8611" s="3">
        <v>47</v>
      </c>
      <c r="M8611" s="3">
        <v>4.42</v>
      </c>
      <c r="N8611" s="3">
        <v>9.8800000000000008</v>
      </c>
      <c r="O8611" s="3">
        <v>2</v>
      </c>
      <c r="P8611" s="3" t="s">
        <v>34</v>
      </c>
      <c r="Q8611" s="3" t="s">
        <v>34</v>
      </c>
      <c r="R8611" s="3" t="s">
        <v>447</v>
      </c>
      <c r="S8611" s="3" t="s">
        <v>9939</v>
      </c>
      <c r="T8611" s="3" t="s">
        <v>34</v>
      </c>
      <c r="U8611" s="3" t="s">
        <v>9940</v>
      </c>
      <c r="V8611" s="3" t="s">
        <v>34</v>
      </c>
      <c r="W8611" s="3" t="s">
        <v>1139</v>
      </c>
      <c r="X8611" s="3" t="s">
        <v>34</v>
      </c>
      <c r="Y8611" s="3" t="s">
        <v>34</v>
      </c>
      <c r="Z8611" s="3" t="s">
        <v>34</v>
      </c>
      <c r="AA8611" s="3">
        <v>0</v>
      </c>
      <c r="AB8611" s="3" t="s">
        <v>29</v>
      </c>
      <c r="AC8611" s="3">
        <v>1</v>
      </c>
    </row>
    <row r="8612" spans="1:29" hidden="1" outlineLevel="1" collapsed="1" x14ac:dyDescent="0.25">
      <c r="A8612" t="s">
        <v>34</v>
      </c>
      <c r="B8612" s="2" t="s">
        <v>39</v>
      </c>
      <c r="C8612" s="2" t="s">
        <v>40</v>
      </c>
      <c r="D8612" s="2" t="s">
        <v>41</v>
      </c>
      <c r="E8612" s="2" t="s">
        <v>42</v>
      </c>
      <c r="F8612" s="2" t="s">
        <v>43</v>
      </c>
      <c r="G8612" s="2" t="s">
        <v>28</v>
      </c>
      <c r="H8612" s="2" t="s">
        <v>44</v>
      </c>
      <c r="I8612" s="2" t="s">
        <v>8</v>
      </c>
      <c r="J8612" s="2" t="s">
        <v>45</v>
      </c>
      <c r="K8612" s="2" t="s">
        <v>46</v>
      </c>
      <c r="L8612" s="2" t="s">
        <v>47</v>
      </c>
      <c r="M8612" s="2" t="s">
        <v>27</v>
      </c>
      <c r="N8612" s="2" t="s">
        <v>48</v>
      </c>
      <c r="O8612" s="2" t="s">
        <v>49</v>
      </c>
      <c r="P8612" s="2" t="s">
        <v>50</v>
      </c>
      <c r="Q8612" s="2" t="s">
        <v>51</v>
      </c>
    </row>
    <row r="8613" spans="1:29" hidden="1" outlineLevel="1" collapsed="1" x14ac:dyDescent="0.25">
      <c r="A8613" t="s">
        <v>34</v>
      </c>
      <c r="B8613" s="4" t="s">
        <v>29</v>
      </c>
      <c r="C8613" s="4" t="s">
        <v>9941</v>
      </c>
      <c r="D8613" s="4" t="s">
        <v>34</v>
      </c>
      <c r="E8613" s="4">
        <v>1.10906E-3</v>
      </c>
      <c r="F8613" s="4">
        <v>1.5434800000000001E-4</v>
      </c>
      <c r="G8613" s="4">
        <v>1</v>
      </c>
      <c r="H8613" s="4">
        <v>1</v>
      </c>
      <c r="I8613" s="4">
        <v>1</v>
      </c>
      <c r="J8613" s="4" t="s">
        <v>9937</v>
      </c>
      <c r="K8613" s="4">
        <v>1</v>
      </c>
      <c r="L8613" s="4">
        <v>1768.8460299999999</v>
      </c>
      <c r="M8613" s="4" t="s">
        <v>29</v>
      </c>
      <c r="N8613" s="4" t="s">
        <v>29</v>
      </c>
      <c r="O8613" s="4">
        <v>6.5770000000000002E-5</v>
      </c>
      <c r="P8613" s="4">
        <v>1.0399999999999999E-4</v>
      </c>
      <c r="Q8613" s="4">
        <v>2.34</v>
      </c>
    </row>
    <row r="8614" spans="1:29" hidden="1" outlineLevel="1" collapsed="1" x14ac:dyDescent="0.25">
      <c r="A8614" t="s">
        <v>34</v>
      </c>
      <c r="B8614" s="4" t="s">
        <v>29</v>
      </c>
      <c r="C8614" s="4" t="s">
        <v>9941</v>
      </c>
      <c r="D8614" s="4" t="s">
        <v>9942</v>
      </c>
      <c r="E8614" s="4">
        <v>3.6550799999999998E-3</v>
      </c>
      <c r="F8614" s="4">
        <v>3.0793500000000001E-4</v>
      </c>
      <c r="G8614" s="4">
        <v>1</v>
      </c>
      <c r="H8614" s="4">
        <v>1</v>
      </c>
      <c r="I8614" s="4">
        <v>1</v>
      </c>
      <c r="J8614" s="4" t="s">
        <v>9937</v>
      </c>
      <c r="K8614" s="4">
        <v>1</v>
      </c>
      <c r="L8614" s="4">
        <v>1848.8123599999999</v>
      </c>
      <c r="M8614" s="4" t="s">
        <v>29</v>
      </c>
      <c r="N8614" s="4" t="s">
        <v>29</v>
      </c>
      <c r="O8614" s="4">
        <v>1.192E-4</v>
      </c>
      <c r="P8614" s="4">
        <v>4.2499999999999998E-4</v>
      </c>
      <c r="Q8614" s="4">
        <v>2.88</v>
      </c>
    </row>
    <row r="8615" spans="1:29" hidden="1" outlineLevel="1" collapsed="1" x14ac:dyDescent="0.25">
      <c r="A8615" t="s">
        <v>34</v>
      </c>
      <c r="B8615" s="4" t="s">
        <v>29</v>
      </c>
      <c r="C8615" s="4" t="s">
        <v>9943</v>
      </c>
      <c r="D8615" s="4" t="s">
        <v>34</v>
      </c>
      <c r="E8615" s="4">
        <v>2.4731900000000001E-3</v>
      </c>
      <c r="F8615" s="4">
        <v>3.0793500000000001E-4</v>
      </c>
      <c r="G8615" s="4">
        <v>1</v>
      </c>
      <c r="H8615" s="4">
        <v>1</v>
      </c>
      <c r="I8615" s="4">
        <v>2</v>
      </c>
      <c r="J8615" s="4" t="s">
        <v>9937</v>
      </c>
      <c r="K8615" s="4">
        <v>0</v>
      </c>
      <c r="L8615" s="4">
        <v>857.54548</v>
      </c>
      <c r="M8615" s="4" t="s">
        <v>29</v>
      </c>
      <c r="N8615" s="4" t="s">
        <v>29</v>
      </c>
      <c r="O8615" s="4">
        <v>1.192E-4</v>
      </c>
      <c r="P8615" s="4">
        <v>2.6919999999999998E-4</v>
      </c>
      <c r="Q8615" s="4">
        <v>2.31</v>
      </c>
    </row>
    <row r="8616" spans="1:29" x14ac:dyDescent="0.25">
      <c r="A8616" s="3" t="s">
        <v>29</v>
      </c>
      <c r="B8616" s="3" t="s">
        <v>30</v>
      </c>
      <c r="C8616" s="3" t="s">
        <v>9944</v>
      </c>
      <c r="D8616" s="3" t="s">
        <v>9945</v>
      </c>
      <c r="E8616" s="3">
        <v>0</v>
      </c>
      <c r="F8616" s="3">
        <v>10.898</v>
      </c>
      <c r="G8616" s="3">
        <v>6</v>
      </c>
      <c r="H8616" s="3">
        <v>3</v>
      </c>
      <c r="I8616" s="3">
        <v>3</v>
      </c>
      <c r="J8616" s="3">
        <v>3</v>
      </c>
      <c r="K8616" s="3">
        <v>821</v>
      </c>
      <c r="L8616" s="3">
        <v>95.3</v>
      </c>
      <c r="M8616" s="3">
        <v>4.91</v>
      </c>
      <c r="N8616" s="3">
        <v>8.48</v>
      </c>
      <c r="O8616" s="3">
        <v>3</v>
      </c>
      <c r="P8616" s="3" t="s">
        <v>315</v>
      </c>
      <c r="Q8616" s="3" t="s">
        <v>34</v>
      </c>
      <c r="R8616" s="3" t="s">
        <v>34</v>
      </c>
      <c r="S8616" s="3" t="s">
        <v>9946</v>
      </c>
      <c r="T8616" s="3" t="s">
        <v>34</v>
      </c>
      <c r="U8616" s="3" t="s">
        <v>9944</v>
      </c>
      <c r="V8616" s="3" t="s">
        <v>34</v>
      </c>
      <c r="W8616" s="3" t="s">
        <v>1139</v>
      </c>
      <c r="X8616" s="3" t="s">
        <v>34</v>
      </c>
      <c r="Y8616" s="3" t="s">
        <v>34</v>
      </c>
      <c r="Z8616" s="3" t="s">
        <v>34</v>
      </c>
      <c r="AA8616" s="3">
        <v>0</v>
      </c>
      <c r="AB8616" s="3" t="s">
        <v>29</v>
      </c>
      <c r="AC8616" s="3">
        <v>1</v>
      </c>
    </row>
    <row r="8617" spans="1:29" hidden="1" outlineLevel="1" collapsed="1" x14ac:dyDescent="0.25">
      <c r="A8617" t="s">
        <v>34</v>
      </c>
      <c r="B8617" s="2" t="s">
        <v>39</v>
      </c>
      <c r="C8617" s="2" t="s">
        <v>40</v>
      </c>
      <c r="D8617" s="2" t="s">
        <v>41</v>
      </c>
      <c r="E8617" s="2" t="s">
        <v>42</v>
      </c>
      <c r="F8617" s="2" t="s">
        <v>43</v>
      </c>
      <c r="G8617" s="2" t="s">
        <v>28</v>
      </c>
      <c r="H8617" s="2" t="s">
        <v>44</v>
      </c>
      <c r="I8617" s="2" t="s">
        <v>8</v>
      </c>
      <c r="J8617" s="2" t="s">
        <v>45</v>
      </c>
      <c r="K8617" s="2" t="s">
        <v>46</v>
      </c>
      <c r="L8617" s="2" t="s">
        <v>47</v>
      </c>
      <c r="M8617" s="2" t="s">
        <v>27</v>
      </c>
      <c r="N8617" s="2" t="s">
        <v>48</v>
      </c>
      <c r="O8617" s="2" t="s">
        <v>49</v>
      </c>
      <c r="P8617" s="2" t="s">
        <v>50</v>
      </c>
      <c r="Q8617" s="2" t="s">
        <v>51</v>
      </c>
    </row>
    <row r="8618" spans="1:29" hidden="1" outlineLevel="1" collapsed="1" x14ac:dyDescent="0.25">
      <c r="A8618" t="s">
        <v>34</v>
      </c>
      <c r="B8618" s="4" t="s">
        <v>29</v>
      </c>
      <c r="C8618" s="4" t="s">
        <v>9947</v>
      </c>
      <c r="D8618" s="4" t="s">
        <v>34</v>
      </c>
      <c r="E8618" s="4">
        <v>9.89208E-6</v>
      </c>
      <c r="F8618" s="4">
        <v>1.5434800000000001E-4</v>
      </c>
      <c r="G8618" s="4">
        <v>1</v>
      </c>
      <c r="H8618" s="4">
        <v>1</v>
      </c>
      <c r="I8618" s="4">
        <v>1</v>
      </c>
      <c r="J8618" s="4" t="s">
        <v>9944</v>
      </c>
      <c r="K8618" s="4">
        <v>1</v>
      </c>
      <c r="L8618" s="4">
        <v>1828.04261</v>
      </c>
      <c r="M8618" s="4" t="s">
        <v>29</v>
      </c>
      <c r="N8618" s="4" t="s">
        <v>29</v>
      </c>
      <c r="O8618" s="4">
        <v>6.5770000000000002E-5</v>
      </c>
      <c r="P8618" s="4">
        <v>3.4690000000000002E-7</v>
      </c>
      <c r="Q8618" s="4">
        <v>3.36</v>
      </c>
    </row>
    <row r="8619" spans="1:29" hidden="1" outlineLevel="1" collapsed="1" x14ac:dyDescent="0.25">
      <c r="A8619" t="s">
        <v>34</v>
      </c>
      <c r="B8619" s="4" t="s">
        <v>29</v>
      </c>
      <c r="C8619" s="4" t="s">
        <v>9948</v>
      </c>
      <c r="D8619" s="4" t="s">
        <v>34</v>
      </c>
      <c r="E8619" s="4">
        <v>8.1176700000000004E-3</v>
      </c>
      <c r="F8619" s="4">
        <v>4.3565599999999998E-4</v>
      </c>
      <c r="G8619" s="4">
        <v>1</v>
      </c>
      <c r="H8619" s="4">
        <v>1</v>
      </c>
      <c r="I8619" s="4">
        <v>1</v>
      </c>
      <c r="J8619" s="4" t="s">
        <v>9944</v>
      </c>
      <c r="K8619" s="4">
        <v>0</v>
      </c>
      <c r="L8619" s="4">
        <v>2036.0658599999999</v>
      </c>
      <c r="M8619" s="4" t="s">
        <v>29</v>
      </c>
      <c r="N8619" s="4" t="s">
        <v>29</v>
      </c>
      <c r="O8619" s="4">
        <v>1.639E-4</v>
      </c>
      <c r="P8619" s="4">
        <v>1.091E-3</v>
      </c>
      <c r="Q8619" s="4">
        <v>2.9</v>
      </c>
    </row>
    <row r="8620" spans="1:29" hidden="1" outlineLevel="1" collapsed="1" x14ac:dyDescent="0.25">
      <c r="A8620" t="s">
        <v>34</v>
      </c>
      <c r="B8620" s="4" t="s">
        <v>29</v>
      </c>
      <c r="C8620" s="4" t="s">
        <v>9949</v>
      </c>
      <c r="D8620" s="4" t="s">
        <v>34</v>
      </c>
      <c r="E8620" s="4">
        <v>0.11447599999999999</v>
      </c>
      <c r="F8620" s="4">
        <v>3.75158E-3</v>
      </c>
      <c r="G8620" s="4">
        <v>1</v>
      </c>
      <c r="H8620" s="4">
        <v>1</v>
      </c>
      <c r="I8620" s="4">
        <v>1</v>
      </c>
      <c r="J8620" s="4" t="s">
        <v>9944</v>
      </c>
      <c r="K8620" s="4">
        <v>0</v>
      </c>
      <c r="L8620" s="4">
        <v>1468.7390499999999</v>
      </c>
      <c r="M8620" s="4" t="s">
        <v>29</v>
      </c>
      <c r="N8620" s="4" t="s">
        <v>29</v>
      </c>
      <c r="O8620" s="4">
        <v>1.3439999999999999E-3</v>
      </c>
      <c r="P8620" s="4">
        <v>3.3419999999999998E-2</v>
      </c>
      <c r="Q8620" s="4">
        <v>2.2200000000000002</v>
      </c>
    </row>
    <row r="8621" spans="1:29" x14ac:dyDescent="0.25">
      <c r="A8621" s="3" t="s">
        <v>29</v>
      </c>
      <c r="B8621" s="3" t="s">
        <v>30</v>
      </c>
      <c r="C8621" s="3" t="s">
        <v>9950</v>
      </c>
      <c r="D8621" s="3" t="s">
        <v>9951</v>
      </c>
      <c r="E8621" s="3">
        <v>0</v>
      </c>
      <c r="F8621" s="3">
        <v>10.862</v>
      </c>
      <c r="G8621" s="3">
        <v>23</v>
      </c>
      <c r="H8621" s="3">
        <v>2</v>
      </c>
      <c r="I8621" s="3">
        <v>2</v>
      </c>
      <c r="J8621" s="3">
        <v>2</v>
      </c>
      <c r="K8621" s="3">
        <v>146</v>
      </c>
      <c r="L8621" s="3">
        <v>16.5</v>
      </c>
      <c r="M8621" s="3">
        <v>4.7</v>
      </c>
      <c r="N8621" s="3">
        <v>7.39</v>
      </c>
      <c r="O8621" s="3">
        <v>2</v>
      </c>
      <c r="P8621" s="3" t="s">
        <v>315</v>
      </c>
      <c r="Q8621" s="3" t="s">
        <v>2310</v>
      </c>
      <c r="R8621" s="3" t="s">
        <v>6129</v>
      </c>
      <c r="S8621" s="3" t="s">
        <v>9952</v>
      </c>
      <c r="T8621" s="3" t="s">
        <v>9953</v>
      </c>
      <c r="U8621" s="3" t="s">
        <v>9950</v>
      </c>
      <c r="V8621" s="3" t="s">
        <v>9954</v>
      </c>
      <c r="W8621" s="3" t="s">
        <v>1139</v>
      </c>
      <c r="X8621" s="3" t="s">
        <v>9955</v>
      </c>
      <c r="Y8621" s="3" t="s">
        <v>9956</v>
      </c>
      <c r="Z8621" s="3" t="s">
        <v>9957</v>
      </c>
      <c r="AA8621" s="3">
        <v>32</v>
      </c>
      <c r="AB8621" s="3" t="s">
        <v>29</v>
      </c>
      <c r="AC8621" s="3">
        <v>1</v>
      </c>
    </row>
    <row r="8622" spans="1:29" hidden="1" outlineLevel="1" collapsed="1" x14ac:dyDescent="0.25">
      <c r="A8622" t="s">
        <v>34</v>
      </c>
      <c r="B8622" s="2" t="s">
        <v>39</v>
      </c>
      <c r="C8622" s="2" t="s">
        <v>40</v>
      </c>
      <c r="D8622" s="2" t="s">
        <v>41</v>
      </c>
      <c r="E8622" s="2" t="s">
        <v>42</v>
      </c>
      <c r="F8622" s="2" t="s">
        <v>43</v>
      </c>
      <c r="G8622" s="2" t="s">
        <v>28</v>
      </c>
      <c r="H8622" s="2" t="s">
        <v>44</v>
      </c>
      <c r="I8622" s="2" t="s">
        <v>8</v>
      </c>
      <c r="J8622" s="2" t="s">
        <v>45</v>
      </c>
      <c r="K8622" s="2" t="s">
        <v>46</v>
      </c>
      <c r="L8622" s="2" t="s">
        <v>47</v>
      </c>
      <c r="M8622" s="2" t="s">
        <v>27</v>
      </c>
      <c r="N8622" s="2" t="s">
        <v>48</v>
      </c>
      <c r="O8622" s="2" t="s">
        <v>49</v>
      </c>
      <c r="P8622" s="2" t="s">
        <v>50</v>
      </c>
      <c r="Q8622" s="2" t="s">
        <v>51</v>
      </c>
    </row>
    <row r="8623" spans="1:29" hidden="1" outlineLevel="1" collapsed="1" x14ac:dyDescent="0.25">
      <c r="A8623" t="s">
        <v>34</v>
      </c>
      <c r="B8623" s="4" t="s">
        <v>29</v>
      </c>
      <c r="C8623" s="4" t="s">
        <v>9958</v>
      </c>
      <c r="D8623" s="4" t="s">
        <v>34</v>
      </c>
      <c r="E8623" s="4">
        <v>2.3717399999999999E-4</v>
      </c>
      <c r="F8623" s="4">
        <v>1.5434800000000001E-4</v>
      </c>
      <c r="G8623" s="4">
        <v>1</v>
      </c>
      <c r="H8623" s="4">
        <v>1</v>
      </c>
      <c r="I8623" s="4">
        <v>1</v>
      </c>
      <c r="J8623" s="4" t="s">
        <v>9950</v>
      </c>
      <c r="K8623" s="4">
        <v>1</v>
      </c>
      <c r="L8623" s="4">
        <v>1816.00756</v>
      </c>
      <c r="M8623" s="4" t="s">
        <v>29</v>
      </c>
      <c r="N8623" s="4" t="s">
        <v>29</v>
      </c>
      <c r="O8623" s="4">
        <v>6.5770000000000002E-5</v>
      </c>
      <c r="P8623" s="4">
        <v>1.6310000000000001E-5</v>
      </c>
      <c r="Q8623" s="4">
        <v>2.5499999999999998</v>
      </c>
    </row>
    <row r="8624" spans="1:29" hidden="1" outlineLevel="1" collapsed="1" x14ac:dyDescent="0.25">
      <c r="A8624" t="s">
        <v>34</v>
      </c>
      <c r="B8624" s="4" t="s">
        <v>29</v>
      </c>
      <c r="C8624" s="4" t="s">
        <v>9959</v>
      </c>
      <c r="D8624" s="4" t="s">
        <v>72</v>
      </c>
      <c r="E8624" s="4">
        <v>2.0593000000000001E-5</v>
      </c>
      <c r="F8624" s="4">
        <v>1.5434800000000001E-4</v>
      </c>
      <c r="G8624" s="4">
        <v>1</v>
      </c>
      <c r="H8624" s="4">
        <v>1</v>
      </c>
      <c r="I8624" s="4">
        <v>1</v>
      </c>
      <c r="J8624" s="4" t="s">
        <v>9950</v>
      </c>
      <c r="K8624" s="4">
        <v>0</v>
      </c>
      <c r="L8624" s="4">
        <v>2080.9821900000002</v>
      </c>
      <c r="M8624" s="4" t="s">
        <v>29</v>
      </c>
      <c r="N8624" s="4" t="s">
        <v>29</v>
      </c>
      <c r="O8624" s="4">
        <v>6.5770000000000002E-5</v>
      </c>
      <c r="P8624" s="4">
        <v>8.4259999999999999E-7</v>
      </c>
      <c r="Q8624" s="4">
        <v>4.83</v>
      </c>
    </row>
    <row r="8625" spans="1:29" x14ac:dyDescent="0.25">
      <c r="A8625" s="3" t="s">
        <v>29</v>
      </c>
      <c r="B8625" s="3" t="s">
        <v>30</v>
      </c>
      <c r="C8625" s="3" t="s">
        <v>9960</v>
      </c>
      <c r="D8625" s="3" t="s">
        <v>9961</v>
      </c>
      <c r="E8625" s="3">
        <v>0</v>
      </c>
      <c r="F8625" s="3">
        <v>10.834</v>
      </c>
      <c r="G8625" s="3">
        <v>13</v>
      </c>
      <c r="H8625" s="3">
        <v>3</v>
      </c>
      <c r="I8625" s="3">
        <v>4</v>
      </c>
      <c r="J8625" s="3">
        <v>3</v>
      </c>
      <c r="K8625" s="3">
        <v>417</v>
      </c>
      <c r="L8625" s="3">
        <v>47.9</v>
      </c>
      <c r="M8625" s="3">
        <v>4.34</v>
      </c>
      <c r="N8625" s="3">
        <v>8.3699999999999992</v>
      </c>
      <c r="O8625" s="3">
        <v>3</v>
      </c>
      <c r="P8625" s="3" t="s">
        <v>187</v>
      </c>
      <c r="Q8625" s="3" t="s">
        <v>3464</v>
      </c>
      <c r="R8625" s="3" t="s">
        <v>9962</v>
      </c>
      <c r="S8625" s="3" t="s">
        <v>9963</v>
      </c>
      <c r="T8625" s="3" t="s">
        <v>9964</v>
      </c>
      <c r="U8625" s="3" t="s">
        <v>9960</v>
      </c>
      <c r="V8625" s="3" t="s">
        <v>9965</v>
      </c>
      <c r="W8625" s="3" t="s">
        <v>810</v>
      </c>
      <c r="X8625" s="3" t="s">
        <v>34</v>
      </c>
      <c r="Y8625" s="3" t="s">
        <v>34</v>
      </c>
      <c r="Z8625" s="3" t="s">
        <v>34</v>
      </c>
      <c r="AA8625" s="3">
        <v>0</v>
      </c>
      <c r="AB8625" s="3" t="s">
        <v>29</v>
      </c>
      <c r="AC8625" s="3">
        <v>1</v>
      </c>
    </row>
    <row r="8626" spans="1:29" hidden="1" outlineLevel="1" collapsed="1" x14ac:dyDescent="0.25">
      <c r="A8626" t="s">
        <v>34</v>
      </c>
      <c r="B8626" s="2" t="s">
        <v>39</v>
      </c>
      <c r="C8626" s="2" t="s">
        <v>40</v>
      </c>
      <c r="D8626" s="2" t="s">
        <v>41</v>
      </c>
      <c r="E8626" s="2" t="s">
        <v>42</v>
      </c>
      <c r="F8626" s="2" t="s">
        <v>43</v>
      </c>
      <c r="G8626" s="2" t="s">
        <v>28</v>
      </c>
      <c r="H8626" s="2" t="s">
        <v>44</v>
      </c>
      <c r="I8626" s="2" t="s">
        <v>8</v>
      </c>
      <c r="J8626" s="2" t="s">
        <v>45</v>
      </c>
      <c r="K8626" s="2" t="s">
        <v>46</v>
      </c>
      <c r="L8626" s="2" t="s">
        <v>47</v>
      </c>
      <c r="M8626" s="2" t="s">
        <v>27</v>
      </c>
      <c r="N8626" s="2" t="s">
        <v>48</v>
      </c>
      <c r="O8626" s="2" t="s">
        <v>49</v>
      </c>
      <c r="P8626" s="2" t="s">
        <v>50</v>
      </c>
      <c r="Q8626" s="2" t="s">
        <v>51</v>
      </c>
    </row>
    <row r="8627" spans="1:29" hidden="1" outlineLevel="1" collapsed="1" x14ac:dyDescent="0.25">
      <c r="A8627" t="s">
        <v>34</v>
      </c>
      <c r="B8627" s="4" t="s">
        <v>29</v>
      </c>
      <c r="C8627" s="4" t="s">
        <v>9966</v>
      </c>
      <c r="D8627" s="4" t="s">
        <v>74</v>
      </c>
      <c r="E8627" s="4">
        <v>3.9177900000000003E-5</v>
      </c>
      <c r="F8627" s="4">
        <v>1.5434800000000001E-4</v>
      </c>
      <c r="G8627" s="4">
        <v>1</v>
      </c>
      <c r="H8627" s="4">
        <v>1</v>
      </c>
      <c r="I8627" s="4">
        <v>2</v>
      </c>
      <c r="J8627" s="4" t="s">
        <v>9960</v>
      </c>
      <c r="K8627" s="4">
        <v>0</v>
      </c>
      <c r="L8627" s="4">
        <v>2698.3141099999998</v>
      </c>
      <c r="M8627" s="4" t="s">
        <v>29</v>
      </c>
      <c r="N8627" s="4" t="s">
        <v>29</v>
      </c>
      <c r="O8627" s="4">
        <v>6.5770000000000002E-5</v>
      </c>
      <c r="P8627" s="4">
        <v>1.84E-6</v>
      </c>
      <c r="Q8627" s="4">
        <v>2.84</v>
      </c>
    </row>
    <row r="8628" spans="1:29" hidden="1" outlineLevel="1" collapsed="1" x14ac:dyDescent="0.25">
      <c r="A8628" t="s">
        <v>34</v>
      </c>
      <c r="B8628" s="4" t="s">
        <v>29</v>
      </c>
      <c r="C8628" s="4" t="s">
        <v>9967</v>
      </c>
      <c r="D8628" s="4" t="s">
        <v>317</v>
      </c>
      <c r="E8628" s="4">
        <v>1.5585600000000001E-3</v>
      </c>
      <c r="F8628" s="4">
        <v>1.5434800000000001E-4</v>
      </c>
      <c r="G8628" s="4">
        <v>1</v>
      </c>
      <c r="H8628" s="4">
        <v>1</v>
      </c>
      <c r="I8628" s="4">
        <v>1</v>
      </c>
      <c r="J8628" s="4" t="s">
        <v>9960</v>
      </c>
      <c r="K8628" s="4">
        <v>0</v>
      </c>
      <c r="L8628" s="4">
        <v>1529.70128</v>
      </c>
      <c r="M8628" s="4" t="s">
        <v>29</v>
      </c>
      <c r="N8628" s="4" t="s">
        <v>29</v>
      </c>
      <c r="O8628" s="4">
        <v>6.5770000000000002E-5</v>
      </c>
      <c r="P8628" s="4">
        <v>1.563E-4</v>
      </c>
      <c r="Q8628" s="4">
        <v>2.48</v>
      </c>
    </row>
    <row r="8629" spans="1:29" hidden="1" outlineLevel="1" collapsed="1" x14ac:dyDescent="0.25">
      <c r="A8629" t="s">
        <v>34</v>
      </c>
      <c r="B8629" s="4" t="s">
        <v>29</v>
      </c>
      <c r="C8629" s="4" t="s">
        <v>9968</v>
      </c>
      <c r="D8629" s="4" t="s">
        <v>34</v>
      </c>
      <c r="E8629" s="4">
        <v>0.15138499999999999</v>
      </c>
      <c r="F8629" s="4">
        <v>4.9121900000000003E-3</v>
      </c>
      <c r="G8629" s="4">
        <v>1</v>
      </c>
      <c r="H8629" s="4">
        <v>1</v>
      </c>
      <c r="I8629" s="4">
        <v>1</v>
      </c>
      <c r="J8629" s="4" t="s">
        <v>9960</v>
      </c>
      <c r="K8629" s="4">
        <v>0</v>
      </c>
      <c r="L8629" s="4">
        <v>1665.9170099999999</v>
      </c>
      <c r="M8629" s="4" t="s">
        <v>29</v>
      </c>
      <c r="N8629" s="4" t="s">
        <v>29</v>
      </c>
      <c r="O8629" s="4">
        <v>1.804E-3</v>
      </c>
      <c r="P8629" s="4">
        <v>5.092E-2</v>
      </c>
      <c r="Q8629" s="4">
        <v>1.83</v>
      </c>
    </row>
    <row r="8630" spans="1:29" x14ac:dyDescent="0.25">
      <c r="A8630" s="3" t="s">
        <v>29</v>
      </c>
      <c r="B8630" s="3" t="s">
        <v>30</v>
      </c>
      <c r="C8630" s="3" t="s">
        <v>9969</v>
      </c>
      <c r="D8630" s="3" t="s">
        <v>9970</v>
      </c>
      <c r="E8630" s="3">
        <v>0</v>
      </c>
      <c r="F8630" s="3">
        <v>10.81</v>
      </c>
      <c r="G8630" s="3">
        <v>8</v>
      </c>
      <c r="H8630" s="3">
        <v>2</v>
      </c>
      <c r="I8630" s="3">
        <v>2</v>
      </c>
      <c r="J8630" s="3">
        <v>2</v>
      </c>
      <c r="K8630" s="3">
        <v>323</v>
      </c>
      <c r="L8630" s="3">
        <v>36.1</v>
      </c>
      <c r="M8630" s="3">
        <v>9.1</v>
      </c>
      <c r="N8630" s="3">
        <v>3.93</v>
      </c>
      <c r="O8630" s="3">
        <v>2</v>
      </c>
      <c r="P8630" s="3" t="s">
        <v>4346</v>
      </c>
      <c r="Q8630" s="3" t="s">
        <v>34</v>
      </c>
      <c r="R8630" s="3" t="s">
        <v>7697</v>
      </c>
      <c r="S8630" s="3" t="s">
        <v>9971</v>
      </c>
      <c r="T8630" s="3" t="s">
        <v>34</v>
      </c>
      <c r="U8630" s="3" t="s">
        <v>9972</v>
      </c>
      <c r="V8630" s="3" t="s">
        <v>34</v>
      </c>
      <c r="W8630" s="3" t="s">
        <v>1139</v>
      </c>
      <c r="X8630" s="3" t="s">
        <v>34</v>
      </c>
      <c r="Y8630" s="3" t="s">
        <v>34</v>
      </c>
      <c r="Z8630" s="3" t="s">
        <v>34</v>
      </c>
      <c r="AA8630" s="3">
        <v>0</v>
      </c>
      <c r="AB8630" s="3" t="s">
        <v>29</v>
      </c>
      <c r="AC8630" s="3">
        <v>1</v>
      </c>
    </row>
    <row r="8631" spans="1:29" hidden="1" outlineLevel="1" collapsed="1" x14ac:dyDescent="0.25">
      <c r="A8631" t="s">
        <v>34</v>
      </c>
      <c r="B8631" s="2" t="s">
        <v>39</v>
      </c>
      <c r="C8631" s="2" t="s">
        <v>40</v>
      </c>
      <c r="D8631" s="2" t="s">
        <v>41</v>
      </c>
      <c r="E8631" s="2" t="s">
        <v>42</v>
      </c>
      <c r="F8631" s="2" t="s">
        <v>43</v>
      </c>
      <c r="G8631" s="2" t="s">
        <v>28</v>
      </c>
      <c r="H8631" s="2" t="s">
        <v>44</v>
      </c>
      <c r="I8631" s="2" t="s">
        <v>8</v>
      </c>
      <c r="J8631" s="2" t="s">
        <v>45</v>
      </c>
      <c r="K8631" s="2" t="s">
        <v>46</v>
      </c>
      <c r="L8631" s="2" t="s">
        <v>47</v>
      </c>
      <c r="M8631" s="2" t="s">
        <v>27</v>
      </c>
      <c r="N8631" s="2" t="s">
        <v>48</v>
      </c>
      <c r="O8631" s="2" t="s">
        <v>49</v>
      </c>
      <c r="P8631" s="2" t="s">
        <v>50</v>
      </c>
      <c r="Q8631" s="2" t="s">
        <v>51</v>
      </c>
    </row>
    <row r="8632" spans="1:29" hidden="1" outlineLevel="1" collapsed="1" x14ac:dyDescent="0.25">
      <c r="A8632" t="s">
        <v>34</v>
      </c>
      <c r="B8632" s="4" t="s">
        <v>29</v>
      </c>
      <c r="C8632" s="4" t="s">
        <v>9973</v>
      </c>
      <c r="D8632" s="4" t="s">
        <v>58</v>
      </c>
      <c r="E8632" s="4">
        <v>6.7250699999999995E-8</v>
      </c>
      <c r="F8632" s="4">
        <v>1.5434800000000001E-4</v>
      </c>
      <c r="G8632" s="4">
        <v>1</v>
      </c>
      <c r="H8632" s="4">
        <v>1</v>
      </c>
      <c r="I8632" s="4">
        <v>1</v>
      </c>
      <c r="J8632" s="4" t="s">
        <v>9969</v>
      </c>
      <c r="K8632" s="4">
        <v>0</v>
      </c>
      <c r="L8632" s="4">
        <v>2018.0222799999999</v>
      </c>
      <c r="M8632" s="4" t="s">
        <v>29</v>
      </c>
      <c r="N8632" s="4" t="s">
        <v>29</v>
      </c>
      <c r="O8632" s="4">
        <v>6.5770000000000002E-5</v>
      </c>
      <c r="P8632" s="4">
        <v>8.272E-10</v>
      </c>
      <c r="Q8632" s="4">
        <v>3.93</v>
      </c>
    </row>
    <row r="8633" spans="1:29" hidden="1" outlineLevel="1" collapsed="1" x14ac:dyDescent="0.25">
      <c r="A8633" t="s">
        <v>34</v>
      </c>
      <c r="B8633" s="4" t="s">
        <v>29</v>
      </c>
      <c r="C8633" s="4" t="s">
        <v>9974</v>
      </c>
      <c r="D8633" s="4" t="s">
        <v>34</v>
      </c>
      <c r="E8633" s="4">
        <v>7.6269400000000001E-2</v>
      </c>
      <c r="F8633" s="4">
        <v>2.86959E-3</v>
      </c>
      <c r="G8633" s="4">
        <v>1</v>
      </c>
      <c r="H8633" s="4">
        <v>1</v>
      </c>
      <c r="I8633" s="4">
        <v>1</v>
      </c>
      <c r="J8633" s="4" t="s">
        <v>9969</v>
      </c>
      <c r="K8633" s="4">
        <v>0</v>
      </c>
      <c r="L8633" s="4">
        <v>955.55710999999997</v>
      </c>
      <c r="M8633" s="4" t="s">
        <v>29</v>
      </c>
      <c r="N8633" s="4" t="s">
        <v>29</v>
      </c>
      <c r="O8633" s="4">
        <v>1.0269999999999999E-3</v>
      </c>
      <c r="P8633" s="4">
        <v>1.8720000000000001E-2</v>
      </c>
      <c r="Q8633" s="4">
        <v>1.55</v>
      </c>
    </row>
    <row r="8634" spans="1:29" x14ac:dyDescent="0.25">
      <c r="A8634" s="3" t="s">
        <v>29</v>
      </c>
      <c r="B8634" s="3" t="s">
        <v>30</v>
      </c>
      <c r="C8634" s="3" t="s">
        <v>9975</v>
      </c>
      <c r="D8634" s="3" t="s">
        <v>9976</v>
      </c>
      <c r="E8634" s="3">
        <v>0</v>
      </c>
      <c r="F8634" s="3">
        <v>10.737</v>
      </c>
      <c r="G8634" s="3">
        <v>14</v>
      </c>
      <c r="H8634" s="3">
        <v>3</v>
      </c>
      <c r="I8634" s="3">
        <v>3</v>
      </c>
      <c r="J8634" s="3">
        <v>3</v>
      </c>
      <c r="K8634" s="3">
        <v>366</v>
      </c>
      <c r="L8634" s="3">
        <v>42.5</v>
      </c>
      <c r="M8634" s="3">
        <v>5.41</v>
      </c>
      <c r="N8634" s="3">
        <v>9.1199999999999992</v>
      </c>
      <c r="O8634" s="3">
        <v>3</v>
      </c>
      <c r="P8634" s="3" t="s">
        <v>4087</v>
      </c>
      <c r="Q8634" s="3" t="s">
        <v>34</v>
      </c>
      <c r="R8634" s="3" t="s">
        <v>34</v>
      </c>
      <c r="S8634" s="3" t="s">
        <v>9977</v>
      </c>
      <c r="T8634" s="3" t="s">
        <v>34</v>
      </c>
      <c r="U8634" s="3" t="s">
        <v>9975</v>
      </c>
      <c r="V8634" s="3" t="s">
        <v>34</v>
      </c>
      <c r="W8634" s="3" t="s">
        <v>536</v>
      </c>
      <c r="X8634" s="3" t="s">
        <v>34</v>
      </c>
      <c r="Y8634" s="3" t="s">
        <v>34</v>
      </c>
      <c r="Z8634" s="3" t="s">
        <v>34</v>
      </c>
      <c r="AA8634" s="3">
        <v>0</v>
      </c>
      <c r="AB8634" s="3" t="s">
        <v>29</v>
      </c>
      <c r="AC8634" s="3">
        <v>1</v>
      </c>
    </row>
    <row r="8635" spans="1:29" hidden="1" outlineLevel="1" collapsed="1" x14ac:dyDescent="0.25">
      <c r="A8635" t="s">
        <v>34</v>
      </c>
      <c r="B8635" s="2" t="s">
        <v>39</v>
      </c>
      <c r="C8635" s="2" t="s">
        <v>40</v>
      </c>
      <c r="D8635" s="2" t="s">
        <v>41</v>
      </c>
      <c r="E8635" s="2" t="s">
        <v>42</v>
      </c>
      <c r="F8635" s="2" t="s">
        <v>43</v>
      </c>
      <c r="G8635" s="2" t="s">
        <v>28</v>
      </c>
      <c r="H8635" s="2" t="s">
        <v>44</v>
      </c>
      <c r="I8635" s="2" t="s">
        <v>8</v>
      </c>
      <c r="J8635" s="2" t="s">
        <v>45</v>
      </c>
      <c r="K8635" s="2" t="s">
        <v>46</v>
      </c>
      <c r="L8635" s="2" t="s">
        <v>47</v>
      </c>
      <c r="M8635" s="2" t="s">
        <v>27</v>
      </c>
      <c r="N8635" s="2" t="s">
        <v>48</v>
      </c>
      <c r="O8635" s="2" t="s">
        <v>49</v>
      </c>
      <c r="P8635" s="2" t="s">
        <v>50</v>
      </c>
      <c r="Q8635" s="2" t="s">
        <v>51</v>
      </c>
    </row>
    <row r="8636" spans="1:29" hidden="1" outlineLevel="1" collapsed="1" x14ac:dyDescent="0.25">
      <c r="A8636" t="s">
        <v>34</v>
      </c>
      <c r="B8636" s="4" t="s">
        <v>29</v>
      </c>
      <c r="C8636" s="4" t="s">
        <v>9978</v>
      </c>
      <c r="D8636" s="4" t="s">
        <v>34</v>
      </c>
      <c r="E8636" s="4">
        <v>1.8064000000000001E-3</v>
      </c>
      <c r="F8636" s="4">
        <v>1.5434800000000001E-4</v>
      </c>
      <c r="G8636" s="4">
        <v>1</v>
      </c>
      <c r="H8636" s="4">
        <v>1</v>
      </c>
      <c r="I8636" s="4">
        <v>1</v>
      </c>
      <c r="J8636" s="4" t="s">
        <v>9975</v>
      </c>
      <c r="K8636" s="4">
        <v>0</v>
      </c>
      <c r="L8636" s="4">
        <v>983.57717000000002</v>
      </c>
      <c r="M8636" s="4" t="s">
        <v>29</v>
      </c>
      <c r="N8636" s="4" t="s">
        <v>29</v>
      </c>
      <c r="O8636" s="4">
        <v>6.5770000000000002E-5</v>
      </c>
      <c r="P8636" s="4">
        <v>1.8589999999999999E-4</v>
      </c>
      <c r="Q8636" s="4">
        <v>2.23</v>
      </c>
    </row>
    <row r="8637" spans="1:29" hidden="1" outlineLevel="1" collapsed="1" x14ac:dyDescent="0.25">
      <c r="A8637" t="s">
        <v>34</v>
      </c>
      <c r="B8637" s="4" t="s">
        <v>29</v>
      </c>
      <c r="C8637" s="4" t="s">
        <v>9979</v>
      </c>
      <c r="D8637" s="4" t="s">
        <v>1012</v>
      </c>
      <c r="E8637" s="4">
        <v>1.4900899999999999E-3</v>
      </c>
      <c r="F8637" s="4">
        <v>1.5434800000000001E-4</v>
      </c>
      <c r="G8637" s="4">
        <v>1</v>
      </c>
      <c r="H8637" s="4">
        <v>1</v>
      </c>
      <c r="I8637" s="4">
        <v>1</v>
      </c>
      <c r="J8637" s="4" t="s">
        <v>9975</v>
      </c>
      <c r="K8637" s="4">
        <v>1</v>
      </c>
      <c r="L8637" s="4">
        <v>3109.3327300000001</v>
      </c>
      <c r="M8637" s="4" t="s">
        <v>29</v>
      </c>
      <c r="N8637" s="4" t="s">
        <v>29</v>
      </c>
      <c r="O8637" s="4">
        <v>6.5770000000000002E-5</v>
      </c>
      <c r="P8637" s="4">
        <v>1.4799999999999999E-4</v>
      </c>
      <c r="Q8637" s="4">
        <v>3.95</v>
      </c>
    </row>
    <row r="8638" spans="1:29" hidden="1" outlineLevel="1" collapsed="1" x14ac:dyDescent="0.25">
      <c r="A8638" t="s">
        <v>34</v>
      </c>
      <c r="B8638" s="4" t="s">
        <v>29</v>
      </c>
      <c r="C8638" s="4" t="s">
        <v>9980</v>
      </c>
      <c r="D8638" s="4" t="s">
        <v>34</v>
      </c>
      <c r="E8638" s="4">
        <v>5.3636400000000002E-3</v>
      </c>
      <c r="F8638" s="4">
        <v>3.0793500000000001E-4</v>
      </c>
      <c r="G8638" s="4">
        <v>1</v>
      </c>
      <c r="H8638" s="4">
        <v>1</v>
      </c>
      <c r="I8638" s="4">
        <v>1</v>
      </c>
      <c r="J8638" s="4" t="s">
        <v>9975</v>
      </c>
      <c r="K8638" s="4">
        <v>1</v>
      </c>
      <c r="L8638" s="4">
        <v>1821.91299</v>
      </c>
      <c r="M8638" s="4" t="s">
        <v>29</v>
      </c>
      <c r="N8638" s="4" t="s">
        <v>29</v>
      </c>
      <c r="O8638" s="4">
        <v>1.192E-4</v>
      </c>
      <c r="P8638" s="4">
        <v>6.6540000000000002E-4</v>
      </c>
      <c r="Q8638" s="4">
        <v>2.94</v>
      </c>
    </row>
    <row r="8639" spans="1:29" x14ac:dyDescent="0.25">
      <c r="A8639" s="3" t="s">
        <v>29</v>
      </c>
      <c r="B8639" s="3" t="s">
        <v>30</v>
      </c>
      <c r="C8639" s="3" t="s">
        <v>9981</v>
      </c>
      <c r="D8639" s="3" t="s">
        <v>9982</v>
      </c>
      <c r="E8639" s="3">
        <v>0</v>
      </c>
      <c r="F8639" s="3">
        <v>10.654999999999999</v>
      </c>
      <c r="G8639" s="3">
        <v>11</v>
      </c>
      <c r="H8639" s="3">
        <v>3</v>
      </c>
      <c r="I8639" s="3">
        <v>4</v>
      </c>
      <c r="J8639" s="3">
        <v>3</v>
      </c>
      <c r="K8639" s="3">
        <v>516</v>
      </c>
      <c r="L8639" s="3">
        <v>57.9</v>
      </c>
      <c r="M8639" s="3">
        <v>5.43</v>
      </c>
      <c r="N8639" s="3">
        <v>12.72</v>
      </c>
      <c r="O8639" s="3">
        <v>3</v>
      </c>
      <c r="P8639" s="3" t="s">
        <v>5861</v>
      </c>
      <c r="Q8639" s="3" t="s">
        <v>2310</v>
      </c>
      <c r="R8639" s="3" t="s">
        <v>189</v>
      </c>
      <c r="S8639" s="3" t="s">
        <v>9983</v>
      </c>
      <c r="T8639" s="3" t="s">
        <v>34</v>
      </c>
      <c r="U8639" s="3" t="s">
        <v>9984</v>
      </c>
      <c r="V8639" s="3" t="s">
        <v>34</v>
      </c>
      <c r="W8639" s="3" t="s">
        <v>714</v>
      </c>
      <c r="X8639" s="3" t="s">
        <v>34</v>
      </c>
      <c r="Y8639" s="3" t="s">
        <v>34</v>
      </c>
      <c r="Z8639" s="3" t="s">
        <v>34</v>
      </c>
      <c r="AA8639" s="3">
        <v>0</v>
      </c>
      <c r="AB8639" s="3" t="s">
        <v>29</v>
      </c>
      <c r="AC8639" s="3">
        <v>1</v>
      </c>
    </row>
    <row r="8640" spans="1:29" hidden="1" outlineLevel="1" collapsed="1" x14ac:dyDescent="0.25">
      <c r="A8640" t="s">
        <v>34</v>
      </c>
      <c r="B8640" s="2" t="s">
        <v>39</v>
      </c>
      <c r="C8640" s="2" t="s">
        <v>40</v>
      </c>
      <c r="D8640" s="2" t="s">
        <v>41</v>
      </c>
      <c r="E8640" s="2" t="s">
        <v>42</v>
      </c>
      <c r="F8640" s="2" t="s">
        <v>43</v>
      </c>
      <c r="G8640" s="2" t="s">
        <v>28</v>
      </c>
      <c r="H8640" s="2" t="s">
        <v>44</v>
      </c>
      <c r="I8640" s="2" t="s">
        <v>8</v>
      </c>
      <c r="J8640" s="2" t="s">
        <v>45</v>
      </c>
      <c r="K8640" s="2" t="s">
        <v>46</v>
      </c>
      <c r="L8640" s="2" t="s">
        <v>47</v>
      </c>
      <c r="M8640" s="2" t="s">
        <v>27</v>
      </c>
      <c r="N8640" s="2" t="s">
        <v>48</v>
      </c>
      <c r="O8640" s="2" t="s">
        <v>49</v>
      </c>
      <c r="P8640" s="2" t="s">
        <v>50</v>
      </c>
      <c r="Q8640" s="2" t="s">
        <v>51</v>
      </c>
    </row>
    <row r="8641" spans="1:29" hidden="1" outlineLevel="1" collapsed="1" x14ac:dyDescent="0.25">
      <c r="A8641" t="s">
        <v>34</v>
      </c>
      <c r="B8641" s="4" t="s">
        <v>29</v>
      </c>
      <c r="C8641" s="4" t="s">
        <v>9985</v>
      </c>
      <c r="D8641" s="4" t="s">
        <v>34</v>
      </c>
      <c r="E8641" s="4">
        <v>1.0268E-3</v>
      </c>
      <c r="F8641" s="4">
        <v>1.5434800000000001E-4</v>
      </c>
      <c r="G8641" s="4">
        <v>1</v>
      </c>
      <c r="H8641" s="4">
        <v>1</v>
      </c>
      <c r="I8641" s="4">
        <v>2</v>
      </c>
      <c r="J8641" s="4" t="s">
        <v>9981</v>
      </c>
      <c r="K8641" s="4">
        <v>0</v>
      </c>
      <c r="L8641" s="4">
        <v>3157.67929</v>
      </c>
      <c r="M8641" s="4" t="s">
        <v>29</v>
      </c>
      <c r="N8641" s="4" t="s">
        <v>29</v>
      </c>
      <c r="O8641" s="4">
        <v>6.5770000000000002E-5</v>
      </c>
      <c r="P8641" s="4">
        <v>9.5309999999999994E-5</v>
      </c>
      <c r="Q8641" s="4">
        <v>4.22</v>
      </c>
    </row>
    <row r="8642" spans="1:29" hidden="1" outlineLevel="1" collapsed="1" x14ac:dyDescent="0.25">
      <c r="A8642" t="s">
        <v>34</v>
      </c>
      <c r="B8642" s="4" t="s">
        <v>29</v>
      </c>
      <c r="C8642" s="4" t="s">
        <v>9986</v>
      </c>
      <c r="D8642" s="4" t="s">
        <v>34</v>
      </c>
      <c r="E8642" s="4">
        <v>7.1195899999999996E-4</v>
      </c>
      <c r="F8642" s="4">
        <v>1.5434800000000001E-4</v>
      </c>
      <c r="G8642" s="4">
        <v>1</v>
      </c>
      <c r="H8642" s="4">
        <v>1</v>
      </c>
      <c r="I8642" s="4">
        <v>1</v>
      </c>
      <c r="J8642" s="4" t="s">
        <v>9981</v>
      </c>
      <c r="K8642" s="4">
        <v>0</v>
      </c>
      <c r="L8642" s="4">
        <v>2059.0018599999999</v>
      </c>
      <c r="M8642" s="4" t="s">
        <v>29</v>
      </c>
      <c r="N8642" s="4" t="s">
        <v>29</v>
      </c>
      <c r="O8642" s="4">
        <v>6.5770000000000002E-5</v>
      </c>
      <c r="P8642" s="4">
        <v>6.1210000000000005E-5</v>
      </c>
      <c r="Q8642" s="4">
        <v>2.68</v>
      </c>
    </row>
    <row r="8643" spans="1:29" hidden="1" outlineLevel="1" collapsed="1" x14ac:dyDescent="0.25">
      <c r="A8643" t="s">
        <v>34</v>
      </c>
      <c r="B8643" s="4" t="s">
        <v>29</v>
      </c>
      <c r="C8643" s="4" t="s">
        <v>9987</v>
      </c>
      <c r="D8643" s="4" t="s">
        <v>34</v>
      </c>
      <c r="E8643" s="4">
        <v>2.2460600000000001E-2</v>
      </c>
      <c r="F8643" s="4">
        <v>7.2030900000000003E-4</v>
      </c>
      <c r="G8643" s="4">
        <v>1</v>
      </c>
      <c r="H8643" s="4">
        <v>1</v>
      </c>
      <c r="I8643" s="4">
        <v>1</v>
      </c>
      <c r="J8643" s="4" t="s">
        <v>9981</v>
      </c>
      <c r="K8643" s="4">
        <v>0</v>
      </c>
      <c r="L8643" s="4">
        <v>1275.7419500000001</v>
      </c>
      <c r="M8643" s="4" t="s">
        <v>29</v>
      </c>
      <c r="N8643" s="4" t="s">
        <v>29</v>
      </c>
      <c r="O8643" s="4">
        <v>2.6459999999999998E-4</v>
      </c>
      <c r="P8643" s="4">
        <v>3.7910000000000001E-3</v>
      </c>
      <c r="Q8643" s="4">
        <v>2.1800000000000002</v>
      </c>
    </row>
    <row r="8644" spans="1:29" x14ac:dyDescent="0.25">
      <c r="A8644" s="3" t="s">
        <v>29</v>
      </c>
      <c r="B8644" s="3" t="s">
        <v>30</v>
      </c>
      <c r="C8644" s="3" t="s">
        <v>9988</v>
      </c>
      <c r="D8644" s="3" t="s">
        <v>9989</v>
      </c>
      <c r="E8644" s="3">
        <v>0</v>
      </c>
      <c r="F8644" s="3">
        <v>10.624000000000001</v>
      </c>
      <c r="G8644" s="3">
        <v>6</v>
      </c>
      <c r="H8644" s="3">
        <v>3</v>
      </c>
      <c r="I8644" s="3">
        <v>3</v>
      </c>
      <c r="J8644" s="3">
        <v>3</v>
      </c>
      <c r="K8644" s="3">
        <v>654</v>
      </c>
      <c r="L8644" s="3">
        <v>73.599999999999994</v>
      </c>
      <c r="M8644" s="3">
        <v>9.57</v>
      </c>
      <c r="N8644" s="3">
        <v>6.19</v>
      </c>
      <c r="O8644" s="3">
        <v>3</v>
      </c>
      <c r="P8644" s="3" t="s">
        <v>5204</v>
      </c>
      <c r="Q8644" s="3" t="s">
        <v>34</v>
      </c>
      <c r="R8644" s="3" t="s">
        <v>34</v>
      </c>
      <c r="S8644" s="3" t="s">
        <v>9990</v>
      </c>
      <c r="T8644" s="3" t="s">
        <v>34</v>
      </c>
      <c r="U8644" s="3" t="s">
        <v>9988</v>
      </c>
      <c r="V8644" s="3" t="s">
        <v>34</v>
      </c>
      <c r="W8644" s="3" t="s">
        <v>38</v>
      </c>
      <c r="X8644" s="3" t="s">
        <v>34</v>
      </c>
      <c r="Y8644" s="3" t="s">
        <v>34</v>
      </c>
      <c r="Z8644" s="3" t="s">
        <v>34</v>
      </c>
      <c r="AA8644" s="3">
        <v>0</v>
      </c>
      <c r="AB8644" s="3" t="s">
        <v>29</v>
      </c>
      <c r="AC8644" s="3">
        <v>1</v>
      </c>
    </row>
    <row r="8645" spans="1:29" hidden="1" outlineLevel="1" collapsed="1" x14ac:dyDescent="0.25">
      <c r="A8645" t="s">
        <v>34</v>
      </c>
      <c r="B8645" s="2" t="s">
        <v>39</v>
      </c>
      <c r="C8645" s="2" t="s">
        <v>40</v>
      </c>
      <c r="D8645" s="2" t="s">
        <v>41</v>
      </c>
      <c r="E8645" s="2" t="s">
        <v>42</v>
      </c>
      <c r="F8645" s="2" t="s">
        <v>43</v>
      </c>
      <c r="G8645" s="2" t="s">
        <v>28</v>
      </c>
      <c r="H8645" s="2" t="s">
        <v>44</v>
      </c>
      <c r="I8645" s="2" t="s">
        <v>8</v>
      </c>
      <c r="J8645" s="2" t="s">
        <v>45</v>
      </c>
      <c r="K8645" s="2" t="s">
        <v>46</v>
      </c>
      <c r="L8645" s="2" t="s">
        <v>47</v>
      </c>
      <c r="M8645" s="2" t="s">
        <v>27</v>
      </c>
      <c r="N8645" s="2" t="s">
        <v>48</v>
      </c>
      <c r="O8645" s="2" t="s">
        <v>49</v>
      </c>
      <c r="P8645" s="2" t="s">
        <v>50</v>
      </c>
      <c r="Q8645" s="2" t="s">
        <v>51</v>
      </c>
    </row>
    <row r="8646" spans="1:29" hidden="1" outlineLevel="1" collapsed="1" x14ac:dyDescent="0.25">
      <c r="A8646" t="s">
        <v>34</v>
      </c>
      <c r="B8646" s="4" t="s">
        <v>29</v>
      </c>
      <c r="C8646" s="4" t="s">
        <v>9991</v>
      </c>
      <c r="D8646" s="4" t="s">
        <v>34</v>
      </c>
      <c r="E8646" s="4">
        <v>4.8105700000000001E-4</v>
      </c>
      <c r="F8646" s="4">
        <v>1.5434800000000001E-4</v>
      </c>
      <c r="G8646" s="4">
        <v>1</v>
      </c>
      <c r="H8646" s="4">
        <v>1</v>
      </c>
      <c r="I8646" s="4">
        <v>1</v>
      </c>
      <c r="J8646" s="4" t="s">
        <v>9988</v>
      </c>
      <c r="K8646" s="4">
        <v>0</v>
      </c>
      <c r="L8646" s="4">
        <v>1431.7325599999999</v>
      </c>
      <c r="M8646" s="4" t="s">
        <v>29</v>
      </c>
      <c r="N8646" s="4" t="s">
        <v>29</v>
      </c>
      <c r="O8646" s="4">
        <v>6.5770000000000002E-5</v>
      </c>
      <c r="P8646" s="4">
        <v>3.8149999999999999E-5</v>
      </c>
      <c r="Q8646" s="4">
        <v>1.69</v>
      </c>
    </row>
    <row r="8647" spans="1:29" hidden="1" outlineLevel="1" collapsed="1" x14ac:dyDescent="0.25">
      <c r="A8647" t="s">
        <v>34</v>
      </c>
      <c r="B8647" s="4" t="s">
        <v>29</v>
      </c>
      <c r="C8647" s="4" t="s">
        <v>9992</v>
      </c>
      <c r="D8647" s="4" t="s">
        <v>154</v>
      </c>
      <c r="E8647" s="4">
        <v>1.66522E-4</v>
      </c>
      <c r="F8647" s="4">
        <v>1.5434800000000001E-4</v>
      </c>
      <c r="G8647" s="4">
        <v>1</v>
      </c>
      <c r="H8647" s="4">
        <v>1</v>
      </c>
      <c r="I8647" s="4">
        <v>1</v>
      </c>
      <c r="J8647" s="4" t="s">
        <v>9988</v>
      </c>
      <c r="K8647" s="4">
        <v>0</v>
      </c>
      <c r="L8647" s="4">
        <v>1236.58888</v>
      </c>
      <c r="M8647" s="4" t="s">
        <v>29</v>
      </c>
      <c r="N8647" s="4" t="s">
        <v>29</v>
      </c>
      <c r="O8647" s="4">
        <v>6.5770000000000002E-5</v>
      </c>
      <c r="P8647" s="4">
        <v>1.065E-5</v>
      </c>
      <c r="Q8647" s="4">
        <v>2.42</v>
      </c>
    </row>
    <row r="8648" spans="1:29" hidden="1" outlineLevel="1" collapsed="1" x14ac:dyDescent="0.25">
      <c r="A8648" t="s">
        <v>34</v>
      </c>
      <c r="B8648" s="4" t="s">
        <v>29</v>
      </c>
      <c r="C8648" s="4" t="s">
        <v>9993</v>
      </c>
      <c r="D8648" s="4" t="s">
        <v>9994</v>
      </c>
      <c r="E8648" s="4">
        <v>0.16606899999999999</v>
      </c>
      <c r="F8648" s="4">
        <v>5.1501400000000001E-3</v>
      </c>
      <c r="G8648" s="4">
        <v>1</v>
      </c>
      <c r="H8648" s="4">
        <v>1</v>
      </c>
      <c r="I8648" s="4">
        <v>1</v>
      </c>
      <c r="J8648" s="4" t="s">
        <v>9988</v>
      </c>
      <c r="K8648" s="4">
        <v>1</v>
      </c>
      <c r="L8648" s="4">
        <v>1353.6409900000001</v>
      </c>
      <c r="M8648" s="4" t="s">
        <v>29</v>
      </c>
      <c r="N8648" s="4" t="s">
        <v>29</v>
      </c>
      <c r="O8648" s="4">
        <v>1.89E-3</v>
      </c>
      <c r="P8648" s="4">
        <v>5.8450000000000002E-2</v>
      </c>
      <c r="Q8648" s="4">
        <v>2.08</v>
      </c>
    </row>
    <row r="8649" spans="1:29" x14ac:dyDescent="0.25">
      <c r="A8649" s="3" t="s">
        <v>29</v>
      </c>
      <c r="B8649" s="3" t="s">
        <v>30</v>
      </c>
      <c r="C8649" s="3" t="s">
        <v>9995</v>
      </c>
      <c r="D8649" s="3" t="s">
        <v>9996</v>
      </c>
      <c r="E8649" s="3">
        <v>0</v>
      </c>
      <c r="F8649" s="3">
        <v>10.6</v>
      </c>
      <c r="G8649" s="3">
        <v>10</v>
      </c>
      <c r="H8649" s="3">
        <v>2</v>
      </c>
      <c r="I8649" s="3">
        <v>3</v>
      </c>
      <c r="J8649" s="3">
        <v>2</v>
      </c>
      <c r="K8649" s="3">
        <v>399</v>
      </c>
      <c r="L8649" s="3">
        <v>44.6</v>
      </c>
      <c r="M8649" s="3">
        <v>6.28</v>
      </c>
      <c r="N8649" s="3">
        <v>10.16</v>
      </c>
      <c r="O8649" s="3">
        <v>2</v>
      </c>
      <c r="P8649" s="3" t="s">
        <v>315</v>
      </c>
      <c r="Q8649" s="3" t="s">
        <v>34</v>
      </c>
      <c r="R8649" s="3" t="s">
        <v>1854</v>
      </c>
      <c r="S8649" s="3" t="s">
        <v>9997</v>
      </c>
      <c r="T8649" s="3" t="s">
        <v>34</v>
      </c>
      <c r="U8649" s="3" t="s">
        <v>9995</v>
      </c>
      <c r="V8649" s="3" t="s">
        <v>34</v>
      </c>
      <c r="W8649" s="3" t="s">
        <v>714</v>
      </c>
      <c r="X8649" s="3" t="s">
        <v>34</v>
      </c>
      <c r="Y8649" s="3" t="s">
        <v>34</v>
      </c>
      <c r="Z8649" s="3" t="s">
        <v>34</v>
      </c>
      <c r="AA8649" s="3">
        <v>0</v>
      </c>
      <c r="AB8649" s="3" t="s">
        <v>29</v>
      </c>
      <c r="AC8649" s="3">
        <v>1</v>
      </c>
    </row>
    <row r="8650" spans="1:29" hidden="1" outlineLevel="1" collapsed="1" x14ac:dyDescent="0.25">
      <c r="A8650" t="s">
        <v>34</v>
      </c>
      <c r="B8650" s="2" t="s">
        <v>39</v>
      </c>
      <c r="C8650" s="2" t="s">
        <v>40</v>
      </c>
      <c r="D8650" s="2" t="s">
        <v>41</v>
      </c>
      <c r="E8650" s="2" t="s">
        <v>42</v>
      </c>
      <c r="F8650" s="2" t="s">
        <v>43</v>
      </c>
      <c r="G8650" s="2" t="s">
        <v>28</v>
      </c>
      <c r="H8650" s="2" t="s">
        <v>44</v>
      </c>
      <c r="I8650" s="2" t="s">
        <v>8</v>
      </c>
      <c r="J8650" s="2" t="s">
        <v>45</v>
      </c>
      <c r="K8650" s="2" t="s">
        <v>46</v>
      </c>
      <c r="L8650" s="2" t="s">
        <v>47</v>
      </c>
      <c r="M8650" s="2" t="s">
        <v>27</v>
      </c>
      <c r="N8650" s="2" t="s">
        <v>48</v>
      </c>
      <c r="O8650" s="2" t="s">
        <v>49</v>
      </c>
      <c r="P8650" s="2" t="s">
        <v>50</v>
      </c>
      <c r="Q8650" s="2" t="s">
        <v>51</v>
      </c>
    </row>
    <row r="8651" spans="1:29" hidden="1" outlineLevel="1" collapsed="1" x14ac:dyDescent="0.25">
      <c r="A8651" t="s">
        <v>34</v>
      </c>
      <c r="B8651" s="4" t="s">
        <v>29</v>
      </c>
      <c r="C8651" s="4" t="s">
        <v>9998</v>
      </c>
      <c r="D8651" s="4" t="s">
        <v>34</v>
      </c>
      <c r="E8651" s="4">
        <v>1.0137E-3</v>
      </c>
      <c r="F8651" s="4">
        <v>1.5434800000000001E-4</v>
      </c>
      <c r="G8651" s="4">
        <v>1</v>
      </c>
      <c r="H8651" s="4">
        <v>1</v>
      </c>
      <c r="I8651" s="4">
        <v>1</v>
      </c>
      <c r="J8651" s="4" t="s">
        <v>9995</v>
      </c>
      <c r="K8651" s="4">
        <v>0</v>
      </c>
      <c r="L8651" s="4">
        <v>2839.4988699999999</v>
      </c>
      <c r="M8651" s="4" t="s">
        <v>29</v>
      </c>
      <c r="N8651" s="4" t="s">
        <v>29</v>
      </c>
      <c r="O8651" s="4">
        <v>6.5770000000000002E-5</v>
      </c>
      <c r="P8651" s="4">
        <v>9.3549999999999997E-5</v>
      </c>
      <c r="Q8651" s="4">
        <v>4.37</v>
      </c>
    </row>
    <row r="8652" spans="1:29" hidden="1" outlineLevel="1" collapsed="1" x14ac:dyDescent="0.25">
      <c r="A8652" t="s">
        <v>34</v>
      </c>
      <c r="B8652" s="4" t="s">
        <v>29</v>
      </c>
      <c r="C8652" s="4" t="s">
        <v>9999</v>
      </c>
      <c r="D8652" s="4" t="s">
        <v>34</v>
      </c>
      <c r="E8652" s="4">
        <v>8.0003599999999994E-6</v>
      </c>
      <c r="F8652" s="4">
        <v>1.5434800000000001E-4</v>
      </c>
      <c r="G8652" s="4">
        <v>1</v>
      </c>
      <c r="H8652" s="4">
        <v>1</v>
      </c>
      <c r="I8652" s="4">
        <v>2</v>
      </c>
      <c r="J8652" s="4" t="s">
        <v>9995</v>
      </c>
      <c r="K8652" s="4">
        <v>0</v>
      </c>
      <c r="L8652" s="4">
        <v>1611.9064499999999</v>
      </c>
      <c r="M8652" s="4" t="s">
        <v>29</v>
      </c>
      <c r="N8652" s="4" t="s">
        <v>29</v>
      </c>
      <c r="O8652" s="4">
        <v>6.5770000000000002E-5</v>
      </c>
      <c r="P8652" s="4">
        <v>2.6880000000000002E-7</v>
      </c>
      <c r="Q8652" s="4">
        <v>2.83</v>
      </c>
    </row>
    <row r="8653" spans="1:29" x14ac:dyDescent="0.25">
      <c r="A8653" s="3" t="s">
        <v>29</v>
      </c>
      <c r="B8653" s="3" t="s">
        <v>30</v>
      </c>
      <c r="C8653" s="3" t="s">
        <v>10000</v>
      </c>
      <c r="D8653" s="3" t="s">
        <v>10001</v>
      </c>
      <c r="E8653" s="3">
        <v>0</v>
      </c>
      <c r="F8653" s="3">
        <v>10.582000000000001</v>
      </c>
      <c r="G8653" s="3">
        <v>5</v>
      </c>
      <c r="H8653" s="3">
        <v>4</v>
      </c>
      <c r="I8653" s="3">
        <v>4</v>
      </c>
      <c r="J8653" s="3">
        <v>4</v>
      </c>
      <c r="K8653" s="3">
        <v>810</v>
      </c>
      <c r="L8653" s="3">
        <v>94.2</v>
      </c>
      <c r="M8653" s="3">
        <v>7.37</v>
      </c>
      <c r="N8653" s="3">
        <v>10.31</v>
      </c>
      <c r="O8653" s="3">
        <v>4</v>
      </c>
      <c r="P8653" s="3" t="s">
        <v>34</v>
      </c>
      <c r="Q8653" s="3" t="s">
        <v>34</v>
      </c>
      <c r="R8653" s="3" t="s">
        <v>34</v>
      </c>
      <c r="S8653" s="3" t="s">
        <v>10002</v>
      </c>
      <c r="T8653" s="3" t="s">
        <v>34</v>
      </c>
      <c r="U8653" s="3" t="s">
        <v>10000</v>
      </c>
      <c r="V8653" s="3" t="s">
        <v>34</v>
      </c>
      <c r="W8653" s="3" t="s">
        <v>38</v>
      </c>
      <c r="X8653" s="3" t="s">
        <v>34</v>
      </c>
      <c r="Y8653" s="3" t="s">
        <v>34</v>
      </c>
      <c r="Z8653" s="3" t="s">
        <v>34</v>
      </c>
      <c r="AA8653" s="3">
        <v>0</v>
      </c>
      <c r="AB8653" s="3" t="s">
        <v>29</v>
      </c>
      <c r="AC8653" s="3">
        <v>1</v>
      </c>
    </row>
    <row r="8654" spans="1:29" hidden="1" outlineLevel="1" collapsed="1" x14ac:dyDescent="0.25">
      <c r="A8654" t="s">
        <v>34</v>
      </c>
      <c r="B8654" s="2" t="s">
        <v>39</v>
      </c>
      <c r="C8654" s="2" t="s">
        <v>40</v>
      </c>
      <c r="D8654" s="2" t="s">
        <v>41</v>
      </c>
      <c r="E8654" s="2" t="s">
        <v>42</v>
      </c>
      <c r="F8654" s="2" t="s">
        <v>43</v>
      </c>
      <c r="G8654" s="2" t="s">
        <v>28</v>
      </c>
      <c r="H8654" s="2" t="s">
        <v>44</v>
      </c>
      <c r="I8654" s="2" t="s">
        <v>8</v>
      </c>
      <c r="J8654" s="2" t="s">
        <v>45</v>
      </c>
      <c r="K8654" s="2" t="s">
        <v>46</v>
      </c>
      <c r="L8654" s="2" t="s">
        <v>47</v>
      </c>
      <c r="M8654" s="2" t="s">
        <v>27</v>
      </c>
      <c r="N8654" s="2" t="s">
        <v>48</v>
      </c>
      <c r="O8654" s="2" t="s">
        <v>49</v>
      </c>
      <c r="P8654" s="2" t="s">
        <v>50</v>
      </c>
      <c r="Q8654" s="2" t="s">
        <v>51</v>
      </c>
    </row>
    <row r="8655" spans="1:29" hidden="1" outlineLevel="1" collapsed="1" x14ac:dyDescent="0.25">
      <c r="A8655" t="s">
        <v>34</v>
      </c>
      <c r="B8655" s="4" t="s">
        <v>29</v>
      </c>
      <c r="C8655" s="4" t="s">
        <v>10003</v>
      </c>
      <c r="D8655" s="4" t="s">
        <v>34</v>
      </c>
      <c r="E8655" s="4">
        <v>6.6764799999999996E-4</v>
      </c>
      <c r="F8655" s="4">
        <v>1.5434800000000001E-4</v>
      </c>
      <c r="G8655" s="4">
        <v>1</v>
      </c>
      <c r="H8655" s="4">
        <v>1</v>
      </c>
      <c r="I8655" s="4">
        <v>1</v>
      </c>
      <c r="J8655" s="4" t="s">
        <v>10000</v>
      </c>
      <c r="K8655" s="4">
        <v>0</v>
      </c>
      <c r="L8655" s="4">
        <v>1589.7190399999999</v>
      </c>
      <c r="M8655" s="4" t="s">
        <v>29</v>
      </c>
      <c r="N8655" s="4" t="s">
        <v>29</v>
      </c>
      <c r="O8655" s="4">
        <v>6.5770000000000002E-5</v>
      </c>
      <c r="P8655" s="4">
        <v>5.6520000000000001E-5</v>
      </c>
      <c r="Q8655" s="4">
        <v>2.57</v>
      </c>
    </row>
    <row r="8656" spans="1:29" hidden="1" outlineLevel="1" collapsed="1" x14ac:dyDescent="0.25">
      <c r="A8656" t="s">
        <v>34</v>
      </c>
      <c r="B8656" s="4" t="s">
        <v>29</v>
      </c>
      <c r="C8656" s="4" t="s">
        <v>10004</v>
      </c>
      <c r="D8656" s="4" t="s">
        <v>34</v>
      </c>
      <c r="E8656" s="4">
        <v>4.7810999999999999E-3</v>
      </c>
      <c r="F8656" s="4">
        <v>3.0793500000000001E-4</v>
      </c>
      <c r="G8656" s="4">
        <v>1</v>
      </c>
      <c r="H8656" s="4">
        <v>1</v>
      </c>
      <c r="I8656" s="4">
        <v>1</v>
      </c>
      <c r="J8656" s="4" t="s">
        <v>10000</v>
      </c>
      <c r="K8656" s="4">
        <v>1</v>
      </c>
      <c r="L8656" s="4">
        <v>1805.9432300000001</v>
      </c>
      <c r="M8656" s="4" t="s">
        <v>29</v>
      </c>
      <c r="N8656" s="4" t="s">
        <v>29</v>
      </c>
      <c r="O8656" s="4">
        <v>1.192E-4</v>
      </c>
      <c r="P8656" s="4">
        <v>5.821E-4</v>
      </c>
      <c r="Q8656" s="4">
        <v>2.72</v>
      </c>
    </row>
    <row r="8657" spans="1:29" hidden="1" outlineLevel="1" collapsed="1" x14ac:dyDescent="0.25">
      <c r="A8657" t="s">
        <v>34</v>
      </c>
      <c r="B8657" s="4" t="s">
        <v>29</v>
      </c>
      <c r="C8657" s="4" t="s">
        <v>10005</v>
      </c>
      <c r="D8657" s="4" t="s">
        <v>34</v>
      </c>
      <c r="E8657" s="4">
        <v>6.0095299999999997E-2</v>
      </c>
      <c r="F8657" s="4">
        <v>2.0709399999999998E-3</v>
      </c>
      <c r="G8657" s="4">
        <v>1</v>
      </c>
      <c r="H8657" s="4">
        <v>1</v>
      </c>
      <c r="I8657" s="4">
        <v>1</v>
      </c>
      <c r="J8657" s="4" t="s">
        <v>10000</v>
      </c>
      <c r="K8657" s="4">
        <v>1</v>
      </c>
      <c r="L8657" s="4">
        <v>1745.82015</v>
      </c>
      <c r="M8657" s="4" t="s">
        <v>29</v>
      </c>
      <c r="N8657" s="4" t="s">
        <v>29</v>
      </c>
      <c r="O8657" s="4">
        <v>7.4290000000000001E-4</v>
      </c>
      <c r="P8657" s="4">
        <v>1.354E-2</v>
      </c>
      <c r="Q8657" s="4">
        <v>2.36</v>
      </c>
    </row>
    <row r="8658" spans="1:29" hidden="1" outlineLevel="1" collapsed="1" x14ac:dyDescent="0.25">
      <c r="A8658" t="s">
        <v>34</v>
      </c>
      <c r="B8658" s="4" t="s">
        <v>29</v>
      </c>
      <c r="C8658" s="4" t="s">
        <v>10006</v>
      </c>
      <c r="D8658" s="4" t="s">
        <v>34</v>
      </c>
      <c r="E8658" s="4">
        <v>0.16606899999999999</v>
      </c>
      <c r="F8658" s="4">
        <v>5.1501400000000001E-3</v>
      </c>
      <c r="G8658" s="4">
        <v>1</v>
      </c>
      <c r="H8658" s="4">
        <v>1</v>
      </c>
      <c r="I8658" s="4">
        <v>1</v>
      </c>
      <c r="J8658" s="4" t="s">
        <v>10000</v>
      </c>
      <c r="K8658" s="4">
        <v>1</v>
      </c>
      <c r="L8658" s="4">
        <v>1117.6285600000001</v>
      </c>
      <c r="M8658" s="4" t="s">
        <v>29</v>
      </c>
      <c r="N8658" s="4" t="s">
        <v>29</v>
      </c>
      <c r="O8658" s="4">
        <v>1.89E-3</v>
      </c>
      <c r="P8658" s="4">
        <v>5.8709999999999998E-2</v>
      </c>
      <c r="Q8658" s="4">
        <v>2.67</v>
      </c>
    </row>
    <row r="8659" spans="1:29" x14ac:dyDescent="0.25">
      <c r="A8659" s="3" t="s">
        <v>29</v>
      </c>
      <c r="B8659" s="3" t="s">
        <v>30</v>
      </c>
      <c r="C8659" s="3" t="s">
        <v>10007</v>
      </c>
      <c r="D8659" s="3" t="s">
        <v>10008</v>
      </c>
      <c r="E8659" s="3">
        <v>0</v>
      </c>
      <c r="F8659" s="3">
        <v>10.523</v>
      </c>
      <c r="G8659" s="3">
        <v>20</v>
      </c>
      <c r="H8659" s="3">
        <v>1</v>
      </c>
      <c r="I8659" s="3">
        <v>1</v>
      </c>
      <c r="J8659" s="3">
        <v>1</v>
      </c>
      <c r="K8659" s="3">
        <v>122</v>
      </c>
      <c r="L8659" s="3">
        <v>14.3</v>
      </c>
      <c r="M8659" s="3">
        <v>7.61</v>
      </c>
      <c r="N8659" s="3">
        <v>5.65</v>
      </c>
      <c r="O8659" s="3">
        <v>1</v>
      </c>
      <c r="P8659" s="3" t="s">
        <v>315</v>
      </c>
      <c r="Q8659" s="3" t="s">
        <v>34</v>
      </c>
      <c r="R8659" s="3" t="s">
        <v>2042</v>
      </c>
      <c r="S8659" s="3" t="s">
        <v>9439</v>
      </c>
      <c r="T8659" s="3" t="s">
        <v>34</v>
      </c>
      <c r="U8659" s="3" t="s">
        <v>10009</v>
      </c>
      <c r="V8659" s="3" t="s">
        <v>34</v>
      </c>
      <c r="W8659" s="3" t="s">
        <v>714</v>
      </c>
      <c r="X8659" s="3" t="s">
        <v>34</v>
      </c>
      <c r="Y8659" s="3" t="s">
        <v>34</v>
      </c>
      <c r="Z8659" s="3" t="s">
        <v>34</v>
      </c>
      <c r="AA8659" s="3">
        <v>0</v>
      </c>
      <c r="AB8659" s="3" t="s">
        <v>29</v>
      </c>
      <c r="AC8659" s="3">
        <v>1</v>
      </c>
    </row>
    <row r="8660" spans="1:29" hidden="1" outlineLevel="1" collapsed="1" x14ac:dyDescent="0.25">
      <c r="A8660" t="s">
        <v>34</v>
      </c>
      <c r="B8660" s="2" t="s">
        <v>39</v>
      </c>
      <c r="C8660" s="2" t="s">
        <v>40</v>
      </c>
      <c r="D8660" s="2" t="s">
        <v>41</v>
      </c>
      <c r="E8660" s="2" t="s">
        <v>42</v>
      </c>
      <c r="F8660" s="2" t="s">
        <v>43</v>
      </c>
      <c r="G8660" s="2" t="s">
        <v>28</v>
      </c>
      <c r="H8660" s="2" t="s">
        <v>44</v>
      </c>
      <c r="I8660" s="2" t="s">
        <v>8</v>
      </c>
      <c r="J8660" s="2" t="s">
        <v>45</v>
      </c>
      <c r="K8660" s="2" t="s">
        <v>46</v>
      </c>
      <c r="L8660" s="2" t="s">
        <v>47</v>
      </c>
      <c r="M8660" s="2" t="s">
        <v>27</v>
      </c>
      <c r="N8660" s="2" t="s">
        <v>48</v>
      </c>
      <c r="O8660" s="2" t="s">
        <v>49</v>
      </c>
      <c r="P8660" s="2" t="s">
        <v>50</v>
      </c>
      <c r="Q8660" s="2" t="s">
        <v>51</v>
      </c>
    </row>
    <row r="8661" spans="1:29" hidden="1" outlineLevel="1" collapsed="1" x14ac:dyDescent="0.25">
      <c r="A8661" t="s">
        <v>34</v>
      </c>
      <c r="B8661" s="4" t="s">
        <v>29</v>
      </c>
      <c r="C8661" s="4" t="s">
        <v>10010</v>
      </c>
      <c r="D8661" s="4" t="s">
        <v>34</v>
      </c>
      <c r="E8661" s="4">
        <v>4.3148099999999999E-9</v>
      </c>
      <c r="F8661" s="4">
        <v>1.5434800000000001E-4</v>
      </c>
      <c r="G8661" s="4">
        <v>1</v>
      </c>
      <c r="H8661" s="4">
        <v>1</v>
      </c>
      <c r="I8661" s="4">
        <v>1</v>
      </c>
      <c r="J8661" s="4" t="s">
        <v>10007</v>
      </c>
      <c r="K8661" s="4">
        <v>0</v>
      </c>
      <c r="L8661" s="4">
        <v>2632.3576800000001</v>
      </c>
      <c r="M8661" s="4" t="s">
        <v>29</v>
      </c>
      <c r="N8661" s="4" t="s">
        <v>29</v>
      </c>
      <c r="O8661" s="4">
        <v>6.5770000000000002E-5</v>
      </c>
      <c r="P8661" s="4">
        <v>2.9980000000000003E-11</v>
      </c>
      <c r="Q8661" s="4">
        <v>5.65</v>
      </c>
    </row>
    <row r="8662" spans="1:29" x14ac:dyDescent="0.25">
      <c r="A8662" s="3" t="s">
        <v>29</v>
      </c>
      <c r="B8662" s="3" t="s">
        <v>30</v>
      </c>
      <c r="C8662" s="3" t="s">
        <v>10011</v>
      </c>
      <c r="D8662" s="3" t="s">
        <v>10012</v>
      </c>
      <c r="E8662" s="3">
        <v>0</v>
      </c>
      <c r="F8662" s="3">
        <v>10.484</v>
      </c>
      <c r="G8662" s="3">
        <v>6</v>
      </c>
      <c r="H8662" s="3">
        <v>3</v>
      </c>
      <c r="I8662" s="3">
        <v>5</v>
      </c>
      <c r="J8662" s="3">
        <v>3</v>
      </c>
      <c r="K8662" s="3">
        <v>1113</v>
      </c>
      <c r="L8662" s="3">
        <v>122.5</v>
      </c>
      <c r="M8662" s="3">
        <v>4.63</v>
      </c>
      <c r="N8662" s="3">
        <v>15.12</v>
      </c>
      <c r="O8662" s="3">
        <v>3</v>
      </c>
      <c r="P8662" s="3" t="s">
        <v>10013</v>
      </c>
      <c r="Q8662" s="3" t="s">
        <v>10014</v>
      </c>
      <c r="R8662" s="3" t="s">
        <v>10015</v>
      </c>
      <c r="S8662" s="3" t="s">
        <v>10016</v>
      </c>
      <c r="T8662" s="3" t="s">
        <v>10017</v>
      </c>
      <c r="U8662" s="3" t="s">
        <v>10011</v>
      </c>
      <c r="V8662" s="3" t="s">
        <v>10018</v>
      </c>
      <c r="W8662" s="3" t="s">
        <v>1555</v>
      </c>
      <c r="X8662" s="3" t="s">
        <v>34</v>
      </c>
      <c r="Y8662" s="3" t="s">
        <v>34</v>
      </c>
      <c r="Z8662" s="3" t="s">
        <v>34</v>
      </c>
      <c r="AA8662" s="3">
        <v>0</v>
      </c>
      <c r="AB8662" s="3" t="s">
        <v>29</v>
      </c>
      <c r="AC8662" s="3">
        <v>1</v>
      </c>
    </row>
    <row r="8663" spans="1:29" hidden="1" outlineLevel="1" collapsed="1" x14ac:dyDescent="0.25">
      <c r="A8663" t="s">
        <v>34</v>
      </c>
      <c r="B8663" s="2" t="s">
        <v>39</v>
      </c>
      <c r="C8663" s="2" t="s">
        <v>40</v>
      </c>
      <c r="D8663" s="2" t="s">
        <v>41</v>
      </c>
      <c r="E8663" s="2" t="s">
        <v>42</v>
      </c>
      <c r="F8663" s="2" t="s">
        <v>43</v>
      </c>
      <c r="G8663" s="2" t="s">
        <v>28</v>
      </c>
      <c r="H8663" s="2" t="s">
        <v>44</v>
      </c>
      <c r="I8663" s="2" t="s">
        <v>8</v>
      </c>
      <c r="J8663" s="2" t="s">
        <v>45</v>
      </c>
      <c r="K8663" s="2" t="s">
        <v>46</v>
      </c>
      <c r="L8663" s="2" t="s">
        <v>47</v>
      </c>
      <c r="M8663" s="2" t="s">
        <v>27</v>
      </c>
      <c r="N8663" s="2" t="s">
        <v>48</v>
      </c>
      <c r="O8663" s="2" t="s">
        <v>49</v>
      </c>
      <c r="P8663" s="2" t="s">
        <v>50</v>
      </c>
      <c r="Q8663" s="2" t="s">
        <v>51</v>
      </c>
    </row>
    <row r="8664" spans="1:29" hidden="1" outlineLevel="1" collapsed="1" x14ac:dyDescent="0.25">
      <c r="A8664" t="s">
        <v>34</v>
      </c>
      <c r="B8664" s="4" t="s">
        <v>29</v>
      </c>
      <c r="C8664" s="4" t="s">
        <v>10019</v>
      </c>
      <c r="D8664" s="4" t="s">
        <v>34</v>
      </c>
      <c r="E8664" s="4">
        <v>6.9891500000000007E-5</v>
      </c>
      <c r="F8664" s="4">
        <v>1.5434800000000001E-4</v>
      </c>
      <c r="G8664" s="4">
        <v>1</v>
      </c>
      <c r="H8664" s="4">
        <v>1</v>
      </c>
      <c r="I8664" s="4">
        <v>2</v>
      </c>
      <c r="J8664" s="4" t="s">
        <v>10011</v>
      </c>
      <c r="K8664" s="4">
        <v>0</v>
      </c>
      <c r="L8664" s="4">
        <v>1111.6721399999999</v>
      </c>
      <c r="M8664" s="4" t="s">
        <v>29</v>
      </c>
      <c r="N8664" s="4" t="s">
        <v>29</v>
      </c>
      <c r="O8664" s="4">
        <v>6.5770000000000002E-5</v>
      </c>
      <c r="P8664" s="4">
        <v>3.704E-6</v>
      </c>
      <c r="Q8664" s="4">
        <v>2.31</v>
      </c>
    </row>
    <row r="8665" spans="1:29" hidden="1" outlineLevel="1" collapsed="1" x14ac:dyDescent="0.25">
      <c r="A8665" t="s">
        <v>34</v>
      </c>
      <c r="B8665" s="4" t="s">
        <v>29</v>
      </c>
      <c r="C8665" s="4" t="s">
        <v>10020</v>
      </c>
      <c r="D8665" s="4" t="s">
        <v>34</v>
      </c>
      <c r="E8665" s="4">
        <v>6.3316500000000003E-3</v>
      </c>
      <c r="F8665" s="4">
        <v>4.3565599999999998E-4</v>
      </c>
      <c r="G8665" s="4">
        <v>1</v>
      </c>
      <c r="H8665" s="4">
        <v>1</v>
      </c>
      <c r="I8665" s="4">
        <v>1</v>
      </c>
      <c r="J8665" s="4" t="s">
        <v>10011</v>
      </c>
      <c r="K8665" s="4">
        <v>0</v>
      </c>
      <c r="L8665" s="4">
        <v>2918.5217899999998</v>
      </c>
      <c r="M8665" s="4" t="s">
        <v>29</v>
      </c>
      <c r="N8665" s="4" t="s">
        <v>29</v>
      </c>
      <c r="O8665" s="4">
        <v>1.639E-4</v>
      </c>
      <c r="P8665" s="4">
        <v>8.0780000000000001E-4</v>
      </c>
      <c r="Q8665" s="4">
        <v>3.33</v>
      </c>
    </row>
    <row r="8666" spans="1:29" hidden="1" outlineLevel="1" collapsed="1" x14ac:dyDescent="0.25">
      <c r="A8666" t="s">
        <v>34</v>
      </c>
      <c r="B8666" s="4" t="s">
        <v>29</v>
      </c>
      <c r="C8666" s="4" t="s">
        <v>10021</v>
      </c>
      <c r="D8666" s="4" t="s">
        <v>34</v>
      </c>
      <c r="E8666" s="4">
        <v>5.1056299999999999E-2</v>
      </c>
      <c r="F8666" s="4">
        <v>1.52893E-3</v>
      </c>
      <c r="G8666" s="4">
        <v>1</v>
      </c>
      <c r="H8666" s="4">
        <v>1</v>
      </c>
      <c r="I8666" s="4">
        <v>2</v>
      </c>
      <c r="J8666" s="4" t="s">
        <v>10011</v>
      </c>
      <c r="K8666" s="4">
        <v>1</v>
      </c>
      <c r="L8666" s="4">
        <v>3665.86571</v>
      </c>
      <c r="M8666" s="4" t="s">
        <v>29</v>
      </c>
      <c r="N8666" s="4" t="s">
        <v>29</v>
      </c>
      <c r="O8666" s="4">
        <v>5.5110000000000001E-4</v>
      </c>
      <c r="P8666" s="4">
        <v>1.0959999999999999E-2</v>
      </c>
      <c r="Q8666" s="4">
        <v>2.91</v>
      </c>
    </row>
    <row r="8667" spans="1:29" x14ac:dyDescent="0.25">
      <c r="A8667" s="3" t="s">
        <v>29</v>
      </c>
      <c r="B8667" s="3" t="s">
        <v>30</v>
      </c>
      <c r="C8667" s="3" t="s">
        <v>10022</v>
      </c>
      <c r="D8667" s="3" t="s">
        <v>10023</v>
      </c>
      <c r="E8667" s="3">
        <v>0</v>
      </c>
      <c r="F8667" s="3">
        <v>10.458</v>
      </c>
      <c r="G8667" s="3">
        <v>17</v>
      </c>
      <c r="H8667" s="3">
        <v>2</v>
      </c>
      <c r="I8667" s="3">
        <v>3</v>
      </c>
      <c r="J8667" s="3">
        <v>2</v>
      </c>
      <c r="K8667" s="3">
        <v>161</v>
      </c>
      <c r="L8667" s="3">
        <v>18.399999999999999</v>
      </c>
      <c r="M8667" s="3">
        <v>10.78</v>
      </c>
      <c r="N8667" s="3">
        <v>8.33</v>
      </c>
      <c r="O8667" s="3">
        <v>2</v>
      </c>
      <c r="P8667" s="3" t="s">
        <v>34</v>
      </c>
      <c r="Q8667" s="3" t="s">
        <v>2919</v>
      </c>
      <c r="R8667" s="3" t="s">
        <v>34</v>
      </c>
      <c r="S8667" s="3" t="s">
        <v>10024</v>
      </c>
      <c r="T8667" s="3" t="s">
        <v>34</v>
      </c>
      <c r="U8667" s="3" t="s">
        <v>10025</v>
      </c>
      <c r="V8667" s="3" t="s">
        <v>34</v>
      </c>
      <c r="W8667" s="3" t="s">
        <v>1213</v>
      </c>
      <c r="X8667" s="3" t="s">
        <v>34</v>
      </c>
      <c r="Y8667" s="3" t="s">
        <v>34</v>
      </c>
      <c r="Z8667" s="3" t="s">
        <v>34</v>
      </c>
      <c r="AA8667" s="3">
        <v>0</v>
      </c>
      <c r="AB8667" s="3" t="s">
        <v>29</v>
      </c>
      <c r="AC8667" s="3">
        <v>1</v>
      </c>
    </row>
    <row r="8668" spans="1:29" hidden="1" outlineLevel="1" collapsed="1" x14ac:dyDescent="0.25">
      <c r="A8668" t="s">
        <v>34</v>
      </c>
      <c r="B8668" s="2" t="s">
        <v>39</v>
      </c>
      <c r="C8668" s="2" t="s">
        <v>40</v>
      </c>
      <c r="D8668" s="2" t="s">
        <v>41</v>
      </c>
      <c r="E8668" s="2" t="s">
        <v>42</v>
      </c>
      <c r="F8668" s="2" t="s">
        <v>43</v>
      </c>
      <c r="G8668" s="2" t="s">
        <v>28</v>
      </c>
      <c r="H8668" s="2" t="s">
        <v>44</v>
      </c>
      <c r="I8668" s="2" t="s">
        <v>8</v>
      </c>
      <c r="J8668" s="2" t="s">
        <v>45</v>
      </c>
      <c r="K8668" s="2" t="s">
        <v>46</v>
      </c>
      <c r="L8668" s="2" t="s">
        <v>47</v>
      </c>
      <c r="M8668" s="2" t="s">
        <v>27</v>
      </c>
      <c r="N8668" s="2" t="s">
        <v>48</v>
      </c>
      <c r="O8668" s="2" t="s">
        <v>49</v>
      </c>
      <c r="P8668" s="2" t="s">
        <v>50</v>
      </c>
      <c r="Q8668" s="2" t="s">
        <v>51</v>
      </c>
    </row>
    <row r="8669" spans="1:29" hidden="1" outlineLevel="1" collapsed="1" x14ac:dyDescent="0.25">
      <c r="A8669" t="s">
        <v>34</v>
      </c>
      <c r="B8669" s="4" t="s">
        <v>29</v>
      </c>
      <c r="C8669" s="4" t="s">
        <v>10026</v>
      </c>
      <c r="D8669" s="4" t="s">
        <v>58</v>
      </c>
      <c r="E8669" s="4">
        <v>8.9824499999999998E-8</v>
      </c>
      <c r="F8669" s="4">
        <v>1.5434800000000001E-4</v>
      </c>
      <c r="G8669" s="4">
        <v>1</v>
      </c>
      <c r="H8669" s="4">
        <v>1</v>
      </c>
      <c r="I8669" s="4">
        <v>2</v>
      </c>
      <c r="J8669" s="4" t="s">
        <v>10022</v>
      </c>
      <c r="K8669" s="4">
        <v>0</v>
      </c>
      <c r="L8669" s="4">
        <v>2035.9964600000001</v>
      </c>
      <c r="M8669" s="4" t="s">
        <v>29</v>
      </c>
      <c r="N8669" s="4" t="s">
        <v>29</v>
      </c>
      <c r="O8669" s="4">
        <v>6.5770000000000002E-5</v>
      </c>
      <c r="P8669" s="4">
        <v>1.179E-9</v>
      </c>
      <c r="Q8669" s="4">
        <v>3.68</v>
      </c>
    </row>
    <row r="8670" spans="1:29" hidden="1" outlineLevel="1" collapsed="1" x14ac:dyDescent="0.25">
      <c r="A8670" t="s">
        <v>34</v>
      </c>
      <c r="B8670" s="4" t="s">
        <v>29</v>
      </c>
      <c r="C8670" s="4" t="s">
        <v>10027</v>
      </c>
      <c r="D8670" s="4" t="s">
        <v>34</v>
      </c>
      <c r="E8670" s="4">
        <v>0.105076</v>
      </c>
      <c r="F8670" s="4">
        <v>3.6348800000000001E-3</v>
      </c>
      <c r="G8670" s="4">
        <v>1</v>
      </c>
      <c r="H8670" s="4">
        <v>1</v>
      </c>
      <c r="I8670" s="4">
        <v>1</v>
      </c>
      <c r="J8670" s="4" t="s">
        <v>10022</v>
      </c>
      <c r="K8670" s="4">
        <v>1</v>
      </c>
      <c r="L8670" s="4">
        <v>1002.59422</v>
      </c>
      <c r="M8670" s="4" t="s">
        <v>29</v>
      </c>
      <c r="N8670" s="4" t="s">
        <v>29</v>
      </c>
      <c r="O8670" s="4">
        <v>1.302E-3</v>
      </c>
      <c r="P8670" s="4">
        <v>2.9530000000000001E-2</v>
      </c>
      <c r="Q8670" s="4">
        <v>1.74</v>
      </c>
    </row>
    <row r="8671" spans="1:29" x14ac:dyDescent="0.25">
      <c r="A8671" s="3" t="s">
        <v>29</v>
      </c>
      <c r="B8671" s="3" t="s">
        <v>30</v>
      </c>
      <c r="C8671" s="3" t="s">
        <v>10028</v>
      </c>
      <c r="D8671" s="3" t="s">
        <v>10029</v>
      </c>
      <c r="E8671" s="3">
        <v>0</v>
      </c>
      <c r="F8671" s="3">
        <v>10.446</v>
      </c>
      <c r="G8671" s="3">
        <v>5</v>
      </c>
      <c r="H8671" s="3">
        <v>3</v>
      </c>
      <c r="I8671" s="3">
        <v>3</v>
      </c>
      <c r="J8671" s="3">
        <v>3</v>
      </c>
      <c r="K8671" s="3">
        <v>608</v>
      </c>
      <c r="L8671" s="3">
        <v>68.099999999999994</v>
      </c>
      <c r="M8671" s="3">
        <v>8.91</v>
      </c>
      <c r="N8671" s="3">
        <v>7.65</v>
      </c>
      <c r="O8671" s="3">
        <v>3</v>
      </c>
      <c r="P8671" s="3" t="s">
        <v>636</v>
      </c>
      <c r="Q8671" s="3" t="s">
        <v>2066</v>
      </c>
      <c r="R8671" s="3" t="s">
        <v>1044</v>
      </c>
      <c r="S8671" s="3" t="s">
        <v>7117</v>
      </c>
      <c r="T8671" s="3" t="s">
        <v>34</v>
      </c>
      <c r="U8671" s="3" t="s">
        <v>10028</v>
      </c>
      <c r="V8671" s="3" t="s">
        <v>34</v>
      </c>
      <c r="W8671" s="3" t="s">
        <v>2549</v>
      </c>
      <c r="X8671" s="3" t="s">
        <v>34</v>
      </c>
      <c r="Y8671" s="3" t="s">
        <v>34</v>
      </c>
      <c r="Z8671" s="3" t="s">
        <v>34</v>
      </c>
      <c r="AA8671" s="3">
        <v>0</v>
      </c>
      <c r="AB8671" s="3" t="s">
        <v>29</v>
      </c>
      <c r="AC8671" s="3">
        <v>1</v>
      </c>
    </row>
    <row r="8672" spans="1:29" hidden="1" outlineLevel="1" collapsed="1" x14ac:dyDescent="0.25">
      <c r="A8672" t="s">
        <v>34</v>
      </c>
      <c r="B8672" s="2" t="s">
        <v>39</v>
      </c>
      <c r="C8672" s="2" t="s">
        <v>40</v>
      </c>
      <c r="D8672" s="2" t="s">
        <v>41</v>
      </c>
      <c r="E8672" s="2" t="s">
        <v>42</v>
      </c>
      <c r="F8672" s="2" t="s">
        <v>43</v>
      </c>
      <c r="G8672" s="2" t="s">
        <v>28</v>
      </c>
      <c r="H8672" s="2" t="s">
        <v>44</v>
      </c>
      <c r="I8672" s="2" t="s">
        <v>8</v>
      </c>
      <c r="J8672" s="2" t="s">
        <v>45</v>
      </c>
      <c r="K8672" s="2" t="s">
        <v>46</v>
      </c>
      <c r="L8672" s="2" t="s">
        <v>47</v>
      </c>
      <c r="M8672" s="2" t="s">
        <v>27</v>
      </c>
      <c r="N8672" s="2" t="s">
        <v>48</v>
      </c>
      <c r="O8672" s="2" t="s">
        <v>49</v>
      </c>
      <c r="P8672" s="2" t="s">
        <v>50</v>
      </c>
      <c r="Q8672" s="2" t="s">
        <v>51</v>
      </c>
    </row>
    <row r="8673" spans="1:29" hidden="1" outlineLevel="1" collapsed="1" x14ac:dyDescent="0.25">
      <c r="A8673" t="s">
        <v>34</v>
      </c>
      <c r="B8673" s="4" t="s">
        <v>29</v>
      </c>
      <c r="C8673" s="4" t="s">
        <v>10030</v>
      </c>
      <c r="D8673" s="4" t="s">
        <v>34</v>
      </c>
      <c r="E8673" s="4">
        <v>3.3996699999999999E-4</v>
      </c>
      <c r="F8673" s="4">
        <v>1.5434800000000001E-4</v>
      </c>
      <c r="G8673" s="4">
        <v>1</v>
      </c>
      <c r="H8673" s="4">
        <v>1</v>
      </c>
      <c r="I8673" s="4">
        <v>1</v>
      </c>
      <c r="J8673" s="4" t="s">
        <v>10028</v>
      </c>
      <c r="K8673" s="4">
        <v>0</v>
      </c>
      <c r="L8673" s="4">
        <v>1077.5938900000001</v>
      </c>
      <c r="M8673" s="4" t="s">
        <v>29</v>
      </c>
      <c r="N8673" s="4" t="s">
        <v>29</v>
      </c>
      <c r="O8673" s="4">
        <v>6.5770000000000002E-5</v>
      </c>
      <c r="P8673" s="4">
        <v>2.512E-5</v>
      </c>
      <c r="Q8673" s="4">
        <v>2.94</v>
      </c>
    </row>
    <row r="8674" spans="1:29" hidden="1" outlineLevel="1" collapsed="1" x14ac:dyDescent="0.25">
      <c r="A8674" t="s">
        <v>34</v>
      </c>
      <c r="B8674" s="4" t="s">
        <v>29</v>
      </c>
      <c r="C8674" s="4" t="s">
        <v>10031</v>
      </c>
      <c r="D8674" s="4" t="s">
        <v>34</v>
      </c>
      <c r="E8674" s="4">
        <v>7.0115799999999999E-3</v>
      </c>
      <c r="F8674" s="4">
        <v>4.3565599999999998E-4</v>
      </c>
      <c r="G8674" s="4">
        <v>1</v>
      </c>
      <c r="H8674" s="4">
        <v>1</v>
      </c>
      <c r="I8674" s="4">
        <v>1</v>
      </c>
      <c r="J8674" s="4" t="s">
        <v>10028</v>
      </c>
      <c r="K8674" s="4">
        <v>0</v>
      </c>
      <c r="L8674" s="4">
        <v>1188.5782999999999</v>
      </c>
      <c r="M8674" s="4" t="s">
        <v>29</v>
      </c>
      <c r="N8674" s="4" t="s">
        <v>29</v>
      </c>
      <c r="O8674" s="4">
        <v>1.639E-4</v>
      </c>
      <c r="P8674" s="4">
        <v>9.1169999999999999E-4</v>
      </c>
      <c r="Q8674" s="4">
        <v>2.2999999999999998</v>
      </c>
    </row>
    <row r="8675" spans="1:29" hidden="1" outlineLevel="1" collapsed="1" x14ac:dyDescent="0.25">
      <c r="A8675" t="s">
        <v>34</v>
      </c>
      <c r="B8675" s="4" t="s">
        <v>29</v>
      </c>
      <c r="C8675" s="4" t="s">
        <v>10032</v>
      </c>
      <c r="D8675" s="4" t="s">
        <v>34</v>
      </c>
      <c r="E8675" s="4">
        <v>1.1012900000000001E-2</v>
      </c>
      <c r="F8675" s="4">
        <v>4.3565599999999998E-4</v>
      </c>
      <c r="G8675" s="4">
        <v>1</v>
      </c>
      <c r="H8675" s="4">
        <v>1</v>
      </c>
      <c r="I8675" s="4">
        <v>1</v>
      </c>
      <c r="J8675" s="4" t="s">
        <v>10028</v>
      </c>
      <c r="K8675" s="4">
        <v>2</v>
      </c>
      <c r="L8675" s="4">
        <v>2594.1892800000001</v>
      </c>
      <c r="M8675" s="4" t="s">
        <v>29</v>
      </c>
      <c r="N8675" s="4" t="s">
        <v>29</v>
      </c>
      <c r="O8675" s="4">
        <v>1.639E-4</v>
      </c>
      <c r="P8675" s="4">
        <v>1.5629999999999999E-3</v>
      </c>
      <c r="Q8675" s="4">
        <v>2.41</v>
      </c>
    </row>
    <row r="8676" spans="1:29" x14ac:dyDescent="0.25">
      <c r="A8676" s="3" t="s">
        <v>29</v>
      </c>
      <c r="B8676" s="3" t="s">
        <v>30</v>
      </c>
      <c r="C8676" s="3" t="s">
        <v>10033</v>
      </c>
      <c r="D8676" s="3" t="s">
        <v>10034</v>
      </c>
      <c r="E8676" s="3">
        <v>0</v>
      </c>
      <c r="F8676" s="3">
        <v>10.387</v>
      </c>
      <c r="G8676" s="3">
        <v>41</v>
      </c>
      <c r="H8676" s="3">
        <v>2</v>
      </c>
      <c r="I8676" s="3">
        <v>3</v>
      </c>
      <c r="J8676" s="3">
        <v>2</v>
      </c>
      <c r="K8676" s="3">
        <v>101</v>
      </c>
      <c r="L8676" s="3">
        <v>11.2</v>
      </c>
      <c r="M8676" s="3">
        <v>9.99</v>
      </c>
      <c r="N8676" s="3">
        <v>10.78</v>
      </c>
      <c r="O8676" s="3">
        <v>2</v>
      </c>
      <c r="P8676" s="3" t="s">
        <v>2217</v>
      </c>
      <c r="Q8676" s="3" t="s">
        <v>10035</v>
      </c>
      <c r="R8676" s="3" t="s">
        <v>34</v>
      </c>
      <c r="S8676" s="3" t="s">
        <v>8538</v>
      </c>
      <c r="T8676" s="3" t="s">
        <v>34</v>
      </c>
      <c r="U8676" s="3" t="s">
        <v>10036</v>
      </c>
      <c r="V8676" s="3" t="s">
        <v>34</v>
      </c>
      <c r="W8676" s="3" t="s">
        <v>976</v>
      </c>
      <c r="X8676" s="3" t="s">
        <v>34</v>
      </c>
      <c r="Y8676" s="3" t="s">
        <v>34</v>
      </c>
      <c r="Z8676" s="3" t="s">
        <v>34</v>
      </c>
      <c r="AA8676" s="3">
        <v>0</v>
      </c>
      <c r="AB8676" s="3" t="s">
        <v>29</v>
      </c>
      <c r="AC8676" s="3">
        <v>1</v>
      </c>
    </row>
    <row r="8677" spans="1:29" hidden="1" outlineLevel="1" collapsed="1" x14ac:dyDescent="0.25">
      <c r="A8677" t="s">
        <v>34</v>
      </c>
      <c r="B8677" s="2" t="s">
        <v>39</v>
      </c>
      <c r="C8677" s="2" t="s">
        <v>40</v>
      </c>
      <c r="D8677" s="2" t="s">
        <v>41</v>
      </c>
      <c r="E8677" s="2" t="s">
        <v>42</v>
      </c>
      <c r="F8677" s="2" t="s">
        <v>43</v>
      </c>
      <c r="G8677" s="2" t="s">
        <v>28</v>
      </c>
      <c r="H8677" s="2" t="s">
        <v>44</v>
      </c>
      <c r="I8677" s="2" t="s">
        <v>8</v>
      </c>
      <c r="J8677" s="2" t="s">
        <v>45</v>
      </c>
      <c r="K8677" s="2" t="s">
        <v>46</v>
      </c>
      <c r="L8677" s="2" t="s">
        <v>47</v>
      </c>
      <c r="M8677" s="2" t="s">
        <v>27</v>
      </c>
      <c r="N8677" s="2" t="s">
        <v>48</v>
      </c>
      <c r="O8677" s="2" t="s">
        <v>49</v>
      </c>
      <c r="P8677" s="2" t="s">
        <v>50</v>
      </c>
      <c r="Q8677" s="2" t="s">
        <v>51</v>
      </c>
    </row>
    <row r="8678" spans="1:29" hidden="1" outlineLevel="1" collapsed="1" x14ac:dyDescent="0.25">
      <c r="A8678" t="s">
        <v>34</v>
      </c>
      <c r="B8678" s="4" t="s">
        <v>29</v>
      </c>
      <c r="C8678" s="4" t="s">
        <v>10037</v>
      </c>
      <c r="D8678" s="4" t="s">
        <v>34</v>
      </c>
      <c r="E8678" s="4">
        <v>2.2102700000000001E-5</v>
      </c>
      <c r="F8678" s="4">
        <v>1.5434800000000001E-4</v>
      </c>
      <c r="G8678" s="4">
        <v>1</v>
      </c>
      <c r="H8678" s="4">
        <v>1</v>
      </c>
      <c r="I8678" s="4">
        <v>1</v>
      </c>
      <c r="J8678" s="4" t="s">
        <v>10033</v>
      </c>
      <c r="K8678" s="4">
        <v>0</v>
      </c>
      <c r="L8678" s="4">
        <v>2286.2088399999998</v>
      </c>
      <c r="M8678" s="4" t="s">
        <v>29</v>
      </c>
      <c r="N8678" s="4" t="s">
        <v>29</v>
      </c>
      <c r="O8678" s="4">
        <v>6.5770000000000002E-5</v>
      </c>
      <c r="P8678" s="4">
        <v>9.2210000000000003E-7</v>
      </c>
      <c r="Q8678" s="4">
        <v>4.1500000000000004</v>
      </c>
    </row>
    <row r="8679" spans="1:29" hidden="1" outlineLevel="1" collapsed="1" x14ac:dyDescent="0.25">
      <c r="A8679" t="s">
        <v>34</v>
      </c>
      <c r="B8679" s="4" t="s">
        <v>29</v>
      </c>
      <c r="C8679" s="4" t="s">
        <v>10038</v>
      </c>
      <c r="D8679" s="4" t="s">
        <v>244</v>
      </c>
      <c r="E8679" s="4">
        <v>5.4704700000000005E-4</v>
      </c>
      <c r="F8679" s="4">
        <v>1.5434800000000001E-4</v>
      </c>
      <c r="G8679" s="4">
        <v>1</v>
      </c>
      <c r="H8679" s="4">
        <v>1</v>
      </c>
      <c r="I8679" s="4">
        <v>2</v>
      </c>
      <c r="J8679" s="4" t="s">
        <v>10033</v>
      </c>
      <c r="K8679" s="4">
        <v>0</v>
      </c>
      <c r="L8679" s="4">
        <v>2243.11249</v>
      </c>
      <c r="M8679" s="4" t="s">
        <v>29</v>
      </c>
      <c r="N8679" s="4" t="s">
        <v>29</v>
      </c>
      <c r="O8679" s="4">
        <v>6.5770000000000002E-5</v>
      </c>
      <c r="P8679" s="4">
        <v>4.4440000000000001E-5</v>
      </c>
      <c r="Q8679" s="4">
        <v>3.29</v>
      </c>
    </row>
    <row r="8680" spans="1:29" x14ac:dyDescent="0.25">
      <c r="A8680" s="3" t="s">
        <v>29</v>
      </c>
      <c r="B8680" s="3" t="s">
        <v>30</v>
      </c>
      <c r="C8680" s="3" t="s">
        <v>10039</v>
      </c>
      <c r="D8680" s="3" t="s">
        <v>10040</v>
      </c>
      <c r="E8680" s="3">
        <v>0</v>
      </c>
      <c r="F8680" s="3">
        <v>10.305</v>
      </c>
      <c r="G8680" s="3">
        <v>3</v>
      </c>
      <c r="H8680" s="3">
        <v>2</v>
      </c>
      <c r="I8680" s="3">
        <v>2</v>
      </c>
      <c r="J8680" s="3">
        <v>2</v>
      </c>
      <c r="K8680" s="3">
        <v>1361</v>
      </c>
      <c r="L8680" s="3">
        <v>153.69999999999999</v>
      </c>
      <c r="M8680" s="3">
        <v>5.83</v>
      </c>
      <c r="N8680" s="3">
        <v>8.27</v>
      </c>
      <c r="O8680" s="3">
        <v>2</v>
      </c>
      <c r="P8680" s="3" t="s">
        <v>34</v>
      </c>
      <c r="Q8680" s="3" t="s">
        <v>2310</v>
      </c>
      <c r="R8680" s="3" t="s">
        <v>189</v>
      </c>
      <c r="S8680" s="3" t="s">
        <v>10041</v>
      </c>
      <c r="T8680" s="3" t="s">
        <v>34</v>
      </c>
      <c r="U8680" s="3" t="s">
        <v>10039</v>
      </c>
      <c r="V8680" s="3" t="s">
        <v>34</v>
      </c>
      <c r="W8680" s="3" t="s">
        <v>536</v>
      </c>
      <c r="X8680" s="3" t="s">
        <v>34</v>
      </c>
      <c r="Y8680" s="3" t="s">
        <v>34</v>
      </c>
      <c r="Z8680" s="3" t="s">
        <v>34</v>
      </c>
      <c r="AA8680" s="3">
        <v>0</v>
      </c>
      <c r="AB8680" s="3" t="s">
        <v>29</v>
      </c>
      <c r="AC8680" s="3">
        <v>1</v>
      </c>
    </row>
    <row r="8681" spans="1:29" hidden="1" outlineLevel="1" collapsed="1" x14ac:dyDescent="0.25">
      <c r="A8681" t="s">
        <v>34</v>
      </c>
      <c r="B8681" s="2" t="s">
        <v>39</v>
      </c>
      <c r="C8681" s="2" t="s">
        <v>40</v>
      </c>
      <c r="D8681" s="2" t="s">
        <v>41</v>
      </c>
      <c r="E8681" s="2" t="s">
        <v>42</v>
      </c>
      <c r="F8681" s="2" t="s">
        <v>43</v>
      </c>
      <c r="G8681" s="2" t="s">
        <v>28</v>
      </c>
      <c r="H8681" s="2" t="s">
        <v>44</v>
      </c>
      <c r="I8681" s="2" t="s">
        <v>8</v>
      </c>
      <c r="J8681" s="2" t="s">
        <v>45</v>
      </c>
      <c r="K8681" s="2" t="s">
        <v>46</v>
      </c>
      <c r="L8681" s="2" t="s">
        <v>47</v>
      </c>
      <c r="M8681" s="2" t="s">
        <v>27</v>
      </c>
      <c r="N8681" s="2" t="s">
        <v>48</v>
      </c>
      <c r="O8681" s="2" t="s">
        <v>49</v>
      </c>
      <c r="P8681" s="2" t="s">
        <v>50</v>
      </c>
      <c r="Q8681" s="2" t="s">
        <v>51</v>
      </c>
    </row>
    <row r="8682" spans="1:29" hidden="1" outlineLevel="1" collapsed="1" x14ac:dyDescent="0.25">
      <c r="A8682" t="s">
        <v>34</v>
      </c>
      <c r="B8682" s="4" t="s">
        <v>29</v>
      </c>
      <c r="C8682" s="4" t="s">
        <v>10042</v>
      </c>
      <c r="D8682" s="4" t="s">
        <v>175</v>
      </c>
      <c r="E8682" s="4">
        <v>1.22297E-4</v>
      </c>
      <c r="F8682" s="4">
        <v>1.5434800000000001E-4</v>
      </c>
      <c r="G8682" s="4">
        <v>1</v>
      </c>
      <c r="H8682" s="4">
        <v>1</v>
      </c>
      <c r="I8682" s="4">
        <v>1</v>
      </c>
      <c r="J8682" s="4" t="s">
        <v>10039</v>
      </c>
      <c r="K8682" s="4">
        <v>0</v>
      </c>
      <c r="L8682" s="4">
        <v>2481.2653599999999</v>
      </c>
      <c r="M8682" s="4" t="s">
        <v>29</v>
      </c>
      <c r="N8682" s="4" t="s">
        <v>29</v>
      </c>
      <c r="O8682" s="4">
        <v>6.5770000000000002E-5</v>
      </c>
      <c r="P8682" s="4">
        <v>7.3150000000000003E-6</v>
      </c>
      <c r="Q8682" s="4">
        <v>5.15</v>
      </c>
    </row>
    <row r="8683" spans="1:29" hidden="1" outlineLevel="1" collapsed="1" x14ac:dyDescent="0.25">
      <c r="A8683" t="s">
        <v>34</v>
      </c>
      <c r="B8683" s="4" t="s">
        <v>29</v>
      </c>
      <c r="C8683" s="4" t="s">
        <v>10043</v>
      </c>
      <c r="D8683" s="4" t="s">
        <v>34</v>
      </c>
      <c r="E8683" s="4">
        <v>1.1468000000000001E-4</v>
      </c>
      <c r="F8683" s="4">
        <v>1.5434800000000001E-4</v>
      </c>
      <c r="G8683" s="4">
        <v>1</v>
      </c>
      <c r="H8683" s="4">
        <v>1</v>
      </c>
      <c r="I8683" s="4">
        <v>1</v>
      </c>
      <c r="J8683" s="4" t="s">
        <v>10039</v>
      </c>
      <c r="K8683" s="4">
        <v>0</v>
      </c>
      <c r="L8683" s="4">
        <v>1742.9283</v>
      </c>
      <c r="M8683" s="4" t="s">
        <v>29</v>
      </c>
      <c r="N8683" s="4" t="s">
        <v>29</v>
      </c>
      <c r="O8683" s="4">
        <v>6.5770000000000002E-5</v>
      </c>
      <c r="P8683" s="4">
        <v>6.7680000000000003E-6</v>
      </c>
      <c r="Q8683" s="4">
        <v>3.12</v>
      </c>
    </row>
    <row r="8684" spans="1:29" x14ac:dyDescent="0.25">
      <c r="A8684" s="3" t="s">
        <v>29</v>
      </c>
      <c r="B8684" s="3" t="s">
        <v>30</v>
      </c>
      <c r="C8684" s="3" t="s">
        <v>10044</v>
      </c>
      <c r="D8684" s="3" t="s">
        <v>10045</v>
      </c>
      <c r="E8684" s="3">
        <v>0</v>
      </c>
      <c r="F8684" s="3">
        <v>10.278</v>
      </c>
      <c r="G8684" s="3">
        <v>11</v>
      </c>
      <c r="H8684" s="3">
        <v>2</v>
      </c>
      <c r="I8684" s="3">
        <v>2</v>
      </c>
      <c r="J8684" s="3">
        <v>2</v>
      </c>
      <c r="K8684" s="3">
        <v>288</v>
      </c>
      <c r="L8684" s="3">
        <v>31.5</v>
      </c>
      <c r="M8684" s="3">
        <v>5.19</v>
      </c>
      <c r="N8684" s="3">
        <v>6.54</v>
      </c>
      <c r="O8684" s="3">
        <v>2</v>
      </c>
      <c r="P8684" s="3" t="s">
        <v>315</v>
      </c>
      <c r="Q8684" s="3" t="s">
        <v>34</v>
      </c>
      <c r="R8684" s="3" t="s">
        <v>1854</v>
      </c>
      <c r="S8684" s="3" t="s">
        <v>10046</v>
      </c>
      <c r="T8684" s="3" t="s">
        <v>34</v>
      </c>
      <c r="U8684" s="3" t="s">
        <v>10047</v>
      </c>
      <c r="V8684" s="3" t="s">
        <v>34</v>
      </c>
      <c r="W8684" s="3" t="s">
        <v>1139</v>
      </c>
      <c r="X8684" s="3" t="s">
        <v>34</v>
      </c>
      <c r="Y8684" s="3" t="s">
        <v>34</v>
      </c>
      <c r="Z8684" s="3" t="s">
        <v>34</v>
      </c>
      <c r="AA8684" s="3">
        <v>0</v>
      </c>
      <c r="AB8684" s="3" t="s">
        <v>29</v>
      </c>
      <c r="AC8684" s="3">
        <v>1</v>
      </c>
    </row>
    <row r="8685" spans="1:29" hidden="1" outlineLevel="1" collapsed="1" x14ac:dyDescent="0.25">
      <c r="A8685" t="s">
        <v>34</v>
      </c>
      <c r="B8685" s="2" t="s">
        <v>39</v>
      </c>
      <c r="C8685" s="2" t="s">
        <v>40</v>
      </c>
      <c r="D8685" s="2" t="s">
        <v>41</v>
      </c>
      <c r="E8685" s="2" t="s">
        <v>42</v>
      </c>
      <c r="F8685" s="2" t="s">
        <v>43</v>
      </c>
      <c r="G8685" s="2" t="s">
        <v>28</v>
      </c>
      <c r="H8685" s="2" t="s">
        <v>44</v>
      </c>
      <c r="I8685" s="2" t="s">
        <v>8</v>
      </c>
      <c r="J8685" s="2" t="s">
        <v>45</v>
      </c>
      <c r="K8685" s="2" t="s">
        <v>46</v>
      </c>
      <c r="L8685" s="2" t="s">
        <v>47</v>
      </c>
      <c r="M8685" s="2" t="s">
        <v>27</v>
      </c>
      <c r="N8685" s="2" t="s">
        <v>48</v>
      </c>
      <c r="O8685" s="2" t="s">
        <v>49</v>
      </c>
      <c r="P8685" s="2" t="s">
        <v>50</v>
      </c>
      <c r="Q8685" s="2" t="s">
        <v>51</v>
      </c>
    </row>
    <row r="8686" spans="1:29" hidden="1" outlineLevel="1" collapsed="1" x14ac:dyDescent="0.25">
      <c r="A8686" t="s">
        <v>34</v>
      </c>
      <c r="B8686" s="4" t="s">
        <v>29</v>
      </c>
      <c r="C8686" s="4" t="s">
        <v>10048</v>
      </c>
      <c r="D8686" s="4" t="s">
        <v>72</v>
      </c>
      <c r="E8686" s="4">
        <v>1.11051E-4</v>
      </c>
      <c r="F8686" s="4">
        <v>1.5434800000000001E-4</v>
      </c>
      <c r="G8686" s="4">
        <v>1</v>
      </c>
      <c r="H8686" s="4">
        <v>1</v>
      </c>
      <c r="I8686" s="4">
        <v>1</v>
      </c>
      <c r="J8686" s="4" t="s">
        <v>10044</v>
      </c>
      <c r="K8686" s="4">
        <v>0</v>
      </c>
      <c r="L8686" s="4">
        <v>2014.93524</v>
      </c>
      <c r="M8686" s="4" t="s">
        <v>29</v>
      </c>
      <c r="N8686" s="4" t="s">
        <v>29</v>
      </c>
      <c r="O8686" s="4">
        <v>6.5770000000000002E-5</v>
      </c>
      <c r="P8686" s="4">
        <v>6.4869999999999999E-6</v>
      </c>
      <c r="Q8686" s="4">
        <v>3.45</v>
      </c>
    </row>
    <row r="8687" spans="1:29" hidden="1" outlineLevel="1" collapsed="1" x14ac:dyDescent="0.25">
      <c r="A8687" t="s">
        <v>34</v>
      </c>
      <c r="B8687" s="4" t="s">
        <v>29</v>
      </c>
      <c r="C8687" s="4" t="s">
        <v>10049</v>
      </c>
      <c r="D8687" s="4" t="s">
        <v>34</v>
      </c>
      <c r="E8687" s="4">
        <v>1.33819E-4</v>
      </c>
      <c r="F8687" s="4">
        <v>1.5434800000000001E-4</v>
      </c>
      <c r="G8687" s="4">
        <v>1</v>
      </c>
      <c r="H8687" s="4">
        <v>1</v>
      </c>
      <c r="I8687" s="4">
        <v>1</v>
      </c>
      <c r="J8687" s="4" t="s">
        <v>10044</v>
      </c>
      <c r="K8687" s="4">
        <v>0</v>
      </c>
      <c r="L8687" s="4">
        <v>1447.7427299999999</v>
      </c>
      <c r="M8687" s="4" t="s">
        <v>29</v>
      </c>
      <c r="N8687" s="4" t="s">
        <v>29</v>
      </c>
      <c r="O8687" s="4">
        <v>6.5770000000000002E-5</v>
      </c>
      <c r="P8687" s="4">
        <v>8.1249999999999993E-6</v>
      </c>
      <c r="Q8687" s="4">
        <v>3.1</v>
      </c>
    </row>
    <row r="8688" spans="1:29" x14ac:dyDescent="0.25">
      <c r="A8688" s="3" t="s">
        <v>29</v>
      </c>
      <c r="B8688" s="3" t="s">
        <v>30</v>
      </c>
      <c r="C8688" s="3" t="s">
        <v>10050</v>
      </c>
      <c r="D8688" s="3" t="s">
        <v>10051</v>
      </c>
      <c r="E8688" s="3">
        <v>0</v>
      </c>
      <c r="F8688" s="3">
        <v>10.255000000000001</v>
      </c>
      <c r="G8688" s="3">
        <v>21</v>
      </c>
      <c r="H8688" s="3">
        <v>3</v>
      </c>
      <c r="I8688" s="3">
        <v>3</v>
      </c>
      <c r="J8688" s="3">
        <v>3</v>
      </c>
      <c r="K8688" s="3">
        <v>351</v>
      </c>
      <c r="L8688" s="3">
        <v>39.4</v>
      </c>
      <c r="M8688" s="3">
        <v>5.03</v>
      </c>
      <c r="N8688" s="3">
        <v>9.68</v>
      </c>
      <c r="O8688" s="3">
        <v>3</v>
      </c>
      <c r="P8688" s="3" t="s">
        <v>34</v>
      </c>
      <c r="Q8688" s="3" t="s">
        <v>34</v>
      </c>
      <c r="R8688" s="3" t="s">
        <v>189</v>
      </c>
      <c r="S8688" s="3" t="s">
        <v>10052</v>
      </c>
      <c r="T8688" s="3" t="s">
        <v>34</v>
      </c>
      <c r="U8688" s="3" t="s">
        <v>10050</v>
      </c>
      <c r="V8688" s="3" t="s">
        <v>34</v>
      </c>
      <c r="W8688" s="3" t="s">
        <v>1213</v>
      </c>
      <c r="X8688" s="3" t="s">
        <v>34</v>
      </c>
      <c r="Y8688" s="3" t="s">
        <v>34</v>
      </c>
      <c r="Z8688" s="3" t="s">
        <v>34</v>
      </c>
      <c r="AA8688" s="3">
        <v>0</v>
      </c>
      <c r="AB8688" s="3" t="s">
        <v>29</v>
      </c>
      <c r="AC8688" s="3">
        <v>1</v>
      </c>
    </row>
    <row r="8689" spans="1:29" hidden="1" outlineLevel="1" collapsed="1" x14ac:dyDescent="0.25">
      <c r="A8689" t="s">
        <v>34</v>
      </c>
      <c r="B8689" s="2" t="s">
        <v>39</v>
      </c>
      <c r="C8689" s="2" t="s">
        <v>40</v>
      </c>
      <c r="D8689" s="2" t="s">
        <v>41</v>
      </c>
      <c r="E8689" s="2" t="s">
        <v>42</v>
      </c>
      <c r="F8689" s="2" t="s">
        <v>43</v>
      </c>
      <c r="G8689" s="2" t="s">
        <v>28</v>
      </c>
      <c r="H8689" s="2" t="s">
        <v>44</v>
      </c>
      <c r="I8689" s="2" t="s">
        <v>8</v>
      </c>
      <c r="J8689" s="2" t="s">
        <v>45</v>
      </c>
      <c r="K8689" s="2" t="s">
        <v>46</v>
      </c>
      <c r="L8689" s="2" t="s">
        <v>47</v>
      </c>
      <c r="M8689" s="2" t="s">
        <v>27</v>
      </c>
      <c r="N8689" s="2" t="s">
        <v>48</v>
      </c>
      <c r="O8689" s="2" t="s">
        <v>49</v>
      </c>
      <c r="P8689" s="2" t="s">
        <v>50</v>
      </c>
      <c r="Q8689" s="2" t="s">
        <v>51</v>
      </c>
    </row>
    <row r="8690" spans="1:29" hidden="1" outlineLevel="1" collapsed="1" x14ac:dyDescent="0.25">
      <c r="A8690" t="s">
        <v>34</v>
      </c>
      <c r="B8690" s="4" t="s">
        <v>29</v>
      </c>
      <c r="C8690" s="4" t="s">
        <v>10053</v>
      </c>
      <c r="D8690" s="4" t="s">
        <v>34</v>
      </c>
      <c r="E8690" s="4">
        <v>2.8221999999999998E-5</v>
      </c>
      <c r="F8690" s="4">
        <v>1.5434800000000001E-4</v>
      </c>
      <c r="G8690" s="4">
        <v>1</v>
      </c>
      <c r="H8690" s="4">
        <v>1</v>
      </c>
      <c r="I8690" s="4">
        <v>1</v>
      </c>
      <c r="J8690" s="4" t="s">
        <v>10050</v>
      </c>
      <c r="K8690" s="4">
        <v>0</v>
      </c>
      <c r="L8690" s="4">
        <v>1702.8606199999999</v>
      </c>
      <c r="M8690" s="4" t="s">
        <v>29</v>
      </c>
      <c r="N8690" s="4" t="s">
        <v>29</v>
      </c>
      <c r="O8690" s="4">
        <v>6.5770000000000002E-5</v>
      </c>
      <c r="P8690" s="4">
        <v>1.2419999999999999E-6</v>
      </c>
      <c r="Q8690" s="4">
        <v>3.4</v>
      </c>
    </row>
    <row r="8691" spans="1:29" hidden="1" outlineLevel="1" collapsed="1" x14ac:dyDescent="0.25">
      <c r="A8691" t="s">
        <v>34</v>
      </c>
      <c r="B8691" s="4" t="s">
        <v>29</v>
      </c>
      <c r="C8691" s="4" t="s">
        <v>10054</v>
      </c>
      <c r="D8691" s="4" t="s">
        <v>10055</v>
      </c>
      <c r="E8691" s="4">
        <v>1.03357E-2</v>
      </c>
      <c r="F8691" s="4">
        <v>4.3565599999999998E-4</v>
      </c>
      <c r="G8691" s="4">
        <v>1</v>
      </c>
      <c r="H8691" s="4">
        <v>1</v>
      </c>
      <c r="I8691" s="4">
        <v>1</v>
      </c>
      <c r="J8691" s="4" t="s">
        <v>10050</v>
      </c>
      <c r="K8691" s="4">
        <v>0</v>
      </c>
      <c r="L8691" s="4">
        <v>3168.46711</v>
      </c>
      <c r="M8691" s="4" t="s">
        <v>29</v>
      </c>
      <c r="N8691" s="4" t="s">
        <v>29</v>
      </c>
      <c r="O8691" s="4">
        <v>1.639E-4</v>
      </c>
      <c r="P8691" s="4">
        <v>1.4469999999999999E-3</v>
      </c>
      <c r="Q8691" s="4">
        <v>4.2</v>
      </c>
    </row>
    <row r="8692" spans="1:29" hidden="1" outlineLevel="1" collapsed="1" x14ac:dyDescent="0.25">
      <c r="A8692" t="s">
        <v>34</v>
      </c>
      <c r="B8692" s="4" t="s">
        <v>29</v>
      </c>
      <c r="C8692" s="4" t="s">
        <v>10056</v>
      </c>
      <c r="D8692" s="4" t="s">
        <v>34</v>
      </c>
      <c r="E8692" s="4">
        <v>0.10875</v>
      </c>
      <c r="F8692" s="4">
        <v>3.75158E-3</v>
      </c>
      <c r="G8692" s="4">
        <v>1</v>
      </c>
      <c r="H8692" s="4">
        <v>1</v>
      </c>
      <c r="I8692" s="4">
        <v>1</v>
      </c>
      <c r="J8692" s="4" t="s">
        <v>10050</v>
      </c>
      <c r="K8692" s="4">
        <v>0</v>
      </c>
      <c r="L8692" s="4">
        <v>2675.30062</v>
      </c>
      <c r="M8692" s="4" t="s">
        <v>29</v>
      </c>
      <c r="N8692" s="4" t="s">
        <v>29</v>
      </c>
      <c r="O8692" s="4">
        <v>1.302E-3</v>
      </c>
      <c r="P8692" s="4">
        <v>3.0939999999999999E-2</v>
      </c>
      <c r="Q8692" s="4">
        <v>2.08</v>
      </c>
    </row>
    <row r="8693" spans="1:29" x14ac:dyDescent="0.25">
      <c r="A8693" s="3" t="s">
        <v>29</v>
      </c>
      <c r="B8693" s="3" t="s">
        <v>30</v>
      </c>
      <c r="C8693" s="3" t="s">
        <v>10057</v>
      </c>
      <c r="D8693" s="3" t="s">
        <v>10058</v>
      </c>
      <c r="E8693" s="3">
        <v>0</v>
      </c>
      <c r="F8693" s="3">
        <v>10.253</v>
      </c>
      <c r="G8693" s="3">
        <v>30</v>
      </c>
      <c r="H8693" s="3">
        <v>3</v>
      </c>
      <c r="I8693" s="3">
        <v>4</v>
      </c>
      <c r="J8693" s="3">
        <v>3</v>
      </c>
      <c r="K8693" s="3">
        <v>181</v>
      </c>
      <c r="L8693" s="3">
        <v>20.399999999999999</v>
      </c>
      <c r="M8693" s="3">
        <v>9.26</v>
      </c>
      <c r="N8693" s="3">
        <v>14.17</v>
      </c>
      <c r="O8693" s="3">
        <v>3</v>
      </c>
      <c r="P8693" s="3" t="s">
        <v>1137</v>
      </c>
      <c r="Q8693" s="3" t="s">
        <v>2310</v>
      </c>
      <c r="R8693" s="3" t="s">
        <v>1552</v>
      </c>
      <c r="S8693" s="3" t="s">
        <v>10059</v>
      </c>
      <c r="T8693" s="3" t="s">
        <v>34</v>
      </c>
      <c r="U8693" s="3" t="s">
        <v>10060</v>
      </c>
      <c r="V8693" s="3" t="s">
        <v>34</v>
      </c>
      <c r="W8693" s="3" t="s">
        <v>2549</v>
      </c>
      <c r="X8693" s="3" t="s">
        <v>34</v>
      </c>
      <c r="Y8693" s="3" t="s">
        <v>34</v>
      </c>
      <c r="Z8693" s="3" t="s">
        <v>34</v>
      </c>
      <c r="AA8693" s="3">
        <v>0</v>
      </c>
      <c r="AB8693" s="3" t="s">
        <v>29</v>
      </c>
      <c r="AC8693" s="3">
        <v>1</v>
      </c>
    </row>
    <row r="8694" spans="1:29" hidden="1" outlineLevel="1" collapsed="1" x14ac:dyDescent="0.25">
      <c r="A8694" t="s">
        <v>34</v>
      </c>
      <c r="B8694" s="2" t="s">
        <v>39</v>
      </c>
      <c r="C8694" s="2" t="s">
        <v>40</v>
      </c>
      <c r="D8694" s="2" t="s">
        <v>41</v>
      </c>
      <c r="E8694" s="2" t="s">
        <v>42</v>
      </c>
      <c r="F8694" s="2" t="s">
        <v>43</v>
      </c>
      <c r="G8694" s="2" t="s">
        <v>28</v>
      </c>
      <c r="H8694" s="2" t="s">
        <v>44</v>
      </c>
      <c r="I8694" s="2" t="s">
        <v>8</v>
      </c>
      <c r="J8694" s="2" t="s">
        <v>45</v>
      </c>
      <c r="K8694" s="2" t="s">
        <v>46</v>
      </c>
      <c r="L8694" s="2" t="s">
        <v>47</v>
      </c>
      <c r="M8694" s="2" t="s">
        <v>27</v>
      </c>
      <c r="N8694" s="2" t="s">
        <v>48</v>
      </c>
      <c r="O8694" s="2" t="s">
        <v>49</v>
      </c>
      <c r="P8694" s="2" t="s">
        <v>50</v>
      </c>
      <c r="Q8694" s="2" t="s">
        <v>51</v>
      </c>
    </row>
    <row r="8695" spans="1:29" hidden="1" outlineLevel="1" collapsed="1" x14ac:dyDescent="0.25">
      <c r="A8695" t="s">
        <v>34</v>
      </c>
      <c r="B8695" s="4" t="s">
        <v>29</v>
      </c>
      <c r="C8695" s="4" t="s">
        <v>10061</v>
      </c>
      <c r="D8695" s="4" t="s">
        <v>154</v>
      </c>
      <c r="E8695" s="4">
        <v>2.9702999999999999E-4</v>
      </c>
      <c r="F8695" s="4">
        <v>1.5434800000000001E-4</v>
      </c>
      <c r="G8695" s="4">
        <v>1</v>
      </c>
      <c r="H8695" s="4">
        <v>1</v>
      </c>
      <c r="I8695" s="4">
        <v>1</v>
      </c>
      <c r="J8695" s="4" t="s">
        <v>10057</v>
      </c>
      <c r="K8695" s="4">
        <v>0</v>
      </c>
      <c r="L8695" s="4">
        <v>1249.6357700000001</v>
      </c>
      <c r="M8695" s="4" t="s">
        <v>29</v>
      </c>
      <c r="N8695" s="4" t="s">
        <v>29</v>
      </c>
      <c r="O8695" s="4">
        <v>6.5770000000000002E-5</v>
      </c>
      <c r="P8695" s="4">
        <v>2.1379999999999999E-5</v>
      </c>
      <c r="Q8695" s="4">
        <v>1.98</v>
      </c>
    </row>
    <row r="8696" spans="1:29" hidden="1" outlineLevel="1" collapsed="1" x14ac:dyDescent="0.25">
      <c r="A8696" t="s">
        <v>34</v>
      </c>
      <c r="B8696" s="4" t="s">
        <v>29</v>
      </c>
      <c r="C8696" s="4" t="s">
        <v>10062</v>
      </c>
      <c r="D8696" s="4" t="s">
        <v>10063</v>
      </c>
      <c r="E8696" s="4">
        <v>7.3994299999999996E-4</v>
      </c>
      <c r="F8696" s="4">
        <v>1.5434800000000001E-4</v>
      </c>
      <c r="G8696" s="4">
        <v>1</v>
      </c>
      <c r="H8696" s="4">
        <v>1</v>
      </c>
      <c r="I8696" s="4">
        <v>2</v>
      </c>
      <c r="J8696" s="4" t="s">
        <v>10057</v>
      </c>
      <c r="K8696" s="4">
        <v>0</v>
      </c>
      <c r="L8696" s="4">
        <v>2948.4168599999998</v>
      </c>
      <c r="M8696" s="4" t="s">
        <v>29</v>
      </c>
      <c r="N8696" s="4" t="s">
        <v>29</v>
      </c>
      <c r="O8696" s="4">
        <v>6.5770000000000002E-5</v>
      </c>
      <c r="P8696" s="4">
        <v>6.4150000000000001E-5</v>
      </c>
      <c r="Q8696" s="4">
        <v>3.74</v>
      </c>
    </row>
    <row r="8697" spans="1:29" hidden="1" outlineLevel="1" collapsed="1" x14ac:dyDescent="0.25">
      <c r="A8697" t="s">
        <v>34</v>
      </c>
      <c r="B8697" s="4" t="s">
        <v>29</v>
      </c>
      <c r="C8697" s="4" t="s">
        <v>10064</v>
      </c>
      <c r="D8697" s="4" t="s">
        <v>34</v>
      </c>
      <c r="E8697" s="4">
        <v>0.131074</v>
      </c>
      <c r="F8697" s="4">
        <v>4.3961599999999997E-3</v>
      </c>
      <c r="G8697" s="4">
        <v>1</v>
      </c>
      <c r="H8697" s="4">
        <v>1</v>
      </c>
      <c r="I8697" s="4">
        <v>1</v>
      </c>
      <c r="J8697" s="4" t="s">
        <v>10057</v>
      </c>
      <c r="K8697" s="4">
        <v>1</v>
      </c>
      <c r="L8697" s="4">
        <v>1885.88141</v>
      </c>
      <c r="M8697" s="4" t="s">
        <v>29</v>
      </c>
      <c r="N8697" s="4" t="s">
        <v>29</v>
      </c>
      <c r="O8697" s="4">
        <v>1.573E-3</v>
      </c>
      <c r="P8697" s="4">
        <v>4.0710000000000003E-2</v>
      </c>
      <c r="Q8697" s="4">
        <v>2.82</v>
      </c>
    </row>
    <row r="8698" spans="1:29" x14ac:dyDescent="0.25">
      <c r="A8698" s="3" t="s">
        <v>29</v>
      </c>
      <c r="B8698" s="3" t="s">
        <v>30</v>
      </c>
      <c r="C8698" s="3" t="s">
        <v>10065</v>
      </c>
      <c r="D8698" s="3" t="s">
        <v>10066</v>
      </c>
      <c r="E8698" s="3">
        <v>0</v>
      </c>
      <c r="F8698" s="3">
        <v>10.227</v>
      </c>
      <c r="G8698" s="3">
        <v>19</v>
      </c>
      <c r="H8698" s="3">
        <v>3</v>
      </c>
      <c r="I8698" s="3">
        <v>4</v>
      </c>
      <c r="J8698" s="3">
        <v>3</v>
      </c>
      <c r="K8698" s="3">
        <v>185</v>
      </c>
      <c r="L8698" s="3">
        <v>19.899999999999999</v>
      </c>
      <c r="M8698" s="3">
        <v>10.35</v>
      </c>
      <c r="N8698" s="3">
        <v>7.25</v>
      </c>
      <c r="O8698" s="3">
        <v>3</v>
      </c>
      <c r="P8698" s="3" t="s">
        <v>34</v>
      </c>
      <c r="Q8698" s="3" t="s">
        <v>3464</v>
      </c>
      <c r="R8698" s="3" t="s">
        <v>34</v>
      </c>
      <c r="S8698" s="3" t="s">
        <v>34</v>
      </c>
      <c r="T8698" s="3" t="s">
        <v>10067</v>
      </c>
      <c r="U8698" s="3" t="s">
        <v>10065</v>
      </c>
      <c r="V8698" s="3" t="s">
        <v>10068</v>
      </c>
      <c r="W8698" s="3" t="s">
        <v>38</v>
      </c>
      <c r="X8698" s="3" t="s">
        <v>34</v>
      </c>
      <c r="Y8698" s="3" t="s">
        <v>34</v>
      </c>
      <c r="Z8698" s="3" t="s">
        <v>34</v>
      </c>
      <c r="AA8698" s="3">
        <v>0</v>
      </c>
      <c r="AB8698" s="3" t="s">
        <v>29</v>
      </c>
      <c r="AC8698" s="3">
        <v>1</v>
      </c>
    </row>
    <row r="8699" spans="1:29" hidden="1" outlineLevel="1" collapsed="1" x14ac:dyDescent="0.25">
      <c r="A8699" t="s">
        <v>34</v>
      </c>
      <c r="B8699" s="2" t="s">
        <v>39</v>
      </c>
      <c r="C8699" s="2" t="s">
        <v>40</v>
      </c>
      <c r="D8699" s="2" t="s">
        <v>41</v>
      </c>
      <c r="E8699" s="2" t="s">
        <v>42</v>
      </c>
      <c r="F8699" s="2" t="s">
        <v>43</v>
      </c>
      <c r="G8699" s="2" t="s">
        <v>28</v>
      </c>
      <c r="H8699" s="2" t="s">
        <v>44</v>
      </c>
      <c r="I8699" s="2" t="s">
        <v>8</v>
      </c>
      <c r="J8699" s="2" t="s">
        <v>45</v>
      </c>
      <c r="K8699" s="2" t="s">
        <v>46</v>
      </c>
      <c r="L8699" s="2" t="s">
        <v>47</v>
      </c>
      <c r="M8699" s="2" t="s">
        <v>27</v>
      </c>
      <c r="N8699" s="2" t="s">
        <v>48</v>
      </c>
      <c r="O8699" s="2" t="s">
        <v>49</v>
      </c>
      <c r="P8699" s="2" t="s">
        <v>50</v>
      </c>
      <c r="Q8699" s="2" t="s">
        <v>51</v>
      </c>
    </row>
    <row r="8700" spans="1:29" hidden="1" outlineLevel="1" collapsed="1" x14ac:dyDescent="0.25">
      <c r="A8700" t="s">
        <v>34</v>
      </c>
      <c r="B8700" s="4" t="s">
        <v>29</v>
      </c>
      <c r="C8700" s="4" t="s">
        <v>10069</v>
      </c>
      <c r="D8700" s="4" t="s">
        <v>34</v>
      </c>
      <c r="E8700" s="4">
        <v>3.31336E-4</v>
      </c>
      <c r="F8700" s="4">
        <v>1.5434800000000001E-4</v>
      </c>
      <c r="G8700" s="4">
        <v>1</v>
      </c>
      <c r="H8700" s="4">
        <v>1</v>
      </c>
      <c r="I8700" s="4">
        <v>1</v>
      </c>
      <c r="J8700" s="4" t="s">
        <v>10065</v>
      </c>
      <c r="K8700" s="4">
        <v>0</v>
      </c>
      <c r="L8700" s="4">
        <v>1425.68561</v>
      </c>
      <c r="M8700" s="4" t="s">
        <v>29</v>
      </c>
      <c r="N8700" s="4" t="s">
        <v>29</v>
      </c>
      <c r="O8700" s="4">
        <v>6.5770000000000002E-5</v>
      </c>
      <c r="P8700" s="4">
        <v>2.4300000000000001E-5</v>
      </c>
      <c r="Q8700" s="4">
        <v>2.88</v>
      </c>
    </row>
    <row r="8701" spans="1:29" hidden="1" outlineLevel="1" collapsed="1" x14ac:dyDescent="0.25">
      <c r="A8701" t="s">
        <v>34</v>
      </c>
      <c r="B8701" s="4" t="s">
        <v>29</v>
      </c>
      <c r="C8701" s="4" t="s">
        <v>10070</v>
      </c>
      <c r="D8701" s="4" t="s">
        <v>34</v>
      </c>
      <c r="E8701" s="4">
        <v>2.7226799999999999E-3</v>
      </c>
      <c r="F8701" s="4">
        <v>3.0793500000000001E-4</v>
      </c>
      <c r="G8701" s="4">
        <v>1</v>
      </c>
      <c r="H8701" s="4">
        <v>1</v>
      </c>
      <c r="I8701" s="4">
        <v>2</v>
      </c>
      <c r="J8701" s="4" t="s">
        <v>10065</v>
      </c>
      <c r="K8701" s="4">
        <v>0</v>
      </c>
      <c r="L8701" s="4">
        <v>1183.6681100000001</v>
      </c>
      <c r="M8701" s="4" t="s">
        <v>29</v>
      </c>
      <c r="N8701" s="4" t="s">
        <v>29</v>
      </c>
      <c r="O8701" s="4">
        <v>1.192E-4</v>
      </c>
      <c r="P8701" s="4">
        <v>3.0229999999999998E-4</v>
      </c>
      <c r="Q8701" s="4">
        <v>1.74</v>
      </c>
    </row>
    <row r="8702" spans="1:29" hidden="1" outlineLevel="1" collapsed="1" x14ac:dyDescent="0.25">
      <c r="A8702" t="s">
        <v>34</v>
      </c>
      <c r="B8702" s="4" t="s">
        <v>29</v>
      </c>
      <c r="C8702" s="4" t="s">
        <v>10071</v>
      </c>
      <c r="D8702" s="4" t="s">
        <v>34</v>
      </c>
      <c r="E8702" s="4">
        <v>4.0739499999999998E-2</v>
      </c>
      <c r="F8702" s="4">
        <v>1.40211E-3</v>
      </c>
      <c r="G8702" s="4">
        <v>1</v>
      </c>
      <c r="H8702" s="4">
        <v>1</v>
      </c>
      <c r="I8702" s="4">
        <v>1</v>
      </c>
      <c r="J8702" s="4" t="s">
        <v>10065</v>
      </c>
      <c r="K8702" s="4">
        <v>0</v>
      </c>
      <c r="L8702" s="4">
        <v>1047.5429099999999</v>
      </c>
      <c r="M8702" s="4" t="s">
        <v>29</v>
      </c>
      <c r="N8702" s="4" t="s">
        <v>29</v>
      </c>
      <c r="O8702" s="4">
        <v>5.0580000000000004E-4</v>
      </c>
      <c r="P8702" s="4">
        <v>8.0770000000000008E-3</v>
      </c>
      <c r="Q8702" s="4">
        <v>1.57</v>
      </c>
    </row>
    <row r="8703" spans="1:29" x14ac:dyDescent="0.25">
      <c r="A8703" s="3" t="s">
        <v>29</v>
      </c>
      <c r="B8703" s="3" t="s">
        <v>30</v>
      </c>
      <c r="C8703" s="3" t="s">
        <v>10072</v>
      </c>
      <c r="D8703" s="3" t="s">
        <v>10073</v>
      </c>
      <c r="E8703" s="3">
        <v>0</v>
      </c>
      <c r="F8703" s="3">
        <v>10.144</v>
      </c>
      <c r="G8703" s="3">
        <v>5</v>
      </c>
      <c r="H8703" s="3">
        <v>2</v>
      </c>
      <c r="I8703" s="3">
        <v>2</v>
      </c>
      <c r="J8703" s="3">
        <v>2</v>
      </c>
      <c r="K8703" s="3">
        <v>610</v>
      </c>
      <c r="L8703" s="3">
        <v>68.3</v>
      </c>
      <c r="M8703" s="3">
        <v>6.51</v>
      </c>
      <c r="N8703" s="3">
        <v>6.04</v>
      </c>
      <c r="O8703" s="3">
        <v>2</v>
      </c>
      <c r="P8703" s="3" t="s">
        <v>315</v>
      </c>
      <c r="Q8703" s="3" t="s">
        <v>34</v>
      </c>
      <c r="R8703" s="3" t="s">
        <v>35</v>
      </c>
      <c r="S8703" s="3" t="s">
        <v>10074</v>
      </c>
      <c r="T8703" s="3" t="s">
        <v>34</v>
      </c>
      <c r="U8703" s="3" t="s">
        <v>10075</v>
      </c>
      <c r="V8703" s="3" t="s">
        <v>34</v>
      </c>
      <c r="W8703" s="3" t="s">
        <v>1555</v>
      </c>
      <c r="X8703" s="3" t="s">
        <v>34</v>
      </c>
      <c r="Y8703" s="3" t="s">
        <v>34</v>
      </c>
      <c r="Z8703" s="3" t="s">
        <v>34</v>
      </c>
      <c r="AA8703" s="3">
        <v>0</v>
      </c>
      <c r="AB8703" s="3" t="s">
        <v>29</v>
      </c>
      <c r="AC8703" s="3">
        <v>1</v>
      </c>
    </row>
    <row r="8704" spans="1:29" hidden="1" outlineLevel="1" collapsed="1" x14ac:dyDescent="0.25">
      <c r="A8704" t="s">
        <v>34</v>
      </c>
      <c r="B8704" s="2" t="s">
        <v>39</v>
      </c>
      <c r="C8704" s="2" t="s">
        <v>40</v>
      </c>
      <c r="D8704" s="2" t="s">
        <v>41</v>
      </c>
      <c r="E8704" s="2" t="s">
        <v>42</v>
      </c>
      <c r="F8704" s="2" t="s">
        <v>43</v>
      </c>
      <c r="G8704" s="2" t="s">
        <v>28</v>
      </c>
      <c r="H8704" s="2" t="s">
        <v>44</v>
      </c>
      <c r="I8704" s="2" t="s">
        <v>8</v>
      </c>
      <c r="J8704" s="2" t="s">
        <v>45</v>
      </c>
      <c r="K8704" s="2" t="s">
        <v>46</v>
      </c>
      <c r="L8704" s="2" t="s">
        <v>47</v>
      </c>
      <c r="M8704" s="2" t="s">
        <v>27</v>
      </c>
      <c r="N8704" s="2" t="s">
        <v>48</v>
      </c>
      <c r="O8704" s="2" t="s">
        <v>49</v>
      </c>
      <c r="P8704" s="2" t="s">
        <v>50</v>
      </c>
      <c r="Q8704" s="2" t="s">
        <v>51</v>
      </c>
    </row>
    <row r="8705" spans="1:29" hidden="1" outlineLevel="1" collapsed="1" x14ac:dyDescent="0.25">
      <c r="A8705" t="s">
        <v>34</v>
      </c>
      <c r="B8705" s="4" t="s">
        <v>29</v>
      </c>
      <c r="C8705" s="4" t="s">
        <v>10076</v>
      </c>
      <c r="D8705" s="4" t="s">
        <v>317</v>
      </c>
      <c r="E8705" s="4">
        <v>5.9129399999999997E-5</v>
      </c>
      <c r="F8705" s="4">
        <v>1.5434800000000001E-4</v>
      </c>
      <c r="G8705" s="4">
        <v>1</v>
      </c>
      <c r="H8705" s="4">
        <v>1</v>
      </c>
      <c r="I8705" s="4">
        <v>1</v>
      </c>
      <c r="J8705" s="4" t="s">
        <v>10072</v>
      </c>
      <c r="K8705" s="4">
        <v>0</v>
      </c>
      <c r="L8705" s="4">
        <v>2142.0131700000002</v>
      </c>
      <c r="M8705" s="4" t="s">
        <v>29</v>
      </c>
      <c r="N8705" s="4" t="s">
        <v>29</v>
      </c>
      <c r="O8705" s="4">
        <v>6.5770000000000002E-5</v>
      </c>
      <c r="P8705" s="4">
        <v>3.0419999999999998E-6</v>
      </c>
      <c r="Q8705" s="4">
        <v>3.03</v>
      </c>
    </row>
    <row r="8706" spans="1:29" hidden="1" outlineLevel="1" collapsed="1" x14ac:dyDescent="0.25">
      <c r="A8706" t="s">
        <v>34</v>
      </c>
      <c r="B8706" s="4" t="s">
        <v>29</v>
      </c>
      <c r="C8706" s="4" t="s">
        <v>10077</v>
      </c>
      <c r="D8706" s="4" t="s">
        <v>34</v>
      </c>
      <c r="E8706" s="4">
        <v>3.2292300000000003E-4</v>
      </c>
      <c r="F8706" s="4">
        <v>1.5434800000000001E-4</v>
      </c>
      <c r="G8706" s="4">
        <v>1</v>
      </c>
      <c r="H8706" s="4">
        <v>1</v>
      </c>
      <c r="I8706" s="4">
        <v>1</v>
      </c>
      <c r="J8706" s="4" t="s">
        <v>10072</v>
      </c>
      <c r="K8706" s="4">
        <v>0</v>
      </c>
      <c r="L8706" s="4">
        <v>1347.74782</v>
      </c>
      <c r="M8706" s="4" t="s">
        <v>29</v>
      </c>
      <c r="N8706" s="4" t="s">
        <v>29</v>
      </c>
      <c r="O8706" s="4">
        <v>6.5770000000000002E-5</v>
      </c>
      <c r="P8706" s="4">
        <v>2.3620000000000001E-5</v>
      </c>
      <c r="Q8706" s="4">
        <v>3</v>
      </c>
    </row>
    <row r="8707" spans="1:29" x14ac:dyDescent="0.25">
      <c r="A8707" s="3" t="s">
        <v>29</v>
      </c>
      <c r="B8707" s="3" t="s">
        <v>30</v>
      </c>
      <c r="C8707" s="3" t="s">
        <v>10078</v>
      </c>
      <c r="D8707" s="3" t="s">
        <v>10079</v>
      </c>
      <c r="E8707" s="3">
        <v>0</v>
      </c>
      <c r="F8707" s="3">
        <v>10.129</v>
      </c>
      <c r="G8707" s="3">
        <v>16</v>
      </c>
      <c r="H8707" s="3">
        <v>3</v>
      </c>
      <c r="I8707" s="3">
        <v>3</v>
      </c>
      <c r="J8707" s="3">
        <v>3</v>
      </c>
      <c r="K8707" s="3">
        <v>287</v>
      </c>
      <c r="L8707" s="3">
        <v>32.6</v>
      </c>
      <c r="M8707" s="3">
        <v>4.72</v>
      </c>
      <c r="N8707" s="3">
        <v>8.09</v>
      </c>
      <c r="O8707" s="3">
        <v>3</v>
      </c>
      <c r="P8707" s="3" t="s">
        <v>1209</v>
      </c>
      <c r="Q8707" s="3" t="s">
        <v>2186</v>
      </c>
      <c r="R8707" s="3" t="s">
        <v>189</v>
      </c>
      <c r="S8707" s="3" t="s">
        <v>10080</v>
      </c>
      <c r="T8707" s="3" t="s">
        <v>34</v>
      </c>
      <c r="U8707" s="3" t="s">
        <v>10081</v>
      </c>
      <c r="V8707" s="3" t="s">
        <v>34</v>
      </c>
      <c r="W8707" s="3" t="s">
        <v>449</v>
      </c>
      <c r="X8707" s="3" t="s">
        <v>34</v>
      </c>
      <c r="Y8707" s="3" t="s">
        <v>34</v>
      </c>
      <c r="Z8707" s="3" t="s">
        <v>34</v>
      </c>
      <c r="AA8707" s="3">
        <v>0</v>
      </c>
      <c r="AB8707" s="3" t="s">
        <v>29</v>
      </c>
      <c r="AC8707" s="3">
        <v>1</v>
      </c>
    </row>
    <row r="8708" spans="1:29" hidden="1" outlineLevel="1" collapsed="1" x14ac:dyDescent="0.25">
      <c r="A8708" t="s">
        <v>34</v>
      </c>
      <c r="B8708" s="2" t="s">
        <v>39</v>
      </c>
      <c r="C8708" s="2" t="s">
        <v>40</v>
      </c>
      <c r="D8708" s="2" t="s">
        <v>41</v>
      </c>
      <c r="E8708" s="2" t="s">
        <v>42</v>
      </c>
      <c r="F8708" s="2" t="s">
        <v>43</v>
      </c>
      <c r="G8708" s="2" t="s">
        <v>28</v>
      </c>
      <c r="H8708" s="2" t="s">
        <v>44</v>
      </c>
      <c r="I8708" s="2" t="s">
        <v>8</v>
      </c>
      <c r="J8708" s="2" t="s">
        <v>45</v>
      </c>
      <c r="K8708" s="2" t="s">
        <v>46</v>
      </c>
      <c r="L8708" s="2" t="s">
        <v>47</v>
      </c>
      <c r="M8708" s="2" t="s">
        <v>27</v>
      </c>
      <c r="N8708" s="2" t="s">
        <v>48</v>
      </c>
      <c r="O8708" s="2" t="s">
        <v>49</v>
      </c>
      <c r="P8708" s="2" t="s">
        <v>50</v>
      </c>
      <c r="Q8708" s="2" t="s">
        <v>51</v>
      </c>
    </row>
    <row r="8709" spans="1:29" hidden="1" outlineLevel="1" collapsed="1" x14ac:dyDescent="0.25">
      <c r="A8709" t="s">
        <v>34</v>
      </c>
      <c r="B8709" s="4" t="s">
        <v>29</v>
      </c>
      <c r="C8709" s="4" t="s">
        <v>10082</v>
      </c>
      <c r="D8709" s="4" t="s">
        <v>34</v>
      </c>
      <c r="E8709" s="4">
        <v>1.4088300000000001E-4</v>
      </c>
      <c r="F8709" s="4">
        <v>1.5434800000000001E-4</v>
      </c>
      <c r="G8709" s="4">
        <v>1</v>
      </c>
      <c r="H8709" s="4">
        <v>1</v>
      </c>
      <c r="I8709" s="4">
        <v>1</v>
      </c>
      <c r="J8709" s="4" t="s">
        <v>10078</v>
      </c>
      <c r="K8709" s="4">
        <v>1</v>
      </c>
      <c r="L8709" s="4">
        <v>2158.0734600000001</v>
      </c>
      <c r="M8709" s="4" t="s">
        <v>29</v>
      </c>
      <c r="N8709" s="4" t="s">
        <v>29</v>
      </c>
      <c r="O8709" s="4">
        <v>6.5770000000000002E-5</v>
      </c>
      <c r="P8709" s="4">
        <v>8.6319999999999997E-6</v>
      </c>
      <c r="Q8709" s="4">
        <v>3.31</v>
      </c>
    </row>
    <row r="8710" spans="1:29" hidden="1" outlineLevel="1" collapsed="1" x14ac:dyDescent="0.25">
      <c r="A8710" t="s">
        <v>34</v>
      </c>
      <c r="B8710" s="4" t="s">
        <v>29</v>
      </c>
      <c r="C8710" s="4" t="s">
        <v>10083</v>
      </c>
      <c r="D8710" s="4" t="s">
        <v>34</v>
      </c>
      <c r="E8710" s="4">
        <v>1.1162100000000001E-3</v>
      </c>
      <c r="F8710" s="4">
        <v>1.5434800000000001E-4</v>
      </c>
      <c r="G8710" s="4">
        <v>1</v>
      </c>
      <c r="H8710" s="4">
        <v>1</v>
      </c>
      <c r="I8710" s="4">
        <v>1</v>
      </c>
      <c r="J8710" s="4" t="s">
        <v>10078</v>
      </c>
      <c r="K8710" s="4">
        <v>0</v>
      </c>
      <c r="L8710" s="4">
        <v>1253.7463600000001</v>
      </c>
      <c r="M8710" s="4" t="s">
        <v>29</v>
      </c>
      <c r="N8710" s="4" t="s">
        <v>29</v>
      </c>
      <c r="O8710" s="4">
        <v>6.5770000000000002E-5</v>
      </c>
      <c r="P8710" s="4">
        <v>1.048E-4</v>
      </c>
      <c r="Q8710" s="4">
        <v>2.37</v>
      </c>
    </row>
    <row r="8711" spans="1:29" hidden="1" outlineLevel="1" collapsed="1" x14ac:dyDescent="0.25">
      <c r="A8711" t="s">
        <v>34</v>
      </c>
      <c r="B8711" s="4" t="s">
        <v>29</v>
      </c>
      <c r="C8711" s="4" t="s">
        <v>10084</v>
      </c>
      <c r="D8711" s="4" t="s">
        <v>34</v>
      </c>
      <c r="E8711" s="4">
        <v>0.20532</v>
      </c>
      <c r="F8711" s="4">
        <v>6.0133499999999998E-3</v>
      </c>
      <c r="G8711" s="4">
        <v>1</v>
      </c>
      <c r="H8711" s="4">
        <v>1</v>
      </c>
      <c r="I8711" s="4">
        <v>1</v>
      </c>
      <c r="J8711" s="4" t="s">
        <v>10078</v>
      </c>
      <c r="K8711" s="4">
        <v>0</v>
      </c>
      <c r="L8711" s="4">
        <v>1442.7274199999999</v>
      </c>
      <c r="M8711" s="4" t="s">
        <v>29</v>
      </c>
      <c r="N8711" s="4" t="s">
        <v>29</v>
      </c>
      <c r="O8711" s="4">
        <v>2.245E-3</v>
      </c>
      <c r="P8711" s="4">
        <v>8.2150000000000001E-2</v>
      </c>
      <c r="Q8711" s="4">
        <v>2.41</v>
      </c>
    </row>
    <row r="8712" spans="1:29" x14ac:dyDescent="0.25">
      <c r="A8712" s="3" t="s">
        <v>29</v>
      </c>
      <c r="B8712" s="3" t="s">
        <v>30</v>
      </c>
      <c r="C8712" s="3" t="s">
        <v>10085</v>
      </c>
      <c r="D8712" s="3" t="s">
        <v>10086</v>
      </c>
      <c r="E8712" s="3">
        <v>0</v>
      </c>
      <c r="F8712" s="3">
        <v>10.047000000000001</v>
      </c>
      <c r="G8712" s="3">
        <v>5</v>
      </c>
      <c r="H8712" s="3">
        <v>3</v>
      </c>
      <c r="I8712" s="3">
        <v>3</v>
      </c>
      <c r="J8712" s="3">
        <v>3</v>
      </c>
      <c r="K8712" s="3">
        <v>974</v>
      </c>
      <c r="L8712" s="3">
        <v>111.2</v>
      </c>
      <c r="M8712" s="3">
        <v>8.56</v>
      </c>
      <c r="N8712" s="3">
        <v>7.72</v>
      </c>
      <c r="O8712" s="3">
        <v>3</v>
      </c>
      <c r="P8712" s="3" t="s">
        <v>34</v>
      </c>
      <c r="Q8712" s="3" t="s">
        <v>34</v>
      </c>
      <c r="R8712" s="3" t="s">
        <v>34</v>
      </c>
      <c r="S8712" s="3" t="s">
        <v>10087</v>
      </c>
      <c r="T8712" s="3" t="s">
        <v>34</v>
      </c>
      <c r="U8712" s="3" t="s">
        <v>10085</v>
      </c>
      <c r="V8712" s="3" t="s">
        <v>34</v>
      </c>
      <c r="W8712" s="3" t="s">
        <v>638</v>
      </c>
      <c r="X8712" s="3" t="s">
        <v>34</v>
      </c>
      <c r="Y8712" s="3" t="s">
        <v>34</v>
      </c>
      <c r="Z8712" s="3" t="s">
        <v>34</v>
      </c>
      <c r="AA8712" s="3">
        <v>0</v>
      </c>
      <c r="AB8712" s="3" t="s">
        <v>29</v>
      </c>
      <c r="AC8712" s="3">
        <v>1</v>
      </c>
    </row>
    <row r="8713" spans="1:29" hidden="1" outlineLevel="1" collapsed="1" x14ac:dyDescent="0.25">
      <c r="A8713" t="s">
        <v>34</v>
      </c>
      <c r="B8713" s="2" t="s">
        <v>39</v>
      </c>
      <c r="C8713" s="2" t="s">
        <v>40</v>
      </c>
      <c r="D8713" s="2" t="s">
        <v>41</v>
      </c>
      <c r="E8713" s="2" t="s">
        <v>42</v>
      </c>
      <c r="F8713" s="2" t="s">
        <v>43</v>
      </c>
      <c r="G8713" s="2" t="s">
        <v>28</v>
      </c>
      <c r="H8713" s="2" t="s">
        <v>44</v>
      </c>
      <c r="I8713" s="2" t="s">
        <v>8</v>
      </c>
      <c r="J8713" s="2" t="s">
        <v>45</v>
      </c>
      <c r="K8713" s="2" t="s">
        <v>46</v>
      </c>
      <c r="L8713" s="2" t="s">
        <v>47</v>
      </c>
      <c r="M8713" s="2" t="s">
        <v>27</v>
      </c>
      <c r="N8713" s="2" t="s">
        <v>48</v>
      </c>
      <c r="O8713" s="2" t="s">
        <v>49</v>
      </c>
      <c r="P8713" s="2" t="s">
        <v>50</v>
      </c>
      <c r="Q8713" s="2" t="s">
        <v>51</v>
      </c>
    </row>
    <row r="8714" spans="1:29" hidden="1" outlineLevel="1" collapsed="1" x14ac:dyDescent="0.25">
      <c r="A8714" t="s">
        <v>34</v>
      </c>
      <c r="B8714" s="4" t="s">
        <v>29</v>
      </c>
      <c r="C8714" s="4" t="s">
        <v>10088</v>
      </c>
      <c r="D8714" s="4" t="s">
        <v>34</v>
      </c>
      <c r="E8714" s="4">
        <v>1.66522E-4</v>
      </c>
      <c r="F8714" s="4">
        <v>1.5434800000000001E-4</v>
      </c>
      <c r="G8714" s="4">
        <v>1</v>
      </c>
      <c r="H8714" s="4">
        <v>1</v>
      </c>
      <c r="I8714" s="4">
        <v>1</v>
      </c>
      <c r="J8714" s="4" t="s">
        <v>10085</v>
      </c>
      <c r="K8714" s="4">
        <v>0</v>
      </c>
      <c r="L8714" s="4">
        <v>1259.68416</v>
      </c>
      <c r="M8714" s="4" t="s">
        <v>29</v>
      </c>
      <c r="N8714" s="4" t="s">
        <v>29</v>
      </c>
      <c r="O8714" s="4">
        <v>6.5770000000000002E-5</v>
      </c>
      <c r="P8714" s="4">
        <v>1.06E-5</v>
      </c>
      <c r="Q8714" s="4">
        <v>2.85</v>
      </c>
    </row>
    <row r="8715" spans="1:29" hidden="1" outlineLevel="1" collapsed="1" x14ac:dyDescent="0.25">
      <c r="A8715" t="s">
        <v>34</v>
      </c>
      <c r="B8715" s="4" t="s">
        <v>29</v>
      </c>
      <c r="C8715" s="4" t="s">
        <v>10089</v>
      </c>
      <c r="D8715" s="4" t="s">
        <v>454</v>
      </c>
      <c r="E8715" s="4">
        <v>7.9135899999999999E-3</v>
      </c>
      <c r="F8715" s="4">
        <v>4.3565599999999998E-4</v>
      </c>
      <c r="G8715" s="4">
        <v>1</v>
      </c>
      <c r="H8715" s="4">
        <v>1</v>
      </c>
      <c r="I8715" s="4">
        <v>1</v>
      </c>
      <c r="J8715" s="4" t="s">
        <v>10085</v>
      </c>
      <c r="K8715" s="4">
        <v>1</v>
      </c>
      <c r="L8715" s="4">
        <v>2494.2381500000001</v>
      </c>
      <c r="M8715" s="4" t="s">
        <v>29</v>
      </c>
      <c r="N8715" s="4" t="s">
        <v>29</v>
      </c>
      <c r="O8715" s="4">
        <v>1.639E-4</v>
      </c>
      <c r="P8715" s="4">
        <v>1.0549999999999999E-3</v>
      </c>
      <c r="Q8715" s="4">
        <v>3.19</v>
      </c>
    </row>
    <row r="8716" spans="1:29" hidden="1" outlineLevel="1" collapsed="1" x14ac:dyDescent="0.25">
      <c r="A8716" t="s">
        <v>34</v>
      </c>
      <c r="B8716" s="4" t="s">
        <v>29</v>
      </c>
      <c r="C8716" s="4" t="s">
        <v>10090</v>
      </c>
      <c r="D8716" s="4" t="s">
        <v>34</v>
      </c>
      <c r="E8716" s="4">
        <v>4.0490400000000003E-2</v>
      </c>
      <c r="F8716" s="4">
        <v>1.40211E-3</v>
      </c>
      <c r="G8716" s="4">
        <v>1</v>
      </c>
      <c r="H8716" s="4">
        <v>1</v>
      </c>
      <c r="I8716" s="4">
        <v>1</v>
      </c>
      <c r="J8716" s="4" t="s">
        <v>10085</v>
      </c>
      <c r="K8716" s="4">
        <v>0</v>
      </c>
      <c r="L8716" s="4">
        <v>1087.6357499999999</v>
      </c>
      <c r="M8716" s="4" t="s">
        <v>29</v>
      </c>
      <c r="N8716" s="4" t="s">
        <v>29</v>
      </c>
      <c r="O8716" s="4">
        <v>5.0580000000000004E-4</v>
      </c>
      <c r="P8716" s="4">
        <v>8.0300000000000007E-3</v>
      </c>
      <c r="Q8716" s="4">
        <v>1.68</v>
      </c>
    </row>
    <row r="8717" spans="1:29" x14ac:dyDescent="0.25">
      <c r="A8717" s="3" t="s">
        <v>29</v>
      </c>
      <c r="B8717" s="3" t="s">
        <v>30</v>
      </c>
      <c r="C8717" s="3" t="s">
        <v>10091</v>
      </c>
      <c r="D8717" s="3" t="s">
        <v>10092</v>
      </c>
      <c r="E8717" s="3">
        <v>0</v>
      </c>
      <c r="F8717" s="3">
        <v>10.026</v>
      </c>
      <c r="G8717" s="3">
        <v>4</v>
      </c>
      <c r="H8717" s="3">
        <v>4</v>
      </c>
      <c r="I8717" s="3">
        <v>4</v>
      </c>
      <c r="J8717" s="3">
        <v>4</v>
      </c>
      <c r="K8717" s="3">
        <v>1478</v>
      </c>
      <c r="L8717" s="3">
        <v>164.1</v>
      </c>
      <c r="M8717" s="3">
        <v>9.48</v>
      </c>
      <c r="N8717" s="3">
        <v>6.4</v>
      </c>
      <c r="O8717" s="3">
        <v>4</v>
      </c>
      <c r="P8717" s="3" t="s">
        <v>315</v>
      </c>
      <c r="Q8717" s="3" t="s">
        <v>34</v>
      </c>
      <c r="R8717" s="3" t="s">
        <v>35</v>
      </c>
      <c r="S8717" s="3" t="s">
        <v>8105</v>
      </c>
      <c r="T8717" s="3" t="s">
        <v>34</v>
      </c>
      <c r="U8717" s="3" t="s">
        <v>10091</v>
      </c>
      <c r="V8717" s="3" t="s">
        <v>34</v>
      </c>
      <c r="W8717" s="3" t="s">
        <v>1213</v>
      </c>
      <c r="X8717" s="3" t="s">
        <v>34</v>
      </c>
      <c r="Y8717" s="3" t="s">
        <v>34</v>
      </c>
      <c r="Z8717" s="3" t="s">
        <v>34</v>
      </c>
      <c r="AA8717" s="3">
        <v>0</v>
      </c>
      <c r="AB8717" s="3" t="s">
        <v>29</v>
      </c>
      <c r="AC8717" s="3">
        <v>1</v>
      </c>
    </row>
    <row r="8718" spans="1:29" hidden="1" outlineLevel="1" collapsed="1" x14ac:dyDescent="0.25">
      <c r="A8718" t="s">
        <v>34</v>
      </c>
      <c r="B8718" s="2" t="s">
        <v>39</v>
      </c>
      <c r="C8718" s="2" t="s">
        <v>40</v>
      </c>
      <c r="D8718" s="2" t="s">
        <v>41</v>
      </c>
      <c r="E8718" s="2" t="s">
        <v>42</v>
      </c>
      <c r="F8718" s="2" t="s">
        <v>43</v>
      </c>
      <c r="G8718" s="2" t="s">
        <v>28</v>
      </c>
      <c r="H8718" s="2" t="s">
        <v>44</v>
      </c>
      <c r="I8718" s="2" t="s">
        <v>8</v>
      </c>
      <c r="J8718" s="2" t="s">
        <v>45</v>
      </c>
      <c r="K8718" s="2" t="s">
        <v>46</v>
      </c>
      <c r="L8718" s="2" t="s">
        <v>47</v>
      </c>
      <c r="M8718" s="2" t="s">
        <v>27</v>
      </c>
      <c r="N8718" s="2" t="s">
        <v>48</v>
      </c>
      <c r="O8718" s="2" t="s">
        <v>49</v>
      </c>
      <c r="P8718" s="2" t="s">
        <v>50</v>
      </c>
      <c r="Q8718" s="2" t="s">
        <v>51</v>
      </c>
    </row>
    <row r="8719" spans="1:29" hidden="1" outlineLevel="1" collapsed="1" x14ac:dyDescent="0.25">
      <c r="A8719" t="s">
        <v>34</v>
      </c>
      <c r="B8719" s="4" t="s">
        <v>29</v>
      </c>
      <c r="C8719" s="4" t="s">
        <v>10093</v>
      </c>
      <c r="D8719" s="4" t="s">
        <v>34</v>
      </c>
      <c r="E8719" s="4">
        <v>4.65842E-4</v>
      </c>
      <c r="F8719" s="4">
        <v>1.5434800000000001E-4</v>
      </c>
      <c r="G8719" s="4">
        <v>1</v>
      </c>
      <c r="H8719" s="4">
        <v>1</v>
      </c>
      <c r="I8719" s="4">
        <v>1</v>
      </c>
      <c r="J8719" s="4" t="s">
        <v>10091</v>
      </c>
      <c r="K8719" s="4">
        <v>0</v>
      </c>
      <c r="L8719" s="4">
        <v>2064.1447800000001</v>
      </c>
      <c r="M8719" s="4" t="s">
        <v>29</v>
      </c>
      <c r="N8719" s="4" t="s">
        <v>29</v>
      </c>
      <c r="O8719" s="4">
        <v>6.5770000000000002E-5</v>
      </c>
      <c r="P8719" s="4">
        <v>3.6770000000000002E-5</v>
      </c>
      <c r="Q8719" s="4">
        <v>2.35</v>
      </c>
    </row>
    <row r="8720" spans="1:29" hidden="1" outlineLevel="1" collapsed="1" x14ac:dyDescent="0.25">
      <c r="A8720" t="s">
        <v>34</v>
      </c>
      <c r="B8720" s="4" t="s">
        <v>29</v>
      </c>
      <c r="C8720" s="4" t="s">
        <v>10094</v>
      </c>
      <c r="D8720" s="4" t="s">
        <v>34</v>
      </c>
      <c r="E8720" s="4">
        <v>2.1768200000000001E-2</v>
      </c>
      <c r="F8720" s="4">
        <v>7.2030900000000003E-4</v>
      </c>
      <c r="G8720" s="4">
        <v>1</v>
      </c>
      <c r="H8720" s="4">
        <v>1</v>
      </c>
      <c r="I8720" s="4">
        <v>1</v>
      </c>
      <c r="J8720" s="4" t="s">
        <v>10091</v>
      </c>
      <c r="K8720" s="4">
        <v>0</v>
      </c>
      <c r="L8720" s="4">
        <v>1274.6375399999999</v>
      </c>
      <c r="M8720" s="4" t="s">
        <v>29</v>
      </c>
      <c r="N8720" s="4" t="s">
        <v>29</v>
      </c>
      <c r="O8720" s="4">
        <v>2.6459999999999998E-4</v>
      </c>
      <c r="P8720" s="4">
        <v>3.6280000000000001E-3</v>
      </c>
      <c r="Q8720" s="4">
        <v>1.64</v>
      </c>
    </row>
    <row r="8721" spans="1:29" hidden="1" outlineLevel="1" collapsed="1" x14ac:dyDescent="0.25">
      <c r="A8721" t="s">
        <v>34</v>
      </c>
      <c r="B8721" s="4" t="s">
        <v>29</v>
      </c>
      <c r="C8721" s="4" t="s">
        <v>10095</v>
      </c>
      <c r="D8721" s="4" t="s">
        <v>34</v>
      </c>
      <c r="E8721" s="4">
        <v>8.78139E-2</v>
      </c>
      <c r="F8721" s="4">
        <v>3.3951200000000002E-3</v>
      </c>
      <c r="G8721" s="4">
        <v>1</v>
      </c>
      <c r="H8721" s="4">
        <v>1</v>
      </c>
      <c r="I8721" s="4">
        <v>1</v>
      </c>
      <c r="J8721" s="4" t="s">
        <v>10091</v>
      </c>
      <c r="K8721" s="4">
        <v>0</v>
      </c>
      <c r="L8721" s="4">
        <v>1904.0487499999999</v>
      </c>
      <c r="M8721" s="4" t="s">
        <v>29</v>
      </c>
      <c r="N8721" s="4" t="s">
        <v>29</v>
      </c>
      <c r="O8721" s="4">
        <v>1.2149999999999999E-3</v>
      </c>
      <c r="P8721" s="4">
        <v>2.2780000000000002E-2</v>
      </c>
      <c r="Q8721" s="4">
        <v>2.75</v>
      </c>
    </row>
    <row r="8722" spans="1:29" hidden="1" outlineLevel="1" collapsed="1" x14ac:dyDescent="0.25">
      <c r="A8722" t="s">
        <v>34</v>
      </c>
      <c r="B8722" s="4" t="s">
        <v>29</v>
      </c>
      <c r="C8722" s="4" t="s">
        <v>10096</v>
      </c>
      <c r="D8722" s="4" t="s">
        <v>10097</v>
      </c>
      <c r="E8722" s="4">
        <v>0.10875</v>
      </c>
      <c r="F8722" s="4">
        <v>3.75158E-3</v>
      </c>
      <c r="G8722" s="4">
        <v>1</v>
      </c>
      <c r="H8722" s="4">
        <v>1</v>
      </c>
      <c r="I8722" s="4">
        <v>1</v>
      </c>
      <c r="J8722" s="4" t="s">
        <v>10091</v>
      </c>
      <c r="K8722" s="4">
        <v>0</v>
      </c>
      <c r="L8722" s="4">
        <v>1662.7825700000001</v>
      </c>
      <c r="M8722" s="4" t="s">
        <v>29</v>
      </c>
      <c r="N8722" s="4" t="s">
        <v>29</v>
      </c>
      <c r="O8722" s="4">
        <v>1.3439999999999999E-3</v>
      </c>
      <c r="P8722" s="4">
        <v>3.0980000000000001E-2</v>
      </c>
      <c r="Q8722" s="4">
        <v>2.0099999999999998</v>
      </c>
    </row>
    <row r="8723" spans="1:29" x14ac:dyDescent="0.25">
      <c r="A8723" s="3" t="s">
        <v>29</v>
      </c>
      <c r="B8723" s="3" t="s">
        <v>30</v>
      </c>
      <c r="C8723" s="3" t="s">
        <v>10098</v>
      </c>
      <c r="D8723" s="3" t="s">
        <v>10099</v>
      </c>
      <c r="E8723" s="3">
        <v>0</v>
      </c>
      <c r="F8723" s="3">
        <v>9.9870000000000001</v>
      </c>
      <c r="G8723" s="3">
        <v>10</v>
      </c>
      <c r="H8723" s="3">
        <v>2</v>
      </c>
      <c r="I8723" s="3">
        <v>2</v>
      </c>
      <c r="J8723" s="3">
        <v>2</v>
      </c>
      <c r="K8723" s="3">
        <v>341</v>
      </c>
      <c r="L8723" s="3">
        <v>38.5</v>
      </c>
      <c r="M8723" s="3">
        <v>9.26</v>
      </c>
      <c r="N8723" s="3">
        <v>6.86</v>
      </c>
      <c r="O8723" s="3">
        <v>2</v>
      </c>
      <c r="P8723" s="3" t="s">
        <v>315</v>
      </c>
      <c r="Q8723" s="3" t="s">
        <v>8952</v>
      </c>
      <c r="R8723" s="3" t="s">
        <v>1854</v>
      </c>
      <c r="S8723" s="3" t="s">
        <v>10100</v>
      </c>
      <c r="T8723" s="3" t="s">
        <v>10101</v>
      </c>
      <c r="U8723" s="3" t="s">
        <v>10098</v>
      </c>
      <c r="V8723" s="3" t="s">
        <v>10098</v>
      </c>
      <c r="W8723" s="3" t="s">
        <v>714</v>
      </c>
      <c r="X8723" s="3" t="s">
        <v>34</v>
      </c>
      <c r="Y8723" s="3" t="s">
        <v>34</v>
      </c>
      <c r="Z8723" s="3" t="s">
        <v>34</v>
      </c>
      <c r="AA8723" s="3">
        <v>0</v>
      </c>
      <c r="AB8723" s="3" t="s">
        <v>29</v>
      </c>
      <c r="AC8723" s="3">
        <v>1</v>
      </c>
    </row>
    <row r="8724" spans="1:29" hidden="1" outlineLevel="1" collapsed="1" x14ac:dyDescent="0.25">
      <c r="A8724" t="s">
        <v>34</v>
      </c>
      <c r="B8724" s="2" t="s">
        <v>39</v>
      </c>
      <c r="C8724" s="2" t="s">
        <v>40</v>
      </c>
      <c r="D8724" s="2" t="s">
        <v>41</v>
      </c>
      <c r="E8724" s="2" t="s">
        <v>42</v>
      </c>
      <c r="F8724" s="2" t="s">
        <v>43</v>
      </c>
      <c r="G8724" s="2" t="s">
        <v>28</v>
      </c>
      <c r="H8724" s="2" t="s">
        <v>44</v>
      </c>
      <c r="I8724" s="2" t="s">
        <v>8</v>
      </c>
      <c r="J8724" s="2" t="s">
        <v>45</v>
      </c>
      <c r="K8724" s="2" t="s">
        <v>46</v>
      </c>
      <c r="L8724" s="2" t="s">
        <v>47</v>
      </c>
      <c r="M8724" s="2" t="s">
        <v>27</v>
      </c>
      <c r="N8724" s="2" t="s">
        <v>48</v>
      </c>
      <c r="O8724" s="2" t="s">
        <v>49</v>
      </c>
      <c r="P8724" s="2" t="s">
        <v>50</v>
      </c>
      <c r="Q8724" s="2" t="s">
        <v>51</v>
      </c>
    </row>
    <row r="8725" spans="1:29" hidden="1" outlineLevel="1" collapsed="1" x14ac:dyDescent="0.25">
      <c r="A8725" t="s">
        <v>34</v>
      </c>
      <c r="B8725" s="4" t="s">
        <v>29</v>
      </c>
      <c r="C8725" s="4" t="s">
        <v>10102</v>
      </c>
      <c r="D8725" s="4" t="s">
        <v>34</v>
      </c>
      <c r="E8725" s="4">
        <v>1.8224200000000001E-5</v>
      </c>
      <c r="F8725" s="4">
        <v>1.5434800000000001E-4</v>
      </c>
      <c r="G8725" s="4">
        <v>1</v>
      </c>
      <c r="H8725" s="4">
        <v>1</v>
      </c>
      <c r="I8725" s="4">
        <v>1</v>
      </c>
      <c r="J8725" s="4" t="s">
        <v>10098</v>
      </c>
      <c r="K8725" s="4">
        <v>0</v>
      </c>
      <c r="L8725" s="4">
        <v>1796.9613400000001</v>
      </c>
      <c r="M8725" s="4" t="s">
        <v>29</v>
      </c>
      <c r="N8725" s="4" t="s">
        <v>29</v>
      </c>
      <c r="O8725" s="4">
        <v>6.5770000000000002E-5</v>
      </c>
      <c r="P8725" s="4">
        <v>7.2870000000000001E-7</v>
      </c>
      <c r="Q8725" s="4">
        <v>3.76</v>
      </c>
    </row>
    <row r="8726" spans="1:29" hidden="1" outlineLevel="1" collapsed="1" x14ac:dyDescent="0.25">
      <c r="A8726" t="s">
        <v>34</v>
      </c>
      <c r="B8726" s="4" t="s">
        <v>29</v>
      </c>
      <c r="C8726" s="4" t="s">
        <v>10103</v>
      </c>
      <c r="D8726" s="4" t="s">
        <v>34</v>
      </c>
      <c r="E8726" s="4">
        <v>1.4338E-3</v>
      </c>
      <c r="F8726" s="4">
        <v>1.5434800000000001E-4</v>
      </c>
      <c r="G8726" s="4">
        <v>1</v>
      </c>
      <c r="H8726" s="4">
        <v>1</v>
      </c>
      <c r="I8726" s="4">
        <v>1</v>
      </c>
      <c r="J8726" s="4" t="s">
        <v>10098</v>
      </c>
      <c r="K8726" s="4">
        <v>0</v>
      </c>
      <c r="L8726" s="4">
        <v>2037.95525</v>
      </c>
      <c r="M8726" s="4" t="s">
        <v>29</v>
      </c>
      <c r="N8726" s="4" t="s">
        <v>29</v>
      </c>
      <c r="O8726" s="4">
        <v>6.5770000000000002E-5</v>
      </c>
      <c r="P8726" s="4">
        <v>1.4129999999999999E-4</v>
      </c>
      <c r="Q8726" s="4">
        <v>3.09</v>
      </c>
    </row>
    <row r="8727" spans="1:29" x14ac:dyDescent="0.25">
      <c r="A8727" s="3" t="s">
        <v>29</v>
      </c>
      <c r="B8727" s="3" t="s">
        <v>30</v>
      </c>
      <c r="C8727" s="3" t="s">
        <v>10104</v>
      </c>
      <c r="D8727" s="3" t="s">
        <v>10105</v>
      </c>
      <c r="E8727" s="3">
        <v>0</v>
      </c>
      <c r="F8727" s="3">
        <v>9.9369999999999994</v>
      </c>
      <c r="G8727" s="3">
        <v>6</v>
      </c>
      <c r="H8727" s="3">
        <v>3</v>
      </c>
      <c r="I8727" s="3">
        <v>4</v>
      </c>
      <c r="J8727" s="3">
        <v>3</v>
      </c>
      <c r="K8727" s="3">
        <v>889</v>
      </c>
      <c r="L8727" s="3">
        <v>102.2</v>
      </c>
      <c r="M8727" s="3">
        <v>8.91</v>
      </c>
      <c r="N8727" s="3">
        <v>10.47</v>
      </c>
      <c r="O8727" s="3">
        <v>3</v>
      </c>
      <c r="P8727" s="3" t="s">
        <v>34</v>
      </c>
      <c r="Q8727" s="3" t="s">
        <v>34</v>
      </c>
      <c r="R8727" s="3" t="s">
        <v>189</v>
      </c>
      <c r="S8727" s="3" t="s">
        <v>10106</v>
      </c>
      <c r="T8727" s="3" t="s">
        <v>34</v>
      </c>
      <c r="U8727" s="3" t="s">
        <v>10104</v>
      </c>
      <c r="V8727" s="3" t="s">
        <v>34</v>
      </c>
      <c r="W8727" s="3" t="s">
        <v>976</v>
      </c>
      <c r="X8727" s="3" t="s">
        <v>34</v>
      </c>
      <c r="Y8727" s="3" t="s">
        <v>34</v>
      </c>
      <c r="Z8727" s="3" t="s">
        <v>34</v>
      </c>
      <c r="AA8727" s="3">
        <v>0</v>
      </c>
      <c r="AB8727" s="3" t="s">
        <v>29</v>
      </c>
      <c r="AC8727" s="3">
        <v>1</v>
      </c>
    </row>
    <row r="8728" spans="1:29" hidden="1" outlineLevel="1" collapsed="1" x14ac:dyDescent="0.25">
      <c r="A8728" t="s">
        <v>34</v>
      </c>
      <c r="B8728" s="2" t="s">
        <v>39</v>
      </c>
      <c r="C8728" s="2" t="s">
        <v>40</v>
      </c>
      <c r="D8728" s="2" t="s">
        <v>41</v>
      </c>
      <c r="E8728" s="2" t="s">
        <v>42</v>
      </c>
      <c r="F8728" s="2" t="s">
        <v>43</v>
      </c>
      <c r="G8728" s="2" t="s">
        <v>28</v>
      </c>
      <c r="H8728" s="2" t="s">
        <v>44</v>
      </c>
      <c r="I8728" s="2" t="s">
        <v>8</v>
      </c>
      <c r="J8728" s="2" t="s">
        <v>45</v>
      </c>
      <c r="K8728" s="2" t="s">
        <v>46</v>
      </c>
      <c r="L8728" s="2" t="s">
        <v>47</v>
      </c>
      <c r="M8728" s="2" t="s">
        <v>27</v>
      </c>
      <c r="N8728" s="2" t="s">
        <v>48</v>
      </c>
      <c r="O8728" s="2" t="s">
        <v>49</v>
      </c>
      <c r="P8728" s="2" t="s">
        <v>50</v>
      </c>
      <c r="Q8728" s="2" t="s">
        <v>51</v>
      </c>
    </row>
    <row r="8729" spans="1:29" hidden="1" outlineLevel="1" collapsed="1" x14ac:dyDescent="0.25">
      <c r="A8729" t="s">
        <v>34</v>
      </c>
      <c r="B8729" s="4" t="s">
        <v>29</v>
      </c>
      <c r="C8729" s="4" t="s">
        <v>10107</v>
      </c>
      <c r="D8729" s="4" t="s">
        <v>34</v>
      </c>
      <c r="E8729" s="4">
        <v>1.1600499999999999E-3</v>
      </c>
      <c r="F8729" s="4">
        <v>1.5434800000000001E-4</v>
      </c>
      <c r="G8729" s="4">
        <v>1</v>
      </c>
      <c r="H8729" s="4">
        <v>1</v>
      </c>
      <c r="I8729" s="4">
        <v>1</v>
      </c>
      <c r="J8729" s="4" t="s">
        <v>10104</v>
      </c>
      <c r="K8729" s="4">
        <v>0</v>
      </c>
      <c r="L8729" s="4">
        <v>3555.7813099999998</v>
      </c>
      <c r="M8729" s="4" t="s">
        <v>29</v>
      </c>
      <c r="N8729" s="4" t="s">
        <v>29</v>
      </c>
      <c r="O8729" s="4">
        <v>6.5770000000000002E-5</v>
      </c>
      <c r="P8729" s="4">
        <v>1.1E-4</v>
      </c>
      <c r="Q8729" s="4">
        <v>3.57</v>
      </c>
    </row>
    <row r="8730" spans="1:29" hidden="1" outlineLevel="1" collapsed="1" x14ac:dyDescent="0.25">
      <c r="A8730" t="s">
        <v>34</v>
      </c>
      <c r="B8730" s="4" t="s">
        <v>29</v>
      </c>
      <c r="C8730" s="4" t="s">
        <v>10108</v>
      </c>
      <c r="D8730" s="4" t="s">
        <v>211</v>
      </c>
      <c r="E8730" s="4">
        <v>3.7259200000000002E-3</v>
      </c>
      <c r="F8730" s="4">
        <v>3.0793500000000001E-4</v>
      </c>
      <c r="G8730" s="4">
        <v>1</v>
      </c>
      <c r="H8730" s="4">
        <v>1</v>
      </c>
      <c r="I8730" s="4">
        <v>1</v>
      </c>
      <c r="J8730" s="4" t="s">
        <v>10104</v>
      </c>
      <c r="K8730" s="4">
        <v>0</v>
      </c>
      <c r="L8730" s="4">
        <v>1366.68238</v>
      </c>
      <c r="M8730" s="4" t="s">
        <v>29</v>
      </c>
      <c r="N8730" s="4" t="s">
        <v>29</v>
      </c>
      <c r="O8730" s="4">
        <v>1.192E-4</v>
      </c>
      <c r="P8730" s="4">
        <v>4.3580000000000002E-4</v>
      </c>
      <c r="Q8730" s="4">
        <v>3.01</v>
      </c>
    </row>
    <row r="8731" spans="1:29" hidden="1" outlineLevel="1" collapsed="1" x14ac:dyDescent="0.25">
      <c r="A8731" t="s">
        <v>34</v>
      </c>
      <c r="B8731" s="4" t="s">
        <v>29</v>
      </c>
      <c r="C8731" s="4" t="s">
        <v>10109</v>
      </c>
      <c r="D8731" s="4" t="s">
        <v>74</v>
      </c>
      <c r="E8731" s="4">
        <v>1.55976E-2</v>
      </c>
      <c r="F8731" s="4">
        <v>5.7957899999999999E-4</v>
      </c>
      <c r="G8731" s="4">
        <v>1</v>
      </c>
      <c r="H8731" s="4">
        <v>1</v>
      </c>
      <c r="I8731" s="4">
        <v>2</v>
      </c>
      <c r="J8731" s="4" t="s">
        <v>10104</v>
      </c>
      <c r="K8731" s="4">
        <v>0</v>
      </c>
      <c r="L8731" s="4">
        <v>1177.58815</v>
      </c>
      <c r="M8731" s="4" t="s">
        <v>29</v>
      </c>
      <c r="N8731" s="4" t="s">
        <v>29</v>
      </c>
      <c r="O8731" s="4">
        <v>2.1489999999999999E-4</v>
      </c>
      <c r="P8731" s="4">
        <v>2.4109999999999999E-3</v>
      </c>
      <c r="Q8731" s="4">
        <v>2.25</v>
      </c>
    </row>
    <row r="8732" spans="1:29" x14ac:dyDescent="0.25">
      <c r="A8732" s="3" t="s">
        <v>29</v>
      </c>
      <c r="B8732" s="3" t="s">
        <v>30</v>
      </c>
      <c r="C8732" s="3" t="s">
        <v>10110</v>
      </c>
      <c r="D8732" s="3" t="s">
        <v>10111</v>
      </c>
      <c r="E8732" s="3">
        <v>0</v>
      </c>
      <c r="F8732" s="3">
        <v>9.8979999999999997</v>
      </c>
      <c r="G8732" s="3">
        <v>15</v>
      </c>
      <c r="H8732" s="3">
        <v>2</v>
      </c>
      <c r="I8732" s="3">
        <v>3</v>
      </c>
      <c r="J8732" s="3">
        <v>2</v>
      </c>
      <c r="K8732" s="3">
        <v>210</v>
      </c>
      <c r="L8732" s="3">
        <v>24.1</v>
      </c>
      <c r="M8732" s="3">
        <v>9.9600000000000009</v>
      </c>
      <c r="N8732" s="3">
        <v>9.8000000000000007</v>
      </c>
      <c r="O8732" s="3">
        <v>2</v>
      </c>
      <c r="P8732" s="3" t="s">
        <v>34</v>
      </c>
      <c r="Q8732" s="3" t="s">
        <v>34</v>
      </c>
      <c r="R8732" s="3" t="s">
        <v>34</v>
      </c>
      <c r="S8732" s="3" t="s">
        <v>10112</v>
      </c>
      <c r="T8732" s="3" t="s">
        <v>34</v>
      </c>
      <c r="U8732" s="3" t="s">
        <v>10113</v>
      </c>
      <c r="V8732" s="3" t="s">
        <v>34</v>
      </c>
      <c r="W8732" s="3" t="s">
        <v>714</v>
      </c>
      <c r="X8732" s="3" t="s">
        <v>34</v>
      </c>
      <c r="Y8732" s="3" t="s">
        <v>34</v>
      </c>
      <c r="Z8732" s="3" t="s">
        <v>34</v>
      </c>
      <c r="AA8732" s="3">
        <v>0</v>
      </c>
      <c r="AB8732" s="3" t="s">
        <v>29</v>
      </c>
      <c r="AC8732" s="3">
        <v>1</v>
      </c>
    </row>
    <row r="8733" spans="1:29" hidden="1" outlineLevel="1" collapsed="1" x14ac:dyDescent="0.25">
      <c r="A8733" t="s">
        <v>34</v>
      </c>
      <c r="B8733" s="2" t="s">
        <v>39</v>
      </c>
      <c r="C8733" s="2" t="s">
        <v>40</v>
      </c>
      <c r="D8733" s="2" t="s">
        <v>41</v>
      </c>
      <c r="E8733" s="2" t="s">
        <v>42</v>
      </c>
      <c r="F8733" s="2" t="s">
        <v>43</v>
      </c>
      <c r="G8733" s="2" t="s">
        <v>28</v>
      </c>
      <c r="H8733" s="2" t="s">
        <v>44</v>
      </c>
      <c r="I8733" s="2" t="s">
        <v>8</v>
      </c>
      <c r="J8733" s="2" t="s">
        <v>45</v>
      </c>
      <c r="K8733" s="2" t="s">
        <v>46</v>
      </c>
      <c r="L8733" s="2" t="s">
        <v>47</v>
      </c>
      <c r="M8733" s="2" t="s">
        <v>27</v>
      </c>
      <c r="N8733" s="2" t="s">
        <v>48</v>
      </c>
      <c r="O8733" s="2" t="s">
        <v>49</v>
      </c>
      <c r="P8733" s="2" t="s">
        <v>50</v>
      </c>
      <c r="Q8733" s="2" t="s">
        <v>51</v>
      </c>
    </row>
    <row r="8734" spans="1:29" hidden="1" outlineLevel="1" collapsed="1" x14ac:dyDescent="0.25">
      <c r="A8734" t="s">
        <v>34</v>
      </c>
      <c r="B8734" s="4" t="s">
        <v>29</v>
      </c>
      <c r="C8734" s="4" t="s">
        <v>10114</v>
      </c>
      <c r="D8734" s="4" t="s">
        <v>196</v>
      </c>
      <c r="E8734" s="4">
        <v>1.62294E-4</v>
      </c>
      <c r="F8734" s="4">
        <v>1.5434800000000001E-4</v>
      </c>
      <c r="G8734" s="4">
        <v>1</v>
      </c>
      <c r="H8734" s="4">
        <v>1</v>
      </c>
      <c r="I8734" s="4">
        <v>2</v>
      </c>
      <c r="J8734" s="4" t="s">
        <v>10110</v>
      </c>
      <c r="K8734" s="4">
        <v>1</v>
      </c>
      <c r="L8734" s="4">
        <v>1834.9214999999999</v>
      </c>
      <c r="M8734" s="4" t="s">
        <v>29</v>
      </c>
      <c r="N8734" s="4" t="s">
        <v>29</v>
      </c>
      <c r="O8734" s="4">
        <v>6.5770000000000002E-5</v>
      </c>
      <c r="P8734" s="4">
        <v>1.025E-5</v>
      </c>
      <c r="Q8734" s="4">
        <v>2.8</v>
      </c>
    </row>
    <row r="8735" spans="1:29" hidden="1" outlineLevel="1" collapsed="1" x14ac:dyDescent="0.25">
      <c r="A8735" t="s">
        <v>34</v>
      </c>
      <c r="B8735" s="4" t="s">
        <v>29</v>
      </c>
      <c r="C8735" s="4" t="s">
        <v>10115</v>
      </c>
      <c r="D8735" s="4" t="s">
        <v>34</v>
      </c>
      <c r="E8735" s="4">
        <v>1.8816300000000001E-4</v>
      </c>
      <c r="F8735" s="4">
        <v>1.5434800000000001E-4</v>
      </c>
      <c r="G8735" s="4">
        <v>1</v>
      </c>
      <c r="H8735" s="4">
        <v>1</v>
      </c>
      <c r="I8735" s="4">
        <v>1</v>
      </c>
      <c r="J8735" s="4" t="s">
        <v>10110</v>
      </c>
      <c r="K8735" s="4">
        <v>0</v>
      </c>
      <c r="L8735" s="4">
        <v>1622.80204</v>
      </c>
      <c r="M8735" s="4" t="s">
        <v>29</v>
      </c>
      <c r="N8735" s="4" t="s">
        <v>29</v>
      </c>
      <c r="O8735" s="4">
        <v>6.5770000000000002E-5</v>
      </c>
      <c r="P8735" s="4">
        <v>1.2330000000000001E-5</v>
      </c>
      <c r="Q8735" s="4">
        <v>3.38</v>
      </c>
    </row>
    <row r="8736" spans="1:29" x14ac:dyDescent="0.25">
      <c r="A8736" s="3" t="s">
        <v>29</v>
      </c>
      <c r="B8736" s="3" t="s">
        <v>30</v>
      </c>
      <c r="C8736" s="3" t="s">
        <v>10116</v>
      </c>
      <c r="D8736" s="3" t="s">
        <v>10117</v>
      </c>
      <c r="E8736" s="3">
        <v>0</v>
      </c>
      <c r="F8736" s="3">
        <v>9.7919999999999998</v>
      </c>
      <c r="G8736" s="3">
        <v>24</v>
      </c>
      <c r="H8736" s="3">
        <v>3</v>
      </c>
      <c r="I8736" s="3">
        <v>5</v>
      </c>
      <c r="J8736" s="3">
        <v>3</v>
      </c>
      <c r="K8736" s="3">
        <v>256</v>
      </c>
      <c r="L8736" s="3">
        <v>29.2</v>
      </c>
      <c r="M8736" s="3">
        <v>5.92</v>
      </c>
      <c r="N8736" s="3">
        <v>16.87</v>
      </c>
      <c r="O8736" s="3">
        <v>3</v>
      </c>
      <c r="P8736" s="3" t="s">
        <v>34</v>
      </c>
      <c r="Q8736" s="3" t="s">
        <v>34</v>
      </c>
      <c r="R8736" s="3" t="s">
        <v>7366</v>
      </c>
      <c r="S8736" s="3" t="s">
        <v>10118</v>
      </c>
      <c r="T8736" s="3" t="s">
        <v>34</v>
      </c>
      <c r="U8736" s="3" t="s">
        <v>10119</v>
      </c>
      <c r="V8736" s="3" t="s">
        <v>34</v>
      </c>
      <c r="W8736" s="3" t="s">
        <v>1555</v>
      </c>
      <c r="X8736" s="3" t="s">
        <v>34</v>
      </c>
      <c r="Y8736" s="3" t="s">
        <v>34</v>
      </c>
      <c r="Z8736" s="3" t="s">
        <v>34</v>
      </c>
      <c r="AA8736" s="3">
        <v>0</v>
      </c>
      <c r="AB8736" s="3" t="s">
        <v>29</v>
      </c>
      <c r="AC8736" s="3">
        <v>1</v>
      </c>
    </row>
    <row r="8737" spans="1:29" hidden="1" outlineLevel="1" collapsed="1" x14ac:dyDescent="0.25">
      <c r="A8737" t="s">
        <v>34</v>
      </c>
      <c r="B8737" s="2" t="s">
        <v>39</v>
      </c>
      <c r="C8737" s="2" t="s">
        <v>40</v>
      </c>
      <c r="D8737" s="2" t="s">
        <v>41</v>
      </c>
      <c r="E8737" s="2" t="s">
        <v>42</v>
      </c>
      <c r="F8737" s="2" t="s">
        <v>43</v>
      </c>
      <c r="G8737" s="2" t="s">
        <v>28</v>
      </c>
      <c r="H8737" s="2" t="s">
        <v>44</v>
      </c>
      <c r="I8737" s="2" t="s">
        <v>8</v>
      </c>
      <c r="J8737" s="2" t="s">
        <v>45</v>
      </c>
      <c r="K8737" s="2" t="s">
        <v>46</v>
      </c>
      <c r="L8737" s="2" t="s">
        <v>47</v>
      </c>
      <c r="M8737" s="2" t="s">
        <v>27</v>
      </c>
      <c r="N8737" s="2" t="s">
        <v>48</v>
      </c>
      <c r="O8737" s="2" t="s">
        <v>49</v>
      </c>
      <c r="P8737" s="2" t="s">
        <v>50</v>
      </c>
      <c r="Q8737" s="2" t="s">
        <v>51</v>
      </c>
    </row>
    <row r="8738" spans="1:29" hidden="1" outlineLevel="1" collapsed="1" x14ac:dyDescent="0.25">
      <c r="A8738" t="s">
        <v>34</v>
      </c>
      <c r="B8738" s="4" t="s">
        <v>29</v>
      </c>
      <c r="C8738" s="4" t="s">
        <v>10120</v>
      </c>
      <c r="D8738" s="4" t="s">
        <v>154</v>
      </c>
      <c r="E8738" s="4">
        <v>4.87281E-4</v>
      </c>
      <c r="F8738" s="4">
        <v>1.5434800000000001E-4</v>
      </c>
      <c r="G8738" s="4">
        <v>1</v>
      </c>
      <c r="H8738" s="4">
        <v>1</v>
      </c>
      <c r="I8738" s="4">
        <v>3</v>
      </c>
      <c r="J8738" s="4" t="s">
        <v>10116</v>
      </c>
      <c r="K8738" s="4">
        <v>0</v>
      </c>
      <c r="L8738" s="4">
        <v>3423.6372900000001</v>
      </c>
      <c r="M8738" s="4" t="s">
        <v>29</v>
      </c>
      <c r="N8738" s="4" t="s">
        <v>29</v>
      </c>
      <c r="O8738" s="4">
        <v>6.5770000000000002E-5</v>
      </c>
      <c r="P8738" s="4">
        <v>3.8720000000000002E-5</v>
      </c>
      <c r="Q8738" s="4">
        <v>5.03</v>
      </c>
    </row>
    <row r="8739" spans="1:29" hidden="1" outlineLevel="1" collapsed="1" x14ac:dyDescent="0.25">
      <c r="A8739" t="s">
        <v>34</v>
      </c>
      <c r="B8739" s="4" t="s">
        <v>29</v>
      </c>
      <c r="C8739" s="4" t="s">
        <v>10121</v>
      </c>
      <c r="D8739" s="4" t="s">
        <v>34</v>
      </c>
      <c r="E8739" s="4">
        <v>4.8425899999999999E-3</v>
      </c>
      <c r="F8739" s="4">
        <v>3.0793500000000001E-4</v>
      </c>
      <c r="G8739" s="4">
        <v>1</v>
      </c>
      <c r="H8739" s="4">
        <v>1</v>
      </c>
      <c r="I8739" s="4">
        <v>1</v>
      </c>
      <c r="J8739" s="4" t="s">
        <v>10116</v>
      </c>
      <c r="K8739" s="4">
        <v>1</v>
      </c>
      <c r="L8739" s="4">
        <v>2720.2685900000001</v>
      </c>
      <c r="M8739" s="4" t="s">
        <v>29</v>
      </c>
      <c r="N8739" s="4" t="s">
        <v>29</v>
      </c>
      <c r="O8739" s="4">
        <v>1.192E-4</v>
      </c>
      <c r="P8739" s="4">
        <v>5.9029999999999998E-4</v>
      </c>
      <c r="Q8739" s="4">
        <v>3.31</v>
      </c>
    </row>
    <row r="8740" spans="1:29" hidden="1" outlineLevel="1" collapsed="1" x14ac:dyDescent="0.25">
      <c r="A8740" t="s">
        <v>34</v>
      </c>
      <c r="B8740" s="4" t="s">
        <v>29</v>
      </c>
      <c r="C8740" s="4" t="s">
        <v>10122</v>
      </c>
      <c r="D8740" s="4" t="s">
        <v>7490</v>
      </c>
      <c r="E8740" s="4">
        <v>3.6696699999999999E-2</v>
      </c>
      <c r="F8740" s="4">
        <v>1.27169E-3</v>
      </c>
      <c r="G8740" s="4">
        <v>1</v>
      </c>
      <c r="H8740" s="4">
        <v>1</v>
      </c>
      <c r="I8740" s="4">
        <v>1</v>
      </c>
      <c r="J8740" s="4" t="s">
        <v>10116</v>
      </c>
      <c r="K8740" s="4">
        <v>0</v>
      </c>
      <c r="L8740" s="4">
        <v>825.42087000000004</v>
      </c>
      <c r="M8740" s="4" t="s">
        <v>29</v>
      </c>
      <c r="N8740" s="4" t="s">
        <v>29</v>
      </c>
      <c r="O8740" s="4">
        <v>4.6000000000000001E-4</v>
      </c>
      <c r="P8740" s="4">
        <v>7.0660000000000002E-3</v>
      </c>
      <c r="Q8740" s="4">
        <v>1.65</v>
      </c>
    </row>
    <row r="8741" spans="1:29" x14ac:dyDescent="0.25">
      <c r="A8741" s="3" t="s">
        <v>29</v>
      </c>
      <c r="B8741" s="3" t="s">
        <v>30</v>
      </c>
      <c r="C8741" s="3" t="s">
        <v>10123</v>
      </c>
      <c r="D8741" s="3" t="s">
        <v>10124</v>
      </c>
      <c r="E8741" s="3">
        <v>0</v>
      </c>
      <c r="F8741" s="3">
        <v>9.7279999999999998</v>
      </c>
      <c r="G8741" s="3">
        <v>3</v>
      </c>
      <c r="H8741" s="3">
        <v>3</v>
      </c>
      <c r="I8741" s="3">
        <v>3</v>
      </c>
      <c r="J8741" s="3">
        <v>3</v>
      </c>
      <c r="K8741" s="3">
        <v>1349</v>
      </c>
      <c r="L8741" s="3">
        <v>152.9</v>
      </c>
      <c r="M8741" s="3">
        <v>5.07</v>
      </c>
      <c r="N8741" s="3">
        <v>9.6</v>
      </c>
      <c r="O8741" s="3">
        <v>3</v>
      </c>
      <c r="P8741" s="3" t="s">
        <v>5861</v>
      </c>
      <c r="Q8741" s="3" t="s">
        <v>34</v>
      </c>
      <c r="R8741" s="3" t="s">
        <v>189</v>
      </c>
      <c r="S8741" s="3" t="s">
        <v>10125</v>
      </c>
      <c r="T8741" s="3" t="s">
        <v>34</v>
      </c>
      <c r="U8741" s="3" t="s">
        <v>10123</v>
      </c>
      <c r="V8741" s="3" t="s">
        <v>34</v>
      </c>
      <c r="W8741" s="3" t="s">
        <v>976</v>
      </c>
      <c r="X8741" s="3" t="s">
        <v>34</v>
      </c>
      <c r="Y8741" s="3" t="s">
        <v>34</v>
      </c>
      <c r="Z8741" s="3" t="s">
        <v>34</v>
      </c>
      <c r="AA8741" s="3">
        <v>0</v>
      </c>
      <c r="AB8741" s="3" t="s">
        <v>29</v>
      </c>
      <c r="AC8741" s="3">
        <v>1</v>
      </c>
    </row>
    <row r="8742" spans="1:29" hidden="1" outlineLevel="1" collapsed="1" x14ac:dyDescent="0.25">
      <c r="A8742" t="s">
        <v>34</v>
      </c>
      <c r="B8742" s="2" t="s">
        <v>39</v>
      </c>
      <c r="C8742" s="2" t="s">
        <v>40</v>
      </c>
      <c r="D8742" s="2" t="s">
        <v>41</v>
      </c>
      <c r="E8742" s="2" t="s">
        <v>42</v>
      </c>
      <c r="F8742" s="2" t="s">
        <v>43</v>
      </c>
      <c r="G8742" s="2" t="s">
        <v>28</v>
      </c>
      <c r="H8742" s="2" t="s">
        <v>44</v>
      </c>
      <c r="I8742" s="2" t="s">
        <v>8</v>
      </c>
      <c r="J8742" s="2" t="s">
        <v>45</v>
      </c>
      <c r="K8742" s="2" t="s">
        <v>46</v>
      </c>
      <c r="L8742" s="2" t="s">
        <v>47</v>
      </c>
      <c r="M8742" s="2" t="s">
        <v>27</v>
      </c>
      <c r="N8742" s="2" t="s">
        <v>48</v>
      </c>
      <c r="O8742" s="2" t="s">
        <v>49</v>
      </c>
      <c r="P8742" s="2" t="s">
        <v>50</v>
      </c>
      <c r="Q8742" s="2" t="s">
        <v>51</v>
      </c>
    </row>
    <row r="8743" spans="1:29" hidden="1" outlineLevel="1" collapsed="1" x14ac:dyDescent="0.25">
      <c r="A8743" t="s">
        <v>34</v>
      </c>
      <c r="B8743" s="4" t="s">
        <v>29</v>
      </c>
      <c r="C8743" s="4" t="s">
        <v>10126</v>
      </c>
      <c r="D8743" s="4" t="s">
        <v>10127</v>
      </c>
      <c r="E8743" s="4">
        <v>1.10906E-3</v>
      </c>
      <c r="F8743" s="4">
        <v>1.5434800000000001E-4</v>
      </c>
      <c r="G8743" s="4">
        <v>1</v>
      </c>
      <c r="H8743" s="4">
        <v>1</v>
      </c>
      <c r="I8743" s="4">
        <v>1</v>
      </c>
      <c r="J8743" s="4" t="s">
        <v>10123</v>
      </c>
      <c r="K8743" s="4">
        <v>0</v>
      </c>
      <c r="L8743" s="4">
        <v>2020.9064499999999</v>
      </c>
      <c r="M8743" s="4" t="s">
        <v>29</v>
      </c>
      <c r="N8743" s="4" t="s">
        <v>29</v>
      </c>
      <c r="O8743" s="4">
        <v>6.5770000000000002E-5</v>
      </c>
      <c r="P8743" s="4">
        <v>1.0459999999999999E-4</v>
      </c>
      <c r="Q8743" s="4">
        <v>3.69</v>
      </c>
    </row>
    <row r="8744" spans="1:29" hidden="1" outlineLevel="1" collapsed="1" x14ac:dyDescent="0.25">
      <c r="A8744" t="s">
        <v>34</v>
      </c>
      <c r="B8744" s="4" t="s">
        <v>29</v>
      </c>
      <c r="C8744" s="4" t="s">
        <v>10128</v>
      </c>
      <c r="D8744" s="4" t="s">
        <v>34</v>
      </c>
      <c r="E8744" s="4">
        <v>5.0318100000000003E-3</v>
      </c>
      <c r="F8744" s="4">
        <v>3.0793500000000001E-4</v>
      </c>
      <c r="G8744" s="4">
        <v>1</v>
      </c>
      <c r="H8744" s="4">
        <v>1</v>
      </c>
      <c r="I8744" s="4">
        <v>1</v>
      </c>
      <c r="J8744" s="4" t="s">
        <v>10123</v>
      </c>
      <c r="K8744" s="4">
        <v>0</v>
      </c>
      <c r="L8744" s="4">
        <v>1489.7209399999999</v>
      </c>
      <c r="M8744" s="4" t="s">
        <v>29</v>
      </c>
      <c r="N8744" s="4" t="s">
        <v>29</v>
      </c>
      <c r="O8744" s="4">
        <v>1.192E-4</v>
      </c>
      <c r="P8744" s="4">
        <v>6.2060000000000001E-4</v>
      </c>
      <c r="Q8744" s="4">
        <v>2.62</v>
      </c>
    </row>
    <row r="8745" spans="1:29" hidden="1" outlineLevel="1" collapsed="1" x14ac:dyDescent="0.25">
      <c r="A8745" t="s">
        <v>34</v>
      </c>
      <c r="B8745" s="4" t="s">
        <v>29</v>
      </c>
      <c r="C8745" s="4" t="s">
        <v>10129</v>
      </c>
      <c r="D8745" s="4" t="s">
        <v>211</v>
      </c>
      <c r="E8745" s="4">
        <v>1.8030399999999999E-2</v>
      </c>
      <c r="F8745" s="4">
        <v>5.7957899999999999E-4</v>
      </c>
      <c r="G8745" s="4">
        <v>1</v>
      </c>
      <c r="H8745" s="4">
        <v>1</v>
      </c>
      <c r="I8745" s="4">
        <v>1</v>
      </c>
      <c r="J8745" s="4" t="s">
        <v>10123</v>
      </c>
      <c r="K8745" s="4">
        <v>1</v>
      </c>
      <c r="L8745" s="4">
        <v>1398.71983</v>
      </c>
      <c r="M8745" s="4" t="s">
        <v>29</v>
      </c>
      <c r="N8745" s="4" t="s">
        <v>29</v>
      </c>
      <c r="O8745" s="4">
        <v>2.1489999999999999E-4</v>
      </c>
      <c r="P8745" s="4">
        <v>2.8830000000000001E-3</v>
      </c>
      <c r="Q8745" s="4">
        <v>3.28</v>
      </c>
    </row>
    <row r="8746" spans="1:29" x14ac:dyDescent="0.25">
      <c r="A8746" s="3" t="s">
        <v>29</v>
      </c>
      <c r="B8746" s="3" t="s">
        <v>30</v>
      </c>
      <c r="C8746" s="3" t="s">
        <v>10130</v>
      </c>
      <c r="D8746" s="3" t="s">
        <v>10131</v>
      </c>
      <c r="E8746" s="3">
        <v>0</v>
      </c>
      <c r="F8746" s="3">
        <v>9.6859999999999999</v>
      </c>
      <c r="G8746" s="3">
        <v>13</v>
      </c>
      <c r="H8746" s="3">
        <v>4</v>
      </c>
      <c r="I8746" s="3">
        <v>5</v>
      </c>
      <c r="J8746" s="3">
        <v>4</v>
      </c>
      <c r="K8746" s="3">
        <v>503</v>
      </c>
      <c r="L8746" s="3">
        <v>56.5</v>
      </c>
      <c r="M8746" s="3">
        <v>5.17</v>
      </c>
      <c r="N8746" s="3">
        <v>11.21</v>
      </c>
      <c r="O8746" s="3">
        <v>4</v>
      </c>
      <c r="P8746" s="3" t="s">
        <v>315</v>
      </c>
      <c r="Q8746" s="3" t="s">
        <v>34</v>
      </c>
      <c r="R8746" s="3" t="s">
        <v>5895</v>
      </c>
      <c r="S8746" s="3" t="s">
        <v>10132</v>
      </c>
      <c r="T8746" s="3" t="s">
        <v>34</v>
      </c>
      <c r="U8746" s="3" t="s">
        <v>10130</v>
      </c>
      <c r="V8746" s="3" t="s">
        <v>34</v>
      </c>
      <c r="W8746" s="3" t="s">
        <v>976</v>
      </c>
      <c r="X8746" s="3" t="s">
        <v>34</v>
      </c>
      <c r="Y8746" s="3" t="s">
        <v>34</v>
      </c>
      <c r="Z8746" s="3" t="s">
        <v>34</v>
      </c>
      <c r="AA8746" s="3">
        <v>0</v>
      </c>
      <c r="AB8746" s="3" t="s">
        <v>29</v>
      </c>
      <c r="AC8746" s="3">
        <v>1</v>
      </c>
    </row>
    <row r="8747" spans="1:29" hidden="1" outlineLevel="1" collapsed="1" x14ac:dyDescent="0.25">
      <c r="A8747" t="s">
        <v>34</v>
      </c>
      <c r="B8747" s="2" t="s">
        <v>39</v>
      </c>
      <c r="C8747" s="2" t="s">
        <v>40</v>
      </c>
      <c r="D8747" s="2" t="s">
        <v>41</v>
      </c>
      <c r="E8747" s="2" t="s">
        <v>42</v>
      </c>
      <c r="F8747" s="2" t="s">
        <v>43</v>
      </c>
      <c r="G8747" s="2" t="s">
        <v>28</v>
      </c>
      <c r="H8747" s="2" t="s">
        <v>44</v>
      </c>
      <c r="I8747" s="2" t="s">
        <v>8</v>
      </c>
      <c r="J8747" s="2" t="s">
        <v>45</v>
      </c>
      <c r="K8747" s="2" t="s">
        <v>46</v>
      </c>
      <c r="L8747" s="2" t="s">
        <v>47</v>
      </c>
      <c r="M8747" s="2" t="s">
        <v>27</v>
      </c>
      <c r="N8747" s="2" t="s">
        <v>48</v>
      </c>
      <c r="O8747" s="2" t="s">
        <v>49</v>
      </c>
      <c r="P8747" s="2" t="s">
        <v>50</v>
      </c>
      <c r="Q8747" s="2" t="s">
        <v>51</v>
      </c>
    </row>
    <row r="8748" spans="1:29" hidden="1" outlineLevel="1" collapsed="1" x14ac:dyDescent="0.25">
      <c r="A8748" t="s">
        <v>34</v>
      </c>
      <c r="B8748" s="4" t="s">
        <v>29</v>
      </c>
      <c r="C8748" s="4" t="s">
        <v>10133</v>
      </c>
      <c r="D8748" s="4" t="s">
        <v>249</v>
      </c>
      <c r="E8748" s="4">
        <v>2.84753E-3</v>
      </c>
      <c r="F8748" s="4">
        <v>3.0793500000000001E-4</v>
      </c>
      <c r="G8748" s="4">
        <v>1</v>
      </c>
      <c r="H8748" s="4">
        <v>1</v>
      </c>
      <c r="I8748" s="4">
        <v>1</v>
      </c>
      <c r="J8748" s="4" t="s">
        <v>10130</v>
      </c>
      <c r="K8748" s="4">
        <v>1</v>
      </c>
      <c r="L8748" s="4">
        <v>3216.4888900000001</v>
      </c>
      <c r="M8748" s="4" t="s">
        <v>29</v>
      </c>
      <c r="N8748" s="4" t="s">
        <v>29</v>
      </c>
      <c r="O8748" s="4">
        <v>1.192E-4</v>
      </c>
      <c r="P8748" s="4">
        <v>3.1829999999999998E-4</v>
      </c>
      <c r="Q8748" s="4">
        <v>4.09</v>
      </c>
    </row>
    <row r="8749" spans="1:29" hidden="1" outlineLevel="1" collapsed="1" x14ac:dyDescent="0.25">
      <c r="A8749" t="s">
        <v>34</v>
      </c>
      <c r="B8749" s="4" t="s">
        <v>29</v>
      </c>
      <c r="C8749" s="4" t="s">
        <v>10134</v>
      </c>
      <c r="D8749" s="4" t="s">
        <v>34</v>
      </c>
      <c r="E8749" s="4">
        <v>1.4459400000000001E-2</v>
      </c>
      <c r="F8749" s="4">
        <v>4.3565599999999998E-4</v>
      </c>
      <c r="G8749" s="4">
        <v>1</v>
      </c>
      <c r="H8749" s="4">
        <v>1</v>
      </c>
      <c r="I8749" s="4">
        <v>2</v>
      </c>
      <c r="J8749" s="4" t="s">
        <v>10130</v>
      </c>
      <c r="K8749" s="4">
        <v>0</v>
      </c>
      <c r="L8749" s="4">
        <v>1801.0469599999999</v>
      </c>
      <c r="M8749" s="4" t="s">
        <v>29</v>
      </c>
      <c r="N8749" s="4" t="s">
        <v>29</v>
      </c>
      <c r="O8749" s="4">
        <v>1.639E-4</v>
      </c>
      <c r="P8749" s="4">
        <v>2.1819999999999999E-3</v>
      </c>
      <c r="Q8749" s="4">
        <v>2.4700000000000002</v>
      </c>
    </row>
    <row r="8750" spans="1:29" hidden="1" outlineLevel="1" collapsed="1" x14ac:dyDescent="0.25">
      <c r="A8750" t="s">
        <v>34</v>
      </c>
      <c r="B8750" s="4" t="s">
        <v>29</v>
      </c>
      <c r="C8750" s="4" t="s">
        <v>10135</v>
      </c>
      <c r="D8750" s="4" t="s">
        <v>34</v>
      </c>
      <c r="E8750" s="4">
        <v>4.3312999999999997E-2</v>
      </c>
      <c r="F8750" s="4">
        <v>1.40211E-3</v>
      </c>
      <c r="G8750" s="4">
        <v>1</v>
      </c>
      <c r="H8750" s="4">
        <v>1</v>
      </c>
      <c r="I8750" s="4">
        <v>1</v>
      </c>
      <c r="J8750" s="4" t="s">
        <v>10130</v>
      </c>
      <c r="K8750" s="4">
        <v>0</v>
      </c>
      <c r="L8750" s="4">
        <v>1214.6739299999999</v>
      </c>
      <c r="M8750" s="4" t="s">
        <v>29</v>
      </c>
      <c r="N8750" s="4" t="s">
        <v>29</v>
      </c>
      <c r="O8750" s="4">
        <v>5.0580000000000004E-4</v>
      </c>
      <c r="P8750" s="4">
        <v>8.7569999999999992E-3</v>
      </c>
      <c r="Q8750" s="4">
        <v>1.98</v>
      </c>
    </row>
    <row r="8751" spans="1:29" hidden="1" outlineLevel="1" collapsed="1" x14ac:dyDescent="0.25">
      <c r="A8751" t="s">
        <v>34</v>
      </c>
      <c r="B8751" s="4" t="s">
        <v>29</v>
      </c>
      <c r="C8751" s="4" t="s">
        <v>10136</v>
      </c>
      <c r="D8751" s="4" t="s">
        <v>34</v>
      </c>
      <c r="E8751" s="4">
        <v>0.115785</v>
      </c>
      <c r="F8751" s="4">
        <v>3.75158E-3</v>
      </c>
      <c r="G8751" s="4">
        <v>1</v>
      </c>
      <c r="H8751" s="4">
        <v>1</v>
      </c>
      <c r="I8751" s="4">
        <v>1</v>
      </c>
      <c r="J8751" s="4" t="s">
        <v>10130</v>
      </c>
      <c r="K8751" s="4">
        <v>0</v>
      </c>
      <c r="L8751" s="4">
        <v>979.54587000000004</v>
      </c>
      <c r="M8751" s="4" t="s">
        <v>29</v>
      </c>
      <c r="N8751" s="4" t="s">
        <v>29</v>
      </c>
      <c r="O8751" s="4">
        <v>1.3439999999999999E-3</v>
      </c>
      <c r="P8751" s="4">
        <v>3.3849999999999998E-2</v>
      </c>
      <c r="Q8751" s="4">
        <v>1.57</v>
      </c>
    </row>
    <row r="8752" spans="1:29" x14ac:dyDescent="0.25">
      <c r="A8752" s="3" t="s">
        <v>29</v>
      </c>
      <c r="B8752" s="3" t="s">
        <v>30</v>
      </c>
      <c r="C8752" s="3" t="s">
        <v>10137</v>
      </c>
      <c r="D8752" s="3" t="s">
        <v>10138</v>
      </c>
      <c r="E8752" s="3">
        <v>0</v>
      </c>
      <c r="F8752" s="3">
        <v>9.6039999999999992</v>
      </c>
      <c r="G8752" s="3">
        <v>4</v>
      </c>
      <c r="H8752" s="3">
        <v>4</v>
      </c>
      <c r="I8752" s="3">
        <v>5</v>
      </c>
      <c r="J8752" s="3">
        <v>4</v>
      </c>
      <c r="K8752" s="3">
        <v>1588</v>
      </c>
      <c r="L8752" s="3">
        <v>174.6</v>
      </c>
      <c r="M8752" s="3">
        <v>6.28</v>
      </c>
      <c r="N8752" s="3">
        <v>13.1</v>
      </c>
      <c r="O8752" s="3">
        <v>4</v>
      </c>
      <c r="P8752" s="3" t="s">
        <v>315</v>
      </c>
      <c r="Q8752" s="3" t="s">
        <v>2186</v>
      </c>
      <c r="R8752" s="3" t="s">
        <v>35</v>
      </c>
      <c r="S8752" s="3" t="s">
        <v>10139</v>
      </c>
      <c r="T8752" s="3" t="s">
        <v>34</v>
      </c>
      <c r="U8752" s="3" t="s">
        <v>10137</v>
      </c>
      <c r="V8752" s="3" t="s">
        <v>34</v>
      </c>
      <c r="W8752" s="3" t="s">
        <v>38</v>
      </c>
      <c r="X8752" s="3" t="s">
        <v>34</v>
      </c>
      <c r="Y8752" s="3" t="s">
        <v>34</v>
      </c>
      <c r="Z8752" s="3" t="s">
        <v>34</v>
      </c>
      <c r="AA8752" s="3">
        <v>0</v>
      </c>
      <c r="AB8752" s="3" t="s">
        <v>29</v>
      </c>
      <c r="AC8752" s="3">
        <v>1</v>
      </c>
    </row>
    <row r="8753" spans="1:29" hidden="1" outlineLevel="1" collapsed="1" x14ac:dyDescent="0.25">
      <c r="A8753" t="s">
        <v>34</v>
      </c>
      <c r="B8753" s="2" t="s">
        <v>39</v>
      </c>
      <c r="C8753" s="2" t="s">
        <v>40</v>
      </c>
      <c r="D8753" s="2" t="s">
        <v>41</v>
      </c>
      <c r="E8753" s="2" t="s">
        <v>42</v>
      </c>
      <c r="F8753" s="2" t="s">
        <v>43</v>
      </c>
      <c r="G8753" s="2" t="s">
        <v>28</v>
      </c>
      <c r="H8753" s="2" t="s">
        <v>44</v>
      </c>
      <c r="I8753" s="2" t="s">
        <v>8</v>
      </c>
      <c r="J8753" s="2" t="s">
        <v>45</v>
      </c>
      <c r="K8753" s="2" t="s">
        <v>46</v>
      </c>
      <c r="L8753" s="2" t="s">
        <v>47</v>
      </c>
      <c r="M8753" s="2" t="s">
        <v>27</v>
      </c>
      <c r="N8753" s="2" t="s">
        <v>48</v>
      </c>
      <c r="O8753" s="2" t="s">
        <v>49</v>
      </c>
      <c r="P8753" s="2" t="s">
        <v>50</v>
      </c>
      <c r="Q8753" s="2" t="s">
        <v>51</v>
      </c>
    </row>
    <row r="8754" spans="1:29" hidden="1" outlineLevel="1" collapsed="1" x14ac:dyDescent="0.25">
      <c r="A8754" t="s">
        <v>34</v>
      </c>
      <c r="B8754" s="4" t="s">
        <v>29</v>
      </c>
      <c r="C8754" s="4" t="s">
        <v>10140</v>
      </c>
      <c r="D8754" s="4" t="s">
        <v>34</v>
      </c>
      <c r="E8754" s="4">
        <v>2.9401900000000001E-3</v>
      </c>
      <c r="F8754" s="4">
        <v>3.0793500000000001E-4</v>
      </c>
      <c r="G8754" s="4">
        <v>1</v>
      </c>
      <c r="H8754" s="4">
        <v>1</v>
      </c>
      <c r="I8754" s="4">
        <v>1</v>
      </c>
      <c r="J8754" s="4" t="s">
        <v>10137</v>
      </c>
      <c r="K8754" s="4">
        <v>0</v>
      </c>
      <c r="L8754" s="4">
        <v>1585.85122</v>
      </c>
      <c r="M8754" s="4" t="s">
        <v>29</v>
      </c>
      <c r="N8754" s="4" t="s">
        <v>29</v>
      </c>
      <c r="O8754" s="4">
        <v>1.192E-4</v>
      </c>
      <c r="P8754" s="4">
        <v>3.3060000000000001E-4</v>
      </c>
      <c r="Q8754" s="4">
        <v>2.84</v>
      </c>
    </row>
    <row r="8755" spans="1:29" hidden="1" outlineLevel="1" collapsed="1" x14ac:dyDescent="0.25">
      <c r="A8755" t="s">
        <v>34</v>
      </c>
      <c r="B8755" s="4" t="s">
        <v>29</v>
      </c>
      <c r="C8755" s="4" t="s">
        <v>10141</v>
      </c>
      <c r="D8755" s="4" t="s">
        <v>34</v>
      </c>
      <c r="E8755" s="4">
        <v>1.3921299999999999E-2</v>
      </c>
      <c r="F8755" s="4">
        <v>4.3565599999999998E-4</v>
      </c>
      <c r="G8755" s="4">
        <v>1</v>
      </c>
      <c r="H8755" s="4">
        <v>1</v>
      </c>
      <c r="I8755" s="4">
        <v>1</v>
      </c>
      <c r="J8755" s="4" t="s">
        <v>10137</v>
      </c>
      <c r="K8755" s="4">
        <v>0</v>
      </c>
      <c r="L8755" s="4">
        <v>2328.30609</v>
      </c>
      <c r="M8755" s="4" t="s">
        <v>29</v>
      </c>
      <c r="N8755" s="4" t="s">
        <v>29</v>
      </c>
      <c r="O8755" s="4">
        <v>1.639E-4</v>
      </c>
      <c r="P8755" s="4">
        <v>2.085E-3</v>
      </c>
      <c r="Q8755" s="4">
        <v>2.5499999999999998</v>
      </c>
    </row>
    <row r="8756" spans="1:29" hidden="1" outlineLevel="1" collapsed="1" x14ac:dyDescent="0.25">
      <c r="A8756" t="s">
        <v>34</v>
      </c>
      <c r="B8756" s="4" t="s">
        <v>29</v>
      </c>
      <c r="C8756" s="4" t="s">
        <v>10142</v>
      </c>
      <c r="D8756" s="4" t="s">
        <v>133</v>
      </c>
      <c r="E8756" s="4">
        <v>4.4657099999999998E-2</v>
      </c>
      <c r="F8756" s="4">
        <v>1.52893E-3</v>
      </c>
      <c r="G8756" s="4">
        <v>1</v>
      </c>
      <c r="H8756" s="4">
        <v>1</v>
      </c>
      <c r="I8756" s="4">
        <v>2</v>
      </c>
      <c r="J8756" s="4" t="s">
        <v>10137</v>
      </c>
      <c r="K8756" s="4">
        <v>0</v>
      </c>
      <c r="L8756" s="4">
        <v>1917.0361399999999</v>
      </c>
      <c r="M8756" s="4" t="s">
        <v>29</v>
      </c>
      <c r="N8756" s="4" t="s">
        <v>29</v>
      </c>
      <c r="O8756" s="4">
        <v>5.0580000000000004E-4</v>
      </c>
      <c r="P8756" s="4">
        <v>9.11E-3</v>
      </c>
      <c r="Q8756" s="4">
        <v>2.72</v>
      </c>
    </row>
    <row r="8757" spans="1:29" hidden="1" outlineLevel="1" collapsed="1" x14ac:dyDescent="0.25">
      <c r="A8757" t="s">
        <v>34</v>
      </c>
      <c r="B8757" s="4" t="s">
        <v>29</v>
      </c>
      <c r="C8757" s="4" t="s">
        <v>10143</v>
      </c>
      <c r="D8757" s="4" t="s">
        <v>34</v>
      </c>
      <c r="E8757" s="4">
        <v>0.12889</v>
      </c>
      <c r="F8757" s="4">
        <v>4.3961599999999997E-3</v>
      </c>
      <c r="G8757" s="4">
        <v>1</v>
      </c>
      <c r="H8757" s="4">
        <v>1</v>
      </c>
      <c r="I8757" s="4">
        <v>1</v>
      </c>
      <c r="J8757" s="4" t="s">
        <v>10137</v>
      </c>
      <c r="K8757" s="4">
        <v>0</v>
      </c>
      <c r="L8757" s="4">
        <v>1006.56801</v>
      </c>
      <c r="M8757" s="4" t="s">
        <v>29</v>
      </c>
      <c r="N8757" s="4" t="s">
        <v>29</v>
      </c>
      <c r="O8757" s="4">
        <v>1.5299999999999999E-3</v>
      </c>
      <c r="P8757" s="4">
        <v>3.9609999999999999E-2</v>
      </c>
      <c r="Q8757" s="4">
        <v>2.13</v>
      </c>
    </row>
    <row r="8758" spans="1:29" x14ac:dyDescent="0.25">
      <c r="A8758" s="3" t="s">
        <v>29</v>
      </c>
      <c r="B8758" s="3" t="s">
        <v>30</v>
      </c>
      <c r="C8758" s="3" t="s">
        <v>10144</v>
      </c>
      <c r="D8758" s="3" t="s">
        <v>10145</v>
      </c>
      <c r="E8758" s="3">
        <v>0</v>
      </c>
      <c r="F8758" s="3">
        <v>9.5990000000000002</v>
      </c>
      <c r="G8758" s="3">
        <v>10</v>
      </c>
      <c r="H8758" s="3">
        <v>3</v>
      </c>
      <c r="I8758" s="3">
        <v>3</v>
      </c>
      <c r="J8758" s="3">
        <v>3</v>
      </c>
      <c r="K8758" s="3">
        <v>387</v>
      </c>
      <c r="L8758" s="3">
        <v>44.5</v>
      </c>
      <c r="M8758" s="3">
        <v>6.57</v>
      </c>
      <c r="N8758" s="3">
        <v>6.71</v>
      </c>
      <c r="O8758" s="3">
        <v>3</v>
      </c>
      <c r="P8758" s="3" t="s">
        <v>34</v>
      </c>
      <c r="Q8758" s="3" t="s">
        <v>34</v>
      </c>
      <c r="R8758" s="3" t="s">
        <v>34</v>
      </c>
      <c r="S8758" s="3" t="s">
        <v>10146</v>
      </c>
      <c r="T8758" s="3" t="s">
        <v>34</v>
      </c>
      <c r="U8758" s="3" t="s">
        <v>10144</v>
      </c>
      <c r="V8758" s="3" t="s">
        <v>34</v>
      </c>
      <c r="W8758" s="3" t="s">
        <v>714</v>
      </c>
      <c r="X8758" s="3" t="s">
        <v>34</v>
      </c>
      <c r="Y8758" s="3" t="s">
        <v>34</v>
      </c>
      <c r="Z8758" s="3" t="s">
        <v>34</v>
      </c>
      <c r="AA8758" s="3">
        <v>0</v>
      </c>
      <c r="AB8758" s="3" t="s">
        <v>29</v>
      </c>
      <c r="AC8758" s="3">
        <v>1</v>
      </c>
    </row>
    <row r="8759" spans="1:29" hidden="1" outlineLevel="1" collapsed="1" x14ac:dyDescent="0.25">
      <c r="A8759" t="s">
        <v>34</v>
      </c>
      <c r="B8759" s="2" t="s">
        <v>39</v>
      </c>
      <c r="C8759" s="2" t="s">
        <v>40</v>
      </c>
      <c r="D8759" s="2" t="s">
        <v>41</v>
      </c>
      <c r="E8759" s="2" t="s">
        <v>42</v>
      </c>
      <c r="F8759" s="2" t="s">
        <v>43</v>
      </c>
      <c r="G8759" s="2" t="s">
        <v>28</v>
      </c>
      <c r="H8759" s="2" t="s">
        <v>44</v>
      </c>
      <c r="I8759" s="2" t="s">
        <v>8</v>
      </c>
      <c r="J8759" s="2" t="s">
        <v>45</v>
      </c>
      <c r="K8759" s="2" t="s">
        <v>46</v>
      </c>
      <c r="L8759" s="2" t="s">
        <v>47</v>
      </c>
      <c r="M8759" s="2" t="s">
        <v>27</v>
      </c>
      <c r="N8759" s="2" t="s">
        <v>48</v>
      </c>
      <c r="O8759" s="2" t="s">
        <v>49</v>
      </c>
      <c r="P8759" s="2" t="s">
        <v>50</v>
      </c>
      <c r="Q8759" s="2" t="s">
        <v>51</v>
      </c>
    </row>
    <row r="8760" spans="1:29" hidden="1" outlineLevel="1" collapsed="1" x14ac:dyDescent="0.25">
      <c r="A8760" t="s">
        <v>34</v>
      </c>
      <c r="B8760" s="4" t="s">
        <v>29</v>
      </c>
      <c r="C8760" s="4" t="s">
        <v>10147</v>
      </c>
      <c r="D8760" s="4" t="s">
        <v>34</v>
      </c>
      <c r="E8760" s="4">
        <v>2.48155E-5</v>
      </c>
      <c r="F8760" s="4">
        <v>1.5434800000000001E-4</v>
      </c>
      <c r="G8760" s="4">
        <v>1</v>
      </c>
      <c r="H8760" s="4">
        <v>1</v>
      </c>
      <c r="I8760" s="4">
        <v>1</v>
      </c>
      <c r="J8760" s="4" t="s">
        <v>10144</v>
      </c>
      <c r="K8760" s="4">
        <v>0</v>
      </c>
      <c r="L8760" s="4">
        <v>1719.9051099999999</v>
      </c>
      <c r="M8760" s="4" t="s">
        <v>29</v>
      </c>
      <c r="N8760" s="4" t="s">
        <v>29</v>
      </c>
      <c r="O8760" s="4">
        <v>6.5770000000000002E-5</v>
      </c>
      <c r="P8760" s="4">
        <v>1.0640000000000001E-6</v>
      </c>
      <c r="Q8760" s="4">
        <v>2.59</v>
      </c>
    </row>
    <row r="8761" spans="1:29" hidden="1" outlineLevel="1" collapsed="1" x14ac:dyDescent="0.25">
      <c r="A8761" t="s">
        <v>34</v>
      </c>
      <c r="B8761" s="4" t="s">
        <v>29</v>
      </c>
      <c r="C8761" s="4" t="s">
        <v>10148</v>
      </c>
      <c r="D8761" s="4" t="s">
        <v>34</v>
      </c>
      <c r="E8761" s="4">
        <v>3.3867899999999999E-2</v>
      </c>
      <c r="F8761" s="4">
        <v>1.27169E-3</v>
      </c>
      <c r="G8761" s="4">
        <v>1</v>
      </c>
      <c r="H8761" s="4">
        <v>1</v>
      </c>
      <c r="I8761" s="4">
        <v>1</v>
      </c>
      <c r="J8761" s="4" t="s">
        <v>10144</v>
      </c>
      <c r="K8761" s="4">
        <v>0</v>
      </c>
      <c r="L8761" s="4">
        <v>1233.63212</v>
      </c>
      <c r="M8761" s="4" t="s">
        <v>29</v>
      </c>
      <c r="N8761" s="4" t="s">
        <v>29</v>
      </c>
      <c r="O8761" s="4">
        <v>4.6000000000000001E-4</v>
      </c>
      <c r="P8761" s="4">
        <v>6.3699999999999998E-3</v>
      </c>
      <c r="Q8761" s="4">
        <v>2.25</v>
      </c>
    </row>
    <row r="8762" spans="1:29" hidden="1" outlineLevel="1" collapsed="1" x14ac:dyDescent="0.25">
      <c r="A8762" t="s">
        <v>34</v>
      </c>
      <c r="B8762" s="4" t="s">
        <v>29</v>
      </c>
      <c r="C8762" s="4" t="s">
        <v>10149</v>
      </c>
      <c r="D8762" s="4" t="s">
        <v>34</v>
      </c>
      <c r="E8762" s="4">
        <v>0.123221</v>
      </c>
      <c r="F8762" s="4">
        <v>4.0088399999999996E-3</v>
      </c>
      <c r="G8762" s="4">
        <v>1</v>
      </c>
      <c r="H8762" s="4">
        <v>1</v>
      </c>
      <c r="I8762" s="4">
        <v>1</v>
      </c>
      <c r="J8762" s="4" t="s">
        <v>10144</v>
      </c>
      <c r="K8762" s="4">
        <v>0</v>
      </c>
      <c r="L8762" s="4">
        <v>1265.72523</v>
      </c>
      <c r="M8762" s="4" t="s">
        <v>29</v>
      </c>
      <c r="N8762" s="4" t="s">
        <v>29</v>
      </c>
      <c r="O8762" s="4">
        <v>1.4350000000000001E-3</v>
      </c>
      <c r="P8762" s="4">
        <v>3.7139999999999999E-2</v>
      </c>
      <c r="Q8762" s="4">
        <v>1.87</v>
      </c>
    </row>
    <row r="8763" spans="1:29" x14ac:dyDescent="0.25">
      <c r="A8763" s="3" t="s">
        <v>29</v>
      </c>
      <c r="B8763" s="3" t="s">
        <v>30</v>
      </c>
      <c r="C8763" s="3" t="s">
        <v>10150</v>
      </c>
      <c r="D8763" s="3" t="s">
        <v>10151</v>
      </c>
      <c r="E8763" s="3">
        <v>0</v>
      </c>
      <c r="F8763" s="3">
        <v>9.58</v>
      </c>
      <c r="G8763" s="3">
        <v>6</v>
      </c>
      <c r="H8763" s="3">
        <v>1</v>
      </c>
      <c r="I8763" s="3">
        <v>2</v>
      </c>
      <c r="J8763" s="3">
        <v>1</v>
      </c>
      <c r="K8763" s="3">
        <v>235</v>
      </c>
      <c r="L8763" s="3">
        <v>28</v>
      </c>
      <c r="M8763" s="3">
        <v>9.3800000000000008</v>
      </c>
      <c r="N8763" s="3">
        <v>6.82</v>
      </c>
      <c r="O8763" s="3">
        <v>1</v>
      </c>
      <c r="P8763" s="3" t="s">
        <v>315</v>
      </c>
      <c r="Q8763" s="3" t="s">
        <v>3464</v>
      </c>
      <c r="R8763" s="3" t="s">
        <v>34</v>
      </c>
      <c r="S8763" s="3" t="s">
        <v>10152</v>
      </c>
      <c r="T8763" s="3" t="s">
        <v>10153</v>
      </c>
      <c r="U8763" s="3" t="s">
        <v>10150</v>
      </c>
      <c r="V8763" s="3" t="s">
        <v>10154</v>
      </c>
      <c r="W8763" s="3" t="s">
        <v>38</v>
      </c>
      <c r="X8763" s="3" t="s">
        <v>34</v>
      </c>
      <c r="Y8763" s="3" t="s">
        <v>34</v>
      </c>
      <c r="Z8763" s="3" t="s">
        <v>34</v>
      </c>
      <c r="AA8763" s="3">
        <v>0</v>
      </c>
      <c r="AB8763" s="3" t="s">
        <v>29</v>
      </c>
      <c r="AC8763" s="3">
        <v>1</v>
      </c>
    </row>
    <row r="8764" spans="1:29" hidden="1" outlineLevel="1" collapsed="1" x14ac:dyDescent="0.25">
      <c r="A8764" t="s">
        <v>34</v>
      </c>
      <c r="B8764" s="2" t="s">
        <v>39</v>
      </c>
      <c r="C8764" s="2" t="s">
        <v>40</v>
      </c>
      <c r="D8764" s="2" t="s">
        <v>41</v>
      </c>
      <c r="E8764" s="2" t="s">
        <v>42</v>
      </c>
      <c r="F8764" s="2" t="s">
        <v>43</v>
      </c>
      <c r="G8764" s="2" t="s">
        <v>28</v>
      </c>
      <c r="H8764" s="2" t="s">
        <v>44</v>
      </c>
      <c r="I8764" s="2" t="s">
        <v>8</v>
      </c>
      <c r="J8764" s="2" t="s">
        <v>45</v>
      </c>
      <c r="K8764" s="2" t="s">
        <v>46</v>
      </c>
      <c r="L8764" s="2" t="s">
        <v>47</v>
      </c>
      <c r="M8764" s="2" t="s">
        <v>27</v>
      </c>
      <c r="N8764" s="2" t="s">
        <v>48</v>
      </c>
      <c r="O8764" s="2" t="s">
        <v>49</v>
      </c>
      <c r="P8764" s="2" t="s">
        <v>50</v>
      </c>
      <c r="Q8764" s="2" t="s">
        <v>51</v>
      </c>
    </row>
    <row r="8765" spans="1:29" hidden="1" outlineLevel="1" collapsed="1" x14ac:dyDescent="0.25">
      <c r="A8765" t="s">
        <v>34</v>
      </c>
      <c r="B8765" s="4" t="s">
        <v>29</v>
      </c>
      <c r="C8765" s="4" t="s">
        <v>10155</v>
      </c>
      <c r="D8765" s="4" t="s">
        <v>34</v>
      </c>
      <c r="E8765" s="4">
        <v>6.8120500000000003E-6</v>
      </c>
      <c r="F8765" s="4">
        <v>1.5434800000000001E-4</v>
      </c>
      <c r="G8765" s="4">
        <v>1</v>
      </c>
      <c r="H8765" s="4">
        <v>1</v>
      </c>
      <c r="I8765" s="4">
        <v>2</v>
      </c>
      <c r="J8765" s="4" t="s">
        <v>10150</v>
      </c>
      <c r="K8765" s="4">
        <v>2</v>
      </c>
      <c r="L8765" s="4">
        <v>1644.78639</v>
      </c>
      <c r="M8765" s="4" t="s">
        <v>29</v>
      </c>
      <c r="N8765" s="4" t="s">
        <v>29</v>
      </c>
      <c r="O8765" s="4">
        <v>6.5770000000000002E-5</v>
      </c>
      <c r="P8765" s="4">
        <v>2.2149999999999999E-7</v>
      </c>
      <c r="Q8765" s="4">
        <v>3.72</v>
      </c>
    </row>
    <row r="8766" spans="1:29" x14ac:dyDescent="0.25">
      <c r="A8766" s="3" t="s">
        <v>29</v>
      </c>
      <c r="B8766" s="3" t="s">
        <v>30</v>
      </c>
      <c r="C8766" s="3" t="s">
        <v>10156</v>
      </c>
      <c r="D8766" s="3" t="s">
        <v>10157</v>
      </c>
      <c r="E8766" s="3">
        <v>0</v>
      </c>
      <c r="F8766" s="3">
        <v>9.57</v>
      </c>
      <c r="G8766" s="3">
        <v>14</v>
      </c>
      <c r="H8766" s="3">
        <v>2</v>
      </c>
      <c r="I8766" s="3">
        <v>2</v>
      </c>
      <c r="J8766" s="3">
        <v>2</v>
      </c>
      <c r="K8766" s="3">
        <v>252</v>
      </c>
      <c r="L8766" s="3">
        <v>28.5</v>
      </c>
      <c r="M8766" s="3">
        <v>5.92</v>
      </c>
      <c r="N8766" s="3">
        <v>7.59</v>
      </c>
      <c r="O8766" s="3">
        <v>2</v>
      </c>
      <c r="P8766" s="3" t="s">
        <v>34</v>
      </c>
      <c r="Q8766" s="3" t="s">
        <v>34</v>
      </c>
      <c r="R8766" s="3" t="s">
        <v>34</v>
      </c>
      <c r="S8766" s="3" t="s">
        <v>34</v>
      </c>
      <c r="T8766" s="3" t="s">
        <v>34</v>
      </c>
      <c r="U8766" s="3" t="s">
        <v>10156</v>
      </c>
      <c r="V8766" s="3" t="s">
        <v>34</v>
      </c>
      <c r="W8766" s="3" t="s">
        <v>1213</v>
      </c>
      <c r="X8766" s="3" t="s">
        <v>34</v>
      </c>
      <c r="Y8766" s="3" t="s">
        <v>34</v>
      </c>
      <c r="Z8766" s="3" t="s">
        <v>34</v>
      </c>
      <c r="AA8766" s="3">
        <v>0</v>
      </c>
      <c r="AB8766" s="3" t="s">
        <v>29</v>
      </c>
      <c r="AC8766" s="3">
        <v>1</v>
      </c>
    </row>
    <row r="8767" spans="1:29" hidden="1" outlineLevel="1" collapsed="1" x14ac:dyDescent="0.25">
      <c r="A8767" t="s">
        <v>34</v>
      </c>
      <c r="B8767" s="2" t="s">
        <v>39</v>
      </c>
      <c r="C8767" s="2" t="s">
        <v>40</v>
      </c>
      <c r="D8767" s="2" t="s">
        <v>41</v>
      </c>
      <c r="E8767" s="2" t="s">
        <v>42</v>
      </c>
      <c r="F8767" s="2" t="s">
        <v>43</v>
      </c>
      <c r="G8767" s="2" t="s">
        <v>28</v>
      </c>
      <c r="H8767" s="2" t="s">
        <v>44</v>
      </c>
      <c r="I8767" s="2" t="s">
        <v>8</v>
      </c>
      <c r="J8767" s="2" t="s">
        <v>45</v>
      </c>
      <c r="K8767" s="2" t="s">
        <v>46</v>
      </c>
      <c r="L8767" s="2" t="s">
        <v>47</v>
      </c>
      <c r="M8767" s="2" t="s">
        <v>27</v>
      </c>
      <c r="N8767" s="2" t="s">
        <v>48</v>
      </c>
      <c r="O8767" s="2" t="s">
        <v>49</v>
      </c>
      <c r="P8767" s="2" t="s">
        <v>50</v>
      </c>
      <c r="Q8767" s="2" t="s">
        <v>51</v>
      </c>
    </row>
    <row r="8768" spans="1:29" hidden="1" outlineLevel="1" collapsed="1" x14ac:dyDescent="0.25">
      <c r="A8768" t="s">
        <v>34</v>
      </c>
      <c r="B8768" s="4" t="s">
        <v>29</v>
      </c>
      <c r="C8768" s="4" t="s">
        <v>10158</v>
      </c>
      <c r="D8768" s="4" t="s">
        <v>34</v>
      </c>
      <c r="E8768" s="4">
        <v>4.9070800000000003E-7</v>
      </c>
      <c r="F8768" s="4">
        <v>1.5434800000000001E-4</v>
      </c>
      <c r="G8768" s="4">
        <v>1</v>
      </c>
      <c r="H8768" s="4">
        <v>1</v>
      </c>
      <c r="I8768" s="4">
        <v>1</v>
      </c>
      <c r="J8768" s="4" t="s">
        <v>10156</v>
      </c>
      <c r="K8768" s="4">
        <v>0</v>
      </c>
      <c r="L8768" s="4">
        <v>1877.90148</v>
      </c>
      <c r="M8768" s="4" t="s">
        <v>29</v>
      </c>
      <c r="N8768" s="4" t="s">
        <v>29</v>
      </c>
      <c r="O8768" s="4">
        <v>6.5770000000000002E-5</v>
      </c>
      <c r="P8768" s="4">
        <v>9.1879999999999993E-9</v>
      </c>
      <c r="Q8768" s="4">
        <v>4.46</v>
      </c>
    </row>
    <row r="8769" spans="1:29" hidden="1" outlineLevel="1" collapsed="1" x14ac:dyDescent="0.25">
      <c r="A8769" t="s">
        <v>34</v>
      </c>
      <c r="B8769" s="4" t="s">
        <v>29</v>
      </c>
      <c r="C8769" s="4" t="s">
        <v>10159</v>
      </c>
      <c r="D8769" s="4" t="s">
        <v>34</v>
      </c>
      <c r="E8769" s="4">
        <v>0.105076</v>
      </c>
      <c r="F8769" s="4">
        <v>3.6348800000000001E-3</v>
      </c>
      <c r="G8769" s="4">
        <v>1</v>
      </c>
      <c r="H8769" s="4">
        <v>1</v>
      </c>
      <c r="I8769" s="4">
        <v>1</v>
      </c>
      <c r="J8769" s="4" t="s">
        <v>10156</v>
      </c>
      <c r="K8769" s="4">
        <v>0</v>
      </c>
      <c r="L8769" s="4">
        <v>2339.13427</v>
      </c>
      <c r="M8769" s="4" t="s">
        <v>29</v>
      </c>
      <c r="N8769" s="4" t="s">
        <v>29</v>
      </c>
      <c r="O8769" s="4">
        <v>1.302E-3</v>
      </c>
      <c r="P8769" s="4">
        <v>2.9319999999999999E-2</v>
      </c>
      <c r="Q8769" s="4">
        <v>3.14</v>
      </c>
    </row>
    <row r="8770" spans="1:29" x14ac:dyDescent="0.25">
      <c r="A8770" s="3" t="s">
        <v>29</v>
      </c>
      <c r="B8770" s="3" t="s">
        <v>30</v>
      </c>
      <c r="C8770" s="3" t="s">
        <v>10160</v>
      </c>
      <c r="D8770" s="3" t="s">
        <v>10161</v>
      </c>
      <c r="E8770" s="3">
        <v>0</v>
      </c>
      <c r="F8770" s="3">
        <v>9.5489999999999995</v>
      </c>
      <c r="G8770" s="3">
        <v>31</v>
      </c>
      <c r="H8770" s="3">
        <v>3</v>
      </c>
      <c r="I8770" s="3">
        <v>4</v>
      </c>
      <c r="J8770" s="3">
        <v>3</v>
      </c>
      <c r="K8770" s="3">
        <v>215</v>
      </c>
      <c r="L8770" s="3">
        <v>23.4</v>
      </c>
      <c r="M8770" s="3">
        <v>8.07</v>
      </c>
      <c r="N8770" s="3">
        <v>13.86</v>
      </c>
      <c r="O8770" s="3">
        <v>3</v>
      </c>
      <c r="P8770" s="3" t="s">
        <v>315</v>
      </c>
      <c r="Q8770" s="3" t="s">
        <v>2066</v>
      </c>
      <c r="R8770" s="3" t="s">
        <v>7366</v>
      </c>
      <c r="S8770" s="3" t="s">
        <v>10162</v>
      </c>
      <c r="T8770" s="3" t="s">
        <v>34</v>
      </c>
      <c r="U8770" s="3" t="s">
        <v>10160</v>
      </c>
      <c r="V8770" s="3" t="s">
        <v>34</v>
      </c>
      <c r="W8770" s="3" t="s">
        <v>1555</v>
      </c>
      <c r="X8770" s="3" t="s">
        <v>34</v>
      </c>
      <c r="Y8770" s="3" t="s">
        <v>34</v>
      </c>
      <c r="Z8770" s="3" t="s">
        <v>34</v>
      </c>
      <c r="AA8770" s="3">
        <v>0</v>
      </c>
      <c r="AB8770" s="3" t="s">
        <v>29</v>
      </c>
      <c r="AC8770" s="3">
        <v>1</v>
      </c>
    </row>
    <row r="8771" spans="1:29" hidden="1" outlineLevel="1" collapsed="1" x14ac:dyDescent="0.25">
      <c r="A8771" t="s">
        <v>34</v>
      </c>
      <c r="B8771" s="2" t="s">
        <v>39</v>
      </c>
      <c r="C8771" s="2" t="s">
        <v>40</v>
      </c>
      <c r="D8771" s="2" t="s">
        <v>41</v>
      </c>
      <c r="E8771" s="2" t="s">
        <v>42</v>
      </c>
      <c r="F8771" s="2" t="s">
        <v>43</v>
      </c>
      <c r="G8771" s="2" t="s">
        <v>28</v>
      </c>
      <c r="H8771" s="2" t="s">
        <v>44</v>
      </c>
      <c r="I8771" s="2" t="s">
        <v>8</v>
      </c>
      <c r="J8771" s="2" t="s">
        <v>45</v>
      </c>
      <c r="K8771" s="2" t="s">
        <v>46</v>
      </c>
      <c r="L8771" s="2" t="s">
        <v>47</v>
      </c>
      <c r="M8771" s="2" t="s">
        <v>27</v>
      </c>
      <c r="N8771" s="2" t="s">
        <v>48</v>
      </c>
      <c r="O8771" s="2" t="s">
        <v>49</v>
      </c>
      <c r="P8771" s="2" t="s">
        <v>50</v>
      </c>
      <c r="Q8771" s="2" t="s">
        <v>51</v>
      </c>
    </row>
    <row r="8772" spans="1:29" hidden="1" outlineLevel="1" collapsed="1" x14ac:dyDescent="0.25">
      <c r="A8772" t="s">
        <v>34</v>
      </c>
      <c r="B8772" s="4" t="s">
        <v>29</v>
      </c>
      <c r="C8772" s="4" t="s">
        <v>10163</v>
      </c>
      <c r="D8772" s="4" t="s">
        <v>34</v>
      </c>
      <c r="E8772" s="4">
        <v>4.12283E-4</v>
      </c>
      <c r="F8772" s="4">
        <v>1.5434800000000001E-4</v>
      </c>
      <c r="G8772" s="4">
        <v>1</v>
      </c>
      <c r="H8772" s="4">
        <v>1</v>
      </c>
      <c r="I8772" s="4">
        <v>2</v>
      </c>
      <c r="J8772" s="4" t="s">
        <v>10160</v>
      </c>
      <c r="K8772" s="4">
        <v>2</v>
      </c>
      <c r="L8772" s="4">
        <v>2442.2914999999998</v>
      </c>
      <c r="M8772" s="4" t="s">
        <v>29</v>
      </c>
      <c r="N8772" s="4" t="s">
        <v>29</v>
      </c>
      <c r="O8772" s="4">
        <v>6.5770000000000002E-5</v>
      </c>
      <c r="P8772" s="4">
        <v>3.1730000000000003E-5</v>
      </c>
      <c r="Q8772" s="4">
        <v>4.4400000000000004</v>
      </c>
    </row>
    <row r="8773" spans="1:29" hidden="1" outlineLevel="1" collapsed="1" x14ac:dyDescent="0.25">
      <c r="A8773" t="s">
        <v>34</v>
      </c>
      <c r="B8773" s="4" t="s">
        <v>29</v>
      </c>
      <c r="C8773" s="4" t="s">
        <v>10164</v>
      </c>
      <c r="D8773" s="4" t="s">
        <v>241</v>
      </c>
      <c r="E8773" s="4">
        <v>9.8237499999999991E-3</v>
      </c>
      <c r="F8773" s="4">
        <v>4.3565599999999998E-4</v>
      </c>
      <c r="G8773" s="4">
        <v>1</v>
      </c>
      <c r="H8773" s="4">
        <v>1</v>
      </c>
      <c r="I8773" s="4">
        <v>1</v>
      </c>
      <c r="J8773" s="4" t="s">
        <v>10160</v>
      </c>
      <c r="K8773" s="4">
        <v>1</v>
      </c>
      <c r="L8773" s="4">
        <v>2784.2740899999999</v>
      </c>
      <c r="M8773" s="4" t="s">
        <v>29</v>
      </c>
      <c r="N8773" s="4" t="s">
        <v>29</v>
      </c>
      <c r="O8773" s="4">
        <v>1.639E-4</v>
      </c>
      <c r="P8773" s="4">
        <v>1.364E-3</v>
      </c>
      <c r="Q8773" s="4">
        <v>3.02</v>
      </c>
    </row>
    <row r="8774" spans="1:29" hidden="1" outlineLevel="1" collapsed="1" x14ac:dyDescent="0.25">
      <c r="A8774" t="s">
        <v>34</v>
      </c>
      <c r="B8774" s="4" t="s">
        <v>29</v>
      </c>
      <c r="C8774" s="4" t="s">
        <v>10165</v>
      </c>
      <c r="D8774" s="4" t="s">
        <v>34</v>
      </c>
      <c r="E8774" s="4">
        <v>3.4501400000000002E-2</v>
      </c>
      <c r="F8774" s="4">
        <v>1.27169E-3</v>
      </c>
      <c r="G8774" s="4">
        <v>1</v>
      </c>
      <c r="H8774" s="4">
        <v>1</v>
      </c>
      <c r="I8774" s="4">
        <v>1</v>
      </c>
      <c r="J8774" s="4" t="s">
        <v>10160</v>
      </c>
      <c r="K8774" s="4">
        <v>2</v>
      </c>
      <c r="L8774" s="4">
        <v>2047.96794</v>
      </c>
      <c r="M8774" s="4" t="s">
        <v>29</v>
      </c>
      <c r="N8774" s="4" t="s">
        <v>29</v>
      </c>
      <c r="O8774" s="4">
        <v>4.6000000000000001E-4</v>
      </c>
      <c r="P8774" s="4">
        <v>6.5199999999999998E-3</v>
      </c>
      <c r="Q8774" s="4">
        <v>2.4300000000000002</v>
      </c>
    </row>
    <row r="8775" spans="1:29" x14ac:dyDescent="0.25">
      <c r="A8775" s="3" t="s">
        <v>29</v>
      </c>
      <c r="B8775" s="3" t="s">
        <v>30</v>
      </c>
      <c r="C8775" s="3" t="s">
        <v>10166</v>
      </c>
      <c r="D8775" s="3" t="s">
        <v>10167</v>
      </c>
      <c r="E8775" s="3">
        <v>0</v>
      </c>
      <c r="F8775" s="3">
        <v>9.516</v>
      </c>
      <c r="G8775" s="3">
        <v>9</v>
      </c>
      <c r="H8775" s="3">
        <v>2</v>
      </c>
      <c r="I8775" s="3">
        <v>2</v>
      </c>
      <c r="J8775" s="3">
        <v>2</v>
      </c>
      <c r="K8775" s="3">
        <v>332</v>
      </c>
      <c r="L8775" s="3">
        <v>37</v>
      </c>
      <c r="M8775" s="3">
        <v>5.78</v>
      </c>
      <c r="N8775" s="3">
        <v>4.0999999999999996</v>
      </c>
      <c r="O8775" s="3">
        <v>2</v>
      </c>
      <c r="P8775" s="3" t="s">
        <v>1209</v>
      </c>
      <c r="Q8775" s="3" t="s">
        <v>34</v>
      </c>
      <c r="R8775" s="3" t="s">
        <v>189</v>
      </c>
      <c r="S8775" s="3" t="s">
        <v>10168</v>
      </c>
      <c r="T8775" s="3" t="s">
        <v>34</v>
      </c>
      <c r="U8775" s="3" t="s">
        <v>10166</v>
      </c>
      <c r="V8775" s="3" t="s">
        <v>34</v>
      </c>
      <c r="W8775" s="3" t="s">
        <v>714</v>
      </c>
      <c r="X8775" s="3" t="s">
        <v>34</v>
      </c>
      <c r="Y8775" s="3" t="s">
        <v>34</v>
      </c>
      <c r="Z8775" s="3" t="s">
        <v>34</v>
      </c>
      <c r="AA8775" s="3">
        <v>0</v>
      </c>
      <c r="AB8775" s="3" t="s">
        <v>29</v>
      </c>
      <c r="AC8775" s="3">
        <v>1</v>
      </c>
    </row>
    <row r="8776" spans="1:29" hidden="1" outlineLevel="1" collapsed="1" x14ac:dyDescent="0.25">
      <c r="A8776" t="s">
        <v>34</v>
      </c>
      <c r="B8776" s="2" t="s">
        <v>39</v>
      </c>
      <c r="C8776" s="2" t="s">
        <v>40</v>
      </c>
      <c r="D8776" s="2" t="s">
        <v>41</v>
      </c>
      <c r="E8776" s="2" t="s">
        <v>42</v>
      </c>
      <c r="F8776" s="2" t="s">
        <v>43</v>
      </c>
      <c r="G8776" s="2" t="s">
        <v>28</v>
      </c>
      <c r="H8776" s="2" t="s">
        <v>44</v>
      </c>
      <c r="I8776" s="2" t="s">
        <v>8</v>
      </c>
      <c r="J8776" s="2" t="s">
        <v>45</v>
      </c>
      <c r="K8776" s="2" t="s">
        <v>46</v>
      </c>
      <c r="L8776" s="2" t="s">
        <v>47</v>
      </c>
      <c r="M8776" s="2" t="s">
        <v>27</v>
      </c>
      <c r="N8776" s="2" t="s">
        <v>48</v>
      </c>
      <c r="O8776" s="2" t="s">
        <v>49</v>
      </c>
      <c r="P8776" s="2" t="s">
        <v>50</v>
      </c>
      <c r="Q8776" s="2" t="s">
        <v>51</v>
      </c>
    </row>
    <row r="8777" spans="1:29" hidden="1" outlineLevel="1" collapsed="1" x14ac:dyDescent="0.25">
      <c r="A8777" t="s">
        <v>34</v>
      </c>
      <c r="B8777" s="4" t="s">
        <v>29</v>
      </c>
      <c r="C8777" s="4" t="s">
        <v>10169</v>
      </c>
      <c r="D8777" s="4" t="s">
        <v>34</v>
      </c>
      <c r="E8777" s="4">
        <v>1.4457599999999999E-6</v>
      </c>
      <c r="F8777" s="4">
        <v>1.5434800000000001E-4</v>
      </c>
      <c r="G8777" s="4">
        <v>1</v>
      </c>
      <c r="H8777" s="4">
        <v>1</v>
      </c>
      <c r="I8777" s="4">
        <v>1</v>
      </c>
      <c r="J8777" s="4" t="s">
        <v>10166</v>
      </c>
      <c r="K8777" s="4">
        <v>0</v>
      </c>
      <c r="L8777" s="4">
        <v>1620.85916</v>
      </c>
      <c r="M8777" s="4" t="s">
        <v>29</v>
      </c>
      <c r="N8777" s="4" t="s">
        <v>29</v>
      </c>
      <c r="O8777" s="4">
        <v>6.5770000000000002E-5</v>
      </c>
      <c r="P8777" s="4">
        <v>3.3899999999999999E-8</v>
      </c>
      <c r="Q8777" s="4">
        <v>4.0999999999999996</v>
      </c>
    </row>
    <row r="8778" spans="1:29" hidden="1" outlineLevel="1" collapsed="1" x14ac:dyDescent="0.25">
      <c r="A8778" t="s">
        <v>34</v>
      </c>
      <c r="B8778" s="4" t="s">
        <v>29</v>
      </c>
      <c r="C8778" s="4" t="s">
        <v>10170</v>
      </c>
      <c r="D8778" s="4" t="s">
        <v>34</v>
      </c>
      <c r="E8778" s="4">
        <v>4.4114800000000003E-2</v>
      </c>
      <c r="F8778" s="4">
        <v>1.40211E-3</v>
      </c>
      <c r="G8778" s="4">
        <v>1</v>
      </c>
      <c r="H8778" s="4">
        <v>1</v>
      </c>
      <c r="I8778" s="4">
        <v>1</v>
      </c>
      <c r="J8778" s="4" t="s">
        <v>10166</v>
      </c>
      <c r="K8778" s="4">
        <v>0</v>
      </c>
      <c r="L8778" s="4">
        <v>1625.8241700000001</v>
      </c>
      <c r="M8778" s="4" t="s">
        <v>29</v>
      </c>
      <c r="N8778" s="4" t="s">
        <v>29</v>
      </c>
      <c r="O8778" s="4">
        <v>5.0580000000000004E-4</v>
      </c>
      <c r="P8778" s="4">
        <v>8.9899999999999997E-3</v>
      </c>
      <c r="Q8778" s="4">
        <v>1.98</v>
      </c>
    </row>
    <row r="8779" spans="1:29" x14ac:dyDescent="0.25">
      <c r="A8779" s="3" t="s">
        <v>29</v>
      </c>
      <c r="B8779" s="3" t="s">
        <v>30</v>
      </c>
      <c r="C8779" s="3" t="s">
        <v>10171</v>
      </c>
      <c r="D8779" s="3" t="s">
        <v>10172</v>
      </c>
      <c r="E8779" s="3">
        <v>0</v>
      </c>
      <c r="F8779" s="3">
        <v>9.5009999999999994</v>
      </c>
      <c r="G8779" s="3">
        <v>17</v>
      </c>
      <c r="H8779" s="3">
        <v>2</v>
      </c>
      <c r="I8779" s="3">
        <v>2</v>
      </c>
      <c r="J8779" s="3">
        <v>2</v>
      </c>
      <c r="K8779" s="3">
        <v>218</v>
      </c>
      <c r="L8779" s="3">
        <v>25.3</v>
      </c>
      <c r="M8779" s="3">
        <v>5.77</v>
      </c>
      <c r="N8779" s="3">
        <v>6.87</v>
      </c>
      <c r="O8779" s="3">
        <v>2</v>
      </c>
      <c r="P8779" s="3" t="s">
        <v>34</v>
      </c>
      <c r="Q8779" s="3" t="s">
        <v>34</v>
      </c>
      <c r="R8779" s="3" t="s">
        <v>34</v>
      </c>
      <c r="S8779" s="3" t="s">
        <v>34</v>
      </c>
      <c r="T8779" s="3" t="s">
        <v>34</v>
      </c>
      <c r="U8779" s="3" t="s">
        <v>10171</v>
      </c>
      <c r="V8779" s="3" t="s">
        <v>34</v>
      </c>
      <c r="W8779" s="3" t="s">
        <v>976</v>
      </c>
      <c r="X8779" s="3" t="s">
        <v>34</v>
      </c>
      <c r="Y8779" s="3" t="s">
        <v>34</v>
      </c>
      <c r="Z8779" s="3" t="s">
        <v>34</v>
      </c>
      <c r="AA8779" s="3">
        <v>0</v>
      </c>
      <c r="AB8779" s="3" t="s">
        <v>29</v>
      </c>
      <c r="AC8779" s="3">
        <v>1</v>
      </c>
    </row>
    <row r="8780" spans="1:29" hidden="1" outlineLevel="1" collapsed="1" x14ac:dyDescent="0.25">
      <c r="A8780" t="s">
        <v>34</v>
      </c>
      <c r="B8780" s="2" t="s">
        <v>39</v>
      </c>
      <c r="C8780" s="2" t="s">
        <v>40</v>
      </c>
      <c r="D8780" s="2" t="s">
        <v>41</v>
      </c>
      <c r="E8780" s="2" t="s">
        <v>42</v>
      </c>
      <c r="F8780" s="2" t="s">
        <v>43</v>
      </c>
      <c r="G8780" s="2" t="s">
        <v>28</v>
      </c>
      <c r="H8780" s="2" t="s">
        <v>44</v>
      </c>
      <c r="I8780" s="2" t="s">
        <v>8</v>
      </c>
      <c r="J8780" s="2" t="s">
        <v>45</v>
      </c>
      <c r="K8780" s="2" t="s">
        <v>46</v>
      </c>
      <c r="L8780" s="2" t="s">
        <v>47</v>
      </c>
      <c r="M8780" s="2" t="s">
        <v>27</v>
      </c>
      <c r="N8780" s="2" t="s">
        <v>48</v>
      </c>
      <c r="O8780" s="2" t="s">
        <v>49</v>
      </c>
      <c r="P8780" s="2" t="s">
        <v>50</v>
      </c>
      <c r="Q8780" s="2" t="s">
        <v>51</v>
      </c>
    </row>
    <row r="8781" spans="1:29" hidden="1" outlineLevel="1" collapsed="1" x14ac:dyDescent="0.25">
      <c r="A8781" t="s">
        <v>34</v>
      </c>
      <c r="B8781" s="4" t="s">
        <v>29</v>
      </c>
      <c r="C8781" s="4" t="s">
        <v>10173</v>
      </c>
      <c r="D8781" s="4" t="s">
        <v>197</v>
      </c>
      <c r="E8781" s="4">
        <v>2.38761E-5</v>
      </c>
      <c r="F8781" s="4">
        <v>1.5434800000000001E-4</v>
      </c>
      <c r="G8781" s="4">
        <v>1</v>
      </c>
      <c r="H8781" s="4">
        <v>1</v>
      </c>
      <c r="I8781" s="4">
        <v>1</v>
      </c>
      <c r="J8781" s="4" t="s">
        <v>10171</v>
      </c>
      <c r="K8781" s="4">
        <v>0</v>
      </c>
      <c r="L8781" s="4">
        <v>1646.8060599999999</v>
      </c>
      <c r="M8781" s="4" t="s">
        <v>29</v>
      </c>
      <c r="N8781" s="4" t="s">
        <v>29</v>
      </c>
      <c r="O8781" s="4">
        <v>6.5770000000000002E-5</v>
      </c>
      <c r="P8781" s="4">
        <v>1.009E-6</v>
      </c>
      <c r="Q8781" s="4">
        <v>3.8</v>
      </c>
    </row>
    <row r="8782" spans="1:29" hidden="1" outlineLevel="1" collapsed="1" x14ac:dyDescent="0.25">
      <c r="A8782" t="s">
        <v>34</v>
      </c>
      <c r="B8782" s="4" t="s">
        <v>29</v>
      </c>
      <c r="C8782" s="4" t="s">
        <v>10174</v>
      </c>
      <c r="D8782" s="4" t="s">
        <v>10175</v>
      </c>
      <c r="E8782" s="4">
        <v>2.7933400000000001E-3</v>
      </c>
      <c r="F8782" s="4">
        <v>3.0793500000000001E-4</v>
      </c>
      <c r="G8782" s="4">
        <v>1</v>
      </c>
      <c r="H8782" s="4">
        <v>1</v>
      </c>
      <c r="I8782" s="4">
        <v>1</v>
      </c>
      <c r="J8782" s="4" t="s">
        <v>10171</v>
      </c>
      <c r="K8782" s="4">
        <v>0</v>
      </c>
      <c r="L8782" s="4">
        <v>2529.1339600000001</v>
      </c>
      <c r="M8782" s="4" t="s">
        <v>29</v>
      </c>
      <c r="N8782" s="4" t="s">
        <v>29</v>
      </c>
      <c r="O8782" s="4">
        <v>1.192E-4</v>
      </c>
      <c r="P8782" s="4">
        <v>3.1260000000000001E-4</v>
      </c>
      <c r="Q8782" s="4">
        <v>3.08</v>
      </c>
    </row>
    <row r="8783" spans="1:29" x14ac:dyDescent="0.25">
      <c r="A8783" s="3" t="s">
        <v>29</v>
      </c>
      <c r="B8783" s="3" t="s">
        <v>30</v>
      </c>
      <c r="C8783" s="3" t="s">
        <v>10176</v>
      </c>
      <c r="D8783" s="3" t="s">
        <v>10177</v>
      </c>
      <c r="E8783" s="3">
        <v>0</v>
      </c>
      <c r="F8783" s="3">
        <v>9.4990000000000006</v>
      </c>
      <c r="G8783" s="3">
        <v>7</v>
      </c>
      <c r="H8783" s="3">
        <v>3</v>
      </c>
      <c r="I8783" s="3">
        <v>3</v>
      </c>
      <c r="J8783" s="3">
        <v>3</v>
      </c>
      <c r="K8783" s="3">
        <v>542</v>
      </c>
      <c r="L8783" s="3">
        <v>60.4</v>
      </c>
      <c r="M8783" s="3">
        <v>4.91</v>
      </c>
      <c r="N8783" s="3">
        <v>5.72</v>
      </c>
      <c r="O8783" s="3">
        <v>3</v>
      </c>
      <c r="P8783" s="3" t="s">
        <v>711</v>
      </c>
      <c r="Q8783" s="3" t="s">
        <v>3464</v>
      </c>
      <c r="R8783" s="3" t="s">
        <v>10015</v>
      </c>
      <c r="S8783" s="3" t="s">
        <v>10178</v>
      </c>
      <c r="T8783" s="3" t="s">
        <v>34</v>
      </c>
      <c r="U8783" s="3" t="s">
        <v>10179</v>
      </c>
      <c r="V8783" s="3" t="s">
        <v>34</v>
      </c>
      <c r="W8783" s="3" t="s">
        <v>638</v>
      </c>
      <c r="X8783" s="3" t="s">
        <v>34</v>
      </c>
      <c r="Y8783" s="3" t="s">
        <v>34</v>
      </c>
      <c r="Z8783" s="3" t="s">
        <v>34</v>
      </c>
      <c r="AA8783" s="3">
        <v>0</v>
      </c>
      <c r="AB8783" s="3" t="s">
        <v>29</v>
      </c>
      <c r="AC8783" s="3">
        <v>1</v>
      </c>
    </row>
    <row r="8784" spans="1:29" hidden="1" outlineLevel="1" collapsed="1" x14ac:dyDescent="0.25">
      <c r="A8784" t="s">
        <v>34</v>
      </c>
      <c r="B8784" s="2" t="s">
        <v>39</v>
      </c>
      <c r="C8784" s="2" t="s">
        <v>40</v>
      </c>
      <c r="D8784" s="2" t="s">
        <v>41</v>
      </c>
      <c r="E8784" s="2" t="s">
        <v>42</v>
      </c>
      <c r="F8784" s="2" t="s">
        <v>43</v>
      </c>
      <c r="G8784" s="2" t="s">
        <v>28</v>
      </c>
      <c r="H8784" s="2" t="s">
        <v>44</v>
      </c>
      <c r="I8784" s="2" t="s">
        <v>8</v>
      </c>
      <c r="J8784" s="2" t="s">
        <v>45</v>
      </c>
      <c r="K8784" s="2" t="s">
        <v>46</v>
      </c>
      <c r="L8784" s="2" t="s">
        <v>47</v>
      </c>
      <c r="M8784" s="2" t="s">
        <v>27</v>
      </c>
      <c r="N8784" s="2" t="s">
        <v>48</v>
      </c>
      <c r="O8784" s="2" t="s">
        <v>49</v>
      </c>
      <c r="P8784" s="2" t="s">
        <v>50</v>
      </c>
      <c r="Q8784" s="2" t="s">
        <v>51</v>
      </c>
    </row>
    <row r="8785" spans="1:29" hidden="1" outlineLevel="1" collapsed="1" x14ac:dyDescent="0.25">
      <c r="A8785" t="s">
        <v>34</v>
      </c>
      <c r="B8785" s="4" t="s">
        <v>29</v>
      </c>
      <c r="C8785" s="4" t="s">
        <v>10180</v>
      </c>
      <c r="D8785" s="4" t="s">
        <v>34</v>
      </c>
      <c r="E8785" s="4">
        <v>7.0342399999999999E-5</v>
      </c>
      <c r="F8785" s="4">
        <v>1.5434800000000001E-4</v>
      </c>
      <c r="G8785" s="4">
        <v>1</v>
      </c>
      <c r="H8785" s="4">
        <v>1</v>
      </c>
      <c r="I8785" s="4">
        <v>1</v>
      </c>
      <c r="J8785" s="4" t="s">
        <v>10176</v>
      </c>
      <c r="K8785" s="4">
        <v>0</v>
      </c>
      <c r="L8785" s="4">
        <v>1476.7329</v>
      </c>
      <c r="M8785" s="4" t="s">
        <v>29</v>
      </c>
      <c r="N8785" s="4" t="s">
        <v>29</v>
      </c>
      <c r="O8785" s="4">
        <v>6.5770000000000002E-5</v>
      </c>
      <c r="P8785" s="4">
        <v>3.7519999999999998E-6</v>
      </c>
      <c r="Q8785" s="4">
        <v>3.11</v>
      </c>
    </row>
    <row r="8786" spans="1:29" hidden="1" outlineLevel="1" collapsed="1" x14ac:dyDescent="0.25">
      <c r="A8786" t="s">
        <v>34</v>
      </c>
      <c r="B8786" s="4" t="s">
        <v>29</v>
      </c>
      <c r="C8786" s="4" t="s">
        <v>10181</v>
      </c>
      <c r="D8786" s="4" t="s">
        <v>34</v>
      </c>
      <c r="E8786" s="4">
        <v>9.8237499999999991E-3</v>
      </c>
      <c r="F8786" s="4">
        <v>4.3565599999999998E-4</v>
      </c>
      <c r="G8786" s="4">
        <v>1</v>
      </c>
      <c r="H8786" s="4">
        <v>1</v>
      </c>
      <c r="I8786" s="4">
        <v>1</v>
      </c>
      <c r="J8786" s="4" t="s">
        <v>10176</v>
      </c>
      <c r="K8786" s="4">
        <v>0</v>
      </c>
      <c r="L8786" s="4">
        <v>1882.06574</v>
      </c>
      <c r="M8786" s="4" t="s">
        <v>29</v>
      </c>
      <c r="N8786" s="4" t="s">
        <v>29</v>
      </c>
      <c r="O8786" s="4">
        <v>1.639E-4</v>
      </c>
      <c r="P8786" s="4">
        <v>1.361E-3</v>
      </c>
      <c r="Q8786" s="4">
        <v>2.61</v>
      </c>
    </row>
    <row r="8787" spans="1:29" hidden="1" outlineLevel="1" collapsed="1" x14ac:dyDescent="0.25">
      <c r="A8787" t="s">
        <v>34</v>
      </c>
      <c r="B8787" s="4" t="s">
        <v>29</v>
      </c>
      <c r="C8787" s="4" t="s">
        <v>10182</v>
      </c>
      <c r="D8787" s="4" t="s">
        <v>34</v>
      </c>
      <c r="E8787" s="4">
        <v>0.172453</v>
      </c>
      <c r="F8787" s="4">
        <v>5.2618600000000001E-3</v>
      </c>
      <c r="G8787" s="4">
        <v>1</v>
      </c>
      <c r="H8787" s="4">
        <v>1</v>
      </c>
      <c r="I8787" s="4">
        <v>1</v>
      </c>
      <c r="J8787" s="4" t="s">
        <v>10176</v>
      </c>
      <c r="K8787" s="4">
        <v>0</v>
      </c>
      <c r="L8787" s="4">
        <v>837.41011000000003</v>
      </c>
      <c r="M8787" s="4" t="s">
        <v>29</v>
      </c>
      <c r="N8787" s="4" t="s">
        <v>29</v>
      </c>
      <c r="O8787" s="4">
        <v>1.9750000000000002E-3</v>
      </c>
      <c r="P8787" s="4">
        <v>6.2100000000000002E-2</v>
      </c>
      <c r="Q8787" s="4">
        <v>1.38</v>
      </c>
    </row>
    <row r="8788" spans="1:29" x14ac:dyDescent="0.25">
      <c r="A8788" s="3" t="s">
        <v>29</v>
      </c>
      <c r="B8788" s="3" t="s">
        <v>30</v>
      </c>
      <c r="C8788" s="3" t="s">
        <v>10183</v>
      </c>
      <c r="D8788" s="3" t="s">
        <v>10184</v>
      </c>
      <c r="E8788" s="3">
        <v>0</v>
      </c>
      <c r="F8788" s="3">
        <v>9.49</v>
      </c>
      <c r="G8788" s="3">
        <v>24</v>
      </c>
      <c r="H8788" s="3">
        <v>3</v>
      </c>
      <c r="I8788" s="3">
        <v>5</v>
      </c>
      <c r="J8788" s="3">
        <v>3</v>
      </c>
      <c r="K8788" s="3">
        <v>258</v>
      </c>
      <c r="L8788" s="3">
        <v>29.8</v>
      </c>
      <c r="M8788" s="3">
        <v>6.05</v>
      </c>
      <c r="N8788" s="3">
        <v>14.91</v>
      </c>
      <c r="O8788" s="3">
        <v>3</v>
      </c>
      <c r="P8788" s="3" t="s">
        <v>34</v>
      </c>
      <c r="Q8788" s="3" t="s">
        <v>34</v>
      </c>
      <c r="R8788" s="3" t="s">
        <v>8492</v>
      </c>
      <c r="S8788" s="3" t="s">
        <v>9330</v>
      </c>
      <c r="T8788" s="3" t="s">
        <v>34</v>
      </c>
      <c r="U8788" s="3" t="s">
        <v>10185</v>
      </c>
      <c r="V8788" s="3" t="s">
        <v>34</v>
      </c>
      <c r="W8788" s="3" t="s">
        <v>1139</v>
      </c>
      <c r="X8788" s="3" t="s">
        <v>34</v>
      </c>
      <c r="Y8788" s="3" t="s">
        <v>34</v>
      </c>
      <c r="Z8788" s="3" t="s">
        <v>34</v>
      </c>
      <c r="AA8788" s="3">
        <v>0</v>
      </c>
      <c r="AB8788" s="3" t="s">
        <v>29</v>
      </c>
      <c r="AC8788" s="3">
        <v>1</v>
      </c>
    </row>
    <row r="8789" spans="1:29" hidden="1" outlineLevel="1" collapsed="1" x14ac:dyDescent="0.25">
      <c r="A8789" t="s">
        <v>34</v>
      </c>
      <c r="B8789" s="2" t="s">
        <v>39</v>
      </c>
      <c r="C8789" s="2" t="s">
        <v>40</v>
      </c>
      <c r="D8789" s="2" t="s">
        <v>41</v>
      </c>
      <c r="E8789" s="2" t="s">
        <v>42</v>
      </c>
      <c r="F8789" s="2" t="s">
        <v>43</v>
      </c>
      <c r="G8789" s="2" t="s">
        <v>28</v>
      </c>
      <c r="H8789" s="2" t="s">
        <v>44</v>
      </c>
      <c r="I8789" s="2" t="s">
        <v>8</v>
      </c>
      <c r="J8789" s="2" t="s">
        <v>45</v>
      </c>
      <c r="K8789" s="2" t="s">
        <v>46</v>
      </c>
      <c r="L8789" s="2" t="s">
        <v>47</v>
      </c>
      <c r="M8789" s="2" t="s">
        <v>27</v>
      </c>
      <c r="N8789" s="2" t="s">
        <v>48</v>
      </c>
      <c r="O8789" s="2" t="s">
        <v>49</v>
      </c>
      <c r="P8789" s="2" t="s">
        <v>50</v>
      </c>
      <c r="Q8789" s="2" t="s">
        <v>51</v>
      </c>
    </row>
    <row r="8790" spans="1:29" hidden="1" outlineLevel="1" collapsed="1" x14ac:dyDescent="0.25">
      <c r="A8790" t="s">
        <v>34</v>
      </c>
      <c r="B8790" s="4" t="s">
        <v>29</v>
      </c>
      <c r="C8790" s="4" t="s">
        <v>10186</v>
      </c>
      <c r="D8790" s="4" t="s">
        <v>10187</v>
      </c>
      <c r="E8790" s="4">
        <v>1.07537E-4</v>
      </c>
      <c r="F8790" s="4">
        <v>1.5434800000000001E-4</v>
      </c>
      <c r="G8790" s="4">
        <v>1</v>
      </c>
      <c r="H8790" s="4">
        <v>1</v>
      </c>
      <c r="I8790" s="4">
        <v>3</v>
      </c>
      <c r="J8790" s="4" t="s">
        <v>10183</v>
      </c>
      <c r="K8790" s="4">
        <v>0</v>
      </c>
      <c r="L8790" s="4">
        <v>2651.3683900000001</v>
      </c>
      <c r="M8790" s="4" t="s">
        <v>29</v>
      </c>
      <c r="N8790" s="4" t="s">
        <v>29</v>
      </c>
      <c r="O8790" s="4">
        <v>6.5770000000000002E-5</v>
      </c>
      <c r="P8790" s="4">
        <v>6.263E-6</v>
      </c>
      <c r="Q8790" s="4">
        <v>4.7</v>
      </c>
    </row>
    <row r="8791" spans="1:29" hidden="1" outlineLevel="1" collapsed="1" x14ac:dyDescent="0.25">
      <c r="A8791" t="s">
        <v>34</v>
      </c>
      <c r="B8791" s="4" t="s">
        <v>29</v>
      </c>
      <c r="C8791" s="4" t="s">
        <v>10188</v>
      </c>
      <c r="D8791" s="4" t="s">
        <v>10189</v>
      </c>
      <c r="E8791" s="4">
        <v>1.2035199999999999E-2</v>
      </c>
      <c r="F8791" s="4">
        <v>4.3565599999999998E-4</v>
      </c>
      <c r="G8791" s="4">
        <v>1</v>
      </c>
      <c r="H8791" s="4">
        <v>1</v>
      </c>
      <c r="I8791" s="4">
        <v>1</v>
      </c>
      <c r="J8791" s="4" t="s">
        <v>10183</v>
      </c>
      <c r="K8791" s="4">
        <v>2</v>
      </c>
      <c r="L8791" s="4">
        <v>3598.7246100000002</v>
      </c>
      <c r="M8791" s="4" t="s">
        <v>29</v>
      </c>
      <c r="N8791" s="4" t="s">
        <v>29</v>
      </c>
      <c r="O8791" s="4">
        <v>1.639E-4</v>
      </c>
      <c r="P8791" s="4">
        <v>1.7520000000000001E-3</v>
      </c>
      <c r="Q8791" s="4">
        <v>3.91</v>
      </c>
    </row>
    <row r="8792" spans="1:29" hidden="1" outlineLevel="1" collapsed="1" x14ac:dyDescent="0.25">
      <c r="A8792" t="s">
        <v>34</v>
      </c>
      <c r="B8792" s="4" t="s">
        <v>29</v>
      </c>
      <c r="C8792" s="4" t="s">
        <v>10190</v>
      </c>
      <c r="D8792" s="4" t="s">
        <v>34</v>
      </c>
      <c r="E8792" s="4">
        <v>0.105076</v>
      </c>
      <c r="F8792" s="4">
        <v>3.6348800000000001E-3</v>
      </c>
      <c r="G8792" s="4">
        <v>1</v>
      </c>
      <c r="H8792" s="4">
        <v>1</v>
      </c>
      <c r="I8792" s="4">
        <v>1</v>
      </c>
      <c r="J8792" s="4" t="s">
        <v>10183</v>
      </c>
      <c r="K8792" s="4">
        <v>0</v>
      </c>
      <c r="L8792" s="4">
        <v>859.44208000000003</v>
      </c>
      <c r="M8792" s="4" t="s">
        <v>29</v>
      </c>
      <c r="N8792" s="4" t="s">
        <v>29</v>
      </c>
      <c r="O8792" s="4">
        <v>1.302E-3</v>
      </c>
      <c r="P8792" s="4">
        <v>2.946E-2</v>
      </c>
      <c r="Q8792" s="4">
        <v>1.4</v>
      </c>
    </row>
    <row r="8793" spans="1:29" x14ac:dyDescent="0.25">
      <c r="A8793" s="3" t="s">
        <v>29</v>
      </c>
      <c r="B8793" s="3" t="s">
        <v>30</v>
      </c>
      <c r="C8793" s="3" t="s">
        <v>10191</v>
      </c>
      <c r="D8793" s="3" t="s">
        <v>10192</v>
      </c>
      <c r="E8793" s="3">
        <v>0</v>
      </c>
      <c r="F8793" s="3">
        <v>9.4489999999999998</v>
      </c>
      <c r="G8793" s="3">
        <v>13</v>
      </c>
      <c r="H8793" s="3">
        <v>3</v>
      </c>
      <c r="I8793" s="3">
        <v>3</v>
      </c>
      <c r="J8793" s="3">
        <v>3</v>
      </c>
      <c r="K8793" s="3">
        <v>437</v>
      </c>
      <c r="L8793" s="3">
        <v>47.9</v>
      </c>
      <c r="M8793" s="3">
        <v>6.65</v>
      </c>
      <c r="N8793" s="3">
        <v>7.86</v>
      </c>
      <c r="O8793" s="3">
        <v>3</v>
      </c>
      <c r="P8793" s="3" t="s">
        <v>315</v>
      </c>
      <c r="Q8793" s="3" t="s">
        <v>34</v>
      </c>
      <c r="R8793" s="3" t="s">
        <v>2187</v>
      </c>
      <c r="S8793" s="3" t="s">
        <v>2188</v>
      </c>
      <c r="T8793" s="3" t="s">
        <v>34</v>
      </c>
      <c r="U8793" s="3" t="s">
        <v>10193</v>
      </c>
      <c r="V8793" s="3" t="s">
        <v>34</v>
      </c>
      <c r="W8793" s="3" t="s">
        <v>1139</v>
      </c>
      <c r="X8793" s="3" t="s">
        <v>34</v>
      </c>
      <c r="Y8793" s="3" t="s">
        <v>34</v>
      </c>
      <c r="Z8793" s="3" t="s">
        <v>34</v>
      </c>
      <c r="AA8793" s="3">
        <v>0</v>
      </c>
      <c r="AB8793" s="3" t="s">
        <v>29</v>
      </c>
      <c r="AC8793" s="3">
        <v>1</v>
      </c>
    </row>
    <row r="8794" spans="1:29" hidden="1" outlineLevel="1" collapsed="1" x14ac:dyDescent="0.25">
      <c r="A8794" t="s">
        <v>34</v>
      </c>
      <c r="B8794" s="2" t="s">
        <v>39</v>
      </c>
      <c r="C8794" s="2" t="s">
        <v>40</v>
      </c>
      <c r="D8794" s="2" t="s">
        <v>41</v>
      </c>
      <c r="E8794" s="2" t="s">
        <v>42</v>
      </c>
      <c r="F8794" s="2" t="s">
        <v>43</v>
      </c>
      <c r="G8794" s="2" t="s">
        <v>28</v>
      </c>
      <c r="H8794" s="2" t="s">
        <v>44</v>
      </c>
      <c r="I8794" s="2" t="s">
        <v>8</v>
      </c>
      <c r="J8794" s="2" t="s">
        <v>45</v>
      </c>
      <c r="K8794" s="2" t="s">
        <v>46</v>
      </c>
      <c r="L8794" s="2" t="s">
        <v>47</v>
      </c>
      <c r="M8794" s="2" t="s">
        <v>27</v>
      </c>
      <c r="N8794" s="2" t="s">
        <v>48</v>
      </c>
      <c r="O8794" s="2" t="s">
        <v>49</v>
      </c>
      <c r="P8794" s="2" t="s">
        <v>50</v>
      </c>
      <c r="Q8794" s="2" t="s">
        <v>51</v>
      </c>
    </row>
    <row r="8795" spans="1:29" hidden="1" outlineLevel="1" collapsed="1" x14ac:dyDescent="0.25">
      <c r="A8795" t="s">
        <v>34</v>
      </c>
      <c r="B8795" s="4" t="s">
        <v>29</v>
      </c>
      <c r="C8795" s="4" t="s">
        <v>10194</v>
      </c>
      <c r="D8795" s="4" t="s">
        <v>34</v>
      </c>
      <c r="E8795" s="4">
        <v>5.7222100000000004E-4</v>
      </c>
      <c r="F8795" s="4">
        <v>1.5434800000000001E-4</v>
      </c>
      <c r="G8795" s="4">
        <v>1</v>
      </c>
      <c r="H8795" s="4">
        <v>1</v>
      </c>
      <c r="I8795" s="4">
        <v>1</v>
      </c>
      <c r="J8795" s="4" t="s">
        <v>10191</v>
      </c>
      <c r="K8795" s="4">
        <v>0</v>
      </c>
      <c r="L8795" s="4">
        <v>1795.9561900000001</v>
      </c>
      <c r="M8795" s="4" t="s">
        <v>29</v>
      </c>
      <c r="N8795" s="4" t="s">
        <v>29</v>
      </c>
      <c r="O8795" s="4">
        <v>6.5770000000000002E-5</v>
      </c>
      <c r="P8795" s="4">
        <v>4.6980000000000001E-5</v>
      </c>
      <c r="Q8795" s="4">
        <v>3.43</v>
      </c>
    </row>
    <row r="8796" spans="1:29" hidden="1" outlineLevel="1" collapsed="1" x14ac:dyDescent="0.25">
      <c r="A8796" t="s">
        <v>34</v>
      </c>
      <c r="B8796" s="4" t="s">
        <v>29</v>
      </c>
      <c r="C8796" s="4" t="s">
        <v>10195</v>
      </c>
      <c r="D8796" s="4" t="s">
        <v>166</v>
      </c>
      <c r="E8796" s="4">
        <v>1.14401E-2</v>
      </c>
      <c r="F8796" s="4">
        <v>4.3565599999999998E-4</v>
      </c>
      <c r="G8796" s="4">
        <v>1</v>
      </c>
      <c r="H8796" s="4">
        <v>1</v>
      </c>
      <c r="I8796" s="4">
        <v>1</v>
      </c>
      <c r="J8796" s="4" t="s">
        <v>10191</v>
      </c>
      <c r="K8796" s="4">
        <v>0</v>
      </c>
      <c r="L8796" s="4">
        <v>1007.51901</v>
      </c>
      <c r="M8796" s="4" t="s">
        <v>29</v>
      </c>
      <c r="N8796" s="4" t="s">
        <v>29</v>
      </c>
      <c r="O8796" s="4">
        <v>1.639E-4</v>
      </c>
      <c r="P8796" s="4">
        <v>1.6360000000000001E-3</v>
      </c>
      <c r="Q8796" s="4">
        <v>1.89</v>
      </c>
    </row>
    <row r="8797" spans="1:29" hidden="1" outlineLevel="1" collapsed="1" x14ac:dyDescent="0.25">
      <c r="A8797" t="s">
        <v>34</v>
      </c>
      <c r="B8797" s="4" t="s">
        <v>29</v>
      </c>
      <c r="C8797" s="4" t="s">
        <v>10196</v>
      </c>
      <c r="D8797" s="4" t="s">
        <v>10197</v>
      </c>
      <c r="E8797" s="4">
        <v>2.62574E-2</v>
      </c>
      <c r="F8797" s="4">
        <v>1.14003E-3</v>
      </c>
      <c r="G8797" s="4">
        <v>1</v>
      </c>
      <c r="H8797" s="4">
        <v>1</v>
      </c>
      <c r="I8797" s="4">
        <v>1</v>
      </c>
      <c r="J8797" s="4" t="s">
        <v>10191</v>
      </c>
      <c r="K8797" s="4">
        <v>0</v>
      </c>
      <c r="L8797" s="4">
        <v>3739.63427</v>
      </c>
      <c r="M8797" s="4" t="s">
        <v>29</v>
      </c>
      <c r="N8797" s="4" t="s">
        <v>29</v>
      </c>
      <c r="O8797" s="4">
        <v>4.1320000000000001E-4</v>
      </c>
      <c r="P8797" s="4">
        <v>4.6249999999999998E-3</v>
      </c>
      <c r="Q8797" s="4">
        <v>2.54</v>
      </c>
    </row>
    <row r="8798" spans="1:29" x14ac:dyDescent="0.25">
      <c r="A8798" s="3" t="s">
        <v>29</v>
      </c>
      <c r="B8798" s="3" t="s">
        <v>30</v>
      </c>
      <c r="C8798" s="3" t="s">
        <v>10198</v>
      </c>
      <c r="D8798" s="3" t="s">
        <v>10199</v>
      </c>
      <c r="E8798" s="3">
        <v>0</v>
      </c>
      <c r="F8798" s="3">
        <v>9.2810000000000006</v>
      </c>
      <c r="G8798" s="3">
        <v>31</v>
      </c>
      <c r="H8798" s="3">
        <v>3</v>
      </c>
      <c r="I8798" s="3">
        <v>3</v>
      </c>
      <c r="J8798" s="3">
        <v>3</v>
      </c>
      <c r="K8798" s="3">
        <v>174</v>
      </c>
      <c r="L8798" s="3">
        <v>19.8</v>
      </c>
      <c r="M8798" s="3">
        <v>8.94</v>
      </c>
      <c r="N8798" s="3">
        <v>8.34</v>
      </c>
      <c r="O8798" s="3">
        <v>3</v>
      </c>
      <c r="P8798" s="3" t="s">
        <v>2146</v>
      </c>
      <c r="Q8798" s="3" t="s">
        <v>34</v>
      </c>
      <c r="R8798" s="3" t="s">
        <v>1044</v>
      </c>
      <c r="S8798" s="3" t="s">
        <v>10200</v>
      </c>
      <c r="T8798" s="3" t="s">
        <v>34</v>
      </c>
      <c r="U8798" s="3" t="s">
        <v>10198</v>
      </c>
      <c r="V8798" s="3" t="s">
        <v>34</v>
      </c>
      <c r="W8798" s="3" t="s">
        <v>810</v>
      </c>
      <c r="X8798" s="3" t="s">
        <v>34</v>
      </c>
      <c r="Y8798" s="3" t="s">
        <v>34</v>
      </c>
      <c r="Z8798" s="3" t="s">
        <v>34</v>
      </c>
      <c r="AA8798" s="3">
        <v>0</v>
      </c>
      <c r="AB8798" s="3" t="s">
        <v>29</v>
      </c>
      <c r="AC8798" s="3">
        <v>1</v>
      </c>
    </row>
    <row r="8799" spans="1:29" hidden="1" outlineLevel="1" collapsed="1" x14ac:dyDescent="0.25">
      <c r="A8799" t="s">
        <v>34</v>
      </c>
      <c r="B8799" s="2" t="s">
        <v>39</v>
      </c>
      <c r="C8799" s="2" t="s">
        <v>40</v>
      </c>
      <c r="D8799" s="2" t="s">
        <v>41</v>
      </c>
      <c r="E8799" s="2" t="s">
        <v>42</v>
      </c>
      <c r="F8799" s="2" t="s">
        <v>43</v>
      </c>
      <c r="G8799" s="2" t="s">
        <v>28</v>
      </c>
      <c r="H8799" s="2" t="s">
        <v>44</v>
      </c>
      <c r="I8799" s="2" t="s">
        <v>8</v>
      </c>
      <c r="J8799" s="2" t="s">
        <v>45</v>
      </c>
      <c r="K8799" s="2" t="s">
        <v>46</v>
      </c>
      <c r="L8799" s="2" t="s">
        <v>47</v>
      </c>
      <c r="M8799" s="2" t="s">
        <v>27</v>
      </c>
      <c r="N8799" s="2" t="s">
        <v>48</v>
      </c>
      <c r="O8799" s="2" t="s">
        <v>49</v>
      </c>
      <c r="P8799" s="2" t="s">
        <v>50</v>
      </c>
      <c r="Q8799" s="2" t="s">
        <v>51</v>
      </c>
    </row>
    <row r="8800" spans="1:29" hidden="1" outlineLevel="1" collapsed="1" x14ac:dyDescent="0.25">
      <c r="A8800" t="s">
        <v>34</v>
      </c>
      <c r="B8800" s="4" t="s">
        <v>29</v>
      </c>
      <c r="C8800" s="4" t="s">
        <v>10201</v>
      </c>
      <c r="D8800" s="4" t="s">
        <v>34</v>
      </c>
      <c r="E8800" s="4">
        <v>1.98883E-3</v>
      </c>
      <c r="F8800" s="4">
        <v>1.5434800000000001E-4</v>
      </c>
      <c r="G8800" s="4">
        <v>1</v>
      </c>
      <c r="H8800" s="4">
        <v>1</v>
      </c>
      <c r="I8800" s="4">
        <v>1</v>
      </c>
      <c r="J8800" s="4" t="s">
        <v>10198</v>
      </c>
      <c r="K8800" s="4">
        <v>1</v>
      </c>
      <c r="L8800" s="4">
        <v>2346.1836800000001</v>
      </c>
      <c r="M8800" s="4" t="s">
        <v>29</v>
      </c>
      <c r="N8800" s="4" t="s">
        <v>29</v>
      </c>
      <c r="O8800" s="4">
        <v>6.5770000000000002E-5</v>
      </c>
      <c r="P8800" s="4">
        <v>2.0829999999999999E-4</v>
      </c>
      <c r="Q8800" s="4">
        <v>3.17</v>
      </c>
    </row>
    <row r="8801" spans="1:29" hidden="1" outlineLevel="1" collapsed="1" x14ac:dyDescent="0.25">
      <c r="A8801" t="s">
        <v>34</v>
      </c>
      <c r="B8801" s="4" t="s">
        <v>29</v>
      </c>
      <c r="C8801" s="4" t="s">
        <v>10202</v>
      </c>
      <c r="D8801" s="4" t="s">
        <v>34</v>
      </c>
      <c r="E8801" s="4">
        <v>8.4682699999999997E-4</v>
      </c>
      <c r="F8801" s="4">
        <v>1.5434800000000001E-4</v>
      </c>
      <c r="G8801" s="4">
        <v>1</v>
      </c>
      <c r="H8801" s="4">
        <v>1</v>
      </c>
      <c r="I8801" s="4">
        <v>1</v>
      </c>
      <c r="J8801" s="4" t="s">
        <v>10198</v>
      </c>
      <c r="K8801" s="4">
        <v>0</v>
      </c>
      <c r="L8801" s="4">
        <v>1220.6521299999999</v>
      </c>
      <c r="M8801" s="4" t="s">
        <v>29</v>
      </c>
      <c r="N8801" s="4" t="s">
        <v>29</v>
      </c>
      <c r="O8801" s="4">
        <v>6.5770000000000002E-5</v>
      </c>
      <c r="P8801" s="4">
        <v>7.5710000000000005E-5</v>
      </c>
      <c r="Q8801" s="4">
        <v>2.4900000000000002</v>
      </c>
    </row>
    <row r="8802" spans="1:29" hidden="1" outlineLevel="1" collapsed="1" x14ac:dyDescent="0.25">
      <c r="A8802" t="s">
        <v>34</v>
      </c>
      <c r="B8802" s="4" t="s">
        <v>29</v>
      </c>
      <c r="C8802" s="4" t="s">
        <v>10203</v>
      </c>
      <c r="D8802" s="4" t="s">
        <v>34</v>
      </c>
      <c r="E8802" s="4">
        <v>0.113827</v>
      </c>
      <c r="F8802" s="4">
        <v>3.75158E-3</v>
      </c>
      <c r="G8802" s="4">
        <v>1</v>
      </c>
      <c r="H8802" s="4">
        <v>1</v>
      </c>
      <c r="I8802" s="4">
        <v>1</v>
      </c>
      <c r="J8802" s="4" t="s">
        <v>10198</v>
      </c>
      <c r="K8802" s="4">
        <v>0</v>
      </c>
      <c r="L8802" s="4">
        <v>2834.40542</v>
      </c>
      <c r="M8802" s="4" t="s">
        <v>29</v>
      </c>
      <c r="N8802" s="4" t="s">
        <v>29</v>
      </c>
      <c r="O8802" s="4">
        <v>1.3439999999999999E-3</v>
      </c>
      <c r="P8802" s="4">
        <v>3.3189999999999997E-2</v>
      </c>
      <c r="Q8802" s="4">
        <v>2.69</v>
      </c>
    </row>
    <row r="8803" spans="1:29" x14ac:dyDescent="0.25">
      <c r="A8803" s="3" t="s">
        <v>29</v>
      </c>
      <c r="B8803" s="3" t="s">
        <v>30</v>
      </c>
      <c r="C8803" s="3" t="s">
        <v>10204</v>
      </c>
      <c r="D8803" s="3" t="s">
        <v>10205</v>
      </c>
      <c r="E8803" s="3">
        <v>0</v>
      </c>
      <c r="F8803" s="3">
        <v>9.2680000000000007</v>
      </c>
      <c r="G8803" s="3">
        <v>11</v>
      </c>
      <c r="H8803" s="3">
        <v>2</v>
      </c>
      <c r="I8803" s="3">
        <v>2</v>
      </c>
      <c r="J8803" s="3">
        <v>2</v>
      </c>
      <c r="K8803" s="3">
        <v>236</v>
      </c>
      <c r="L8803" s="3">
        <v>27</v>
      </c>
      <c r="M8803" s="3">
        <v>8.56</v>
      </c>
      <c r="N8803" s="3">
        <v>6.67</v>
      </c>
      <c r="O8803" s="3">
        <v>2</v>
      </c>
      <c r="P8803" s="3" t="s">
        <v>1137</v>
      </c>
      <c r="Q8803" s="3" t="s">
        <v>34</v>
      </c>
      <c r="R8803" s="3" t="s">
        <v>34</v>
      </c>
      <c r="S8803" s="3" t="s">
        <v>10206</v>
      </c>
      <c r="T8803" s="3" t="s">
        <v>34</v>
      </c>
      <c r="U8803" s="3" t="s">
        <v>10204</v>
      </c>
      <c r="V8803" s="3" t="s">
        <v>34</v>
      </c>
      <c r="W8803" s="3" t="s">
        <v>810</v>
      </c>
      <c r="X8803" s="3" t="s">
        <v>34</v>
      </c>
      <c r="Y8803" s="3" t="s">
        <v>34</v>
      </c>
      <c r="Z8803" s="3" t="s">
        <v>34</v>
      </c>
      <c r="AA8803" s="3">
        <v>0</v>
      </c>
      <c r="AB8803" s="3" t="s">
        <v>29</v>
      </c>
      <c r="AC8803" s="3">
        <v>1</v>
      </c>
    </row>
    <row r="8804" spans="1:29" hidden="1" outlineLevel="1" collapsed="1" x14ac:dyDescent="0.25">
      <c r="A8804" t="s">
        <v>34</v>
      </c>
      <c r="B8804" s="2" t="s">
        <v>39</v>
      </c>
      <c r="C8804" s="2" t="s">
        <v>40</v>
      </c>
      <c r="D8804" s="2" t="s">
        <v>41</v>
      </c>
      <c r="E8804" s="2" t="s">
        <v>42</v>
      </c>
      <c r="F8804" s="2" t="s">
        <v>43</v>
      </c>
      <c r="G8804" s="2" t="s">
        <v>28</v>
      </c>
      <c r="H8804" s="2" t="s">
        <v>44</v>
      </c>
      <c r="I8804" s="2" t="s">
        <v>8</v>
      </c>
      <c r="J8804" s="2" t="s">
        <v>45</v>
      </c>
      <c r="K8804" s="2" t="s">
        <v>46</v>
      </c>
      <c r="L8804" s="2" t="s">
        <v>47</v>
      </c>
      <c r="M8804" s="2" t="s">
        <v>27</v>
      </c>
      <c r="N8804" s="2" t="s">
        <v>48</v>
      </c>
      <c r="O8804" s="2" t="s">
        <v>49</v>
      </c>
      <c r="P8804" s="2" t="s">
        <v>50</v>
      </c>
      <c r="Q8804" s="2" t="s">
        <v>51</v>
      </c>
    </row>
    <row r="8805" spans="1:29" hidden="1" outlineLevel="1" collapsed="1" x14ac:dyDescent="0.25">
      <c r="A8805" t="s">
        <v>34</v>
      </c>
      <c r="B8805" s="4" t="s">
        <v>29</v>
      </c>
      <c r="C8805" s="4" t="s">
        <v>10207</v>
      </c>
      <c r="D8805" s="4" t="s">
        <v>34</v>
      </c>
      <c r="E8805" s="4">
        <v>2.1478999999999999E-3</v>
      </c>
      <c r="F8805" s="4">
        <v>1.5434800000000001E-4</v>
      </c>
      <c r="G8805" s="4">
        <v>1</v>
      </c>
      <c r="H8805" s="4">
        <v>1</v>
      </c>
      <c r="I8805" s="4">
        <v>1</v>
      </c>
      <c r="J8805" s="4" t="s">
        <v>10204</v>
      </c>
      <c r="K8805" s="4">
        <v>0</v>
      </c>
      <c r="L8805" s="4">
        <v>1414.74776</v>
      </c>
      <c r="M8805" s="4" t="s">
        <v>29</v>
      </c>
      <c r="N8805" s="4" t="s">
        <v>29</v>
      </c>
      <c r="O8805" s="4">
        <v>6.5770000000000002E-5</v>
      </c>
      <c r="P8805" s="4">
        <v>2.296E-4</v>
      </c>
      <c r="Q8805" s="4">
        <v>2.42</v>
      </c>
    </row>
    <row r="8806" spans="1:29" hidden="1" outlineLevel="1" collapsed="1" x14ac:dyDescent="0.25">
      <c r="A8806" t="s">
        <v>34</v>
      </c>
      <c r="B8806" s="4" t="s">
        <v>29</v>
      </c>
      <c r="C8806" s="4" t="s">
        <v>10208</v>
      </c>
      <c r="D8806" s="4" t="s">
        <v>34</v>
      </c>
      <c r="E8806" s="4">
        <v>4.7822199999999998E-5</v>
      </c>
      <c r="F8806" s="4">
        <v>1.5434800000000001E-4</v>
      </c>
      <c r="G8806" s="4">
        <v>1</v>
      </c>
      <c r="H8806" s="4">
        <v>1</v>
      </c>
      <c r="I8806" s="4">
        <v>1</v>
      </c>
      <c r="J8806" s="4" t="s">
        <v>10204</v>
      </c>
      <c r="K8806" s="4">
        <v>0</v>
      </c>
      <c r="L8806" s="4">
        <v>1663.9053799999999</v>
      </c>
      <c r="M8806" s="4" t="s">
        <v>29</v>
      </c>
      <c r="N8806" s="4" t="s">
        <v>29</v>
      </c>
      <c r="O8806" s="4">
        <v>6.5770000000000002E-5</v>
      </c>
      <c r="P8806" s="4">
        <v>2.351E-6</v>
      </c>
      <c r="Q8806" s="4">
        <v>4.25</v>
      </c>
    </row>
    <row r="8807" spans="1:29" x14ac:dyDescent="0.25">
      <c r="A8807" s="3" t="s">
        <v>29</v>
      </c>
      <c r="B8807" s="3" t="s">
        <v>30</v>
      </c>
      <c r="C8807" s="3" t="s">
        <v>10209</v>
      </c>
      <c r="D8807" s="3" t="s">
        <v>10210</v>
      </c>
      <c r="E8807" s="3">
        <v>0</v>
      </c>
      <c r="F8807" s="3">
        <v>9.266</v>
      </c>
      <c r="G8807" s="3">
        <v>6</v>
      </c>
      <c r="H8807" s="3">
        <v>2</v>
      </c>
      <c r="I8807" s="3">
        <v>3</v>
      </c>
      <c r="J8807" s="3">
        <v>2</v>
      </c>
      <c r="K8807" s="3">
        <v>318</v>
      </c>
      <c r="L8807" s="3">
        <v>36</v>
      </c>
      <c r="M8807" s="3">
        <v>9.8000000000000007</v>
      </c>
      <c r="N8807" s="3">
        <v>4.88</v>
      </c>
      <c r="O8807" s="3">
        <v>2</v>
      </c>
      <c r="P8807" s="3" t="s">
        <v>2217</v>
      </c>
      <c r="Q8807" s="3" t="s">
        <v>8214</v>
      </c>
      <c r="R8807" s="3" t="s">
        <v>2920</v>
      </c>
      <c r="S8807" s="3" t="s">
        <v>34</v>
      </c>
      <c r="T8807" s="3" t="s">
        <v>10211</v>
      </c>
      <c r="U8807" s="3" t="s">
        <v>10209</v>
      </c>
      <c r="V8807" s="3" t="s">
        <v>10212</v>
      </c>
      <c r="W8807" s="3" t="s">
        <v>1139</v>
      </c>
      <c r="X8807" s="3" t="s">
        <v>34</v>
      </c>
      <c r="Y8807" s="3" t="s">
        <v>34</v>
      </c>
      <c r="Z8807" s="3" t="s">
        <v>34</v>
      </c>
      <c r="AA8807" s="3">
        <v>0</v>
      </c>
      <c r="AB8807" s="3" t="s">
        <v>29</v>
      </c>
      <c r="AC8807" s="3">
        <v>1</v>
      </c>
    </row>
    <row r="8808" spans="1:29" hidden="1" outlineLevel="1" collapsed="1" x14ac:dyDescent="0.25">
      <c r="A8808" t="s">
        <v>34</v>
      </c>
      <c r="B8808" s="2" t="s">
        <v>39</v>
      </c>
      <c r="C8808" s="2" t="s">
        <v>40</v>
      </c>
      <c r="D8808" s="2" t="s">
        <v>41</v>
      </c>
      <c r="E8808" s="2" t="s">
        <v>42</v>
      </c>
      <c r="F8808" s="2" t="s">
        <v>43</v>
      </c>
      <c r="G8808" s="2" t="s">
        <v>28</v>
      </c>
      <c r="H8808" s="2" t="s">
        <v>44</v>
      </c>
      <c r="I8808" s="2" t="s">
        <v>8</v>
      </c>
      <c r="J8808" s="2" t="s">
        <v>45</v>
      </c>
      <c r="K8808" s="2" t="s">
        <v>46</v>
      </c>
      <c r="L8808" s="2" t="s">
        <v>47</v>
      </c>
      <c r="M8808" s="2" t="s">
        <v>27</v>
      </c>
      <c r="N8808" s="2" t="s">
        <v>48</v>
      </c>
      <c r="O8808" s="2" t="s">
        <v>49</v>
      </c>
      <c r="P8808" s="2" t="s">
        <v>50</v>
      </c>
      <c r="Q8808" s="2" t="s">
        <v>51</v>
      </c>
    </row>
    <row r="8809" spans="1:29" hidden="1" outlineLevel="1" collapsed="1" x14ac:dyDescent="0.25">
      <c r="A8809" t="s">
        <v>34</v>
      </c>
      <c r="B8809" s="4" t="s">
        <v>29</v>
      </c>
      <c r="C8809" s="4" t="s">
        <v>10213</v>
      </c>
      <c r="D8809" s="4" t="s">
        <v>2557</v>
      </c>
      <c r="E8809" s="4">
        <v>1.6093800000000001E-3</v>
      </c>
      <c r="F8809" s="4">
        <v>1.5434800000000001E-4</v>
      </c>
      <c r="G8809" s="4">
        <v>1</v>
      </c>
      <c r="H8809" s="4">
        <v>1</v>
      </c>
      <c r="I8809" s="4">
        <v>2</v>
      </c>
      <c r="J8809" s="4" t="s">
        <v>10209</v>
      </c>
      <c r="K8809" s="4">
        <v>0</v>
      </c>
      <c r="L8809" s="4">
        <v>1007.50125</v>
      </c>
      <c r="M8809" s="4" t="s">
        <v>29</v>
      </c>
      <c r="N8809" s="4" t="s">
        <v>29</v>
      </c>
      <c r="O8809" s="4">
        <v>6.5770000000000002E-5</v>
      </c>
      <c r="P8809" s="4">
        <v>1.6239999999999999E-4</v>
      </c>
      <c r="Q8809" s="4">
        <v>1.61</v>
      </c>
    </row>
    <row r="8810" spans="1:29" hidden="1" outlineLevel="1" collapsed="1" x14ac:dyDescent="0.25">
      <c r="A8810" t="s">
        <v>34</v>
      </c>
      <c r="B8810" s="4" t="s">
        <v>29</v>
      </c>
      <c r="C8810" s="4" t="s">
        <v>10214</v>
      </c>
      <c r="D8810" s="4" t="s">
        <v>34</v>
      </c>
      <c r="E8810" s="4">
        <v>6.42856E-5</v>
      </c>
      <c r="F8810" s="4">
        <v>1.5434800000000001E-4</v>
      </c>
      <c r="G8810" s="4">
        <v>1</v>
      </c>
      <c r="H8810" s="4">
        <v>1</v>
      </c>
      <c r="I8810" s="4">
        <v>1</v>
      </c>
      <c r="J8810" s="4" t="s">
        <v>10209</v>
      </c>
      <c r="K8810" s="4">
        <v>0</v>
      </c>
      <c r="L8810" s="4">
        <v>1360.7470900000001</v>
      </c>
      <c r="M8810" s="4" t="s">
        <v>29</v>
      </c>
      <c r="N8810" s="4" t="s">
        <v>29</v>
      </c>
      <c r="O8810" s="4">
        <v>6.5770000000000002E-5</v>
      </c>
      <c r="P8810" s="4">
        <v>3.3409999999999999E-6</v>
      </c>
      <c r="Q8810" s="4">
        <v>3.27</v>
      </c>
    </row>
    <row r="8811" spans="1:29" x14ac:dyDescent="0.25">
      <c r="A8811" s="3" t="s">
        <v>29</v>
      </c>
      <c r="B8811" s="3" t="s">
        <v>30</v>
      </c>
      <c r="C8811" s="3" t="s">
        <v>10215</v>
      </c>
      <c r="D8811" s="3" t="s">
        <v>10216</v>
      </c>
      <c r="E8811" s="3">
        <v>0</v>
      </c>
      <c r="F8811" s="3">
        <v>9.24</v>
      </c>
      <c r="G8811" s="3">
        <v>3</v>
      </c>
      <c r="H8811" s="3">
        <v>2</v>
      </c>
      <c r="I8811" s="3">
        <v>2</v>
      </c>
      <c r="J8811" s="3">
        <v>2</v>
      </c>
      <c r="K8811" s="3">
        <v>946</v>
      </c>
      <c r="L8811" s="3">
        <v>102.1</v>
      </c>
      <c r="M8811" s="3">
        <v>6.84</v>
      </c>
      <c r="N8811" s="3">
        <v>4.97</v>
      </c>
      <c r="O8811" s="3">
        <v>2</v>
      </c>
      <c r="P8811" s="3" t="s">
        <v>315</v>
      </c>
      <c r="Q8811" s="3" t="s">
        <v>34</v>
      </c>
      <c r="R8811" s="3" t="s">
        <v>35</v>
      </c>
      <c r="S8811" s="3" t="s">
        <v>2967</v>
      </c>
      <c r="T8811" s="3" t="s">
        <v>34</v>
      </c>
      <c r="U8811" s="3" t="s">
        <v>10215</v>
      </c>
      <c r="V8811" s="3" t="s">
        <v>34</v>
      </c>
      <c r="W8811" s="3" t="s">
        <v>714</v>
      </c>
      <c r="X8811" s="3" t="s">
        <v>34</v>
      </c>
      <c r="Y8811" s="3" t="s">
        <v>34</v>
      </c>
      <c r="Z8811" s="3" t="s">
        <v>34</v>
      </c>
      <c r="AA8811" s="3">
        <v>0</v>
      </c>
      <c r="AB8811" s="3" t="s">
        <v>29</v>
      </c>
      <c r="AC8811" s="3">
        <v>1</v>
      </c>
    </row>
    <row r="8812" spans="1:29" hidden="1" outlineLevel="1" collapsed="1" x14ac:dyDescent="0.25">
      <c r="A8812" t="s">
        <v>34</v>
      </c>
      <c r="B8812" s="2" t="s">
        <v>39</v>
      </c>
      <c r="C8812" s="2" t="s">
        <v>40</v>
      </c>
      <c r="D8812" s="2" t="s">
        <v>41</v>
      </c>
      <c r="E8812" s="2" t="s">
        <v>42</v>
      </c>
      <c r="F8812" s="2" t="s">
        <v>43</v>
      </c>
      <c r="G8812" s="2" t="s">
        <v>28</v>
      </c>
      <c r="H8812" s="2" t="s">
        <v>44</v>
      </c>
      <c r="I8812" s="2" t="s">
        <v>8</v>
      </c>
      <c r="J8812" s="2" t="s">
        <v>45</v>
      </c>
      <c r="K8812" s="2" t="s">
        <v>46</v>
      </c>
      <c r="L8812" s="2" t="s">
        <v>47</v>
      </c>
      <c r="M8812" s="2" t="s">
        <v>27</v>
      </c>
      <c r="N8812" s="2" t="s">
        <v>48</v>
      </c>
      <c r="O8812" s="2" t="s">
        <v>49</v>
      </c>
      <c r="P8812" s="2" t="s">
        <v>50</v>
      </c>
      <c r="Q8812" s="2" t="s">
        <v>51</v>
      </c>
    </row>
    <row r="8813" spans="1:29" hidden="1" outlineLevel="1" collapsed="1" x14ac:dyDescent="0.25">
      <c r="A8813" t="s">
        <v>34</v>
      </c>
      <c r="B8813" s="4" t="s">
        <v>29</v>
      </c>
      <c r="C8813" s="4" t="s">
        <v>10217</v>
      </c>
      <c r="D8813" s="4" t="s">
        <v>34</v>
      </c>
      <c r="E8813" s="4">
        <v>4.42492E-4</v>
      </c>
      <c r="F8813" s="4">
        <v>1.5434800000000001E-4</v>
      </c>
      <c r="G8813" s="4">
        <v>1</v>
      </c>
      <c r="H8813" s="4">
        <v>1</v>
      </c>
      <c r="I8813" s="4">
        <v>1</v>
      </c>
      <c r="J8813" s="4" t="s">
        <v>10215</v>
      </c>
      <c r="K8813" s="4">
        <v>0</v>
      </c>
      <c r="L8813" s="4">
        <v>1644.9206999999999</v>
      </c>
      <c r="M8813" s="4" t="s">
        <v>29</v>
      </c>
      <c r="N8813" s="4" t="s">
        <v>29</v>
      </c>
      <c r="O8813" s="4">
        <v>6.5770000000000002E-5</v>
      </c>
      <c r="P8813" s="4">
        <v>3.451E-5</v>
      </c>
      <c r="Q8813" s="4">
        <v>2.68</v>
      </c>
    </row>
    <row r="8814" spans="1:29" hidden="1" outlineLevel="1" collapsed="1" x14ac:dyDescent="0.25">
      <c r="A8814" t="s">
        <v>34</v>
      </c>
      <c r="B8814" s="4" t="s">
        <v>29</v>
      </c>
      <c r="C8814" s="4" t="s">
        <v>10218</v>
      </c>
      <c r="D8814" s="4" t="s">
        <v>34</v>
      </c>
      <c r="E8814" s="4">
        <v>2.4179400000000001E-4</v>
      </c>
      <c r="F8814" s="4">
        <v>1.5434800000000001E-4</v>
      </c>
      <c r="G8814" s="4">
        <v>1</v>
      </c>
      <c r="H8814" s="4">
        <v>1</v>
      </c>
      <c r="I8814" s="4">
        <v>1</v>
      </c>
      <c r="J8814" s="4" t="s">
        <v>10215</v>
      </c>
      <c r="K8814" s="4">
        <v>0</v>
      </c>
      <c r="L8814" s="4">
        <v>1583.9115300000001</v>
      </c>
      <c r="M8814" s="4" t="s">
        <v>29</v>
      </c>
      <c r="N8814" s="4" t="s">
        <v>29</v>
      </c>
      <c r="O8814" s="4">
        <v>6.5770000000000002E-5</v>
      </c>
      <c r="P8814" s="4">
        <v>1.6690000000000001E-5</v>
      </c>
      <c r="Q8814" s="4">
        <v>2.29</v>
      </c>
    </row>
    <row r="8815" spans="1:29" x14ac:dyDescent="0.25">
      <c r="A8815" s="3" t="s">
        <v>29</v>
      </c>
      <c r="B8815" s="3" t="s">
        <v>30</v>
      </c>
      <c r="C8815" s="3" t="s">
        <v>10219</v>
      </c>
      <c r="D8815" s="3" t="s">
        <v>10220</v>
      </c>
      <c r="E8815" s="3">
        <v>0</v>
      </c>
      <c r="F8815" s="3">
        <v>9.218</v>
      </c>
      <c r="G8815" s="3">
        <v>3</v>
      </c>
      <c r="H8815" s="3">
        <v>2</v>
      </c>
      <c r="I8815" s="3">
        <v>2</v>
      </c>
      <c r="J8815" s="3">
        <v>2</v>
      </c>
      <c r="K8815" s="3">
        <v>1137</v>
      </c>
      <c r="L8815" s="3">
        <v>129.9</v>
      </c>
      <c r="M8815" s="3">
        <v>8.8699999999999992</v>
      </c>
      <c r="N8815" s="3">
        <v>6.28</v>
      </c>
      <c r="O8815" s="3">
        <v>2</v>
      </c>
      <c r="P8815" s="3" t="s">
        <v>5204</v>
      </c>
      <c r="Q8815" s="3" t="s">
        <v>5977</v>
      </c>
      <c r="R8815" s="3" t="s">
        <v>189</v>
      </c>
      <c r="S8815" s="3" t="s">
        <v>10221</v>
      </c>
      <c r="T8815" s="3" t="s">
        <v>10222</v>
      </c>
      <c r="U8815" s="3" t="s">
        <v>10219</v>
      </c>
      <c r="V8815" s="3" t="s">
        <v>10223</v>
      </c>
      <c r="W8815" s="3" t="s">
        <v>1139</v>
      </c>
      <c r="X8815" s="3" t="s">
        <v>34</v>
      </c>
      <c r="Y8815" s="3" t="s">
        <v>34</v>
      </c>
      <c r="Z8815" s="3" t="s">
        <v>34</v>
      </c>
      <c r="AA8815" s="3">
        <v>0</v>
      </c>
      <c r="AB8815" s="3" t="s">
        <v>29</v>
      </c>
      <c r="AC8815" s="3">
        <v>1</v>
      </c>
    </row>
    <row r="8816" spans="1:29" hidden="1" outlineLevel="1" collapsed="1" x14ac:dyDescent="0.25">
      <c r="A8816" t="s">
        <v>34</v>
      </c>
      <c r="B8816" s="2" t="s">
        <v>39</v>
      </c>
      <c r="C8816" s="2" t="s">
        <v>40</v>
      </c>
      <c r="D8816" s="2" t="s">
        <v>41</v>
      </c>
      <c r="E8816" s="2" t="s">
        <v>42</v>
      </c>
      <c r="F8816" s="2" t="s">
        <v>43</v>
      </c>
      <c r="G8816" s="2" t="s">
        <v>28</v>
      </c>
      <c r="H8816" s="2" t="s">
        <v>44</v>
      </c>
      <c r="I8816" s="2" t="s">
        <v>8</v>
      </c>
      <c r="J8816" s="2" t="s">
        <v>45</v>
      </c>
      <c r="K8816" s="2" t="s">
        <v>46</v>
      </c>
      <c r="L8816" s="2" t="s">
        <v>47</v>
      </c>
      <c r="M8816" s="2" t="s">
        <v>27</v>
      </c>
      <c r="N8816" s="2" t="s">
        <v>48</v>
      </c>
      <c r="O8816" s="2" t="s">
        <v>49</v>
      </c>
      <c r="P8816" s="2" t="s">
        <v>50</v>
      </c>
      <c r="Q8816" s="2" t="s">
        <v>51</v>
      </c>
    </row>
    <row r="8817" spans="1:29" hidden="1" outlineLevel="1" collapsed="1" x14ac:dyDescent="0.25">
      <c r="A8817" t="s">
        <v>34</v>
      </c>
      <c r="B8817" s="4" t="s">
        <v>29</v>
      </c>
      <c r="C8817" s="4" t="s">
        <v>10224</v>
      </c>
      <c r="D8817" s="4" t="s">
        <v>34</v>
      </c>
      <c r="E8817" s="4">
        <v>2.4030199999999999E-5</v>
      </c>
      <c r="F8817" s="4">
        <v>1.5434800000000001E-4</v>
      </c>
      <c r="G8817" s="4">
        <v>1</v>
      </c>
      <c r="H8817" s="4">
        <v>1</v>
      </c>
      <c r="I8817" s="4">
        <v>1</v>
      </c>
      <c r="J8817" s="4" t="s">
        <v>10219</v>
      </c>
      <c r="K8817" s="4">
        <v>0</v>
      </c>
      <c r="L8817" s="4">
        <v>2154.19173</v>
      </c>
      <c r="M8817" s="4" t="s">
        <v>29</v>
      </c>
      <c r="N8817" s="4" t="s">
        <v>29</v>
      </c>
      <c r="O8817" s="4">
        <v>6.5770000000000002E-5</v>
      </c>
      <c r="P8817" s="4">
        <v>1.0219999999999999E-6</v>
      </c>
      <c r="Q8817" s="4">
        <v>3.97</v>
      </c>
    </row>
    <row r="8818" spans="1:29" hidden="1" outlineLevel="1" collapsed="1" x14ac:dyDescent="0.25">
      <c r="A8818" t="s">
        <v>34</v>
      </c>
      <c r="B8818" s="4" t="s">
        <v>29</v>
      </c>
      <c r="C8818" s="4" t="s">
        <v>10225</v>
      </c>
      <c r="D8818" s="4" t="s">
        <v>10226</v>
      </c>
      <c r="E8818" s="4">
        <v>4.8425899999999999E-3</v>
      </c>
      <c r="F8818" s="4">
        <v>3.0793500000000001E-4</v>
      </c>
      <c r="G8818" s="4">
        <v>1</v>
      </c>
      <c r="H8818" s="4">
        <v>1</v>
      </c>
      <c r="I8818" s="4">
        <v>1</v>
      </c>
      <c r="J8818" s="4" t="s">
        <v>10219</v>
      </c>
      <c r="K8818" s="4">
        <v>0</v>
      </c>
      <c r="L8818" s="4">
        <v>1839.85502</v>
      </c>
      <c r="M8818" s="4" t="s">
        <v>29</v>
      </c>
      <c r="N8818" s="4" t="s">
        <v>29</v>
      </c>
      <c r="O8818" s="4">
        <v>1.192E-4</v>
      </c>
      <c r="P8818" s="4">
        <v>5.9210000000000003E-4</v>
      </c>
      <c r="Q8818" s="4">
        <v>2.31</v>
      </c>
    </row>
    <row r="8819" spans="1:29" x14ac:dyDescent="0.25">
      <c r="A8819" s="3" t="s">
        <v>29</v>
      </c>
      <c r="B8819" s="3" t="s">
        <v>30</v>
      </c>
      <c r="C8819" s="3" t="s">
        <v>10227</v>
      </c>
      <c r="D8819" s="3" t="s">
        <v>10228</v>
      </c>
      <c r="E8819" s="3">
        <v>0</v>
      </c>
      <c r="F8819" s="3">
        <v>9.1980000000000004</v>
      </c>
      <c r="G8819" s="3">
        <v>2</v>
      </c>
      <c r="H8819" s="3">
        <v>2</v>
      </c>
      <c r="I8819" s="3">
        <v>2</v>
      </c>
      <c r="J8819" s="3">
        <v>2</v>
      </c>
      <c r="K8819" s="3">
        <v>1460</v>
      </c>
      <c r="L8819" s="3">
        <v>162.19999999999999</v>
      </c>
      <c r="M8819" s="3">
        <v>8.24</v>
      </c>
      <c r="N8819" s="3">
        <v>5.49</v>
      </c>
      <c r="O8819" s="3">
        <v>2</v>
      </c>
      <c r="P8819" s="3" t="s">
        <v>315</v>
      </c>
      <c r="Q8819" s="3" t="s">
        <v>34</v>
      </c>
      <c r="R8819" s="3" t="s">
        <v>3999</v>
      </c>
      <c r="S8819" s="3" t="s">
        <v>3074</v>
      </c>
      <c r="T8819" s="3" t="s">
        <v>34</v>
      </c>
      <c r="U8819" s="3" t="s">
        <v>10227</v>
      </c>
      <c r="V8819" s="3" t="s">
        <v>34</v>
      </c>
      <c r="W8819" s="3" t="s">
        <v>1139</v>
      </c>
      <c r="X8819" s="3" t="s">
        <v>34</v>
      </c>
      <c r="Y8819" s="3" t="s">
        <v>34</v>
      </c>
      <c r="Z8819" s="3" t="s">
        <v>34</v>
      </c>
      <c r="AA8819" s="3">
        <v>0</v>
      </c>
      <c r="AB8819" s="3" t="s">
        <v>29</v>
      </c>
      <c r="AC8819" s="3">
        <v>1</v>
      </c>
    </row>
    <row r="8820" spans="1:29" hidden="1" outlineLevel="1" collapsed="1" x14ac:dyDescent="0.25">
      <c r="A8820" t="s">
        <v>34</v>
      </c>
      <c r="B8820" s="2" t="s">
        <v>39</v>
      </c>
      <c r="C8820" s="2" t="s">
        <v>40</v>
      </c>
      <c r="D8820" s="2" t="s">
        <v>41</v>
      </c>
      <c r="E8820" s="2" t="s">
        <v>42</v>
      </c>
      <c r="F8820" s="2" t="s">
        <v>43</v>
      </c>
      <c r="G8820" s="2" t="s">
        <v>28</v>
      </c>
      <c r="H8820" s="2" t="s">
        <v>44</v>
      </c>
      <c r="I8820" s="2" t="s">
        <v>8</v>
      </c>
      <c r="J8820" s="2" t="s">
        <v>45</v>
      </c>
      <c r="K8820" s="2" t="s">
        <v>46</v>
      </c>
      <c r="L8820" s="2" t="s">
        <v>47</v>
      </c>
      <c r="M8820" s="2" t="s">
        <v>27</v>
      </c>
      <c r="N8820" s="2" t="s">
        <v>48</v>
      </c>
      <c r="O8820" s="2" t="s">
        <v>49</v>
      </c>
      <c r="P8820" s="2" t="s">
        <v>50</v>
      </c>
      <c r="Q8820" s="2" t="s">
        <v>51</v>
      </c>
    </row>
    <row r="8821" spans="1:29" hidden="1" outlineLevel="1" collapsed="1" x14ac:dyDescent="0.25">
      <c r="A8821" t="s">
        <v>34</v>
      </c>
      <c r="B8821" s="4" t="s">
        <v>29</v>
      </c>
      <c r="C8821" s="4" t="s">
        <v>10229</v>
      </c>
      <c r="D8821" s="4" t="s">
        <v>34</v>
      </c>
      <c r="E8821" s="4">
        <v>1.6024399999999999E-5</v>
      </c>
      <c r="F8821" s="4">
        <v>1.5434800000000001E-4</v>
      </c>
      <c r="G8821" s="4">
        <v>1</v>
      </c>
      <c r="H8821" s="4">
        <v>1</v>
      </c>
      <c r="I8821" s="4">
        <v>1</v>
      </c>
      <c r="J8821" s="4" t="s">
        <v>10227</v>
      </c>
      <c r="K8821" s="4">
        <v>0</v>
      </c>
      <c r="L8821" s="4">
        <v>2037.04988</v>
      </c>
      <c r="M8821" s="4" t="s">
        <v>29</v>
      </c>
      <c r="N8821" s="4" t="s">
        <v>29</v>
      </c>
      <c r="O8821" s="4">
        <v>6.5770000000000002E-5</v>
      </c>
      <c r="P8821" s="4">
        <v>6.2630000000000004E-7</v>
      </c>
      <c r="Q8821" s="4">
        <v>3.31</v>
      </c>
    </row>
    <row r="8822" spans="1:29" hidden="1" outlineLevel="1" collapsed="1" x14ac:dyDescent="0.25">
      <c r="A8822" t="s">
        <v>34</v>
      </c>
      <c r="B8822" s="4" t="s">
        <v>29</v>
      </c>
      <c r="C8822" s="4" t="s">
        <v>10230</v>
      </c>
      <c r="D8822" s="4" t="s">
        <v>954</v>
      </c>
      <c r="E8822" s="4">
        <v>7.6656299999999997E-3</v>
      </c>
      <c r="F8822" s="4">
        <v>4.3565599999999998E-4</v>
      </c>
      <c r="G8822" s="4">
        <v>1</v>
      </c>
      <c r="H8822" s="4">
        <v>1</v>
      </c>
      <c r="I8822" s="4">
        <v>1</v>
      </c>
      <c r="J8822" s="4" t="s">
        <v>10227</v>
      </c>
      <c r="K8822" s="4">
        <v>0</v>
      </c>
      <c r="L8822" s="4">
        <v>1325.58241</v>
      </c>
      <c r="M8822" s="4" t="s">
        <v>29</v>
      </c>
      <c r="N8822" s="4" t="s">
        <v>29</v>
      </c>
      <c r="O8822" s="4">
        <v>1.639E-4</v>
      </c>
      <c r="P8822" s="4">
        <v>1.0120000000000001E-3</v>
      </c>
      <c r="Q8822" s="4">
        <v>2.19</v>
      </c>
    </row>
    <row r="8823" spans="1:29" x14ac:dyDescent="0.25">
      <c r="A8823" s="3" t="s">
        <v>29</v>
      </c>
      <c r="B8823" s="3" t="s">
        <v>30</v>
      </c>
      <c r="C8823" s="3" t="s">
        <v>10231</v>
      </c>
      <c r="D8823" s="3" t="s">
        <v>10232</v>
      </c>
      <c r="E8823" s="3">
        <v>0</v>
      </c>
      <c r="F8823" s="3">
        <v>9.1959999999999997</v>
      </c>
      <c r="G8823" s="3">
        <v>6</v>
      </c>
      <c r="H8823" s="3">
        <v>2</v>
      </c>
      <c r="I8823" s="3">
        <v>2</v>
      </c>
      <c r="J8823" s="3">
        <v>2</v>
      </c>
      <c r="K8823" s="3">
        <v>620</v>
      </c>
      <c r="L8823" s="3">
        <v>70.900000000000006</v>
      </c>
      <c r="M8823" s="3">
        <v>8.6300000000000008</v>
      </c>
      <c r="N8823" s="3">
        <v>6.59</v>
      </c>
      <c r="O8823" s="3">
        <v>2</v>
      </c>
      <c r="P8823" s="3" t="s">
        <v>315</v>
      </c>
      <c r="Q8823" s="3" t="s">
        <v>34</v>
      </c>
      <c r="R8823" s="3" t="s">
        <v>1854</v>
      </c>
      <c r="S8823" s="3" t="s">
        <v>9480</v>
      </c>
      <c r="T8823" s="3" t="s">
        <v>34</v>
      </c>
      <c r="U8823" s="3" t="s">
        <v>10231</v>
      </c>
      <c r="V8823" s="3" t="s">
        <v>34</v>
      </c>
      <c r="W8823" s="3" t="s">
        <v>1139</v>
      </c>
      <c r="X8823" s="3" t="s">
        <v>34</v>
      </c>
      <c r="Y8823" s="3" t="s">
        <v>34</v>
      </c>
      <c r="Z8823" s="3" t="s">
        <v>34</v>
      </c>
      <c r="AA8823" s="3">
        <v>0</v>
      </c>
      <c r="AB8823" s="3" t="s">
        <v>29</v>
      </c>
      <c r="AC8823" s="3">
        <v>1</v>
      </c>
    </row>
    <row r="8824" spans="1:29" hidden="1" outlineLevel="1" collapsed="1" x14ac:dyDescent="0.25">
      <c r="A8824" t="s">
        <v>34</v>
      </c>
      <c r="B8824" s="2" t="s">
        <v>39</v>
      </c>
      <c r="C8824" s="2" t="s">
        <v>40</v>
      </c>
      <c r="D8824" s="2" t="s">
        <v>41</v>
      </c>
      <c r="E8824" s="2" t="s">
        <v>42</v>
      </c>
      <c r="F8824" s="2" t="s">
        <v>43</v>
      </c>
      <c r="G8824" s="2" t="s">
        <v>28</v>
      </c>
      <c r="H8824" s="2" t="s">
        <v>44</v>
      </c>
      <c r="I8824" s="2" t="s">
        <v>8</v>
      </c>
      <c r="J8824" s="2" t="s">
        <v>45</v>
      </c>
      <c r="K8824" s="2" t="s">
        <v>46</v>
      </c>
      <c r="L8824" s="2" t="s">
        <v>47</v>
      </c>
      <c r="M8824" s="2" t="s">
        <v>27</v>
      </c>
      <c r="N8824" s="2" t="s">
        <v>48</v>
      </c>
      <c r="O8824" s="2" t="s">
        <v>49</v>
      </c>
      <c r="P8824" s="2" t="s">
        <v>50</v>
      </c>
      <c r="Q8824" s="2" t="s">
        <v>51</v>
      </c>
    </row>
    <row r="8825" spans="1:29" hidden="1" outlineLevel="1" collapsed="1" x14ac:dyDescent="0.25">
      <c r="A8825" t="s">
        <v>34</v>
      </c>
      <c r="B8825" s="4" t="s">
        <v>29</v>
      </c>
      <c r="C8825" s="4" t="s">
        <v>10233</v>
      </c>
      <c r="D8825" s="4" t="s">
        <v>740</v>
      </c>
      <c r="E8825" s="4">
        <v>1.6870500000000001E-5</v>
      </c>
      <c r="F8825" s="4">
        <v>1.5434800000000001E-4</v>
      </c>
      <c r="G8825" s="4">
        <v>1</v>
      </c>
      <c r="H8825" s="4">
        <v>1</v>
      </c>
      <c r="I8825" s="4">
        <v>1</v>
      </c>
      <c r="J8825" s="4" t="s">
        <v>10231</v>
      </c>
      <c r="K8825" s="4">
        <v>0</v>
      </c>
      <c r="L8825" s="4">
        <v>1551.80871</v>
      </c>
      <c r="M8825" s="4" t="s">
        <v>29</v>
      </c>
      <c r="N8825" s="4" t="s">
        <v>29</v>
      </c>
      <c r="O8825" s="4">
        <v>6.5770000000000002E-5</v>
      </c>
      <c r="P8825" s="4">
        <v>6.6589999999999995E-7</v>
      </c>
      <c r="Q8825" s="4">
        <v>3.63</v>
      </c>
    </row>
    <row r="8826" spans="1:29" hidden="1" outlineLevel="1" collapsed="1" x14ac:dyDescent="0.25">
      <c r="A8826" t="s">
        <v>34</v>
      </c>
      <c r="B8826" s="4" t="s">
        <v>29</v>
      </c>
      <c r="C8826" s="4" t="s">
        <v>10234</v>
      </c>
      <c r="D8826" s="4" t="s">
        <v>34</v>
      </c>
      <c r="E8826" s="4">
        <v>7.28482E-3</v>
      </c>
      <c r="F8826" s="4">
        <v>4.3565599999999998E-4</v>
      </c>
      <c r="G8826" s="4">
        <v>1</v>
      </c>
      <c r="H8826" s="4">
        <v>1</v>
      </c>
      <c r="I8826" s="4">
        <v>1</v>
      </c>
      <c r="J8826" s="4" t="s">
        <v>10231</v>
      </c>
      <c r="K8826" s="4">
        <v>0</v>
      </c>
      <c r="L8826" s="4">
        <v>2714.48758</v>
      </c>
      <c r="M8826" s="4" t="s">
        <v>29</v>
      </c>
      <c r="N8826" s="4" t="s">
        <v>29</v>
      </c>
      <c r="O8826" s="4">
        <v>1.639E-4</v>
      </c>
      <c r="P8826" s="4">
        <v>9.5629999999999999E-4</v>
      </c>
      <c r="Q8826" s="4">
        <v>2.96</v>
      </c>
    </row>
    <row r="8827" spans="1:29" x14ac:dyDescent="0.25">
      <c r="A8827" s="3" t="s">
        <v>29</v>
      </c>
      <c r="B8827" s="3" t="s">
        <v>30</v>
      </c>
      <c r="C8827" s="3" t="s">
        <v>10235</v>
      </c>
      <c r="D8827" s="3" t="s">
        <v>10236</v>
      </c>
      <c r="E8827" s="3">
        <v>0</v>
      </c>
      <c r="F8827" s="3">
        <v>9.1509999999999998</v>
      </c>
      <c r="G8827" s="3">
        <v>21</v>
      </c>
      <c r="H8827" s="3">
        <v>2</v>
      </c>
      <c r="I8827" s="3">
        <v>2</v>
      </c>
      <c r="J8827" s="3">
        <v>2</v>
      </c>
      <c r="K8827" s="3">
        <v>175</v>
      </c>
      <c r="L8827" s="3">
        <v>19.3</v>
      </c>
      <c r="M8827" s="3">
        <v>10.02</v>
      </c>
      <c r="N8827" s="3">
        <v>7.47</v>
      </c>
      <c r="O8827" s="3">
        <v>2</v>
      </c>
      <c r="P8827" s="3" t="s">
        <v>34</v>
      </c>
      <c r="Q8827" s="3" t="s">
        <v>34</v>
      </c>
      <c r="R8827" s="3" t="s">
        <v>34</v>
      </c>
      <c r="S8827" s="3" t="s">
        <v>10237</v>
      </c>
      <c r="T8827" s="3" t="s">
        <v>34</v>
      </c>
      <c r="U8827" s="3" t="s">
        <v>10235</v>
      </c>
      <c r="V8827" s="3" t="s">
        <v>34</v>
      </c>
      <c r="W8827" s="3" t="s">
        <v>1213</v>
      </c>
      <c r="X8827" s="3" t="s">
        <v>34</v>
      </c>
      <c r="Y8827" s="3" t="s">
        <v>34</v>
      </c>
      <c r="Z8827" s="3" t="s">
        <v>34</v>
      </c>
      <c r="AA8827" s="3">
        <v>0</v>
      </c>
      <c r="AB8827" s="3" t="s">
        <v>29</v>
      </c>
      <c r="AC8827" s="3">
        <v>1</v>
      </c>
    </row>
    <row r="8828" spans="1:29" hidden="1" outlineLevel="1" collapsed="1" x14ac:dyDescent="0.25">
      <c r="A8828" t="s">
        <v>34</v>
      </c>
      <c r="B8828" s="2" t="s">
        <v>39</v>
      </c>
      <c r="C8828" s="2" t="s">
        <v>40</v>
      </c>
      <c r="D8828" s="2" t="s">
        <v>41</v>
      </c>
      <c r="E8828" s="2" t="s">
        <v>42</v>
      </c>
      <c r="F8828" s="2" t="s">
        <v>43</v>
      </c>
      <c r="G8828" s="2" t="s">
        <v>28</v>
      </c>
      <c r="H8828" s="2" t="s">
        <v>44</v>
      </c>
      <c r="I8828" s="2" t="s">
        <v>8</v>
      </c>
      <c r="J8828" s="2" t="s">
        <v>45</v>
      </c>
      <c r="K8828" s="2" t="s">
        <v>46</v>
      </c>
      <c r="L8828" s="2" t="s">
        <v>47</v>
      </c>
      <c r="M8828" s="2" t="s">
        <v>27</v>
      </c>
      <c r="N8828" s="2" t="s">
        <v>48</v>
      </c>
      <c r="O8828" s="2" t="s">
        <v>49</v>
      </c>
      <c r="P8828" s="2" t="s">
        <v>50</v>
      </c>
      <c r="Q8828" s="2" t="s">
        <v>51</v>
      </c>
    </row>
    <row r="8829" spans="1:29" hidden="1" outlineLevel="1" collapsed="1" x14ac:dyDescent="0.25">
      <c r="A8829" t="s">
        <v>34</v>
      </c>
      <c r="B8829" s="4" t="s">
        <v>29</v>
      </c>
      <c r="C8829" s="4" t="s">
        <v>10238</v>
      </c>
      <c r="D8829" s="4" t="s">
        <v>34</v>
      </c>
      <c r="E8829" s="4">
        <v>2.78613E-5</v>
      </c>
      <c r="F8829" s="4">
        <v>1.5434800000000001E-4</v>
      </c>
      <c r="G8829" s="4">
        <v>1</v>
      </c>
      <c r="H8829" s="4">
        <v>1</v>
      </c>
      <c r="I8829" s="4">
        <v>1</v>
      </c>
      <c r="J8829" s="4" t="s">
        <v>10235</v>
      </c>
      <c r="K8829" s="4">
        <v>1</v>
      </c>
      <c r="L8829" s="4">
        <v>2592.2859800000001</v>
      </c>
      <c r="M8829" s="4" t="s">
        <v>29</v>
      </c>
      <c r="N8829" s="4" t="s">
        <v>29</v>
      </c>
      <c r="O8829" s="4">
        <v>6.5770000000000002E-5</v>
      </c>
      <c r="P8829" s="4">
        <v>1.217E-6</v>
      </c>
      <c r="Q8829" s="4">
        <v>4.41</v>
      </c>
    </row>
    <row r="8830" spans="1:29" hidden="1" outlineLevel="1" collapsed="1" x14ac:dyDescent="0.25">
      <c r="A8830" t="s">
        <v>34</v>
      </c>
      <c r="B8830" s="4" t="s">
        <v>29</v>
      </c>
      <c r="C8830" s="4" t="s">
        <v>10239</v>
      </c>
      <c r="D8830" s="4" t="s">
        <v>34</v>
      </c>
      <c r="E8830" s="4">
        <v>4.7506500000000004E-3</v>
      </c>
      <c r="F8830" s="4">
        <v>3.0793500000000001E-4</v>
      </c>
      <c r="G8830" s="4">
        <v>1</v>
      </c>
      <c r="H8830" s="4">
        <v>1</v>
      </c>
      <c r="I8830" s="4">
        <v>1</v>
      </c>
      <c r="J8830" s="4" t="s">
        <v>10235</v>
      </c>
      <c r="K8830" s="4">
        <v>0</v>
      </c>
      <c r="L8830" s="4">
        <v>1297.67868</v>
      </c>
      <c r="M8830" s="4" t="s">
        <v>29</v>
      </c>
      <c r="N8830" s="4" t="s">
        <v>29</v>
      </c>
      <c r="O8830" s="4">
        <v>1.192E-4</v>
      </c>
      <c r="P8830" s="4">
        <v>5.798E-4</v>
      </c>
      <c r="Q8830" s="4">
        <v>3.06</v>
      </c>
    </row>
    <row r="8831" spans="1:29" x14ac:dyDescent="0.25">
      <c r="A8831" s="3" t="s">
        <v>29</v>
      </c>
      <c r="B8831" s="3" t="s">
        <v>30</v>
      </c>
      <c r="C8831" s="3" t="s">
        <v>10240</v>
      </c>
      <c r="D8831" s="3" t="s">
        <v>10241</v>
      </c>
      <c r="E8831" s="3">
        <v>0</v>
      </c>
      <c r="F8831" s="3">
        <v>9.1310000000000002</v>
      </c>
      <c r="G8831" s="3">
        <v>2</v>
      </c>
      <c r="H8831" s="3">
        <v>2</v>
      </c>
      <c r="I8831" s="3">
        <v>2</v>
      </c>
      <c r="J8831" s="3">
        <v>2</v>
      </c>
      <c r="K8831" s="3">
        <v>1557</v>
      </c>
      <c r="L8831" s="3">
        <v>177.5</v>
      </c>
      <c r="M8831" s="3">
        <v>7.83</v>
      </c>
      <c r="N8831" s="3">
        <v>6.86</v>
      </c>
      <c r="O8831" s="3">
        <v>2</v>
      </c>
      <c r="P8831" s="3" t="s">
        <v>10242</v>
      </c>
      <c r="Q8831" s="3" t="s">
        <v>6908</v>
      </c>
      <c r="R8831" s="3" t="s">
        <v>189</v>
      </c>
      <c r="S8831" s="3" t="s">
        <v>10243</v>
      </c>
      <c r="T8831" s="3" t="s">
        <v>10244</v>
      </c>
      <c r="U8831" s="3" t="s">
        <v>10240</v>
      </c>
      <c r="V8831" s="3" t="s">
        <v>10245</v>
      </c>
      <c r="W8831" s="3" t="s">
        <v>1758</v>
      </c>
      <c r="X8831" s="3" t="s">
        <v>10246</v>
      </c>
      <c r="Y8831" s="3" t="s">
        <v>10247</v>
      </c>
      <c r="Z8831" s="3" t="s">
        <v>34</v>
      </c>
      <c r="AA8831" s="3">
        <v>5</v>
      </c>
      <c r="AB8831" s="3" t="s">
        <v>29</v>
      </c>
      <c r="AC8831" s="3">
        <v>1</v>
      </c>
    </row>
    <row r="8832" spans="1:29" hidden="1" outlineLevel="1" collapsed="1" x14ac:dyDescent="0.25">
      <c r="A8832" t="s">
        <v>34</v>
      </c>
      <c r="B8832" s="2" t="s">
        <v>39</v>
      </c>
      <c r="C8832" s="2" t="s">
        <v>40</v>
      </c>
      <c r="D8832" s="2" t="s">
        <v>41</v>
      </c>
      <c r="E8832" s="2" t="s">
        <v>42</v>
      </c>
      <c r="F8832" s="2" t="s">
        <v>43</v>
      </c>
      <c r="G8832" s="2" t="s">
        <v>28</v>
      </c>
      <c r="H8832" s="2" t="s">
        <v>44</v>
      </c>
      <c r="I8832" s="2" t="s">
        <v>8</v>
      </c>
      <c r="J8832" s="2" t="s">
        <v>45</v>
      </c>
      <c r="K8832" s="2" t="s">
        <v>46</v>
      </c>
      <c r="L8832" s="2" t="s">
        <v>47</v>
      </c>
      <c r="M8832" s="2" t="s">
        <v>27</v>
      </c>
      <c r="N8832" s="2" t="s">
        <v>48</v>
      </c>
      <c r="O8832" s="2" t="s">
        <v>49</v>
      </c>
      <c r="P8832" s="2" t="s">
        <v>50</v>
      </c>
      <c r="Q8832" s="2" t="s">
        <v>51</v>
      </c>
    </row>
    <row r="8833" spans="1:29" hidden="1" outlineLevel="1" collapsed="1" x14ac:dyDescent="0.25">
      <c r="A8833" t="s">
        <v>34</v>
      </c>
      <c r="B8833" s="4" t="s">
        <v>29</v>
      </c>
      <c r="C8833" s="4" t="s">
        <v>10248</v>
      </c>
      <c r="D8833" s="4" t="s">
        <v>34</v>
      </c>
      <c r="E8833" s="4">
        <v>5.7627599999999997E-5</v>
      </c>
      <c r="F8833" s="4">
        <v>1.5434800000000001E-4</v>
      </c>
      <c r="G8833" s="4">
        <v>1</v>
      </c>
      <c r="H8833" s="4">
        <v>1</v>
      </c>
      <c r="I8833" s="4">
        <v>1</v>
      </c>
      <c r="J8833" s="4" t="s">
        <v>10240</v>
      </c>
      <c r="K8833" s="4">
        <v>0</v>
      </c>
      <c r="L8833" s="4">
        <v>1668.78639</v>
      </c>
      <c r="M8833" s="4" t="s">
        <v>29</v>
      </c>
      <c r="N8833" s="4" t="s">
        <v>29</v>
      </c>
      <c r="O8833" s="4">
        <v>6.5770000000000002E-5</v>
      </c>
      <c r="P8833" s="4">
        <v>2.942E-6</v>
      </c>
      <c r="Q8833" s="4">
        <v>3.79</v>
      </c>
    </row>
    <row r="8834" spans="1:29" hidden="1" outlineLevel="1" collapsed="1" x14ac:dyDescent="0.25">
      <c r="A8834" t="s">
        <v>34</v>
      </c>
      <c r="B8834" s="4" t="s">
        <v>29</v>
      </c>
      <c r="C8834" s="4" t="s">
        <v>10249</v>
      </c>
      <c r="D8834" s="4" t="s">
        <v>34</v>
      </c>
      <c r="E8834" s="4">
        <v>2.3196599999999999E-3</v>
      </c>
      <c r="F8834" s="4">
        <v>3.0793500000000001E-4</v>
      </c>
      <c r="G8834" s="4">
        <v>1</v>
      </c>
      <c r="H8834" s="4">
        <v>1</v>
      </c>
      <c r="I8834" s="4">
        <v>1</v>
      </c>
      <c r="J8834" s="4" t="s">
        <v>10240</v>
      </c>
      <c r="K8834" s="4">
        <v>0</v>
      </c>
      <c r="L8834" s="4">
        <v>1416.7845400000001</v>
      </c>
      <c r="M8834" s="4" t="s">
        <v>29</v>
      </c>
      <c r="N8834" s="4" t="s">
        <v>29</v>
      </c>
      <c r="O8834" s="4">
        <v>1.192E-4</v>
      </c>
      <c r="P8834" s="4">
        <v>2.5139999999999999E-4</v>
      </c>
      <c r="Q8834" s="4">
        <v>3.07</v>
      </c>
    </row>
    <row r="8835" spans="1:29" x14ac:dyDescent="0.25">
      <c r="A8835" s="3" t="s">
        <v>29</v>
      </c>
      <c r="B8835" s="3" t="s">
        <v>30</v>
      </c>
      <c r="C8835" s="3" t="s">
        <v>10250</v>
      </c>
      <c r="D8835" s="3" t="s">
        <v>10251</v>
      </c>
      <c r="E8835" s="3">
        <v>0</v>
      </c>
      <c r="F8835" s="3">
        <v>9.0860000000000003</v>
      </c>
      <c r="G8835" s="3">
        <v>4</v>
      </c>
      <c r="H8835" s="3">
        <v>3</v>
      </c>
      <c r="I8835" s="3">
        <v>4</v>
      </c>
      <c r="J8835" s="3">
        <v>3</v>
      </c>
      <c r="K8835" s="3">
        <v>1151</v>
      </c>
      <c r="L8835" s="3">
        <v>132.69999999999999</v>
      </c>
      <c r="M8835" s="3">
        <v>6.52</v>
      </c>
      <c r="N8835" s="3">
        <v>8.74</v>
      </c>
      <c r="O8835" s="3">
        <v>3</v>
      </c>
      <c r="P8835" s="3" t="s">
        <v>34</v>
      </c>
      <c r="Q8835" s="3" t="s">
        <v>34</v>
      </c>
      <c r="R8835" s="3" t="s">
        <v>189</v>
      </c>
      <c r="S8835" s="3" t="s">
        <v>10252</v>
      </c>
      <c r="T8835" s="3" t="s">
        <v>34</v>
      </c>
      <c r="U8835" s="3" t="s">
        <v>10250</v>
      </c>
      <c r="V8835" s="3" t="s">
        <v>34</v>
      </c>
      <c r="W8835" s="3" t="s">
        <v>1213</v>
      </c>
      <c r="X8835" s="3" t="s">
        <v>34</v>
      </c>
      <c r="Y8835" s="3" t="s">
        <v>34</v>
      </c>
      <c r="Z8835" s="3" t="s">
        <v>34</v>
      </c>
      <c r="AA8835" s="3">
        <v>0</v>
      </c>
      <c r="AB8835" s="3" t="s">
        <v>29</v>
      </c>
      <c r="AC8835" s="3">
        <v>1</v>
      </c>
    </row>
    <row r="8836" spans="1:29" hidden="1" outlineLevel="1" collapsed="1" x14ac:dyDescent="0.25">
      <c r="A8836" t="s">
        <v>34</v>
      </c>
      <c r="B8836" s="2" t="s">
        <v>39</v>
      </c>
      <c r="C8836" s="2" t="s">
        <v>40</v>
      </c>
      <c r="D8836" s="2" t="s">
        <v>41</v>
      </c>
      <c r="E8836" s="2" t="s">
        <v>42</v>
      </c>
      <c r="F8836" s="2" t="s">
        <v>43</v>
      </c>
      <c r="G8836" s="2" t="s">
        <v>28</v>
      </c>
      <c r="H8836" s="2" t="s">
        <v>44</v>
      </c>
      <c r="I8836" s="2" t="s">
        <v>8</v>
      </c>
      <c r="J8836" s="2" t="s">
        <v>45</v>
      </c>
      <c r="K8836" s="2" t="s">
        <v>46</v>
      </c>
      <c r="L8836" s="2" t="s">
        <v>47</v>
      </c>
      <c r="M8836" s="2" t="s">
        <v>27</v>
      </c>
      <c r="N8836" s="2" t="s">
        <v>48</v>
      </c>
      <c r="O8836" s="2" t="s">
        <v>49</v>
      </c>
      <c r="P8836" s="2" t="s">
        <v>50</v>
      </c>
      <c r="Q8836" s="2" t="s">
        <v>51</v>
      </c>
    </row>
    <row r="8837" spans="1:29" hidden="1" outlineLevel="1" collapsed="1" x14ac:dyDescent="0.25">
      <c r="A8837" t="s">
        <v>34</v>
      </c>
      <c r="B8837" s="4" t="s">
        <v>29</v>
      </c>
      <c r="C8837" s="4" t="s">
        <v>10253</v>
      </c>
      <c r="D8837" s="4" t="s">
        <v>196</v>
      </c>
      <c r="E8837" s="4">
        <v>4.0964099999999998E-4</v>
      </c>
      <c r="F8837" s="4">
        <v>1.5434800000000001E-4</v>
      </c>
      <c r="G8837" s="4">
        <v>1</v>
      </c>
      <c r="H8837" s="4">
        <v>1</v>
      </c>
      <c r="I8837" s="4">
        <v>1</v>
      </c>
      <c r="J8837" s="4" t="s">
        <v>10250</v>
      </c>
      <c r="K8837" s="4">
        <v>0</v>
      </c>
      <c r="L8837" s="4">
        <v>1706.86293</v>
      </c>
      <c r="M8837" s="4" t="s">
        <v>29</v>
      </c>
      <c r="N8837" s="4" t="s">
        <v>29</v>
      </c>
      <c r="O8837" s="4">
        <v>6.5770000000000002E-5</v>
      </c>
      <c r="P8837" s="4">
        <v>3.1470000000000002E-5</v>
      </c>
      <c r="Q8837" s="4">
        <v>2.64</v>
      </c>
    </row>
    <row r="8838" spans="1:29" hidden="1" outlineLevel="1" collapsed="1" x14ac:dyDescent="0.25">
      <c r="A8838" t="s">
        <v>34</v>
      </c>
      <c r="B8838" s="4" t="s">
        <v>29</v>
      </c>
      <c r="C8838" s="4" t="s">
        <v>10254</v>
      </c>
      <c r="D8838" s="4" t="s">
        <v>238</v>
      </c>
      <c r="E8838" s="4">
        <v>5.9783800000000002E-3</v>
      </c>
      <c r="F8838" s="4">
        <v>4.3565599999999998E-4</v>
      </c>
      <c r="G8838" s="4">
        <v>1</v>
      </c>
      <c r="H8838" s="4">
        <v>1</v>
      </c>
      <c r="I8838" s="4">
        <v>1</v>
      </c>
      <c r="J8838" s="4" t="s">
        <v>10250</v>
      </c>
      <c r="K8838" s="4">
        <v>0</v>
      </c>
      <c r="L8838" s="4">
        <v>1403.6405999999999</v>
      </c>
      <c r="M8838" s="4" t="s">
        <v>29</v>
      </c>
      <c r="N8838" s="4" t="s">
        <v>29</v>
      </c>
      <c r="O8838" s="4">
        <v>1.639E-4</v>
      </c>
      <c r="P8838" s="4">
        <v>7.5719999999999997E-4</v>
      </c>
      <c r="Q8838" s="4">
        <v>1.65</v>
      </c>
    </row>
    <row r="8839" spans="1:29" hidden="1" outlineLevel="1" collapsed="1" x14ac:dyDescent="0.25">
      <c r="A8839" t="s">
        <v>34</v>
      </c>
      <c r="B8839" s="4" t="s">
        <v>29</v>
      </c>
      <c r="C8839" s="4" t="s">
        <v>10255</v>
      </c>
      <c r="D8839" s="4" t="s">
        <v>10256</v>
      </c>
      <c r="E8839" s="4">
        <v>0.117107</v>
      </c>
      <c r="F8839" s="4">
        <v>3.75158E-3</v>
      </c>
      <c r="G8839" s="4">
        <v>1</v>
      </c>
      <c r="H8839" s="4">
        <v>1</v>
      </c>
      <c r="I8839" s="4">
        <v>2</v>
      </c>
      <c r="J8839" s="4" t="s">
        <v>10250</v>
      </c>
      <c r="K8839" s="4">
        <v>0</v>
      </c>
      <c r="L8839" s="4">
        <v>1899.8608999999999</v>
      </c>
      <c r="M8839" s="4" t="s">
        <v>29</v>
      </c>
      <c r="N8839" s="4" t="s">
        <v>29</v>
      </c>
      <c r="O8839" s="4">
        <v>1.3439999999999999E-3</v>
      </c>
      <c r="P8839" s="4">
        <v>3.4430000000000002E-2</v>
      </c>
      <c r="Q8839" s="4">
        <v>3.39</v>
      </c>
    </row>
    <row r="8840" spans="1:29" x14ac:dyDescent="0.25">
      <c r="A8840" s="3" t="s">
        <v>29</v>
      </c>
      <c r="B8840" s="3" t="s">
        <v>30</v>
      </c>
      <c r="C8840" s="3" t="s">
        <v>10257</v>
      </c>
      <c r="D8840" s="3" t="s">
        <v>10258</v>
      </c>
      <c r="E8840" s="3">
        <v>0</v>
      </c>
      <c r="F8840" s="3">
        <v>9.077</v>
      </c>
      <c r="G8840" s="3">
        <v>9</v>
      </c>
      <c r="H8840" s="3">
        <v>3</v>
      </c>
      <c r="I8840" s="3">
        <v>3</v>
      </c>
      <c r="J8840" s="3">
        <v>3</v>
      </c>
      <c r="K8840" s="3">
        <v>872</v>
      </c>
      <c r="L8840" s="3">
        <v>97.2</v>
      </c>
      <c r="M8840" s="3">
        <v>7.84</v>
      </c>
      <c r="N8840" s="3">
        <v>9.94</v>
      </c>
      <c r="O8840" s="3">
        <v>3</v>
      </c>
      <c r="P8840" s="3" t="s">
        <v>34</v>
      </c>
      <c r="Q8840" s="3" t="s">
        <v>34</v>
      </c>
      <c r="R8840" s="3" t="s">
        <v>34</v>
      </c>
      <c r="S8840" s="3" t="s">
        <v>7511</v>
      </c>
      <c r="T8840" s="3" t="s">
        <v>34</v>
      </c>
      <c r="U8840" s="3" t="s">
        <v>10259</v>
      </c>
      <c r="V8840" s="3" t="s">
        <v>34</v>
      </c>
      <c r="W8840" s="3" t="s">
        <v>1139</v>
      </c>
      <c r="X8840" s="3" t="s">
        <v>34</v>
      </c>
      <c r="Y8840" s="3" t="s">
        <v>34</v>
      </c>
      <c r="Z8840" s="3" t="s">
        <v>34</v>
      </c>
      <c r="AA8840" s="3">
        <v>0</v>
      </c>
      <c r="AB8840" s="3" t="s">
        <v>29</v>
      </c>
      <c r="AC8840" s="3">
        <v>1</v>
      </c>
    </row>
    <row r="8841" spans="1:29" hidden="1" outlineLevel="1" collapsed="1" x14ac:dyDescent="0.25">
      <c r="A8841" t="s">
        <v>34</v>
      </c>
      <c r="B8841" s="2" t="s">
        <v>39</v>
      </c>
      <c r="C8841" s="2" t="s">
        <v>40</v>
      </c>
      <c r="D8841" s="2" t="s">
        <v>41</v>
      </c>
      <c r="E8841" s="2" t="s">
        <v>42</v>
      </c>
      <c r="F8841" s="2" t="s">
        <v>43</v>
      </c>
      <c r="G8841" s="2" t="s">
        <v>28</v>
      </c>
      <c r="H8841" s="2" t="s">
        <v>44</v>
      </c>
      <c r="I8841" s="2" t="s">
        <v>8</v>
      </c>
      <c r="J8841" s="2" t="s">
        <v>45</v>
      </c>
      <c r="K8841" s="2" t="s">
        <v>46</v>
      </c>
      <c r="L8841" s="2" t="s">
        <v>47</v>
      </c>
      <c r="M8841" s="2" t="s">
        <v>27</v>
      </c>
      <c r="N8841" s="2" t="s">
        <v>48</v>
      </c>
      <c r="O8841" s="2" t="s">
        <v>49</v>
      </c>
      <c r="P8841" s="2" t="s">
        <v>50</v>
      </c>
      <c r="Q8841" s="2" t="s">
        <v>51</v>
      </c>
    </row>
    <row r="8842" spans="1:29" hidden="1" outlineLevel="1" collapsed="1" x14ac:dyDescent="0.25">
      <c r="A8842" t="s">
        <v>34</v>
      </c>
      <c r="B8842" s="4" t="s">
        <v>29</v>
      </c>
      <c r="C8842" s="4" t="s">
        <v>10260</v>
      </c>
      <c r="D8842" s="4" t="s">
        <v>10261</v>
      </c>
      <c r="E8842" s="4">
        <v>2.2966999999999999E-4</v>
      </c>
      <c r="F8842" s="4">
        <v>1.5434800000000001E-4</v>
      </c>
      <c r="G8842" s="4">
        <v>1</v>
      </c>
      <c r="H8842" s="4">
        <v>1</v>
      </c>
      <c r="I8842" s="4">
        <v>1</v>
      </c>
      <c r="J8842" s="4" t="s">
        <v>10257</v>
      </c>
      <c r="K8842" s="4">
        <v>0</v>
      </c>
      <c r="L8842" s="4">
        <v>4245.0802100000001</v>
      </c>
      <c r="M8842" s="4" t="s">
        <v>29</v>
      </c>
      <c r="N8842" s="4" t="s">
        <v>29</v>
      </c>
      <c r="O8842" s="4">
        <v>6.5770000000000002E-5</v>
      </c>
      <c r="P8842" s="4">
        <v>1.5670000000000001E-5</v>
      </c>
      <c r="Q8842" s="4">
        <v>4.5</v>
      </c>
    </row>
    <row r="8843" spans="1:29" hidden="1" outlineLevel="1" collapsed="1" x14ac:dyDescent="0.25">
      <c r="A8843" t="s">
        <v>34</v>
      </c>
      <c r="B8843" s="4" t="s">
        <v>29</v>
      </c>
      <c r="C8843" s="4" t="s">
        <v>10262</v>
      </c>
      <c r="D8843" s="4" t="s">
        <v>34</v>
      </c>
      <c r="E8843" s="4">
        <v>3.6923499999999998E-2</v>
      </c>
      <c r="F8843" s="4">
        <v>1.27169E-3</v>
      </c>
      <c r="G8843" s="4">
        <v>1</v>
      </c>
      <c r="H8843" s="4">
        <v>1</v>
      </c>
      <c r="I8843" s="4">
        <v>1</v>
      </c>
      <c r="J8843" s="4" t="s">
        <v>10257</v>
      </c>
      <c r="K8843" s="4">
        <v>1</v>
      </c>
      <c r="L8843" s="4">
        <v>2042.0440599999999</v>
      </c>
      <c r="M8843" s="4" t="s">
        <v>29</v>
      </c>
      <c r="N8843" s="4" t="s">
        <v>29</v>
      </c>
      <c r="O8843" s="4">
        <v>4.6000000000000001E-4</v>
      </c>
      <c r="P8843" s="4">
        <v>7.1209999999999997E-3</v>
      </c>
      <c r="Q8843" s="4">
        <v>2.4500000000000002</v>
      </c>
    </row>
    <row r="8844" spans="1:29" hidden="1" outlineLevel="1" collapsed="1" x14ac:dyDescent="0.25">
      <c r="A8844" t="s">
        <v>34</v>
      </c>
      <c r="B8844" s="4" t="s">
        <v>29</v>
      </c>
      <c r="C8844" s="4" t="s">
        <v>10263</v>
      </c>
      <c r="D8844" s="4" t="s">
        <v>249</v>
      </c>
      <c r="E8844" s="4">
        <v>3.8312499999999999E-2</v>
      </c>
      <c r="F8844" s="4">
        <v>1.40211E-3</v>
      </c>
      <c r="G8844" s="4">
        <v>1</v>
      </c>
      <c r="H8844" s="4">
        <v>1</v>
      </c>
      <c r="I8844" s="4">
        <v>1</v>
      </c>
      <c r="J8844" s="4" t="s">
        <v>10257</v>
      </c>
      <c r="K8844" s="4">
        <v>0</v>
      </c>
      <c r="L8844" s="4">
        <v>2396.1775499999999</v>
      </c>
      <c r="M8844" s="4" t="s">
        <v>29</v>
      </c>
      <c r="N8844" s="4" t="s">
        <v>29</v>
      </c>
      <c r="O8844" s="4">
        <v>5.0580000000000004E-4</v>
      </c>
      <c r="P8844" s="4">
        <v>7.509E-3</v>
      </c>
      <c r="Q8844" s="4">
        <v>2.98</v>
      </c>
    </row>
    <row r="8845" spans="1:29" x14ac:dyDescent="0.25">
      <c r="A8845" s="3" t="s">
        <v>29</v>
      </c>
      <c r="B8845" s="3" t="s">
        <v>30</v>
      </c>
      <c r="C8845" s="3" t="s">
        <v>10264</v>
      </c>
      <c r="D8845" s="3" t="s">
        <v>10265</v>
      </c>
      <c r="E8845" s="3">
        <v>0</v>
      </c>
      <c r="F8845" s="3">
        <v>9.0410000000000004</v>
      </c>
      <c r="G8845" s="3">
        <v>15</v>
      </c>
      <c r="H8845" s="3">
        <v>3</v>
      </c>
      <c r="I8845" s="3">
        <v>3</v>
      </c>
      <c r="J8845" s="3">
        <v>3</v>
      </c>
      <c r="K8845" s="3">
        <v>470</v>
      </c>
      <c r="L8845" s="3">
        <v>54.6</v>
      </c>
      <c r="M8845" s="3">
        <v>9.19</v>
      </c>
      <c r="N8845" s="3">
        <v>10.27</v>
      </c>
      <c r="O8845" s="3">
        <v>3</v>
      </c>
      <c r="P8845" s="3" t="s">
        <v>4087</v>
      </c>
      <c r="Q8845" s="3" t="s">
        <v>34</v>
      </c>
      <c r="R8845" s="3" t="s">
        <v>34</v>
      </c>
      <c r="S8845" s="3" t="s">
        <v>10266</v>
      </c>
      <c r="T8845" s="3" t="s">
        <v>34</v>
      </c>
      <c r="U8845" s="3" t="s">
        <v>10267</v>
      </c>
      <c r="V8845" s="3" t="s">
        <v>34</v>
      </c>
      <c r="W8845" s="3" t="s">
        <v>1139</v>
      </c>
      <c r="X8845" s="3" t="s">
        <v>34</v>
      </c>
      <c r="Y8845" s="3" t="s">
        <v>34</v>
      </c>
      <c r="Z8845" s="3" t="s">
        <v>34</v>
      </c>
      <c r="AA8845" s="3">
        <v>0</v>
      </c>
      <c r="AB8845" s="3" t="s">
        <v>29</v>
      </c>
      <c r="AC8845" s="3">
        <v>1</v>
      </c>
    </row>
    <row r="8846" spans="1:29" hidden="1" outlineLevel="1" collapsed="1" x14ac:dyDescent="0.25">
      <c r="A8846" t="s">
        <v>34</v>
      </c>
      <c r="B8846" s="2" t="s">
        <v>39</v>
      </c>
      <c r="C8846" s="2" t="s">
        <v>40</v>
      </c>
      <c r="D8846" s="2" t="s">
        <v>41</v>
      </c>
      <c r="E8846" s="2" t="s">
        <v>42</v>
      </c>
      <c r="F8846" s="2" t="s">
        <v>43</v>
      </c>
      <c r="G8846" s="2" t="s">
        <v>28</v>
      </c>
      <c r="H8846" s="2" t="s">
        <v>44</v>
      </c>
      <c r="I8846" s="2" t="s">
        <v>8</v>
      </c>
      <c r="J8846" s="2" t="s">
        <v>45</v>
      </c>
      <c r="K8846" s="2" t="s">
        <v>46</v>
      </c>
      <c r="L8846" s="2" t="s">
        <v>47</v>
      </c>
      <c r="M8846" s="2" t="s">
        <v>27</v>
      </c>
      <c r="N8846" s="2" t="s">
        <v>48</v>
      </c>
      <c r="O8846" s="2" t="s">
        <v>49</v>
      </c>
      <c r="P8846" s="2" t="s">
        <v>50</v>
      </c>
      <c r="Q8846" s="2" t="s">
        <v>51</v>
      </c>
    </row>
    <row r="8847" spans="1:29" hidden="1" outlineLevel="1" collapsed="1" x14ac:dyDescent="0.25">
      <c r="A8847" t="s">
        <v>34</v>
      </c>
      <c r="B8847" s="4" t="s">
        <v>29</v>
      </c>
      <c r="C8847" s="4" t="s">
        <v>10268</v>
      </c>
      <c r="D8847" s="4" t="s">
        <v>34</v>
      </c>
      <c r="E8847" s="4">
        <v>1.1379199999999999E-3</v>
      </c>
      <c r="F8847" s="4">
        <v>1.5434800000000001E-4</v>
      </c>
      <c r="G8847" s="4">
        <v>1</v>
      </c>
      <c r="H8847" s="4">
        <v>1</v>
      </c>
      <c r="I8847" s="4">
        <v>1</v>
      </c>
      <c r="J8847" s="4" t="s">
        <v>10264</v>
      </c>
      <c r="K8847" s="4">
        <v>0</v>
      </c>
      <c r="L8847" s="4">
        <v>2891.5804699999999</v>
      </c>
      <c r="M8847" s="4" t="s">
        <v>29</v>
      </c>
      <c r="N8847" s="4" t="s">
        <v>29</v>
      </c>
      <c r="O8847" s="4">
        <v>6.5770000000000002E-5</v>
      </c>
      <c r="P8847" s="4">
        <v>1.078E-4</v>
      </c>
      <c r="Q8847" s="4">
        <v>3.45</v>
      </c>
    </row>
    <row r="8848" spans="1:29" hidden="1" outlineLevel="1" collapsed="1" x14ac:dyDescent="0.25">
      <c r="A8848" t="s">
        <v>34</v>
      </c>
      <c r="B8848" s="4" t="s">
        <v>29</v>
      </c>
      <c r="C8848" s="4" t="s">
        <v>10269</v>
      </c>
      <c r="D8848" s="4" t="s">
        <v>34</v>
      </c>
      <c r="E8848" s="4">
        <v>3.9215600000000001E-3</v>
      </c>
      <c r="F8848" s="4">
        <v>3.0793500000000001E-4</v>
      </c>
      <c r="G8848" s="4">
        <v>1</v>
      </c>
      <c r="H8848" s="4">
        <v>1</v>
      </c>
      <c r="I8848" s="4">
        <v>1</v>
      </c>
      <c r="J8848" s="4" t="s">
        <v>10264</v>
      </c>
      <c r="K8848" s="4">
        <v>0</v>
      </c>
      <c r="L8848" s="4">
        <v>2814.5022800000002</v>
      </c>
      <c r="M8848" s="4" t="s">
        <v>29</v>
      </c>
      <c r="N8848" s="4" t="s">
        <v>29</v>
      </c>
      <c r="O8848" s="4">
        <v>1.192E-4</v>
      </c>
      <c r="P8848" s="4">
        <v>4.6230000000000002E-4</v>
      </c>
      <c r="Q8848" s="4">
        <v>3.54</v>
      </c>
    </row>
    <row r="8849" spans="1:29" hidden="1" outlineLevel="1" collapsed="1" x14ac:dyDescent="0.25">
      <c r="A8849" t="s">
        <v>34</v>
      </c>
      <c r="B8849" s="4" t="s">
        <v>29</v>
      </c>
      <c r="C8849" s="4" t="s">
        <v>10270</v>
      </c>
      <c r="D8849" s="4" t="s">
        <v>34</v>
      </c>
      <c r="E8849" s="4">
        <v>7.4928900000000007E-2</v>
      </c>
      <c r="F8849" s="4">
        <v>2.86959E-3</v>
      </c>
      <c r="G8849" s="4">
        <v>1</v>
      </c>
      <c r="H8849" s="4">
        <v>1</v>
      </c>
      <c r="I8849" s="4">
        <v>1</v>
      </c>
      <c r="J8849" s="4" t="s">
        <v>10264</v>
      </c>
      <c r="K8849" s="4">
        <v>0</v>
      </c>
      <c r="L8849" s="4">
        <v>2074.0550199999998</v>
      </c>
      <c r="M8849" s="4" t="s">
        <v>29</v>
      </c>
      <c r="N8849" s="4" t="s">
        <v>29</v>
      </c>
      <c r="O8849" s="4">
        <v>1.0269999999999999E-3</v>
      </c>
      <c r="P8849" s="4">
        <v>1.8259999999999998E-2</v>
      </c>
      <c r="Q8849" s="4">
        <v>3.28</v>
      </c>
    </row>
    <row r="8850" spans="1:29" x14ac:dyDescent="0.25">
      <c r="A8850" s="3" t="s">
        <v>29</v>
      </c>
      <c r="B8850" s="3" t="s">
        <v>30</v>
      </c>
      <c r="C8850" s="3" t="s">
        <v>10271</v>
      </c>
      <c r="D8850" s="3" t="s">
        <v>10272</v>
      </c>
      <c r="E8850" s="3">
        <v>0</v>
      </c>
      <c r="F8850" s="3">
        <v>9.0150000000000006</v>
      </c>
      <c r="G8850" s="3">
        <v>13</v>
      </c>
      <c r="H8850" s="3">
        <v>1</v>
      </c>
      <c r="I8850" s="3">
        <v>1</v>
      </c>
      <c r="J8850" s="3">
        <v>1</v>
      </c>
      <c r="K8850" s="3">
        <v>157</v>
      </c>
      <c r="L8850" s="3">
        <v>17.8</v>
      </c>
      <c r="M8850" s="3">
        <v>5.71</v>
      </c>
      <c r="N8850" s="3">
        <v>4.43</v>
      </c>
      <c r="O8850" s="3">
        <v>1</v>
      </c>
      <c r="P8850" s="3" t="s">
        <v>1137</v>
      </c>
      <c r="Q8850" s="3" t="s">
        <v>2310</v>
      </c>
      <c r="R8850" s="3" t="s">
        <v>34</v>
      </c>
      <c r="S8850" s="3" t="s">
        <v>10273</v>
      </c>
      <c r="T8850" s="3" t="s">
        <v>34</v>
      </c>
      <c r="U8850" s="3" t="s">
        <v>10271</v>
      </c>
      <c r="V8850" s="3" t="s">
        <v>34</v>
      </c>
      <c r="W8850" s="3" t="s">
        <v>714</v>
      </c>
      <c r="X8850" s="3" t="s">
        <v>34</v>
      </c>
      <c r="Y8850" s="3" t="s">
        <v>34</v>
      </c>
      <c r="Z8850" s="3" t="s">
        <v>34</v>
      </c>
      <c r="AA8850" s="3">
        <v>0</v>
      </c>
      <c r="AB8850" s="3" t="s">
        <v>29</v>
      </c>
      <c r="AC8850" s="3">
        <v>1</v>
      </c>
    </row>
    <row r="8851" spans="1:29" hidden="1" outlineLevel="1" collapsed="1" x14ac:dyDescent="0.25">
      <c r="A8851" t="s">
        <v>34</v>
      </c>
      <c r="B8851" s="2" t="s">
        <v>39</v>
      </c>
      <c r="C8851" s="2" t="s">
        <v>40</v>
      </c>
      <c r="D8851" s="2" t="s">
        <v>41</v>
      </c>
      <c r="E8851" s="2" t="s">
        <v>42</v>
      </c>
      <c r="F8851" s="2" t="s">
        <v>43</v>
      </c>
      <c r="G8851" s="2" t="s">
        <v>28</v>
      </c>
      <c r="H8851" s="2" t="s">
        <v>44</v>
      </c>
      <c r="I8851" s="2" t="s">
        <v>8</v>
      </c>
      <c r="J8851" s="2" t="s">
        <v>45</v>
      </c>
      <c r="K8851" s="2" t="s">
        <v>46</v>
      </c>
      <c r="L8851" s="2" t="s">
        <v>47</v>
      </c>
      <c r="M8851" s="2" t="s">
        <v>27</v>
      </c>
      <c r="N8851" s="2" t="s">
        <v>48</v>
      </c>
      <c r="O8851" s="2" t="s">
        <v>49</v>
      </c>
      <c r="P8851" s="2" t="s">
        <v>50</v>
      </c>
      <c r="Q8851" s="2" t="s">
        <v>51</v>
      </c>
    </row>
    <row r="8852" spans="1:29" hidden="1" outlineLevel="1" collapsed="1" x14ac:dyDescent="0.25">
      <c r="A8852" t="s">
        <v>34</v>
      </c>
      <c r="B8852" s="4" t="s">
        <v>29</v>
      </c>
      <c r="C8852" s="4" t="s">
        <v>10274</v>
      </c>
      <c r="D8852" s="4" t="s">
        <v>34</v>
      </c>
      <c r="E8852" s="4">
        <v>7.5992199999999994E-8</v>
      </c>
      <c r="F8852" s="4">
        <v>1.5434800000000001E-4</v>
      </c>
      <c r="G8852" s="4">
        <v>1</v>
      </c>
      <c r="H8852" s="4">
        <v>1</v>
      </c>
      <c r="I8852" s="4">
        <v>1</v>
      </c>
      <c r="J8852" s="4" t="s">
        <v>10271</v>
      </c>
      <c r="K8852" s="4">
        <v>0</v>
      </c>
      <c r="L8852" s="4">
        <v>1986.9363000000001</v>
      </c>
      <c r="M8852" s="4" t="s">
        <v>29</v>
      </c>
      <c r="N8852" s="4" t="s">
        <v>29</v>
      </c>
      <c r="O8852" s="4">
        <v>6.5770000000000002E-5</v>
      </c>
      <c r="P8852" s="4">
        <v>9.650999999999999E-10</v>
      </c>
      <c r="Q8852" s="4">
        <v>4.43</v>
      </c>
    </row>
    <row r="8853" spans="1:29" x14ac:dyDescent="0.25">
      <c r="A8853" s="3" t="s">
        <v>29</v>
      </c>
      <c r="B8853" s="3" t="s">
        <v>30</v>
      </c>
      <c r="C8853" s="3" t="s">
        <v>10275</v>
      </c>
      <c r="D8853" s="3" t="s">
        <v>10276</v>
      </c>
      <c r="E8853" s="3">
        <v>0</v>
      </c>
      <c r="F8853" s="3">
        <v>9.0109999999999992</v>
      </c>
      <c r="G8853" s="3">
        <v>20</v>
      </c>
      <c r="H8853" s="3">
        <v>2</v>
      </c>
      <c r="I8853" s="3">
        <v>2</v>
      </c>
      <c r="J8853" s="3">
        <v>2</v>
      </c>
      <c r="K8853" s="3">
        <v>110</v>
      </c>
      <c r="L8853" s="3">
        <v>12.8</v>
      </c>
      <c r="M8853" s="3">
        <v>9.16</v>
      </c>
      <c r="N8853" s="3">
        <v>5.6</v>
      </c>
      <c r="O8853" s="3">
        <v>2</v>
      </c>
      <c r="P8853" s="3" t="s">
        <v>2217</v>
      </c>
      <c r="Q8853" s="3" t="s">
        <v>4566</v>
      </c>
      <c r="R8853" s="3" t="s">
        <v>2311</v>
      </c>
      <c r="S8853" s="3" t="s">
        <v>8538</v>
      </c>
      <c r="T8853" s="3" t="s">
        <v>10277</v>
      </c>
      <c r="U8853" s="3" t="s">
        <v>10275</v>
      </c>
      <c r="V8853" s="3" t="s">
        <v>10278</v>
      </c>
      <c r="W8853" s="3" t="s">
        <v>976</v>
      </c>
      <c r="X8853" s="3" t="s">
        <v>7557</v>
      </c>
      <c r="Y8853" s="3" t="s">
        <v>7558</v>
      </c>
      <c r="Z8853" s="3" t="s">
        <v>34</v>
      </c>
      <c r="AA8853" s="3">
        <v>5</v>
      </c>
      <c r="AB8853" s="3" t="s">
        <v>29</v>
      </c>
      <c r="AC8853" s="3">
        <v>1</v>
      </c>
    </row>
    <row r="8854" spans="1:29" hidden="1" outlineLevel="1" collapsed="1" x14ac:dyDescent="0.25">
      <c r="A8854" t="s">
        <v>34</v>
      </c>
      <c r="B8854" s="2" t="s">
        <v>39</v>
      </c>
      <c r="C8854" s="2" t="s">
        <v>40</v>
      </c>
      <c r="D8854" s="2" t="s">
        <v>41</v>
      </c>
      <c r="E8854" s="2" t="s">
        <v>42</v>
      </c>
      <c r="F8854" s="2" t="s">
        <v>43</v>
      </c>
      <c r="G8854" s="2" t="s">
        <v>28</v>
      </c>
      <c r="H8854" s="2" t="s">
        <v>44</v>
      </c>
      <c r="I8854" s="2" t="s">
        <v>8</v>
      </c>
      <c r="J8854" s="2" t="s">
        <v>45</v>
      </c>
      <c r="K8854" s="2" t="s">
        <v>46</v>
      </c>
      <c r="L8854" s="2" t="s">
        <v>47</v>
      </c>
      <c r="M8854" s="2" t="s">
        <v>27</v>
      </c>
      <c r="N8854" s="2" t="s">
        <v>48</v>
      </c>
      <c r="O8854" s="2" t="s">
        <v>49</v>
      </c>
      <c r="P8854" s="2" t="s">
        <v>50</v>
      </c>
      <c r="Q8854" s="2" t="s">
        <v>51</v>
      </c>
    </row>
    <row r="8855" spans="1:29" hidden="1" outlineLevel="1" collapsed="1" x14ac:dyDescent="0.25">
      <c r="A8855" t="s">
        <v>34</v>
      </c>
      <c r="B8855" s="4" t="s">
        <v>29</v>
      </c>
      <c r="C8855" s="4" t="s">
        <v>10279</v>
      </c>
      <c r="D8855" s="4" t="s">
        <v>2553</v>
      </c>
      <c r="E8855" s="4">
        <v>4.3986400000000003E-5</v>
      </c>
      <c r="F8855" s="4">
        <v>1.5434800000000001E-4</v>
      </c>
      <c r="G8855" s="4">
        <v>1</v>
      </c>
      <c r="H8855" s="4">
        <v>1</v>
      </c>
      <c r="I8855" s="4">
        <v>1</v>
      </c>
      <c r="J8855" s="4" t="s">
        <v>10275</v>
      </c>
      <c r="K8855" s="4">
        <v>0</v>
      </c>
      <c r="L8855" s="4">
        <v>1573.74612</v>
      </c>
      <c r="M8855" s="4" t="s">
        <v>29</v>
      </c>
      <c r="N8855" s="4" t="s">
        <v>29</v>
      </c>
      <c r="O8855" s="4">
        <v>6.5770000000000002E-5</v>
      </c>
      <c r="P8855" s="4">
        <v>2.1270000000000001E-6</v>
      </c>
      <c r="Q8855" s="4">
        <v>3.66</v>
      </c>
    </row>
    <row r="8856" spans="1:29" hidden="1" outlineLevel="1" collapsed="1" x14ac:dyDescent="0.25">
      <c r="A8856" t="s">
        <v>34</v>
      </c>
      <c r="B8856" s="4" t="s">
        <v>29</v>
      </c>
      <c r="C8856" s="4" t="s">
        <v>10280</v>
      </c>
      <c r="D8856" s="4" t="s">
        <v>34</v>
      </c>
      <c r="E8856" s="4">
        <v>3.8965499999999999E-3</v>
      </c>
      <c r="F8856" s="4">
        <v>3.0793500000000001E-4</v>
      </c>
      <c r="G8856" s="4">
        <v>1</v>
      </c>
      <c r="H8856" s="4">
        <v>1</v>
      </c>
      <c r="I8856" s="4">
        <v>1</v>
      </c>
      <c r="J8856" s="4" t="s">
        <v>10275</v>
      </c>
      <c r="K8856" s="4">
        <v>0</v>
      </c>
      <c r="L8856" s="4">
        <v>898.57203000000004</v>
      </c>
      <c r="M8856" s="4" t="s">
        <v>29</v>
      </c>
      <c r="N8856" s="4" t="s">
        <v>29</v>
      </c>
      <c r="O8856" s="4">
        <v>1.192E-4</v>
      </c>
      <c r="P8856" s="4">
        <v>4.5830000000000003E-4</v>
      </c>
      <c r="Q8856" s="4">
        <v>1.94</v>
      </c>
    </row>
    <row r="8857" spans="1:29" x14ac:dyDescent="0.25">
      <c r="A8857" s="3" t="s">
        <v>29</v>
      </c>
      <c r="B8857" s="3" t="s">
        <v>30</v>
      </c>
      <c r="C8857" s="3" t="s">
        <v>10281</v>
      </c>
      <c r="D8857" s="3" t="s">
        <v>10282</v>
      </c>
      <c r="E8857" s="3">
        <v>0</v>
      </c>
      <c r="F8857" s="3">
        <v>9.0060000000000002</v>
      </c>
      <c r="G8857" s="3">
        <v>16</v>
      </c>
      <c r="H8857" s="3">
        <v>1</v>
      </c>
      <c r="I8857" s="3">
        <v>2</v>
      </c>
      <c r="J8857" s="3">
        <v>1</v>
      </c>
      <c r="K8857" s="3">
        <v>137</v>
      </c>
      <c r="L8857" s="3">
        <v>16</v>
      </c>
      <c r="M8857" s="3">
        <v>9.36</v>
      </c>
      <c r="N8857" s="3">
        <v>6.2</v>
      </c>
      <c r="O8857" s="3">
        <v>1</v>
      </c>
      <c r="P8857" s="3" t="s">
        <v>2217</v>
      </c>
      <c r="Q8857" s="3" t="s">
        <v>8214</v>
      </c>
      <c r="R8857" s="3" t="s">
        <v>2920</v>
      </c>
      <c r="S8857" s="3" t="s">
        <v>10283</v>
      </c>
      <c r="T8857" s="3" t="s">
        <v>10284</v>
      </c>
      <c r="U8857" s="3" t="s">
        <v>10281</v>
      </c>
      <c r="V8857" s="3" t="s">
        <v>10285</v>
      </c>
      <c r="W8857" s="3" t="s">
        <v>810</v>
      </c>
      <c r="X8857" s="3" t="s">
        <v>34</v>
      </c>
      <c r="Y8857" s="3" t="s">
        <v>34</v>
      </c>
      <c r="Z8857" s="3" t="s">
        <v>34</v>
      </c>
      <c r="AA8857" s="3">
        <v>0</v>
      </c>
      <c r="AB8857" s="3" t="s">
        <v>29</v>
      </c>
      <c r="AC8857" s="3">
        <v>1</v>
      </c>
    </row>
    <row r="8858" spans="1:29" hidden="1" outlineLevel="1" collapsed="1" x14ac:dyDescent="0.25">
      <c r="A8858" t="s">
        <v>34</v>
      </c>
      <c r="B8858" s="2" t="s">
        <v>39</v>
      </c>
      <c r="C8858" s="2" t="s">
        <v>40</v>
      </c>
      <c r="D8858" s="2" t="s">
        <v>41</v>
      </c>
      <c r="E8858" s="2" t="s">
        <v>42</v>
      </c>
      <c r="F8858" s="2" t="s">
        <v>43</v>
      </c>
      <c r="G8858" s="2" t="s">
        <v>28</v>
      </c>
      <c r="H8858" s="2" t="s">
        <v>44</v>
      </c>
      <c r="I8858" s="2" t="s">
        <v>8</v>
      </c>
      <c r="J8858" s="2" t="s">
        <v>45</v>
      </c>
      <c r="K8858" s="2" t="s">
        <v>46</v>
      </c>
      <c r="L8858" s="2" t="s">
        <v>47</v>
      </c>
      <c r="M8858" s="2" t="s">
        <v>27</v>
      </c>
      <c r="N8858" s="2" t="s">
        <v>48</v>
      </c>
      <c r="O8858" s="2" t="s">
        <v>49</v>
      </c>
      <c r="P8858" s="2" t="s">
        <v>50</v>
      </c>
      <c r="Q8858" s="2" t="s">
        <v>51</v>
      </c>
    </row>
    <row r="8859" spans="1:29" hidden="1" outlineLevel="1" collapsed="1" x14ac:dyDescent="0.25">
      <c r="A8859" t="s">
        <v>34</v>
      </c>
      <c r="B8859" s="4" t="s">
        <v>29</v>
      </c>
      <c r="C8859" s="4" t="s">
        <v>10286</v>
      </c>
      <c r="D8859" s="4" t="s">
        <v>10287</v>
      </c>
      <c r="E8859" s="4">
        <v>1.22297E-4</v>
      </c>
      <c r="F8859" s="4">
        <v>1.5434800000000001E-4</v>
      </c>
      <c r="G8859" s="4">
        <v>1</v>
      </c>
      <c r="H8859" s="4">
        <v>1</v>
      </c>
      <c r="I8859" s="4">
        <v>2</v>
      </c>
      <c r="J8859" s="4" t="s">
        <v>10281</v>
      </c>
      <c r="K8859" s="4">
        <v>1</v>
      </c>
      <c r="L8859" s="4">
        <v>2515.2530900000002</v>
      </c>
      <c r="M8859" s="4" t="s">
        <v>29</v>
      </c>
      <c r="N8859" s="4" t="s">
        <v>29</v>
      </c>
      <c r="O8859" s="4">
        <v>6.5770000000000002E-5</v>
      </c>
      <c r="P8859" s="4">
        <v>7.3150000000000003E-6</v>
      </c>
      <c r="Q8859" s="4">
        <v>3.73</v>
      </c>
    </row>
    <row r="8860" spans="1:29" x14ac:dyDescent="0.25">
      <c r="A8860" s="3" t="s">
        <v>29</v>
      </c>
      <c r="B8860" s="3" t="s">
        <v>30</v>
      </c>
      <c r="C8860" s="3" t="s">
        <v>10288</v>
      </c>
      <c r="D8860" s="3" t="s">
        <v>10289</v>
      </c>
      <c r="E8860" s="3">
        <v>0</v>
      </c>
      <c r="F8860" s="3">
        <v>8.9269999999999996</v>
      </c>
      <c r="G8860" s="3">
        <v>4</v>
      </c>
      <c r="H8860" s="3">
        <v>2</v>
      </c>
      <c r="I8860" s="3">
        <v>2</v>
      </c>
      <c r="J8860" s="3">
        <v>2</v>
      </c>
      <c r="K8860" s="3">
        <v>1062</v>
      </c>
      <c r="L8860" s="3">
        <v>118.1</v>
      </c>
      <c r="M8860" s="3">
        <v>6.2</v>
      </c>
      <c r="N8860" s="3">
        <v>5.78</v>
      </c>
      <c r="O8860" s="3">
        <v>2</v>
      </c>
      <c r="P8860" s="3" t="s">
        <v>34</v>
      </c>
      <c r="Q8860" s="3" t="s">
        <v>34</v>
      </c>
      <c r="R8860" s="3" t="s">
        <v>34</v>
      </c>
      <c r="S8860" s="3" t="s">
        <v>34</v>
      </c>
      <c r="T8860" s="3" t="s">
        <v>34</v>
      </c>
      <c r="U8860" s="3" t="s">
        <v>10288</v>
      </c>
      <c r="V8860" s="3" t="s">
        <v>34</v>
      </c>
      <c r="W8860" s="3" t="s">
        <v>38</v>
      </c>
      <c r="X8860" s="3" t="s">
        <v>34</v>
      </c>
      <c r="Y8860" s="3" t="s">
        <v>34</v>
      </c>
      <c r="Z8860" s="3" t="s">
        <v>34</v>
      </c>
      <c r="AA8860" s="3">
        <v>0</v>
      </c>
      <c r="AB8860" s="3" t="s">
        <v>29</v>
      </c>
      <c r="AC8860" s="3">
        <v>1</v>
      </c>
    </row>
    <row r="8861" spans="1:29" hidden="1" outlineLevel="1" collapsed="1" x14ac:dyDescent="0.25">
      <c r="A8861" t="s">
        <v>34</v>
      </c>
      <c r="B8861" s="2" t="s">
        <v>39</v>
      </c>
      <c r="C8861" s="2" t="s">
        <v>40</v>
      </c>
      <c r="D8861" s="2" t="s">
        <v>41</v>
      </c>
      <c r="E8861" s="2" t="s">
        <v>42</v>
      </c>
      <c r="F8861" s="2" t="s">
        <v>43</v>
      </c>
      <c r="G8861" s="2" t="s">
        <v>28</v>
      </c>
      <c r="H8861" s="2" t="s">
        <v>44</v>
      </c>
      <c r="I8861" s="2" t="s">
        <v>8</v>
      </c>
      <c r="J8861" s="2" t="s">
        <v>45</v>
      </c>
      <c r="K8861" s="2" t="s">
        <v>46</v>
      </c>
      <c r="L8861" s="2" t="s">
        <v>47</v>
      </c>
      <c r="M8861" s="2" t="s">
        <v>27</v>
      </c>
      <c r="N8861" s="2" t="s">
        <v>48</v>
      </c>
      <c r="O8861" s="2" t="s">
        <v>49</v>
      </c>
      <c r="P8861" s="2" t="s">
        <v>50</v>
      </c>
      <c r="Q8861" s="2" t="s">
        <v>51</v>
      </c>
    </row>
    <row r="8862" spans="1:29" hidden="1" outlineLevel="1" collapsed="1" x14ac:dyDescent="0.25">
      <c r="A8862" t="s">
        <v>34</v>
      </c>
      <c r="B8862" s="4" t="s">
        <v>29</v>
      </c>
      <c r="C8862" s="4" t="s">
        <v>10290</v>
      </c>
      <c r="D8862" s="4" t="s">
        <v>34</v>
      </c>
      <c r="E8862" s="4">
        <v>8.2612200000000002E-5</v>
      </c>
      <c r="F8862" s="4">
        <v>1.5434800000000001E-4</v>
      </c>
      <c r="G8862" s="4">
        <v>1</v>
      </c>
      <c r="H8862" s="4">
        <v>1</v>
      </c>
      <c r="I8862" s="4">
        <v>1</v>
      </c>
      <c r="J8862" s="4" t="s">
        <v>10288</v>
      </c>
      <c r="K8862" s="4">
        <v>1</v>
      </c>
      <c r="L8862" s="4">
        <v>2611.3321999999998</v>
      </c>
      <c r="M8862" s="4" t="s">
        <v>29</v>
      </c>
      <c r="N8862" s="4" t="s">
        <v>29</v>
      </c>
      <c r="O8862" s="4">
        <v>6.5770000000000002E-5</v>
      </c>
      <c r="P8862" s="4">
        <v>4.5410000000000002E-6</v>
      </c>
      <c r="Q8862" s="4">
        <v>3.46</v>
      </c>
    </row>
    <row r="8863" spans="1:29" hidden="1" outlineLevel="1" collapsed="1" x14ac:dyDescent="0.25">
      <c r="A8863" t="s">
        <v>34</v>
      </c>
      <c r="B8863" s="4" t="s">
        <v>29</v>
      </c>
      <c r="C8863" s="4" t="s">
        <v>10291</v>
      </c>
      <c r="D8863" s="4" t="s">
        <v>34</v>
      </c>
      <c r="E8863" s="4">
        <v>2.3952000000000001E-3</v>
      </c>
      <c r="F8863" s="4">
        <v>3.0793500000000001E-4</v>
      </c>
      <c r="G8863" s="4">
        <v>1</v>
      </c>
      <c r="H8863" s="4">
        <v>1</v>
      </c>
      <c r="I8863" s="4">
        <v>1</v>
      </c>
      <c r="J8863" s="4" t="s">
        <v>10288</v>
      </c>
      <c r="K8863" s="4">
        <v>1</v>
      </c>
      <c r="L8863" s="4">
        <v>1942.0127600000001</v>
      </c>
      <c r="M8863" s="4" t="s">
        <v>29</v>
      </c>
      <c r="N8863" s="4" t="s">
        <v>29</v>
      </c>
      <c r="O8863" s="4">
        <v>1.192E-4</v>
      </c>
      <c r="P8863" s="4">
        <v>2.6029999999999998E-4</v>
      </c>
      <c r="Q8863" s="4">
        <v>2.3199999999999998</v>
      </c>
    </row>
    <row r="8864" spans="1:29" x14ac:dyDescent="0.25">
      <c r="A8864" s="3" t="s">
        <v>29</v>
      </c>
      <c r="B8864" s="3" t="s">
        <v>30</v>
      </c>
      <c r="C8864" s="3" t="s">
        <v>10292</v>
      </c>
      <c r="D8864" s="3" t="s">
        <v>10293</v>
      </c>
      <c r="E8864" s="3">
        <v>0</v>
      </c>
      <c r="F8864" s="3">
        <v>8.8699999999999992</v>
      </c>
      <c r="G8864" s="3">
        <v>9</v>
      </c>
      <c r="H8864" s="3">
        <v>3</v>
      </c>
      <c r="I8864" s="3">
        <v>3</v>
      </c>
      <c r="J8864" s="3">
        <v>3</v>
      </c>
      <c r="K8864" s="3">
        <v>593</v>
      </c>
      <c r="L8864" s="3">
        <v>65.2</v>
      </c>
      <c r="M8864" s="3">
        <v>7.2</v>
      </c>
      <c r="N8864" s="3">
        <v>9.58</v>
      </c>
      <c r="O8864" s="3">
        <v>3</v>
      </c>
      <c r="P8864" s="3" t="s">
        <v>34</v>
      </c>
      <c r="Q8864" s="3" t="s">
        <v>34</v>
      </c>
      <c r="R8864" s="3" t="s">
        <v>34</v>
      </c>
      <c r="S8864" s="3" t="s">
        <v>10294</v>
      </c>
      <c r="T8864" s="3" t="s">
        <v>34</v>
      </c>
      <c r="U8864" s="3" t="s">
        <v>10292</v>
      </c>
      <c r="V8864" s="3" t="s">
        <v>34</v>
      </c>
      <c r="W8864" s="3" t="s">
        <v>38</v>
      </c>
      <c r="X8864" s="3" t="s">
        <v>34</v>
      </c>
      <c r="Y8864" s="3" t="s">
        <v>34</v>
      </c>
      <c r="Z8864" s="3" t="s">
        <v>34</v>
      </c>
      <c r="AA8864" s="3">
        <v>0</v>
      </c>
      <c r="AB8864" s="3" t="s">
        <v>29</v>
      </c>
      <c r="AC8864" s="3">
        <v>1</v>
      </c>
    </row>
    <row r="8865" spans="1:29" hidden="1" outlineLevel="1" collapsed="1" x14ac:dyDescent="0.25">
      <c r="A8865" t="s">
        <v>34</v>
      </c>
      <c r="B8865" s="2" t="s">
        <v>39</v>
      </c>
      <c r="C8865" s="2" t="s">
        <v>40</v>
      </c>
      <c r="D8865" s="2" t="s">
        <v>41</v>
      </c>
      <c r="E8865" s="2" t="s">
        <v>42</v>
      </c>
      <c r="F8865" s="2" t="s">
        <v>43</v>
      </c>
      <c r="G8865" s="2" t="s">
        <v>28</v>
      </c>
      <c r="H8865" s="2" t="s">
        <v>44</v>
      </c>
      <c r="I8865" s="2" t="s">
        <v>8</v>
      </c>
      <c r="J8865" s="2" t="s">
        <v>45</v>
      </c>
      <c r="K8865" s="2" t="s">
        <v>46</v>
      </c>
      <c r="L8865" s="2" t="s">
        <v>47</v>
      </c>
      <c r="M8865" s="2" t="s">
        <v>27</v>
      </c>
      <c r="N8865" s="2" t="s">
        <v>48</v>
      </c>
      <c r="O8865" s="2" t="s">
        <v>49</v>
      </c>
      <c r="P8865" s="2" t="s">
        <v>50</v>
      </c>
      <c r="Q8865" s="2" t="s">
        <v>51</v>
      </c>
    </row>
    <row r="8866" spans="1:29" hidden="1" outlineLevel="1" collapsed="1" x14ac:dyDescent="0.25">
      <c r="A8866" t="s">
        <v>34</v>
      </c>
      <c r="B8866" s="4" t="s">
        <v>29</v>
      </c>
      <c r="C8866" s="4" t="s">
        <v>10295</v>
      </c>
      <c r="D8866" s="4" t="s">
        <v>72</v>
      </c>
      <c r="E8866" s="4">
        <v>1.0007600000000001E-3</v>
      </c>
      <c r="F8866" s="4">
        <v>1.5434800000000001E-4</v>
      </c>
      <c r="G8866" s="4">
        <v>1</v>
      </c>
      <c r="H8866" s="4">
        <v>1</v>
      </c>
      <c r="I8866" s="4">
        <v>1</v>
      </c>
      <c r="J8866" s="4" t="s">
        <v>10292</v>
      </c>
      <c r="K8866" s="4">
        <v>0</v>
      </c>
      <c r="L8866" s="4">
        <v>1593.88465</v>
      </c>
      <c r="M8866" s="4" t="s">
        <v>29</v>
      </c>
      <c r="N8866" s="4" t="s">
        <v>29</v>
      </c>
      <c r="O8866" s="4">
        <v>6.5770000000000002E-5</v>
      </c>
      <c r="P8866" s="4">
        <v>9.2410000000000005E-5</v>
      </c>
      <c r="Q8866" s="4">
        <v>3.78</v>
      </c>
    </row>
    <row r="8867" spans="1:29" hidden="1" outlineLevel="1" collapsed="1" x14ac:dyDescent="0.25">
      <c r="A8867" t="s">
        <v>34</v>
      </c>
      <c r="B8867" s="4" t="s">
        <v>29</v>
      </c>
      <c r="C8867" s="4" t="s">
        <v>10296</v>
      </c>
      <c r="D8867" s="4" t="s">
        <v>34</v>
      </c>
      <c r="E8867" s="4">
        <v>1.38335E-2</v>
      </c>
      <c r="F8867" s="4">
        <v>4.3565599999999998E-4</v>
      </c>
      <c r="G8867" s="4">
        <v>1</v>
      </c>
      <c r="H8867" s="4">
        <v>1</v>
      </c>
      <c r="I8867" s="4">
        <v>1</v>
      </c>
      <c r="J8867" s="4" t="s">
        <v>10292</v>
      </c>
      <c r="K8867" s="4">
        <v>0</v>
      </c>
      <c r="L8867" s="4">
        <v>2200.0516699999998</v>
      </c>
      <c r="M8867" s="4" t="s">
        <v>29</v>
      </c>
      <c r="N8867" s="4" t="s">
        <v>29</v>
      </c>
      <c r="O8867" s="4">
        <v>1.639E-4</v>
      </c>
      <c r="P8867" s="4">
        <v>2.0790000000000001E-3</v>
      </c>
      <c r="Q8867" s="4">
        <v>3.03</v>
      </c>
    </row>
    <row r="8868" spans="1:29" hidden="1" outlineLevel="1" collapsed="1" x14ac:dyDescent="0.25">
      <c r="A8868" t="s">
        <v>34</v>
      </c>
      <c r="B8868" s="4" t="s">
        <v>29</v>
      </c>
      <c r="C8868" s="4" t="s">
        <v>10297</v>
      </c>
      <c r="D8868" s="4" t="s">
        <v>10298</v>
      </c>
      <c r="E8868" s="4">
        <v>3.6471299999999998E-2</v>
      </c>
      <c r="F8868" s="4">
        <v>1.27169E-3</v>
      </c>
      <c r="G8868" s="4">
        <v>1</v>
      </c>
      <c r="H8868" s="4">
        <v>1</v>
      </c>
      <c r="I8868" s="4">
        <v>1</v>
      </c>
      <c r="J8868" s="4" t="s">
        <v>10292</v>
      </c>
      <c r="K8868" s="4">
        <v>0</v>
      </c>
      <c r="L8868" s="4">
        <v>2410.1741099999999</v>
      </c>
      <c r="M8868" s="4" t="s">
        <v>29</v>
      </c>
      <c r="N8868" s="4" t="s">
        <v>29</v>
      </c>
      <c r="O8868" s="4">
        <v>4.6000000000000001E-4</v>
      </c>
      <c r="P8868" s="4">
        <v>7.0179999999999999E-3</v>
      </c>
      <c r="Q8868" s="4">
        <v>2.77</v>
      </c>
    </row>
    <row r="8869" spans="1:29" x14ac:dyDescent="0.25">
      <c r="A8869" s="3" t="s">
        <v>29</v>
      </c>
      <c r="B8869" s="3" t="s">
        <v>30</v>
      </c>
      <c r="C8869" s="3" t="s">
        <v>10299</v>
      </c>
      <c r="D8869" s="3" t="s">
        <v>10300</v>
      </c>
      <c r="E8869" s="3">
        <v>0</v>
      </c>
      <c r="F8869" s="3">
        <v>8.8689999999999998</v>
      </c>
      <c r="G8869" s="3">
        <v>14</v>
      </c>
      <c r="H8869" s="3">
        <v>3</v>
      </c>
      <c r="I8869" s="3">
        <v>3</v>
      </c>
      <c r="J8869" s="3">
        <v>3</v>
      </c>
      <c r="K8869" s="3">
        <v>292</v>
      </c>
      <c r="L8869" s="3">
        <v>31.1</v>
      </c>
      <c r="M8869" s="3">
        <v>9.0299999999999994</v>
      </c>
      <c r="N8869" s="3">
        <v>6.3</v>
      </c>
      <c r="O8869" s="3">
        <v>3</v>
      </c>
      <c r="P8869" s="3" t="s">
        <v>10301</v>
      </c>
      <c r="Q8869" s="3" t="s">
        <v>9914</v>
      </c>
      <c r="R8869" s="3" t="s">
        <v>1854</v>
      </c>
      <c r="S8869" s="3" t="s">
        <v>10302</v>
      </c>
      <c r="T8869" s="3" t="s">
        <v>10303</v>
      </c>
      <c r="U8869" s="3" t="s">
        <v>10299</v>
      </c>
      <c r="V8869" s="3" t="s">
        <v>10304</v>
      </c>
      <c r="W8869" s="3" t="s">
        <v>638</v>
      </c>
      <c r="X8869" s="3" t="s">
        <v>10305</v>
      </c>
      <c r="Y8869" s="3" t="s">
        <v>10306</v>
      </c>
      <c r="Z8869" s="3" t="s">
        <v>34</v>
      </c>
      <c r="AA8869" s="3">
        <v>25</v>
      </c>
      <c r="AB8869" s="3" t="s">
        <v>29</v>
      </c>
      <c r="AC8869" s="3">
        <v>1</v>
      </c>
    </row>
    <row r="8870" spans="1:29" hidden="1" outlineLevel="1" collapsed="1" x14ac:dyDescent="0.25">
      <c r="A8870" t="s">
        <v>34</v>
      </c>
      <c r="B8870" s="2" t="s">
        <v>39</v>
      </c>
      <c r="C8870" s="2" t="s">
        <v>40</v>
      </c>
      <c r="D8870" s="2" t="s">
        <v>41</v>
      </c>
      <c r="E8870" s="2" t="s">
        <v>42</v>
      </c>
      <c r="F8870" s="2" t="s">
        <v>43</v>
      </c>
      <c r="G8870" s="2" t="s">
        <v>28</v>
      </c>
      <c r="H8870" s="2" t="s">
        <v>44</v>
      </c>
      <c r="I8870" s="2" t="s">
        <v>8</v>
      </c>
      <c r="J8870" s="2" t="s">
        <v>45</v>
      </c>
      <c r="K8870" s="2" t="s">
        <v>46</v>
      </c>
      <c r="L8870" s="2" t="s">
        <v>47</v>
      </c>
      <c r="M8870" s="2" t="s">
        <v>27</v>
      </c>
      <c r="N8870" s="2" t="s">
        <v>48</v>
      </c>
      <c r="O8870" s="2" t="s">
        <v>49</v>
      </c>
      <c r="P8870" s="2" t="s">
        <v>50</v>
      </c>
      <c r="Q8870" s="2" t="s">
        <v>51</v>
      </c>
    </row>
    <row r="8871" spans="1:29" hidden="1" outlineLevel="1" collapsed="1" x14ac:dyDescent="0.25">
      <c r="A8871" t="s">
        <v>34</v>
      </c>
      <c r="B8871" s="4" t="s">
        <v>29</v>
      </c>
      <c r="C8871" s="4" t="s">
        <v>10307</v>
      </c>
      <c r="D8871" s="4" t="s">
        <v>617</v>
      </c>
      <c r="E8871" s="4">
        <v>2.1261500000000001E-4</v>
      </c>
      <c r="F8871" s="4">
        <v>1.5434800000000001E-4</v>
      </c>
      <c r="G8871" s="4">
        <v>1</v>
      </c>
      <c r="H8871" s="4">
        <v>1</v>
      </c>
      <c r="I8871" s="4">
        <v>1</v>
      </c>
      <c r="J8871" s="4" t="s">
        <v>10299</v>
      </c>
      <c r="K8871" s="4">
        <v>1</v>
      </c>
      <c r="L8871" s="4">
        <v>1815.9017699999999</v>
      </c>
      <c r="M8871" s="4" t="s">
        <v>29</v>
      </c>
      <c r="N8871" s="4" t="s">
        <v>29</v>
      </c>
      <c r="O8871" s="4">
        <v>6.5770000000000002E-5</v>
      </c>
      <c r="P8871" s="4">
        <v>1.4239999999999999E-5</v>
      </c>
      <c r="Q8871" s="4">
        <v>3.63</v>
      </c>
    </row>
    <row r="8872" spans="1:29" hidden="1" outlineLevel="1" collapsed="1" x14ac:dyDescent="0.25">
      <c r="A8872" t="s">
        <v>34</v>
      </c>
      <c r="B8872" s="4" t="s">
        <v>29</v>
      </c>
      <c r="C8872" s="4" t="s">
        <v>10308</v>
      </c>
      <c r="D8872" s="4" t="s">
        <v>34</v>
      </c>
      <c r="E8872" s="4">
        <v>7.6656299999999997E-3</v>
      </c>
      <c r="F8872" s="4">
        <v>4.3565599999999998E-4</v>
      </c>
      <c r="G8872" s="4">
        <v>1</v>
      </c>
      <c r="H8872" s="4">
        <v>1</v>
      </c>
      <c r="I8872" s="4">
        <v>1</v>
      </c>
      <c r="J8872" s="4" t="s">
        <v>10299</v>
      </c>
      <c r="K8872" s="4">
        <v>0</v>
      </c>
      <c r="L8872" s="4">
        <v>1251.7419500000001</v>
      </c>
      <c r="M8872" s="4" t="s">
        <v>29</v>
      </c>
      <c r="N8872" s="4" t="s">
        <v>29</v>
      </c>
      <c r="O8872" s="4">
        <v>1.639E-4</v>
      </c>
      <c r="P8872" s="4">
        <v>1.016E-3</v>
      </c>
      <c r="Q8872" s="4">
        <v>2.67</v>
      </c>
    </row>
    <row r="8873" spans="1:29" hidden="1" outlineLevel="1" collapsed="1" x14ac:dyDescent="0.25">
      <c r="A8873" t="s">
        <v>34</v>
      </c>
      <c r="B8873" s="4" t="s">
        <v>29</v>
      </c>
      <c r="C8873" s="4" t="s">
        <v>10309</v>
      </c>
      <c r="D8873" s="4" t="s">
        <v>34</v>
      </c>
      <c r="E8873" s="4">
        <v>0.22294900000000001</v>
      </c>
      <c r="F8873" s="4">
        <v>7.8290500000000006E-3</v>
      </c>
      <c r="G8873" s="4">
        <v>1</v>
      </c>
      <c r="H8873" s="4">
        <v>1</v>
      </c>
      <c r="I8873" s="4">
        <v>1</v>
      </c>
      <c r="J8873" s="4" t="s">
        <v>10299</v>
      </c>
      <c r="K8873" s="4">
        <v>0</v>
      </c>
      <c r="L8873" s="4">
        <v>1581.806</v>
      </c>
      <c r="M8873" s="4" t="s">
        <v>29</v>
      </c>
      <c r="N8873" s="4" t="s">
        <v>29</v>
      </c>
      <c r="O8873" s="4">
        <v>2.8440000000000002E-3</v>
      </c>
      <c r="P8873" s="4">
        <v>9.3490000000000004E-2</v>
      </c>
      <c r="Q8873" s="4">
        <v>1.52</v>
      </c>
    </row>
    <row r="8874" spans="1:29" x14ac:dyDescent="0.25">
      <c r="A8874" s="3" t="s">
        <v>29</v>
      </c>
      <c r="B8874" s="3" t="s">
        <v>30</v>
      </c>
      <c r="C8874" s="3" t="s">
        <v>10310</v>
      </c>
      <c r="D8874" s="3" t="s">
        <v>10311</v>
      </c>
      <c r="E8874" s="3">
        <v>0</v>
      </c>
      <c r="F8874" s="3">
        <v>8.8620000000000001</v>
      </c>
      <c r="G8874" s="3">
        <v>7</v>
      </c>
      <c r="H8874" s="3">
        <v>3</v>
      </c>
      <c r="I8874" s="3">
        <v>4</v>
      </c>
      <c r="J8874" s="3">
        <v>3</v>
      </c>
      <c r="K8874" s="3">
        <v>606</v>
      </c>
      <c r="L8874" s="3">
        <v>69.400000000000006</v>
      </c>
      <c r="M8874" s="3">
        <v>9.0399999999999991</v>
      </c>
      <c r="N8874" s="3">
        <v>8.0399999999999991</v>
      </c>
      <c r="O8874" s="3">
        <v>3</v>
      </c>
      <c r="P8874" s="3" t="s">
        <v>2217</v>
      </c>
      <c r="Q8874" s="3" t="s">
        <v>3464</v>
      </c>
      <c r="R8874" s="3" t="s">
        <v>2187</v>
      </c>
      <c r="S8874" s="3" t="s">
        <v>9017</v>
      </c>
      <c r="T8874" s="3" t="s">
        <v>10312</v>
      </c>
      <c r="U8874" s="3" t="s">
        <v>10310</v>
      </c>
      <c r="V8874" s="3" t="s">
        <v>10313</v>
      </c>
      <c r="W8874" s="3" t="s">
        <v>1343</v>
      </c>
      <c r="X8874" s="3" t="s">
        <v>34</v>
      </c>
      <c r="Y8874" s="3" t="s">
        <v>34</v>
      </c>
      <c r="Z8874" s="3" t="s">
        <v>34</v>
      </c>
      <c r="AA8874" s="3">
        <v>0</v>
      </c>
      <c r="AB8874" s="3" t="s">
        <v>29</v>
      </c>
      <c r="AC8874" s="3">
        <v>1</v>
      </c>
    </row>
    <row r="8875" spans="1:29" hidden="1" outlineLevel="1" collapsed="1" x14ac:dyDescent="0.25">
      <c r="A8875" t="s">
        <v>34</v>
      </c>
      <c r="B8875" s="2" t="s">
        <v>39</v>
      </c>
      <c r="C8875" s="2" t="s">
        <v>40</v>
      </c>
      <c r="D8875" s="2" t="s">
        <v>41</v>
      </c>
      <c r="E8875" s="2" t="s">
        <v>42</v>
      </c>
      <c r="F8875" s="2" t="s">
        <v>43</v>
      </c>
      <c r="G8875" s="2" t="s">
        <v>28</v>
      </c>
      <c r="H8875" s="2" t="s">
        <v>44</v>
      </c>
      <c r="I8875" s="2" t="s">
        <v>8</v>
      </c>
      <c r="J8875" s="2" t="s">
        <v>45</v>
      </c>
      <c r="K8875" s="2" t="s">
        <v>46</v>
      </c>
      <c r="L8875" s="2" t="s">
        <v>47</v>
      </c>
      <c r="M8875" s="2" t="s">
        <v>27</v>
      </c>
      <c r="N8875" s="2" t="s">
        <v>48</v>
      </c>
      <c r="O8875" s="2" t="s">
        <v>49</v>
      </c>
      <c r="P8875" s="2" t="s">
        <v>50</v>
      </c>
      <c r="Q8875" s="2" t="s">
        <v>51</v>
      </c>
    </row>
    <row r="8876" spans="1:29" hidden="1" outlineLevel="1" collapsed="1" x14ac:dyDescent="0.25">
      <c r="A8876" t="s">
        <v>34</v>
      </c>
      <c r="B8876" s="4" t="s">
        <v>29</v>
      </c>
      <c r="C8876" s="4" t="s">
        <v>10314</v>
      </c>
      <c r="D8876" s="4" t="s">
        <v>34</v>
      </c>
      <c r="E8876" s="4">
        <v>2.8948899999999998E-4</v>
      </c>
      <c r="F8876" s="4">
        <v>1.5434800000000001E-4</v>
      </c>
      <c r="G8876" s="4">
        <v>1</v>
      </c>
      <c r="H8876" s="4">
        <v>1</v>
      </c>
      <c r="I8876" s="4">
        <v>1</v>
      </c>
      <c r="J8876" s="4" t="s">
        <v>10310</v>
      </c>
      <c r="K8876" s="4">
        <v>0</v>
      </c>
      <c r="L8876" s="4">
        <v>1187.70344</v>
      </c>
      <c r="M8876" s="4" t="s">
        <v>29</v>
      </c>
      <c r="N8876" s="4" t="s">
        <v>29</v>
      </c>
      <c r="O8876" s="4">
        <v>6.5770000000000002E-5</v>
      </c>
      <c r="P8876" s="4">
        <v>2.0610000000000001E-5</v>
      </c>
      <c r="Q8876" s="4">
        <v>3.03</v>
      </c>
    </row>
    <row r="8877" spans="1:29" hidden="1" outlineLevel="1" collapsed="1" x14ac:dyDescent="0.25">
      <c r="A8877" t="s">
        <v>34</v>
      </c>
      <c r="B8877" s="4" t="s">
        <v>29</v>
      </c>
      <c r="C8877" s="4" t="s">
        <v>10315</v>
      </c>
      <c r="D8877" s="4" t="s">
        <v>10316</v>
      </c>
      <c r="E8877" s="4">
        <v>2.8827100000000001E-2</v>
      </c>
      <c r="F8877" s="4">
        <v>1.14003E-3</v>
      </c>
      <c r="G8877" s="4">
        <v>1</v>
      </c>
      <c r="H8877" s="4">
        <v>1</v>
      </c>
      <c r="I8877" s="4">
        <v>2</v>
      </c>
      <c r="J8877" s="4" t="s">
        <v>10310</v>
      </c>
      <c r="K8877" s="4">
        <v>0</v>
      </c>
      <c r="L8877" s="4">
        <v>1603.63967</v>
      </c>
      <c r="M8877" s="4" t="s">
        <v>29</v>
      </c>
      <c r="N8877" s="4" t="s">
        <v>29</v>
      </c>
      <c r="O8877" s="4">
        <v>4.1320000000000001E-4</v>
      </c>
      <c r="P8877" s="4">
        <v>5.1770000000000002E-3</v>
      </c>
      <c r="Q8877" s="4">
        <v>1.96</v>
      </c>
    </row>
    <row r="8878" spans="1:29" hidden="1" outlineLevel="1" collapsed="1" x14ac:dyDescent="0.25">
      <c r="A8878" t="s">
        <v>34</v>
      </c>
      <c r="B8878" s="4" t="s">
        <v>29</v>
      </c>
      <c r="C8878" s="4" t="s">
        <v>10317</v>
      </c>
      <c r="D8878" s="4" t="s">
        <v>1012</v>
      </c>
      <c r="E8878" s="4">
        <v>5.7617399999999999E-2</v>
      </c>
      <c r="F8878" s="4">
        <v>2.0709399999999998E-3</v>
      </c>
      <c r="G8878" s="4">
        <v>1</v>
      </c>
      <c r="H8878" s="4">
        <v>1</v>
      </c>
      <c r="I8878" s="4">
        <v>1</v>
      </c>
      <c r="J8878" s="4" t="s">
        <v>10310</v>
      </c>
      <c r="K8878" s="4">
        <v>1</v>
      </c>
      <c r="L8878" s="4">
        <v>2400.1904100000002</v>
      </c>
      <c r="M8878" s="4" t="s">
        <v>29</v>
      </c>
      <c r="N8878" s="4" t="s">
        <v>29</v>
      </c>
      <c r="O8878" s="4">
        <v>7.4290000000000001E-4</v>
      </c>
      <c r="P8878" s="4">
        <v>1.2880000000000001E-2</v>
      </c>
      <c r="Q8878" s="4">
        <v>3.05</v>
      </c>
    </row>
    <row r="8879" spans="1:29" x14ac:dyDescent="0.25">
      <c r="A8879" s="3" t="s">
        <v>29</v>
      </c>
      <c r="B8879" s="3" t="s">
        <v>30</v>
      </c>
      <c r="C8879" s="3" t="s">
        <v>10318</v>
      </c>
      <c r="D8879" s="3" t="s">
        <v>10319</v>
      </c>
      <c r="E8879" s="3">
        <v>0</v>
      </c>
      <c r="F8879" s="3">
        <v>8.85</v>
      </c>
      <c r="G8879" s="3">
        <v>3</v>
      </c>
      <c r="H8879" s="3">
        <v>2</v>
      </c>
      <c r="I8879" s="3">
        <v>3</v>
      </c>
      <c r="J8879" s="3">
        <v>2</v>
      </c>
      <c r="K8879" s="3">
        <v>854</v>
      </c>
      <c r="L8879" s="3">
        <v>97.9</v>
      </c>
      <c r="M8879" s="3">
        <v>9.6300000000000008</v>
      </c>
      <c r="N8879" s="3">
        <v>7.73</v>
      </c>
      <c r="O8879" s="3">
        <v>2</v>
      </c>
      <c r="P8879" s="3" t="s">
        <v>2146</v>
      </c>
      <c r="Q8879" s="3" t="s">
        <v>6995</v>
      </c>
      <c r="R8879" s="3" t="s">
        <v>9695</v>
      </c>
      <c r="S8879" s="3" t="s">
        <v>9696</v>
      </c>
      <c r="T8879" s="3" t="s">
        <v>10320</v>
      </c>
      <c r="U8879" s="3" t="s">
        <v>10318</v>
      </c>
      <c r="V8879" s="3" t="s">
        <v>10321</v>
      </c>
      <c r="W8879" s="3" t="s">
        <v>10322</v>
      </c>
      <c r="X8879" s="3" t="s">
        <v>34</v>
      </c>
      <c r="Y8879" s="3" t="s">
        <v>34</v>
      </c>
      <c r="Z8879" s="3" t="s">
        <v>34</v>
      </c>
      <c r="AA8879" s="3">
        <v>0</v>
      </c>
      <c r="AB8879" s="3" t="s">
        <v>29</v>
      </c>
      <c r="AC8879" s="3">
        <v>1</v>
      </c>
    </row>
    <row r="8880" spans="1:29" hidden="1" outlineLevel="1" collapsed="1" x14ac:dyDescent="0.25">
      <c r="A8880" t="s">
        <v>34</v>
      </c>
      <c r="B8880" s="2" t="s">
        <v>39</v>
      </c>
      <c r="C8880" s="2" t="s">
        <v>40</v>
      </c>
      <c r="D8880" s="2" t="s">
        <v>41</v>
      </c>
      <c r="E8880" s="2" t="s">
        <v>42</v>
      </c>
      <c r="F8880" s="2" t="s">
        <v>43</v>
      </c>
      <c r="G8880" s="2" t="s">
        <v>28</v>
      </c>
      <c r="H8880" s="2" t="s">
        <v>44</v>
      </c>
      <c r="I8880" s="2" t="s">
        <v>8</v>
      </c>
      <c r="J8880" s="2" t="s">
        <v>45</v>
      </c>
      <c r="K8880" s="2" t="s">
        <v>46</v>
      </c>
      <c r="L8880" s="2" t="s">
        <v>47</v>
      </c>
      <c r="M8880" s="2" t="s">
        <v>27</v>
      </c>
      <c r="N8880" s="2" t="s">
        <v>48</v>
      </c>
      <c r="O8880" s="2" t="s">
        <v>49</v>
      </c>
      <c r="P8880" s="2" t="s">
        <v>50</v>
      </c>
      <c r="Q8880" s="2" t="s">
        <v>51</v>
      </c>
    </row>
    <row r="8881" spans="1:29" hidden="1" outlineLevel="1" collapsed="1" x14ac:dyDescent="0.25">
      <c r="A8881" t="s">
        <v>34</v>
      </c>
      <c r="B8881" s="4" t="s">
        <v>29</v>
      </c>
      <c r="C8881" s="4" t="s">
        <v>10323</v>
      </c>
      <c r="D8881" s="4" t="s">
        <v>7737</v>
      </c>
      <c r="E8881" s="4">
        <v>9.1469000000000001E-4</v>
      </c>
      <c r="F8881" s="4">
        <v>1.5434800000000001E-4</v>
      </c>
      <c r="G8881" s="4">
        <v>1</v>
      </c>
      <c r="H8881" s="4">
        <v>1</v>
      </c>
      <c r="I8881" s="4">
        <v>1</v>
      </c>
      <c r="J8881" s="4" t="s">
        <v>10318</v>
      </c>
      <c r="K8881" s="4">
        <v>0</v>
      </c>
      <c r="L8881" s="4">
        <v>1946.8106299999999</v>
      </c>
      <c r="M8881" s="4" t="s">
        <v>29</v>
      </c>
      <c r="N8881" s="4" t="s">
        <v>29</v>
      </c>
      <c r="O8881" s="4">
        <v>6.5770000000000002E-5</v>
      </c>
      <c r="P8881" s="4">
        <v>8.2709999999999999E-5</v>
      </c>
      <c r="Q8881" s="4">
        <v>2.7</v>
      </c>
    </row>
    <row r="8882" spans="1:29" hidden="1" outlineLevel="1" collapsed="1" x14ac:dyDescent="0.25">
      <c r="A8882" t="s">
        <v>34</v>
      </c>
      <c r="B8882" s="4" t="s">
        <v>29</v>
      </c>
      <c r="C8882" s="4" t="s">
        <v>10324</v>
      </c>
      <c r="D8882" s="4" t="s">
        <v>34</v>
      </c>
      <c r="E8882" s="4">
        <v>2.4650300000000002E-4</v>
      </c>
      <c r="F8882" s="4">
        <v>1.5434800000000001E-4</v>
      </c>
      <c r="G8882" s="4">
        <v>1</v>
      </c>
      <c r="H8882" s="4">
        <v>1</v>
      </c>
      <c r="I8882" s="4">
        <v>2</v>
      </c>
      <c r="J8882" s="4" t="s">
        <v>10318</v>
      </c>
      <c r="K8882" s="4">
        <v>0</v>
      </c>
      <c r="L8882" s="4">
        <v>1213.6099300000001</v>
      </c>
      <c r="M8882" s="4" t="s">
        <v>29</v>
      </c>
      <c r="N8882" s="4" t="s">
        <v>29</v>
      </c>
      <c r="O8882" s="4">
        <v>6.5770000000000002E-5</v>
      </c>
      <c r="P8882" s="4">
        <v>1.7079999999999999E-5</v>
      </c>
      <c r="Q8882" s="4">
        <v>2.69</v>
      </c>
    </row>
    <row r="8883" spans="1:29" x14ac:dyDescent="0.25">
      <c r="A8883" s="3" t="s">
        <v>29</v>
      </c>
      <c r="B8883" s="3" t="s">
        <v>30</v>
      </c>
      <c r="C8883" s="3" t="s">
        <v>10325</v>
      </c>
      <c r="D8883" s="3" t="s">
        <v>10326</v>
      </c>
      <c r="E8883" s="3">
        <v>0</v>
      </c>
      <c r="F8883" s="3">
        <v>8.8079999999999998</v>
      </c>
      <c r="G8883" s="3">
        <v>16</v>
      </c>
      <c r="H8883" s="3">
        <v>2</v>
      </c>
      <c r="I8883" s="3">
        <v>3</v>
      </c>
      <c r="J8883" s="3">
        <v>2</v>
      </c>
      <c r="K8883" s="3">
        <v>253</v>
      </c>
      <c r="L8883" s="3">
        <v>28.2</v>
      </c>
      <c r="M8883" s="3">
        <v>9.25</v>
      </c>
      <c r="N8883" s="3">
        <v>10.39</v>
      </c>
      <c r="O8883" s="3">
        <v>2</v>
      </c>
      <c r="P8883" s="3" t="s">
        <v>315</v>
      </c>
      <c r="Q8883" s="3" t="s">
        <v>34</v>
      </c>
      <c r="R8883" s="3" t="s">
        <v>1854</v>
      </c>
      <c r="S8883" s="3" t="s">
        <v>10327</v>
      </c>
      <c r="T8883" s="3" t="s">
        <v>34</v>
      </c>
      <c r="U8883" s="3" t="s">
        <v>10328</v>
      </c>
      <c r="V8883" s="3" t="s">
        <v>34</v>
      </c>
      <c r="W8883" s="3" t="s">
        <v>976</v>
      </c>
      <c r="X8883" s="3" t="s">
        <v>34</v>
      </c>
      <c r="Y8883" s="3" t="s">
        <v>34</v>
      </c>
      <c r="Z8883" s="3" t="s">
        <v>34</v>
      </c>
      <c r="AA8883" s="3">
        <v>0</v>
      </c>
      <c r="AB8883" s="3" t="s">
        <v>29</v>
      </c>
      <c r="AC8883" s="3">
        <v>1</v>
      </c>
    </row>
    <row r="8884" spans="1:29" hidden="1" outlineLevel="1" collapsed="1" x14ac:dyDescent="0.25">
      <c r="A8884" t="s">
        <v>34</v>
      </c>
      <c r="B8884" s="2" t="s">
        <v>39</v>
      </c>
      <c r="C8884" s="2" t="s">
        <v>40</v>
      </c>
      <c r="D8884" s="2" t="s">
        <v>41</v>
      </c>
      <c r="E8884" s="2" t="s">
        <v>42</v>
      </c>
      <c r="F8884" s="2" t="s">
        <v>43</v>
      </c>
      <c r="G8884" s="2" t="s">
        <v>28</v>
      </c>
      <c r="H8884" s="2" t="s">
        <v>44</v>
      </c>
      <c r="I8884" s="2" t="s">
        <v>8</v>
      </c>
      <c r="J8884" s="2" t="s">
        <v>45</v>
      </c>
      <c r="K8884" s="2" t="s">
        <v>46</v>
      </c>
      <c r="L8884" s="2" t="s">
        <v>47</v>
      </c>
      <c r="M8884" s="2" t="s">
        <v>27</v>
      </c>
      <c r="N8884" s="2" t="s">
        <v>48</v>
      </c>
      <c r="O8884" s="2" t="s">
        <v>49</v>
      </c>
      <c r="P8884" s="2" t="s">
        <v>50</v>
      </c>
      <c r="Q8884" s="2" t="s">
        <v>51</v>
      </c>
    </row>
    <row r="8885" spans="1:29" hidden="1" outlineLevel="1" collapsed="1" x14ac:dyDescent="0.25">
      <c r="A8885" t="s">
        <v>34</v>
      </c>
      <c r="B8885" s="4" t="s">
        <v>29</v>
      </c>
      <c r="C8885" s="4" t="s">
        <v>10329</v>
      </c>
      <c r="D8885" s="4" t="s">
        <v>34</v>
      </c>
      <c r="E8885" s="4">
        <v>1.5718200000000001E-5</v>
      </c>
      <c r="F8885" s="4">
        <v>1.5434800000000001E-4</v>
      </c>
      <c r="G8885" s="4">
        <v>1</v>
      </c>
      <c r="H8885" s="4">
        <v>1</v>
      </c>
      <c r="I8885" s="4">
        <v>2</v>
      </c>
      <c r="J8885" s="4" t="s">
        <v>10325</v>
      </c>
      <c r="K8885" s="4">
        <v>1</v>
      </c>
      <c r="L8885" s="4">
        <v>2925.53163</v>
      </c>
      <c r="M8885" s="4" t="s">
        <v>29</v>
      </c>
      <c r="N8885" s="4" t="s">
        <v>29</v>
      </c>
      <c r="O8885" s="4">
        <v>6.5770000000000002E-5</v>
      </c>
      <c r="P8885" s="4">
        <v>6.1050000000000002E-7</v>
      </c>
      <c r="Q8885" s="4">
        <v>3.96</v>
      </c>
    </row>
    <row r="8886" spans="1:29" hidden="1" outlineLevel="1" collapsed="1" x14ac:dyDescent="0.25">
      <c r="A8886" t="s">
        <v>34</v>
      </c>
      <c r="B8886" s="4" t="s">
        <v>29</v>
      </c>
      <c r="C8886" s="4" t="s">
        <v>10330</v>
      </c>
      <c r="D8886" s="4" t="s">
        <v>34</v>
      </c>
      <c r="E8886" s="4">
        <v>1.64049E-2</v>
      </c>
      <c r="F8886" s="4">
        <v>5.7957899999999999E-4</v>
      </c>
      <c r="G8886" s="4">
        <v>1</v>
      </c>
      <c r="H8886" s="4">
        <v>1</v>
      </c>
      <c r="I8886" s="4">
        <v>1</v>
      </c>
      <c r="J8886" s="4" t="s">
        <v>10325</v>
      </c>
      <c r="K8886" s="4">
        <v>0</v>
      </c>
      <c r="L8886" s="4">
        <v>1375.7216100000001</v>
      </c>
      <c r="M8886" s="4" t="s">
        <v>29</v>
      </c>
      <c r="N8886" s="4" t="s">
        <v>29</v>
      </c>
      <c r="O8886" s="4">
        <v>2.1489999999999999E-4</v>
      </c>
      <c r="P8886" s="4">
        <v>2.5490000000000001E-3</v>
      </c>
      <c r="Q8886" s="4">
        <v>2.5299999999999998</v>
      </c>
    </row>
    <row r="8887" spans="1:29" x14ac:dyDescent="0.25">
      <c r="A8887" s="3" t="s">
        <v>29</v>
      </c>
      <c r="B8887" s="3" t="s">
        <v>30</v>
      </c>
      <c r="C8887" s="3" t="s">
        <v>10331</v>
      </c>
      <c r="D8887" s="3" t="s">
        <v>10332</v>
      </c>
      <c r="E8887" s="3">
        <v>0</v>
      </c>
      <c r="F8887" s="3">
        <v>8.8070000000000004</v>
      </c>
      <c r="G8887" s="3">
        <v>5</v>
      </c>
      <c r="H8887" s="3">
        <v>2</v>
      </c>
      <c r="I8887" s="3">
        <v>2</v>
      </c>
      <c r="J8887" s="3">
        <v>2</v>
      </c>
      <c r="K8887" s="3">
        <v>518</v>
      </c>
      <c r="L8887" s="3">
        <v>57.3</v>
      </c>
      <c r="M8887" s="3">
        <v>8.51</v>
      </c>
      <c r="N8887" s="3">
        <v>4.03</v>
      </c>
      <c r="O8887" s="3">
        <v>2</v>
      </c>
      <c r="P8887" s="3" t="s">
        <v>636</v>
      </c>
      <c r="Q8887" s="3" t="s">
        <v>34</v>
      </c>
      <c r="R8887" s="3" t="s">
        <v>1044</v>
      </c>
      <c r="S8887" s="3" t="s">
        <v>4525</v>
      </c>
      <c r="T8887" s="3" t="s">
        <v>34</v>
      </c>
      <c r="U8887" s="3" t="s">
        <v>10333</v>
      </c>
      <c r="V8887" s="3" t="s">
        <v>34</v>
      </c>
      <c r="W8887" s="3" t="s">
        <v>2509</v>
      </c>
      <c r="X8887" s="3" t="s">
        <v>34</v>
      </c>
      <c r="Y8887" s="3" t="s">
        <v>34</v>
      </c>
      <c r="Z8887" s="3" t="s">
        <v>34</v>
      </c>
      <c r="AA8887" s="3">
        <v>0</v>
      </c>
      <c r="AB8887" s="3" t="s">
        <v>29</v>
      </c>
      <c r="AC8887" s="3">
        <v>1</v>
      </c>
    </row>
    <row r="8888" spans="1:29" hidden="1" outlineLevel="1" collapsed="1" x14ac:dyDescent="0.25">
      <c r="A8888" t="s">
        <v>34</v>
      </c>
      <c r="B8888" s="2" t="s">
        <v>39</v>
      </c>
      <c r="C8888" s="2" t="s">
        <v>40</v>
      </c>
      <c r="D8888" s="2" t="s">
        <v>41</v>
      </c>
      <c r="E8888" s="2" t="s">
        <v>42</v>
      </c>
      <c r="F8888" s="2" t="s">
        <v>43</v>
      </c>
      <c r="G8888" s="2" t="s">
        <v>28</v>
      </c>
      <c r="H8888" s="2" t="s">
        <v>44</v>
      </c>
      <c r="I8888" s="2" t="s">
        <v>8</v>
      </c>
      <c r="J8888" s="2" t="s">
        <v>45</v>
      </c>
      <c r="K8888" s="2" t="s">
        <v>46</v>
      </c>
      <c r="L8888" s="2" t="s">
        <v>47</v>
      </c>
      <c r="M8888" s="2" t="s">
        <v>27</v>
      </c>
      <c r="N8888" s="2" t="s">
        <v>48</v>
      </c>
      <c r="O8888" s="2" t="s">
        <v>49</v>
      </c>
      <c r="P8888" s="2" t="s">
        <v>50</v>
      </c>
      <c r="Q8888" s="2" t="s">
        <v>51</v>
      </c>
    </row>
    <row r="8889" spans="1:29" hidden="1" outlineLevel="1" collapsed="1" x14ac:dyDescent="0.25">
      <c r="A8889" t="s">
        <v>34</v>
      </c>
      <c r="B8889" s="4" t="s">
        <v>29</v>
      </c>
      <c r="C8889" s="4" t="s">
        <v>10334</v>
      </c>
      <c r="D8889" s="4" t="s">
        <v>3928</v>
      </c>
      <c r="E8889" s="4">
        <v>4.2869199999999999E-5</v>
      </c>
      <c r="F8889" s="4">
        <v>1.5434800000000001E-4</v>
      </c>
      <c r="G8889" s="4">
        <v>1</v>
      </c>
      <c r="H8889" s="4">
        <v>1</v>
      </c>
      <c r="I8889" s="4">
        <v>1</v>
      </c>
      <c r="J8889" s="4" t="s">
        <v>10331</v>
      </c>
      <c r="K8889" s="4">
        <v>0</v>
      </c>
      <c r="L8889" s="4">
        <v>1577.60941</v>
      </c>
      <c r="M8889" s="4" t="s">
        <v>29</v>
      </c>
      <c r="N8889" s="4" t="s">
        <v>29</v>
      </c>
      <c r="O8889" s="4">
        <v>6.5770000000000002E-5</v>
      </c>
      <c r="P8889" s="4">
        <v>2.0590000000000001E-6</v>
      </c>
      <c r="Q8889" s="4">
        <v>1.95</v>
      </c>
    </row>
    <row r="8890" spans="1:29" hidden="1" outlineLevel="1" collapsed="1" x14ac:dyDescent="0.25">
      <c r="A8890" t="s">
        <v>34</v>
      </c>
      <c r="B8890" s="4" t="s">
        <v>29</v>
      </c>
      <c r="C8890" s="4" t="s">
        <v>10335</v>
      </c>
      <c r="D8890" s="4" t="s">
        <v>34</v>
      </c>
      <c r="E8890" s="4">
        <v>5.9783800000000002E-3</v>
      </c>
      <c r="F8890" s="4">
        <v>4.3565599999999998E-4</v>
      </c>
      <c r="G8890" s="4">
        <v>1</v>
      </c>
      <c r="H8890" s="4">
        <v>1</v>
      </c>
      <c r="I8890" s="4">
        <v>1</v>
      </c>
      <c r="J8890" s="4" t="s">
        <v>10331</v>
      </c>
      <c r="K8890" s="4">
        <v>0</v>
      </c>
      <c r="L8890" s="4">
        <v>1198.6466499999999</v>
      </c>
      <c r="M8890" s="4" t="s">
        <v>29</v>
      </c>
      <c r="N8890" s="4" t="s">
        <v>29</v>
      </c>
      <c r="O8890" s="4">
        <v>1.639E-4</v>
      </c>
      <c r="P8890" s="4">
        <v>7.5779999999999999E-4</v>
      </c>
      <c r="Q8890" s="4">
        <v>2.09</v>
      </c>
    </row>
    <row r="8891" spans="1:29" x14ac:dyDescent="0.25">
      <c r="A8891" s="3" t="s">
        <v>29</v>
      </c>
      <c r="B8891" s="3" t="s">
        <v>30</v>
      </c>
      <c r="C8891" s="3" t="s">
        <v>10336</v>
      </c>
      <c r="D8891" s="3" t="s">
        <v>10337</v>
      </c>
      <c r="E8891" s="3">
        <v>0</v>
      </c>
      <c r="F8891" s="3">
        <v>8.7859999999999996</v>
      </c>
      <c r="G8891" s="3">
        <v>33</v>
      </c>
      <c r="H8891" s="3">
        <v>2</v>
      </c>
      <c r="I8891" s="3">
        <v>3</v>
      </c>
      <c r="J8891" s="3">
        <v>2</v>
      </c>
      <c r="K8891" s="3">
        <v>158</v>
      </c>
      <c r="L8891" s="3">
        <v>16.7</v>
      </c>
      <c r="M8891" s="3">
        <v>9.8800000000000008</v>
      </c>
      <c r="N8891" s="3">
        <v>9.5299999999999994</v>
      </c>
      <c r="O8891" s="3">
        <v>2</v>
      </c>
      <c r="P8891" s="3" t="s">
        <v>315</v>
      </c>
      <c r="Q8891" s="3" t="s">
        <v>2919</v>
      </c>
      <c r="R8891" s="3" t="s">
        <v>2920</v>
      </c>
      <c r="S8891" s="3" t="s">
        <v>6034</v>
      </c>
      <c r="T8891" s="3" t="s">
        <v>34</v>
      </c>
      <c r="U8891" s="3" t="s">
        <v>10338</v>
      </c>
      <c r="V8891" s="3" t="s">
        <v>34</v>
      </c>
      <c r="W8891" s="3" t="s">
        <v>638</v>
      </c>
      <c r="X8891" s="3" t="s">
        <v>34</v>
      </c>
      <c r="Y8891" s="3" t="s">
        <v>34</v>
      </c>
      <c r="Z8891" s="3" t="s">
        <v>34</v>
      </c>
      <c r="AA8891" s="3">
        <v>0</v>
      </c>
      <c r="AB8891" s="3" t="s">
        <v>29</v>
      </c>
      <c r="AC8891" s="3">
        <v>1</v>
      </c>
    </row>
    <row r="8892" spans="1:29" hidden="1" outlineLevel="1" collapsed="1" x14ac:dyDescent="0.25">
      <c r="A8892" t="s">
        <v>34</v>
      </c>
      <c r="B8892" s="2" t="s">
        <v>39</v>
      </c>
      <c r="C8892" s="2" t="s">
        <v>40</v>
      </c>
      <c r="D8892" s="2" t="s">
        <v>41</v>
      </c>
      <c r="E8892" s="2" t="s">
        <v>42</v>
      </c>
      <c r="F8892" s="2" t="s">
        <v>43</v>
      </c>
      <c r="G8892" s="2" t="s">
        <v>28</v>
      </c>
      <c r="H8892" s="2" t="s">
        <v>44</v>
      </c>
      <c r="I8892" s="2" t="s">
        <v>8</v>
      </c>
      <c r="J8892" s="2" t="s">
        <v>45</v>
      </c>
      <c r="K8892" s="2" t="s">
        <v>46</v>
      </c>
      <c r="L8892" s="2" t="s">
        <v>47</v>
      </c>
      <c r="M8892" s="2" t="s">
        <v>27</v>
      </c>
      <c r="N8892" s="2" t="s">
        <v>48</v>
      </c>
      <c r="O8892" s="2" t="s">
        <v>49</v>
      </c>
      <c r="P8892" s="2" t="s">
        <v>50</v>
      </c>
      <c r="Q8892" s="2" t="s">
        <v>51</v>
      </c>
    </row>
    <row r="8893" spans="1:29" hidden="1" outlineLevel="1" collapsed="1" x14ac:dyDescent="0.25">
      <c r="A8893" t="s">
        <v>34</v>
      </c>
      <c r="B8893" s="4" t="s">
        <v>29</v>
      </c>
      <c r="C8893" s="4" t="s">
        <v>10339</v>
      </c>
      <c r="D8893" s="4" t="s">
        <v>72</v>
      </c>
      <c r="E8893" s="4">
        <v>1.17505E-3</v>
      </c>
      <c r="F8893" s="4">
        <v>1.5434800000000001E-4</v>
      </c>
      <c r="G8893" s="4">
        <v>1</v>
      </c>
      <c r="H8893" s="4">
        <v>1</v>
      </c>
      <c r="I8893" s="4">
        <v>2</v>
      </c>
      <c r="J8893" s="4" t="s">
        <v>10336</v>
      </c>
      <c r="K8893" s="4">
        <v>2</v>
      </c>
      <c r="L8893" s="4">
        <v>2967.6989699999999</v>
      </c>
      <c r="M8893" s="4" t="s">
        <v>29</v>
      </c>
      <c r="N8893" s="4" t="s">
        <v>29</v>
      </c>
      <c r="O8893" s="4">
        <v>6.5770000000000002E-5</v>
      </c>
      <c r="P8893" s="4">
        <v>1.1129999999999999E-4</v>
      </c>
      <c r="Q8893" s="4">
        <v>3.87</v>
      </c>
    </row>
    <row r="8894" spans="1:29" hidden="1" outlineLevel="1" collapsed="1" x14ac:dyDescent="0.25">
      <c r="A8894" t="s">
        <v>34</v>
      </c>
      <c r="B8894" s="4" t="s">
        <v>29</v>
      </c>
      <c r="C8894" s="4" t="s">
        <v>10340</v>
      </c>
      <c r="D8894" s="4" t="s">
        <v>34</v>
      </c>
      <c r="E8894" s="4">
        <v>2.1815499999999999E-4</v>
      </c>
      <c r="F8894" s="4">
        <v>1.5434800000000001E-4</v>
      </c>
      <c r="G8894" s="4">
        <v>1</v>
      </c>
      <c r="H8894" s="4">
        <v>1</v>
      </c>
      <c r="I8894" s="4">
        <v>1</v>
      </c>
      <c r="J8894" s="4" t="s">
        <v>10336</v>
      </c>
      <c r="K8894" s="4">
        <v>0</v>
      </c>
      <c r="L8894" s="4">
        <v>2164.2124600000002</v>
      </c>
      <c r="M8894" s="4" t="s">
        <v>29</v>
      </c>
      <c r="N8894" s="4" t="s">
        <v>29</v>
      </c>
      <c r="O8894" s="4">
        <v>6.5770000000000002E-5</v>
      </c>
      <c r="P8894" s="4">
        <v>1.47E-5</v>
      </c>
      <c r="Q8894" s="4">
        <v>3.18</v>
      </c>
    </row>
    <row r="8895" spans="1:29" x14ac:dyDescent="0.25">
      <c r="A8895" s="3" t="s">
        <v>29</v>
      </c>
      <c r="B8895" s="3" t="s">
        <v>30</v>
      </c>
      <c r="C8895" s="3" t="s">
        <v>10341</v>
      </c>
      <c r="D8895" s="3" t="s">
        <v>10342</v>
      </c>
      <c r="E8895" s="3">
        <v>0</v>
      </c>
      <c r="F8895" s="3">
        <v>8.7789999999999999</v>
      </c>
      <c r="G8895" s="3">
        <v>12</v>
      </c>
      <c r="H8895" s="3">
        <v>2</v>
      </c>
      <c r="I8895" s="3">
        <v>2</v>
      </c>
      <c r="J8895" s="3">
        <v>2</v>
      </c>
      <c r="K8895" s="3">
        <v>486</v>
      </c>
      <c r="L8895" s="3">
        <v>53.9</v>
      </c>
      <c r="M8895" s="3">
        <v>5.3</v>
      </c>
      <c r="N8895" s="3">
        <v>7.22</v>
      </c>
      <c r="O8895" s="3">
        <v>2</v>
      </c>
      <c r="P8895" s="3" t="s">
        <v>10343</v>
      </c>
      <c r="Q8895" s="3" t="s">
        <v>34</v>
      </c>
      <c r="R8895" s="3" t="s">
        <v>35</v>
      </c>
      <c r="S8895" s="3" t="s">
        <v>10344</v>
      </c>
      <c r="T8895" s="3" t="s">
        <v>34</v>
      </c>
      <c r="U8895" s="3" t="s">
        <v>10345</v>
      </c>
      <c r="V8895" s="3" t="s">
        <v>34</v>
      </c>
      <c r="W8895" s="3" t="s">
        <v>714</v>
      </c>
      <c r="X8895" s="3" t="s">
        <v>34</v>
      </c>
      <c r="Y8895" s="3" t="s">
        <v>34</v>
      </c>
      <c r="Z8895" s="3" t="s">
        <v>3032</v>
      </c>
      <c r="AA8895" s="3">
        <v>2</v>
      </c>
      <c r="AB8895" s="3" t="s">
        <v>29</v>
      </c>
      <c r="AC8895" s="3">
        <v>1</v>
      </c>
    </row>
    <row r="8896" spans="1:29" hidden="1" outlineLevel="1" collapsed="1" x14ac:dyDescent="0.25">
      <c r="A8896" t="s">
        <v>34</v>
      </c>
      <c r="B8896" s="2" t="s">
        <v>39</v>
      </c>
      <c r="C8896" s="2" t="s">
        <v>40</v>
      </c>
      <c r="D8896" s="2" t="s">
        <v>41</v>
      </c>
      <c r="E8896" s="2" t="s">
        <v>42</v>
      </c>
      <c r="F8896" s="2" t="s">
        <v>43</v>
      </c>
      <c r="G8896" s="2" t="s">
        <v>28</v>
      </c>
      <c r="H8896" s="2" t="s">
        <v>44</v>
      </c>
      <c r="I8896" s="2" t="s">
        <v>8</v>
      </c>
      <c r="J8896" s="2" t="s">
        <v>45</v>
      </c>
      <c r="K8896" s="2" t="s">
        <v>46</v>
      </c>
      <c r="L8896" s="2" t="s">
        <v>47</v>
      </c>
      <c r="M8896" s="2" t="s">
        <v>27</v>
      </c>
      <c r="N8896" s="2" t="s">
        <v>48</v>
      </c>
      <c r="O8896" s="2" t="s">
        <v>49</v>
      </c>
      <c r="P8896" s="2" t="s">
        <v>50</v>
      </c>
      <c r="Q8896" s="2" t="s">
        <v>51</v>
      </c>
    </row>
    <row r="8897" spans="1:29" hidden="1" outlineLevel="1" collapsed="1" x14ac:dyDescent="0.25">
      <c r="A8897" t="s">
        <v>34</v>
      </c>
      <c r="B8897" s="4" t="s">
        <v>29</v>
      </c>
      <c r="C8897" s="4" t="s">
        <v>10346</v>
      </c>
      <c r="D8897" s="4" t="s">
        <v>34</v>
      </c>
      <c r="E8897" s="4">
        <v>1.1394499999999999E-4</v>
      </c>
      <c r="F8897" s="4">
        <v>1.5434800000000001E-4</v>
      </c>
      <c r="G8897" s="4">
        <v>1</v>
      </c>
      <c r="H8897" s="4">
        <v>1</v>
      </c>
      <c r="I8897" s="4">
        <v>1</v>
      </c>
      <c r="J8897" s="4" t="s">
        <v>10341</v>
      </c>
      <c r="K8897" s="4">
        <v>0</v>
      </c>
      <c r="L8897" s="4">
        <v>3037.5615899999998</v>
      </c>
      <c r="M8897" s="4" t="s">
        <v>29</v>
      </c>
      <c r="N8897" s="4" t="s">
        <v>29</v>
      </c>
      <c r="O8897" s="4">
        <v>6.5770000000000002E-5</v>
      </c>
      <c r="P8897" s="4">
        <v>6.7209999999999997E-6</v>
      </c>
      <c r="Q8897" s="4">
        <v>3.47</v>
      </c>
    </row>
    <row r="8898" spans="1:29" hidden="1" outlineLevel="1" collapsed="1" x14ac:dyDescent="0.25">
      <c r="A8898" t="s">
        <v>34</v>
      </c>
      <c r="B8898" s="4" t="s">
        <v>29</v>
      </c>
      <c r="C8898" s="4" t="s">
        <v>10347</v>
      </c>
      <c r="D8898" s="4" t="s">
        <v>34</v>
      </c>
      <c r="E8898" s="4">
        <v>2.2901100000000001E-3</v>
      </c>
      <c r="F8898" s="4">
        <v>3.0793500000000001E-4</v>
      </c>
      <c r="G8898" s="4">
        <v>1</v>
      </c>
      <c r="H8898" s="4">
        <v>1</v>
      </c>
      <c r="I8898" s="4">
        <v>1</v>
      </c>
      <c r="J8898" s="4" t="s">
        <v>10341</v>
      </c>
      <c r="K8898" s="4">
        <v>0</v>
      </c>
      <c r="L8898" s="4">
        <v>3457.55539</v>
      </c>
      <c r="M8898" s="4" t="s">
        <v>29</v>
      </c>
      <c r="N8898" s="4" t="s">
        <v>29</v>
      </c>
      <c r="O8898" s="4">
        <v>1.192E-4</v>
      </c>
      <c r="P8898" s="4">
        <v>2.475E-4</v>
      </c>
      <c r="Q8898" s="4">
        <v>3.75</v>
      </c>
    </row>
    <row r="8899" spans="1:29" x14ac:dyDescent="0.25">
      <c r="A8899" s="3" t="s">
        <v>29</v>
      </c>
      <c r="B8899" s="3" t="s">
        <v>30</v>
      </c>
      <c r="C8899" s="3" t="s">
        <v>10348</v>
      </c>
      <c r="D8899" s="3" t="s">
        <v>10349</v>
      </c>
      <c r="E8899" s="3">
        <v>0</v>
      </c>
      <c r="F8899" s="3">
        <v>8.7680000000000007</v>
      </c>
      <c r="G8899" s="3">
        <v>4</v>
      </c>
      <c r="H8899" s="3">
        <v>3</v>
      </c>
      <c r="I8899" s="3">
        <v>3</v>
      </c>
      <c r="J8899" s="3">
        <v>3</v>
      </c>
      <c r="K8899" s="3">
        <v>864</v>
      </c>
      <c r="L8899" s="3">
        <v>98.9</v>
      </c>
      <c r="M8899" s="3">
        <v>8.31</v>
      </c>
      <c r="N8899" s="3">
        <v>5.55</v>
      </c>
      <c r="O8899" s="3">
        <v>3</v>
      </c>
      <c r="P8899" s="3" t="s">
        <v>1137</v>
      </c>
      <c r="Q8899" s="3" t="s">
        <v>34</v>
      </c>
      <c r="R8899" s="3" t="s">
        <v>34</v>
      </c>
      <c r="S8899" s="3" t="s">
        <v>34</v>
      </c>
      <c r="T8899" s="3" t="s">
        <v>34</v>
      </c>
      <c r="U8899" s="3" t="s">
        <v>10348</v>
      </c>
      <c r="V8899" s="3" t="s">
        <v>34</v>
      </c>
      <c r="W8899" s="3" t="s">
        <v>38</v>
      </c>
      <c r="X8899" s="3" t="s">
        <v>34</v>
      </c>
      <c r="Y8899" s="3" t="s">
        <v>34</v>
      </c>
      <c r="Z8899" s="3" t="s">
        <v>34</v>
      </c>
      <c r="AA8899" s="3">
        <v>0</v>
      </c>
      <c r="AB8899" s="3" t="s">
        <v>29</v>
      </c>
      <c r="AC8899" s="3">
        <v>1</v>
      </c>
    </row>
    <row r="8900" spans="1:29" hidden="1" outlineLevel="1" collapsed="1" x14ac:dyDescent="0.25">
      <c r="A8900" t="s">
        <v>34</v>
      </c>
      <c r="B8900" s="2" t="s">
        <v>39</v>
      </c>
      <c r="C8900" s="2" t="s">
        <v>40</v>
      </c>
      <c r="D8900" s="2" t="s">
        <v>41</v>
      </c>
      <c r="E8900" s="2" t="s">
        <v>42</v>
      </c>
      <c r="F8900" s="2" t="s">
        <v>43</v>
      </c>
      <c r="G8900" s="2" t="s">
        <v>28</v>
      </c>
      <c r="H8900" s="2" t="s">
        <v>44</v>
      </c>
      <c r="I8900" s="2" t="s">
        <v>8</v>
      </c>
      <c r="J8900" s="2" t="s">
        <v>45</v>
      </c>
      <c r="K8900" s="2" t="s">
        <v>46</v>
      </c>
      <c r="L8900" s="2" t="s">
        <v>47</v>
      </c>
      <c r="M8900" s="2" t="s">
        <v>27</v>
      </c>
      <c r="N8900" s="2" t="s">
        <v>48</v>
      </c>
      <c r="O8900" s="2" t="s">
        <v>49</v>
      </c>
      <c r="P8900" s="2" t="s">
        <v>50</v>
      </c>
      <c r="Q8900" s="2" t="s">
        <v>51</v>
      </c>
    </row>
    <row r="8901" spans="1:29" hidden="1" outlineLevel="1" collapsed="1" x14ac:dyDescent="0.25">
      <c r="A8901" t="s">
        <v>34</v>
      </c>
      <c r="B8901" s="4" t="s">
        <v>29</v>
      </c>
      <c r="C8901" s="4" t="s">
        <v>10350</v>
      </c>
      <c r="D8901" s="4" t="s">
        <v>34</v>
      </c>
      <c r="E8901" s="4">
        <v>4.5717000000000003E-5</v>
      </c>
      <c r="F8901" s="4">
        <v>1.5434800000000001E-4</v>
      </c>
      <c r="G8901" s="4">
        <v>1</v>
      </c>
      <c r="H8901" s="4">
        <v>1</v>
      </c>
      <c r="I8901" s="4">
        <v>1</v>
      </c>
      <c r="J8901" s="4" t="s">
        <v>10348</v>
      </c>
      <c r="K8901" s="4">
        <v>0</v>
      </c>
      <c r="L8901" s="4">
        <v>1805.9432300000001</v>
      </c>
      <c r="M8901" s="4" t="s">
        <v>29</v>
      </c>
      <c r="N8901" s="4" t="s">
        <v>29</v>
      </c>
      <c r="O8901" s="4">
        <v>6.5770000000000002E-5</v>
      </c>
      <c r="P8901" s="4">
        <v>2.227E-6</v>
      </c>
      <c r="Q8901" s="4">
        <v>3.38</v>
      </c>
    </row>
    <row r="8902" spans="1:29" hidden="1" outlineLevel="1" collapsed="1" x14ac:dyDescent="0.25">
      <c r="A8902" t="s">
        <v>34</v>
      </c>
      <c r="B8902" s="4" t="s">
        <v>29</v>
      </c>
      <c r="C8902" s="4" t="s">
        <v>10351</v>
      </c>
      <c r="D8902" s="4" t="s">
        <v>34</v>
      </c>
      <c r="E8902" s="4">
        <v>6.1555699999999998E-2</v>
      </c>
      <c r="F8902" s="4">
        <v>2.0709399999999998E-3</v>
      </c>
      <c r="G8902" s="4">
        <v>1</v>
      </c>
      <c r="H8902" s="4">
        <v>1</v>
      </c>
      <c r="I8902" s="4">
        <v>1</v>
      </c>
      <c r="J8902" s="4" t="s">
        <v>10348</v>
      </c>
      <c r="K8902" s="4">
        <v>0</v>
      </c>
      <c r="L8902" s="4">
        <v>1418.7274199999999</v>
      </c>
      <c r="M8902" s="4" t="s">
        <v>29</v>
      </c>
      <c r="N8902" s="4" t="s">
        <v>29</v>
      </c>
      <c r="O8902" s="4">
        <v>7.4290000000000001E-4</v>
      </c>
      <c r="P8902" s="4">
        <v>1.405E-2</v>
      </c>
      <c r="Q8902" s="4">
        <v>1.89</v>
      </c>
    </row>
    <row r="8903" spans="1:29" hidden="1" outlineLevel="1" collapsed="1" x14ac:dyDescent="0.25">
      <c r="A8903" t="s">
        <v>34</v>
      </c>
      <c r="B8903" s="4" t="s">
        <v>29</v>
      </c>
      <c r="C8903" s="4" t="s">
        <v>10352</v>
      </c>
      <c r="D8903" s="4" t="s">
        <v>34</v>
      </c>
      <c r="E8903" s="4">
        <v>0.15815199999999999</v>
      </c>
      <c r="F8903" s="4">
        <v>5.1501400000000001E-3</v>
      </c>
      <c r="G8903" s="4">
        <v>1</v>
      </c>
      <c r="H8903" s="4">
        <v>1</v>
      </c>
      <c r="I8903" s="4">
        <v>1</v>
      </c>
      <c r="J8903" s="4" t="s">
        <v>10348</v>
      </c>
      <c r="K8903" s="4">
        <v>0</v>
      </c>
      <c r="L8903" s="4">
        <v>1147.6357499999999</v>
      </c>
      <c r="M8903" s="4" t="s">
        <v>29</v>
      </c>
      <c r="N8903" s="4" t="s">
        <v>29</v>
      </c>
      <c r="O8903" s="4">
        <v>1.89E-3</v>
      </c>
      <c r="P8903" s="4">
        <v>5.4480000000000001E-2</v>
      </c>
      <c r="Q8903" s="4">
        <v>2.16</v>
      </c>
    </row>
    <row r="8904" spans="1:29" x14ac:dyDescent="0.25">
      <c r="A8904" s="3" t="s">
        <v>29</v>
      </c>
      <c r="B8904" s="3" t="s">
        <v>30</v>
      </c>
      <c r="C8904" s="3" t="s">
        <v>10353</v>
      </c>
      <c r="D8904" s="3" t="s">
        <v>10354</v>
      </c>
      <c r="E8904" s="3">
        <v>0</v>
      </c>
      <c r="F8904" s="3">
        <v>8.7360000000000007</v>
      </c>
      <c r="G8904" s="3">
        <v>3</v>
      </c>
      <c r="H8904" s="3">
        <v>1</v>
      </c>
      <c r="I8904" s="3">
        <v>1</v>
      </c>
      <c r="J8904" s="3">
        <v>1</v>
      </c>
      <c r="K8904" s="3">
        <v>491</v>
      </c>
      <c r="L8904" s="3">
        <v>55</v>
      </c>
      <c r="M8904" s="3">
        <v>8.16</v>
      </c>
      <c r="N8904" s="3">
        <v>3.63</v>
      </c>
      <c r="O8904" s="3">
        <v>1</v>
      </c>
      <c r="P8904" s="3" t="s">
        <v>315</v>
      </c>
      <c r="Q8904" s="3" t="s">
        <v>34</v>
      </c>
      <c r="R8904" s="3" t="s">
        <v>1854</v>
      </c>
      <c r="S8904" s="3" t="s">
        <v>10355</v>
      </c>
      <c r="T8904" s="3" t="s">
        <v>34</v>
      </c>
      <c r="U8904" s="3" t="s">
        <v>10356</v>
      </c>
      <c r="V8904" s="3" t="s">
        <v>34</v>
      </c>
      <c r="W8904" s="3" t="s">
        <v>536</v>
      </c>
      <c r="X8904" s="3" t="s">
        <v>34</v>
      </c>
      <c r="Y8904" s="3" t="s">
        <v>34</v>
      </c>
      <c r="Z8904" s="3" t="s">
        <v>34</v>
      </c>
      <c r="AA8904" s="3">
        <v>0</v>
      </c>
      <c r="AB8904" s="3" t="s">
        <v>29</v>
      </c>
      <c r="AC8904" s="3">
        <v>1</v>
      </c>
    </row>
    <row r="8905" spans="1:29" hidden="1" outlineLevel="1" collapsed="1" x14ac:dyDescent="0.25">
      <c r="A8905" t="s">
        <v>34</v>
      </c>
      <c r="B8905" s="2" t="s">
        <v>39</v>
      </c>
      <c r="C8905" s="2" t="s">
        <v>40</v>
      </c>
      <c r="D8905" s="2" t="s">
        <v>41</v>
      </c>
      <c r="E8905" s="2" t="s">
        <v>42</v>
      </c>
      <c r="F8905" s="2" t="s">
        <v>43</v>
      </c>
      <c r="G8905" s="2" t="s">
        <v>28</v>
      </c>
      <c r="H8905" s="2" t="s">
        <v>44</v>
      </c>
      <c r="I8905" s="2" t="s">
        <v>8</v>
      </c>
      <c r="J8905" s="2" t="s">
        <v>45</v>
      </c>
      <c r="K8905" s="2" t="s">
        <v>46</v>
      </c>
      <c r="L8905" s="2" t="s">
        <v>47</v>
      </c>
      <c r="M8905" s="2" t="s">
        <v>27</v>
      </c>
      <c r="N8905" s="2" t="s">
        <v>48</v>
      </c>
      <c r="O8905" s="2" t="s">
        <v>49</v>
      </c>
      <c r="P8905" s="2" t="s">
        <v>50</v>
      </c>
      <c r="Q8905" s="2" t="s">
        <v>51</v>
      </c>
    </row>
    <row r="8906" spans="1:29" hidden="1" outlineLevel="1" collapsed="1" x14ac:dyDescent="0.25">
      <c r="A8906" t="s">
        <v>34</v>
      </c>
      <c r="B8906" s="4" t="s">
        <v>29</v>
      </c>
      <c r="C8906" s="4" t="s">
        <v>10357</v>
      </c>
      <c r="D8906" s="4" t="s">
        <v>34</v>
      </c>
      <c r="E8906" s="4">
        <v>1.29602E-7</v>
      </c>
      <c r="F8906" s="4">
        <v>1.5434800000000001E-4</v>
      </c>
      <c r="G8906" s="4">
        <v>1</v>
      </c>
      <c r="H8906" s="4">
        <v>1</v>
      </c>
      <c r="I8906" s="4">
        <v>1</v>
      </c>
      <c r="J8906" s="4" t="s">
        <v>10353</v>
      </c>
      <c r="K8906" s="4">
        <v>0</v>
      </c>
      <c r="L8906" s="4">
        <v>1555.8326099999999</v>
      </c>
      <c r="M8906" s="4" t="s">
        <v>29</v>
      </c>
      <c r="N8906" s="4" t="s">
        <v>29</v>
      </c>
      <c r="O8906" s="4">
        <v>6.5770000000000002E-5</v>
      </c>
      <c r="P8906" s="4">
        <v>1.8380000000000001E-9</v>
      </c>
      <c r="Q8906" s="4">
        <v>3.63</v>
      </c>
    </row>
    <row r="8907" spans="1:29" x14ac:dyDescent="0.25">
      <c r="A8907" s="3" t="s">
        <v>29</v>
      </c>
      <c r="B8907" s="3" t="s">
        <v>30</v>
      </c>
      <c r="C8907" s="3" t="s">
        <v>10358</v>
      </c>
      <c r="D8907" s="3" t="s">
        <v>10359</v>
      </c>
      <c r="E8907" s="3">
        <v>0</v>
      </c>
      <c r="F8907" s="3">
        <v>8.7129999999999992</v>
      </c>
      <c r="G8907" s="3">
        <v>7</v>
      </c>
      <c r="H8907" s="3">
        <v>2</v>
      </c>
      <c r="I8907" s="3">
        <v>2</v>
      </c>
      <c r="J8907" s="3">
        <v>2</v>
      </c>
      <c r="K8907" s="3">
        <v>482</v>
      </c>
      <c r="L8907" s="3">
        <v>52.7</v>
      </c>
      <c r="M8907" s="3">
        <v>6.01</v>
      </c>
      <c r="N8907" s="3">
        <v>2.4700000000000002</v>
      </c>
      <c r="O8907" s="3">
        <v>2</v>
      </c>
      <c r="P8907" s="3" t="s">
        <v>187</v>
      </c>
      <c r="Q8907" s="3" t="s">
        <v>5136</v>
      </c>
      <c r="R8907" s="3" t="s">
        <v>189</v>
      </c>
      <c r="S8907" s="3" t="s">
        <v>10360</v>
      </c>
      <c r="T8907" s="3" t="s">
        <v>10361</v>
      </c>
      <c r="U8907" s="3" t="s">
        <v>10358</v>
      </c>
      <c r="V8907" s="3" t="s">
        <v>10362</v>
      </c>
      <c r="W8907" s="3" t="s">
        <v>38</v>
      </c>
      <c r="X8907" s="3" t="s">
        <v>977</v>
      </c>
      <c r="Y8907" s="3" t="s">
        <v>34</v>
      </c>
      <c r="Z8907" s="3" t="s">
        <v>34</v>
      </c>
      <c r="AA8907" s="3">
        <v>1</v>
      </c>
      <c r="AB8907" s="3" t="s">
        <v>29</v>
      </c>
      <c r="AC8907" s="3">
        <v>1</v>
      </c>
    </row>
    <row r="8908" spans="1:29" hidden="1" outlineLevel="1" collapsed="1" x14ac:dyDescent="0.25">
      <c r="A8908" t="s">
        <v>34</v>
      </c>
      <c r="B8908" s="2" t="s">
        <v>39</v>
      </c>
      <c r="C8908" s="2" t="s">
        <v>40</v>
      </c>
      <c r="D8908" s="2" t="s">
        <v>41</v>
      </c>
      <c r="E8908" s="2" t="s">
        <v>42</v>
      </c>
      <c r="F8908" s="2" t="s">
        <v>43</v>
      </c>
      <c r="G8908" s="2" t="s">
        <v>28</v>
      </c>
      <c r="H8908" s="2" t="s">
        <v>44</v>
      </c>
      <c r="I8908" s="2" t="s">
        <v>8</v>
      </c>
      <c r="J8908" s="2" t="s">
        <v>45</v>
      </c>
      <c r="K8908" s="2" t="s">
        <v>46</v>
      </c>
      <c r="L8908" s="2" t="s">
        <v>47</v>
      </c>
      <c r="M8908" s="2" t="s">
        <v>27</v>
      </c>
      <c r="N8908" s="2" t="s">
        <v>48</v>
      </c>
      <c r="O8908" s="2" t="s">
        <v>49</v>
      </c>
      <c r="P8908" s="2" t="s">
        <v>50</v>
      </c>
      <c r="Q8908" s="2" t="s">
        <v>51</v>
      </c>
    </row>
    <row r="8909" spans="1:29" hidden="1" outlineLevel="1" collapsed="1" x14ac:dyDescent="0.25">
      <c r="A8909" t="s">
        <v>34</v>
      </c>
      <c r="B8909" s="4" t="s">
        <v>29</v>
      </c>
      <c r="C8909" s="4" t="s">
        <v>10363</v>
      </c>
      <c r="D8909" s="4" t="s">
        <v>34</v>
      </c>
      <c r="E8909" s="4">
        <v>1.29584E-4</v>
      </c>
      <c r="F8909" s="4">
        <v>1.5434800000000001E-4</v>
      </c>
      <c r="G8909" s="4">
        <v>1</v>
      </c>
      <c r="H8909" s="4">
        <v>1</v>
      </c>
      <c r="I8909" s="4">
        <v>1</v>
      </c>
      <c r="J8909" s="4" t="s">
        <v>10358</v>
      </c>
      <c r="K8909" s="4">
        <v>0</v>
      </c>
      <c r="L8909" s="4">
        <v>2209.2325900000001</v>
      </c>
      <c r="M8909" s="4" t="s">
        <v>29</v>
      </c>
      <c r="N8909" s="4" t="s">
        <v>29</v>
      </c>
      <c r="O8909" s="4">
        <v>6.5770000000000002E-5</v>
      </c>
      <c r="P8909" s="4">
        <v>7.8199999999999997E-6</v>
      </c>
      <c r="Q8909" s="4">
        <v>2.4700000000000002</v>
      </c>
    </row>
    <row r="8910" spans="1:29" hidden="1" outlineLevel="1" collapsed="1" x14ac:dyDescent="0.25">
      <c r="A8910" t="s">
        <v>34</v>
      </c>
      <c r="B8910" s="4" t="s">
        <v>29</v>
      </c>
      <c r="C8910" s="4" t="s">
        <v>10364</v>
      </c>
      <c r="D8910" s="4" t="s">
        <v>154</v>
      </c>
      <c r="E8910" s="4">
        <v>2.2901100000000001E-3</v>
      </c>
      <c r="F8910" s="4">
        <v>3.0793500000000001E-4</v>
      </c>
      <c r="G8910" s="4">
        <v>1</v>
      </c>
      <c r="H8910" s="4">
        <v>1</v>
      </c>
      <c r="I8910" s="4">
        <v>1</v>
      </c>
      <c r="J8910" s="4" t="s">
        <v>10358</v>
      </c>
      <c r="K8910" s="4">
        <v>0</v>
      </c>
      <c r="L8910" s="4">
        <v>1381.70318</v>
      </c>
      <c r="M8910" s="4" t="s">
        <v>29</v>
      </c>
      <c r="N8910" s="4" t="s">
        <v>29</v>
      </c>
      <c r="O8910" s="4">
        <v>1.192E-4</v>
      </c>
      <c r="P8910" s="4">
        <v>2.475E-4</v>
      </c>
      <c r="Q8910" s="4">
        <v>1.93</v>
      </c>
    </row>
    <row r="8911" spans="1:29" x14ac:dyDescent="0.25">
      <c r="A8911" s="3" t="s">
        <v>29</v>
      </c>
      <c r="B8911" s="3" t="s">
        <v>30</v>
      </c>
      <c r="C8911" s="3" t="s">
        <v>10365</v>
      </c>
      <c r="D8911" s="3" t="s">
        <v>10366</v>
      </c>
      <c r="E8911" s="3">
        <v>0</v>
      </c>
      <c r="F8911" s="3">
        <v>8.6869999999999994</v>
      </c>
      <c r="G8911" s="3">
        <v>15</v>
      </c>
      <c r="H8911" s="3">
        <v>2</v>
      </c>
      <c r="I8911" s="3">
        <v>2</v>
      </c>
      <c r="J8911" s="3">
        <v>2</v>
      </c>
      <c r="K8911" s="3">
        <v>290</v>
      </c>
      <c r="L8911" s="3">
        <v>33.6</v>
      </c>
      <c r="M8911" s="3">
        <v>7.93</v>
      </c>
      <c r="N8911" s="3">
        <v>5.86</v>
      </c>
      <c r="O8911" s="3">
        <v>2</v>
      </c>
      <c r="P8911" s="3" t="s">
        <v>34</v>
      </c>
      <c r="Q8911" s="3" t="s">
        <v>2310</v>
      </c>
      <c r="R8911" s="3" t="s">
        <v>34</v>
      </c>
      <c r="S8911" s="3" t="s">
        <v>10367</v>
      </c>
      <c r="T8911" s="3" t="s">
        <v>10368</v>
      </c>
      <c r="U8911" s="3" t="s">
        <v>10365</v>
      </c>
      <c r="V8911" s="3" t="s">
        <v>10365</v>
      </c>
      <c r="W8911" s="3" t="s">
        <v>2509</v>
      </c>
      <c r="X8911" s="3" t="s">
        <v>34</v>
      </c>
      <c r="Y8911" s="3" t="s">
        <v>34</v>
      </c>
      <c r="Z8911" s="3" t="s">
        <v>34</v>
      </c>
      <c r="AA8911" s="3">
        <v>0</v>
      </c>
      <c r="AB8911" s="3" t="s">
        <v>29</v>
      </c>
      <c r="AC8911" s="3">
        <v>1</v>
      </c>
    </row>
    <row r="8912" spans="1:29" hidden="1" outlineLevel="1" collapsed="1" x14ac:dyDescent="0.25">
      <c r="A8912" t="s">
        <v>34</v>
      </c>
      <c r="B8912" s="2" t="s">
        <v>39</v>
      </c>
      <c r="C8912" s="2" t="s">
        <v>40</v>
      </c>
      <c r="D8912" s="2" t="s">
        <v>41</v>
      </c>
      <c r="E8912" s="2" t="s">
        <v>42</v>
      </c>
      <c r="F8912" s="2" t="s">
        <v>43</v>
      </c>
      <c r="G8912" s="2" t="s">
        <v>28</v>
      </c>
      <c r="H8912" s="2" t="s">
        <v>44</v>
      </c>
      <c r="I8912" s="2" t="s">
        <v>8</v>
      </c>
      <c r="J8912" s="2" t="s">
        <v>45</v>
      </c>
      <c r="K8912" s="2" t="s">
        <v>46</v>
      </c>
      <c r="L8912" s="2" t="s">
        <v>47</v>
      </c>
      <c r="M8912" s="2" t="s">
        <v>27</v>
      </c>
      <c r="N8912" s="2" t="s">
        <v>48</v>
      </c>
      <c r="O8912" s="2" t="s">
        <v>49</v>
      </c>
      <c r="P8912" s="2" t="s">
        <v>50</v>
      </c>
      <c r="Q8912" s="2" t="s">
        <v>51</v>
      </c>
    </row>
    <row r="8913" spans="1:29" hidden="1" outlineLevel="1" collapsed="1" x14ac:dyDescent="0.25">
      <c r="A8913" t="s">
        <v>34</v>
      </c>
      <c r="B8913" s="4" t="s">
        <v>29</v>
      </c>
      <c r="C8913" s="4" t="s">
        <v>10369</v>
      </c>
      <c r="D8913" s="4" t="s">
        <v>34</v>
      </c>
      <c r="E8913" s="4">
        <v>5.9894900000000001E-5</v>
      </c>
      <c r="F8913" s="4">
        <v>1.5434800000000001E-4</v>
      </c>
      <c r="G8913" s="4">
        <v>1</v>
      </c>
      <c r="H8913" s="4">
        <v>1</v>
      </c>
      <c r="I8913" s="4">
        <v>1</v>
      </c>
      <c r="J8913" s="4" t="s">
        <v>10365</v>
      </c>
      <c r="K8913" s="4">
        <v>0</v>
      </c>
      <c r="L8913" s="4">
        <v>2567.29475</v>
      </c>
      <c r="M8913" s="4" t="s">
        <v>29</v>
      </c>
      <c r="N8913" s="4" t="s">
        <v>29</v>
      </c>
      <c r="O8913" s="4">
        <v>6.5770000000000002E-5</v>
      </c>
      <c r="P8913" s="4">
        <v>3.0850000000000001E-6</v>
      </c>
      <c r="Q8913" s="4">
        <v>3.64</v>
      </c>
    </row>
    <row r="8914" spans="1:29" hidden="1" outlineLevel="1" collapsed="1" x14ac:dyDescent="0.25">
      <c r="A8914" t="s">
        <v>34</v>
      </c>
      <c r="B8914" s="4" t="s">
        <v>29</v>
      </c>
      <c r="C8914" s="4" t="s">
        <v>10370</v>
      </c>
      <c r="D8914" s="4" t="s">
        <v>133</v>
      </c>
      <c r="E8914" s="4">
        <v>5.3636400000000002E-3</v>
      </c>
      <c r="F8914" s="4">
        <v>3.0793500000000001E-4</v>
      </c>
      <c r="G8914" s="4">
        <v>1</v>
      </c>
      <c r="H8914" s="4">
        <v>1</v>
      </c>
      <c r="I8914" s="4">
        <v>1</v>
      </c>
      <c r="J8914" s="4" t="s">
        <v>10365</v>
      </c>
      <c r="K8914" s="4">
        <v>1</v>
      </c>
      <c r="L8914" s="4">
        <v>2344.10853</v>
      </c>
      <c r="M8914" s="4" t="s">
        <v>29</v>
      </c>
      <c r="N8914" s="4" t="s">
        <v>29</v>
      </c>
      <c r="O8914" s="4">
        <v>1.192E-4</v>
      </c>
      <c r="P8914" s="4">
        <v>6.669E-4</v>
      </c>
      <c r="Q8914" s="4">
        <v>2.23</v>
      </c>
    </row>
    <row r="8915" spans="1:29" x14ac:dyDescent="0.25">
      <c r="A8915" s="3" t="s">
        <v>29</v>
      </c>
      <c r="B8915" s="3" t="s">
        <v>30</v>
      </c>
      <c r="C8915" s="3" t="s">
        <v>10371</v>
      </c>
      <c r="D8915" s="3" t="s">
        <v>10372</v>
      </c>
      <c r="E8915" s="3">
        <v>0</v>
      </c>
      <c r="F8915" s="3">
        <v>8.673</v>
      </c>
      <c r="G8915" s="3">
        <v>7</v>
      </c>
      <c r="H8915" s="3">
        <v>3</v>
      </c>
      <c r="I8915" s="3">
        <v>3</v>
      </c>
      <c r="J8915" s="3">
        <v>3</v>
      </c>
      <c r="K8915" s="3">
        <v>697</v>
      </c>
      <c r="L8915" s="3">
        <v>79.2</v>
      </c>
      <c r="M8915" s="3">
        <v>7.21</v>
      </c>
      <c r="N8915" s="3">
        <v>8.49</v>
      </c>
      <c r="O8915" s="3">
        <v>3</v>
      </c>
      <c r="P8915" s="3" t="s">
        <v>33</v>
      </c>
      <c r="Q8915" s="3" t="s">
        <v>10014</v>
      </c>
      <c r="R8915" s="3" t="s">
        <v>1854</v>
      </c>
      <c r="S8915" s="3" t="s">
        <v>10373</v>
      </c>
      <c r="T8915" s="3" t="s">
        <v>10374</v>
      </c>
      <c r="U8915" s="3" t="s">
        <v>10371</v>
      </c>
      <c r="V8915" s="3" t="s">
        <v>10375</v>
      </c>
      <c r="W8915" s="3" t="s">
        <v>2549</v>
      </c>
      <c r="X8915" s="3" t="s">
        <v>34</v>
      </c>
      <c r="Y8915" s="3" t="s">
        <v>34</v>
      </c>
      <c r="Z8915" s="3" t="s">
        <v>34</v>
      </c>
      <c r="AA8915" s="3">
        <v>0</v>
      </c>
      <c r="AB8915" s="3" t="s">
        <v>29</v>
      </c>
      <c r="AC8915" s="3">
        <v>1</v>
      </c>
    </row>
    <row r="8916" spans="1:29" hidden="1" outlineLevel="1" collapsed="1" x14ac:dyDescent="0.25">
      <c r="A8916" t="s">
        <v>34</v>
      </c>
      <c r="B8916" s="2" t="s">
        <v>39</v>
      </c>
      <c r="C8916" s="2" t="s">
        <v>40</v>
      </c>
      <c r="D8916" s="2" t="s">
        <v>41</v>
      </c>
      <c r="E8916" s="2" t="s">
        <v>42</v>
      </c>
      <c r="F8916" s="2" t="s">
        <v>43</v>
      </c>
      <c r="G8916" s="2" t="s">
        <v>28</v>
      </c>
      <c r="H8916" s="2" t="s">
        <v>44</v>
      </c>
      <c r="I8916" s="2" t="s">
        <v>8</v>
      </c>
      <c r="J8916" s="2" t="s">
        <v>45</v>
      </c>
      <c r="K8916" s="2" t="s">
        <v>46</v>
      </c>
      <c r="L8916" s="2" t="s">
        <v>47</v>
      </c>
      <c r="M8916" s="2" t="s">
        <v>27</v>
      </c>
      <c r="N8916" s="2" t="s">
        <v>48</v>
      </c>
      <c r="O8916" s="2" t="s">
        <v>49</v>
      </c>
      <c r="P8916" s="2" t="s">
        <v>50</v>
      </c>
      <c r="Q8916" s="2" t="s">
        <v>51</v>
      </c>
    </row>
    <row r="8917" spans="1:29" hidden="1" outlineLevel="1" collapsed="1" x14ac:dyDescent="0.25">
      <c r="A8917" t="s">
        <v>34</v>
      </c>
      <c r="B8917" s="4" t="s">
        <v>29</v>
      </c>
      <c r="C8917" s="4" t="s">
        <v>10376</v>
      </c>
      <c r="D8917" s="4" t="s">
        <v>34</v>
      </c>
      <c r="E8917" s="4">
        <v>4.5401699999999997E-4</v>
      </c>
      <c r="F8917" s="4">
        <v>1.5434800000000001E-4</v>
      </c>
      <c r="G8917" s="4">
        <v>1</v>
      </c>
      <c r="H8917" s="4">
        <v>1</v>
      </c>
      <c r="I8917" s="4">
        <v>1</v>
      </c>
      <c r="J8917" s="4" t="s">
        <v>10371</v>
      </c>
      <c r="K8917" s="4">
        <v>0</v>
      </c>
      <c r="L8917" s="4">
        <v>1431.7438</v>
      </c>
      <c r="M8917" s="4" t="s">
        <v>29</v>
      </c>
      <c r="N8917" s="4" t="s">
        <v>29</v>
      </c>
      <c r="O8917" s="4">
        <v>6.5770000000000002E-5</v>
      </c>
      <c r="P8917" s="4">
        <v>3.5599999999999998E-5</v>
      </c>
      <c r="Q8917" s="4">
        <v>2.56</v>
      </c>
    </row>
    <row r="8918" spans="1:29" hidden="1" outlineLevel="1" collapsed="1" x14ac:dyDescent="0.25">
      <c r="A8918" t="s">
        <v>34</v>
      </c>
      <c r="B8918" s="4" t="s">
        <v>29</v>
      </c>
      <c r="C8918" s="4" t="s">
        <v>10377</v>
      </c>
      <c r="D8918" s="4" t="s">
        <v>34</v>
      </c>
      <c r="E8918" s="4">
        <v>4.3718799999999999E-3</v>
      </c>
      <c r="F8918" s="4">
        <v>3.0793500000000001E-4</v>
      </c>
      <c r="G8918" s="4">
        <v>1</v>
      </c>
      <c r="H8918" s="4">
        <v>1</v>
      </c>
      <c r="I8918" s="4">
        <v>1</v>
      </c>
      <c r="J8918" s="4" t="s">
        <v>10371</v>
      </c>
      <c r="K8918" s="4">
        <v>0</v>
      </c>
      <c r="L8918" s="4">
        <v>1812.01667</v>
      </c>
      <c r="M8918" s="4" t="s">
        <v>29</v>
      </c>
      <c r="N8918" s="4" t="s">
        <v>29</v>
      </c>
      <c r="O8918" s="4">
        <v>1.192E-4</v>
      </c>
      <c r="P8918" s="4">
        <v>5.2439999999999995E-4</v>
      </c>
      <c r="Q8918" s="4">
        <v>2.82</v>
      </c>
    </row>
    <row r="8919" spans="1:29" hidden="1" outlineLevel="1" collapsed="1" x14ac:dyDescent="0.25">
      <c r="A8919" t="s">
        <v>34</v>
      </c>
      <c r="B8919" s="4" t="s">
        <v>29</v>
      </c>
      <c r="C8919" s="4" t="s">
        <v>10378</v>
      </c>
      <c r="D8919" s="4" t="s">
        <v>66</v>
      </c>
      <c r="E8919" s="4">
        <v>0.25400800000000001</v>
      </c>
      <c r="F8919" s="4">
        <v>9.9898199999999999E-3</v>
      </c>
      <c r="G8919" s="4">
        <v>1</v>
      </c>
      <c r="H8919" s="4">
        <v>1</v>
      </c>
      <c r="I8919" s="4">
        <v>1</v>
      </c>
      <c r="J8919" s="4" t="s">
        <v>10371</v>
      </c>
      <c r="K8919" s="4">
        <v>0</v>
      </c>
      <c r="L8919" s="4">
        <v>2351.0648700000002</v>
      </c>
      <c r="M8919" s="4" t="s">
        <v>29</v>
      </c>
      <c r="N8919" s="4" t="s">
        <v>29</v>
      </c>
      <c r="O8919" s="4">
        <v>3.8479999999999999E-3</v>
      </c>
      <c r="P8919" s="4">
        <v>0.1138</v>
      </c>
      <c r="Q8919" s="4">
        <v>3.12</v>
      </c>
    </row>
    <row r="8920" spans="1:29" x14ac:dyDescent="0.25">
      <c r="A8920" s="3" t="s">
        <v>29</v>
      </c>
      <c r="B8920" s="3" t="s">
        <v>30</v>
      </c>
      <c r="C8920" s="3" t="s">
        <v>10379</v>
      </c>
      <c r="D8920" s="3" t="s">
        <v>10380</v>
      </c>
      <c r="E8920" s="3">
        <v>0</v>
      </c>
      <c r="F8920" s="3">
        <v>8.6649999999999991</v>
      </c>
      <c r="G8920" s="3">
        <v>6</v>
      </c>
      <c r="H8920" s="3">
        <v>3</v>
      </c>
      <c r="I8920" s="3">
        <v>3</v>
      </c>
      <c r="J8920" s="3">
        <v>3</v>
      </c>
      <c r="K8920" s="3">
        <v>393</v>
      </c>
      <c r="L8920" s="3">
        <v>43.8</v>
      </c>
      <c r="M8920" s="3">
        <v>10.78</v>
      </c>
      <c r="N8920" s="3">
        <v>7.52</v>
      </c>
      <c r="O8920" s="3">
        <v>3</v>
      </c>
      <c r="P8920" s="3" t="s">
        <v>2217</v>
      </c>
      <c r="Q8920" s="3" t="s">
        <v>8214</v>
      </c>
      <c r="R8920" s="3" t="s">
        <v>10381</v>
      </c>
      <c r="S8920" s="3" t="s">
        <v>3211</v>
      </c>
      <c r="T8920" s="3" t="s">
        <v>10382</v>
      </c>
      <c r="U8920" s="3" t="s">
        <v>10379</v>
      </c>
      <c r="V8920" s="3" t="s">
        <v>10383</v>
      </c>
      <c r="W8920" s="3" t="s">
        <v>1555</v>
      </c>
      <c r="X8920" s="3" t="s">
        <v>34</v>
      </c>
      <c r="Y8920" s="3" t="s">
        <v>34</v>
      </c>
      <c r="Z8920" s="3" t="s">
        <v>34</v>
      </c>
      <c r="AA8920" s="3">
        <v>0</v>
      </c>
      <c r="AB8920" s="3" t="s">
        <v>29</v>
      </c>
      <c r="AC8920" s="3">
        <v>1</v>
      </c>
    </row>
    <row r="8921" spans="1:29" hidden="1" outlineLevel="1" collapsed="1" x14ac:dyDescent="0.25">
      <c r="A8921" t="s">
        <v>34</v>
      </c>
      <c r="B8921" s="2" t="s">
        <v>39</v>
      </c>
      <c r="C8921" s="2" t="s">
        <v>40</v>
      </c>
      <c r="D8921" s="2" t="s">
        <v>41</v>
      </c>
      <c r="E8921" s="2" t="s">
        <v>42</v>
      </c>
      <c r="F8921" s="2" t="s">
        <v>43</v>
      </c>
      <c r="G8921" s="2" t="s">
        <v>28</v>
      </c>
      <c r="H8921" s="2" t="s">
        <v>44</v>
      </c>
      <c r="I8921" s="2" t="s">
        <v>8</v>
      </c>
      <c r="J8921" s="2" t="s">
        <v>45</v>
      </c>
      <c r="K8921" s="2" t="s">
        <v>46</v>
      </c>
      <c r="L8921" s="2" t="s">
        <v>47</v>
      </c>
      <c r="M8921" s="2" t="s">
        <v>27</v>
      </c>
      <c r="N8921" s="2" t="s">
        <v>48</v>
      </c>
      <c r="O8921" s="2" t="s">
        <v>49</v>
      </c>
      <c r="P8921" s="2" t="s">
        <v>50</v>
      </c>
      <c r="Q8921" s="2" t="s">
        <v>51</v>
      </c>
    </row>
    <row r="8922" spans="1:29" hidden="1" outlineLevel="1" collapsed="1" x14ac:dyDescent="0.25">
      <c r="A8922" t="s">
        <v>34</v>
      </c>
      <c r="B8922" s="4" t="s">
        <v>29</v>
      </c>
      <c r="C8922" s="4" t="s">
        <v>10384</v>
      </c>
      <c r="D8922" s="4" t="s">
        <v>34</v>
      </c>
      <c r="E8922" s="4">
        <v>4.2614999999999997E-3</v>
      </c>
      <c r="F8922" s="4">
        <v>3.0793500000000001E-4</v>
      </c>
      <c r="G8922" s="4">
        <v>1</v>
      </c>
      <c r="H8922" s="4">
        <v>1</v>
      </c>
      <c r="I8922" s="4">
        <v>1</v>
      </c>
      <c r="J8922" s="4" t="s">
        <v>10379</v>
      </c>
      <c r="K8922" s="4">
        <v>0</v>
      </c>
      <c r="L8922" s="4">
        <v>1131.5541499999999</v>
      </c>
      <c r="M8922" s="4" t="s">
        <v>29</v>
      </c>
      <c r="N8922" s="4" t="s">
        <v>29</v>
      </c>
      <c r="O8922" s="4">
        <v>1.192E-4</v>
      </c>
      <c r="P8922" s="4">
        <v>5.1179999999999997E-4</v>
      </c>
      <c r="Q8922" s="4">
        <v>1.93</v>
      </c>
    </row>
    <row r="8923" spans="1:29" hidden="1" outlineLevel="1" collapsed="1" x14ac:dyDescent="0.25">
      <c r="A8923" t="s">
        <v>34</v>
      </c>
      <c r="B8923" s="4" t="s">
        <v>29</v>
      </c>
      <c r="C8923" s="4" t="s">
        <v>10385</v>
      </c>
      <c r="D8923" s="4" t="s">
        <v>34</v>
      </c>
      <c r="E8923" s="4">
        <v>2.8112900000000001E-3</v>
      </c>
      <c r="F8923" s="4">
        <v>3.0793500000000001E-4</v>
      </c>
      <c r="G8923" s="4">
        <v>1</v>
      </c>
      <c r="H8923" s="4">
        <v>1</v>
      </c>
      <c r="I8923" s="4">
        <v>1</v>
      </c>
      <c r="J8923" s="4" t="s">
        <v>10379</v>
      </c>
      <c r="K8923" s="4">
        <v>1</v>
      </c>
      <c r="L8923" s="4">
        <v>1889.9616699999999</v>
      </c>
      <c r="M8923" s="4" t="s">
        <v>29</v>
      </c>
      <c r="N8923" s="4" t="s">
        <v>29</v>
      </c>
      <c r="O8923" s="4">
        <v>1.192E-4</v>
      </c>
      <c r="P8923" s="4">
        <v>3.1480000000000001E-4</v>
      </c>
      <c r="Q8923" s="4">
        <v>3.42</v>
      </c>
    </row>
    <row r="8924" spans="1:29" hidden="1" outlineLevel="1" collapsed="1" x14ac:dyDescent="0.25">
      <c r="A8924" t="s">
        <v>34</v>
      </c>
      <c r="B8924" s="4" t="s">
        <v>29</v>
      </c>
      <c r="C8924" s="4" t="s">
        <v>10386</v>
      </c>
      <c r="D8924" s="4" t="s">
        <v>34</v>
      </c>
      <c r="E8924" s="4">
        <v>5.9377300000000001E-2</v>
      </c>
      <c r="F8924" s="4">
        <v>2.0709399999999998E-3</v>
      </c>
      <c r="G8924" s="4">
        <v>1</v>
      </c>
      <c r="H8924" s="4">
        <v>1</v>
      </c>
      <c r="I8924" s="4">
        <v>1</v>
      </c>
      <c r="J8924" s="4" t="s">
        <v>10379</v>
      </c>
      <c r="K8924" s="4">
        <v>0</v>
      </c>
      <c r="L8924" s="4">
        <v>1143.6084699999999</v>
      </c>
      <c r="M8924" s="4" t="s">
        <v>29</v>
      </c>
      <c r="N8924" s="4" t="s">
        <v>29</v>
      </c>
      <c r="O8924" s="4">
        <v>7.4290000000000001E-4</v>
      </c>
      <c r="P8924" s="4">
        <v>1.341E-2</v>
      </c>
      <c r="Q8924" s="4">
        <v>2.17</v>
      </c>
    </row>
    <row r="8925" spans="1:29" x14ac:dyDescent="0.25">
      <c r="A8925" s="3" t="s">
        <v>29</v>
      </c>
      <c r="B8925" s="3" t="s">
        <v>30</v>
      </c>
      <c r="C8925" s="3" t="s">
        <v>10387</v>
      </c>
      <c r="D8925" s="3" t="s">
        <v>10388</v>
      </c>
      <c r="E8925" s="3">
        <v>0</v>
      </c>
      <c r="F8925" s="3">
        <v>8.6549999999999994</v>
      </c>
      <c r="G8925" s="3">
        <v>17</v>
      </c>
      <c r="H8925" s="3">
        <v>3</v>
      </c>
      <c r="I8925" s="3">
        <v>3</v>
      </c>
      <c r="J8925" s="3">
        <v>3</v>
      </c>
      <c r="K8925" s="3">
        <v>312</v>
      </c>
      <c r="L8925" s="3">
        <v>35.1</v>
      </c>
      <c r="M8925" s="3">
        <v>7.99</v>
      </c>
      <c r="N8925" s="3">
        <v>8.1199999999999992</v>
      </c>
      <c r="O8925" s="3">
        <v>3</v>
      </c>
      <c r="P8925" s="3" t="s">
        <v>315</v>
      </c>
      <c r="Q8925" s="3" t="s">
        <v>34</v>
      </c>
      <c r="R8925" s="3" t="s">
        <v>1854</v>
      </c>
      <c r="S8925" s="3" t="s">
        <v>10389</v>
      </c>
      <c r="T8925" s="3" t="s">
        <v>34</v>
      </c>
      <c r="U8925" s="3" t="s">
        <v>10387</v>
      </c>
      <c r="V8925" s="3" t="s">
        <v>34</v>
      </c>
      <c r="W8925" s="3" t="s">
        <v>1139</v>
      </c>
      <c r="X8925" s="3" t="s">
        <v>34</v>
      </c>
      <c r="Y8925" s="3" t="s">
        <v>34</v>
      </c>
      <c r="Z8925" s="3" t="s">
        <v>34</v>
      </c>
      <c r="AA8925" s="3">
        <v>0</v>
      </c>
      <c r="AB8925" s="3" t="s">
        <v>29</v>
      </c>
      <c r="AC8925" s="3">
        <v>1</v>
      </c>
    </row>
    <row r="8926" spans="1:29" hidden="1" outlineLevel="1" collapsed="1" x14ac:dyDescent="0.25">
      <c r="A8926" t="s">
        <v>34</v>
      </c>
      <c r="B8926" s="2" t="s">
        <v>39</v>
      </c>
      <c r="C8926" s="2" t="s">
        <v>40</v>
      </c>
      <c r="D8926" s="2" t="s">
        <v>41</v>
      </c>
      <c r="E8926" s="2" t="s">
        <v>42</v>
      </c>
      <c r="F8926" s="2" t="s">
        <v>43</v>
      </c>
      <c r="G8926" s="2" t="s">
        <v>28</v>
      </c>
      <c r="H8926" s="2" t="s">
        <v>44</v>
      </c>
      <c r="I8926" s="2" t="s">
        <v>8</v>
      </c>
      <c r="J8926" s="2" t="s">
        <v>45</v>
      </c>
      <c r="K8926" s="2" t="s">
        <v>46</v>
      </c>
      <c r="L8926" s="2" t="s">
        <v>47</v>
      </c>
      <c r="M8926" s="2" t="s">
        <v>27</v>
      </c>
      <c r="N8926" s="2" t="s">
        <v>48</v>
      </c>
      <c r="O8926" s="2" t="s">
        <v>49</v>
      </c>
      <c r="P8926" s="2" t="s">
        <v>50</v>
      </c>
      <c r="Q8926" s="2" t="s">
        <v>51</v>
      </c>
    </row>
    <row r="8927" spans="1:29" hidden="1" outlineLevel="1" collapsed="1" x14ac:dyDescent="0.25">
      <c r="A8927" t="s">
        <v>34</v>
      </c>
      <c r="B8927" s="4" t="s">
        <v>29</v>
      </c>
      <c r="C8927" s="4" t="s">
        <v>10390</v>
      </c>
      <c r="D8927" s="4" t="s">
        <v>34</v>
      </c>
      <c r="E8927" s="4">
        <v>7.1015100000000001E-3</v>
      </c>
      <c r="F8927" s="4">
        <v>4.3565599999999998E-4</v>
      </c>
      <c r="G8927" s="4">
        <v>1</v>
      </c>
      <c r="H8927" s="4">
        <v>1</v>
      </c>
      <c r="I8927" s="4">
        <v>1</v>
      </c>
      <c r="J8927" s="4" t="s">
        <v>10387</v>
      </c>
      <c r="K8927" s="4">
        <v>0</v>
      </c>
      <c r="L8927" s="4">
        <v>1320.6946600000001</v>
      </c>
      <c r="M8927" s="4" t="s">
        <v>29</v>
      </c>
      <c r="N8927" s="4" t="s">
        <v>29</v>
      </c>
      <c r="O8927" s="4">
        <v>1.639E-4</v>
      </c>
      <c r="P8927" s="4">
        <v>9.257E-4</v>
      </c>
      <c r="Q8927" s="4">
        <v>2.78</v>
      </c>
    </row>
    <row r="8928" spans="1:29" hidden="1" outlineLevel="1" collapsed="1" x14ac:dyDescent="0.25">
      <c r="A8928" t="s">
        <v>34</v>
      </c>
      <c r="B8928" s="4" t="s">
        <v>29</v>
      </c>
      <c r="C8928" s="4" t="s">
        <v>10391</v>
      </c>
      <c r="D8928" s="4" t="s">
        <v>34</v>
      </c>
      <c r="E8928" s="4">
        <v>6.7485100000000001E-3</v>
      </c>
      <c r="F8928" s="4">
        <v>4.3565599999999998E-4</v>
      </c>
      <c r="G8928" s="4">
        <v>1</v>
      </c>
      <c r="H8928" s="4">
        <v>1</v>
      </c>
      <c r="I8928" s="4">
        <v>1</v>
      </c>
      <c r="J8928" s="4" t="s">
        <v>10387</v>
      </c>
      <c r="K8928" s="4">
        <v>1</v>
      </c>
      <c r="L8928" s="4">
        <v>2922.6437999999998</v>
      </c>
      <c r="M8928" s="4" t="s">
        <v>29</v>
      </c>
      <c r="N8928" s="4" t="s">
        <v>29</v>
      </c>
      <c r="O8928" s="4">
        <v>1.639E-4</v>
      </c>
      <c r="P8928" s="4">
        <v>8.721E-4</v>
      </c>
      <c r="Q8928" s="4">
        <v>2.9</v>
      </c>
    </row>
    <row r="8929" spans="1:29" hidden="1" outlineLevel="1" collapsed="1" x14ac:dyDescent="0.25">
      <c r="A8929" t="s">
        <v>34</v>
      </c>
      <c r="B8929" s="4" t="s">
        <v>29</v>
      </c>
      <c r="C8929" s="4" t="s">
        <v>10392</v>
      </c>
      <c r="D8929" s="4" t="s">
        <v>34</v>
      </c>
      <c r="E8929" s="4">
        <v>1.7362099999999998E-2</v>
      </c>
      <c r="F8929" s="4">
        <v>5.7957899999999999E-4</v>
      </c>
      <c r="G8929" s="4">
        <v>1</v>
      </c>
      <c r="H8929" s="4">
        <v>1</v>
      </c>
      <c r="I8929" s="4">
        <v>1</v>
      </c>
      <c r="J8929" s="4" t="s">
        <v>10387</v>
      </c>
      <c r="K8929" s="4">
        <v>0</v>
      </c>
      <c r="L8929" s="4">
        <v>1585.8161700000001</v>
      </c>
      <c r="M8929" s="4" t="s">
        <v>29</v>
      </c>
      <c r="N8929" s="4" t="s">
        <v>29</v>
      </c>
      <c r="O8929" s="4">
        <v>2.1489999999999999E-4</v>
      </c>
      <c r="P8929" s="4">
        <v>2.7420000000000001E-3</v>
      </c>
      <c r="Q8929" s="4">
        <v>2.44</v>
      </c>
    </row>
    <row r="8930" spans="1:29" x14ac:dyDescent="0.25">
      <c r="A8930" s="3" t="s">
        <v>29</v>
      </c>
      <c r="B8930" s="3" t="s">
        <v>30</v>
      </c>
      <c r="C8930" s="3" t="s">
        <v>10393</v>
      </c>
      <c r="D8930" s="3" t="s">
        <v>10394</v>
      </c>
      <c r="E8930" s="3">
        <v>0</v>
      </c>
      <c r="F8930" s="3">
        <v>8.6539999999999999</v>
      </c>
      <c r="G8930" s="3">
        <v>7</v>
      </c>
      <c r="H8930" s="3">
        <v>1</v>
      </c>
      <c r="I8930" s="3">
        <v>2</v>
      </c>
      <c r="J8930" s="3">
        <v>1</v>
      </c>
      <c r="K8930" s="3">
        <v>240</v>
      </c>
      <c r="L8930" s="3">
        <v>27.4</v>
      </c>
      <c r="M8930" s="3">
        <v>9.36</v>
      </c>
      <c r="N8930" s="3">
        <v>6.06</v>
      </c>
      <c r="O8930" s="3">
        <v>1</v>
      </c>
      <c r="P8930" s="3" t="s">
        <v>34</v>
      </c>
      <c r="Q8930" s="3" t="s">
        <v>34</v>
      </c>
      <c r="R8930" s="3" t="s">
        <v>34</v>
      </c>
      <c r="S8930" s="3" t="s">
        <v>10395</v>
      </c>
      <c r="T8930" s="3" t="s">
        <v>34</v>
      </c>
      <c r="U8930" s="3" t="s">
        <v>10396</v>
      </c>
      <c r="V8930" s="3" t="s">
        <v>34</v>
      </c>
      <c r="W8930" s="3" t="s">
        <v>976</v>
      </c>
      <c r="X8930" s="3" t="s">
        <v>34</v>
      </c>
      <c r="Y8930" s="3" t="s">
        <v>34</v>
      </c>
      <c r="Z8930" s="3" t="s">
        <v>34</v>
      </c>
      <c r="AA8930" s="3">
        <v>0</v>
      </c>
      <c r="AB8930" s="3" t="s">
        <v>29</v>
      </c>
      <c r="AC8930" s="3">
        <v>1</v>
      </c>
    </row>
    <row r="8931" spans="1:29" hidden="1" outlineLevel="1" collapsed="1" x14ac:dyDescent="0.25">
      <c r="A8931" t="s">
        <v>34</v>
      </c>
      <c r="B8931" s="2" t="s">
        <v>39</v>
      </c>
      <c r="C8931" s="2" t="s">
        <v>40</v>
      </c>
      <c r="D8931" s="2" t="s">
        <v>41</v>
      </c>
      <c r="E8931" s="2" t="s">
        <v>42</v>
      </c>
      <c r="F8931" s="2" t="s">
        <v>43</v>
      </c>
      <c r="G8931" s="2" t="s">
        <v>28</v>
      </c>
      <c r="H8931" s="2" t="s">
        <v>44</v>
      </c>
      <c r="I8931" s="2" t="s">
        <v>8</v>
      </c>
      <c r="J8931" s="2" t="s">
        <v>45</v>
      </c>
      <c r="K8931" s="2" t="s">
        <v>46</v>
      </c>
      <c r="L8931" s="2" t="s">
        <v>47</v>
      </c>
      <c r="M8931" s="2" t="s">
        <v>27</v>
      </c>
      <c r="N8931" s="2" t="s">
        <v>48</v>
      </c>
      <c r="O8931" s="2" t="s">
        <v>49</v>
      </c>
      <c r="P8931" s="2" t="s">
        <v>50</v>
      </c>
      <c r="Q8931" s="2" t="s">
        <v>51</v>
      </c>
    </row>
    <row r="8932" spans="1:29" hidden="1" outlineLevel="1" collapsed="1" x14ac:dyDescent="0.25">
      <c r="A8932" t="s">
        <v>34</v>
      </c>
      <c r="B8932" s="4" t="s">
        <v>29</v>
      </c>
      <c r="C8932" s="4" t="s">
        <v>10397</v>
      </c>
      <c r="D8932" s="4" t="s">
        <v>196</v>
      </c>
      <c r="E8932" s="4">
        <v>1.5123499999999999E-7</v>
      </c>
      <c r="F8932" s="4">
        <v>1.5434800000000001E-4</v>
      </c>
      <c r="G8932" s="4">
        <v>1</v>
      </c>
      <c r="H8932" s="4">
        <v>1</v>
      </c>
      <c r="I8932" s="4">
        <v>2</v>
      </c>
      <c r="J8932" s="4" t="s">
        <v>10393</v>
      </c>
      <c r="K8932" s="4">
        <v>0</v>
      </c>
      <c r="L8932" s="4">
        <v>1917.96398</v>
      </c>
      <c r="M8932" s="4" t="s">
        <v>29</v>
      </c>
      <c r="N8932" s="4" t="s">
        <v>29</v>
      </c>
      <c r="O8932" s="4">
        <v>6.5770000000000002E-5</v>
      </c>
      <c r="P8932" s="4">
        <v>2.2189999999999999E-9</v>
      </c>
      <c r="Q8932" s="4">
        <v>3.18</v>
      </c>
    </row>
    <row r="8933" spans="1:29" x14ac:dyDescent="0.25">
      <c r="A8933" s="3" t="s">
        <v>29</v>
      </c>
      <c r="B8933" s="3" t="s">
        <v>30</v>
      </c>
      <c r="C8933" s="3" t="s">
        <v>10398</v>
      </c>
      <c r="D8933" s="3" t="s">
        <v>10399</v>
      </c>
      <c r="E8933" s="3">
        <v>0</v>
      </c>
      <c r="F8933" s="3">
        <v>8.5749999999999993</v>
      </c>
      <c r="G8933" s="3">
        <v>5</v>
      </c>
      <c r="H8933" s="3">
        <v>2</v>
      </c>
      <c r="I8933" s="3">
        <v>3</v>
      </c>
      <c r="J8933" s="3">
        <v>2</v>
      </c>
      <c r="K8933" s="3">
        <v>818</v>
      </c>
      <c r="L8933" s="3">
        <v>89.8</v>
      </c>
      <c r="M8933" s="3">
        <v>8.5399999999999991</v>
      </c>
      <c r="N8933" s="3">
        <v>7.75</v>
      </c>
      <c r="O8933" s="3">
        <v>2</v>
      </c>
      <c r="P8933" s="3" t="s">
        <v>34</v>
      </c>
      <c r="Q8933" s="3" t="s">
        <v>34</v>
      </c>
      <c r="R8933" s="3" t="s">
        <v>34</v>
      </c>
      <c r="S8933" s="3" t="s">
        <v>10400</v>
      </c>
      <c r="T8933" s="3" t="s">
        <v>34</v>
      </c>
      <c r="U8933" s="3" t="s">
        <v>10401</v>
      </c>
      <c r="V8933" s="3" t="s">
        <v>34</v>
      </c>
      <c r="W8933" s="3" t="s">
        <v>1139</v>
      </c>
      <c r="X8933" s="3" t="s">
        <v>34</v>
      </c>
      <c r="Y8933" s="3" t="s">
        <v>34</v>
      </c>
      <c r="Z8933" s="3" t="s">
        <v>34</v>
      </c>
      <c r="AA8933" s="3">
        <v>0</v>
      </c>
      <c r="AB8933" s="3" t="s">
        <v>29</v>
      </c>
      <c r="AC8933" s="3">
        <v>1</v>
      </c>
    </row>
    <row r="8934" spans="1:29" hidden="1" outlineLevel="1" collapsed="1" x14ac:dyDescent="0.25">
      <c r="A8934" t="s">
        <v>34</v>
      </c>
      <c r="B8934" s="2" t="s">
        <v>39</v>
      </c>
      <c r="C8934" s="2" t="s">
        <v>40</v>
      </c>
      <c r="D8934" s="2" t="s">
        <v>41</v>
      </c>
      <c r="E8934" s="2" t="s">
        <v>42</v>
      </c>
      <c r="F8934" s="2" t="s">
        <v>43</v>
      </c>
      <c r="G8934" s="2" t="s">
        <v>28</v>
      </c>
      <c r="H8934" s="2" t="s">
        <v>44</v>
      </c>
      <c r="I8934" s="2" t="s">
        <v>8</v>
      </c>
      <c r="J8934" s="2" t="s">
        <v>45</v>
      </c>
      <c r="K8934" s="2" t="s">
        <v>46</v>
      </c>
      <c r="L8934" s="2" t="s">
        <v>47</v>
      </c>
      <c r="M8934" s="2" t="s">
        <v>27</v>
      </c>
      <c r="N8934" s="2" t="s">
        <v>48</v>
      </c>
      <c r="O8934" s="2" t="s">
        <v>49</v>
      </c>
      <c r="P8934" s="2" t="s">
        <v>50</v>
      </c>
      <c r="Q8934" s="2" t="s">
        <v>51</v>
      </c>
    </row>
    <row r="8935" spans="1:29" hidden="1" outlineLevel="1" collapsed="1" x14ac:dyDescent="0.25">
      <c r="A8935" t="s">
        <v>34</v>
      </c>
      <c r="B8935" s="4" t="s">
        <v>29</v>
      </c>
      <c r="C8935" s="4" t="s">
        <v>10402</v>
      </c>
      <c r="D8935" s="4" t="s">
        <v>34</v>
      </c>
      <c r="E8935" s="4">
        <v>7.6476400000000005E-5</v>
      </c>
      <c r="F8935" s="4">
        <v>1.5434800000000001E-4</v>
      </c>
      <c r="G8935" s="4">
        <v>1</v>
      </c>
      <c r="H8935" s="4">
        <v>1</v>
      </c>
      <c r="I8935" s="4">
        <v>1</v>
      </c>
      <c r="J8935" s="4" t="s">
        <v>10398</v>
      </c>
      <c r="K8935" s="4">
        <v>0</v>
      </c>
      <c r="L8935" s="4">
        <v>2987.49161</v>
      </c>
      <c r="M8935" s="4" t="s">
        <v>29</v>
      </c>
      <c r="N8935" s="4" t="s">
        <v>29</v>
      </c>
      <c r="O8935" s="4">
        <v>6.5770000000000002E-5</v>
      </c>
      <c r="P8935" s="4">
        <v>4.1470000000000003E-6</v>
      </c>
      <c r="Q8935" s="4">
        <v>2.73</v>
      </c>
    </row>
    <row r="8936" spans="1:29" hidden="1" outlineLevel="1" collapsed="1" x14ac:dyDescent="0.25">
      <c r="A8936" t="s">
        <v>34</v>
      </c>
      <c r="B8936" s="4" t="s">
        <v>29</v>
      </c>
      <c r="C8936" s="4" t="s">
        <v>10403</v>
      </c>
      <c r="D8936" s="4" t="s">
        <v>66</v>
      </c>
      <c r="E8936" s="4">
        <v>5.1950900000000003E-3</v>
      </c>
      <c r="F8936" s="4">
        <v>3.0793500000000001E-4</v>
      </c>
      <c r="G8936" s="4">
        <v>1</v>
      </c>
      <c r="H8936" s="4">
        <v>1</v>
      </c>
      <c r="I8936" s="4">
        <v>2</v>
      </c>
      <c r="J8936" s="4" t="s">
        <v>10398</v>
      </c>
      <c r="K8936" s="4">
        <v>0</v>
      </c>
      <c r="L8936" s="4">
        <v>1341.7922699999999</v>
      </c>
      <c r="M8936" s="4" t="s">
        <v>29</v>
      </c>
      <c r="N8936" s="4" t="s">
        <v>29</v>
      </c>
      <c r="O8936" s="4">
        <v>1.192E-4</v>
      </c>
      <c r="P8936" s="4">
        <v>6.4150000000000003E-4</v>
      </c>
      <c r="Q8936" s="4">
        <v>2.4700000000000002</v>
      </c>
    </row>
    <row r="8937" spans="1:29" x14ac:dyDescent="0.25">
      <c r="A8937" s="3" t="s">
        <v>29</v>
      </c>
      <c r="B8937" s="3" t="s">
        <v>30</v>
      </c>
      <c r="C8937" s="3" t="s">
        <v>10404</v>
      </c>
      <c r="D8937" s="3" t="s">
        <v>10405</v>
      </c>
      <c r="E8937" s="3">
        <v>0</v>
      </c>
      <c r="F8937" s="3">
        <v>8.5440000000000005</v>
      </c>
      <c r="G8937" s="3">
        <v>6</v>
      </c>
      <c r="H8937" s="3">
        <v>2</v>
      </c>
      <c r="I8937" s="3">
        <v>2</v>
      </c>
      <c r="J8937" s="3">
        <v>2</v>
      </c>
      <c r="K8937" s="3">
        <v>554</v>
      </c>
      <c r="L8937" s="3">
        <v>62.2</v>
      </c>
      <c r="M8937" s="3">
        <v>5.85</v>
      </c>
      <c r="N8937" s="3">
        <v>6.94</v>
      </c>
      <c r="O8937" s="3">
        <v>2</v>
      </c>
      <c r="P8937" s="3" t="s">
        <v>315</v>
      </c>
      <c r="Q8937" s="3" t="s">
        <v>5366</v>
      </c>
      <c r="R8937" s="3" t="s">
        <v>35</v>
      </c>
      <c r="S8937" s="3" t="s">
        <v>6966</v>
      </c>
      <c r="T8937" s="3" t="s">
        <v>10406</v>
      </c>
      <c r="U8937" s="3" t="s">
        <v>10404</v>
      </c>
      <c r="V8937" s="3" t="s">
        <v>10407</v>
      </c>
      <c r="W8937" s="3" t="s">
        <v>1758</v>
      </c>
      <c r="X8937" s="3" t="s">
        <v>10408</v>
      </c>
      <c r="Y8937" s="3" t="s">
        <v>34</v>
      </c>
      <c r="Z8937" s="3" t="s">
        <v>10409</v>
      </c>
      <c r="AA8937" s="3">
        <v>2</v>
      </c>
      <c r="AB8937" s="3" t="s">
        <v>29</v>
      </c>
      <c r="AC8937" s="3">
        <v>1</v>
      </c>
    </row>
    <row r="8938" spans="1:29" hidden="1" outlineLevel="1" collapsed="1" x14ac:dyDescent="0.25">
      <c r="A8938" t="s">
        <v>34</v>
      </c>
      <c r="B8938" s="2" t="s">
        <v>39</v>
      </c>
      <c r="C8938" s="2" t="s">
        <v>40</v>
      </c>
      <c r="D8938" s="2" t="s">
        <v>41</v>
      </c>
      <c r="E8938" s="2" t="s">
        <v>42</v>
      </c>
      <c r="F8938" s="2" t="s">
        <v>43</v>
      </c>
      <c r="G8938" s="2" t="s">
        <v>28</v>
      </c>
      <c r="H8938" s="2" t="s">
        <v>44</v>
      </c>
      <c r="I8938" s="2" t="s">
        <v>8</v>
      </c>
      <c r="J8938" s="2" t="s">
        <v>45</v>
      </c>
      <c r="K8938" s="2" t="s">
        <v>46</v>
      </c>
      <c r="L8938" s="2" t="s">
        <v>47</v>
      </c>
      <c r="M8938" s="2" t="s">
        <v>27</v>
      </c>
      <c r="N8938" s="2" t="s">
        <v>48</v>
      </c>
      <c r="O8938" s="2" t="s">
        <v>49</v>
      </c>
      <c r="P8938" s="2" t="s">
        <v>50</v>
      </c>
      <c r="Q8938" s="2" t="s">
        <v>51</v>
      </c>
    </row>
    <row r="8939" spans="1:29" hidden="1" outlineLevel="1" collapsed="1" x14ac:dyDescent="0.25">
      <c r="A8939" t="s">
        <v>34</v>
      </c>
      <c r="B8939" s="4" t="s">
        <v>29</v>
      </c>
      <c r="C8939" s="4" t="s">
        <v>10410</v>
      </c>
      <c r="D8939" s="4" t="s">
        <v>34</v>
      </c>
      <c r="E8939" s="4">
        <v>6.1455699999999995E-5</v>
      </c>
      <c r="F8939" s="4">
        <v>1.5434800000000001E-4</v>
      </c>
      <c r="G8939" s="4">
        <v>1</v>
      </c>
      <c r="H8939" s="4">
        <v>1</v>
      </c>
      <c r="I8939" s="4">
        <v>1</v>
      </c>
      <c r="J8939" s="4" t="s">
        <v>10404</v>
      </c>
      <c r="K8939" s="4">
        <v>0</v>
      </c>
      <c r="L8939" s="4">
        <v>1513.78566</v>
      </c>
      <c r="M8939" s="4" t="s">
        <v>29</v>
      </c>
      <c r="N8939" s="4" t="s">
        <v>29</v>
      </c>
      <c r="O8939" s="4">
        <v>6.5770000000000002E-5</v>
      </c>
      <c r="P8939" s="4">
        <v>3.1719999999999999E-6</v>
      </c>
      <c r="Q8939" s="4">
        <v>3.13</v>
      </c>
    </row>
    <row r="8940" spans="1:29" hidden="1" outlineLevel="1" collapsed="1" x14ac:dyDescent="0.25">
      <c r="A8940" t="s">
        <v>34</v>
      </c>
      <c r="B8940" s="4" t="s">
        <v>29</v>
      </c>
      <c r="C8940" s="4" t="s">
        <v>10411</v>
      </c>
      <c r="D8940" s="4" t="s">
        <v>34</v>
      </c>
      <c r="E8940" s="4">
        <v>6.9227799999999999E-3</v>
      </c>
      <c r="F8940" s="4">
        <v>4.3565599999999998E-4</v>
      </c>
      <c r="G8940" s="4">
        <v>1</v>
      </c>
      <c r="H8940" s="4">
        <v>1</v>
      </c>
      <c r="I8940" s="4">
        <v>1</v>
      </c>
      <c r="J8940" s="4" t="s">
        <v>10404</v>
      </c>
      <c r="K8940" s="4">
        <v>0</v>
      </c>
      <c r="L8940" s="4">
        <v>2002.93524</v>
      </c>
      <c r="M8940" s="4" t="s">
        <v>29</v>
      </c>
      <c r="N8940" s="4" t="s">
        <v>29</v>
      </c>
      <c r="O8940" s="4">
        <v>1.639E-4</v>
      </c>
      <c r="P8940" s="4">
        <v>8.9990000000000003E-4</v>
      </c>
      <c r="Q8940" s="4">
        <v>3.82</v>
      </c>
    </row>
    <row r="8941" spans="1:29" x14ac:dyDescent="0.25">
      <c r="A8941" s="3" t="s">
        <v>29</v>
      </c>
      <c r="B8941" s="3" t="s">
        <v>30</v>
      </c>
      <c r="C8941" s="3" t="s">
        <v>10412</v>
      </c>
      <c r="D8941" s="3" t="s">
        <v>10413</v>
      </c>
      <c r="E8941" s="3">
        <v>0</v>
      </c>
      <c r="F8941" s="3">
        <v>8.5389999999999997</v>
      </c>
      <c r="G8941" s="3">
        <v>7</v>
      </c>
      <c r="H8941" s="3">
        <v>2</v>
      </c>
      <c r="I8941" s="3">
        <v>3</v>
      </c>
      <c r="J8941" s="3">
        <v>2</v>
      </c>
      <c r="K8941" s="3">
        <v>371</v>
      </c>
      <c r="L8941" s="3">
        <v>40</v>
      </c>
      <c r="M8941" s="3">
        <v>8.02</v>
      </c>
      <c r="N8941" s="3">
        <v>9.8699999999999992</v>
      </c>
      <c r="O8941" s="3">
        <v>2</v>
      </c>
      <c r="P8941" s="3" t="s">
        <v>315</v>
      </c>
      <c r="Q8941" s="3" t="s">
        <v>34</v>
      </c>
      <c r="R8941" s="3" t="s">
        <v>2459</v>
      </c>
      <c r="S8941" s="3" t="s">
        <v>4648</v>
      </c>
      <c r="T8941" s="3" t="s">
        <v>34</v>
      </c>
      <c r="U8941" s="3" t="s">
        <v>10414</v>
      </c>
      <c r="V8941" s="3" t="s">
        <v>34</v>
      </c>
      <c r="W8941" s="3" t="s">
        <v>449</v>
      </c>
      <c r="X8941" s="3" t="s">
        <v>34</v>
      </c>
      <c r="Y8941" s="3" t="s">
        <v>34</v>
      </c>
      <c r="Z8941" s="3" t="s">
        <v>34</v>
      </c>
      <c r="AA8941" s="3">
        <v>0</v>
      </c>
      <c r="AB8941" s="3" t="s">
        <v>29</v>
      </c>
      <c r="AC8941" s="3">
        <v>1</v>
      </c>
    </row>
    <row r="8942" spans="1:29" hidden="1" outlineLevel="1" collapsed="1" x14ac:dyDescent="0.25">
      <c r="A8942" t="s">
        <v>34</v>
      </c>
      <c r="B8942" s="2" t="s">
        <v>39</v>
      </c>
      <c r="C8942" s="2" t="s">
        <v>40</v>
      </c>
      <c r="D8942" s="2" t="s">
        <v>41</v>
      </c>
      <c r="E8942" s="2" t="s">
        <v>42</v>
      </c>
      <c r="F8942" s="2" t="s">
        <v>43</v>
      </c>
      <c r="G8942" s="2" t="s">
        <v>28</v>
      </c>
      <c r="H8942" s="2" t="s">
        <v>44</v>
      </c>
      <c r="I8942" s="2" t="s">
        <v>8</v>
      </c>
      <c r="J8942" s="2" t="s">
        <v>45</v>
      </c>
      <c r="K8942" s="2" t="s">
        <v>46</v>
      </c>
      <c r="L8942" s="2" t="s">
        <v>47</v>
      </c>
      <c r="M8942" s="2" t="s">
        <v>27</v>
      </c>
      <c r="N8942" s="2" t="s">
        <v>48</v>
      </c>
      <c r="O8942" s="2" t="s">
        <v>49</v>
      </c>
      <c r="P8942" s="2" t="s">
        <v>50</v>
      </c>
      <c r="Q8942" s="2" t="s">
        <v>51</v>
      </c>
    </row>
    <row r="8943" spans="1:29" hidden="1" outlineLevel="1" collapsed="1" x14ac:dyDescent="0.25">
      <c r="A8943" t="s">
        <v>34</v>
      </c>
      <c r="B8943" s="4" t="s">
        <v>29</v>
      </c>
      <c r="C8943" s="4" t="s">
        <v>10415</v>
      </c>
      <c r="D8943" s="4" t="s">
        <v>34</v>
      </c>
      <c r="E8943" s="4">
        <v>8.5311799999999999E-5</v>
      </c>
      <c r="F8943" s="4">
        <v>1.5434800000000001E-4</v>
      </c>
      <c r="G8943" s="4">
        <v>1</v>
      </c>
      <c r="H8943" s="4">
        <v>1</v>
      </c>
      <c r="I8943" s="4">
        <v>2</v>
      </c>
      <c r="J8943" s="4" t="s">
        <v>10412</v>
      </c>
      <c r="K8943" s="4">
        <v>1</v>
      </c>
      <c r="L8943" s="4">
        <v>1530.8122100000001</v>
      </c>
      <c r="M8943" s="4" t="s">
        <v>29</v>
      </c>
      <c r="N8943" s="4" t="s">
        <v>29</v>
      </c>
      <c r="O8943" s="4">
        <v>6.5770000000000002E-5</v>
      </c>
      <c r="P8943" s="4">
        <v>4.707E-6</v>
      </c>
      <c r="Q8943" s="4">
        <v>3.77</v>
      </c>
    </row>
    <row r="8944" spans="1:29" hidden="1" outlineLevel="1" collapsed="1" x14ac:dyDescent="0.25">
      <c r="A8944" t="s">
        <v>34</v>
      </c>
      <c r="B8944" s="4" t="s">
        <v>29</v>
      </c>
      <c r="C8944" s="4" t="s">
        <v>10416</v>
      </c>
      <c r="D8944" s="4" t="s">
        <v>154</v>
      </c>
      <c r="E8944" s="4">
        <v>4.9997699999999997E-3</v>
      </c>
      <c r="F8944" s="4">
        <v>3.0793500000000001E-4</v>
      </c>
      <c r="G8944" s="4">
        <v>1</v>
      </c>
      <c r="H8944" s="4">
        <v>1</v>
      </c>
      <c r="I8944" s="4">
        <v>1</v>
      </c>
      <c r="J8944" s="4" t="s">
        <v>10412</v>
      </c>
      <c r="K8944" s="4">
        <v>0</v>
      </c>
      <c r="L8944" s="4">
        <v>1376.7354800000001</v>
      </c>
      <c r="M8944" s="4" t="s">
        <v>29</v>
      </c>
      <c r="N8944" s="4" t="s">
        <v>29</v>
      </c>
      <c r="O8944" s="4">
        <v>1.192E-4</v>
      </c>
      <c r="P8944" s="4">
        <v>6.1459999999999998E-4</v>
      </c>
      <c r="Q8944" s="4">
        <v>2.13</v>
      </c>
    </row>
    <row r="8945" spans="1:29" x14ac:dyDescent="0.25">
      <c r="A8945" s="3" t="s">
        <v>29</v>
      </c>
      <c r="B8945" s="3" t="s">
        <v>30</v>
      </c>
      <c r="C8945" s="3" t="s">
        <v>10417</v>
      </c>
      <c r="D8945" s="3" t="s">
        <v>10418</v>
      </c>
      <c r="E8945" s="3">
        <v>0</v>
      </c>
      <c r="F8945" s="3">
        <v>8.5210000000000008</v>
      </c>
      <c r="G8945" s="3">
        <v>7</v>
      </c>
      <c r="H8945" s="3">
        <v>2</v>
      </c>
      <c r="I8945" s="3">
        <v>2</v>
      </c>
      <c r="J8945" s="3">
        <v>2</v>
      </c>
      <c r="K8945" s="3">
        <v>371</v>
      </c>
      <c r="L8945" s="3">
        <v>42</v>
      </c>
      <c r="M8945" s="3">
        <v>6.16</v>
      </c>
      <c r="N8945" s="3">
        <v>5.77</v>
      </c>
      <c r="O8945" s="3">
        <v>2</v>
      </c>
      <c r="P8945" s="3" t="s">
        <v>315</v>
      </c>
      <c r="Q8945" s="3" t="s">
        <v>34</v>
      </c>
      <c r="R8945" s="3" t="s">
        <v>5895</v>
      </c>
      <c r="S8945" s="3" t="s">
        <v>10419</v>
      </c>
      <c r="T8945" s="3" t="s">
        <v>34</v>
      </c>
      <c r="U8945" s="3" t="s">
        <v>10417</v>
      </c>
      <c r="V8945" s="3" t="s">
        <v>34</v>
      </c>
      <c r="W8945" s="3" t="s">
        <v>976</v>
      </c>
      <c r="X8945" s="3" t="s">
        <v>34</v>
      </c>
      <c r="Y8945" s="3" t="s">
        <v>34</v>
      </c>
      <c r="Z8945" s="3" t="s">
        <v>34</v>
      </c>
      <c r="AA8945" s="3">
        <v>0</v>
      </c>
      <c r="AB8945" s="3" t="s">
        <v>29</v>
      </c>
      <c r="AC8945" s="3">
        <v>1</v>
      </c>
    </row>
    <row r="8946" spans="1:29" hidden="1" outlineLevel="1" collapsed="1" x14ac:dyDescent="0.25">
      <c r="A8946" t="s">
        <v>34</v>
      </c>
      <c r="B8946" s="2" t="s">
        <v>39</v>
      </c>
      <c r="C8946" s="2" t="s">
        <v>40</v>
      </c>
      <c r="D8946" s="2" t="s">
        <v>41</v>
      </c>
      <c r="E8946" s="2" t="s">
        <v>42</v>
      </c>
      <c r="F8946" s="2" t="s">
        <v>43</v>
      </c>
      <c r="G8946" s="2" t="s">
        <v>28</v>
      </c>
      <c r="H8946" s="2" t="s">
        <v>44</v>
      </c>
      <c r="I8946" s="2" t="s">
        <v>8</v>
      </c>
      <c r="J8946" s="2" t="s">
        <v>45</v>
      </c>
      <c r="K8946" s="2" t="s">
        <v>46</v>
      </c>
      <c r="L8946" s="2" t="s">
        <v>47</v>
      </c>
      <c r="M8946" s="2" t="s">
        <v>27</v>
      </c>
      <c r="N8946" s="2" t="s">
        <v>48</v>
      </c>
      <c r="O8946" s="2" t="s">
        <v>49</v>
      </c>
      <c r="P8946" s="2" t="s">
        <v>50</v>
      </c>
      <c r="Q8946" s="2" t="s">
        <v>51</v>
      </c>
    </row>
    <row r="8947" spans="1:29" hidden="1" outlineLevel="1" collapsed="1" x14ac:dyDescent="0.25">
      <c r="A8947" t="s">
        <v>34</v>
      </c>
      <c r="B8947" s="4" t="s">
        <v>29</v>
      </c>
      <c r="C8947" s="4" t="s">
        <v>10420</v>
      </c>
      <c r="D8947" s="4" t="s">
        <v>34</v>
      </c>
      <c r="E8947" s="4">
        <v>6.3873499999999998E-5</v>
      </c>
      <c r="F8947" s="4">
        <v>1.5434800000000001E-4</v>
      </c>
      <c r="G8947" s="4">
        <v>1</v>
      </c>
      <c r="H8947" s="4">
        <v>1</v>
      </c>
      <c r="I8947" s="4">
        <v>1</v>
      </c>
      <c r="J8947" s="4" t="s">
        <v>10417</v>
      </c>
      <c r="K8947" s="4">
        <v>0</v>
      </c>
      <c r="L8947" s="4">
        <v>1522.80125</v>
      </c>
      <c r="M8947" s="4" t="s">
        <v>29</v>
      </c>
      <c r="N8947" s="4" t="s">
        <v>29</v>
      </c>
      <c r="O8947" s="4">
        <v>6.5770000000000002E-5</v>
      </c>
      <c r="P8947" s="4">
        <v>3.331E-6</v>
      </c>
      <c r="Q8947" s="4">
        <v>2.57</v>
      </c>
    </row>
    <row r="8948" spans="1:29" hidden="1" outlineLevel="1" collapsed="1" x14ac:dyDescent="0.25">
      <c r="A8948" t="s">
        <v>34</v>
      </c>
      <c r="B8948" s="4" t="s">
        <v>29</v>
      </c>
      <c r="C8948" s="4" t="s">
        <v>10421</v>
      </c>
      <c r="D8948" s="4" t="s">
        <v>34</v>
      </c>
      <c r="E8948" s="4">
        <v>6.9670399999999999E-3</v>
      </c>
      <c r="F8948" s="4">
        <v>4.3565599999999998E-4</v>
      </c>
      <c r="G8948" s="4">
        <v>1</v>
      </c>
      <c r="H8948" s="4">
        <v>1</v>
      </c>
      <c r="I8948" s="4">
        <v>1</v>
      </c>
      <c r="J8948" s="4" t="s">
        <v>10417</v>
      </c>
      <c r="K8948" s="4">
        <v>0</v>
      </c>
      <c r="L8948" s="4">
        <v>1449.7987900000001</v>
      </c>
      <c r="M8948" s="4" t="s">
        <v>29</v>
      </c>
      <c r="N8948" s="4" t="s">
        <v>29</v>
      </c>
      <c r="O8948" s="4">
        <v>1.639E-4</v>
      </c>
      <c r="P8948" s="4">
        <v>9.0450000000000003E-4</v>
      </c>
      <c r="Q8948" s="4">
        <v>3.2</v>
      </c>
    </row>
    <row r="8949" spans="1:29" x14ac:dyDescent="0.25">
      <c r="A8949" s="3" t="s">
        <v>29</v>
      </c>
      <c r="B8949" s="3" t="s">
        <v>30</v>
      </c>
      <c r="C8949" s="3" t="s">
        <v>10422</v>
      </c>
      <c r="D8949" s="3" t="s">
        <v>10423</v>
      </c>
      <c r="E8949" s="3">
        <v>0</v>
      </c>
      <c r="F8949" s="3">
        <v>8.4830000000000005</v>
      </c>
      <c r="G8949" s="3">
        <v>4</v>
      </c>
      <c r="H8949" s="3">
        <v>2</v>
      </c>
      <c r="I8949" s="3">
        <v>3</v>
      </c>
      <c r="J8949" s="3">
        <v>2</v>
      </c>
      <c r="K8949" s="3">
        <v>899</v>
      </c>
      <c r="L8949" s="3">
        <v>103</v>
      </c>
      <c r="M8949" s="3">
        <v>5.0599999999999996</v>
      </c>
      <c r="N8949" s="3">
        <v>7.82</v>
      </c>
      <c r="O8949" s="3">
        <v>2</v>
      </c>
      <c r="P8949" s="3" t="s">
        <v>315</v>
      </c>
      <c r="Q8949" s="3" t="s">
        <v>34</v>
      </c>
      <c r="R8949" s="3" t="s">
        <v>34</v>
      </c>
      <c r="S8949" s="3" t="s">
        <v>10424</v>
      </c>
      <c r="T8949" s="3" t="s">
        <v>34</v>
      </c>
      <c r="U8949" s="3" t="s">
        <v>10422</v>
      </c>
      <c r="V8949" s="3" t="s">
        <v>34</v>
      </c>
      <c r="W8949" s="3" t="s">
        <v>536</v>
      </c>
      <c r="X8949" s="3" t="s">
        <v>34</v>
      </c>
      <c r="Y8949" s="3" t="s">
        <v>34</v>
      </c>
      <c r="Z8949" s="3" t="s">
        <v>34</v>
      </c>
      <c r="AA8949" s="3">
        <v>0</v>
      </c>
      <c r="AB8949" s="3" t="s">
        <v>29</v>
      </c>
      <c r="AC8949" s="3">
        <v>1</v>
      </c>
    </row>
    <row r="8950" spans="1:29" hidden="1" outlineLevel="1" collapsed="1" x14ac:dyDescent="0.25">
      <c r="A8950" t="s">
        <v>34</v>
      </c>
      <c r="B8950" s="2" t="s">
        <v>39</v>
      </c>
      <c r="C8950" s="2" t="s">
        <v>40</v>
      </c>
      <c r="D8950" s="2" t="s">
        <v>41</v>
      </c>
      <c r="E8950" s="2" t="s">
        <v>42</v>
      </c>
      <c r="F8950" s="2" t="s">
        <v>43</v>
      </c>
      <c r="G8950" s="2" t="s">
        <v>28</v>
      </c>
      <c r="H8950" s="2" t="s">
        <v>44</v>
      </c>
      <c r="I8950" s="2" t="s">
        <v>8</v>
      </c>
      <c r="J8950" s="2" t="s">
        <v>45</v>
      </c>
      <c r="K8950" s="2" t="s">
        <v>46</v>
      </c>
      <c r="L8950" s="2" t="s">
        <v>47</v>
      </c>
      <c r="M8950" s="2" t="s">
        <v>27</v>
      </c>
      <c r="N8950" s="2" t="s">
        <v>48</v>
      </c>
      <c r="O8950" s="2" t="s">
        <v>49</v>
      </c>
      <c r="P8950" s="2" t="s">
        <v>50</v>
      </c>
      <c r="Q8950" s="2" t="s">
        <v>51</v>
      </c>
    </row>
    <row r="8951" spans="1:29" hidden="1" outlineLevel="1" collapsed="1" x14ac:dyDescent="0.25">
      <c r="A8951" t="s">
        <v>34</v>
      </c>
      <c r="B8951" s="4" t="s">
        <v>29</v>
      </c>
      <c r="C8951" s="4" t="s">
        <v>10425</v>
      </c>
      <c r="D8951" s="4" t="s">
        <v>34</v>
      </c>
      <c r="E8951" s="4">
        <v>3.2710299999999997E-4</v>
      </c>
      <c r="F8951" s="4">
        <v>1.5434800000000001E-4</v>
      </c>
      <c r="G8951" s="4">
        <v>1</v>
      </c>
      <c r="H8951" s="4">
        <v>1</v>
      </c>
      <c r="I8951" s="4">
        <v>1</v>
      </c>
      <c r="J8951" s="4" t="s">
        <v>10422</v>
      </c>
      <c r="K8951" s="4">
        <v>1</v>
      </c>
      <c r="L8951" s="4">
        <v>2685.2750799999999</v>
      </c>
      <c r="M8951" s="4" t="s">
        <v>29</v>
      </c>
      <c r="N8951" s="4" t="s">
        <v>29</v>
      </c>
      <c r="O8951" s="4">
        <v>6.5770000000000002E-5</v>
      </c>
      <c r="P8951" s="4">
        <v>2.4029999999999999E-5</v>
      </c>
      <c r="Q8951" s="4">
        <v>3.66</v>
      </c>
    </row>
    <row r="8952" spans="1:29" hidden="1" outlineLevel="1" collapsed="1" x14ac:dyDescent="0.25">
      <c r="A8952" t="s">
        <v>34</v>
      </c>
      <c r="B8952" s="4" t="s">
        <v>29</v>
      </c>
      <c r="C8952" s="4" t="s">
        <v>10426</v>
      </c>
      <c r="D8952" s="4" t="s">
        <v>10427</v>
      </c>
      <c r="E8952" s="4">
        <v>1.3885099999999999E-3</v>
      </c>
      <c r="F8952" s="4">
        <v>1.5434800000000001E-4</v>
      </c>
      <c r="G8952" s="4">
        <v>1</v>
      </c>
      <c r="H8952" s="4">
        <v>1</v>
      </c>
      <c r="I8952" s="4">
        <v>2</v>
      </c>
      <c r="J8952" s="4" t="s">
        <v>10422</v>
      </c>
      <c r="K8952" s="4">
        <v>0</v>
      </c>
      <c r="L8952" s="4">
        <v>1177.5050100000001</v>
      </c>
      <c r="M8952" s="4" t="s">
        <v>29</v>
      </c>
      <c r="N8952" s="4" t="s">
        <v>29</v>
      </c>
      <c r="O8952" s="4">
        <v>6.5770000000000002E-5</v>
      </c>
      <c r="P8952" s="4">
        <v>1.3689999999999999E-4</v>
      </c>
      <c r="Q8952" s="4">
        <v>2.36</v>
      </c>
    </row>
    <row r="8953" spans="1:29" x14ac:dyDescent="0.25">
      <c r="A8953" s="3" t="s">
        <v>29</v>
      </c>
      <c r="B8953" s="3" t="s">
        <v>30</v>
      </c>
      <c r="C8953" s="3" t="s">
        <v>10428</v>
      </c>
      <c r="D8953" s="3" t="s">
        <v>10429</v>
      </c>
      <c r="E8953" s="3">
        <v>0</v>
      </c>
      <c r="F8953" s="3">
        <v>8.4540000000000006</v>
      </c>
      <c r="G8953" s="3">
        <v>9</v>
      </c>
      <c r="H8953" s="3">
        <v>3</v>
      </c>
      <c r="I8953" s="3">
        <v>3</v>
      </c>
      <c r="J8953" s="3">
        <v>3</v>
      </c>
      <c r="K8953" s="3">
        <v>708</v>
      </c>
      <c r="L8953" s="3">
        <v>80.5</v>
      </c>
      <c r="M8953" s="3">
        <v>6.02</v>
      </c>
      <c r="N8953" s="3">
        <v>9.4499999999999993</v>
      </c>
      <c r="O8953" s="3">
        <v>3</v>
      </c>
      <c r="P8953" s="3" t="s">
        <v>315</v>
      </c>
      <c r="Q8953" s="3" t="s">
        <v>34</v>
      </c>
      <c r="R8953" s="3" t="s">
        <v>1854</v>
      </c>
      <c r="S8953" s="3" t="s">
        <v>10430</v>
      </c>
      <c r="T8953" s="3" t="s">
        <v>34</v>
      </c>
      <c r="U8953" s="3" t="s">
        <v>10431</v>
      </c>
      <c r="V8953" s="3" t="s">
        <v>34</v>
      </c>
      <c r="W8953" s="3" t="s">
        <v>1343</v>
      </c>
      <c r="X8953" s="3" t="s">
        <v>34</v>
      </c>
      <c r="Y8953" s="3" t="s">
        <v>34</v>
      </c>
      <c r="Z8953" s="3" t="s">
        <v>34</v>
      </c>
      <c r="AA8953" s="3">
        <v>0</v>
      </c>
      <c r="AB8953" s="3" t="s">
        <v>29</v>
      </c>
      <c r="AC8953" s="3">
        <v>1</v>
      </c>
    </row>
    <row r="8954" spans="1:29" hidden="1" outlineLevel="1" collapsed="1" x14ac:dyDescent="0.25">
      <c r="A8954" t="s">
        <v>34</v>
      </c>
      <c r="B8954" s="2" t="s">
        <v>39</v>
      </c>
      <c r="C8954" s="2" t="s">
        <v>40</v>
      </c>
      <c r="D8954" s="2" t="s">
        <v>41</v>
      </c>
      <c r="E8954" s="2" t="s">
        <v>42</v>
      </c>
      <c r="F8954" s="2" t="s">
        <v>43</v>
      </c>
      <c r="G8954" s="2" t="s">
        <v>28</v>
      </c>
      <c r="H8954" s="2" t="s">
        <v>44</v>
      </c>
      <c r="I8954" s="2" t="s">
        <v>8</v>
      </c>
      <c r="J8954" s="2" t="s">
        <v>45</v>
      </c>
      <c r="K8954" s="2" t="s">
        <v>46</v>
      </c>
      <c r="L8954" s="2" t="s">
        <v>47</v>
      </c>
      <c r="M8954" s="2" t="s">
        <v>27</v>
      </c>
      <c r="N8954" s="2" t="s">
        <v>48</v>
      </c>
      <c r="O8954" s="2" t="s">
        <v>49</v>
      </c>
      <c r="P8954" s="2" t="s">
        <v>50</v>
      </c>
      <c r="Q8954" s="2" t="s">
        <v>51</v>
      </c>
    </row>
    <row r="8955" spans="1:29" hidden="1" outlineLevel="1" collapsed="1" x14ac:dyDescent="0.25">
      <c r="A8955" t="s">
        <v>34</v>
      </c>
      <c r="B8955" s="4" t="s">
        <v>29</v>
      </c>
      <c r="C8955" s="4" t="s">
        <v>10432</v>
      </c>
      <c r="D8955" s="4" t="s">
        <v>10433</v>
      </c>
      <c r="E8955" s="4">
        <v>2.1617199999999998E-3</v>
      </c>
      <c r="F8955" s="4">
        <v>1.5434800000000001E-4</v>
      </c>
      <c r="G8955" s="4">
        <v>1</v>
      </c>
      <c r="H8955" s="4">
        <v>1</v>
      </c>
      <c r="I8955" s="4">
        <v>1</v>
      </c>
      <c r="J8955" s="4" t="s">
        <v>10428</v>
      </c>
      <c r="K8955" s="4">
        <v>0</v>
      </c>
      <c r="L8955" s="4">
        <v>3150.5095299999998</v>
      </c>
      <c r="M8955" s="4" t="s">
        <v>29</v>
      </c>
      <c r="N8955" s="4" t="s">
        <v>29</v>
      </c>
      <c r="O8955" s="4">
        <v>6.5770000000000002E-5</v>
      </c>
      <c r="P8955" s="4">
        <v>2.3049999999999999E-4</v>
      </c>
      <c r="Q8955" s="4">
        <v>3.44</v>
      </c>
    </row>
    <row r="8956" spans="1:29" hidden="1" outlineLevel="1" collapsed="1" x14ac:dyDescent="0.25">
      <c r="A8956" t="s">
        <v>34</v>
      </c>
      <c r="B8956" s="4" t="s">
        <v>29</v>
      </c>
      <c r="C8956" s="4" t="s">
        <v>10434</v>
      </c>
      <c r="D8956" s="4" t="s">
        <v>166</v>
      </c>
      <c r="E8956" s="4">
        <v>7.5205699999999999E-3</v>
      </c>
      <c r="F8956" s="4">
        <v>4.3565599999999998E-4</v>
      </c>
      <c r="G8956" s="4">
        <v>1</v>
      </c>
      <c r="H8956" s="4">
        <v>1</v>
      </c>
      <c r="I8956" s="4">
        <v>1</v>
      </c>
      <c r="J8956" s="4" t="s">
        <v>10428</v>
      </c>
      <c r="K8956" s="4">
        <v>0</v>
      </c>
      <c r="L8956" s="4">
        <v>1205.69624</v>
      </c>
      <c r="M8956" s="4" t="s">
        <v>29</v>
      </c>
      <c r="N8956" s="4" t="s">
        <v>29</v>
      </c>
      <c r="O8956" s="4">
        <v>1.639E-4</v>
      </c>
      <c r="P8956" s="4">
        <v>9.9020000000000011E-4</v>
      </c>
      <c r="Q8956" s="4">
        <v>2.5099999999999998</v>
      </c>
    </row>
    <row r="8957" spans="1:29" hidden="1" outlineLevel="1" collapsed="1" x14ac:dyDescent="0.25">
      <c r="A8957" t="s">
        <v>34</v>
      </c>
      <c r="B8957" s="4" t="s">
        <v>29</v>
      </c>
      <c r="C8957" s="4" t="s">
        <v>10435</v>
      </c>
      <c r="D8957" s="4" t="s">
        <v>34</v>
      </c>
      <c r="E8957" s="4">
        <v>6.57446E-2</v>
      </c>
      <c r="F8957" s="4">
        <v>2.20236E-3</v>
      </c>
      <c r="G8957" s="4">
        <v>1</v>
      </c>
      <c r="H8957" s="4">
        <v>1</v>
      </c>
      <c r="I8957" s="4">
        <v>1</v>
      </c>
      <c r="J8957" s="4" t="s">
        <v>10428</v>
      </c>
      <c r="K8957" s="4">
        <v>0</v>
      </c>
      <c r="L8957" s="4">
        <v>2832.4355399999999</v>
      </c>
      <c r="M8957" s="4" t="s">
        <v>29</v>
      </c>
      <c r="N8957" s="4" t="s">
        <v>29</v>
      </c>
      <c r="O8957" s="4">
        <v>7.9029999999999997E-4</v>
      </c>
      <c r="P8957" s="4">
        <v>1.5389999999999999E-2</v>
      </c>
      <c r="Q8957" s="4">
        <v>3.5</v>
      </c>
    </row>
    <row r="8958" spans="1:29" x14ac:dyDescent="0.25">
      <c r="A8958" s="3" t="s">
        <v>29</v>
      </c>
      <c r="B8958" s="3" t="s">
        <v>30</v>
      </c>
      <c r="C8958" s="3" t="s">
        <v>10436</v>
      </c>
      <c r="D8958" s="3" t="s">
        <v>10437</v>
      </c>
      <c r="E8958" s="3">
        <v>0</v>
      </c>
      <c r="F8958" s="3">
        <v>8.4260000000000002</v>
      </c>
      <c r="G8958" s="3">
        <v>4</v>
      </c>
      <c r="H8958" s="3">
        <v>2</v>
      </c>
      <c r="I8958" s="3">
        <v>2</v>
      </c>
      <c r="J8958" s="3">
        <v>2</v>
      </c>
      <c r="K8958" s="3">
        <v>737</v>
      </c>
      <c r="L8958" s="3">
        <v>84.3</v>
      </c>
      <c r="M8958" s="3">
        <v>9.01</v>
      </c>
      <c r="N8958" s="3">
        <v>5.91</v>
      </c>
      <c r="O8958" s="3">
        <v>2</v>
      </c>
      <c r="P8958" s="3" t="s">
        <v>2217</v>
      </c>
      <c r="Q8958" s="3" t="s">
        <v>10438</v>
      </c>
      <c r="R8958" s="3" t="s">
        <v>2187</v>
      </c>
      <c r="S8958" s="3" t="s">
        <v>10439</v>
      </c>
      <c r="T8958" s="3" t="s">
        <v>10440</v>
      </c>
      <c r="U8958" s="3" t="s">
        <v>10436</v>
      </c>
      <c r="V8958" s="3" t="s">
        <v>10441</v>
      </c>
      <c r="W8958" s="3" t="s">
        <v>2549</v>
      </c>
      <c r="X8958" s="3" t="s">
        <v>34</v>
      </c>
      <c r="Y8958" s="3" t="s">
        <v>34</v>
      </c>
      <c r="Z8958" s="3" t="s">
        <v>34</v>
      </c>
      <c r="AA8958" s="3">
        <v>0</v>
      </c>
      <c r="AB8958" s="3" t="s">
        <v>29</v>
      </c>
      <c r="AC8958" s="3">
        <v>1</v>
      </c>
    </row>
    <row r="8959" spans="1:29" hidden="1" outlineLevel="1" collapsed="1" x14ac:dyDescent="0.25">
      <c r="A8959" t="s">
        <v>34</v>
      </c>
      <c r="B8959" s="2" t="s">
        <v>39</v>
      </c>
      <c r="C8959" s="2" t="s">
        <v>40</v>
      </c>
      <c r="D8959" s="2" t="s">
        <v>41</v>
      </c>
      <c r="E8959" s="2" t="s">
        <v>42</v>
      </c>
      <c r="F8959" s="2" t="s">
        <v>43</v>
      </c>
      <c r="G8959" s="2" t="s">
        <v>28</v>
      </c>
      <c r="H8959" s="2" t="s">
        <v>44</v>
      </c>
      <c r="I8959" s="2" t="s">
        <v>8</v>
      </c>
      <c r="J8959" s="2" t="s">
        <v>45</v>
      </c>
      <c r="K8959" s="2" t="s">
        <v>46</v>
      </c>
      <c r="L8959" s="2" t="s">
        <v>47</v>
      </c>
      <c r="M8959" s="2" t="s">
        <v>27</v>
      </c>
      <c r="N8959" s="2" t="s">
        <v>48</v>
      </c>
      <c r="O8959" s="2" t="s">
        <v>49</v>
      </c>
      <c r="P8959" s="2" t="s">
        <v>50</v>
      </c>
      <c r="Q8959" s="2" t="s">
        <v>51</v>
      </c>
    </row>
    <row r="8960" spans="1:29" hidden="1" outlineLevel="1" collapsed="1" x14ac:dyDescent="0.25">
      <c r="A8960" t="s">
        <v>34</v>
      </c>
      <c r="B8960" s="4" t="s">
        <v>29</v>
      </c>
      <c r="C8960" s="4" t="s">
        <v>10442</v>
      </c>
      <c r="D8960" s="4" t="s">
        <v>667</v>
      </c>
      <c r="E8960" s="4">
        <v>2.46564E-5</v>
      </c>
      <c r="F8960" s="4">
        <v>1.5434800000000001E-4</v>
      </c>
      <c r="G8960" s="4">
        <v>1</v>
      </c>
      <c r="H8960" s="4">
        <v>1</v>
      </c>
      <c r="I8960" s="4">
        <v>1</v>
      </c>
      <c r="J8960" s="4" t="s">
        <v>10436</v>
      </c>
      <c r="K8960" s="4">
        <v>0</v>
      </c>
      <c r="L8960" s="4">
        <v>1791.77754</v>
      </c>
      <c r="M8960" s="4" t="s">
        <v>29</v>
      </c>
      <c r="N8960" s="4" t="s">
        <v>29</v>
      </c>
      <c r="O8960" s="4">
        <v>6.5770000000000002E-5</v>
      </c>
      <c r="P8960" s="4">
        <v>1.0559999999999999E-6</v>
      </c>
      <c r="Q8960" s="4">
        <v>3.33</v>
      </c>
    </row>
    <row r="8961" spans="1:29" hidden="1" outlineLevel="1" collapsed="1" x14ac:dyDescent="0.25">
      <c r="A8961" t="s">
        <v>34</v>
      </c>
      <c r="B8961" s="4" t="s">
        <v>29</v>
      </c>
      <c r="C8961" s="4" t="s">
        <v>10443</v>
      </c>
      <c r="D8961" s="4" t="s">
        <v>34</v>
      </c>
      <c r="E8961" s="4">
        <v>2.1362699999999998E-2</v>
      </c>
      <c r="F8961" s="4">
        <v>7.2030900000000003E-4</v>
      </c>
      <c r="G8961" s="4">
        <v>1</v>
      </c>
      <c r="H8961" s="4">
        <v>1</v>
      </c>
      <c r="I8961" s="4">
        <v>1</v>
      </c>
      <c r="J8961" s="4" t="s">
        <v>10436</v>
      </c>
      <c r="K8961" s="4">
        <v>1</v>
      </c>
      <c r="L8961" s="4">
        <v>1455.8417199999999</v>
      </c>
      <c r="M8961" s="4" t="s">
        <v>29</v>
      </c>
      <c r="N8961" s="4" t="s">
        <v>29</v>
      </c>
      <c r="O8961" s="4">
        <v>2.6459999999999998E-4</v>
      </c>
      <c r="P8961" s="4">
        <v>3.5490000000000001E-3</v>
      </c>
      <c r="Q8961" s="4">
        <v>2.57</v>
      </c>
    </row>
    <row r="8962" spans="1:29" x14ac:dyDescent="0.25">
      <c r="A8962" s="3" t="s">
        <v>29</v>
      </c>
      <c r="B8962" s="3" t="s">
        <v>30</v>
      </c>
      <c r="C8962" s="3" t="s">
        <v>10444</v>
      </c>
      <c r="D8962" s="3" t="s">
        <v>10445</v>
      </c>
      <c r="E8962" s="3">
        <v>0</v>
      </c>
      <c r="F8962" s="3">
        <v>8.3919999999999995</v>
      </c>
      <c r="G8962" s="3">
        <v>5</v>
      </c>
      <c r="H8962" s="3">
        <v>2</v>
      </c>
      <c r="I8962" s="3">
        <v>3</v>
      </c>
      <c r="J8962" s="3">
        <v>2</v>
      </c>
      <c r="K8962" s="3">
        <v>523</v>
      </c>
      <c r="L8962" s="3">
        <v>58.8</v>
      </c>
      <c r="M8962" s="3">
        <v>9.1300000000000008</v>
      </c>
      <c r="N8962" s="3">
        <v>9.23</v>
      </c>
      <c r="O8962" s="3">
        <v>2</v>
      </c>
      <c r="P8962" s="3" t="s">
        <v>315</v>
      </c>
      <c r="Q8962" s="3" t="s">
        <v>3917</v>
      </c>
      <c r="R8962" s="3" t="s">
        <v>9247</v>
      </c>
      <c r="S8962" s="3" t="s">
        <v>10446</v>
      </c>
      <c r="T8962" s="3" t="s">
        <v>10447</v>
      </c>
      <c r="U8962" s="3" t="s">
        <v>10444</v>
      </c>
      <c r="V8962" s="3" t="s">
        <v>10448</v>
      </c>
      <c r="W8962" s="3" t="s">
        <v>714</v>
      </c>
      <c r="X8962" s="3" t="s">
        <v>34</v>
      </c>
      <c r="Y8962" s="3" t="s">
        <v>34</v>
      </c>
      <c r="Z8962" s="3" t="s">
        <v>34</v>
      </c>
      <c r="AA8962" s="3">
        <v>0</v>
      </c>
      <c r="AB8962" s="3" t="s">
        <v>29</v>
      </c>
      <c r="AC8962" s="3">
        <v>1</v>
      </c>
    </row>
    <row r="8963" spans="1:29" hidden="1" outlineLevel="1" collapsed="1" x14ac:dyDescent="0.25">
      <c r="A8963" t="s">
        <v>34</v>
      </c>
      <c r="B8963" s="2" t="s">
        <v>39</v>
      </c>
      <c r="C8963" s="2" t="s">
        <v>40</v>
      </c>
      <c r="D8963" s="2" t="s">
        <v>41</v>
      </c>
      <c r="E8963" s="2" t="s">
        <v>42</v>
      </c>
      <c r="F8963" s="2" t="s">
        <v>43</v>
      </c>
      <c r="G8963" s="2" t="s">
        <v>28</v>
      </c>
      <c r="H8963" s="2" t="s">
        <v>44</v>
      </c>
      <c r="I8963" s="2" t="s">
        <v>8</v>
      </c>
      <c r="J8963" s="2" t="s">
        <v>45</v>
      </c>
      <c r="K8963" s="2" t="s">
        <v>46</v>
      </c>
      <c r="L8963" s="2" t="s">
        <v>47</v>
      </c>
      <c r="M8963" s="2" t="s">
        <v>27</v>
      </c>
      <c r="N8963" s="2" t="s">
        <v>48</v>
      </c>
      <c r="O8963" s="2" t="s">
        <v>49</v>
      </c>
      <c r="P8963" s="2" t="s">
        <v>50</v>
      </c>
      <c r="Q8963" s="2" t="s">
        <v>51</v>
      </c>
    </row>
    <row r="8964" spans="1:29" hidden="1" outlineLevel="1" collapsed="1" x14ac:dyDescent="0.25">
      <c r="A8964" t="s">
        <v>34</v>
      </c>
      <c r="B8964" s="4" t="s">
        <v>29</v>
      </c>
      <c r="C8964" s="4" t="s">
        <v>10449</v>
      </c>
      <c r="D8964" s="4" t="s">
        <v>34</v>
      </c>
      <c r="E8964" s="4">
        <v>2.1403199999999999E-5</v>
      </c>
      <c r="F8964" s="4">
        <v>1.5434800000000001E-4</v>
      </c>
      <c r="G8964" s="4">
        <v>1</v>
      </c>
      <c r="H8964" s="4">
        <v>1</v>
      </c>
      <c r="I8964" s="4">
        <v>2</v>
      </c>
      <c r="J8964" s="4" t="s">
        <v>10444</v>
      </c>
      <c r="K8964" s="4">
        <v>0</v>
      </c>
      <c r="L8964" s="4">
        <v>2017.0753</v>
      </c>
      <c r="M8964" s="4" t="s">
        <v>29</v>
      </c>
      <c r="N8964" s="4" t="s">
        <v>29</v>
      </c>
      <c r="O8964" s="4">
        <v>6.5770000000000002E-5</v>
      </c>
      <c r="P8964" s="4">
        <v>8.8889999999999997E-7</v>
      </c>
      <c r="Q8964" s="4">
        <v>4.09</v>
      </c>
    </row>
    <row r="8965" spans="1:29" hidden="1" outlineLevel="1" collapsed="1" x14ac:dyDescent="0.25">
      <c r="A8965" t="s">
        <v>34</v>
      </c>
      <c r="B8965" s="4" t="s">
        <v>29</v>
      </c>
      <c r="C8965" s="4" t="s">
        <v>10450</v>
      </c>
      <c r="D8965" s="4" t="s">
        <v>34</v>
      </c>
      <c r="E8965" s="4">
        <v>2.6094200000000001E-2</v>
      </c>
      <c r="F8965" s="4">
        <v>1.14003E-3</v>
      </c>
      <c r="G8965" s="4">
        <v>1</v>
      </c>
      <c r="H8965" s="4">
        <v>1</v>
      </c>
      <c r="I8965" s="4">
        <v>1</v>
      </c>
      <c r="J8965" s="4" t="s">
        <v>10444</v>
      </c>
      <c r="K8965" s="4">
        <v>0</v>
      </c>
      <c r="L8965" s="4">
        <v>855.49343999999996</v>
      </c>
      <c r="M8965" s="4" t="s">
        <v>29</v>
      </c>
      <c r="N8965" s="4" t="s">
        <v>29</v>
      </c>
      <c r="O8965" s="4">
        <v>4.1320000000000001E-4</v>
      </c>
      <c r="P8965" s="4">
        <v>4.5640000000000003E-3</v>
      </c>
      <c r="Q8965" s="4">
        <v>1.62</v>
      </c>
    </row>
    <row r="8966" spans="1:29" x14ac:dyDescent="0.25">
      <c r="A8966" s="3" t="s">
        <v>29</v>
      </c>
      <c r="B8966" s="3" t="s">
        <v>30</v>
      </c>
      <c r="C8966" s="3" t="s">
        <v>10451</v>
      </c>
      <c r="D8966" s="3" t="s">
        <v>10452</v>
      </c>
      <c r="E8966" s="3">
        <v>0</v>
      </c>
      <c r="F8966" s="3">
        <v>8.3629999999999995</v>
      </c>
      <c r="G8966" s="3">
        <v>16</v>
      </c>
      <c r="H8966" s="3">
        <v>2</v>
      </c>
      <c r="I8966" s="3">
        <v>2</v>
      </c>
      <c r="J8966" s="3">
        <v>2</v>
      </c>
      <c r="K8966" s="3">
        <v>260</v>
      </c>
      <c r="L8966" s="3">
        <v>28.6</v>
      </c>
      <c r="M8966" s="3">
        <v>4.7300000000000004</v>
      </c>
      <c r="N8966" s="3">
        <v>6.88</v>
      </c>
      <c r="O8966" s="3">
        <v>2</v>
      </c>
      <c r="P8966" s="3" t="s">
        <v>315</v>
      </c>
      <c r="Q8966" s="3" t="s">
        <v>10453</v>
      </c>
      <c r="R8966" s="3" t="s">
        <v>5895</v>
      </c>
      <c r="S8966" s="3" t="s">
        <v>10046</v>
      </c>
      <c r="T8966" s="3" t="s">
        <v>10454</v>
      </c>
      <c r="U8966" s="3" t="s">
        <v>10451</v>
      </c>
      <c r="V8966" s="3" t="s">
        <v>10455</v>
      </c>
      <c r="W8966" s="3" t="s">
        <v>714</v>
      </c>
      <c r="X8966" s="3" t="s">
        <v>7975</v>
      </c>
      <c r="Y8966" s="3" t="s">
        <v>8428</v>
      </c>
      <c r="Z8966" s="3" t="s">
        <v>7977</v>
      </c>
      <c r="AA8966" s="3">
        <v>52</v>
      </c>
      <c r="AB8966" s="3" t="s">
        <v>29</v>
      </c>
      <c r="AC8966" s="3">
        <v>1</v>
      </c>
    </row>
    <row r="8967" spans="1:29" hidden="1" outlineLevel="1" collapsed="1" x14ac:dyDescent="0.25">
      <c r="A8967" t="s">
        <v>34</v>
      </c>
      <c r="B8967" s="2" t="s">
        <v>39</v>
      </c>
      <c r="C8967" s="2" t="s">
        <v>40</v>
      </c>
      <c r="D8967" s="2" t="s">
        <v>41</v>
      </c>
      <c r="E8967" s="2" t="s">
        <v>42</v>
      </c>
      <c r="F8967" s="2" t="s">
        <v>43</v>
      </c>
      <c r="G8967" s="2" t="s">
        <v>28</v>
      </c>
      <c r="H8967" s="2" t="s">
        <v>44</v>
      </c>
      <c r="I8967" s="2" t="s">
        <v>8</v>
      </c>
      <c r="J8967" s="2" t="s">
        <v>45</v>
      </c>
      <c r="K8967" s="2" t="s">
        <v>46</v>
      </c>
      <c r="L8967" s="2" t="s">
        <v>47</v>
      </c>
      <c r="M8967" s="2" t="s">
        <v>27</v>
      </c>
      <c r="N8967" s="2" t="s">
        <v>48</v>
      </c>
      <c r="O8967" s="2" t="s">
        <v>49</v>
      </c>
      <c r="P8967" s="2" t="s">
        <v>50</v>
      </c>
      <c r="Q8967" s="2" t="s">
        <v>51</v>
      </c>
    </row>
    <row r="8968" spans="1:29" hidden="1" outlineLevel="1" collapsed="1" x14ac:dyDescent="0.25">
      <c r="A8968" t="s">
        <v>34</v>
      </c>
      <c r="B8968" s="4" t="s">
        <v>29</v>
      </c>
      <c r="C8968" s="4" t="s">
        <v>10456</v>
      </c>
      <c r="D8968" s="4" t="s">
        <v>2532</v>
      </c>
      <c r="E8968" s="4">
        <v>7.0796299999999998E-5</v>
      </c>
      <c r="F8968" s="4">
        <v>1.5434800000000001E-4</v>
      </c>
      <c r="G8968" s="4">
        <v>1</v>
      </c>
      <c r="H8968" s="4">
        <v>1</v>
      </c>
      <c r="I8968" s="4">
        <v>1</v>
      </c>
      <c r="J8968" s="4" t="s">
        <v>10451</v>
      </c>
      <c r="K8968" s="4">
        <v>0</v>
      </c>
      <c r="L8968" s="4">
        <v>3310.58961</v>
      </c>
      <c r="M8968" s="4" t="s">
        <v>29</v>
      </c>
      <c r="N8968" s="4" t="s">
        <v>29</v>
      </c>
      <c r="O8968" s="4">
        <v>6.5770000000000002E-5</v>
      </c>
      <c r="P8968" s="4">
        <v>3.7749999999999999E-6</v>
      </c>
      <c r="Q8968" s="4">
        <v>4.3099999999999996</v>
      </c>
    </row>
    <row r="8969" spans="1:29" hidden="1" outlineLevel="1" collapsed="1" x14ac:dyDescent="0.25">
      <c r="A8969" t="s">
        <v>34</v>
      </c>
      <c r="B8969" s="4" t="s">
        <v>29</v>
      </c>
      <c r="C8969" s="4" t="s">
        <v>10457</v>
      </c>
      <c r="D8969" s="4" t="s">
        <v>34</v>
      </c>
      <c r="E8969" s="4">
        <v>8.4874300000000007E-3</v>
      </c>
      <c r="F8969" s="4">
        <v>4.3565599999999998E-4</v>
      </c>
      <c r="G8969" s="4">
        <v>1</v>
      </c>
      <c r="H8969" s="4">
        <v>1</v>
      </c>
      <c r="I8969" s="4">
        <v>1</v>
      </c>
      <c r="J8969" s="4" t="s">
        <v>10451</v>
      </c>
      <c r="K8969" s="4">
        <v>0</v>
      </c>
      <c r="L8969" s="4">
        <v>1439.7780600000001</v>
      </c>
      <c r="M8969" s="4" t="s">
        <v>29</v>
      </c>
      <c r="N8969" s="4" t="s">
        <v>29</v>
      </c>
      <c r="O8969" s="4">
        <v>1.639E-4</v>
      </c>
      <c r="P8969" s="4">
        <v>1.1479999999999999E-3</v>
      </c>
      <c r="Q8969" s="4">
        <v>2.56</v>
      </c>
    </row>
    <row r="8970" spans="1:29" x14ac:dyDescent="0.25">
      <c r="A8970" s="3" t="s">
        <v>29</v>
      </c>
      <c r="B8970" s="3" t="s">
        <v>30</v>
      </c>
      <c r="C8970" s="3" t="s">
        <v>10458</v>
      </c>
      <c r="D8970" s="3" t="s">
        <v>10459</v>
      </c>
      <c r="E8970" s="3">
        <v>0</v>
      </c>
      <c r="F8970" s="3">
        <v>8.3339999999999996</v>
      </c>
      <c r="G8970" s="3">
        <v>14</v>
      </c>
      <c r="H8970" s="3">
        <v>2</v>
      </c>
      <c r="I8970" s="3">
        <v>3</v>
      </c>
      <c r="J8970" s="3">
        <v>2</v>
      </c>
      <c r="K8970" s="3">
        <v>243</v>
      </c>
      <c r="L8970" s="3">
        <v>28.4</v>
      </c>
      <c r="M8970" s="3">
        <v>8.9700000000000006</v>
      </c>
      <c r="N8970" s="3">
        <v>8.85</v>
      </c>
      <c r="O8970" s="3">
        <v>2</v>
      </c>
      <c r="P8970" s="3" t="s">
        <v>34</v>
      </c>
      <c r="Q8970" s="3" t="s">
        <v>34</v>
      </c>
      <c r="R8970" s="3" t="s">
        <v>34</v>
      </c>
      <c r="S8970" s="3" t="s">
        <v>34</v>
      </c>
      <c r="T8970" s="3" t="s">
        <v>34</v>
      </c>
      <c r="U8970" s="3" t="s">
        <v>10458</v>
      </c>
      <c r="V8970" s="3" t="s">
        <v>34</v>
      </c>
      <c r="W8970" s="3" t="s">
        <v>1139</v>
      </c>
      <c r="X8970" s="3" t="s">
        <v>34</v>
      </c>
      <c r="Y8970" s="3" t="s">
        <v>34</v>
      </c>
      <c r="Z8970" s="3" t="s">
        <v>34</v>
      </c>
      <c r="AA8970" s="3">
        <v>0</v>
      </c>
      <c r="AB8970" s="3" t="s">
        <v>29</v>
      </c>
      <c r="AC8970" s="3">
        <v>1</v>
      </c>
    </row>
    <row r="8971" spans="1:29" hidden="1" outlineLevel="1" collapsed="1" x14ac:dyDescent="0.25">
      <c r="A8971" t="s">
        <v>34</v>
      </c>
      <c r="B8971" s="2" t="s">
        <v>39</v>
      </c>
      <c r="C8971" s="2" t="s">
        <v>40</v>
      </c>
      <c r="D8971" s="2" t="s">
        <v>41</v>
      </c>
      <c r="E8971" s="2" t="s">
        <v>42</v>
      </c>
      <c r="F8971" s="2" t="s">
        <v>43</v>
      </c>
      <c r="G8971" s="2" t="s">
        <v>28</v>
      </c>
      <c r="H8971" s="2" t="s">
        <v>44</v>
      </c>
      <c r="I8971" s="2" t="s">
        <v>8</v>
      </c>
      <c r="J8971" s="2" t="s">
        <v>45</v>
      </c>
      <c r="K8971" s="2" t="s">
        <v>46</v>
      </c>
      <c r="L8971" s="2" t="s">
        <v>47</v>
      </c>
      <c r="M8971" s="2" t="s">
        <v>27</v>
      </c>
      <c r="N8971" s="2" t="s">
        <v>48</v>
      </c>
      <c r="O8971" s="2" t="s">
        <v>49</v>
      </c>
      <c r="P8971" s="2" t="s">
        <v>50</v>
      </c>
      <c r="Q8971" s="2" t="s">
        <v>51</v>
      </c>
    </row>
    <row r="8972" spans="1:29" hidden="1" outlineLevel="1" collapsed="1" x14ac:dyDescent="0.25">
      <c r="A8972" t="s">
        <v>34</v>
      </c>
      <c r="B8972" s="4" t="s">
        <v>29</v>
      </c>
      <c r="C8972" s="4" t="s">
        <v>10460</v>
      </c>
      <c r="D8972" s="4" t="s">
        <v>34</v>
      </c>
      <c r="E8972" s="4">
        <v>1.8220899999999999E-4</v>
      </c>
      <c r="F8972" s="4">
        <v>1.5434800000000001E-4</v>
      </c>
      <c r="G8972" s="4">
        <v>1</v>
      </c>
      <c r="H8972" s="4">
        <v>1</v>
      </c>
      <c r="I8972" s="4">
        <v>1</v>
      </c>
      <c r="J8972" s="4" t="s">
        <v>10458</v>
      </c>
      <c r="K8972" s="4">
        <v>0</v>
      </c>
      <c r="L8972" s="4">
        <v>1591.8914600000001</v>
      </c>
      <c r="M8972" s="4" t="s">
        <v>29</v>
      </c>
      <c r="N8972" s="4" t="s">
        <v>29</v>
      </c>
      <c r="O8972" s="4">
        <v>6.5770000000000002E-5</v>
      </c>
      <c r="P8972" s="4">
        <v>1.184E-5</v>
      </c>
      <c r="Q8972" s="4">
        <v>3.32</v>
      </c>
    </row>
    <row r="8973" spans="1:29" hidden="1" outlineLevel="1" collapsed="1" x14ac:dyDescent="0.25">
      <c r="A8973" t="s">
        <v>34</v>
      </c>
      <c r="B8973" s="4" t="s">
        <v>29</v>
      </c>
      <c r="C8973" s="4" t="s">
        <v>10461</v>
      </c>
      <c r="D8973" s="4" t="s">
        <v>58</v>
      </c>
      <c r="E8973" s="4">
        <v>3.4066399999999998E-3</v>
      </c>
      <c r="F8973" s="4">
        <v>3.0793500000000001E-4</v>
      </c>
      <c r="G8973" s="4">
        <v>1</v>
      </c>
      <c r="H8973" s="4">
        <v>1</v>
      </c>
      <c r="I8973" s="4">
        <v>2</v>
      </c>
      <c r="J8973" s="4" t="s">
        <v>10458</v>
      </c>
      <c r="K8973" s="4">
        <v>0</v>
      </c>
      <c r="L8973" s="4">
        <v>2027.9450899999999</v>
      </c>
      <c r="M8973" s="4" t="s">
        <v>29</v>
      </c>
      <c r="N8973" s="4" t="s">
        <v>29</v>
      </c>
      <c r="O8973" s="4">
        <v>1.192E-4</v>
      </c>
      <c r="P8973" s="4">
        <v>3.9159999999999998E-4</v>
      </c>
      <c r="Q8973" s="4">
        <v>3.38</v>
      </c>
    </row>
    <row r="8974" spans="1:29" x14ac:dyDescent="0.25">
      <c r="A8974" s="3" t="s">
        <v>29</v>
      </c>
      <c r="B8974" s="3" t="s">
        <v>30</v>
      </c>
      <c r="C8974" s="3" t="s">
        <v>10462</v>
      </c>
      <c r="D8974" s="3" t="s">
        <v>10463</v>
      </c>
      <c r="E8974" s="3">
        <v>0</v>
      </c>
      <c r="F8974" s="3">
        <v>8.3239999999999998</v>
      </c>
      <c r="G8974" s="3">
        <v>10</v>
      </c>
      <c r="H8974" s="3">
        <v>2</v>
      </c>
      <c r="I8974" s="3">
        <v>2</v>
      </c>
      <c r="J8974" s="3">
        <v>2</v>
      </c>
      <c r="K8974" s="3">
        <v>484</v>
      </c>
      <c r="L8974" s="3">
        <v>51.8</v>
      </c>
      <c r="M8974" s="3">
        <v>4.6399999999999997</v>
      </c>
      <c r="N8974" s="3">
        <v>6.13</v>
      </c>
      <c r="O8974" s="3">
        <v>2</v>
      </c>
      <c r="P8974" s="3" t="s">
        <v>34</v>
      </c>
      <c r="Q8974" s="3" t="s">
        <v>34</v>
      </c>
      <c r="R8974" s="3" t="s">
        <v>34</v>
      </c>
      <c r="S8974" s="3" t="s">
        <v>10464</v>
      </c>
      <c r="T8974" s="3" t="s">
        <v>34</v>
      </c>
      <c r="U8974" s="3" t="s">
        <v>10465</v>
      </c>
      <c r="V8974" s="3" t="s">
        <v>34</v>
      </c>
      <c r="W8974" s="3" t="s">
        <v>1139</v>
      </c>
      <c r="X8974" s="3" t="s">
        <v>34</v>
      </c>
      <c r="Y8974" s="3" t="s">
        <v>34</v>
      </c>
      <c r="Z8974" s="3" t="s">
        <v>34</v>
      </c>
      <c r="AA8974" s="3">
        <v>0</v>
      </c>
      <c r="AB8974" s="3" t="s">
        <v>29</v>
      </c>
      <c r="AC8974" s="3">
        <v>1</v>
      </c>
    </row>
    <row r="8975" spans="1:29" hidden="1" outlineLevel="1" collapsed="1" x14ac:dyDescent="0.25">
      <c r="A8975" t="s">
        <v>34</v>
      </c>
      <c r="B8975" s="2" t="s">
        <v>39</v>
      </c>
      <c r="C8975" s="2" t="s">
        <v>40</v>
      </c>
      <c r="D8975" s="2" t="s">
        <v>41</v>
      </c>
      <c r="E8975" s="2" t="s">
        <v>42</v>
      </c>
      <c r="F8975" s="2" t="s">
        <v>43</v>
      </c>
      <c r="G8975" s="2" t="s">
        <v>28</v>
      </c>
      <c r="H8975" s="2" t="s">
        <v>44</v>
      </c>
      <c r="I8975" s="2" t="s">
        <v>8</v>
      </c>
      <c r="J8975" s="2" t="s">
        <v>45</v>
      </c>
      <c r="K8975" s="2" t="s">
        <v>46</v>
      </c>
      <c r="L8975" s="2" t="s">
        <v>47</v>
      </c>
      <c r="M8975" s="2" t="s">
        <v>27</v>
      </c>
      <c r="N8975" s="2" t="s">
        <v>48</v>
      </c>
      <c r="O8975" s="2" t="s">
        <v>49</v>
      </c>
      <c r="P8975" s="2" t="s">
        <v>50</v>
      </c>
      <c r="Q8975" s="2" t="s">
        <v>51</v>
      </c>
    </row>
    <row r="8976" spans="1:29" hidden="1" outlineLevel="1" collapsed="1" x14ac:dyDescent="0.25">
      <c r="A8976" t="s">
        <v>34</v>
      </c>
      <c r="B8976" s="4" t="s">
        <v>29</v>
      </c>
      <c r="C8976" s="4" t="s">
        <v>10466</v>
      </c>
      <c r="D8976" s="4" t="s">
        <v>34</v>
      </c>
      <c r="E8976" s="4">
        <v>1.93102E-5</v>
      </c>
      <c r="F8976" s="4">
        <v>1.5434800000000001E-4</v>
      </c>
      <c r="G8976" s="4">
        <v>1</v>
      </c>
      <c r="H8976" s="4">
        <v>1</v>
      </c>
      <c r="I8976" s="4">
        <v>1</v>
      </c>
      <c r="J8976" s="4" t="s">
        <v>10462</v>
      </c>
      <c r="K8976" s="4">
        <v>0</v>
      </c>
      <c r="L8976" s="4">
        <v>1573.8332800000001</v>
      </c>
      <c r="M8976" s="4" t="s">
        <v>29</v>
      </c>
      <c r="N8976" s="4" t="s">
        <v>29</v>
      </c>
      <c r="O8976" s="4">
        <v>6.5770000000000002E-5</v>
      </c>
      <c r="P8976" s="4">
        <v>7.8459999999999997E-7</v>
      </c>
      <c r="Q8976" s="4">
        <v>3.49</v>
      </c>
    </row>
    <row r="8977" spans="1:29" hidden="1" outlineLevel="1" collapsed="1" x14ac:dyDescent="0.25">
      <c r="A8977" t="s">
        <v>34</v>
      </c>
      <c r="B8977" s="4" t="s">
        <v>29</v>
      </c>
      <c r="C8977" s="4" t="s">
        <v>10467</v>
      </c>
      <c r="D8977" s="4" t="s">
        <v>197</v>
      </c>
      <c r="E8977" s="4">
        <v>3.2432799999999998E-2</v>
      </c>
      <c r="F8977" s="4">
        <v>1.27169E-3</v>
      </c>
      <c r="G8977" s="4">
        <v>1</v>
      </c>
      <c r="H8977" s="4">
        <v>1</v>
      </c>
      <c r="I8977" s="4">
        <v>1</v>
      </c>
      <c r="J8977" s="4" t="s">
        <v>10462</v>
      </c>
      <c r="K8977" s="4">
        <v>1</v>
      </c>
      <c r="L8977" s="4">
        <v>3206.7267000000002</v>
      </c>
      <c r="M8977" s="4" t="s">
        <v>29</v>
      </c>
      <c r="N8977" s="4" t="s">
        <v>29</v>
      </c>
      <c r="O8977" s="4">
        <v>4.6000000000000001E-4</v>
      </c>
      <c r="P8977" s="4">
        <v>6.0499999999999998E-3</v>
      </c>
      <c r="Q8977" s="4">
        <v>2.64</v>
      </c>
    </row>
    <row r="8978" spans="1:29" x14ac:dyDescent="0.25">
      <c r="A8978" s="3" t="s">
        <v>29</v>
      </c>
      <c r="B8978" s="3" t="s">
        <v>30</v>
      </c>
      <c r="C8978" s="3" t="s">
        <v>10468</v>
      </c>
      <c r="D8978" s="3" t="s">
        <v>10469</v>
      </c>
      <c r="E8978" s="3">
        <v>0</v>
      </c>
      <c r="F8978" s="3">
        <v>8.2840000000000007</v>
      </c>
      <c r="G8978" s="3">
        <v>11</v>
      </c>
      <c r="H8978" s="3">
        <v>3</v>
      </c>
      <c r="I8978" s="3">
        <v>4</v>
      </c>
      <c r="J8978" s="3">
        <v>3</v>
      </c>
      <c r="K8978" s="3">
        <v>692</v>
      </c>
      <c r="L8978" s="3">
        <v>77.400000000000006</v>
      </c>
      <c r="M8978" s="3">
        <v>8.2799999999999994</v>
      </c>
      <c r="N8978" s="3">
        <v>12.07</v>
      </c>
      <c r="O8978" s="3">
        <v>3</v>
      </c>
      <c r="P8978" s="3" t="s">
        <v>34</v>
      </c>
      <c r="Q8978" s="3" t="s">
        <v>34</v>
      </c>
      <c r="R8978" s="3" t="s">
        <v>1854</v>
      </c>
      <c r="S8978" s="3" t="s">
        <v>10470</v>
      </c>
      <c r="T8978" s="3" t="s">
        <v>34</v>
      </c>
      <c r="U8978" s="3" t="s">
        <v>10468</v>
      </c>
      <c r="V8978" s="3" t="s">
        <v>34</v>
      </c>
      <c r="W8978" s="3" t="s">
        <v>536</v>
      </c>
      <c r="X8978" s="3" t="s">
        <v>34</v>
      </c>
      <c r="Y8978" s="3" t="s">
        <v>34</v>
      </c>
      <c r="Z8978" s="3" t="s">
        <v>34</v>
      </c>
      <c r="AA8978" s="3">
        <v>0</v>
      </c>
      <c r="AB8978" s="3" t="s">
        <v>29</v>
      </c>
      <c r="AC8978" s="3">
        <v>1</v>
      </c>
    </row>
    <row r="8979" spans="1:29" hidden="1" outlineLevel="1" collapsed="1" x14ac:dyDescent="0.25">
      <c r="A8979" t="s">
        <v>34</v>
      </c>
      <c r="B8979" s="2" t="s">
        <v>39</v>
      </c>
      <c r="C8979" s="2" t="s">
        <v>40</v>
      </c>
      <c r="D8979" s="2" t="s">
        <v>41</v>
      </c>
      <c r="E8979" s="2" t="s">
        <v>42</v>
      </c>
      <c r="F8979" s="2" t="s">
        <v>43</v>
      </c>
      <c r="G8979" s="2" t="s">
        <v>28</v>
      </c>
      <c r="H8979" s="2" t="s">
        <v>44</v>
      </c>
      <c r="I8979" s="2" t="s">
        <v>8</v>
      </c>
      <c r="J8979" s="2" t="s">
        <v>45</v>
      </c>
      <c r="K8979" s="2" t="s">
        <v>46</v>
      </c>
      <c r="L8979" s="2" t="s">
        <v>47</v>
      </c>
      <c r="M8979" s="2" t="s">
        <v>27</v>
      </c>
      <c r="N8979" s="2" t="s">
        <v>48</v>
      </c>
      <c r="O8979" s="2" t="s">
        <v>49</v>
      </c>
      <c r="P8979" s="2" t="s">
        <v>50</v>
      </c>
      <c r="Q8979" s="2" t="s">
        <v>51</v>
      </c>
    </row>
    <row r="8980" spans="1:29" hidden="1" outlineLevel="1" collapsed="1" x14ac:dyDescent="0.25">
      <c r="A8980" t="s">
        <v>34</v>
      </c>
      <c r="B8980" s="4" t="s">
        <v>29</v>
      </c>
      <c r="C8980" s="4" t="s">
        <v>10471</v>
      </c>
      <c r="D8980" s="4" t="s">
        <v>34</v>
      </c>
      <c r="E8980" s="4">
        <v>2.9702999999999999E-4</v>
      </c>
      <c r="F8980" s="4">
        <v>1.5434800000000001E-4</v>
      </c>
      <c r="G8980" s="4">
        <v>1</v>
      </c>
      <c r="H8980" s="4">
        <v>1</v>
      </c>
      <c r="I8980" s="4">
        <v>1</v>
      </c>
      <c r="J8980" s="4" t="s">
        <v>10468</v>
      </c>
      <c r="K8980" s="4">
        <v>0</v>
      </c>
      <c r="L8980" s="4">
        <v>2564.1396500000001</v>
      </c>
      <c r="M8980" s="4" t="s">
        <v>29</v>
      </c>
      <c r="N8980" s="4" t="s">
        <v>29</v>
      </c>
      <c r="O8980" s="4">
        <v>6.5770000000000002E-5</v>
      </c>
      <c r="P8980" s="4">
        <v>2.1399999999999998E-5</v>
      </c>
      <c r="Q8980" s="4">
        <v>3.53</v>
      </c>
    </row>
    <row r="8981" spans="1:29" hidden="1" outlineLevel="1" collapsed="1" x14ac:dyDescent="0.25">
      <c r="A8981" t="s">
        <v>34</v>
      </c>
      <c r="B8981" s="4" t="s">
        <v>29</v>
      </c>
      <c r="C8981" s="4" t="s">
        <v>10472</v>
      </c>
      <c r="D8981" s="4" t="s">
        <v>34</v>
      </c>
      <c r="E8981" s="4">
        <v>2.84709E-2</v>
      </c>
      <c r="F8981" s="4">
        <v>1.14003E-3</v>
      </c>
      <c r="G8981" s="4">
        <v>1</v>
      </c>
      <c r="H8981" s="4">
        <v>1</v>
      </c>
      <c r="I8981" s="4">
        <v>1</v>
      </c>
      <c r="J8981" s="4" t="s">
        <v>10468</v>
      </c>
      <c r="K8981" s="4">
        <v>0</v>
      </c>
      <c r="L8981" s="4">
        <v>3305.59926</v>
      </c>
      <c r="M8981" s="4" t="s">
        <v>29</v>
      </c>
      <c r="N8981" s="4" t="s">
        <v>29</v>
      </c>
      <c r="O8981" s="4">
        <v>4.1320000000000001E-4</v>
      </c>
      <c r="P8981" s="4">
        <v>5.1229999999999999E-3</v>
      </c>
      <c r="Q8981" s="4">
        <v>3.29</v>
      </c>
    </row>
    <row r="8982" spans="1:29" hidden="1" outlineLevel="1" collapsed="1" x14ac:dyDescent="0.25">
      <c r="A8982" t="s">
        <v>34</v>
      </c>
      <c r="B8982" s="4" t="s">
        <v>29</v>
      </c>
      <c r="C8982" s="4" t="s">
        <v>10473</v>
      </c>
      <c r="D8982" s="4" t="s">
        <v>4506</v>
      </c>
      <c r="E8982" s="4">
        <v>0.14486599999999999</v>
      </c>
      <c r="F8982" s="4">
        <v>4.7864400000000003E-3</v>
      </c>
      <c r="G8982" s="4">
        <v>1</v>
      </c>
      <c r="H8982" s="4">
        <v>1</v>
      </c>
      <c r="I8982" s="4">
        <v>2</v>
      </c>
      <c r="J8982" s="4" t="s">
        <v>10468</v>
      </c>
      <c r="K8982" s="4">
        <v>1</v>
      </c>
      <c r="L8982" s="4">
        <v>2598.1406299999999</v>
      </c>
      <c r="M8982" s="4" t="s">
        <v>29</v>
      </c>
      <c r="N8982" s="4" t="s">
        <v>29</v>
      </c>
      <c r="O8982" s="4">
        <v>1.758E-3</v>
      </c>
      <c r="P8982" s="4">
        <v>4.7419999999999997E-2</v>
      </c>
      <c r="Q8982" s="4">
        <v>2.67</v>
      </c>
    </row>
    <row r="8983" spans="1:29" x14ac:dyDescent="0.25">
      <c r="A8983" s="3" t="s">
        <v>29</v>
      </c>
      <c r="B8983" s="3" t="s">
        <v>30</v>
      </c>
      <c r="C8983" s="3" t="s">
        <v>10474</v>
      </c>
      <c r="D8983" s="3" t="s">
        <v>10475</v>
      </c>
      <c r="E8983" s="3">
        <v>0</v>
      </c>
      <c r="F8983" s="3">
        <v>8.2720000000000002</v>
      </c>
      <c r="G8983" s="3">
        <v>6</v>
      </c>
      <c r="H8983" s="3">
        <v>3</v>
      </c>
      <c r="I8983" s="3">
        <v>3</v>
      </c>
      <c r="J8983" s="3">
        <v>3</v>
      </c>
      <c r="K8983" s="3">
        <v>755</v>
      </c>
      <c r="L8983" s="3">
        <v>84.8</v>
      </c>
      <c r="M8983" s="3">
        <v>7.5</v>
      </c>
      <c r="N8983" s="3">
        <v>7.08</v>
      </c>
      <c r="O8983" s="3">
        <v>3</v>
      </c>
      <c r="P8983" s="3" t="s">
        <v>10476</v>
      </c>
      <c r="Q8983" s="3" t="s">
        <v>9755</v>
      </c>
      <c r="R8983" s="3" t="s">
        <v>4161</v>
      </c>
      <c r="S8983" s="3" t="s">
        <v>10477</v>
      </c>
      <c r="T8983" s="3" t="s">
        <v>10478</v>
      </c>
      <c r="U8983" s="3" t="s">
        <v>10474</v>
      </c>
      <c r="V8983" s="3" t="s">
        <v>10479</v>
      </c>
      <c r="W8983" s="3" t="s">
        <v>38</v>
      </c>
      <c r="X8983" s="3" t="s">
        <v>10480</v>
      </c>
      <c r="Y8983" s="3" t="s">
        <v>10481</v>
      </c>
      <c r="Z8983" s="3" t="s">
        <v>34</v>
      </c>
      <c r="AA8983" s="3">
        <v>23</v>
      </c>
      <c r="AB8983" s="3" t="s">
        <v>29</v>
      </c>
      <c r="AC8983" s="3">
        <v>1</v>
      </c>
    </row>
    <row r="8984" spans="1:29" hidden="1" outlineLevel="1" collapsed="1" x14ac:dyDescent="0.25">
      <c r="A8984" t="s">
        <v>34</v>
      </c>
      <c r="B8984" s="2" t="s">
        <v>39</v>
      </c>
      <c r="C8984" s="2" t="s">
        <v>40</v>
      </c>
      <c r="D8984" s="2" t="s">
        <v>41</v>
      </c>
      <c r="E8984" s="2" t="s">
        <v>42</v>
      </c>
      <c r="F8984" s="2" t="s">
        <v>43</v>
      </c>
      <c r="G8984" s="2" t="s">
        <v>28</v>
      </c>
      <c r="H8984" s="2" t="s">
        <v>44</v>
      </c>
      <c r="I8984" s="2" t="s">
        <v>8</v>
      </c>
      <c r="J8984" s="2" t="s">
        <v>45</v>
      </c>
      <c r="K8984" s="2" t="s">
        <v>46</v>
      </c>
      <c r="L8984" s="2" t="s">
        <v>47</v>
      </c>
      <c r="M8984" s="2" t="s">
        <v>27</v>
      </c>
      <c r="N8984" s="2" t="s">
        <v>48</v>
      </c>
      <c r="O8984" s="2" t="s">
        <v>49</v>
      </c>
      <c r="P8984" s="2" t="s">
        <v>50</v>
      </c>
      <c r="Q8984" s="2" t="s">
        <v>51</v>
      </c>
    </row>
    <row r="8985" spans="1:29" hidden="1" outlineLevel="1" collapsed="1" x14ac:dyDescent="0.25">
      <c r="A8985" t="s">
        <v>34</v>
      </c>
      <c r="B8985" s="4" t="s">
        <v>29</v>
      </c>
      <c r="C8985" s="4" t="s">
        <v>10482</v>
      </c>
      <c r="D8985" s="4" t="s">
        <v>199</v>
      </c>
      <c r="E8985" s="4">
        <v>8.2534199999999996E-4</v>
      </c>
      <c r="F8985" s="4">
        <v>1.5434800000000001E-4</v>
      </c>
      <c r="G8985" s="4">
        <v>1</v>
      </c>
      <c r="H8985" s="4">
        <v>1</v>
      </c>
      <c r="I8985" s="4">
        <v>1</v>
      </c>
      <c r="J8985" s="4" t="s">
        <v>10474</v>
      </c>
      <c r="K8985" s="4">
        <v>0</v>
      </c>
      <c r="L8985" s="4">
        <v>1847.89562</v>
      </c>
      <c r="M8985" s="4" t="s">
        <v>29</v>
      </c>
      <c r="N8985" s="4" t="s">
        <v>29</v>
      </c>
      <c r="O8985" s="4">
        <v>6.5770000000000002E-5</v>
      </c>
      <c r="P8985" s="4">
        <v>7.3059999999999995E-5</v>
      </c>
      <c r="Q8985" s="4">
        <v>3.14</v>
      </c>
    </row>
    <row r="8986" spans="1:29" hidden="1" outlineLevel="1" collapsed="1" x14ac:dyDescent="0.25">
      <c r="A8986" t="s">
        <v>34</v>
      </c>
      <c r="B8986" s="4" t="s">
        <v>29</v>
      </c>
      <c r="C8986" s="4" t="s">
        <v>10483</v>
      </c>
      <c r="D8986" s="4" t="s">
        <v>34</v>
      </c>
      <c r="E8986" s="4">
        <v>1.2741199999999999E-2</v>
      </c>
      <c r="F8986" s="4">
        <v>4.3565599999999998E-4</v>
      </c>
      <c r="G8986" s="4">
        <v>1</v>
      </c>
      <c r="H8986" s="4">
        <v>1</v>
      </c>
      <c r="I8986" s="4">
        <v>1</v>
      </c>
      <c r="J8986" s="4" t="s">
        <v>10474</v>
      </c>
      <c r="K8986" s="4">
        <v>0</v>
      </c>
      <c r="L8986" s="4">
        <v>2508.2616600000001</v>
      </c>
      <c r="M8986" s="4" t="s">
        <v>29</v>
      </c>
      <c r="N8986" s="4" t="s">
        <v>29</v>
      </c>
      <c r="O8986" s="4">
        <v>1.639E-4</v>
      </c>
      <c r="P8986" s="4">
        <v>1.872E-3</v>
      </c>
      <c r="Q8986" s="4">
        <v>2.2000000000000002</v>
      </c>
    </row>
    <row r="8987" spans="1:29" hidden="1" outlineLevel="1" collapsed="1" x14ac:dyDescent="0.25">
      <c r="A8987" t="s">
        <v>34</v>
      </c>
      <c r="B8987" s="4" t="s">
        <v>29</v>
      </c>
      <c r="C8987" s="4" t="s">
        <v>10484</v>
      </c>
      <c r="D8987" s="4" t="s">
        <v>34</v>
      </c>
      <c r="E8987" s="4">
        <v>0.12745200000000001</v>
      </c>
      <c r="F8987" s="4">
        <v>4.1415899999999997E-3</v>
      </c>
      <c r="G8987" s="4">
        <v>1</v>
      </c>
      <c r="H8987" s="4">
        <v>1</v>
      </c>
      <c r="I8987" s="4">
        <v>1</v>
      </c>
      <c r="J8987" s="4" t="s">
        <v>10474</v>
      </c>
      <c r="K8987" s="4">
        <v>1</v>
      </c>
      <c r="L8987" s="4">
        <v>832.48869000000002</v>
      </c>
      <c r="M8987" s="4" t="s">
        <v>29</v>
      </c>
      <c r="N8987" s="4" t="s">
        <v>29</v>
      </c>
      <c r="O8987" s="4">
        <v>1.4829999999999999E-3</v>
      </c>
      <c r="P8987" s="4">
        <v>3.9129999999999998E-2</v>
      </c>
      <c r="Q8987" s="4">
        <v>1.75</v>
      </c>
    </row>
    <row r="8988" spans="1:29" x14ac:dyDescent="0.25">
      <c r="A8988" s="3" t="s">
        <v>29</v>
      </c>
      <c r="B8988" s="3" t="s">
        <v>30</v>
      </c>
      <c r="C8988" s="3" t="s">
        <v>10485</v>
      </c>
      <c r="D8988" s="3" t="s">
        <v>10486</v>
      </c>
      <c r="E8988" s="3">
        <v>0</v>
      </c>
      <c r="F8988" s="3">
        <v>8.2159999999999993</v>
      </c>
      <c r="G8988" s="3">
        <v>4</v>
      </c>
      <c r="H8988" s="3">
        <v>2</v>
      </c>
      <c r="I8988" s="3">
        <v>2</v>
      </c>
      <c r="J8988" s="3">
        <v>2</v>
      </c>
      <c r="K8988" s="3">
        <v>783</v>
      </c>
      <c r="L8988" s="3">
        <v>87.4</v>
      </c>
      <c r="M8988" s="3">
        <v>7.94</v>
      </c>
      <c r="N8988" s="3">
        <v>7.48</v>
      </c>
      <c r="O8988" s="3">
        <v>2</v>
      </c>
      <c r="P8988" s="3" t="s">
        <v>34</v>
      </c>
      <c r="Q8988" s="3" t="s">
        <v>34</v>
      </c>
      <c r="R8988" s="3" t="s">
        <v>34</v>
      </c>
      <c r="S8988" s="3" t="s">
        <v>10487</v>
      </c>
      <c r="T8988" s="3" t="s">
        <v>34</v>
      </c>
      <c r="U8988" s="3" t="s">
        <v>10485</v>
      </c>
      <c r="V8988" s="3" t="s">
        <v>34</v>
      </c>
      <c r="W8988" s="3" t="s">
        <v>1503</v>
      </c>
      <c r="X8988" s="3" t="s">
        <v>34</v>
      </c>
      <c r="Y8988" s="3" t="s">
        <v>34</v>
      </c>
      <c r="Z8988" s="3" t="s">
        <v>34</v>
      </c>
      <c r="AA8988" s="3">
        <v>0</v>
      </c>
      <c r="AB8988" s="3" t="s">
        <v>29</v>
      </c>
      <c r="AC8988" s="3">
        <v>1</v>
      </c>
    </row>
    <row r="8989" spans="1:29" hidden="1" outlineLevel="1" collapsed="1" x14ac:dyDescent="0.25">
      <c r="A8989" t="s">
        <v>34</v>
      </c>
      <c r="B8989" s="2" t="s">
        <v>39</v>
      </c>
      <c r="C8989" s="2" t="s">
        <v>40</v>
      </c>
      <c r="D8989" s="2" t="s">
        <v>41</v>
      </c>
      <c r="E8989" s="2" t="s">
        <v>42</v>
      </c>
      <c r="F8989" s="2" t="s">
        <v>43</v>
      </c>
      <c r="G8989" s="2" t="s">
        <v>28</v>
      </c>
      <c r="H8989" s="2" t="s">
        <v>44</v>
      </c>
      <c r="I8989" s="2" t="s">
        <v>8</v>
      </c>
      <c r="J8989" s="2" t="s">
        <v>45</v>
      </c>
      <c r="K8989" s="2" t="s">
        <v>46</v>
      </c>
      <c r="L8989" s="2" t="s">
        <v>47</v>
      </c>
      <c r="M8989" s="2" t="s">
        <v>27</v>
      </c>
      <c r="N8989" s="2" t="s">
        <v>48</v>
      </c>
      <c r="O8989" s="2" t="s">
        <v>49</v>
      </c>
      <c r="P8989" s="2" t="s">
        <v>50</v>
      </c>
      <c r="Q8989" s="2" t="s">
        <v>51</v>
      </c>
    </row>
    <row r="8990" spans="1:29" hidden="1" outlineLevel="1" collapsed="1" x14ac:dyDescent="0.25">
      <c r="A8990" t="s">
        <v>34</v>
      </c>
      <c r="B8990" s="4" t="s">
        <v>29</v>
      </c>
      <c r="C8990" s="4" t="s">
        <v>10488</v>
      </c>
      <c r="D8990" s="4" t="s">
        <v>388</v>
      </c>
      <c r="E8990" s="4">
        <v>7.4538999999999999E-6</v>
      </c>
      <c r="F8990" s="4">
        <v>1.5434800000000001E-4</v>
      </c>
      <c r="G8990" s="4">
        <v>1</v>
      </c>
      <c r="H8990" s="4">
        <v>1</v>
      </c>
      <c r="I8990" s="4">
        <v>1</v>
      </c>
      <c r="J8990" s="4" t="s">
        <v>10485</v>
      </c>
      <c r="K8990" s="4">
        <v>0</v>
      </c>
      <c r="L8990" s="4">
        <v>1666.8567800000001</v>
      </c>
      <c r="M8990" s="4" t="s">
        <v>29</v>
      </c>
      <c r="N8990" s="4" t="s">
        <v>29</v>
      </c>
      <c r="O8990" s="4">
        <v>6.5770000000000002E-5</v>
      </c>
      <c r="P8990" s="4">
        <v>2.48E-7</v>
      </c>
      <c r="Q8990" s="4">
        <v>4.78</v>
      </c>
    </row>
    <row r="8991" spans="1:29" hidden="1" outlineLevel="1" collapsed="1" x14ac:dyDescent="0.25">
      <c r="A8991" t="s">
        <v>34</v>
      </c>
      <c r="B8991" s="4" t="s">
        <v>29</v>
      </c>
      <c r="C8991" s="4" t="s">
        <v>10489</v>
      </c>
      <c r="D8991" s="4" t="s">
        <v>34</v>
      </c>
      <c r="E8991" s="4">
        <v>9.25396E-2</v>
      </c>
      <c r="F8991" s="4">
        <v>3.5126799999999998E-3</v>
      </c>
      <c r="G8991" s="4">
        <v>1</v>
      </c>
      <c r="H8991" s="4">
        <v>1</v>
      </c>
      <c r="I8991" s="4">
        <v>1</v>
      </c>
      <c r="J8991" s="4" t="s">
        <v>10485</v>
      </c>
      <c r="K8991" s="4">
        <v>0</v>
      </c>
      <c r="L8991" s="4">
        <v>1903.9912400000001</v>
      </c>
      <c r="M8991" s="4" t="s">
        <v>29</v>
      </c>
      <c r="N8991" s="4" t="s">
        <v>29</v>
      </c>
      <c r="O8991" s="4">
        <v>1.258E-3</v>
      </c>
      <c r="P8991" s="4">
        <v>2.453E-2</v>
      </c>
      <c r="Q8991" s="4">
        <v>2.7</v>
      </c>
    </row>
    <row r="8992" spans="1:29" x14ac:dyDescent="0.25">
      <c r="A8992" s="3" t="s">
        <v>29</v>
      </c>
      <c r="B8992" s="3" t="s">
        <v>30</v>
      </c>
      <c r="C8992" s="3" t="s">
        <v>10490</v>
      </c>
      <c r="D8992" s="3" t="s">
        <v>10491</v>
      </c>
      <c r="E8992" s="3">
        <v>0</v>
      </c>
      <c r="F8992" s="3">
        <v>8.1940000000000008</v>
      </c>
      <c r="G8992" s="3">
        <v>4</v>
      </c>
      <c r="H8992" s="3">
        <v>2</v>
      </c>
      <c r="I8992" s="3">
        <v>2</v>
      </c>
      <c r="J8992" s="3">
        <v>2</v>
      </c>
      <c r="K8992" s="3">
        <v>721</v>
      </c>
      <c r="L8992" s="3">
        <v>83.1</v>
      </c>
      <c r="M8992" s="3">
        <v>6.83</v>
      </c>
      <c r="N8992" s="3">
        <v>5.79</v>
      </c>
      <c r="O8992" s="3">
        <v>2</v>
      </c>
      <c r="P8992" s="3" t="s">
        <v>5365</v>
      </c>
      <c r="Q8992" s="3" t="s">
        <v>4524</v>
      </c>
      <c r="R8992" s="3" t="s">
        <v>5895</v>
      </c>
      <c r="S8992" s="3" t="s">
        <v>10492</v>
      </c>
      <c r="T8992" s="3" t="s">
        <v>10493</v>
      </c>
      <c r="U8992" s="3" t="s">
        <v>10490</v>
      </c>
      <c r="V8992" s="3" t="s">
        <v>10494</v>
      </c>
      <c r="W8992" s="3" t="s">
        <v>1213</v>
      </c>
      <c r="X8992" s="3" t="s">
        <v>34</v>
      </c>
      <c r="Y8992" s="3" t="s">
        <v>34</v>
      </c>
      <c r="Z8992" s="3" t="s">
        <v>34</v>
      </c>
      <c r="AA8992" s="3">
        <v>0</v>
      </c>
      <c r="AB8992" s="3" t="s">
        <v>29</v>
      </c>
      <c r="AC8992" s="3">
        <v>1</v>
      </c>
    </row>
    <row r="8993" spans="1:29" hidden="1" outlineLevel="1" collapsed="1" x14ac:dyDescent="0.25">
      <c r="A8993" t="s">
        <v>34</v>
      </c>
      <c r="B8993" s="2" t="s">
        <v>39</v>
      </c>
      <c r="C8993" s="2" t="s">
        <v>40</v>
      </c>
      <c r="D8993" s="2" t="s">
        <v>41</v>
      </c>
      <c r="E8993" s="2" t="s">
        <v>42</v>
      </c>
      <c r="F8993" s="2" t="s">
        <v>43</v>
      </c>
      <c r="G8993" s="2" t="s">
        <v>28</v>
      </c>
      <c r="H8993" s="2" t="s">
        <v>44</v>
      </c>
      <c r="I8993" s="2" t="s">
        <v>8</v>
      </c>
      <c r="J8993" s="2" t="s">
        <v>45</v>
      </c>
      <c r="K8993" s="2" t="s">
        <v>46</v>
      </c>
      <c r="L8993" s="2" t="s">
        <v>47</v>
      </c>
      <c r="M8993" s="2" t="s">
        <v>27</v>
      </c>
      <c r="N8993" s="2" t="s">
        <v>48</v>
      </c>
      <c r="O8993" s="2" t="s">
        <v>49</v>
      </c>
      <c r="P8993" s="2" t="s">
        <v>50</v>
      </c>
      <c r="Q8993" s="2" t="s">
        <v>51</v>
      </c>
    </row>
    <row r="8994" spans="1:29" hidden="1" outlineLevel="1" collapsed="1" x14ac:dyDescent="0.25">
      <c r="A8994" t="s">
        <v>34</v>
      </c>
      <c r="B8994" s="4" t="s">
        <v>29</v>
      </c>
      <c r="C8994" s="4" t="s">
        <v>10495</v>
      </c>
      <c r="D8994" s="4" t="s">
        <v>94</v>
      </c>
      <c r="E8994" s="4">
        <v>8.42215E-5</v>
      </c>
      <c r="F8994" s="4">
        <v>1.5434800000000001E-4</v>
      </c>
      <c r="G8994" s="4">
        <v>1</v>
      </c>
      <c r="H8994" s="4">
        <v>1</v>
      </c>
      <c r="I8994" s="4">
        <v>1</v>
      </c>
      <c r="J8994" s="4" t="s">
        <v>10490</v>
      </c>
      <c r="K8994" s="4">
        <v>0</v>
      </c>
      <c r="L8994" s="4">
        <v>1677.75773</v>
      </c>
      <c r="M8994" s="4" t="s">
        <v>29</v>
      </c>
      <c r="N8994" s="4" t="s">
        <v>29</v>
      </c>
      <c r="O8994" s="4">
        <v>6.5770000000000002E-5</v>
      </c>
      <c r="P8994" s="4">
        <v>4.6639999999999997E-6</v>
      </c>
      <c r="Q8994" s="4">
        <v>3.37</v>
      </c>
    </row>
    <row r="8995" spans="1:29" hidden="1" outlineLevel="1" collapsed="1" x14ac:dyDescent="0.25">
      <c r="A8995" t="s">
        <v>34</v>
      </c>
      <c r="B8995" s="4" t="s">
        <v>29</v>
      </c>
      <c r="C8995" s="4" t="s">
        <v>10496</v>
      </c>
      <c r="D8995" s="4" t="s">
        <v>34</v>
      </c>
      <c r="E8995" s="4">
        <v>9.8863500000000003E-3</v>
      </c>
      <c r="F8995" s="4">
        <v>4.3565599999999998E-4</v>
      </c>
      <c r="G8995" s="4">
        <v>1</v>
      </c>
      <c r="H8995" s="4">
        <v>1</v>
      </c>
      <c r="I8995" s="4">
        <v>1</v>
      </c>
      <c r="J8995" s="4" t="s">
        <v>10490</v>
      </c>
      <c r="K8995" s="4">
        <v>1</v>
      </c>
      <c r="L8995" s="4">
        <v>1579.85508</v>
      </c>
      <c r="M8995" s="4" t="s">
        <v>29</v>
      </c>
      <c r="N8995" s="4" t="s">
        <v>29</v>
      </c>
      <c r="O8995" s="4">
        <v>1.639E-4</v>
      </c>
      <c r="P8995" s="4">
        <v>1.371E-3</v>
      </c>
      <c r="Q8995" s="4">
        <v>2.41</v>
      </c>
    </row>
    <row r="8996" spans="1:29" x14ac:dyDescent="0.25">
      <c r="A8996" s="3" t="s">
        <v>29</v>
      </c>
      <c r="B8996" s="3" t="s">
        <v>30</v>
      </c>
      <c r="C8996" s="3" t="s">
        <v>10497</v>
      </c>
      <c r="D8996" s="3" t="s">
        <v>10498</v>
      </c>
      <c r="E8996" s="3">
        <v>0</v>
      </c>
      <c r="F8996" s="3">
        <v>8.1739999999999995</v>
      </c>
      <c r="G8996" s="3">
        <v>6</v>
      </c>
      <c r="H8996" s="3">
        <v>2</v>
      </c>
      <c r="I8996" s="3">
        <v>2</v>
      </c>
      <c r="J8996" s="3">
        <v>2</v>
      </c>
      <c r="K8996" s="3">
        <v>484</v>
      </c>
      <c r="L8996" s="3">
        <v>56.9</v>
      </c>
      <c r="M8996" s="3">
        <v>5.96</v>
      </c>
      <c r="N8996" s="3">
        <v>7.56</v>
      </c>
      <c r="O8996" s="3">
        <v>2</v>
      </c>
      <c r="P8996" s="3" t="s">
        <v>34</v>
      </c>
      <c r="Q8996" s="3" t="s">
        <v>34</v>
      </c>
      <c r="R8996" s="3" t="s">
        <v>34</v>
      </c>
      <c r="S8996" s="3" t="s">
        <v>10499</v>
      </c>
      <c r="T8996" s="3" t="s">
        <v>34</v>
      </c>
      <c r="U8996" s="3" t="s">
        <v>10497</v>
      </c>
      <c r="V8996" s="3" t="s">
        <v>34</v>
      </c>
      <c r="W8996" s="3" t="s">
        <v>1139</v>
      </c>
      <c r="X8996" s="3" t="s">
        <v>34</v>
      </c>
      <c r="Y8996" s="3" t="s">
        <v>34</v>
      </c>
      <c r="Z8996" s="3" t="s">
        <v>34</v>
      </c>
      <c r="AA8996" s="3">
        <v>0</v>
      </c>
      <c r="AB8996" s="3" t="s">
        <v>29</v>
      </c>
      <c r="AC8996" s="3">
        <v>1</v>
      </c>
    </row>
    <row r="8997" spans="1:29" hidden="1" outlineLevel="1" collapsed="1" x14ac:dyDescent="0.25">
      <c r="A8997" t="s">
        <v>34</v>
      </c>
      <c r="B8997" s="2" t="s">
        <v>39</v>
      </c>
      <c r="C8997" s="2" t="s">
        <v>40</v>
      </c>
      <c r="D8997" s="2" t="s">
        <v>41</v>
      </c>
      <c r="E8997" s="2" t="s">
        <v>42</v>
      </c>
      <c r="F8997" s="2" t="s">
        <v>43</v>
      </c>
      <c r="G8997" s="2" t="s">
        <v>28</v>
      </c>
      <c r="H8997" s="2" t="s">
        <v>44</v>
      </c>
      <c r="I8997" s="2" t="s">
        <v>8</v>
      </c>
      <c r="J8997" s="2" t="s">
        <v>45</v>
      </c>
      <c r="K8997" s="2" t="s">
        <v>46</v>
      </c>
      <c r="L8997" s="2" t="s">
        <v>47</v>
      </c>
      <c r="M8997" s="2" t="s">
        <v>27</v>
      </c>
      <c r="N8997" s="2" t="s">
        <v>48</v>
      </c>
      <c r="O8997" s="2" t="s">
        <v>49</v>
      </c>
      <c r="P8997" s="2" t="s">
        <v>50</v>
      </c>
      <c r="Q8997" s="2" t="s">
        <v>51</v>
      </c>
    </row>
    <row r="8998" spans="1:29" hidden="1" outlineLevel="1" collapsed="1" x14ac:dyDescent="0.25">
      <c r="A8998" t="s">
        <v>34</v>
      </c>
      <c r="B8998" s="4" t="s">
        <v>29</v>
      </c>
      <c r="C8998" s="4" t="s">
        <v>10500</v>
      </c>
      <c r="D8998" s="4" t="s">
        <v>34</v>
      </c>
      <c r="E8998" s="4">
        <v>1.2308600000000001E-4</v>
      </c>
      <c r="F8998" s="4">
        <v>1.5434800000000001E-4</v>
      </c>
      <c r="G8998" s="4">
        <v>1</v>
      </c>
      <c r="H8998" s="4">
        <v>1</v>
      </c>
      <c r="I8998" s="4">
        <v>1</v>
      </c>
      <c r="J8998" s="4" t="s">
        <v>10497</v>
      </c>
      <c r="K8998" s="4">
        <v>1</v>
      </c>
      <c r="L8998" s="4">
        <v>2327.0309900000002</v>
      </c>
      <c r="M8998" s="4" t="s">
        <v>29</v>
      </c>
      <c r="N8998" s="4" t="s">
        <v>29</v>
      </c>
      <c r="O8998" s="4">
        <v>6.5770000000000002E-5</v>
      </c>
      <c r="P8998" s="4">
        <v>7.3860000000000001E-6</v>
      </c>
      <c r="Q8998" s="4">
        <v>4.71</v>
      </c>
    </row>
    <row r="8999" spans="1:29" hidden="1" outlineLevel="1" collapsed="1" x14ac:dyDescent="0.25">
      <c r="A8999" t="s">
        <v>34</v>
      </c>
      <c r="B8999" s="4" t="s">
        <v>29</v>
      </c>
      <c r="C8999" s="4" t="s">
        <v>10501</v>
      </c>
      <c r="D8999" s="4" t="s">
        <v>34</v>
      </c>
      <c r="E8999" s="4">
        <v>6.9670399999999999E-3</v>
      </c>
      <c r="F8999" s="4">
        <v>4.3565599999999998E-4</v>
      </c>
      <c r="G8999" s="4">
        <v>1</v>
      </c>
      <c r="H8999" s="4">
        <v>1</v>
      </c>
      <c r="I8999" s="4">
        <v>1</v>
      </c>
      <c r="J8999" s="4" t="s">
        <v>10497</v>
      </c>
      <c r="K8999" s="4">
        <v>0</v>
      </c>
      <c r="L8999" s="4">
        <v>1269.6487199999999</v>
      </c>
      <c r="M8999" s="4" t="s">
        <v>29</v>
      </c>
      <c r="N8999" s="4" t="s">
        <v>29</v>
      </c>
      <c r="O8999" s="4">
        <v>1.639E-4</v>
      </c>
      <c r="P8999" s="4">
        <v>9.0700000000000004E-4</v>
      </c>
      <c r="Q8999" s="4">
        <v>2.85</v>
      </c>
    </row>
    <row r="9000" spans="1:29" x14ac:dyDescent="0.25">
      <c r="A9000" s="3" t="s">
        <v>29</v>
      </c>
      <c r="B9000" s="3" t="s">
        <v>30</v>
      </c>
      <c r="C9000" s="3" t="s">
        <v>10502</v>
      </c>
      <c r="D9000" s="3" t="s">
        <v>10503</v>
      </c>
      <c r="E9000" s="3">
        <v>0</v>
      </c>
      <c r="F9000" s="3">
        <v>8.1679999999999993</v>
      </c>
      <c r="G9000" s="3">
        <v>2</v>
      </c>
      <c r="H9000" s="3">
        <v>1</v>
      </c>
      <c r="I9000" s="3">
        <v>1</v>
      </c>
      <c r="J9000" s="3">
        <v>1</v>
      </c>
      <c r="K9000" s="3">
        <v>888</v>
      </c>
      <c r="L9000" s="3">
        <v>99.5</v>
      </c>
      <c r="M9000" s="3">
        <v>6.19</v>
      </c>
      <c r="N9000" s="3">
        <v>3.7</v>
      </c>
      <c r="O9000" s="3">
        <v>1</v>
      </c>
      <c r="P9000" s="3" t="s">
        <v>315</v>
      </c>
      <c r="Q9000" s="3" t="s">
        <v>34</v>
      </c>
      <c r="R9000" s="3" t="s">
        <v>35</v>
      </c>
      <c r="S9000" s="3" t="s">
        <v>10504</v>
      </c>
      <c r="T9000" s="3" t="s">
        <v>34</v>
      </c>
      <c r="U9000" s="3" t="s">
        <v>10502</v>
      </c>
      <c r="V9000" s="3" t="s">
        <v>34</v>
      </c>
      <c r="W9000" s="3" t="s">
        <v>1555</v>
      </c>
      <c r="X9000" s="3" t="s">
        <v>34</v>
      </c>
      <c r="Y9000" s="3" t="s">
        <v>34</v>
      </c>
      <c r="Z9000" s="3" t="s">
        <v>34</v>
      </c>
      <c r="AA9000" s="3">
        <v>0</v>
      </c>
      <c r="AB9000" s="3" t="s">
        <v>29</v>
      </c>
      <c r="AC9000" s="3">
        <v>1</v>
      </c>
    </row>
    <row r="9001" spans="1:29" hidden="1" outlineLevel="1" collapsed="1" x14ac:dyDescent="0.25">
      <c r="A9001" t="s">
        <v>34</v>
      </c>
      <c r="B9001" s="2" t="s">
        <v>39</v>
      </c>
      <c r="C9001" s="2" t="s">
        <v>40</v>
      </c>
      <c r="D9001" s="2" t="s">
        <v>41</v>
      </c>
      <c r="E9001" s="2" t="s">
        <v>42</v>
      </c>
      <c r="F9001" s="2" t="s">
        <v>43</v>
      </c>
      <c r="G9001" s="2" t="s">
        <v>28</v>
      </c>
      <c r="H9001" s="2" t="s">
        <v>44</v>
      </c>
      <c r="I9001" s="2" t="s">
        <v>8</v>
      </c>
      <c r="J9001" s="2" t="s">
        <v>45</v>
      </c>
      <c r="K9001" s="2" t="s">
        <v>46</v>
      </c>
      <c r="L9001" s="2" t="s">
        <v>47</v>
      </c>
      <c r="M9001" s="2" t="s">
        <v>27</v>
      </c>
      <c r="N9001" s="2" t="s">
        <v>48</v>
      </c>
      <c r="O9001" s="2" t="s">
        <v>49</v>
      </c>
      <c r="P9001" s="2" t="s">
        <v>50</v>
      </c>
      <c r="Q9001" s="2" t="s">
        <v>51</v>
      </c>
    </row>
    <row r="9002" spans="1:29" hidden="1" outlineLevel="1" collapsed="1" x14ac:dyDescent="0.25">
      <c r="A9002" t="s">
        <v>34</v>
      </c>
      <c r="B9002" s="4" t="s">
        <v>29</v>
      </c>
      <c r="C9002" s="4" t="s">
        <v>10505</v>
      </c>
      <c r="D9002" s="4" t="s">
        <v>34</v>
      </c>
      <c r="E9002" s="4">
        <v>3.8184300000000001E-7</v>
      </c>
      <c r="F9002" s="4">
        <v>1.5434800000000001E-4</v>
      </c>
      <c r="G9002" s="4">
        <v>1</v>
      </c>
      <c r="H9002" s="4">
        <v>1</v>
      </c>
      <c r="I9002" s="4">
        <v>1</v>
      </c>
      <c r="J9002" s="4" t="s">
        <v>10502</v>
      </c>
      <c r="K9002" s="4">
        <v>0</v>
      </c>
      <c r="L9002" s="4">
        <v>1701.86537</v>
      </c>
      <c r="M9002" s="4" t="s">
        <v>29</v>
      </c>
      <c r="N9002" s="4" t="s">
        <v>29</v>
      </c>
      <c r="O9002" s="4">
        <v>6.5770000000000002E-5</v>
      </c>
      <c r="P9002" s="4">
        <v>6.7869999999999998E-9</v>
      </c>
      <c r="Q9002" s="4">
        <v>3.7</v>
      </c>
    </row>
    <row r="9003" spans="1:29" x14ac:dyDescent="0.25">
      <c r="A9003" s="3" t="s">
        <v>29</v>
      </c>
      <c r="B9003" s="3" t="s">
        <v>30</v>
      </c>
      <c r="C9003" s="3" t="s">
        <v>10506</v>
      </c>
      <c r="D9003" s="3" t="s">
        <v>10507</v>
      </c>
      <c r="E9003" s="3">
        <v>0</v>
      </c>
      <c r="F9003" s="3">
        <v>8.1590000000000007</v>
      </c>
      <c r="G9003" s="3">
        <v>7</v>
      </c>
      <c r="H9003" s="3">
        <v>2</v>
      </c>
      <c r="I9003" s="3">
        <v>2</v>
      </c>
      <c r="J9003" s="3">
        <v>2</v>
      </c>
      <c r="K9003" s="3">
        <v>668</v>
      </c>
      <c r="L9003" s="3">
        <v>72.7</v>
      </c>
      <c r="M9003" s="3">
        <v>9.01</v>
      </c>
      <c r="N9003" s="3">
        <v>6.16</v>
      </c>
      <c r="O9003" s="3">
        <v>2</v>
      </c>
      <c r="P9003" s="3" t="s">
        <v>315</v>
      </c>
      <c r="Q9003" s="3" t="s">
        <v>34</v>
      </c>
      <c r="R9003" s="3" t="s">
        <v>35</v>
      </c>
      <c r="S9003" s="3" t="s">
        <v>8105</v>
      </c>
      <c r="T9003" s="3" t="s">
        <v>34</v>
      </c>
      <c r="U9003" s="3" t="s">
        <v>10506</v>
      </c>
      <c r="V9003" s="3" t="s">
        <v>34</v>
      </c>
      <c r="W9003" s="3" t="s">
        <v>1213</v>
      </c>
      <c r="X9003" s="3" t="s">
        <v>34</v>
      </c>
      <c r="Y9003" s="3" t="s">
        <v>34</v>
      </c>
      <c r="Z9003" s="3" t="s">
        <v>34</v>
      </c>
      <c r="AA9003" s="3">
        <v>0</v>
      </c>
      <c r="AB9003" s="3" t="s">
        <v>29</v>
      </c>
      <c r="AC9003" s="3">
        <v>1</v>
      </c>
    </row>
    <row r="9004" spans="1:29" hidden="1" outlineLevel="1" collapsed="1" x14ac:dyDescent="0.25">
      <c r="A9004" t="s">
        <v>34</v>
      </c>
      <c r="B9004" s="2" t="s">
        <v>39</v>
      </c>
      <c r="C9004" s="2" t="s">
        <v>40</v>
      </c>
      <c r="D9004" s="2" t="s">
        <v>41</v>
      </c>
      <c r="E9004" s="2" t="s">
        <v>42</v>
      </c>
      <c r="F9004" s="2" t="s">
        <v>43</v>
      </c>
      <c r="G9004" s="2" t="s">
        <v>28</v>
      </c>
      <c r="H9004" s="2" t="s">
        <v>44</v>
      </c>
      <c r="I9004" s="2" t="s">
        <v>8</v>
      </c>
      <c r="J9004" s="2" t="s">
        <v>45</v>
      </c>
      <c r="K9004" s="2" t="s">
        <v>46</v>
      </c>
      <c r="L9004" s="2" t="s">
        <v>47</v>
      </c>
      <c r="M9004" s="2" t="s">
        <v>27</v>
      </c>
      <c r="N9004" s="2" t="s">
        <v>48</v>
      </c>
      <c r="O9004" s="2" t="s">
        <v>49</v>
      </c>
      <c r="P9004" s="2" t="s">
        <v>50</v>
      </c>
      <c r="Q9004" s="2" t="s">
        <v>51</v>
      </c>
    </row>
    <row r="9005" spans="1:29" hidden="1" outlineLevel="1" collapsed="1" x14ac:dyDescent="0.25">
      <c r="A9005" t="s">
        <v>34</v>
      </c>
      <c r="B9005" s="4" t="s">
        <v>29</v>
      </c>
      <c r="C9005" s="4" t="s">
        <v>10508</v>
      </c>
      <c r="D9005" s="4" t="s">
        <v>34</v>
      </c>
      <c r="E9005" s="4">
        <v>1.02023E-3</v>
      </c>
      <c r="F9005" s="4">
        <v>1.5434800000000001E-4</v>
      </c>
      <c r="G9005" s="4">
        <v>1</v>
      </c>
      <c r="H9005" s="4">
        <v>1</v>
      </c>
      <c r="I9005" s="4">
        <v>1</v>
      </c>
      <c r="J9005" s="4" t="s">
        <v>10506</v>
      </c>
      <c r="K9005" s="4">
        <v>1</v>
      </c>
      <c r="L9005" s="4">
        <v>2841.59584</v>
      </c>
      <c r="M9005" s="4" t="s">
        <v>29</v>
      </c>
      <c r="N9005" s="4" t="s">
        <v>29</v>
      </c>
      <c r="O9005" s="4">
        <v>6.5770000000000002E-5</v>
      </c>
      <c r="P9005" s="4">
        <v>9.4040000000000001E-5</v>
      </c>
      <c r="Q9005" s="4">
        <v>3.13</v>
      </c>
    </row>
    <row r="9006" spans="1:29" hidden="1" outlineLevel="1" collapsed="1" x14ac:dyDescent="0.25">
      <c r="A9006" t="s">
        <v>34</v>
      </c>
      <c r="B9006" s="4" t="s">
        <v>29</v>
      </c>
      <c r="C9006" s="4" t="s">
        <v>10509</v>
      </c>
      <c r="D9006" s="4" t="s">
        <v>34</v>
      </c>
      <c r="E9006" s="4">
        <v>8.3066200000000002E-4</v>
      </c>
      <c r="F9006" s="4">
        <v>1.5434800000000001E-4</v>
      </c>
      <c r="G9006" s="4">
        <v>1</v>
      </c>
      <c r="H9006" s="4">
        <v>1</v>
      </c>
      <c r="I9006" s="4">
        <v>1</v>
      </c>
      <c r="J9006" s="4" t="s">
        <v>10506</v>
      </c>
      <c r="K9006" s="4">
        <v>0</v>
      </c>
      <c r="L9006" s="4">
        <v>2463.20381</v>
      </c>
      <c r="M9006" s="4" t="s">
        <v>29</v>
      </c>
      <c r="N9006" s="4" t="s">
        <v>29</v>
      </c>
      <c r="O9006" s="4">
        <v>6.5770000000000002E-5</v>
      </c>
      <c r="P9006" s="4">
        <v>7.3780000000000002E-5</v>
      </c>
      <c r="Q9006" s="4">
        <v>3.03</v>
      </c>
    </row>
    <row r="9007" spans="1:29" x14ac:dyDescent="0.25">
      <c r="A9007" s="3" t="s">
        <v>29</v>
      </c>
      <c r="B9007" s="3" t="s">
        <v>30</v>
      </c>
      <c r="C9007" s="3" t="s">
        <v>10510</v>
      </c>
      <c r="D9007" s="3" t="s">
        <v>10511</v>
      </c>
      <c r="E9007" s="3">
        <v>0</v>
      </c>
      <c r="F9007" s="3">
        <v>8.1560000000000006</v>
      </c>
      <c r="G9007" s="3">
        <v>3</v>
      </c>
      <c r="H9007" s="3">
        <v>2</v>
      </c>
      <c r="I9007" s="3">
        <v>2</v>
      </c>
      <c r="J9007" s="3">
        <v>1</v>
      </c>
      <c r="K9007" s="3">
        <v>1118</v>
      </c>
      <c r="L9007" s="3">
        <v>123.8</v>
      </c>
      <c r="M9007" s="3">
        <v>5.31</v>
      </c>
      <c r="N9007" s="3">
        <v>5.83</v>
      </c>
      <c r="O9007" s="3">
        <v>2</v>
      </c>
      <c r="P9007" s="3" t="s">
        <v>315</v>
      </c>
      <c r="Q9007" s="3" t="s">
        <v>34</v>
      </c>
      <c r="R9007" s="3" t="s">
        <v>2459</v>
      </c>
      <c r="S9007" s="3" t="s">
        <v>10512</v>
      </c>
      <c r="T9007" s="3" t="s">
        <v>34</v>
      </c>
      <c r="U9007" s="3" t="s">
        <v>10513</v>
      </c>
      <c r="V9007" s="3" t="s">
        <v>34</v>
      </c>
      <c r="W9007" s="3" t="s">
        <v>1213</v>
      </c>
      <c r="X9007" s="3" t="s">
        <v>34</v>
      </c>
      <c r="Y9007" s="3" t="s">
        <v>34</v>
      </c>
      <c r="Z9007" s="3" t="s">
        <v>34</v>
      </c>
      <c r="AA9007" s="3">
        <v>0</v>
      </c>
      <c r="AB9007" s="3" t="s">
        <v>29</v>
      </c>
      <c r="AC9007" s="3">
        <v>1</v>
      </c>
    </row>
    <row r="9008" spans="1:29" hidden="1" outlineLevel="1" collapsed="1" x14ac:dyDescent="0.25">
      <c r="A9008" t="s">
        <v>34</v>
      </c>
      <c r="B9008" s="2" t="s">
        <v>39</v>
      </c>
      <c r="C9008" s="2" t="s">
        <v>40</v>
      </c>
      <c r="D9008" s="2" t="s">
        <v>41</v>
      </c>
      <c r="E9008" s="2" t="s">
        <v>42</v>
      </c>
      <c r="F9008" s="2" t="s">
        <v>43</v>
      </c>
      <c r="G9008" s="2" t="s">
        <v>28</v>
      </c>
      <c r="H9008" s="2" t="s">
        <v>44</v>
      </c>
      <c r="I9008" s="2" t="s">
        <v>8</v>
      </c>
      <c r="J9008" s="2" t="s">
        <v>45</v>
      </c>
      <c r="K9008" s="2" t="s">
        <v>46</v>
      </c>
      <c r="L9008" s="2" t="s">
        <v>47</v>
      </c>
      <c r="M9008" s="2" t="s">
        <v>27</v>
      </c>
      <c r="N9008" s="2" t="s">
        <v>48</v>
      </c>
      <c r="O9008" s="2" t="s">
        <v>49</v>
      </c>
      <c r="P9008" s="2" t="s">
        <v>50</v>
      </c>
      <c r="Q9008" s="2" t="s">
        <v>51</v>
      </c>
    </row>
    <row r="9009" spans="1:29" hidden="1" outlineLevel="1" collapsed="1" x14ac:dyDescent="0.25">
      <c r="A9009" t="s">
        <v>34</v>
      </c>
      <c r="B9009" s="4" t="s">
        <v>29</v>
      </c>
      <c r="C9009" s="4" t="s">
        <v>10514</v>
      </c>
      <c r="D9009" s="4" t="s">
        <v>249</v>
      </c>
      <c r="E9009" s="4">
        <v>7.4471300000000004E-4</v>
      </c>
      <c r="F9009" s="4">
        <v>1.5434800000000001E-4</v>
      </c>
      <c r="G9009" s="4">
        <v>1</v>
      </c>
      <c r="H9009" s="4">
        <v>1</v>
      </c>
      <c r="I9009" s="4">
        <v>1</v>
      </c>
      <c r="J9009" s="4" t="s">
        <v>10510</v>
      </c>
      <c r="K9009" s="4">
        <v>0</v>
      </c>
      <c r="L9009" s="4">
        <v>1811.9207799999999</v>
      </c>
      <c r="M9009" s="4" t="s">
        <v>29</v>
      </c>
      <c r="N9009" s="4" t="s">
        <v>29</v>
      </c>
      <c r="O9009" s="4">
        <v>6.5770000000000002E-5</v>
      </c>
      <c r="P9009" s="4">
        <v>6.4490000000000001E-5</v>
      </c>
      <c r="Q9009" s="4">
        <v>3.35</v>
      </c>
    </row>
    <row r="9010" spans="1:29" hidden="1" outlineLevel="1" collapsed="1" x14ac:dyDescent="0.25">
      <c r="A9010" t="s">
        <v>34</v>
      </c>
      <c r="B9010" s="4" t="s">
        <v>29</v>
      </c>
      <c r="C9010" s="4" t="s">
        <v>2484</v>
      </c>
      <c r="D9010" s="4" t="s">
        <v>34</v>
      </c>
      <c r="E9010" s="4">
        <v>1.14525E-3</v>
      </c>
      <c r="F9010" s="4">
        <v>1.5434800000000001E-4</v>
      </c>
      <c r="G9010" s="4">
        <v>2</v>
      </c>
      <c r="H9010" s="4">
        <v>2</v>
      </c>
      <c r="I9010" s="4">
        <v>1</v>
      </c>
      <c r="J9010" s="4" t="s">
        <v>2485</v>
      </c>
      <c r="K9010" s="4">
        <v>0</v>
      </c>
      <c r="L9010" s="4">
        <v>1226.64156</v>
      </c>
      <c r="M9010" s="4" t="s">
        <v>29</v>
      </c>
      <c r="N9010" s="4" t="s">
        <v>29</v>
      </c>
      <c r="O9010" s="4">
        <v>6.5770000000000002E-5</v>
      </c>
      <c r="P9010" s="4">
        <v>1.082E-4</v>
      </c>
      <c r="Q9010" s="4">
        <v>2.48</v>
      </c>
    </row>
    <row r="9011" spans="1:29" x14ac:dyDescent="0.25">
      <c r="A9011" s="3" t="s">
        <v>29</v>
      </c>
      <c r="B9011" s="3" t="s">
        <v>30</v>
      </c>
      <c r="C9011" s="3" t="s">
        <v>10515</v>
      </c>
      <c r="D9011" s="3" t="s">
        <v>10516</v>
      </c>
      <c r="E9011" s="3">
        <v>0</v>
      </c>
      <c r="F9011" s="3">
        <v>8.1300000000000008</v>
      </c>
      <c r="G9011" s="3">
        <v>21</v>
      </c>
      <c r="H9011" s="3">
        <v>2</v>
      </c>
      <c r="I9011" s="3">
        <v>2</v>
      </c>
      <c r="J9011" s="3">
        <v>2</v>
      </c>
      <c r="K9011" s="3">
        <v>206</v>
      </c>
      <c r="L9011" s="3">
        <v>23</v>
      </c>
      <c r="M9011" s="3">
        <v>4.6100000000000003</v>
      </c>
      <c r="N9011" s="3">
        <v>7.49</v>
      </c>
      <c r="O9011" s="3">
        <v>2</v>
      </c>
      <c r="P9011" s="3" t="s">
        <v>315</v>
      </c>
      <c r="Q9011" s="3" t="s">
        <v>2310</v>
      </c>
      <c r="R9011" s="3" t="s">
        <v>34</v>
      </c>
      <c r="S9011" s="3" t="s">
        <v>10517</v>
      </c>
      <c r="T9011" s="3" t="s">
        <v>34</v>
      </c>
      <c r="U9011" s="3" t="s">
        <v>10518</v>
      </c>
      <c r="V9011" s="3" t="s">
        <v>34</v>
      </c>
      <c r="W9011" s="3" t="s">
        <v>38</v>
      </c>
      <c r="X9011" s="3" t="s">
        <v>34</v>
      </c>
      <c r="Y9011" s="3" t="s">
        <v>34</v>
      </c>
      <c r="Z9011" s="3" t="s">
        <v>34</v>
      </c>
      <c r="AA9011" s="3">
        <v>0</v>
      </c>
      <c r="AB9011" s="3" t="s">
        <v>29</v>
      </c>
      <c r="AC9011" s="3">
        <v>1</v>
      </c>
    </row>
    <row r="9012" spans="1:29" hidden="1" outlineLevel="1" collapsed="1" x14ac:dyDescent="0.25">
      <c r="A9012" t="s">
        <v>34</v>
      </c>
      <c r="B9012" s="2" t="s">
        <v>39</v>
      </c>
      <c r="C9012" s="2" t="s">
        <v>40</v>
      </c>
      <c r="D9012" s="2" t="s">
        <v>41</v>
      </c>
      <c r="E9012" s="2" t="s">
        <v>42</v>
      </c>
      <c r="F9012" s="2" t="s">
        <v>43</v>
      </c>
      <c r="G9012" s="2" t="s">
        <v>28</v>
      </c>
      <c r="H9012" s="2" t="s">
        <v>44</v>
      </c>
      <c r="I9012" s="2" t="s">
        <v>8</v>
      </c>
      <c r="J9012" s="2" t="s">
        <v>45</v>
      </c>
      <c r="K9012" s="2" t="s">
        <v>46</v>
      </c>
      <c r="L9012" s="2" t="s">
        <v>47</v>
      </c>
      <c r="M9012" s="2" t="s">
        <v>27</v>
      </c>
      <c r="N9012" s="2" t="s">
        <v>48</v>
      </c>
      <c r="O9012" s="2" t="s">
        <v>49</v>
      </c>
      <c r="P9012" s="2" t="s">
        <v>50</v>
      </c>
      <c r="Q9012" s="2" t="s">
        <v>51</v>
      </c>
    </row>
    <row r="9013" spans="1:29" hidden="1" outlineLevel="1" collapsed="1" x14ac:dyDescent="0.25">
      <c r="A9013" t="s">
        <v>34</v>
      </c>
      <c r="B9013" s="4" t="s">
        <v>29</v>
      </c>
      <c r="C9013" s="4" t="s">
        <v>10519</v>
      </c>
      <c r="D9013" s="4" t="s">
        <v>34</v>
      </c>
      <c r="E9013" s="4">
        <v>5.8712200000000003E-4</v>
      </c>
      <c r="F9013" s="4">
        <v>1.5434800000000001E-4</v>
      </c>
      <c r="G9013" s="4">
        <v>1</v>
      </c>
      <c r="H9013" s="4">
        <v>1</v>
      </c>
      <c r="I9013" s="4">
        <v>1</v>
      </c>
      <c r="J9013" s="4" t="s">
        <v>10515</v>
      </c>
      <c r="K9013" s="4">
        <v>0</v>
      </c>
      <c r="L9013" s="4">
        <v>2800.4084899999998</v>
      </c>
      <c r="M9013" s="4" t="s">
        <v>29</v>
      </c>
      <c r="N9013" s="4" t="s">
        <v>29</v>
      </c>
      <c r="O9013" s="4">
        <v>6.5770000000000002E-5</v>
      </c>
      <c r="P9013" s="4">
        <v>4.846E-5</v>
      </c>
      <c r="Q9013" s="4">
        <v>3.91</v>
      </c>
    </row>
    <row r="9014" spans="1:29" hidden="1" outlineLevel="1" collapsed="1" x14ac:dyDescent="0.25">
      <c r="A9014" t="s">
        <v>34</v>
      </c>
      <c r="B9014" s="4" t="s">
        <v>29</v>
      </c>
      <c r="C9014" s="4" t="s">
        <v>10520</v>
      </c>
      <c r="D9014" s="4" t="s">
        <v>34</v>
      </c>
      <c r="E9014" s="4">
        <v>1.5288400000000001E-3</v>
      </c>
      <c r="F9014" s="4">
        <v>1.5434800000000001E-4</v>
      </c>
      <c r="G9014" s="4">
        <v>1</v>
      </c>
      <c r="H9014" s="4">
        <v>1</v>
      </c>
      <c r="I9014" s="4">
        <v>1</v>
      </c>
      <c r="J9014" s="4" t="s">
        <v>10515</v>
      </c>
      <c r="K9014" s="4">
        <v>0</v>
      </c>
      <c r="L9014" s="4">
        <v>2052.9508900000001</v>
      </c>
      <c r="M9014" s="4" t="s">
        <v>29</v>
      </c>
      <c r="N9014" s="4" t="s">
        <v>29</v>
      </c>
      <c r="O9014" s="4">
        <v>6.5770000000000002E-5</v>
      </c>
      <c r="P9014" s="4">
        <v>1.5310000000000001E-4</v>
      </c>
      <c r="Q9014" s="4">
        <v>3.58</v>
      </c>
    </row>
    <row r="9015" spans="1:29" x14ac:dyDescent="0.25">
      <c r="A9015" s="3" t="s">
        <v>29</v>
      </c>
      <c r="B9015" s="3" t="s">
        <v>30</v>
      </c>
      <c r="C9015" s="3" t="s">
        <v>10521</v>
      </c>
      <c r="D9015" s="3" t="s">
        <v>10522</v>
      </c>
      <c r="E9015" s="3">
        <v>0</v>
      </c>
      <c r="F9015" s="3">
        <v>8.1170000000000009</v>
      </c>
      <c r="G9015" s="3">
        <v>8</v>
      </c>
      <c r="H9015" s="3">
        <v>2</v>
      </c>
      <c r="I9015" s="3">
        <v>2</v>
      </c>
      <c r="J9015" s="3">
        <v>2</v>
      </c>
      <c r="K9015" s="3">
        <v>560</v>
      </c>
      <c r="L9015" s="3">
        <v>62.7</v>
      </c>
      <c r="M9015" s="3">
        <v>9.2799999999999994</v>
      </c>
      <c r="N9015" s="3">
        <v>7.76</v>
      </c>
      <c r="O9015" s="3">
        <v>2</v>
      </c>
      <c r="P9015" s="3" t="s">
        <v>315</v>
      </c>
      <c r="Q9015" s="3" t="s">
        <v>6995</v>
      </c>
      <c r="R9015" s="3" t="s">
        <v>1854</v>
      </c>
      <c r="S9015" s="3" t="s">
        <v>10523</v>
      </c>
      <c r="T9015" s="3" t="s">
        <v>10524</v>
      </c>
      <c r="U9015" s="3" t="s">
        <v>10521</v>
      </c>
      <c r="V9015" s="3" t="s">
        <v>10525</v>
      </c>
      <c r="W9015" s="3" t="s">
        <v>536</v>
      </c>
      <c r="X9015" s="3" t="s">
        <v>34</v>
      </c>
      <c r="Y9015" s="3" t="s">
        <v>34</v>
      </c>
      <c r="Z9015" s="3" t="s">
        <v>34</v>
      </c>
      <c r="AA9015" s="3">
        <v>0</v>
      </c>
      <c r="AB9015" s="3" t="s">
        <v>29</v>
      </c>
      <c r="AC9015" s="3">
        <v>1</v>
      </c>
    </row>
    <row r="9016" spans="1:29" hidden="1" outlineLevel="1" collapsed="1" x14ac:dyDescent="0.25">
      <c r="A9016" t="s">
        <v>34</v>
      </c>
      <c r="B9016" s="2" t="s">
        <v>39</v>
      </c>
      <c r="C9016" s="2" t="s">
        <v>40</v>
      </c>
      <c r="D9016" s="2" t="s">
        <v>41</v>
      </c>
      <c r="E9016" s="2" t="s">
        <v>42</v>
      </c>
      <c r="F9016" s="2" t="s">
        <v>43</v>
      </c>
      <c r="G9016" s="2" t="s">
        <v>28</v>
      </c>
      <c r="H9016" s="2" t="s">
        <v>44</v>
      </c>
      <c r="I9016" s="2" t="s">
        <v>8</v>
      </c>
      <c r="J9016" s="2" t="s">
        <v>45</v>
      </c>
      <c r="K9016" s="2" t="s">
        <v>46</v>
      </c>
      <c r="L9016" s="2" t="s">
        <v>47</v>
      </c>
      <c r="M9016" s="2" t="s">
        <v>27</v>
      </c>
      <c r="N9016" s="2" t="s">
        <v>48</v>
      </c>
      <c r="O9016" s="2" t="s">
        <v>49</v>
      </c>
      <c r="P9016" s="2" t="s">
        <v>50</v>
      </c>
      <c r="Q9016" s="2" t="s">
        <v>51</v>
      </c>
    </row>
    <row r="9017" spans="1:29" hidden="1" outlineLevel="1" collapsed="1" x14ac:dyDescent="0.25">
      <c r="A9017" t="s">
        <v>34</v>
      </c>
      <c r="B9017" s="4" t="s">
        <v>29</v>
      </c>
      <c r="C9017" s="4" t="s">
        <v>10526</v>
      </c>
      <c r="D9017" s="4" t="s">
        <v>34</v>
      </c>
      <c r="E9017" s="4">
        <v>2.4492300000000003E-4</v>
      </c>
      <c r="F9017" s="4">
        <v>1.5434800000000001E-4</v>
      </c>
      <c r="G9017" s="4">
        <v>1</v>
      </c>
      <c r="H9017" s="4">
        <v>1</v>
      </c>
      <c r="I9017" s="4">
        <v>1</v>
      </c>
      <c r="J9017" s="4" t="s">
        <v>10521</v>
      </c>
      <c r="K9017" s="4">
        <v>0</v>
      </c>
      <c r="L9017" s="4">
        <v>2250.2420299999999</v>
      </c>
      <c r="M9017" s="4" t="s">
        <v>29</v>
      </c>
      <c r="N9017" s="4" t="s">
        <v>29</v>
      </c>
      <c r="O9017" s="4">
        <v>6.5770000000000002E-5</v>
      </c>
      <c r="P9017" s="4">
        <v>1.6860000000000001E-5</v>
      </c>
      <c r="Q9017" s="4">
        <v>4.0999999999999996</v>
      </c>
    </row>
    <row r="9018" spans="1:29" hidden="1" outlineLevel="1" collapsed="1" x14ac:dyDescent="0.25">
      <c r="A9018" t="s">
        <v>34</v>
      </c>
      <c r="B9018" s="4" t="s">
        <v>29</v>
      </c>
      <c r="C9018" s="4" t="s">
        <v>10527</v>
      </c>
      <c r="D9018" s="4" t="s">
        <v>34</v>
      </c>
      <c r="E9018" s="4">
        <v>3.84702E-3</v>
      </c>
      <c r="F9018" s="4">
        <v>3.0793500000000001E-4</v>
      </c>
      <c r="G9018" s="4">
        <v>1</v>
      </c>
      <c r="H9018" s="4">
        <v>1</v>
      </c>
      <c r="I9018" s="4">
        <v>1</v>
      </c>
      <c r="J9018" s="4" t="s">
        <v>10521</v>
      </c>
      <c r="K9018" s="4">
        <v>0</v>
      </c>
      <c r="L9018" s="4">
        <v>2415.19391</v>
      </c>
      <c r="M9018" s="4" t="s">
        <v>29</v>
      </c>
      <c r="N9018" s="4" t="s">
        <v>29</v>
      </c>
      <c r="O9018" s="4">
        <v>1.192E-4</v>
      </c>
      <c r="P9018" s="4">
        <v>4.5340000000000002E-4</v>
      </c>
      <c r="Q9018" s="4">
        <v>3.66</v>
      </c>
    </row>
    <row r="9019" spans="1:29" x14ac:dyDescent="0.25">
      <c r="A9019" s="3" t="s">
        <v>29</v>
      </c>
      <c r="B9019" s="3" t="s">
        <v>30</v>
      </c>
      <c r="C9019" s="3" t="s">
        <v>10528</v>
      </c>
      <c r="D9019" s="3" t="s">
        <v>10529</v>
      </c>
      <c r="E9019" s="3">
        <v>0</v>
      </c>
      <c r="F9019" s="3">
        <v>8.0470000000000006</v>
      </c>
      <c r="G9019" s="3">
        <v>2</v>
      </c>
      <c r="H9019" s="3">
        <v>2</v>
      </c>
      <c r="I9019" s="3">
        <v>3</v>
      </c>
      <c r="J9019" s="3">
        <v>2</v>
      </c>
      <c r="K9019" s="3">
        <v>1306</v>
      </c>
      <c r="L9019" s="3">
        <v>133</v>
      </c>
      <c r="M9019" s="3">
        <v>4.22</v>
      </c>
      <c r="N9019" s="3">
        <v>7.98</v>
      </c>
      <c r="O9019" s="3">
        <v>2</v>
      </c>
      <c r="P9019" s="3" t="s">
        <v>34</v>
      </c>
      <c r="Q9019" s="3" t="s">
        <v>34</v>
      </c>
      <c r="R9019" s="3" t="s">
        <v>34</v>
      </c>
      <c r="S9019" s="3" t="s">
        <v>34</v>
      </c>
      <c r="T9019" s="3" t="s">
        <v>34</v>
      </c>
      <c r="U9019" s="3" t="s">
        <v>10528</v>
      </c>
      <c r="V9019" s="3" t="s">
        <v>34</v>
      </c>
      <c r="W9019" s="3" t="s">
        <v>714</v>
      </c>
      <c r="X9019" s="3" t="s">
        <v>34</v>
      </c>
      <c r="Y9019" s="3" t="s">
        <v>34</v>
      </c>
      <c r="Z9019" s="3" t="s">
        <v>34</v>
      </c>
      <c r="AA9019" s="3">
        <v>0</v>
      </c>
      <c r="AB9019" s="3" t="s">
        <v>29</v>
      </c>
      <c r="AC9019" s="3">
        <v>1</v>
      </c>
    </row>
    <row r="9020" spans="1:29" hidden="1" outlineLevel="1" collapsed="1" x14ac:dyDescent="0.25">
      <c r="A9020" t="s">
        <v>34</v>
      </c>
      <c r="B9020" s="2" t="s">
        <v>39</v>
      </c>
      <c r="C9020" s="2" t="s">
        <v>40</v>
      </c>
      <c r="D9020" s="2" t="s">
        <v>41</v>
      </c>
      <c r="E9020" s="2" t="s">
        <v>42</v>
      </c>
      <c r="F9020" s="2" t="s">
        <v>43</v>
      </c>
      <c r="G9020" s="2" t="s">
        <v>28</v>
      </c>
      <c r="H9020" s="2" t="s">
        <v>44</v>
      </c>
      <c r="I9020" s="2" t="s">
        <v>8</v>
      </c>
      <c r="J9020" s="2" t="s">
        <v>45</v>
      </c>
      <c r="K9020" s="2" t="s">
        <v>46</v>
      </c>
      <c r="L9020" s="2" t="s">
        <v>47</v>
      </c>
      <c r="M9020" s="2" t="s">
        <v>27</v>
      </c>
      <c r="N9020" s="2" t="s">
        <v>48</v>
      </c>
      <c r="O9020" s="2" t="s">
        <v>49</v>
      </c>
      <c r="P9020" s="2" t="s">
        <v>50</v>
      </c>
      <c r="Q9020" s="2" t="s">
        <v>51</v>
      </c>
    </row>
    <row r="9021" spans="1:29" hidden="1" outlineLevel="1" collapsed="1" x14ac:dyDescent="0.25">
      <c r="A9021" t="s">
        <v>34</v>
      </c>
      <c r="B9021" s="4" t="s">
        <v>29</v>
      </c>
      <c r="C9021" s="4" t="s">
        <v>10530</v>
      </c>
      <c r="D9021" s="4" t="s">
        <v>3928</v>
      </c>
      <c r="E9021" s="4">
        <v>7.3994299999999996E-4</v>
      </c>
      <c r="F9021" s="4">
        <v>1.5434800000000001E-4</v>
      </c>
      <c r="G9021" s="4">
        <v>1</v>
      </c>
      <c r="H9021" s="4">
        <v>1</v>
      </c>
      <c r="I9021" s="4">
        <v>2</v>
      </c>
      <c r="J9021" s="4" t="s">
        <v>10528</v>
      </c>
      <c r="K9021" s="4">
        <v>0</v>
      </c>
      <c r="L9021" s="4">
        <v>1428.6457399999999</v>
      </c>
      <c r="M9021" s="4" t="s">
        <v>29</v>
      </c>
      <c r="N9021" s="4" t="s">
        <v>29</v>
      </c>
      <c r="O9021" s="4">
        <v>6.5770000000000002E-5</v>
      </c>
      <c r="P9021" s="4">
        <v>6.4280000000000001E-5</v>
      </c>
      <c r="Q9021" s="4">
        <v>2.82</v>
      </c>
    </row>
    <row r="9022" spans="1:29" hidden="1" outlineLevel="1" collapsed="1" x14ac:dyDescent="0.25">
      <c r="A9022" t="s">
        <v>34</v>
      </c>
      <c r="B9022" s="4" t="s">
        <v>29</v>
      </c>
      <c r="C9022" s="4" t="s">
        <v>10531</v>
      </c>
      <c r="D9022" s="4" t="s">
        <v>34</v>
      </c>
      <c r="E9022" s="4">
        <v>1.41551E-3</v>
      </c>
      <c r="F9022" s="4">
        <v>1.5434800000000001E-4</v>
      </c>
      <c r="G9022" s="4">
        <v>1</v>
      </c>
      <c r="H9022" s="4">
        <v>1</v>
      </c>
      <c r="I9022" s="4">
        <v>1</v>
      </c>
      <c r="J9022" s="4" t="s">
        <v>10528</v>
      </c>
      <c r="K9022" s="4">
        <v>0</v>
      </c>
      <c r="L9022" s="4">
        <v>1770.9133200000001</v>
      </c>
      <c r="M9022" s="4" t="s">
        <v>29</v>
      </c>
      <c r="N9022" s="4" t="s">
        <v>29</v>
      </c>
      <c r="O9022" s="4">
        <v>6.5770000000000002E-5</v>
      </c>
      <c r="P9022" s="4">
        <v>1.395E-4</v>
      </c>
      <c r="Q9022" s="4">
        <v>3.37</v>
      </c>
    </row>
    <row r="9023" spans="1:29" x14ac:dyDescent="0.25">
      <c r="A9023" s="3" t="s">
        <v>29</v>
      </c>
      <c r="B9023" s="3" t="s">
        <v>30</v>
      </c>
      <c r="C9023" s="3" t="s">
        <v>10532</v>
      </c>
      <c r="D9023" s="3" t="s">
        <v>10533</v>
      </c>
      <c r="E9023" s="3">
        <v>0</v>
      </c>
      <c r="F9023" s="3">
        <v>8.02</v>
      </c>
      <c r="G9023" s="3">
        <v>8</v>
      </c>
      <c r="H9023" s="3">
        <v>2</v>
      </c>
      <c r="I9023" s="3">
        <v>2</v>
      </c>
      <c r="J9023" s="3">
        <v>2</v>
      </c>
      <c r="K9023" s="3">
        <v>318</v>
      </c>
      <c r="L9023" s="3">
        <v>36.799999999999997</v>
      </c>
      <c r="M9023" s="3">
        <v>9.0399999999999991</v>
      </c>
      <c r="N9023" s="3">
        <v>5.51</v>
      </c>
      <c r="O9023" s="3">
        <v>2</v>
      </c>
      <c r="P9023" s="3" t="s">
        <v>1137</v>
      </c>
      <c r="Q9023" s="3" t="s">
        <v>6995</v>
      </c>
      <c r="R9023" s="3" t="s">
        <v>34</v>
      </c>
      <c r="S9023" s="3" t="s">
        <v>10534</v>
      </c>
      <c r="T9023" s="3" t="s">
        <v>34</v>
      </c>
      <c r="U9023" s="3" t="s">
        <v>10535</v>
      </c>
      <c r="V9023" s="3" t="s">
        <v>34</v>
      </c>
      <c r="W9023" s="3" t="s">
        <v>638</v>
      </c>
      <c r="X9023" s="3" t="s">
        <v>34</v>
      </c>
      <c r="Y9023" s="3" t="s">
        <v>34</v>
      </c>
      <c r="Z9023" s="3" t="s">
        <v>34</v>
      </c>
      <c r="AA9023" s="3">
        <v>0</v>
      </c>
      <c r="AB9023" s="3" t="s">
        <v>29</v>
      </c>
      <c r="AC9023" s="3">
        <v>1</v>
      </c>
    </row>
    <row r="9024" spans="1:29" hidden="1" outlineLevel="1" collapsed="1" x14ac:dyDescent="0.25">
      <c r="A9024" t="s">
        <v>34</v>
      </c>
      <c r="B9024" s="2" t="s">
        <v>39</v>
      </c>
      <c r="C9024" s="2" t="s">
        <v>40</v>
      </c>
      <c r="D9024" s="2" t="s">
        <v>41</v>
      </c>
      <c r="E9024" s="2" t="s">
        <v>42</v>
      </c>
      <c r="F9024" s="2" t="s">
        <v>43</v>
      </c>
      <c r="G9024" s="2" t="s">
        <v>28</v>
      </c>
      <c r="H9024" s="2" t="s">
        <v>44</v>
      </c>
      <c r="I9024" s="2" t="s">
        <v>8</v>
      </c>
      <c r="J9024" s="2" t="s">
        <v>45</v>
      </c>
      <c r="K9024" s="2" t="s">
        <v>46</v>
      </c>
      <c r="L9024" s="2" t="s">
        <v>47</v>
      </c>
      <c r="M9024" s="2" t="s">
        <v>27</v>
      </c>
      <c r="N9024" s="2" t="s">
        <v>48</v>
      </c>
      <c r="O9024" s="2" t="s">
        <v>49</v>
      </c>
      <c r="P9024" s="2" t="s">
        <v>50</v>
      </c>
      <c r="Q9024" s="2" t="s">
        <v>51</v>
      </c>
    </row>
    <row r="9025" spans="1:29" hidden="1" outlineLevel="1" collapsed="1" x14ac:dyDescent="0.25">
      <c r="A9025" t="s">
        <v>34</v>
      </c>
      <c r="B9025" s="4" t="s">
        <v>29</v>
      </c>
      <c r="C9025" s="4" t="s">
        <v>10536</v>
      </c>
      <c r="D9025" s="4" t="s">
        <v>34</v>
      </c>
      <c r="E9025" s="4">
        <v>9.4454499999999998E-4</v>
      </c>
      <c r="F9025" s="4">
        <v>1.5434800000000001E-4</v>
      </c>
      <c r="G9025" s="4">
        <v>1</v>
      </c>
      <c r="H9025" s="4">
        <v>1</v>
      </c>
      <c r="I9025" s="4">
        <v>1</v>
      </c>
      <c r="J9025" s="4" t="s">
        <v>10532</v>
      </c>
      <c r="K9025" s="4">
        <v>0</v>
      </c>
      <c r="L9025" s="4">
        <v>1279.7521200000001</v>
      </c>
      <c r="M9025" s="4" t="s">
        <v>29</v>
      </c>
      <c r="N9025" s="4" t="s">
        <v>29</v>
      </c>
      <c r="O9025" s="4">
        <v>6.5770000000000002E-5</v>
      </c>
      <c r="P9025" s="4">
        <v>8.5790000000000004E-5</v>
      </c>
      <c r="Q9025" s="4">
        <v>3</v>
      </c>
    </row>
    <row r="9026" spans="1:29" hidden="1" outlineLevel="1" collapsed="1" x14ac:dyDescent="0.25">
      <c r="A9026" t="s">
        <v>34</v>
      </c>
      <c r="B9026" s="4" t="s">
        <v>29</v>
      </c>
      <c r="C9026" s="4" t="s">
        <v>10537</v>
      </c>
      <c r="D9026" s="4" t="s">
        <v>94</v>
      </c>
      <c r="E9026" s="4">
        <v>1.16753E-3</v>
      </c>
      <c r="F9026" s="4">
        <v>1.5434800000000001E-4</v>
      </c>
      <c r="G9026" s="4">
        <v>1</v>
      </c>
      <c r="H9026" s="4">
        <v>1</v>
      </c>
      <c r="I9026" s="4">
        <v>1</v>
      </c>
      <c r="J9026" s="4" t="s">
        <v>10532</v>
      </c>
      <c r="K9026" s="4">
        <v>0</v>
      </c>
      <c r="L9026" s="4">
        <v>1415.6511399999999</v>
      </c>
      <c r="M9026" s="4" t="s">
        <v>29</v>
      </c>
      <c r="N9026" s="4" t="s">
        <v>29</v>
      </c>
      <c r="O9026" s="4">
        <v>6.5770000000000002E-5</v>
      </c>
      <c r="P9026" s="4">
        <v>1.1120000000000001E-4</v>
      </c>
      <c r="Q9026" s="4">
        <v>2.5099999999999998</v>
      </c>
    </row>
    <row r="9027" spans="1:29" x14ac:dyDescent="0.25">
      <c r="A9027" s="3" t="s">
        <v>29</v>
      </c>
      <c r="B9027" s="3" t="s">
        <v>30</v>
      </c>
      <c r="C9027" s="3" t="s">
        <v>10538</v>
      </c>
      <c r="D9027" s="3" t="s">
        <v>10539</v>
      </c>
      <c r="E9027" s="3">
        <v>0</v>
      </c>
      <c r="F9027" s="3">
        <v>8.02</v>
      </c>
      <c r="G9027" s="3">
        <v>4</v>
      </c>
      <c r="H9027" s="3">
        <v>2</v>
      </c>
      <c r="I9027" s="3">
        <v>2</v>
      </c>
      <c r="J9027" s="3">
        <v>2</v>
      </c>
      <c r="K9027" s="3">
        <v>1060</v>
      </c>
      <c r="L9027" s="3">
        <v>118.2</v>
      </c>
      <c r="M9027" s="3">
        <v>8.91</v>
      </c>
      <c r="N9027" s="3">
        <v>6.46</v>
      </c>
      <c r="O9027" s="3">
        <v>2</v>
      </c>
      <c r="P9027" s="3" t="s">
        <v>4087</v>
      </c>
      <c r="Q9027" s="3" t="s">
        <v>34</v>
      </c>
      <c r="R9027" s="3" t="s">
        <v>34</v>
      </c>
      <c r="S9027" s="3" t="s">
        <v>10540</v>
      </c>
      <c r="T9027" s="3" t="s">
        <v>34</v>
      </c>
      <c r="U9027" s="3" t="s">
        <v>10538</v>
      </c>
      <c r="V9027" s="3" t="s">
        <v>34</v>
      </c>
      <c r="W9027" s="3" t="s">
        <v>638</v>
      </c>
      <c r="X9027" s="3" t="s">
        <v>34</v>
      </c>
      <c r="Y9027" s="3" t="s">
        <v>34</v>
      </c>
      <c r="Z9027" s="3" t="s">
        <v>34</v>
      </c>
      <c r="AA9027" s="3">
        <v>0</v>
      </c>
      <c r="AB9027" s="3" t="s">
        <v>29</v>
      </c>
      <c r="AC9027" s="3">
        <v>1</v>
      </c>
    </row>
    <row r="9028" spans="1:29" hidden="1" outlineLevel="1" collapsed="1" x14ac:dyDescent="0.25">
      <c r="A9028" t="s">
        <v>34</v>
      </c>
      <c r="B9028" s="2" t="s">
        <v>39</v>
      </c>
      <c r="C9028" s="2" t="s">
        <v>40</v>
      </c>
      <c r="D9028" s="2" t="s">
        <v>41</v>
      </c>
      <c r="E9028" s="2" t="s">
        <v>42</v>
      </c>
      <c r="F9028" s="2" t="s">
        <v>43</v>
      </c>
      <c r="G9028" s="2" t="s">
        <v>28</v>
      </c>
      <c r="H9028" s="2" t="s">
        <v>44</v>
      </c>
      <c r="I9028" s="2" t="s">
        <v>8</v>
      </c>
      <c r="J9028" s="2" t="s">
        <v>45</v>
      </c>
      <c r="K9028" s="2" t="s">
        <v>46</v>
      </c>
      <c r="L9028" s="2" t="s">
        <v>47</v>
      </c>
      <c r="M9028" s="2" t="s">
        <v>27</v>
      </c>
      <c r="N9028" s="2" t="s">
        <v>48</v>
      </c>
      <c r="O9028" s="2" t="s">
        <v>49</v>
      </c>
      <c r="P9028" s="2" t="s">
        <v>50</v>
      </c>
      <c r="Q9028" s="2" t="s">
        <v>51</v>
      </c>
    </row>
    <row r="9029" spans="1:29" hidden="1" outlineLevel="1" collapsed="1" x14ac:dyDescent="0.25">
      <c r="A9029" t="s">
        <v>34</v>
      </c>
      <c r="B9029" s="4" t="s">
        <v>29</v>
      </c>
      <c r="C9029" s="4" t="s">
        <v>10541</v>
      </c>
      <c r="D9029" s="4" t="s">
        <v>34</v>
      </c>
      <c r="E9029" s="4">
        <v>5.4386699999999999E-5</v>
      </c>
      <c r="F9029" s="4">
        <v>1.5434800000000001E-4</v>
      </c>
      <c r="G9029" s="4">
        <v>1</v>
      </c>
      <c r="H9029" s="4">
        <v>1</v>
      </c>
      <c r="I9029" s="4">
        <v>1</v>
      </c>
      <c r="J9029" s="4" t="s">
        <v>10538</v>
      </c>
      <c r="K9029" s="4">
        <v>1</v>
      </c>
      <c r="L9029" s="4">
        <v>1581.8370299999999</v>
      </c>
      <c r="M9029" s="4" t="s">
        <v>29</v>
      </c>
      <c r="N9029" s="4" t="s">
        <v>29</v>
      </c>
      <c r="O9029" s="4">
        <v>6.5770000000000002E-5</v>
      </c>
      <c r="P9029" s="4">
        <v>2.7429999999999998E-6</v>
      </c>
      <c r="Q9029" s="4">
        <v>3.42</v>
      </c>
    </row>
    <row r="9030" spans="1:29" hidden="1" outlineLevel="1" collapsed="1" x14ac:dyDescent="0.25">
      <c r="A9030" t="s">
        <v>34</v>
      </c>
      <c r="B9030" s="4" t="s">
        <v>29</v>
      </c>
      <c r="C9030" s="4" t="s">
        <v>10542</v>
      </c>
      <c r="D9030" s="4" t="s">
        <v>34</v>
      </c>
      <c r="E9030" s="4">
        <v>2.09646E-2</v>
      </c>
      <c r="F9030" s="4">
        <v>7.2030900000000003E-4</v>
      </c>
      <c r="G9030" s="4">
        <v>1</v>
      </c>
      <c r="H9030" s="4">
        <v>1</v>
      </c>
      <c r="I9030" s="4">
        <v>1</v>
      </c>
      <c r="J9030" s="4" t="s">
        <v>10538</v>
      </c>
      <c r="K9030" s="4">
        <v>0</v>
      </c>
      <c r="L9030" s="4">
        <v>2510.2633900000001</v>
      </c>
      <c r="M9030" s="4" t="s">
        <v>29</v>
      </c>
      <c r="N9030" s="4" t="s">
        <v>29</v>
      </c>
      <c r="O9030" s="4">
        <v>2.6459999999999998E-4</v>
      </c>
      <c r="P9030" s="4">
        <v>3.48E-3</v>
      </c>
      <c r="Q9030" s="4">
        <v>3.04</v>
      </c>
    </row>
    <row r="9031" spans="1:29" x14ac:dyDescent="0.25">
      <c r="A9031" s="3" t="s">
        <v>29</v>
      </c>
      <c r="B9031" s="3" t="s">
        <v>30</v>
      </c>
      <c r="C9031" s="3" t="s">
        <v>10543</v>
      </c>
      <c r="D9031" s="3" t="s">
        <v>10544</v>
      </c>
      <c r="E9031" s="3">
        <v>0</v>
      </c>
      <c r="F9031" s="3">
        <v>7.9880000000000004</v>
      </c>
      <c r="G9031" s="3">
        <v>16</v>
      </c>
      <c r="H9031" s="3">
        <v>2</v>
      </c>
      <c r="I9031" s="3">
        <v>3</v>
      </c>
      <c r="J9031" s="3">
        <v>2</v>
      </c>
      <c r="K9031" s="3">
        <v>244</v>
      </c>
      <c r="L9031" s="3">
        <v>26.9</v>
      </c>
      <c r="M9031" s="3">
        <v>4.8899999999999997</v>
      </c>
      <c r="N9031" s="3">
        <v>9.42</v>
      </c>
      <c r="O9031" s="3">
        <v>2</v>
      </c>
      <c r="P9031" s="3" t="s">
        <v>34</v>
      </c>
      <c r="Q9031" s="3" t="s">
        <v>2066</v>
      </c>
      <c r="R9031" s="3" t="s">
        <v>34</v>
      </c>
      <c r="S9031" s="3" t="s">
        <v>10545</v>
      </c>
      <c r="T9031" s="3" t="s">
        <v>34</v>
      </c>
      <c r="U9031" s="3" t="s">
        <v>10546</v>
      </c>
      <c r="V9031" s="3" t="s">
        <v>34</v>
      </c>
      <c r="W9031" s="3" t="s">
        <v>1555</v>
      </c>
      <c r="X9031" s="3" t="s">
        <v>34</v>
      </c>
      <c r="Y9031" s="3" t="s">
        <v>34</v>
      </c>
      <c r="Z9031" s="3" t="s">
        <v>34</v>
      </c>
      <c r="AA9031" s="3">
        <v>0</v>
      </c>
      <c r="AB9031" s="3" t="s">
        <v>29</v>
      </c>
      <c r="AC9031" s="3">
        <v>1</v>
      </c>
    </row>
    <row r="9032" spans="1:29" hidden="1" outlineLevel="1" collapsed="1" x14ac:dyDescent="0.25">
      <c r="A9032" t="s">
        <v>34</v>
      </c>
      <c r="B9032" s="2" t="s">
        <v>39</v>
      </c>
      <c r="C9032" s="2" t="s">
        <v>40</v>
      </c>
      <c r="D9032" s="2" t="s">
        <v>41</v>
      </c>
      <c r="E9032" s="2" t="s">
        <v>42</v>
      </c>
      <c r="F9032" s="2" t="s">
        <v>43</v>
      </c>
      <c r="G9032" s="2" t="s">
        <v>28</v>
      </c>
      <c r="H9032" s="2" t="s">
        <v>44</v>
      </c>
      <c r="I9032" s="2" t="s">
        <v>8</v>
      </c>
      <c r="J9032" s="2" t="s">
        <v>45</v>
      </c>
      <c r="K9032" s="2" t="s">
        <v>46</v>
      </c>
      <c r="L9032" s="2" t="s">
        <v>47</v>
      </c>
      <c r="M9032" s="2" t="s">
        <v>27</v>
      </c>
      <c r="N9032" s="2" t="s">
        <v>48</v>
      </c>
      <c r="O9032" s="2" t="s">
        <v>49</v>
      </c>
      <c r="P9032" s="2" t="s">
        <v>50</v>
      </c>
      <c r="Q9032" s="2" t="s">
        <v>51</v>
      </c>
    </row>
    <row r="9033" spans="1:29" hidden="1" outlineLevel="1" collapsed="1" x14ac:dyDescent="0.25">
      <c r="A9033" t="s">
        <v>34</v>
      </c>
      <c r="B9033" s="4" t="s">
        <v>29</v>
      </c>
      <c r="C9033" s="4" t="s">
        <v>10547</v>
      </c>
      <c r="D9033" s="4" t="s">
        <v>34</v>
      </c>
      <c r="E9033" s="4">
        <v>1.6512199999999999E-3</v>
      </c>
      <c r="F9033" s="4">
        <v>1.5434800000000001E-4</v>
      </c>
      <c r="G9033" s="4">
        <v>1</v>
      </c>
      <c r="H9033" s="4">
        <v>1</v>
      </c>
      <c r="I9033" s="4">
        <v>1</v>
      </c>
      <c r="J9033" s="4" t="s">
        <v>10543</v>
      </c>
      <c r="K9033" s="4">
        <v>1</v>
      </c>
      <c r="L9033" s="4">
        <v>2613.3770199999999</v>
      </c>
      <c r="M9033" s="4" t="s">
        <v>29</v>
      </c>
      <c r="N9033" s="4" t="s">
        <v>29</v>
      </c>
      <c r="O9033" s="4">
        <v>6.5770000000000002E-5</v>
      </c>
      <c r="P9033" s="4">
        <v>1.6750000000000001E-4</v>
      </c>
      <c r="Q9033" s="4">
        <v>3.28</v>
      </c>
    </row>
    <row r="9034" spans="1:29" hidden="1" outlineLevel="1" collapsed="1" x14ac:dyDescent="0.25">
      <c r="A9034" t="s">
        <v>34</v>
      </c>
      <c r="B9034" s="4" t="s">
        <v>29</v>
      </c>
      <c r="C9034" s="4" t="s">
        <v>10548</v>
      </c>
      <c r="D9034" s="4" t="s">
        <v>34</v>
      </c>
      <c r="E9034" s="4">
        <v>7.1195899999999996E-4</v>
      </c>
      <c r="F9034" s="4">
        <v>1.5434800000000001E-4</v>
      </c>
      <c r="G9034" s="4">
        <v>1</v>
      </c>
      <c r="H9034" s="4">
        <v>1</v>
      </c>
      <c r="I9034" s="4">
        <v>2</v>
      </c>
      <c r="J9034" s="4" t="s">
        <v>10543</v>
      </c>
      <c r="K9034" s="4">
        <v>0</v>
      </c>
      <c r="L9034" s="4">
        <v>1579.76386</v>
      </c>
      <c r="M9034" s="4" t="s">
        <v>29</v>
      </c>
      <c r="N9034" s="4" t="s">
        <v>29</v>
      </c>
      <c r="O9034" s="4">
        <v>6.5770000000000002E-5</v>
      </c>
      <c r="P9034" s="4">
        <v>6.1409999999999996E-5</v>
      </c>
      <c r="Q9034" s="4">
        <v>3.2</v>
      </c>
    </row>
    <row r="9035" spans="1:29" x14ac:dyDescent="0.25">
      <c r="A9035" s="3" t="s">
        <v>29</v>
      </c>
      <c r="B9035" s="3" t="s">
        <v>30</v>
      </c>
      <c r="C9035" s="3" t="s">
        <v>10549</v>
      </c>
      <c r="D9035" s="3" t="s">
        <v>10550</v>
      </c>
      <c r="E9035" s="3">
        <v>0</v>
      </c>
      <c r="F9035" s="3">
        <v>7.9569999999999999</v>
      </c>
      <c r="G9035" s="3">
        <v>3</v>
      </c>
      <c r="H9035" s="3">
        <v>2</v>
      </c>
      <c r="I9035" s="3">
        <v>2</v>
      </c>
      <c r="J9035" s="3">
        <v>2</v>
      </c>
      <c r="K9035" s="3">
        <v>883</v>
      </c>
      <c r="L9035" s="3">
        <v>101.3</v>
      </c>
      <c r="M9035" s="3">
        <v>8.1300000000000008</v>
      </c>
      <c r="N9035" s="3">
        <v>2.63</v>
      </c>
      <c r="O9035" s="3">
        <v>2</v>
      </c>
      <c r="P9035" s="3" t="s">
        <v>7182</v>
      </c>
      <c r="Q9035" s="3" t="s">
        <v>2310</v>
      </c>
      <c r="R9035" s="3" t="s">
        <v>10551</v>
      </c>
      <c r="S9035" s="3" t="s">
        <v>10552</v>
      </c>
      <c r="T9035" s="3" t="s">
        <v>10553</v>
      </c>
      <c r="U9035" s="3" t="s">
        <v>10549</v>
      </c>
      <c r="V9035" s="3" t="s">
        <v>10554</v>
      </c>
      <c r="W9035" s="3" t="s">
        <v>1758</v>
      </c>
      <c r="X9035" s="3" t="s">
        <v>34</v>
      </c>
      <c r="Y9035" s="3" t="s">
        <v>34</v>
      </c>
      <c r="Z9035" s="3" t="s">
        <v>34</v>
      </c>
      <c r="AA9035" s="3">
        <v>0</v>
      </c>
      <c r="AB9035" s="3" t="s">
        <v>29</v>
      </c>
      <c r="AC9035" s="3">
        <v>1</v>
      </c>
    </row>
    <row r="9036" spans="1:29" hidden="1" outlineLevel="1" collapsed="1" x14ac:dyDescent="0.25">
      <c r="A9036" t="s">
        <v>34</v>
      </c>
      <c r="B9036" s="2" t="s">
        <v>39</v>
      </c>
      <c r="C9036" s="2" t="s">
        <v>40</v>
      </c>
      <c r="D9036" s="2" t="s">
        <v>41</v>
      </c>
      <c r="E9036" s="2" t="s">
        <v>42</v>
      </c>
      <c r="F9036" s="2" t="s">
        <v>43</v>
      </c>
      <c r="G9036" s="2" t="s">
        <v>28</v>
      </c>
      <c r="H9036" s="2" t="s">
        <v>44</v>
      </c>
      <c r="I9036" s="2" t="s">
        <v>8</v>
      </c>
      <c r="J9036" s="2" t="s">
        <v>45</v>
      </c>
      <c r="K9036" s="2" t="s">
        <v>46</v>
      </c>
      <c r="L9036" s="2" t="s">
        <v>47</v>
      </c>
      <c r="M9036" s="2" t="s">
        <v>27</v>
      </c>
      <c r="N9036" s="2" t="s">
        <v>48</v>
      </c>
      <c r="O9036" s="2" t="s">
        <v>49</v>
      </c>
      <c r="P9036" s="2" t="s">
        <v>50</v>
      </c>
      <c r="Q9036" s="2" t="s">
        <v>51</v>
      </c>
    </row>
    <row r="9037" spans="1:29" hidden="1" outlineLevel="1" collapsed="1" x14ac:dyDescent="0.25">
      <c r="A9037" t="s">
        <v>34</v>
      </c>
      <c r="B9037" s="4" t="s">
        <v>29</v>
      </c>
      <c r="C9037" s="4" t="s">
        <v>10555</v>
      </c>
      <c r="D9037" s="4" t="s">
        <v>34</v>
      </c>
      <c r="E9037" s="4">
        <v>8.0514100000000002E-5</v>
      </c>
      <c r="F9037" s="4">
        <v>1.5434800000000001E-4</v>
      </c>
      <c r="G9037" s="4">
        <v>1</v>
      </c>
      <c r="H9037" s="4">
        <v>1</v>
      </c>
      <c r="I9037" s="4">
        <v>1</v>
      </c>
      <c r="J9037" s="4" t="s">
        <v>10549</v>
      </c>
      <c r="K9037" s="4">
        <v>0</v>
      </c>
      <c r="L9037" s="4">
        <v>1170.7092500000001</v>
      </c>
      <c r="M9037" s="4" t="s">
        <v>29</v>
      </c>
      <c r="N9037" s="4" t="s">
        <v>29</v>
      </c>
      <c r="O9037" s="4">
        <v>6.5770000000000002E-5</v>
      </c>
      <c r="P9037" s="4">
        <v>4.3930000000000001E-6</v>
      </c>
      <c r="Q9037" s="4">
        <v>2.63</v>
      </c>
    </row>
    <row r="9038" spans="1:29" hidden="1" outlineLevel="1" collapsed="1" x14ac:dyDescent="0.25">
      <c r="A9038" t="s">
        <v>34</v>
      </c>
      <c r="B9038" s="4" t="s">
        <v>29</v>
      </c>
      <c r="C9038" s="4" t="s">
        <v>10556</v>
      </c>
      <c r="D9038" s="4" t="s">
        <v>34</v>
      </c>
      <c r="E9038" s="4">
        <v>1.61993E-2</v>
      </c>
      <c r="F9038" s="4">
        <v>5.7957899999999999E-4</v>
      </c>
      <c r="G9038" s="4">
        <v>1</v>
      </c>
      <c r="H9038" s="4">
        <v>1</v>
      </c>
      <c r="I9038" s="4">
        <v>1</v>
      </c>
      <c r="J9038" s="4" t="s">
        <v>10549</v>
      </c>
      <c r="K9038" s="4">
        <v>0</v>
      </c>
      <c r="L9038" s="4">
        <v>1799.8994600000001</v>
      </c>
      <c r="M9038" s="4" t="s">
        <v>29</v>
      </c>
      <c r="N9038" s="4" t="s">
        <v>29</v>
      </c>
      <c r="O9038" s="4">
        <v>2.1489999999999999E-4</v>
      </c>
      <c r="P9038" s="4">
        <v>2.513E-3</v>
      </c>
      <c r="Q9038" s="4">
        <v>1.81</v>
      </c>
    </row>
    <row r="9039" spans="1:29" x14ac:dyDescent="0.25">
      <c r="A9039" s="3" t="s">
        <v>29</v>
      </c>
      <c r="B9039" s="3" t="s">
        <v>30</v>
      </c>
      <c r="C9039" s="3" t="s">
        <v>10557</v>
      </c>
      <c r="D9039" s="3" t="s">
        <v>10558</v>
      </c>
      <c r="E9039" s="3">
        <v>0</v>
      </c>
      <c r="F9039" s="3">
        <v>7.9329999999999998</v>
      </c>
      <c r="G9039" s="3">
        <v>21</v>
      </c>
      <c r="H9039" s="3">
        <v>3</v>
      </c>
      <c r="I9039" s="3">
        <v>3</v>
      </c>
      <c r="J9039" s="3">
        <v>3</v>
      </c>
      <c r="K9039" s="3">
        <v>266</v>
      </c>
      <c r="L9039" s="3">
        <v>30.1</v>
      </c>
      <c r="M9039" s="3">
        <v>4.58</v>
      </c>
      <c r="N9039" s="3">
        <v>9.58</v>
      </c>
      <c r="O9039" s="3">
        <v>3</v>
      </c>
      <c r="P9039" s="3" t="s">
        <v>5861</v>
      </c>
      <c r="Q9039" s="3" t="s">
        <v>6084</v>
      </c>
      <c r="R9039" s="3" t="s">
        <v>10559</v>
      </c>
      <c r="S9039" s="3" t="s">
        <v>10560</v>
      </c>
      <c r="T9039" s="3" t="s">
        <v>10561</v>
      </c>
      <c r="U9039" s="3" t="s">
        <v>10557</v>
      </c>
      <c r="V9039" s="3" t="s">
        <v>10562</v>
      </c>
      <c r="W9039" s="3" t="s">
        <v>449</v>
      </c>
      <c r="X9039" s="3" t="s">
        <v>34</v>
      </c>
      <c r="Y9039" s="3" t="s">
        <v>34</v>
      </c>
      <c r="Z9039" s="3" t="s">
        <v>34</v>
      </c>
      <c r="AA9039" s="3">
        <v>0</v>
      </c>
      <c r="AB9039" s="3" t="s">
        <v>29</v>
      </c>
      <c r="AC9039" s="3">
        <v>1</v>
      </c>
    </row>
    <row r="9040" spans="1:29" hidden="1" outlineLevel="1" collapsed="1" x14ac:dyDescent="0.25">
      <c r="A9040" t="s">
        <v>34</v>
      </c>
      <c r="B9040" s="2" t="s">
        <v>39</v>
      </c>
      <c r="C9040" s="2" t="s">
        <v>40</v>
      </c>
      <c r="D9040" s="2" t="s">
        <v>41</v>
      </c>
      <c r="E9040" s="2" t="s">
        <v>42</v>
      </c>
      <c r="F9040" s="2" t="s">
        <v>43</v>
      </c>
      <c r="G9040" s="2" t="s">
        <v>28</v>
      </c>
      <c r="H9040" s="2" t="s">
        <v>44</v>
      </c>
      <c r="I9040" s="2" t="s">
        <v>8</v>
      </c>
      <c r="J9040" s="2" t="s">
        <v>45</v>
      </c>
      <c r="K9040" s="2" t="s">
        <v>46</v>
      </c>
      <c r="L9040" s="2" t="s">
        <v>47</v>
      </c>
      <c r="M9040" s="2" t="s">
        <v>27</v>
      </c>
      <c r="N9040" s="2" t="s">
        <v>48</v>
      </c>
      <c r="O9040" s="2" t="s">
        <v>49</v>
      </c>
      <c r="P9040" s="2" t="s">
        <v>50</v>
      </c>
      <c r="Q9040" s="2" t="s">
        <v>51</v>
      </c>
    </row>
    <row r="9041" spans="1:29" hidden="1" outlineLevel="1" collapsed="1" x14ac:dyDescent="0.25">
      <c r="A9041" t="s">
        <v>34</v>
      </c>
      <c r="B9041" s="4" t="s">
        <v>29</v>
      </c>
      <c r="C9041" s="4" t="s">
        <v>10563</v>
      </c>
      <c r="D9041" s="4" t="s">
        <v>34</v>
      </c>
      <c r="E9041" s="4">
        <v>1.4996899999999999E-3</v>
      </c>
      <c r="F9041" s="4">
        <v>1.5434800000000001E-4</v>
      </c>
      <c r="G9041" s="4">
        <v>1</v>
      </c>
      <c r="H9041" s="4">
        <v>1</v>
      </c>
      <c r="I9041" s="4">
        <v>1</v>
      </c>
      <c r="J9041" s="4" t="s">
        <v>10557</v>
      </c>
      <c r="K9041" s="4">
        <v>0</v>
      </c>
      <c r="L9041" s="4">
        <v>3164.5058600000002</v>
      </c>
      <c r="M9041" s="4" t="s">
        <v>29</v>
      </c>
      <c r="N9041" s="4" t="s">
        <v>29</v>
      </c>
      <c r="O9041" s="4">
        <v>6.5770000000000002E-5</v>
      </c>
      <c r="P9041" s="4">
        <v>1.496E-4</v>
      </c>
      <c r="Q9041" s="4">
        <v>4.5999999999999996</v>
      </c>
    </row>
    <row r="9042" spans="1:29" hidden="1" outlineLevel="1" collapsed="1" x14ac:dyDescent="0.25">
      <c r="A9042" t="s">
        <v>34</v>
      </c>
      <c r="B9042" s="4" t="s">
        <v>29</v>
      </c>
      <c r="C9042" s="4" t="s">
        <v>10564</v>
      </c>
      <c r="D9042" s="4" t="s">
        <v>34</v>
      </c>
      <c r="E9042" s="4">
        <v>1.7804899999999999E-2</v>
      </c>
      <c r="F9042" s="4">
        <v>5.7957899999999999E-4</v>
      </c>
      <c r="G9042" s="4">
        <v>1</v>
      </c>
      <c r="H9042" s="4">
        <v>1</v>
      </c>
      <c r="I9042" s="4">
        <v>1</v>
      </c>
      <c r="J9042" s="4" t="s">
        <v>10557</v>
      </c>
      <c r="K9042" s="4">
        <v>0</v>
      </c>
      <c r="L9042" s="4">
        <v>2056.9709600000001</v>
      </c>
      <c r="M9042" s="4" t="s">
        <v>29</v>
      </c>
      <c r="N9042" s="4" t="s">
        <v>29</v>
      </c>
      <c r="O9042" s="4">
        <v>2.1489999999999999E-4</v>
      </c>
      <c r="P9042" s="4">
        <v>2.8249999999999998E-3</v>
      </c>
      <c r="Q9042" s="4">
        <v>3.14</v>
      </c>
    </row>
    <row r="9043" spans="1:29" hidden="1" outlineLevel="1" collapsed="1" x14ac:dyDescent="0.25">
      <c r="A9043" t="s">
        <v>34</v>
      </c>
      <c r="B9043" s="4" t="s">
        <v>29</v>
      </c>
      <c r="C9043" s="4" t="s">
        <v>10565</v>
      </c>
      <c r="D9043" s="4" t="s">
        <v>34</v>
      </c>
      <c r="E9043" s="4">
        <v>0.10034999999999999</v>
      </c>
      <c r="F9043" s="4">
        <v>3.5126799999999998E-3</v>
      </c>
      <c r="G9043" s="4">
        <v>1</v>
      </c>
      <c r="H9043" s="4">
        <v>1</v>
      </c>
      <c r="I9043" s="4">
        <v>1</v>
      </c>
      <c r="J9043" s="4" t="s">
        <v>10557</v>
      </c>
      <c r="K9043" s="4">
        <v>0</v>
      </c>
      <c r="L9043" s="4">
        <v>1101.61502</v>
      </c>
      <c r="M9043" s="4" t="s">
        <v>29</v>
      </c>
      <c r="N9043" s="4" t="s">
        <v>29</v>
      </c>
      <c r="O9043" s="4">
        <v>1.258E-3</v>
      </c>
      <c r="P9043" s="4">
        <v>2.76E-2</v>
      </c>
      <c r="Q9043" s="4">
        <v>1.84</v>
      </c>
    </row>
    <row r="9044" spans="1:29" x14ac:dyDescent="0.25">
      <c r="A9044" s="3" t="s">
        <v>29</v>
      </c>
      <c r="B9044" s="3" t="s">
        <v>30</v>
      </c>
      <c r="C9044" s="3" t="s">
        <v>10566</v>
      </c>
      <c r="D9044" s="3" t="s">
        <v>10567</v>
      </c>
      <c r="E9044" s="3">
        <v>0</v>
      </c>
      <c r="F9044" s="3">
        <v>7.9050000000000002</v>
      </c>
      <c r="G9044" s="3">
        <v>5</v>
      </c>
      <c r="H9044" s="3">
        <v>4</v>
      </c>
      <c r="I9044" s="3">
        <v>4</v>
      </c>
      <c r="J9044" s="3">
        <v>4</v>
      </c>
      <c r="K9044" s="3">
        <v>1006</v>
      </c>
      <c r="L9044" s="3">
        <v>115.9</v>
      </c>
      <c r="M9044" s="3">
        <v>6.81</v>
      </c>
      <c r="N9044" s="3">
        <v>11.13</v>
      </c>
      <c r="O9044" s="3">
        <v>4</v>
      </c>
      <c r="P9044" s="3" t="s">
        <v>315</v>
      </c>
      <c r="Q9044" s="3" t="s">
        <v>2310</v>
      </c>
      <c r="R9044" s="3" t="s">
        <v>1854</v>
      </c>
      <c r="S9044" s="3" t="s">
        <v>5282</v>
      </c>
      <c r="T9044" s="3" t="s">
        <v>34</v>
      </c>
      <c r="U9044" s="3" t="s">
        <v>10566</v>
      </c>
      <c r="V9044" s="3" t="s">
        <v>34</v>
      </c>
      <c r="W9044" s="3" t="s">
        <v>1139</v>
      </c>
      <c r="X9044" s="3" t="s">
        <v>34</v>
      </c>
      <c r="Y9044" s="3" t="s">
        <v>34</v>
      </c>
      <c r="Z9044" s="3" t="s">
        <v>34</v>
      </c>
      <c r="AA9044" s="3">
        <v>0</v>
      </c>
      <c r="AB9044" s="3" t="s">
        <v>29</v>
      </c>
      <c r="AC9044" s="3">
        <v>1</v>
      </c>
    </row>
    <row r="9045" spans="1:29" hidden="1" outlineLevel="1" collapsed="1" x14ac:dyDescent="0.25">
      <c r="A9045" t="s">
        <v>34</v>
      </c>
      <c r="B9045" s="2" t="s">
        <v>39</v>
      </c>
      <c r="C9045" s="2" t="s">
        <v>40</v>
      </c>
      <c r="D9045" s="2" t="s">
        <v>41</v>
      </c>
      <c r="E9045" s="2" t="s">
        <v>42</v>
      </c>
      <c r="F9045" s="2" t="s">
        <v>43</v>
      </c>
      <c r="G9045" s="2" t="s">
        <v>28</v>
      </c>
      <c r="H9045" s="2" t="s">
        <v>44</v>
      </c>
      <c r="I9045" s="2" t="s">
        <v>8</v>
      </c>
      <c r="J9045" s="2" t="s">
        <v>45</v>
      </c>
      <c r="K9045" s="2" t="s">
        <v>46</v>
      </c>
      <c r="L9045" s="2" t="s">
        <v>47</v>
      </c>
      <c r="M9045" s="2" t="s">
        <v>27</v>
      </c>
      <c r="N9045" s="2" t="s">
        <v>48</v>
      </c>
      <c r="O9045" s="2" t="s">
        <v>49</v>
      </c>
      <c r="P9045" s="2" t="s">
        <v>50</v>
      </c>
      <c r="Q9045" s="2" t="s">
        <v>51</v>
      </c>
    </row>
    <row r="9046" spans="1:29" hidden="1" outlineLevel="1" collapsed="1" x14ac:dyDescent="0.25">
      <c r="A9046" t="s">
        <v>34</v>
      </c>
      <c r="B9046" s="4" t="s">
        <v>29</v>
      </c>
      <c r="C9046" s="4" t="s">
        <v>10568</v>
      </c>
      <c r="D9046" s="4" t="s">
        <v>249</v>
      </c>
      <c r="E9046" s="4">
        <v>5.6808300000000004E-3</v>
      </c>
      <c r="F9046" s="4">
        <v>4.3565599999999998E-4</v>
      </c>
      <c r="G9046" s="4">
        <v>1</v>
      </c>
      <c r="H9046" s="4">
        <v>1</v>
      </c>
      <c r="I9046" s="4">
        <v>1</v>
      </c>
      <c r="J9046" s="4" t="s">
        <v>10566</v>
      </c>
      <c r="K9046" s="4">
        <v>1</v>
      </c>
      <c r="L9046" s="4">
        <v>2717.29477</v>
      </c>
      <c r="M9046" s="4" t="s">
        <v>29</v>
      </c>
      <c r="N9046" s="4" t="s">
        <v>29</v>
      </c>
      <c r="O9046" s="4">
        <v>1.639E-4</v>
      </c>
      <c r="P9046" s="4">
        <v>7.1339999999999999E-4</v>
      </c>
      <c r="Q9046" s="4">
        <v>3.01</v>
      </c>
    </row>
    <row r="9047" spans="1:29" hidden="1" outlineLevel="1" collapsed="1" x14ac:dyDescent="0.25">
      <c r="A9047" t="s">
        <v>34</v>
      </c>
      <c r="B9047" s="4" t="s">
        <v>29</v>
      </c>
      <c r="C9047" s="4" t="s">
        <v>10569</v>
      </c>
      <c r="D9047" s="4" t="s">
        <v>34</v>
      </c>
      <c r="E9047" s="4">
        <v>1.24225E-2</v>
      </c>
      <c r="F9047" s="4">
        <v>4.3565599999999998E-4</v>
      </c>
      <c r="G9047" s="4">
        <v>1</v>
      </c>
      <c r="H9047" s="4">
        <v>1</v>
      </c>
      <c r="I9047" s="4">
        <v>1</v>
      </c>
      <c r="J9047" s="4" t="s">
        <v>10566</v>
      </c>
      <c r="K9047" s="4">
        <v>1</v>
      </c>
      <c r="L9047" s="4">
        <v>1475.7601199999999</v>
      </c>
      <c r="M9047" s="4" t="s">
        <v>29</v>
      </c>
      <c r="N9047" s="4" t="s">
        <v>29</v>
      </c>
      <c r="O9047" s="4">
        <v>1.639E-4</v>
      </c>
      <c r="P9047" s="4">
        <v>1.81E-3</v>
      </c>
      <c r="Q9047" s="4">
        <v>3.49</v>
      </c>
    </row>
    <row r="9048" spans="1:29" hidden="1" outlineLevel="1" collapsed="1" x14ac:dyDescent="0.25">
      <c r="A9048" t="s">
        <v>34</v>
      </c>
      <c r="B9048" s="4" t="s">
        <v>29</v>
      </c>
      <c r="C9048" s="4" t="s">
        <v>10570</v>
      </c>
      <c r="D9048" s="4" t="s">
        <v>58</v>
      </c>
      <c r="E9048" s="4">
        <v>0.21509800000000001</v>
      </c>
      <c r="F9048" s="4">
        <v>6.9220000000000002E-3</v>
      </c>
      <c r="G9048" s="4">
        <v>1</v>
      </c>
      <c r="H9048" s="4">
        <v>1</v>
      </c>
      <c r="I9048" s="4">
        <v>1</v>
      </c>
      <c r="J9048" s="4" t="s">
        <v>10566</v>
      </c>
      <c r="K9048" s="4">
        <v>0</v>
      </c>
      <c r="L9048" s="4">
        <v>1382.63689</v>
      </c>
      <c r="M9048" s="4" t="s">
        <v>29</v>
      </c>
      <c r="N9048" s="4" t="s">
        <v>29</v>
      </c>
      <c r="O9048" s="4">
        <v>2.568E-3</v>
      </c>
      <c r="P9048" s="4">
        <v>8.8270000000000001E-2</v>
      </c>
      <c r="Q9048" s="4">
        <v>2.2200000000000002</v>
      </c>
    </row>
    <row r="9049" spans="1:29" hidden="1" outlineLevel="1" collapsed="1" x14ac:dyDescent="0.25">
      <c r="A9049" t="s">
        <v>34</v>
      </c>
      <c r="B9049" s="4" t="s">
        <v>29</v>
      </c>
      <c r="C9049" s="4" t="s">
        <v>10571</v>
      </c>
      <c r="D9049" s="4" t="s">
        <v>133</v>
      </c>
      <c r="E9049" s="4">
        <v>0.24780199999999999</v>
      </c>
      <c r="F9049" s="4">
        <v>9.74241E-3</v>
      </c>
      <c r="G9049" s="4">
        <v>1</v>
      </c>
      <c r="H9049" s="4">
        <v>1</v>
      </c>
      <c r="I9049" s="4">
        <v>1</v>
      </c>
      <c r="J9049" s="4" t="s">
        <v>10566</v>
      </c>
      <c r="K9049" s="4">
        <v>0</v>
      </c>
      <c r="L9049" s="4">
        <v>2261.0866700000001</v>
      </c>
      <c r="M9049" s="4" t="s">
        <v>29</v>
      </c>
      <c r="N9049" s="4" t="s">
        <v>29</v>
      </c>
      <c r="O9049" s="4">
        <v>3.761E-3</v>
      </c>
      <c r="P9049" s="4">
        <v>0.1091</v>
      </c>
      <c r="Q9049" s="4">
        <v>2.42</v>
      </c>
    </row>
    <row r="9050" spans="1:29" x14ac:dyDescent="0.25">
      <c r="A9050" s="3" t="s">
        <v>29</v>
      </c>
      <c r="B9050" s="3" t="s">
        <v>30</v>
      </c>
      <c r="C9050" s="3" t="s">
        <v>10572</v>
      </c>
      <c r="D9050" s="3" t="s">
        <v>10573</v>
      </c>
      <c r="E9050" s="3">
        <v>0</v>
      </c>
      <c r="F9050" s="3">
        <v>7.87</v>
      </c>
      <c r="G9050" s="3">
        <v>5</v>
      </c>
      <c r="H9050" s="3">
        <v>2</v>
      </c>
      <c r="I9050" s="3">
        <v>2</v>
      </c>
      <c r="J9050" s="3">
        <v>2</v>
      </c>
      <c r="K9050" s="3">
        <v>657</v>
      </c>
      <c r="L9050" s="3">
        <v>72.8</v>
      </c>
      <c r="M9050" s="3">
        <v>8.92</v>
      </c>
      <c r="N9050" s="3">
        <v>5.44</v>
      </c>
      <c r="O9050" s="3">
        <v>2</v>
      </c>
      <c r="P9050" s="3" t="s">
        <v>34</v>
      </c>
      <c r="Q9050" s="3" t="s">
        <v>34</v>
      </c>
      <c r="R9050" s="3" t="s">
        <v>34</v>
      </c>
      <c r="S9050" s="3" t="s">
        <v>10574</v>
      </c>
      <c r="T9050" s="3" t="s">
        <v>34</v>
      </c>
      <c r="U9050" s="3" t="s">
        <v>10572</v>
      </c>
      <c r="V9050" s="3" t="s">
        <v>34</v>
      </c>
      <c r="W9050" s="3" t="s">
        <v>714</v>
      </c>
      <c r="X9050" s="3" t="s">
        <v>34</v>
      </c>
      <c r="Y9050" s="3" t="s">
        <v>34</v>
      </c>
      <c r="Z9050" s="3" t="s">
        <v>34</v>
      </c>
      <c r="AA9050" s="3">
        <v>0</v>
      </c>
      <c r="AB9050" s="3" t="s">
        <v>29</v>
      </c>
      <c r="AC9050" s="3">
        <v>1</v>
      </c>
    </row>
    <row r="9051" spans="1:29" hidden="1" outlineLevel="1" collapsed="1" x14ac:dyDescent="0.25">
      <c r="A9051" t="s">
        <v>34</v>
      </c>
      <c r="B9051" s="2" t="s">
        <v>39</v>
      </c>
      <c r="C9051" s="2" t="s">
        <v>40</v>
      </c>
      <c r="D9051" s="2" t="s">
        <v>41</v>
      </c>
      <c r="E9051" s="2" t="s">
        <v>42</v>
      </c>
      <c r="F9051" s="2" t="s">
        <v>43</v>
      </c>
      <c r="G9051" s="2" t="s">
        <v>28</v>
      </c>
      <c r="H9051" s="2" t="s">
        <v>44</v>
      </c>
      <c r="I9051" s="2" t="s">
        <v>8</v>
      </c>
      <c r="J9051" s="2" t="s">
        <v>45</v>
      </c>
      <c r="K9051" s="2" t="s">
        <v>46</v>
      </c>
      <c r="L9051" s="2" t="s">
        <v>47</v>
      </c>
      <c r="M9051" s="2" t="s">
        <v>27</v>
      </c>
      <c r="N9051" s="2" t="s">
        <v>48</v>
      </c>
      <c r="O9051" s="2" t="s">
        <v>49</v>
      </c>
      <c r="P9051" s="2" t="s">
        <v>50</v>
      </c>
      <c r="Q9051" s="2" t="s">
        <v>51</v>
      </c>
    </row>
    <row r="9052" spans="1:29" hidden="1" outlineLevel="1" collapsed="1" x14ac:dyDescent="0.25">
      <c r="A9052" t="s">
        <v>34</v>
      </c>
      <c r="B9052" s="4" t="s">
        <v>29</v>
      </c>
      <c r="C9052" s="4" t="s">
        <v>10575</v>
      </c>
      <c r="D9052" s="4" t="s">
        <v>34</v>
      </c>
      <c r="E9052" s="4">
        <v>1.13214E-4</v>
      </c>
      <c r="F9052" s="4">
        <v>1.5434800000000001E-4</v>
      </c>
      <c r="G9052" s="4">
        <v>1</v>
      </c>
      <c r="H9052" s="4">
        <v>1</v>
      </c>
      <c r="I9052" s="4">
        <v>1</v>
      </c>
      <c r="J9052" s="4" t="s">
        <v>10572</v>
      </c>
      <c r="K9052" s="4">
        <v>0</v>
      </c>
      <c r="L9052" s="4">
        <v>1576.8118199999999</v>
      </c>
      <c r="M9052" s="4" t="s">
        <v>29</v>
      </c>
      <c r="N9052" s="4" t="s">
        <v>29</v>
      </c>
      <c r="O9052" s="4">
        <v>6.5770000000000002E-5</v>
      </c>
      <c r="P9052" s="4">
        <v>6.6660000000000002E-6</v>
      </c>
      <c r="Q9052" s="4">
        <v>3.11</v>
      </c>
    </row>
    <row r="9053" spans="1:29" hidden="1" outlineLevel="1" collapsed="1" x14ac:dyDescent="0.25">
      <c r="A9053" t="s">
        <v>34</v>
      </c>
      <c r="B9053" s="4" t="s">
        <v>29</v>
      </c>
      <c r="C9053" s="4" t="s">
        <v>10576</v>
      </c>
      <c r="D9053" s="4" t="s">
        <v>34</v>
      </c>
      <c r="E9053" s="4">
        <v>1.35735E-2</v>
      </c>
      <c r="F9053" s="4">
        <v>4.3565599999999998E-4</v>
      </c>
      <c r="G9053" s="4">
        <v>1</v>
      </c>
      <c r="H9053" s="4">
        <v>1</v>
      </c>
      <c r="I9053" s="4">
        <v>1</v>
      </c>
      <c r="J9053" s="4" t="s">
        <v>10572</v>
      </c>
      <c r="K9053" s="4">
        <v>0</v>
      </c>
      <c r="L9053" s="4">
        <v>2434.2401399999999</v>
      </c>
      <c r="M9053" s="4" t="s">
        <v>29</v>
      </c>
      <c r="N9053" s="4" t="s">
        <v>29</v>
      </c>
      <c r="O9053" s="4">
        <v>1.639E-4</v>
      </c>
      <c r="P9053" s="4">
        <v>2.0249999999999999E-3</v>
      </c>
      <c r="Q9053" s="4">
        <v>2.33</v>
      </c>
    </row>
    <row r="9054" spans="1:29" x14ac:dyDescent="0.25">
      <c r="A9054" s="3" t="s">
        <v>29</v>
      </c>
      <c r="B9054" s="3" t="s">
        <v>30</v>
      </c>
      <c r="C9054" s="3" t="s">
        <v>10577</v>
      </c>
      <c r="D9054" s="3" t="s">
        <v>10578</v>
      </c>
      <c r="E9054" s="3">
        <v>0</v>
      </c>
      <c r="F9054" s="3">
        <v>7.8520000000000003</v>
      </c>
      <c r="G9054" s="3">
        <v>7</v>
      </c>
      <c r="H9054" s="3">
        <v>2</v>
      </c>
      <c r="I9054" s="3">
        <v>2</v>
      </c>
      <c r="J9054" s="3">
        <v>2</v>
      </c>
      <c r="K9054" s="3">
        <v>643</v>
      </c>
      <c r="L9054" s="3">
        <v>72</v>
      </c>
      <c r="M9054" s="3">
        <v>4.9400000000000004</v>
      </c>
      <c r="N9054" s="3">
        <v>3.46</v>
      </c>
      <c r="O9054" s="3">
        <v>2</v>
      </c>
      <c r="P9054" s="3" t="s">
        <v>5861</v>
      </c>
      <c r="Q9054" s="3" t="s">
        <v>2310</v>
      </c>
      <c r="R9054" s="3" t="s">
        <v>189</v>
      </c>
      <c r="S9054" s="3" t="s">
        <v>10579</v>
      </c>
      <c r="T9054" s="3" t="s">
        <v>10580</v>
      </c>
      <c r="U9054" s="3" t="s">
        <v>10577</v>
      </c>
      <c r="V9054" s="3" t="s">
        <v>10581</v>
      </c>
      <c r="W9054" s="3" t="s">
        <v>38</v>
      </c>
      <c r="X9054" s="3" t="s">
        <v>2315</v>
      </c>
      <c r="Y9054" s="3" t="s">
        <v>2316</v>
      </c>
      <c r="Z9054" s="3" t="s">
        <v>34</v>
      </c>
      <c r="AA9054" s="3">
        <v>5</v>
      </c>
      <c r="AB9054" s="3" t="s">
        <v>29</v>
      </c>
      <c r="AC9054" s="3">
        <v>1</v>
      </c>
    </row>
    <row r="9055" spans="1:29" hidden="1" outlineLevel="1" collapsed="1" x14ac:dyDescent="0.25">
      <c r="A9055" t="s">
        <v>34</v>
      </c>
      <c r="B9055" s="2" t="s">
        <v>39</v>
      </c>
      <c r="C9055" s="2" t="s">
        <v>40</v>
      </c>
      <c r="D9055" s="2" t="s">
        <v>41</v>
      </c>
      <c r="E9055" s="2" t="s">
        <v>42</v>
      </c>
      <c r="F9055" s="2" t="s">
        <v>43</v>
      </c>
      <c r="G9055" s="2" t="s">
        <v>28</v>
      </c>
      <c r="H9055" s="2" t="s">
        <v>44</v>
      </c>
      <c r="I9055" s="2" t="s">
        <v>8</v>
      </c>
      <c r="J9055" s="2" t="s">
        <v>45</v>
      </c>
      <c r="K9055" s="2" t="s">
        <v>46</v>
      </c>
      <c r="L9055" s="2" t="s">
        <v>47</v>
      </c>
      <c r="M9055" s="2" t="s">
        <v>27</v>
      </c>
      <c r="N9055" s="2" t="s">
        <v>48</v>
      </c>
      <c r="O9055" s="2" t="s">
        <v>49</v>
      </c>
      <c r="P9055" s="2" t="s">
        <v>50</v>
      </c>
      <c r="Q9055" s="2" t="s">
        <v>51</v>
      </c>
    </row>
    <row r="9056" spans="1:29" hidden="1" outlineLevel="1" collapsed="1" x14ac:dyDescent="0.25">
      <c r="A9056" t="s">
        <v>34</v>
      </c>
      <c r="B9056" s="4" t="s">
        <v>29</v>
      </c>
      <c r="C9056" s="4" t="s">
        <v>10582</v>
      </c>
      <c r="D9056" s="4" t="s">
        <v>34</v>
      </c>
      <c r="E9056" s="4">
        <v>2.4492300000000003E-4</v>
      </c>
      <c r="F9056" s="4">
        <v>1.5434800000000001E-4</v>
      </c>
      <c r="G9056" s="4">
        <v>1</v>
      </c>
      <c r="H9056" s="4">
        <v>1</v>
      </c>
      <c r="I9056" s="4">
        <v>1</v>
      </c>
      <c r="J9056" s="4" t="s">
        <v>10577</v>
      </c>
      <c r="K9056" s="4">
        <v>1</v>
      </c>
      <c r="L9056" s="4">
        <v>3759.8923199999999</v>
      </c>
      <c r="M9056" s="4" t="s">
        <v>29</v>
      </c>
      <c r="N9056" s="4" t="s">
        <v>29</v>
      </c>
      <c r="O9056" s="4">
        <v>6.5770000000000002E-5</v>
      </c>
      <c r="P9056" s="4">
        <v>1.6880000000000001E-5</v>
      </c>
      <c r="Q9056" s="4">
        <v>3.46</v>
      </c>
    </row>
    <row r="9057" spans="1:29" hidden="1" outlineLevel="1" collapsed="1" x14ac:dyDescent="0.25">
      <c r="A9057" t="s">
        <v>34</v>
      </c>
      <c r="B9057" s="4" t="s">
        <v>29</v>
      </c>
      <c r="C9057" s="4" t="s">
        <v>10583</v>
      </c>
      <c r="D9057" s="4" t="s">
        <v>34</v>
      </c>
      <c r="E9057" s="4">
        <v>6.4952300000000003E-3</v>
      </c>
      <c r="F9057" s="4">
        <v>4.3565599999999998E-4</v>
      </c>
      <c r="G9057" s="4">
        <v>1</v>
      </c>
      <c r="H9057" s="4">
        <v>1</v>
      </c>
      <c r="I9057" s="4">
        <v>1</v>
      </c>
      <c r="J9057" s="4" t="s">
        <v>10577</v>
      </c>
      <c r="K9057" s="4">
        <v>0</v>
      </c>
      <c r="L9057" s="4">
        <v>1524.75153</v>
      </c>
      <c r="M9057" s="4" t="s">
        <v>29</v>
      </c>
      <c r="N9057" s="4" t="s">
        <v>29</v>
      </c>
      <c r="O9057" s="4">
        <v>1.639E-4</v>
      </c>
      <c r="P9057" s="4">
        <v>8.3290000000000002E-4</v>
      </c>
      <c r="Q9057" s="4">
        <v>1.93</v>
      </c>
    </row>
    <row r="9058" spans="1:29" x14ac:dyDescent="0.25">
      <c r="A9058" s="3" t="s">
        <v>29</v>
      </c>
      <c r="B9058" s="3" t="s">
        <v>30</v>
      </c>
      <c r="C9058" s="3" t="s">
        <v>10584</v>
      </c>
      <c r="D9058" s="3" t="s">
        <v>10585</v>
      </c>
      <c r="E9058" s="3">
        <v>0</v>
      </c>
      <c r="F9058" s="3">
        <v>7.8070000000000004</v>
      </c>
      <c r="G9058" s="3">
        <v>12</v>
      </c>
      <c r="H9058" s="3">
        <v>3</v>
      </c>
      <c r="I9058" s="3">
        <v>3</v>
      </c>
      <c r="J9058" s="3">
        <v>3</v>
      </c>
      <c r="K9058" s="3">
        <v>376</v>
      </c>
      <c r="L9058" s="3">
        <v>41.7</v>
      </c>
      <c r="M9058" s="3">
        <v>6.47</v>
      </c>
      <c r="N9058" s="3">
        <v>9.39</v>
      </c>
      <c r="O9058" s="3">
        <v>3</v>
      </c>
      <c r="P9058" s="3" t="s">
        <v>315</v>
      </c>
      <c r="Q9058" s="3" t="s">
        <v>34</v>
      </c>
      <c r="R9058" s="3" t="s">
        <v>35</v>
      </c>
      <c r="S9058" s="3" t="s">
        <v>10586</v>
      </c>
      <c r="T9058" s="3" t="s">
        <v>34</v>
      </c>
      <c r="U9058" s="3" t="s">
        <v>10587</v>
      </c>
      <c r="V9058" s="3" t="s">
        <v>34</v>
      </c>
      <c r="W9058" s="3" t="s">
        <v>1139</v>
      </c>
      <c r="X9058" s="3" t="s">
        <v>34</v>
      </c>
      <c r="Y9058" s="3" t="s">
        <v>34</v>
      </c>
      <c r="Z9058" s="3" t="s">
        <v>34</v>
      </c>
      <c r="AA9058" s="3">
        <v>0</v>
      </c>
      <c r="AB9058" s="3" t="s">
        <v>29</v>
      </c>
      <c r="AC9058" s="3">
        <v>1</v>
      </c>
    </row>
    <row r="9059" spans="1:29" hidden="1" outlineLevel="1" collapsed="1" x14ac:dyDescent="0.25">
      <c r="A9059" t="s">
        <v>34</v>
      </c>
      <c r="B9059" s="2" t="s">
        <v>39</v>
      </c>
      <c r="C9059" s="2" t="s">
        <v>40</v>
      </c>
      <c r="D9059" s="2" t="s">
        <v>41</v>
      </c>
      <c r="E9059" s="2" t="s">
        <v>42</v>
      </c>
      <c r="F9059" s="2" t="s">
        <v>43</v>
      </c>
      <c r="G9059" s="2" t="s">
        <v>28</v>
      </c>
      <c r="H9059" s="2" t="s">
        <v>44</v>
      </c>
      <c r="I9059" s="2" t="s">
        <v>8</v>
      </c>
      <c r="J9059" s="2" t="s">
        <v>45</v>
      </c>
      <c r="K9059" s="2" t="s">
        <v>46</v>
      </c>
      <c r="L9059" s="2" t="s">
        <v>47</v>
      </c>
      <c r="M9059" s="2" t="s">
        <v>27</v>
      </c>
      <c r="N9059" s="2" t="s">
        <v>48</v>
      </c>
      <c r="O9059" s="2" t="s">
        <v>49</v>
      </c>
      <c r="P9059" s="2" t="s">
        <v>50</v>
      </c>
      <c r="Q9059" s="2" t="s">
        <v>51</v>
      </c>
    </row>
    <row r="9060" spans="1:29" hidden="1" outlineLevel="1" collapsed="1" x14ac:dyDescent="0.25">
      <c r="A9060" t="s">
        <v>34</v>
      </c>
      <c r="B9060" s="4" t="s">
        <v>29</v>
      </c>
      <c r="C9060" s="4" t="s">
        <v>10588</v>
      </c>
      <c r="D9060" s="4" t="s">
        <v>740</v>
      </c>
      <c r="E9060" s="4">
        <v>2.82935E-3</v>
      </c>
      <c r="F9060" s="4">
        <v>3.0793500000000001E-4</v>
      </c>
      <c r="G9060" s="4">
        <v>1</v>
      </c>
      <c r="H9060" s="4">
        <v>2</v>
      </c>
      <c r="I9060" s="4">
        <v>1</v>
      </c>
      <c r="J9060" s="4" t="s">
        <v>10584</v>
      </c>
      <c r="K9060" s="4">
        <v>0</v>
      </c>
      <c r="L9060" s="4">
        <v>1431.7148099999999</v>
      </c>
      <c r="M9060" s="4" t="s">
        <v>29</v>
      </c>
      <c r="N9060" s="4" t="s">
        <v>29</v>
      </c>
      <c r="O9060" s="4">
        <v>1.192E-4</v>
      </c>
      <c r="P9060" s="4">
        <v>3.1589999999999998E-4</v>
      </c>
      <c r="Q9060" s="4">
        <v>3.19</v>
      </c>
    </row>
    <row r="9061" spans="1:29" hidden="1" outlineLevel="1" collapsed="1" x14ac:dyDescent="0.25">
      <c r="A9061" t="s">
        <v>34</v>
      </c>
      <c r="B9061" s="4" t="s">
        <v>29</v>
      </c>
      <c r="C9061" s="4" t="s">
        <v>10589</v>
      </c>
      <c r="D9061" s="4" t="s">
        <v>34</v>
      </c>
      <c r="E9061" s="4">
        <v>2.0190099999999999E-2</v>
      </c>
      <c r="F9061" s="4">
        <v>7.2030900000000003E-4</v>
      </c>
      <c r="G9061" s="4">
        <v>1</v>
      </c>
      <c r="H9061" s="4">
        <v>2</v>
      </c>
      <c r="I9061" s="4">
        <v>1</v>
      </c>
      <c r="J9061" s="4" t="s">
        <v>10584</v>
      </c>
      <c r="K9061" s="4">
        <v>0</v>
      </c>
      <c r="L9061" s="4">
        <v>1090.65067</v>
      </c>
      <c r="M9061" s="4" t="s">
        <v>29</v>
      </c>
      <c r="N9061" s="4" t="s">
        <v>29</v>
      </c>
      <c r="O9061" s="4">
        <v>2.6459999999999998E-4</v>
      </c>
      <c r="P9061" s="4">
        <v>3.3E-3</v>
      </c>
      <c r="Q9061" s="4">
        <v>2.12</v>
      </c>
    </row>
    <row r="9062" spans="1:29" hidden="1" outlineLevel="1" collapsed="1" x14ac:dyDescent="0.25">
      <c r="A9062" t="s">
        <v>34</v>
      </c>
      <c r="B9062" s="4" t="s">
        <v>29</v>
      </c>
      <c r="C9062" s="4" t="s">
        <v>10590</v>
      </c>
      <c r="D9062" s="4" t="s">
        <v>34</v>
      </c>
      <c r="E9062" s="4">
        <v>6.4576599999999998E-2</v>
      </c>
      <c r="F9062" s="4">
        <v>2.20236E-3</v>
      </c>
      <c r="G9062" s="4">
        <v>1</v>
      </c>
      <c r="H9062" s="4">
        <v>2</v>
      </c>
      <c r="I9062" s="4">
        <v>1</v>
      </c>
      <c r="J9062" s="4" t="s">
        <v>10584</v>
      </c>
      <c r="K9062" s="4">
        <v>1</v>
      </c>
      <c r="L9062" s="4">
        <v>2310.23801</v>
      </c>
      <c r="M9062" s="4" t="s">
        <v>29</v>
      </c>
      <c r="N9062" s="4" t="s">
        <v>29</v>
      </c>
      <c r="O9062" s="4">
        <v>7.9029999999999997E-4</v>
      </c>
      <c r="P9062" s="4">
        <v>1.4970000000000001E-2</v>
      </c>
      <c r="Q9062" s="4">
        <v>4.07</v>
      </c>
    </row>
    <row r="9063" spans="1:29" x14ac:dyDescent="0.25">
      <c r="A9063" s="3" t="s">
        <v>29</v>
      </c>
      <c r="B9063" s="3" t="s">
        <v>30</v>
      </c>
      <c r="C9063" s="3" t="s">
        <v>10591</v>
      </c>
      <c r="D9063" s="3" t="s">
        <v>10592</v>
      </c>
      <c r="E9063" s="3">
        <v>0</v>
      </c>
      <c r="F9063" s="3">
        <v>7.76</v>
      </c>
      <c r="G9063" s="3">
        <v>21</v>
      </c>
      <c r="H9063" s="3">
        <v>2</v>
      </c>
      <c r="I9063" s="3">
        <v>4</v>
      </c>
      <c r="J9063" s="3">
        <v>2</v>
      </c>
      <c r="K9063" s="3">
        <v>121</v>
      </c>
      <c r="L9063" s="3">
        <v>13.6</v>
      </c>
      <c r="M9063" s="3">
        <v>10.83</v>
      </c>
      <c r="N9063" s="3">
        <v>10.28</v>
      </c>
      <c r="O9063" s="3">
        <v>2</v>
      </c>
      <c r="P9063" s="3" t="s">
        <v>315</v>
      </c>
      <c r="Q9063" s="3" t="s">
        <v>2919</v>
      </c>
      <c r="R9063" s="3" t="s">
        <v>2920</v>
      </c>
      <c r="S9063" s="3" t="s">
        <v>10593</v>
      </c>
      <c r="T9063" s="3" t="s">
        <v>34</v>
      </c>
      <c r="U9063" s="3" t="s">
        <v>10594</v>
      </c>
      <c r="V9063" s="3" t="s">
        <v>34</v>
      </c>
      <c r="W9063" s="3" t="s">
        <v>1555</v>
      </c>
      <c r="X9063" s="3" t="s">
        <v>34</v>
      </c>
      <c r="Y9063" s="3" t="s">
        <v>34</v>
      </c>
      <c r="Z9063" s="3" t="s">
        <v>34</v>
      </c>
      <c r="AA9063" s="3">
        <v>0</v>
      </c>
      <c r="AB9063" s="3" t="s">
        <v>29</v>
      </c>
      <c r="AC9063" s="3">
        <v>1</v>
      </c>
    </row>
    <row r="9064" spans="1:29" hidden="1" outlineLevel="1" collapsed="1" x14ac:dyDescent="0.25">
      <c r="A9064" t="s">
        <v>34</v>
      </c>
      <c r="B9064" s="2" t="s">
        <v>39</v>
      </c>
      <c r="C9064" s="2" t="s">
        <v>40</v>
      </c>
      <c r="D9064" s="2" t="s">
        <v>41</v>
      </c>
      <c r="E9064" s="2" t="s">
        <v>42</v>
      </c>
      <c r="F9064" s="2" t="s">
        <v>43</v>
      </c>
      <c r="G9064" s="2" t="s">
        <v>28</v>
      </c>
      <c r="H9064" s="2" t="s">
        <v>44</v>
      </c>
      <c r="I9064" s="2" t="s">
        <v>8</v>
      </c>
      <c r="J9064" s="2" t="s">
        <v>45</v>
      </c>
      <c r="K9064" s="2" t="s">
        <v>46</v>
      </c>
      <c r="L9064" s="2" t="s">
        <v>47</v>
      </c>
      <c r="M9064" s="2" t="s">
        <v>27</v>
      </c>
      <c r="N9064" s="2" t="s">
        <v>48</v>
      </c>
      <c r="O9064" s="2" t="s">
        <v>49</v>
      </c>
      <c r="P9064" s="2" t="s">
        <v>50</v>
      </c>
      <c r="Q9064" s="2" t="s">
        <v>51</v>
      </c>
    </row>
    <row r="9065" spans="1:29" hidden="1" outlineLevel="1" collapsed="1" x14ac:dyDescent="0.25">
      <c r="A9065" t="s">
        <v>34</v>
      </c>
      <c r="B9065" s="4" t="s">
        <v>29</v>
      </c>
      <c r="C9065" s="4" t="s">
        <v>10595</v>
      </c>
      <c r="D9065" s="4" t="s">
        <v>10596</v>
      </c>
      <c r="E9065" s="4">
        <v>2.9702999999999999E-4</v>
      </c>
      <c r="F9065" s="4">
        <v>1.5434800000000001E-4</v>
      </c>
      <c r="G9065" s="4">
        <v>1</v>
      </c>
      <c r="H9065" s="4">
        <v>2</v>
      </c>
      <c r="I9065" s="4">
        <v>1</v>
      </c>
      <c r="J9065" s="4" t="s">
        <v>10591</v>
      </c>
      <c r="K9065" s="4">
        <v>0</v>
      </c>
      <c r="L9065" s="4">
        <v>1847.88508</v>
      </c>
      <c r="M9065" s="4" t="s">
        <v>29</v>
      </c>
      <c r="N9065" s="4" t="s">
        <v>29</v>
      </c>
      <c r="O9065" s="4">
        <v>6.5770000000000002E-5</v>
      </c>
      <c r="P9065" s="4">
        <v>2.1359999999999999E-5</v>
      </c>
      <c r="Q9065" s="4">
        <v>3.12</v>
      </c>
    </row>
    <row r="9066" spans="1:29" hidden="1" outlineLevel="1" collapsed="1" x14ac:dyDescent="0.25">
      <c r="A9066" t="s">
        <v>34</v>
      </c>
      <c r="B9066" s="4" t="s">
        <v>29</v>
      </c>
      <c r="C9066" s="4" t="s">
        <v>10597</v>
      </c>
      <c r="D9066" s="4" t="s">
        <v>34</v>
      </c>
      <c r="E9066" s="4">
        <v>6.3316500000000003E-3</v>
      </c>
      <c r="F9066" s="4">
        <v>4.3565599999999998E-4</v>
      </c>
      <c r="G9066" s="4">
        <v>1</v>
      </c>
      <c r="H9066" s="4">
        <v>2</v>
      </c>
      <c r="I9066" s="4">
        <v>3</v>
      </c>
      <c r="J9066" s="4" t="s">
        <v>10591</v>
      </c>
      <c r="K9066" s="4">
        <v>0</v>
      </c>
      <c r="L9066" s="4">
        <v>977.53021999999999</v>
      </c>
      <c r="M9066" s="4" t="s">
        <v>29</v>
      </c>
      <c r="N9066" s="4" t="s">
        <v>29</v>
      </c>
      <c r="O9066" s="4">
        <v>1.639E-4</v>
      </c>
      <c r="P9066" s="4">
        <v>8.1289999999999997E-4</v>
      </c>
      <c r="Q9066" s="4">
        <v>2.19</v>
      </c>
    </row>
    <row r="9067" spans="1:29" x14ac:dyDescent="0.25">
      <c r="A9067" s="3" t="s">
        <v>29</v>
      </c>
      <c r="B9067" s="3" t="s">
        <v>30</v>
      </c>
      <c r="C9067" s="3" t="s">
        <v>10598</v>
      </c>
      <c r="D9067" s="3" t="s">
        <v>10599</v>
      </c>
      <c r="E9067" s="3">
        <v>0</v>
      </c>
      <c r="F9067" s="3">
        <v>7.7460000000000004</v>
      </c>
      <c r="G9067" s="3">
        <v>6</v>
      </c>
      <c r="H9067" s="3">
        <v>3</v>
      </c>
      <c r="I9067" s="3">
        <v>3</v>
      </c>
      <c r="J9067" s="3">
        <v>3</v>
      </c>
      <c r="K9067" s="3">
        <v>825</v>
      </c>
      <c r="L9067" s="3">
        <v>92.1</v>
      </c>
      <c r="M9067" s="3">
        <v>8.73</v>
      </c>
      <c r="N9067" s="3">
        <v>7.97</v>
      </c>
      <c r="O9067" s="3">
        <v>3</v>
      </c>
      <c r="P9067" s="3" t="s">
        <v>315</v>
      </c>
      <c r="Q9067" s="3" t="s">
        <v>34</v>
      </c>
      <c r="R9067" s="3" t="s">
        <v>35</v>
      </c>
      <c r="S9067" s="3" t="s">
        <v>34</v>
      </c>
      <c r="T9067" s="3" t="s">
        <v>34</v>
      </c>
      <c r="U9067" s="3" t="s">
        <v>10598</v>
      </c>
      <c r="V9067" s="3" t="s">
        <v>34</v>
      </c>
      <c r="W9067" s="3" t="s">
        <v>2549</v>
      </c>
      <c r="X9067" s="3" t="s">
        <v>34</v>
      </c>
      <c r="Y9067" s="3" t="s">
        <v>34</v>
      </c>
      <c r="Z9067" s="3" t="s">
        <v>34</v>
      </c>
      <c r="AA9067" s="3">
        <v>0</v>
      </c>
      <c r="AB9067" s="3" t="s">
        <v>29</v>
      </c>
      <c r="AC9067" s="3">
        <v>1</v>
      </c>
    </row>
    <row r="9068" spans="1:29" hidden="1" outlineLevel="1" collapsed="1" x14ac:dyDescent="0.25">
      <c r="A9068" t="s">
        <v>34</v>
      </c>
      <c r="B9068" s="2" t="s">
        <v>39</v>
      </c>
      <c r="C9068" s="2" t="s">
        <v>40</v>
      </c>
      <c r="D9068" s="2" t="s">
        <v>41</v>
      </c>
      <c r="E9068" s="2" t="s">
        <v>42</v>
      </c>
      <c r="F9068" s="2" t="s">
        <v>43</v>
      </c>
      <c r="G9068" s="2" t="s">
        <v>28</v>
      </c>
      <c r="H9068" s="2" t="s">
        <v>44</v>
      </c>
      <c r="I9068" s="2" t="s">
        <v>8</v>
      </c>
      <c r="J9068" s="2" t="s">
        <v>45</v>
      </c>
      <c r="K9068" s="2" t="s">
        <v>46</v>
      </c>
      <c r="L9068" s="2" t="s">
        <v>47</v>
      </c>
      <c r="M9068" s="2" t="s">
        <v>27</v>
      </c>
      <c r="N9068" s="2" t="s">
        <v>48</v>
      </c>
      <c r="O9068" s="2" t="s">
        <v>49</v>
      </c>
      <c r="P9068" s="2" t="s">
        <v>50</v>
      </c>
      <c r="Q9068" s="2" t="s">
        <v>51</v>
      </c>
    </row>
    <row r="9069" spans="1:29" hidden="1" outlineLevel="1" collapsed="1" x14ac:dyDescent="0.25">
      <c r="A9069" t="s">
        <v>34</v>
      </c>
      <c r="B9069" s="4" t="s">
        <v>29</v>
      </c>
      <c r="C9069" s="4" t="s">
        <v>10600</v>
      </c>
      <c r="D9069" s="4" t="s">
        <v>388</v>
      </c>
      <c r="E9069" s="4">
        <v>2.4731900000000001E-3</v>
      </c>
      <c r="F9069" s="4">
        <v>3.0793500000000001E-4</v>
      </c>
      <c r="G9069" s="4">
        <v>1</v>
      </c>
      <c r="H9069" s="4">
        <v>1</v>
      </c>
      <c r="I9069" s="4">
        <v>1</v>
      </c>
      <c r="J9069" s="4" t="s">
        <v>10598</v>
      </c>
      <c r="K9069" s="4">
        <v>0</v>
      </c>
      <c r="L9069" s="4">
        <v>1626.8016600000001</v>
      </c>
      <c r="M9069" s="4" t="s">
        <v>29</v>
      </c>
      <c r="N9069" s="4" t="s">
        <v>29</v>
      </c>
      <c r="O9069" s="4">
        <v>1.192E-4</v>
      </c>
      <c r="P9069" s="4">
        <v>2.699E-4</v>
      </c>
      <c r="Q9069" s="4">
        <v>2.7</v>
      </c>
    </row>
    <row r="9070" spans="1:29" hidden="1" outlineLevel="1" collapsed="1" x14ac:dyDescent="0.25">
      <c r="A9070" t="s">
        <v>34</v>
      </c>
      <c r="B9070" s="4" t="s">
        <v>29</v>
      </c>
      <c r="C9070" s="4" t="s">
        <v>10601</v>
      </c>
      <c r="D9070" s="4" t="s">
        <v>34</v>
      </c>
      <c r="E9070" s="4">
        <v>2.2601699999999999E-2</v>
      </c>
      <c r="F9070" s="4">
        <v>7.2030900000000003E-4</v>
      </c>
      <c r="G9070" s="4">
        <v>1</v>
      </c>
      <c r="H9070" s="4">
        <v>1</v>
      </c>
      <c r="I9070" s="4">
        <v>1</v>
      </c>
      <c r="J9070" s="4" t="s">
        <v>10598</v>
      </c>
      <c r="K9070" s="4">
        <v>1</v>
      </c>
      <c r="L9070" s="4">
        <v>2379.3183300000001</v>
      </c>
      <c r="M9070" s="4" t="s">
        <v>29</v>
      </c>
      <c r="N9070" s="4" t="s">
        <v>29</v>
      </c>
      <c r="O9070" s="4">
        <v>2.6459999999999998E-4</v>
      </c>
      <c r="P9070" s="4">
        <v>3.8140000000000001E-3</v>
      </c>
      <c r="Q9070" s="4">
        <v>2.97</v>
      </c>
    </row>
    <row r="9071" spans="1:29" hidden="1" outlineLevel="1" collapsed="1" x14ac:dyDescent="0.25">
      <c r="A9071" t="s">
        <v>34</v>
      </c>
      <c r="B9071" s="4" t="s">
        <v>29</v>
      </c>
      <c r="C9071" s="4" t="s">
        <v>10602</v>
      </c>
      <c r="D9071" s="4" t="s">
        <v>34</v>
      </c>
      <c r="E9071" s="4">
        <v>7.2312799999999997E-2</v>
      </c>
      <c r="F9071" s="4">
        <v>2.86959E-3</v>
      </c>
      <c r="G9071" s="4">
        <v>1</v>
      </c>
      <c r="H9071" s="4">
        <v>1</v>
      </c>
      <c r="I9071" s="4">
        <v>1</v>
      </c>
      <c r="J9071" s="4" t="s">
        <v>10598</v>
      </c>
      <c r="K9071" s="4">
        <v>1</v>
      </c>
      <c r="L9071" s="4">
        <v>1517.8169600000001</v>
      </c>
      <c r="M9071" s="4" t="s">
        <v>29</v>
      </c>
      <c r="N9071" s="4" t="s">
        <v>29</v>
      </c>
      <c r="O9071" s="4">
        <v>9.8280000000000004E-4</v>
      </c>
      <c r="P9071" s="4">
        <v>1.745E-2</v>
      </c>
      <c r="Q9071" s="4">
        <v>2.2999999999999998</v>
      </c>
    </row>
    <row r="9072" spans="1:29" x14ac:dyDescent="0.25">
      <c r="A9072" s="3" t="s">
        <v>29</v>
      </c>
      <c r="B9072" s="3" t="s">
        <v>30</v>
      </c>
      <c r="C9072" s="3" t="s">
        <v>10603</v>
      </c>
      <c r="D9072" s="3" t="s">
        <v>10604</v>
      </c>
      <c r="E9072" s="3">
        <v>0</v>
      </c>
      <c r="F9072" s="3">
        <v>7.702</v>
      </c>
      <c r="G9072" s="3">
        <v>2</v>
      </c>
      <c r="H9072" s="3">
        <v>2</v>
      </c>
      <c r="I9072" s="3">
        <v>2</v>
      </c>
      <c r="J9072" s="3">
        <v>1</v>
      </c>
      <c r="K9072" s="3">
        <v>1120</v>
      </c>
      <c r="L9072" s="3">
        <v>130.19999999999999</v>
      </c>
      <c r="M9072" s="3">
        <v>6.64</v>
      </c>
      <c r="N9072" s="3">
        <v>5.73</v>
      </c>
      <c r="O9072" s="3">
        <v>2</v>
      </c>
      <c r="P9072" s="3" t="s">
        <v>7182</v>
      </c>
      <c r="Q9072" s="3" t="s">
        <v>2310</v>
      </c>
      <c r="R9072" s="3" t="s">
        <v>7386</v>
      </c>
      <c r="S9072" s="3" t="s">
        <v>10605</v>
      </c>
      <c r="T9072" s="3" t="s">
        <v>10606</v>
      </c>
      <c r="U9072" s="3" t="s">
        <v>10603</v>
      </c>
      <c r="V9072" s="3" t="s">
        <v>10607</v>
      </c>
      <c r="W9072" s="3" t="s">
        <v>1139</v>
      </c>
      <c r="X9072" s="3" t="s">
        <v>34</v>
      </c>
      <c r="Y9072" s="3" t="s">
        <v>10608</v>
      </c>
      <c r="Z9072" s="3" t="s">
        <v>34</v>
      </c>
      <c r="AA9072" s="3">
        <v>4</v>
      </c>
      <c r="AB9072" s="3" t="s">
        <v>29</v>
      </c>
      <c r="AC9072" s="3">
        <v>1</v>
      </c>
    </row>
    <row r="9073" spans="1:29" hidden="1" outlineLevel="1" collapsed="1" x14ac:dyDescent="0.25">
      <c r="A9073" t="s">
        <v>34</v>
      </c>
      <c r="B9073" s="2" t="s">
        <v>39</v>
      </c>
      <c r="C9073" s="2" t="s">
        <v>40</v>
      </c>
      <c r="D9073" s="2" t="s">
        <v>41</v>
      </c>
      <c r="E9073" s="2" t="s">
        <v>42</v>
      </c>
      <c r="F9073" s="2" t="s">
        <v>43</v>
      </c>
      <c r="G9073" s="2" t="s">
        <v>28</v>
      </c>
      <c r="H9073" s="2" t="s">
        <v>44</v>
      </c>
      <c r="I9073" s="2" t="s">
        <v>8</v>
      </c>
      <c r="J9073" s="2" t="s">
        <v>45</v>
      </c>
      <c r="K9073" s="2" t="s">
        <v>46</v>
      </c>
      <c r="L9073" s="2" t="s">
        <v>47</v>
      </c>
      <c r="M9073" s="2" t="s">
        <v>27</v>
      </c>
      <c r="N9073" s="2" t="s">
        <v>48</v>
      </c>
      <c r="O9073" s="2" t="s">
        <v>49</v>
      </c>
      <c r="P9073" s="2" t="s">
        <v>50</v>
      </c>
      <c r="Q9073" s="2" t="s">
        <v>51</v>
      </c>
    </row>
    <row r="9074" spans="1:29" hidden="1" outlineLevel="1" collapsed="1" x14ac:dyDescent="0.25">
      <c r="A9074" t="s">
        <v>34</v>
      </c>
      <c r="B9074" s="4" t="s">
        <v>29</v>
      </c>
      <c r="C9074" s="4" t="s">
        <v>10609</v>
      </c>
      <c r="D9074" s="4" t="s">
        <v>34</v>
      </c>
      <c r="E9074" s="4">
        <v>7.7966200000000006E-5</v>
      </c>
      <c r="F9074" s="4">
        <v>1.5434800000000001E-4</v>
      </c>
      <c r="G9074" s="4">
        <v>1</v>
      </c>
      <c r="H9074" s="4">
        <v>1</v>
      </c>
      <c r="I9074" s="4">
        <v>1</v>
      </c>
      <c r="J9074" s="4" t="s">
        <v>10603</v>
      </c>
      <c r="K9074" s="4">
        <v>0</v>
      </c>
      <c r="L9074" s="4">
        <v>1462.74776</v>
      </c>
      <c r="M9074" s="4" t="s">
        <v>29</v>
      </c>
      <c r="N9074" s="4" t="s">
        <v>29</v>
      </c>
      <c r="O9074" s="4">
        <v>6.5770000000000002E-5</v>
      </c>
      <c r="P9074" s="4">
        <v>4.2339999999999996E-6</v>
      </c>
      <c r="Q9074" s="4">
        <v>3.61</v>
      </c>
    </row>
    <row r="9075" spans="1:29" hidden="1" outlineLevel="1" collapsed="1" x14ac:dyDescent="0.25">
      <c r="A9075" t="s">
        <v>34</v>
      </c>
      <c r="B9075" s="4" t="s">
        <v>29</v>
      </c>
      <c r="C9075" s="4" t="s">
        <v>7397</v>
      </c>
      <c r="D9075" s="4" t="s">
        <v>34</v>
      </c>
      <c r="E9075" s="4">
        <v>2.6586700000000001E-2</v>
      </c>
      <c r="F9075" s="4">
        <v>1.14003E-3</v>
      </c>
      <c r="G9075" s="4">
        <v>2</v>
      </c>
      <c r="H9075" s="4">
        <v>2</v>
      </c>
      <c r="I9075" s="4">
        <v>1</v>
      </c>
      <c r="J9075" s="4" t="s">
        <v>7398</v>
      </c>
      <c r="K9075" s="4">
        <v>0</v>
      </c>
      <c r="L9075" s="4">
        <v>996.58767999999998</v>
      </c>
      <c r="M9075" s="4" t="s">
        <v>29</v>
      </c>
      <c r="N9075" s="4" t="s">
        <v>29</v>
      </c>
      <c r="O9075" s="4">
        <v>4.1320000000000001E-4</v>
      </c>
      <c r="P9075" s="4">
        <v>4.6870000000000002E-3</v>
      </c>
      <c r="Q9075" s="4">
        <v>2.12</v>
      </c>
    </row>
    <row r="9076" spans="1:29" x14ac:dyDescent="0.25">
      <c r="A9076" s="3" t="s">
        <v>29</v>
      </c>
      <c r="B9076" s="3" t="s">
        <v>30</v>
      </c>
      <c r="C9076" s="3" t="s">
        <v>10610</v>
      </c>
      <c r="D9076" s="3" t="s">
        <v>10611</v>
      </c>
      <c r="E9076" s="3">
        <v>0</v>
      </c>
      <c r="F9076" s="3">
        <v>7.6769999999999996</v>
      </c>
      <c r="G9076" s="3">
        <v>5</v>
      </c>
      <c r="H9076" s="3">
        <v>2</v>
      </c>
      <c r="I9076" s="3">
        <v>2</v>
      </c>
      <c r="J9076" s="3">
        <v>2</v>
      </c>
      <c r="K9076" s="3">
        <v>704</v>
      </c>
      <c r="L9076" s="3">
        <v>80.599999999999994</v>
      </c>
      <c r="M9076" s="3">
        <v>9.32</v>
      </c>
      <c r="N9076" s="3">
        <v>7.25</v>
      </c>
      <c r="O9076" s="3">
        <v>2</v>
      </c>
      <c r="P9076" s="3" t="s">
        <v>34</v>
      </c>
      <c r="Q9076" s="3" t="s">
        <v>34</v>
      </c>
      <c r="R9076" s="3" t="s">
        <v>2042</v>
      </c>
      <c r="S9076" s="3" t="s">
        <v>10612</v>
      </c>
      <c r="T9076" s="3" t="s">
        <v>34</v>
      </c>
      <c r="U9076" s="3" t="s">
        <v>10610</v>
      </c>
      <c r="V9076" s="3" t="s">
        <v>34</v>
      </c>
      <c r="W9076" s="3" t="s">
        <v>38</v>
      </c>
      <c r="X9076" s="3" t="s">
        <v>34</v>
      </c>
      <c r="Y9076" s="3" t="s">
        <v>34</v>
      </c>
      <c r="Z9076" s="3" t="s">
        <v>34</v>
      </c>
      <c r="AA9076" s="3">
        <v>0</v>
      </c>
      <c r="AB9076" s="3" t="s">
        <v>29</v>
      </c>
      <c r="AC9076" s="3">
        <v>1</v>
      </c>
    </row>
    <row r="9077" spans="1:29" hidden="1" outlineLevel="1" collapsed="1" x14ac:dyDescent="0.25">
      <c r="A9077" t="s">
        <v>34</v>
      </c>
      <c r="B9077" s="2" t="s">
        <v>39</v>
      </c>
      <c r="C9077" s="2" t="s">
        <v>40</v>
      </c>
      <c r="D9077" s="2" t="s">
        <v>41</v>
      </c>
      <c r="E9077" s="2" t="s">
        <v>42</v>
      </c>
      <c r="F9077" s="2" t="s">
        <v>43</v>
      </c>
      <c r="G9077" s="2" t="s">
        <v>28</v>
      </c>
      <c r="H9077" s="2" t="s">
        <v>44</v>
      </c>
      <c r="I9077" s="2" t="s">
        <v>8</v>
      </c>
      <c r="J9077" s="2" t="s">
        <v>45</v>
      </c>
      <c r="K9077" s="2" t="s">
        <v>46</v>
      </c>
      <c r="L9077" s="2" t="s">
        <v>47</v>
      </c>
      <c r="M9077" s="2" t="s">
        <v>27</v>
      </c>
      <c r="N9077" s="2" t="s">
        <v>48</v>
      </c>
      <c r="O9077" s="2" t="s">
        <v>49</v>
      </c>
      <c r="P9077" s="2" t="s">
        <v>50</v>
      </c>
      <c r="Q9077" s="2" t="s">
        <v>51</v>
      </c>
    </row>
    <row r="9078" spans="1:29" hidden="1" outlineLevel="1" collapsed="1" x14ac:dyDescent="0.25">
      <c r="A9078" t="s">
        <v>34</v>
      </c>
      <c r="B9078" s="4" t="s">
        <v>29</v>
      </c>
      <c r="C9078" s="4" t="s">
        <v>10613</v>
      </c>
      <c r="D9078" s="4" t="s">
        <v>34</v>
      </c>
      <c r="E9078" s="4">
        <v>1.02144E-4</v>
      </c>
      <c r="F9078" s="4">
        <v>1.5434800000000001E-4</v>
      </c>
      <c r="G9078" s="4">
        <v>1</v>
      </c>
      <c r="H9078" s="4">
        <v>1</v>
      </c>
      <c r="I9078" s="4">
        <v>1</v>
      </c>
      <c r="J9078" s="4" t="s">
        <v>10610</v>
      </c>
      <c r="K9078" s="4">
        <v>0</v>
      </c>
      <c r="L9078" s="4">
        <v>1238.7004199999999</v>
      </c>
      <c r="M9078" s="4" t="s">
        <v>29</v>
      </c>
      <c r="N9078" s="4" t="s">
        <v>29</v>
      </c>
      <c r="O9078" s="4">
        <v>6.5770000000000002E-5</v>
      </c>
      <c r="P9078" s="4">
        <v>5.8649999999999998E-6</v>
      </c>
      <c r="Q9078" s="4">
        <v>3.56</v>
      </c>
    </row>
    <row r="9079" spans="1:29" hidden="1" outlineLevel="1" collapsed="1" x14ac:dyDescent="0.25">
      <c r="A9079" t="s">
        <v>34</v>
      </c>
      <c r="B9079" s="4" t="s">
        <v>29</v>
      </c>
      <c r="C9079" s="4" t="s">
        <v>10614</v>
      </c>
      <c r="D9079" s="4" t="s">
        <v>34</v>
      </c>
      <c r="E9079" s="4">
        <v>2.1496999999999999E-2</v>
      </c>
      <c r="F9079" s="4">
        <v>7.2030900000000003E-4</v>
      </c>
      <c r="G9079" s="4">
        <v>1</v>
      </c>
      <c r="H9079" s="4">
        <v>1</v>
      </c>
      <c r="I9079" s="4">
        <v>1</v>
      </c>
      <c r="J9079" s="4" t="s">
        <v>10610</v>
      </c>
      <c r="K9079" s="4">
        <v>0</v>
      </c>
      <c r="L9079" s="4">
        <v>2366.16228</v>
      </c>
      <c r="M9079" s="4" t="s">
        <v>29</v>
      </c>
      <c r="N9079" s="4" t="s">
        <v>29</v>
      </c>
      <c r="O9079" s="4">
        <v>2.6459999999999998E-4</v>
      </c>
      <c r="P9079" s="4">
        <v>3.5839999999999999E-3</v>
      </c>
      <c r="Q9079" s="4">
        <v>3.69</v>
      </c>
    </row>
    <row r="9080" spans="1:29" x14ac:dyDescent="0.25">
      <c r="A9080" s="3" t="s">
        <v>29</v>
      </c>
      <c r="B9080" s="3" t="s">
        <v>30</v>
      </c>
      <c r="C9080" s="3" t="s">
        <v>10615</v>
      </c>
      <c r="D9080" s="3" t="s">
        <v>10616</v>
      </c>
      <c r="E9080" s="3">
        <v>0</v>
      </c>
      <c r="F9080" s="3">
        <v>7.66</v>
      </c>
      <c r="G9080" s="3">
        <v>5</v>
      </c>
      <c r="H9080" s="3">
        <v>2</v>
      </c>
      <c r="I9080" s="3">
        <v>2</v>
      </c>
      <c r="J9080" s="3">
        <v>2</v>
      </c>
      <c r="K9080" s="3">
        <v>757</v>
      </c>
      <c r="L9080" s="3">
        <v>84.9</v>
      </c>
      <c r="M9080" s="3">
        <v>5.52</v>
      </c>
      <c r="N9080" s="3">
        <v>5.77</v>
      </c>
      <c r="O9080" s="3">
        <v>2</v>
      </c>
      <c r="P9080" s="3" t="s">
        <v>34</v>
      </c>
      <c r="Q9080" s="3" t="s">
        <v>34</v>
      </c>
      <c r="R9080" s="3" t="s">
        <v>35</v>
      </c>
      <c r="S9080" s="3" t="s">
        <v>5468</v>
      </c>
      <c r="T9080" s="3" t="s">
        <v>34</v>
      </c>
      <c r="U9080" s="3" t="s">
        <v>10615</v>
      </c>
      <c r="V9080" s="3" t="s">
        <v>34</v>
      </c>
      <c r="W9080" s="3" t="s">
        <v>976</v>
      </c>
      <c r="X9080" s="3" t="s">
        <v>34</v>
      </c>
      <c r="Y9080" s="3" t="s">
        <v>34</v>
      </c>
      <c r="Z9080" s="3" t="s">
        <v>34</v>
      </c>
      <c r="AA9080" s="3">
        <v>0</v>
      </c>
      <c r="AB9080" s="3" t="s">
        <v>29</v>
      </c>
      <c r="AC9080" s="3">
        <v>1</v>
      </c>
    </row>
    <row r="9081" spans="1:29" hidden="1" outlineLevel="1" collapsed="1" x14ac:dyDescent="0.25">
      <c r="A9081" t="s">
        <v>34</v>
      </c>
      <c r="B9081" s="2" t="s">
        <v>39</v>
      </c>
      <c r="C9081" s="2" t="s">
        <v>40</v>
      </c>
      <c r="D9081" s="2" t="s">
        <v>41</v>
      </c>
      <c r="E9081" s="2" t="s">
        <v>42</v>
      </c>
      <c r="F9081" s="2" t="s">
        <v>43</v>
      </c>
      <c r="G9081" s="2" t="s">
        <v>28</v>
      </c>
      <c r="H9081" s="2" t="s">
        <v>44</v>
      </c>
      <c r="I9081" s="2" t="s">
        <v>8</v>
      </c>
      <c r="J9081" s="2" t="s">
        <v>45</v>
      </c>
      <c r="K9081" s="2" t="s">
        <v>46</v>
      </c>
      <c r="L9081" s="2" t="s">
        <v>47</v>
      </c>
      <c r="M9081" s="2" t="s">
        <v>27</v>
      </c>
      <c r="N9081" s="2" t="s">
        <v>48</v>
      </c>
      <c r="O9081" s="2" t="s">
        <v>49</v>
      </c>
      <c r="P9081" s="2" t="s">
        <v>50</v>
      </c>
      <c r="Q9081" s="2" t="s">
        <v>51</v>
      </c>
    </row>
    <row r="9082" spans="1:29" hidden="1" outlineLevel="1" collapsed="1" x14ac:dyDescent="0.25">
      <c r="A9082" t="s">
        <v>34</v>
      </c>
      <c r="B9082" s="4" t="s">
        <v>29</v>
      </c>
      <c r="C9082" s="4" t="s">
        <v>10617</v>
      </c>
      <c r="D9082" s="4" t="s">
        <v>10618</v>
      </c>
      <c r="E9082" s="4">
        <v>1.49278E-4</v>
      </c>
      <c r="F9082" s="4">
        <v>1.5434800000000001E-4</v>
      </c>
      <c r="G9082" s="4">
        <v>1</v>
      </c>
      <c r="H9082" s="4">
        <v>1</v>
      </c>
      <c r="I9082" s="4">
        <v>1</v>
      </c>
      <c r="J9082" s="4" t="s">
        <v>10615</v>
      </c>
      <c r="K9082" s="4">
        <v>0</v>
      </c>
      <c r="L9082" s="4">
        <v>2528.1432</v>
      </c>
      <c r="M9082" s="4" t="s">
        <v>29</v>
      </c>
      <c r="N9082" s="4" t="s">
        <v>29</v>
      </c>
      <c r="O9082" s="4">
        <v>6.5770000000000002E-5</v>
      </c>
      <c r="P9082" s="4">
        <v>9.2920000000000001E-6</v>
      </c>
      <c r="Q9082" s="4">
        <v>3.39</v>
      </c>
    </row>
    <row r="9083" spans="1:29" hidden="1" outlineLevel="1" collapsed="1" x14ac:dyDescent="0.25">
      <c r="A9083" t="s">
        <v>34</v>
      </c>
      <c r="B9083" s="4" t="s">
        <v>29</v>
      </c>
      <c r="C9083" s="4" t="s">
        <v>10619</v>
      </c>
      <c r="D9083" s="4" t="s">
        <v>34</v>
      </c>
      <c r="E9083" s="4">
        <v>1.5402000000000001E-2</v>
      </c>
      <c r="F9083" s="4">
        <v>5.7957899999999999E-4</v>
      </c>
      <c r="G9083" s="4">
        <v>1</v>
      </c>
      <c r="H9083" s="4">
        <v>1</v>
      </c>
      <c r="I9083" s="4">
        <v>1</v>
      </c>
      <c r="J9083" s="4" t="s">
        <v>10615</v>
      </c>
      <c r="K9083" s="4">
        <v>0</v>
      </c>
      <c r="L9083" s="4">
        <v>1515.8013100000001</v>
      </c>
      <c r="M9083" s="4" t="s">
        <v>29</v>
      </c>
      <c r="N9083" s="4" t="s">
        <v>29</v>
      </c>
      <c r="O9083" s="4">
        <v>2.1489999999999999E-4</v>
      </c>
      <c r="P9083" s="4">
        <v>2.3549999999999999E-3</v>
      </c>
      <c r="Q9083" s="4">
        <v>2.38</v>
      </c>
    </row>
    <row r="9084" spans="1:29" x14ac:dyDescent="0.25">
      <c r="A9084" s="3" t="s">
        <v>29</v>
      </c>
      <c r="B9084" s="3" t="s">
        <v>30</v>
      </c>
      <c r="C9084" s="3" t="s">
        <v>10620</v>
      </c>
      <c r="D9084" s="3" t="s">
        <v>10621</v>
      </c>
      <c r="E9084" s="3">
        <v>0</v>
      </c>
      <c r="F9084" s="3">
        <v>7.657</v>
      </c>
      <c r="G9084" s="3">
        <v>6</v>
      </c>
      <c r="H9084" s="3">
        <v>2</v>
      </c>
      <c r="I9084" s="3">
        <v>2</v>
      </c>
      <c r="J9084" s="3">
        <v>2</v>
      </c>
      <c r="K9084" s="3">
        <v>491</v>
      </c>
      <c r="L9084" s="3">
        <v>55.4</v>
      </c>
      <c r="M9084" s="3">
        <v>8.25</v>
      </c>
      <c r="N9084" s="3">
        <v>6.46</v>
      </c>
      <c r="O9084" s="3">
        <v>2</v>
      </c>
      <c r="P9084" s="3" t="s">
        <v>636</v>
      </c>
      <c r="Q9084" s="3" t="s">
        <v>34</v>
      </c>
      <c r="R9084" s="3" t="s">
        <v>34</v>
      </c>
      <c r="S9084" s="3" t="s">
        <v>10622</v>
      </c>
      <c r="T9084" s="3" t="s">
        <v>34</v>
      </c>
      <c r="U9084" s="3" t="s">
        <v>10620</v>
      </c>
      <c r="V9084" s="3" t="s">
        <v>34</v>
      </c>
      <c r="W9084" s="3" t="s">
        <v>1139</v>
      </c>
      <c r="X9084" s="3" t="s">
        <v>34</v>
      </c>
      <c r="Y9084" s="3" t="s">
        <v>34</v>
      </c>
      <c r="Z9084" s="3" t="s">
        <v>34</v>
      </c>
      <c r="AA9084" s="3">
        <v>0</v>
      </c>
      <c r="AB9084" s="3" t="s">
        <v>29</v>
      </c>
      <c r="AC9084" s="3">
        <v>1</v>
      </c>
    </row>
    <row r="9085" spans="1:29" hidden="1" outlineLevel="1" collapsed="1" x14ac:dyDescent="0.25">
      <c r="A9085" t="s">
        <v>34</v>
      </c>
      <c r="B9085" s="2" t="s">
        <v>39</v>
      </c>
      <c r="C9085" s="2" t="s">
        <v>40</v>
      </c>
      <c r="D9085" s="2" t="s">
        <v>41</v>
      </c>
      <c r="E9085" s="2" t="s">
        <v>42</v>
      </c>
      <c r="F9085" s="2" t="s">
        <v>43</v>
      </c>
      <c r="G9085" s="2" t="s">
        <v>28</v>
      </c>
      <c r="H9085" s="2" t="s">
        <v>44</v>
      </c>
      <c r="I9085" s="2" t="s">
        <v>8</v>
      </c>
      <c r="J9085" s="2" t="s">
        <v>45</v>
      </c>
      <c r="K9085" s="2" t="s">
        <v>46</v>
      </c>
      <c r="L9085" s="2" t="s">
        <v>47</v>
      </c>
      <c r="M9085" s="2" t="s">
        <v>27</v>
      </c>
      <c r="N9085" s="2" t="s">
        <v>48</v>
      </c>
      <c r="O9085" s="2" t="s">
        <v>49</v>
      </c>
      <c r="P9085" s="2" t="s">
        <v>50</v>
      </c>
      <c r="Q9085" s="2" t="s">
        <v>51</v>
      </c>
    </row>
    <row r="9086" spans="1:29" hidden="1" outlineLevel="1" collapsed="1" x14ac:dyDescent="0.25">
      <c r="A9086" t="s">
        <v>34</v>
      </c>
      <c r="B9086" s="4" t="s">
        <v>29</v>
      </c>
      <c r="C9086" s="4" t="s">
        <v>10623</v>
      </c>
      <c r="D9086" s="4" t="s">
        <v>199</v>
      </c>
      <c r="E9086" s="4">
        <v>3.6254100000000002E-4</v>
      </c>
      <c r="F9086" s="4">
        <v>1.5434800000000001E-4</v>
      </c>
      <c r="G9086" s="4">
        <v>1</v>
      </c>
      <c r="H9086" s="4">
        <v>1</v>
      </c>
      <c r="I9086" s="4">
        <v>1</v>
      </c>
      <c r="J9086" s="4" t="s">
        <v>10620</v>
      </c>
      <c r="K9086" s="4">
        <v>1</v>
      </c>
      <c r="L9086" s="4">
        <v>1813.82727</v>
      </c>
      <c r="M9086" s="4" t="s">
        <v>29</v>
      </c>
      <c r="N9086" s="4" t="s">
        <v>29</v>
      </c>
      <c r="O9086" s="4">
        <v>6.5770000000000002E-5</v>
      </c>
      <c r="P9086" s="4">
        <v>2.711E-5</v>
      </c>
      <c r="Q9086" s="4">
        <v>3.04</v>
      </c>
    </row>
    <row r="9087" spans="1:29" hidden="1" outlineLevel="1" collapsed="1" x14ac:dyDescent="0.25">
      <c r="A9087" t="s">
        <v>34</v>
      </c>
      <c r="B9087" s="4" t="s">
        <v>29</v>
      </c>
      <c r="C9087" s="4" t="s">
        <v>10624</v>
      </c>
      <c r="D9087" s="4" t="s">
        <v>34</v>
      </c>
      <c r="E9087" s="4">
        <v>6.3316500000000003E-3</v>
      </c>
      <c r="F9087" s="4">
        <v>4.3565599999999998E-4</v>
      </c>
      <c r="G9087" s="4">
        <v>1</v>
      </c>
      <c r="H9087" s="4">
        <v>1</v>
      </c>
      <c r="I9087" s="4">
        <v>1</v>
      </c>
      <c r="J9087" s="4" t="s">
        <v>10620</v>
      </c>
      <c r="K9087" s="4">
        <v>0</v>
      </c>
      <c r="L9087" s="4">
        <v>1665.9071100000001</v>
      </c>
      <c r="M9087" s="4" t="s">
        <v>29</v>
      </c>
      <c r="N9087" s="4" t="s">
        <v>29</v>
      </c>
      <c r="O9087" s="4">
        <v>1.639E-4</v>
      </c>
      <c r="P9087" s="4">
        <v>8.1300000000000003E-4</v>
      </c>
      <c r="Q9087" s="4">
        <v>3.42</v>
      </c>
    </row>
    <row r="9088" spans="1:29" x14ac:dyDescent="0.25">
      <c r="A9088" s="3" t="s">
        <v>29</v>
      </c>
      <c r="B9088" s="3" t="s">
        <v>30</v>
      </c>
      <c r="C9088" s="3" t="s">
        <v>10625</v>
      </c>
      <c r="D9088" s="3" t="s">
        <v>10626</v>
      </c>
      <c r="E9088" s="3">
        <v>0</v>
      </c>
      <c r="F9088" s="3">
        <v>7.6390000000000002</v>
      </c>
      <c r="G9088" s="3">
        <v>26</v>
      </c>
      <c r="H9088" s="3">
        <v>2</v>
      </c>
      <c r="I9088" s="3">
        <v>2</v>
      </c>
      <c r="J9088" s="3">
        <v>2</v>
      </c>
      <c r="K9088" s="3">
        <v>155</v>
      </c>
      <c r="L9088" s="3">
        <v>17.899999999999999</v>
      </c>
      <c r="M9088" s="3">
        <v>4.63</v>
      </c>
      <c r="N9088" s="3">
        <v>6.89</v>
      </c>
      <c r="O9088" s="3">
        <v>2</v>
      </c>
      <c r="P9088" s="3" t="s">
        <v>315</v>
      </c>
      <c r="Q9088" s="3" t="s">
        <v>2310</v>
      </c>
      <c r="R9088" s="3" t="s">
        <v>3999</v>
      </c>
      <c r="S9088" s="3" t="s">
        <v>10627</v>
      </c>
      <c r="T9088" s="3" t="s">
        <v>34</v>
      </c>
      <c r="U9088" s="3" t="s">
        <v>10628</v>
      </c>
      <c r="V9088" s="3" t="s">
        <v>34</v>
      </c>
      <c r="W9088" s="3" t="s">
        <v>2549</v>
      </c>
      <c r="X9088" s="3" t="s">
        <v>34</v>
      </c>
      <c r="Y9088" s="3" t="s">
        <v>34</v>
      </c>
      <c r="Z9088" s="3" t="s">
        <v>34</v>
      </c>
      <c r="AA9088" s="3">
        <v>0</v>
      </c>
      <c r="AB9088" s="3" t="s">
        <v>29</v>
      </c>
      <c r="AC9088" s="3">
        <v>1</v>
      </c>
    </row>
    <row r="9089" spans="1:29" hidden="1" outlineLevel="1" collapsed="1" x14ac:dyDescent="0.25">
      <c r="A9089" t="s">
        <v>34</v>
      </c>
      <c r="B9089" s="2" t="s">
        <v>39</v>
      </c>
      <c r="C9089" s="2" t="s">
        <v>40</v>
      </c>
      <c r="D9089" s="2" t="s">
        <v>41</v>
      </c>
      <c r="E9089" s="2" t="s">
        <v>42</v>
      </c>
      <c r="F9089" s="2" t="s">
        <v>43</v>
      </c>
      <c r="G9089" s="2" t="s">
        <v>28</v>
      </c>
      <c r="H9089" s="2" t="s">
        <v>44</v>
      </c>
      <c r="I9089" s="2" t="s">
        <v>8</v>
      </c>
      <c r="J9089" s="2" t="s">
        <v>45</v>
      </c>
      <c r="K9089" s="2" t="s">
        <v>46</v>
      </c>
      <c r="L9089" s="2" t="s">
        <v>47</v>
      </c>
      <c r="M9089" s="2" t="s">
        <v>27</v>
      </c>
      <c r="N9089" s="2" t="s">
        <v>48</v>
      </c>
      <c r="O9089" s="2" t="s">
        <v>49</v>
      </c>
      <c r="P9089" s="2" t="s">
        <v>50</v>
      </c>
      <c r="Q9089" s="2" t="s">
        <v>51</v>
      </c>
    </row>
    <row r="9090" spans="1:29" hidden="1" outlineLevel="1" collapsed="1" x14ac:dyDescent="0.25">
      <c r="A9090" t="s">
        <v>34</v>
      </c>
      <c r="B9090" s="4" t="s">
        <v>29</v>
      </c>
      <c r="C9090" s="4" t="s">
        <v>10629</v>
      </c>
      <c r="D9090" s="4" t="s">
        <v>66</v>
      </c>
      <c r="E9090" s="4">
        <v>5.4704700000000005E-4</v>
      </c>
      <c r="F9090" s="4">
        <v>1.5434800000000001E-4</v>
      </c>
      <c r="G9090" s="4">
        <v>1</v>
      </c>
      <c r="H9090" s="4">
        <v>1</v>
      </c>
      <c r="I9090" s="4">
        <v>1</v>
      </c>
      <c r="J9090" s="4" t="s">
        <v>10625</v>
      </c>
      <c r="K9090" s="4">
        <v>0</v>
      </c>
      <c r="L9090" s="4">
        <v>2431.2173499999999</v>
      </c>
      <c r="M9090" s="4" t="s">
        <v>29</v>
      </c>
      <c r="N9090" s="4" t="s">
        <v>29</v>
      </c>
      <c r="O9090" s="4">
        <v>6.5770000000000002E-5</v>
      </c>
      <c r="P9090" s="4">
        <v>4.4650000000000001E-5</v>
      </c>
      <c r="Q9090" s="4">
        <v>3.97</v>
      </c>
    </row>
    <row r="9091" spans="1:29" hidden="1" outlineLevel="1" collapsed="1" x14ac:dyDescent="0.25">
      <c r="A9091" t="s">
        <v>34</v>
      </c>
      <c r="B9091" s="4" t="s">
        <v>29</v>
      </c>
      <c r="C9091" s="4" t="s">
        <v>10630</v>
      </c>
      <c r="D9091" s="4" t="s">
        <v>34</v>
      </c>
      <c r="E9091" s="4">
        <v>4.2888400000000004E-3</v>
      </c>
      <c r="F9091" s="4">
        <v>3.0793500000000001E-4</v>
      </c>
      <c r="G9091" s="4">
        <v>1</v>
      </c>
      <c r="H9091" s="4">
        <v>1</v>
      </c>
      <c r="I9091" s="4">
        <v>1</v>
      </c>
      <c r="J9091" s="4" t="s">
        <v>10625</v>
      </c>
      <c r="K9091" s="4">
        <v>0</v>
      </c>
      <c r="L9091" s="4">
        <v>2126.02612</v>
      </c>
      <c r="M9091" s="4" t="s">
        <v>29</v>
      </c>
      <c r="N9091" s="4" t="s">
        <v>29</v>
      </c>
      <c r="O9091" s="4">
        <v>1.192E-4</v>
      </c>
      <c r="P9091" s="4">
        <v>5.1429999999999998E-4</v>
      </c>
      <c r="Q9091" s="4">
        <v>2.91</v>
      </c>
    </row>
    <row r="9092" spans="1:29" x14ac:dyDescent="0.25">
      <c r="A9092" s="3" t="s">
        <v>29</v>
      </c>
      <c r="B9092" s="3" t="s">
        <v>30</v>
      </c>
      <c r="C9092" s="3" t="s">
        <v>10631</v>
      </c>
      <c r="D9092" s="3" t="s">
        <v>10632</v>
      </c>
      <c r="E9092" s="3">
        <v>0</v>
      </c>
      <c r="F9092" s="3">
        <v>7.6379999999999999</v>
      </c>
      <c r="G9092" s="3">
        <v>11</v>
      </c>
      <c r="H9092" s="3">
        <v>2</v>
      </c>
      <c r="I9092" s="3">
        <v>2</v>
      </c>
      <c r="J9092" s="3">
        <v>2</v>
      </c>
      <c r="K9092" s="3">
        <v>309</v>
      </c>
      <c r="L9092" s="3">
        <v>34</v>
      </c>
      <c r="M9092" s="3">
        <v>6.52</v>
      </c>
      <c r="N9092" s="3">
        <v>4.96</v>
      </c>
      <c r="O9092" s="3">
        <v>2</v>
      </c>
      <c r="P9092" s="3" t="s">
        <v>5861</v>
      </c>
      <c r="Q9092" s="3" t="s">
        <v>6995</v>
      </c>
      <c r="R9092" s="3" t="s">
        <v>10633</v>
      </c>
      <c r="S9092" s="3" t="s">
        <v>10634</v>
      </c>
      <c r="T9092" s="3" t="s">
        <v>10635</v>
      </c>
      <c r="U9092" s="3" t="s">
        <v>10631</v>
      </c>
      <c r="V9092" s="3" t="s">
        <v>10636</v>
      </c>
      <c r="W9092" s="3" t="s">
        <v>2509</v>
      </c>
      <c r="X9092" s="3" t="s">
        <v>10637</v>
      </c>
      <c r="Y9092" s="3" t="s">
        <v>34</v>
      </c>
      <c r="Z9092" s="3" t="s">
        <v>7428</v>
      </c>
      <c r="AA9092" s="3">
        <v>13</v>
      </c>
      <c r="AB9092" s="3" t="s">
        <v>29</v>
      </c>
      <c r="AC9092" s="3">
        <v>1</v>
      </c>
    </row>
    <row r="9093" spans="1:29" hidden="1" outlineLevel="1" collapsed="1" x14ac:dyDescent="0.25">
      <c r="A9093" t="s">
        <v>34</v>
      </c>
      <c r="B9093" s="2" t="s">
        <v>39</v>
      </c>
      <c r="C9093" s="2" t="s">
        <v>40</v>
      </c>
      <c r="D9093" s="2" t="s">
        <v>41</v>
      </c>
      <c r="E9093" s="2" t="s">
        <v>42</v>
      </c>
      <c r="F9093" s="2" t="s">
        <v>43</v>
      </c>
      <c r="G9093" s="2" t="s">
        <v>28</v>
      </c>
      <c r="H9093" s="2" t="s">
        <v>44</v>
      </c>
      <c r="I9093" s="2" t="s">
        <v>8</v>
      </c>
      <c r="J9093" s="2" t="s">
        <v>45</v>
      </c>
      <c r="K9093" s="2" t="s">
        <v>46</v>
      </c>
      <c r="L9093" s="2" t="s">
        <v>47</v>
      </c>
      <c r="M9093" s="2" t="s">
        <v>27</v>
      </c>
      <c r="N9093" s="2" t="s">
        <v>48</v>
      </c>
      <c r="O9093" s="2" t="s">
        <v>49</v>
      </c>
      <c r="P9093" s="2" t="s">
        <v>50</v>
      </c>
      <c r="Q9093" s="2" t="s">
        <v>51</v>
      </c>
    </row>
    <row r="9094" spans="1:29" hidden="1" outlineLevel="1" collapsed="1" x14ac:dyDescent="0.25">
      <c r="A9094" t="s">
        <v>34</v>
      </c>
      <c r="B9094" s="4" t="s">
        <v>29</v>
      </c>
      <c r="C9094" s="4" t="s">
        <v>10638</v>
      </c>
      <c r="D9094" s="4" t="s">
        <v>618</v>
      </c>
      <c r="E9094" s="4">
        <v>1.6125300000000001E-4</v>
      </c>
      <c r="F9094" s="4">
        <v>1.5434800000000001E-4</v>
      </c>
      <c r="G9094" s="4">
        <v>1</v>
      </c>
      <c r="H9094" s="4">
        <v>1</v>
      </c>
      <c r="I9094" s="4">
        <v>1</v>
      </c>
      <c r="J9094" s="4" t="s">
        <v>10631</v>
      </c>
      <c r="K9094" s="4">
        <v>0</v>
      </c>
      <c r="L9094" s="4">
        <v>2104.0954499999998</v>
      </c>
      <c r="M9094" s="4" t="s">
        <v>29</v>
      </c>
      <c r="N9094" s="4" t="s">
        <v>29</v>
      </c>
      <c r="O9094" s="4">
        <v>6.5770000000000002E-5</v>
      </c>
      <c r="P9094" s="4">
        <v>1.0180000000000001E-5</v>
      </c>
      <c r="Q9094" s="4">
        <v>2.68</v>
      </c>
    </row>
    <row r="9095" spans="1:29" hidden="1" outlineLevel="1" collapsed="1" x14ac:dyDescent="0.25">
      <c r="A9095" t="s">
        <v>34</v>
      </c>
      <c r="B9095" s="4" t="s">
        <v>29</v>
      </c>
      <c r="C9095" s="4" t="s">
        <v>10639</v>
      </c>
      <c r="D9095" s="4" t="s">
        <v>34</v>
      </c>
      <c r="E9095" s="4">
        <v>1.48294E-2</v>
      </c>
      <c r="F9095" s="4">
        <v>5.7957899999999999E-4</v>
      </c>
      <c r="G9095" s="4">
        <v>1</v>
      </c>
      <c r="H9095" s="4">
        <v>1</v>
      </c>
      <c r="I9095" s="4">
        <v>1</v>
      </c>
      <c r="J9095" s="4" t="s">
        <v>10631</v>
      </c>
      <c r="K9095" s="4">
        <v>0</v>
      </c>
      <c r="L9095" s="4">
        <v>1578.8387</v>
      </c>
      <c r="M9095" s="4" t="s">
        <v>29</v>
      </c>
      <c r="N9095" s="4" t="s">
        <v>29</v>
      </c>
      <c r="O9095" s="4">
        <v>2.1489999999999999E-4</v>
      </c>
      <c r="P9095" s="4">
        <v>2.2620000000000001E-3</v>
      </c>
      <c r="Q9095" s="4">
        <v>2.2799999999999998</v>
      </c>
    </row>
    <row r="9096" spans="1:29" x14ac:dyDescent="0.25">
      <c r="A9096" s="3" t="s">
        <v>29</v>
      </c>
      <c r="B9096" s="3" t="s">
        <v>30</v>
      </c>
      <c r="C9096" s="3" t="s">
        <v>10640</v>
      </c>
      <c r="D9096" s="3" t="s">
        <v>10641</v>
      </c>
      <c r="E9096" s="3">
        <v>0</v>
      </c>
      <c r="F9096" s="3">
        <v>7.625</v>
      </c>
      <c r="G9096" s="3">
        <v>5</v>
      </c>
      <c r="H9096" s="3">
        <v>1</v>
      </c>
      <c r="I9096" s="3">
        <v>1</v>
      </c>
      <c r="J9096" s="3">
        <v>1</v>
      </c>
      <c r="K9096" s="3">
        <v>462</v>
      </c>
      <c r="L9096" s="3">
        <v>53.3</v>
      </c>
      <c r="M9096" s="3">
        <v>6.09</v>
      </c>
      <c r="N9096" s="3">
        <v>4.04</v>
      </c>
      <c r="O9096" s="3">
        <v>1</v>
      </c>
      <c r="P9096" s="3" t="s">
        <v>315</v>
      </c>
      <c r="Q9096" s="3" t="s">
        <v>2186</v>
      </c>
      <c r="R9096" s="3" t="s">
        <v>35</v>
      </c>
      <c r="S9096" s="3" t="s">
        <v>10642</v>
      </c>
      <c r="T9096" s="3" t="s">
        <v>34</v>
      </c>
      <c r="U9096" s="3" t="s">
        <v>10643</v>
      </c>
      <c r="V9096" s="3" t="s">
        <v>34</v>
      </c>
      <c r="W9096" s="3" t="s">
        <v>38</v>
      </c>
      <c r="X9096" s="3" t="s">
        <v>34</v>
      </c>
      <c r="Y9096" s="3" t="s">
        <v>34</v>
      </c>
      <c r="Z9096" s="3" t="s">
        <v>34</v>
      </c>
      <c r="AA9096" s="3">
        <v>0</v>
      </c>
      <c r="AB9096" s="3" t="s">
        <v>29</v>
      </c>
      <c r="AC9096" s="3">
        <v>1</v>
      </c>
    </row>
    <row r="9097" spans="1:29" hidden="1" outlineLevel="1" collapsed="1" x14ac:dyDescent="0.25">
      <c r="A9097" t="s">
        <v>34</v>
      </c>
      <c r="B9097" s="2" t="s">
        <v>39</v>
      </c>
      <c r="C9097" s="2" t="s">
        <v>40</v>
      </c>
      <c r="D9097" s="2" t="s">
        <v>41</v>
      </c>
      <c r="E9097" s="2" t="s">
        <v>42</v>
      </c>
      <c r="F9097" s="2" t="s">
        <v>43</v>
      </c>
      <c r="G9097" s="2" t="s">
        <v>28</v>
      </c>
      <c r="H9097" s="2" t="s">
        <v>44</v>
      </c>
      <c r="I9097" s="2" t="s">
        <v>8</v>
      </c>
      <c r="J9097" s="2" t="s">
        <v>45</v>
      </c>
      <c r="K9097" s="2" t="s">
        <v>46</v>
      </c>
      <c r="L9097" s="2" t="s">
        <v>47</v>
      </c>
      <c r="M9097" s="2" t="s">
        <v>27</v>
      </c>
      <c r="N9097" s="2" t="s">
        <v>48</v>
      </c>
      <c r="O9097" s="2" t="s">
        <v>49</v>
      </c>
      <c r="P9097" s="2" t="s">
        <v>50</v>
      </c>
      <c r="Q9097" s="2" t="s">
        <v>51</v>
      </c>
    </row>
    <row r="9098" spans="1:29" hidden="1" outlineLevel="1" collapsed="1" x14ac:dyDescent="0.25">
      <c r="A9098" t="s">
        <v>34</v>
      </c>
      <c r="B9098" s="4" t="s">
        <v>29</v>
      </c>
      <c r="C9098" s="4" t="s">
        <v>10644</v>
      </c>
      <c r="D9098" s="4" t="s">
        <v>34</v>
      </c>
      <c r="E9098" s="4">
        <v>1.0754900000000001E-6</v>
      </c>
      <c r="F9098" s="4">
        <v>1.5434800000000001E-4</v>
      </c>
      <c r="G9098" s="4">
        <v>1</v>
      </c>
      <c r="H9098" s="4">
        <v>1</v>
      </c>
      <c r="I9098" s="4">
        <v>1</v>
      </c>
      <c r="J9098" s="4" t="s">
        <v>10640</v>
      </c>
      <c r="K9098" s="4">
        <v>0</v>
      </c>
      <c r="L9098" s="4">
        <v>2793.4166</v>
      </c>
      <c r="M9098" s="4" t="s">
        <v>29</v>
      </c>
      <c r="N9098" s="4" t="s">
        <v>29</v>
      </c>
      <c r="O9098" s="4">
        <v>6.5770000000000002E-5</v>
      </c>
      <c r="P9098" s="4">
        <v>2.37E-8</v>
      </c>
      <c r="Q9098" s="4">
        <v>4.04</v>
      </c>
    </row>
    <row r="9099" spans="1:29" x14ac:dyDescent="0.25">
      <c r="A9099" s="3" t="s">
        <v>29</v>
      </c>
      <c r="B9099" s="3" t="s">
        <v>30</v>
      </c>
      <c r="C9099" s="3" t="s">
        <v>10645</v>
      </c>
      <c r="D9099" s="3" t="s">
        <v>10646</v>
      </c>
      <c r="E9099" s="3">
        <v>0</v>
      </c>
      <c r="F9099" s="3">
        <v>7.5330000000000004</v>
      </c>
      <c r="G9099" s="3">
        <v>3</v>
      </c>
      <c r="H9099" s="3">
        <v>2</v>
      </c>
      <c r="I9099" s="3">
        <v>2</v>
      </c>
      <c r="J9099" s="3">
        <v>2</v>
      </c>
      <c r="K9099" s="3">
        <v>816</v>
      </c>
      <c r="L9099" s="3">
        <v>92.6</v>
      </c>
      <c r="M9099" s="3">
        <v>5.03</v>
      </c>
      <c r="N9099" s="3">
        <v>5.23</v>
      </c>
      <c r="O9099" s="3">
        <v>2</v>
      </c>
      <c r="P9099" s="3" t="s">
        <v>34</v>
      </c>
      <c r="Q9099" s="3" t="s">
        <v>34</v>
      </c>
      <c r="R9099" s="3" t="s">
        <v>34</v>
      </c>
      <c r="S9099" s="3" t="s">
        <v>34</v>
      </c>
      <c r="T9099" s="3" t="s">
        <v>34</v>
      </c>
      <c r="U9099" s="3" t="s">
        <v>10645</v>
      </c>
      <c r="V9099" s="3" t="s">
        <v>34</v>
      </c>
      <c r="W9099" s="3" t="s">
        <v>714</v>
      </c>
      <c r="X9099" s="3" t="s">
        <v>34</v>
      </c>
      <c r="Y9099" s="3" t="s">
        <v>34</v>
      </c>
      <c r="Z9099" s="3" t="s">
        <v>34</v>
      </c>
      <c r="AA9099" s="3">
        <v>0</v>
      </c>
      <c r="AB9099" s="3" t="s">
        <v>29</v>
      </c>
      <c r="AC9099" s="3">
        <v>1</v>
      </c>
    </row>
    <row r="9100" spans="1:29" hidden="1" outlineLevel="1" collapsed="1" x14ac:dyDescent="0.25">
      <c r="A9100" t="s">
        <v>34</v>
      </c>
      <c r="B9100" s="2" t="s">
        <v>39</v>
      </c>
      <c r="C9100" s="2" t="s">
        <v>40</v>
      </c>
      <c r="D9100" s="2" t="s">
        <v>41</v>
      </c>
      <c r="E9100" s="2" t="s">
        <v>42</v>
      </c>
      <c r="F9100" s="2" t="s">
        <v>43</v>
      </c>
      <c r="G9100" s="2" t="s">
        <v>28</v>
      </c>
      <c r="H9100" s="2" t="s">
        <v>44</v>
      </c>
      <c r="I9100" s="2" t="s">
        <v>8</v>
      </c>
      <c r="J9100" s="2" t="s">
        <v>45</v>
      </c>
      <c r="K9100" s="2" t="s">
        <v>46</v>
      </c>
      <c r="L9100" s="2" t="s">
        <v>47</v>
      </c>
      <c r="M9100" s="2" t="s">
        <v>27</v>
      </c>
      <c r="N9100" s="2" t="s">
        <v>48</v>
      </c>
      <c r="O9100" s="2" t="s">
        <v>49</v>
      </c>
      <c r="P9100" s="2" t="s">
        <v>50</v>
      </c>
      <c r="Q9100" s="2" t="s">
        <v>51</v>
      </c>
    </row>
    <row r="9101" spans="1:29" hidden="1" outlineLevel="1" collapsed="1" x14ac:dyDescent="0.25">
      <c r="A9101" t="s">
        <v>34</v>
      </c>
      <c r="B9101" s="4" t="s">
        <v>29</v>
      </c>
      <c r="C9101" s="4" t="s">
        <v>10647</v>
      </c>
      <c r="D9101" s="4" t="s">
        <v>34</v>
      </c>
      <c r="E9101" s="4">
        <v>9.6912799999999998E-4</v>
      </c>
      <c r="F9101" s="4">
        <v>1.5434800000000001E-4</v>
      </c>
      <c r="G9101" s="4">
        <v>1</v>
      </c>
      <c r="H9101" s="4">
        <v>1</v>
      </c>
      <c r="I9101" s="4">
        <v>1</v>
      </c>
      <c r="J9101" s="4" t="s">
        <v>10645</v>
      </c>
      <c r="K9101" s="4">
        <v>0</v>
      </c>
      <c r="L9101" s="4">
        <v>1948.0385799999999</v>
      </c>
      <c r="M9101" s="4" t="s">
        <v>29</v>
      </c>
      <c r="N9101" s="4" t="s">
        <v>29</v>
      </c>
      <c r="O9101" s="4">
        <v>6.5770000000000002E-5</v>
      </c>
      <c r="P9101" s="4">
        <v>8.8739999999999994E-5</v>
      </c>
      <c r="Q9101" s="4">
        <v>3.31</v>
      </c>
    </row>
    <row r="9102" spans="1:29" hidden="1" outlineLevel="1" collapsed="1" x14ac:dyDescent="0.25">
      <c r="A9102" t="s">
        <v>34</v>
      </c>
      <c r="B9102" s="4" t="s">
        <v>29</v>
      </c>
      <c r="C9102" s="4" t="s">
        <v>10648</v>
      </c>
      <c r="D9102" s="4" t="s">
        <v>34</v>
      </c>
      <c r="E9102" s="4">
        <v>2.9401900000000001E-3</v>
      </c>
      <c r="F9102" s="4">
        <v>3.0793500000000001E-4</v>
      </c>
      <c r="G9102" s="4">
        <v>1</v>
      </c>
      <c r="H9102" s="4">
        <v>1</v>
      </c>
      <c r="I9102" s="4">
        <v>1</v>
      </c>
      <c r="J9102" s="4" t="s">
        <v>10645</v>
      </c>
      <c r="K9102" s="4">
        <v>0</v>
      </c>
      <c r="L9102" s="4">
        <v>935.53490999999997</v>
      </c>
      <c r="M9102" s="4" t="s">
        <v>29</v>
      </c>
      <c r="N9102" s="4" t="s">
        <v>29</v>
      </c>
      <c r="O9102" s="4">
        <v>1.192E-4</v>
      </c>
      <c r="P9102" s="4">
        <v>3.3060000000000001E-4</v>
      </c>
      <c r="Q9102" s="4">
        <v>1.92</v>
      </c>
    </row>
    <row r="9103" spans="1:29" x14ac:dyDescent="0.25">
      <c r="A9103" s="3" t="s">
        <v>29</v>
      </c>
      <c r="B9103" s="3" t="s">
        <v>30</v>
      </c>
      <c r="C9103" s="3" t="s">
        <v>10649</v>
      </c>
      <c r="D9103" s="3" t="s">
        <v>10650</v>
      </c>
      <c r="E9103" s="3">
        <v>0</v>
      </c>
      <c r="F9103" s="3">
        <v>7.484</v>
      </c>
      <c r="G9103" s="3">
        <v>5</v>
      </c>
      <c r="H9103" s="3">
        <v>1</v>
      </c>
      <c r="I9103" s="3">
        <v>1</v>
      </c>
      <c r="J9103" s="3">
        <v>1</v>
      </c>
      <c r="K9103" s="3">
        <v>261</v>
      </c>
      <c r="L9103" s="3">
        <v>30.2</v>
      </c>
      <c r="M9103" s="3">
        <v>9.1999999999999993</v>
      </c>
      <c r="N9103" s="3">
        <v>3.87</v>
      </c>
      <c r="O9103" s="3">
        <v>1</v>
      </c>
      <c r="P9103" s="3" t="s">
        <v>2217</v>
      </c>
      <c r="Q9103" s="3" t="s">
        <v>10651</v>
      </c>
      <c r="R9103" s="3" t="s">
        <v>1552</v>
      </c>
      <c r="S9103" s="3" t="s">
        <v>10652</v>
      </c>
      <c r="T9103" s="3" t="s">
        <v>10653</v>
      </c>
      <c r="U9103" s="3" t="s">
        <v>10649</v>
      </c>
      <c r="V9103" s="3" t="s">
        <v>10654</v>
      </c>
      <c r="W9103" s="3" t="s">
        <v>38</v>
      </c>
      <c r="X9103" s="3" t="s">
        <v>34</v>
      </c>
      <c r="Y9103" s="3" t="s">
        <v>34</v>
      </c>
      <c r="Z9103" s="3" t="s">
        <v>34</v>
      </c>
      <c r="AA9103" s="3">
        <v>0</v>
      </c>
      <c r="AB9103" s="3" t="s">
        <v>29</v>
      </c>
      <c r="AC9103" s="3">
        <v>1</v>
      </c>
    </row>
    <row r="9104" spans="1:29" hidden="1" outlineLevel="1" collapsed="1" x14ac:dyDescent="0.25">
      <c r="A9104" t="s">
        <v>34</v>
      </c>
      <c r="B9104" s="2" t="s">
        <v>39</v>
      </c>
      <c r="C9104" s="2" t="s">
        <v>40</v>
      </c>
      <c r="D9104" s="2" t="s">
        <v>41</v>
      </c>
      <c r="E9104" s="2" t="s">
        <v>42</v>
      </c>
      <c r="F9104" s="2" t="s">
        <v>43</v>
      </c>
      <c r="G9104" s="2" t="s">
        <v>28</v>
      </c>
      <c r="H9104" s="2" t="s">
        <v>44</v>
      </c>
      <c r="I9104" s="2" t="s">
        <v>8</v>
      </c>
      <c r="J9104" s="2" t="s">
        <v>45</v>
      </c>
      <c r="K9104" s="2" t="s">
        <v>46</v>
      </c>
      <c r="L9104" s="2" t="s">
        <v>47</v>
      </c>
      <c r="M9104" s="2" t="s">
        <v>27</v>
      </c>
      <c r="N9104" s="2" t="s">
        <v>48</v>
      </c>
      <c r="O9104" s="2" t="s">
        <v>49</v>
      </c>
      <c r="P9104" s="2" t="s">
        <v>50</v>
      </c>
      <c r="Q9104" s="2" t="s">
        <v>51</v>
      </c>
    </row>
    <row r="9105" spans="1:29" hidden="1" outlineLevel="1" collapsed="1" x14ac:dyDescent="0.25">
      <c r="A9105" t="s">
        <v>34</v>
      </c>
      <c r="B9105" s="4" t="s">
        <v>29</v>
      </c>
      <c r="C9105" s="4" t="s">
        <v>10655</v>
      </c>
      <c r="D9105" s="4" t="s">
        <v>34</v>
      </c>
      <c r="E9105" s="4">
        <v>1.40001E-6</v>
      </c>
      <c r="F9105" s="4">
        <v>1.5434800000000001E-4</v>
      </c>
      <c r="G9105" s="4">
        <v>1</v>
      </c>
      <c r="H9105" s="4">
        <v>1</v>
      </c>
      <c r="I9105" s="4">
        <v>1</v>
      </c>
      <c r="J9105" s="4" t="s">
        <v>10649</v>
      </c>
      <c r="K9105" s="4">
        <v>0</v>
      </c>
      <c r="L9105" s="4">
        <v>1656.8802900000001</v>
      </c>
      <c r="M9105" s="4" t="s">
        <v>29</v>
      </c>
      <c r="N9105" s="4" t="s">
        <v>29</v>
      </c>
      <c r="O9105" s="4">
        <v>6.5770000000000002E-5</v>
      </c>
      <c r="P9105" s="4">
        <v>3.2789999999999998E-8</v>
      </c>
      <c r="Q9105" s="4">
        <v>3.87</v>
      </c>
    </row>
    <row r="9106" spans="1:29" x14ac:dyDescent="0.25">
      <c r="A9106" s="3" t="s">
        <v>29</v>
      </c>
      <c r="B9106" s="3" t="s">
        <v>30</v>
      </c>
      <c r="C9106" s="3" t="s">
        <v>10656</v>
      </c>
      <c r="D9106" s="3" t="s">
        <v>10657</v>
      </c>
      <c r="E9106" s="3">
        <v>0</v>
      </c>
      <c r="F9106" s="3">
        <v>7.4340000000000002</v>
      </c>
      <c r="G9106" s="3">
        <v>5</v>
      </c>
      <c r="H9106" s="3">
        <v>2</v>
      </c>
      <c r="I9106" s="3">
        <v>2</v>
      </c>
      <c r="J9106" s="3">
        <v>2</v>
      </c>
      <c r="K9106" s="3">
        <v>557</v>
      </c>
      <c r="L9106" s="3">
        <v>63.6</v>
      </c>
      <c r="M9106" s="3">
        <v>9</v>
      </c>
      <c r="N9106" s="3">
        <v>5.74</v>
      </c>
      <c r="O9106" s="3">
        <v>2</v>
      </c>
      <c r="P9106" s="3" t="s">
        <v>34</v>
      </c>
      <c r="Q9106" s="3" t="s">
        <v>34</v>
      </c>
      <c r="R9106" s="3" t="s">
        <v>1854</v>
      </c>
      <c r="S9106" s="3" t="s">
        <v>10658</v>
      </c>
      <c r="T9106" s="3" t="s">
        <v>34</v>
      </c>
      <c r="U9106" s="3" t="s">
        <v>10659</v>
      </c>
      <c r="V9106" s="3" t="s">
        <v>34</v>
      </c>
      <c r="W9106" s="3" t="s">
        <v>2549</v>
      </c>
      <c r="X9106" s="3" t="s">
        <v>34</v>
      </c>
      <c r="Y9106" s="3" t="s">
        <v>34</v>
      </c>
      <c r="Z9106" s="3" t="s">
        <v>34</v>
      </c>
      <c r="AA9106" s="3">
        <v>0</v>
      </c>
      <c r="AB9106" s="3" t="s">
        <v>29</v>
      </c>
      <c r="AC9106" s="3">
        <v>1</v>
      </c>
    </row>
    <row r="9107" spans="1:29" hidden="1" outlineLevel="1" collapsed="1" x14ac:dyDescent="0.25">
      <c r="A9107" t="s">
        <v>34</v>
      </c>
      <c r="B9107" s="2" t="s">
        <v>39</v>
      </c>
      <c r="C9107" s="2" t="s">
        <v>40</v>
      </c>
      <c r="D9107" s="2" t="s">
        <v>41</v>
      </c>
      <c r="E9107" s="2" t="s">
        <v>42</v>
      </c>
      <c r="F9107" s="2" t="s">
        <v>43</v>
      </c>
      <c r="G9107" s="2" t="s">
        <v>28</v>
      </c>
      <c r="H9107" s="2" t="s">
        <v>44</v>
      </c>
      <c r="I9107" s="2" t="s">
        <v>8</v>
      </c>
      <c r="J9107" s="2" t="s">
        <v>45</v>
      </c>
      <c r="K9107" s="2" t="s">
        <v>46</v>
      </c>
      <c r="L9107" s="2" t="s">
        <v>47</v>
      </c>
      <c r="M9107" s="2" t="s">
        <v>27</v>
      </c>
      <c r="N9107" s="2" t="s">
        <v>48</v>
      </c>
      <c r="O9107" s="2" t="s">
        <v>49</v>
      </c>
      <c r="P9107" s="2" t="s">
        <v>50</v>
      </c>
      <c r="Q9107" s="2" t="s">
        <v>51</v>
      </c>
    </row>
    <row r="9108" spans="1:29" hidden="1" outlineLevel="1" collapsed="1" x14ac:dyDescent="0.25">
      <c r="A9108" t="s">
        <v>34</v>
      </c>
      <c r="B9108" s="4" t="s">
        <v>29</v>
      </c>
      <c r="C9108" s="4" t="s">
        <v>10660</v>
      </c>
      <c r="D9108" s="4" t="s">
        <v>10661</v>
      </c>
      <c r="E9108" s="4">
        <v>1.04678E-3</v>
      </c>
      <c r="F9108" s="4">
        <v>1.5434800000000001E-4</v>
      </c>
      <c r="G9108" s="4">
        <v>1</v>
      </c>
      <c r="H9108" s="4">
        <v>1</v>
      </c>
      <c r="I9108" s="4">
        <v>1</v>
      </c>
      <c r="J9108" s="4" t="s">
        <v>10656</v>
      </c>
      <c r="K9108" s="4">
        <v>0</v>
      </c>
      <c r="L9108" s="4">
        <v>1859.84485</v>
      </c>
      <c r="M9108" s="4" t="s">
        <v>29</v>
      </c>
      <c r="N9108" s="4" t="s">
        <v>29</v>
      </c>
      <c r="O9108" s="4">
        <v>6.5770000000000002E-5</v>
      </c>
      <c r="P9108" s="4">
        <v>9.7449999999999997E-5</v>
      </c>
      <c r="Q9108" s="4">
        <v>3.1</v>
      </c>
    </row>
    <row r="9109" spans="1:29" hidden="1" outlineLevel="1" collapsed="1" x14ac:dyDescent="0.25">
      <c r="A9109" t="s">
        <v>34</v>
      </c>
      <c r="B9109" s="4" t="s">
        <v>29</v>
      </c>
      <c r="C9109" s="4" t="s">
        <v>10662</v>
      </c>
      <c r="D9109" s="4" t="s">
        <v>34</v>
      </c>
      <c r="E9109" s="4">
        <v>3.29934E-3</v>
      </c>
      <c r="F9109" s="4">
        <v>3.0793500000000001E-4</v>
      </c>
      <c r="G9109" s="4">
        <v>1</v>
      </c>
      <c r="H9109" s="4">
        <v>1</v>
      </c>
      <c r="I9109" s="4">
        <v>1</v>
      </c>
      <c r="J9109" s="4" t="s">
        <v>10656</v>
      </c>
      <c r="K9109" s="4">
        <v>0</v>
      </c>
      <c r="L9109" s="4">
        <v>986.59930999999995</v>
      </c>
      <c r="M9109" s="4" t="s">
        <v>29</v>
      </c>
      <c r="N9109" s="4" t="s">
        <v>29</v>
      </c>
      <c r="O9109" s="4">
        <v>1.192E-4</v>
      </c>
      <c r="P9109" s="4">
        <v>3.7750000000000001E-4</v>
      </c>
      <c r="Q9109" s="4">
        <v>2.63</v>
      </c>
    </row>
    <row r="9110" spans="1:29" x14ac:dyDescent="0.25">
      <c r="A9110" s="3" t="s">
        <v>29</v>
      </c>
      <c r="B9110" s="3" t="s">
        <v>30</v>
      </c>
      <c r="C9110" s="3" t="s">
        <v>10663</v>
      </c>
      <c r="D9110" s="3" t="s">
        <v>10664</v>
      </c>
      <c r="E9110" s="3">
        <v>0</v>
      </c>
      <c r="F9110" s="3">
        <v>7.3440000000000003</v>
      </c>
      <c r="G9110" s="3">
        <v>2</v>
      </c>
      <c r="H9110" s="3">
        <v>1</v>
      </c>
      <c r="I9110" s="3">
        <v>1</v>
      </c>
      <c r="J9110" s="3">
        <v>1</v>
      </c>
      <c r="K9110" s="3">
        <v>754</v>
      </c>
      <c r="L9110" s="3">
        <v>85.2</v>
      </c>
      <c r="M9110" s="3">
        <v>9.64</v>
      </c>
      <c r="N9110" s="3">
        <v>4.74</v>
      </c>
      <c r="O9110" s="3">
        <v>1</v>
      </c>
      <c r="P9110" s="3" t="s">
        <v>34</v>
      </c>
      <c r="Q9110" s="3" t="s">
        <v>34</v>
      </c>
      <c r="R9110" s="3" t="s">
        <v>1501</v>
      </c>
      <c r="S9110" s="3" t="s">
        <v>10665</v>
      </c>
      <c r="T9110" s="3" t="s">
        <v>34</v>
      </c>
      <c r="U9110" s="3" t="s">
        <v>10666</v>
      </c>
      <c r="V9110" s="3" t="s">
        <v>34</v>
      </c>
      <c r="W9110" s="3" t="s">
        <v>2549</v>
      </c>
      <c r="X9110" s="3" t="s">
        <v>34</v>
      </c>
      <c r="Y9110" s="3" t="s">
        <v>34</v>
      </c>
      <c r="Z9110" s="3" t="s">
        <v>34</v>
      </c>
      <c r="AA9110" s="3">
        <v>0</v>
      </c>
      <c r="AB9110" s="3" t="s">
        <v>29</v>
      </c>
      <c r="AC9110" s="3">
        <v>1</v>
      </c>
    </row>
    <row r="9111" spans="1:29" hidden="1" outlineLevel="1" collapsed="1" x14ac:dyDescent="0.25">
      <c r="A9111" t="s">
        <v>34</v>
      </c>
      <c r="B9111" s="2" t="s">
        <v>39</v>
      </c>
      <c r="C9111" s="2" t="s">
        <v>40</v>
      </c>
      <c r="D9111" s="2" t="s">
        <v>41</v>
      </c>
      <c r="E9111" s="2" t="s">
        <v>42</v>
      </c>
      <c r="F9111" s="2" t="s">
        <v>43</v>
      </c>
      <c r="G9111" s="2" t="s">
        <v>28</v>
      </c>
      <c r="H9111" s="2" t="s">
        <v>44</v>
      </c>
      <c r="I9111" s="2" t="s">
        <v>8</v>
      </c>
      <c r="J9111" s="2" t="s">
        <v>45</v>
      </c>
      <c r="K9111" s="2" t="s">
        <v>46</v>
      </c>
      <c r="L9111" s="2" t="s">
        <v>47</v>
      </c>
      <c r="M9111" s="2" t="s">
        <v>27</v>
      </c>
      <c r="N9111" s="2" t="s">
        <v>48</v>
      </c>
      <c r="O9111" s="2" t="s">
        <v>49</v>
      </c>
      <c r="P9111" s="2" t="s">
        <v>50</v>
      </c>
      <c r="Q9111" s="2" t="s">
        <v>51</v>
      </c>
    </row>
    <row r="9112" spans="1:29" hidden="1" outlineLevel="1" collapsed="1" x14ac:dyDescent="0.25">
      <c r="A9112" t="s">
        <v>34</v>
      </c>
      <c r="B9112" s="4" t="s">
        <v>29</v>
      </c>
      <c r="C9112" s="4" t="s">
        <v>10667</v>
      </c>
      <c r="D9112" s="4" t="s">
        <v>34</v>
      </c>
      <c r="E9112" s="4">
        <v>1.83421E-6</v>
      </c>
      <c r="F9112" s="4">
        <v>1.5434800000000001E-4</v>
      </c>
      <c r="G9112" s="4">
        <v>1</v>
      </c>
      <c r="H9112" s="4">
        <v>1</v>
      </c>
      <c r="I9112" s="4">
        <v>1</v>
      </c>
      <c r="J9112" s="4" t="s">
        <v>10663</v>
      </c>
      <c r="K9112" s="4">
        <v>0</v>
      </c>
      <c r="L9112" s="4">
        <v>1895.0385200000001</v>
      </c>
      <c r="M9112" s="4" t="s">
        <v>29</v>
      </c>
      <c r="N9112" s="4" t="s">
        <v>29</v>
      </c>
      <c r="O9112" s="4">
        <v>6.5770000000000002E-5</v>
      </c>
      <c r="P9112" s="4">
        <v>4.5330000000000003E-8</v>
      </c>
      <c r="Q9112" s="4">
        <v>4.74</v>
      </c>
    </row>
    <row r="9113" spans="1:29" x14ac:dyDescent="0.25">
      <c r="A9113" s="3" t="s">
        <v>29</v>
      </c>
      <c r="B9113" s="3" t="s">
        <v>30</v>
      </c>
      <c r="C9113" s="3" t="s">
        <v>10668</v>
      </c>
      <c r="D9113" s="3" t="s">
        <v>10669</v>
      </c>
      <c r="E9113" s="3">
        <v>0</v>
      </c>
      <c r="F9113" s="3">
        <v>7.2670000000000003</v>
      </c>
      <c r="G9113" s="3">
        <v>7</v>
      </c>
      <c r="H9113" s="3">
        <v>1</v>
      </c>
      <c r="I9113" s="3">
        <v>1</v>
      </c>
      <c r="J9113" s="3">
        <v>1</v>
      </c>
      <c r="K9113" s="3">
        <v>311</v>
      </c>
      <c r="L9113" s="3">
        <v>32.799999999999997</v>
      </c>
      <c r="M9113" s="3">
        <v>9.31</v>
      </c>
      <c r="N9113" s="3">
        <v>3.99</v>
      </c>
      <c r="O9113" s="3">
        <v>1</v>
      </c>
      <c r="P9113" s="3" t="s">
        <v>636</v>
      </c>
      <c r="Q9113" s="3" t="s">
        <v>34</v>
      </c>
      <c r="R9113" s="3" t="s">
        <v>34</v>
      </c>
      <c r="S9113" s="3" t="s">
        <v>9420</v>
      </c>
      <c r="T9113" s="3" t="s">
        <v>34</v>
      </c>
      <c r="U9113" s="3" t="s">
        <v>10670</v>
      </c>
      <c r="V9113" s="3" t="s">
        <v>34</v>
      </c>
      <c r="W9113" s="3" t="s">
        <v>1213</v>
      </c>
      <c r="X9113" s="3" t="s">
        <v>34</v>
      </c>
      <c r="Y9113" s="3" t="s">
        <v>34</v>
      </c>
      <c r="Z9113" s="3" t="s">
        <v>34</v>
      </c>
      <c r="AA9113" s="3">
        <v>0</v>
      </c>
      <c r="AB9113" s="3" t="s">
        <v>29</v>
      </c>
      <c r="AC9113" s="3">
        <v>1</v>
      </c>
    </row>
    <row r="9114" spans="1:29" hidden="1" outlineLevel="1" collapsed="1" x14ac:dyDescent="0.25">
      <c r="A9114" t="s">
        <v>34</v>
      </c>
      <c r="B9114" s="2" t="s">
        <v>39</v>
      </c>
      <c r="C9114" s="2" t="s">
        <v>40</v>
      </c>
      <c r="D9114" s="2" t="s">
        <v>41</v>
      </c>
      <c r="E9114" s="2" t="s">
        <v>42</v>
      </c>
      <c r="F9114" s="2" t="s">
        <v>43</v>
      </c>
      <c r="G9114" s="2" t="s">
        <v>28</v>
      </c>
      <c r="H9114" s="2" t="s">
        <v>44</v>
      </c>
      <c r="I9114" s="2" t="s">
        <v>8</v>
      </c>
      <c r="J9114" s="2" t="s">
        <v>45</v>
      </c>
      <c r="K9114" s="2" t="s">
        <v>46</v>
      </c>
      <c r="L9114" s="2" t="s">
        <v>47</v>
      </c>
      <c r="M9114" s="2" t="s">
        <v>27</v>
      </c>
      <c r="N9114" s="2" t="s">
        <v>48</v>
      </c>
      <c r="O9114" s="2" t="s">
        <v>49</v>
      </c>
      <c r="P9114" s="2" t="s">
        <v>50</v>
      </c>
      <c r="Q9114" s="2" t="s">
        <v>51</v>
      </c>
    </row>
    <row r="9115" spans="1:29" hidden="1" outlineLevel="1" collapsed="1" x14ac:dyDescent="0.25">
      <c r="A9115" t="s">
        <v>34</v>
      </c>
      <c r="B9115" s="4" t="s">
        <v>29</v>
      </c>
      <c r="C9115" s="4" t="s">
        <v>10671</v>
      </c>
      <c r="D9115" s="4" t="s">
        <v>10672</v>
      </c>
      <c r="E9115" s="4">
        <v>2.1266399999999999E-6</v>
      </c>
      <c r="F9115" s="4">
        <v>1.5434800000000001E-4</v>
      </c>
      <c r="G9115" s="4">
        <v>1</v>
      </c>
      <c r="H9115" s="4">
        <v>1</v>
      </c>
      <c r="I9115" s="4">
        <v>1</v>
      </c>
      <c r="J9115" s="4" t="s">
        <v>10668</v>
      </c>
      <c r="K9115" s="4">
        <v>0</v>
      </c>
      <c r="L9115" s="4">
        <v>2333.1628099999998</v>
      </c>
      <c r="M9115" s="4" t="s">
        <v>29</v>
      </c>
      <c r="N9115" s="4" t="s">
        <v>29</v>
      </c>
      <c r="O9115" s="4">
        <v>6.5770000000000002E-5</v>
      </c>
      <c r="P9115" s="4">
        <v>5.4020000000000003E-8</v>
      </c>
      <c r="Q9115" s="4">
        <v>3.99</v>
      </c>
    </row>
    <row r="9116" spans="1:29" x14ac:dyDescent="0.25">
      <c r="A9116" s="3" t="s">
        <v>29</v>
      </c>
      <c r="B9116" s="3" t="s">
        <v>30</v>
      </c>
      <c r="C9116" s="3" t="s">
        <v>10673</v>
      </c>
      <c r="D9116" s="3" t="s">
        <v>10674</v>
      </c>
      <c r="E9116" s="3">
        <v>0</v>
      </c>
      <c r="F9116" s="3">
        <v>7.2530000000000001</v>
      </c>
      <c r="G9116" s="3">
        <v>11</v>
      </c>
      <c r="H9116" s="3">
        <v>2</v>
      </c>
      <c r="I9116" s="3">
        <v>2</v>
      </c>
      <c r="J9116" s="3">
        <v>2</v>
      </c>
      <c r="K9116" s="3">
        <v>312</v>
      </c>
      <c r="L9116" s="3">
        <v>35.9</v>
      </c>
      <c r="M9116" s="3">
        <v>5.49</v>
      </c>
      <c r="N9116" s="3">
        <v>6.87</v>
      </c>
      <c r="O9116" s="3">
        <v>2</v>
      </c>
      <c r="P9116" s="3" t="s">
        <v>10675</v>
      </c>
      <c r="Q9116" s="3" t="s">
        <v>3464</v>
      </c>
      <c r="R9116" s="3" t="s">
        <v>9367</v>
      </c>
      <c r="S9116" s="3" t="s">
        <v>10470</v>
      </c>
      <c r="T9116" s="3" t="s">
        <v>10676</v>
      </c>
      <c r="U9116" s="3" t="s">
        <v>10673</v>
      </c>
      <c r="V9116" s="3" t="s">
        <v>10677</v>
      </c>
      <c r="W9116" s="3" t="s">
        <v>1555</v>
      </c>
      <c r="X9116" s="3" t="s">
        <v>10678</v>
      </c>
      <c r="Y9116" s="3" t="s">
        <v>34</v>
      </c>
      <c r="Z9116" s="3" t="s">
        <v>5408</v>
      </c>
      <c r="AA9116" s="3">
        <v>3</v>
      </c>
      <c r="AB9116" s="3" t="s">
        <v>29</v>
      </c>
      <c r="AC9116" s="3">
        <v>1</v>
      </c>
    </row>
    <row r="9117" spans="1:29" hidden="1" outlineLevel="1" collapsed="1" x14ac:dyDescent="0.25">
      <c r="A9117" t="s">
        <v>34</v>
      </c>
      <c r="B9117" s="2" t="s">
        <v>39</v>
      </c>
      <c r="C9117" s="2" t="s">
        <v>40</v>
      </c>
      <c r="D9117" s="2" t="s">
        <v>41</v>
      </c>
      <c r="E9117" s="2" t="s">
        <v>42</v>
      </c>
      <c r="F9117" s="2" t="s">
        <v>43</v>
      </c>
      <c r="G9117" s="2" t="s">
        <v>28</v>
      </c>
      <c r="H9117" s="2" t="s">
        <v>44</v>
      </c>
      <c r="I9117" s="2" t="s">
        <v>8</v>
      </c>
      <c r="J9117" s="2" t="s">
        <v>45</v>
      </c>
      <c r="K9117" s="2" t="s">
        <v>46</v>
      </c>
      <c r="L9117" s="2" t="s">
        <v>47</v>
      </c>
      <c r="M9117" s="2" t="s">
        <v>27</v>
      </c>
      <c r="N9117" s="2" t="s">
        <v>48</v>
      </c>
      <c r="O9117" s="2" t="s">
        <v>49</v>
      </c>
      <c r="P9117" s="2" t="s">
        <v>50</v>
      </c>
      <c r="Q9117" s="2" t="s">
        <v>51</v>
      </c>
    </row>
    <row r="9118" spans="1:29" hidden="1" outlineLevel="1" collapsed="1" x14ac:dyDescent="0.25">
      <c r="A9118" t="s">
        <v>34</v>
      </c>
      <c r="B9118" s="4" t="s">
        <v>29</v>
      </c>
      <c r="C9118" s="4" t="s">
        <v>10679</v>
      </c>
      <c r="D9118" s="4" t="s">
        <v>34</v>
      </c>
      <c r="E9118" s="4">
        <v>5.90907E-4</v>
      </c>
      <c r="F9118" s="4">
        <v>1.5434800000000001E-4</v>
      </c>
      <c r="G9118" s="4">
        <v>1</v>
      </c>
      <c r="H9118" s="4">
        <v>1</v>
      </c>
      <c r="I9118" s="4">
        <v>1</v>
      </c>
      <c r="J9118" s="4" t="s">
        <v>10673</v>
      </c>
      <c r="K9118" s="4">
        <v>1</v>
      </c>
      <c r="L9118" s="4">
        <v>1811.87112</v>
      </c>
      <c r="M9118" s="4" t="s">
        <v>29</v>
      </c>
      <c r="N9118" s="4" t="s">
        <v>29</v>
      </c>
      <c r="O9118" s="4">
        <v>6.5770000000000002E-5</v>
      </c>
      <c r="P9118" s="4">
        <v>4.8770000000000002E-5</v>
      </c>
      <c r="Q9118" s="4">
        <v>3.77</v>
      </c>
    </row>
    <row r="9119" spans="1:29" hidden="1" outlineLevel="1" collapsed="1" x14ac:dyDescent="0.25">
      <c r="A9119" t="s">
        <v>34</v>
      </c>
      <c r="B9119" s="4" t="s">
        <v>29</v>
      </c>
      <c r="C9119" s="4" t="s">
        <v>10680</v>
      </c>
      <c r="D9119" s="4" t="s">
        <v>10681</v>
      </c>
      <c r="E9119" s="4">
        <v>8.4874300000000007E-3</v>
      </c>
      <c r="F9119" s="4">
        <v>4.3565599999999998E-4</v>
      </c>
      <c r="G9119" s="4">
        <v>1</v>
      </c>
      <c r="H9119" s="4">
        <v>1</v>
      </c>
      <c r="I9119" s="4">
        <v>1</v>
      </c>
      <c r="J9119" s="4" t="s">
        <v>10673</v>
      </c>
      <c r="K9119" s="4">
        <v>0</v>
      </c>
      <c r="L9119" s="4">
        <v>2237.0147700000002</v>
      </c>
      <c r="M9119" s="4" t="s">
        <v>29</v>
      </c>
      <c r="N9119" s="4" t="s">
        <v>29</v>
      </c>
      <c r="O9119" s="4">
        <v>1.639E-4</v>
      </c>
      <c r="P9119" s="4">
        <v>1.1440000000000001E-3</v>
      </c>
      <c r="Q9119" s="4">
        <v>3.11</v>
      </c>
    </row>
    <row r="9120" spans="1:29" x14ac:dyDescent="0.25">
      <c r="A9120" s="3" t="s">
        <v>29</v>
      </c>
      <c r="B9120" s="3" t="s">
        <v>30</v>
      </c>
      <c r="C9120" s="3" t="s">
        <v>10682</v>
      </c>
      <c r="D9120" s="3" t="s">
        <v>10683</v>
      </c>
      <c r="E9120" s="3">
        <v>0</v>
      </c>
      <c r="F9120" s="3">
        <v>7.2409999999999997</v>
      </c>
      <c r="G9120" s="3">
        <v>7</v>
      </c>
      <c r="H9120" s="3">
        <v>3</v>
      </c>
      <c r="I9120" s="3">
        <v>4</v>
      </c>
      <c r="J9120" s="3">
        <v>3</v>
      </c>
      <c r="K9120" s="3">
        <v>888</v>
      </c>
      <c r="L9120" s="3">
        <v>97.7</v>
      </c>
      <c r="M9120" s="3">
        <v>6.61</v>
      </c>
      <c r="N9120" s="3">
        <v>4.24</v>
      </c>
      <c r="O9120" s="3">
        <v>3</v>
      </c>
      <c r="P9120" s="3" t="s">
        <v>34</v>
      </c>
      <c r="Q9120" s="3" t="s">
        <v>34</v>
      </c>
      <c r="R9120" s="3" t="s">
        <v>1552</v>
      </c>
      <c r="S9120" s="3" t="s">
        <v>10684</v>
      </c>
      <c r="T9120" s="3" t="s">
        <v>34</v>
      </c>
      <c r="U9120" s="3" t="s">
        <v>10682</v>
      </c>
      <c r="V9120" s="3" t="s">
        <v>34</v>
      </c>
      <c r="W9120" s="3" t="s">
        <v>714</v>
      </c>
      <c r="X9120" s="3" t="s">
        <v>34</v>
      </c>
      <c r="Y9120" s="3" t="s">
        <v>34</v>
      </c>
      <c r="Z9120" s="3" t="s">
        <v>34</v>
      </c>
      <c r="AA9120" s="3">
        <v>0</v>
      </c>
      <c r="AB9120" s="3" t="s">
        <v>29</v>
      </c>
      <c r="AC9120" s="3">
        <v>1</v>
      </c>
    </row>
    <row r="9121" spans="1:29" hidden="1" outlineLevel="1" collapsed="1" x14ac:dyDescent="0.25">
      <c r="A9121" t="s">
        <v>34</v>
      </c>
      <c r="B9121" s="2" t="s">
        <v>39</v>
      </c>
      <c r="C9121" s="2" t="s">
        <v>40</v>
      </c>
      <c r="D9121" s="2" t="s">
        <v>41</v>
      </c>
      <c r="E9121" s="2" t="s">
        <v>42</v>
      </c>
      <c r="F9121" s="2" t="s">
        <v>43</v>
      </c>
      <c r="G9121" s="2" t="s">
        <v>28</v>
      </c>
      <c r="H9121" s="2" t="s">
        <v>44</v>
      </c>
      <c r="I9121" s="2" t="s">
        <v>8</v>
      </c>
      <c r="J9121" s="2" t="s">
        <v>45</v>
      </c>
      <c r="K9121" s="2" t="s">
        <v>46</v>
      </c>
      <c r="L9121" s="2" t="s">
        <v>47</v>
      </c>
      <c r="M9121" s="2" t="s">
        <v>27</v>
      </c>
      <c r="N9121" s="2" t="s">
        <v>48</v>
      </c>
      <c r="O9121" s="2" t="s">
        <v>49</v>
      </c>
      <c r="P9121" s="2" t="s">
        <v>50</v>
      </c>
      <c r="Q9121" s="2" t="s">
        <v>51</v>
      </c>
    </row>
    <row r="9122" spans="1:29" hidden="1" outlineLevel="1" collapsed="1" x14ac:dyDescent="0.25">
      <c r="A9122" t="s">
        <v>34</v>
      </c>
      <c r="B9122" s="4" t="s">
        <v>29</v>
      </c>
      <c r="C9122" s="4" t="s">
        <v>10685</v>
      </c>
      <c r="D9122" s="4" t="s">
        <v>66</v>
      </c>
      <c r="E9122" s="4">
        <v>3.0749900000000001E-3</v>
      </c>
      <c r="F9122" s="4">
        <v>3.0793500000000001E-4</v>
      </c>
      <c r="G9122" s="4">
        <v>1</v>
      </c>
      <c r="H9122" s="4">
        <v>1</v>
      </c>
      <c r="I9122" s="4">
        <v>2</v>
      </c>
      <c r="J9122" s="4" t="s">
        <v>10682</v>
      </c>
      <c r="K9122" s="4">
        <v>0</v>
      </c>
      <c r="L9122" s="4">
        <v>1362.56306</v>
      </c>
      <c r="M9122" s="4" t="s">
        <v>29</v>
      </c>
      <c r="N9122" s="4" t="s">
        <v>29</v>
      </c>
      <c r="O9122" s="4">
        <v>1.192E-4</v>
      </c>
      <c r="P9122" s="4">
        <v>3.4749999999999999E-4</v>
      </c>
      <c r="Q9122" s="4">
        <v>1.55</v>
      </c>
    </row>
    <row r="9123" spans="1:29" hidden="1" outlineLevel="1" collapsed="1" x14ac:dyDescent="0.25">
      <c r="A9123" t="s">
        <v>34</v>
      </c>
      <c r="B9123" s="4" t="s">
        <v>29</v>
      </c>
      <c r="C9123" s="4" t="s">
        <v>10686</v>
      </c>
      <c r="D9123" s="4" t="s">
        <v>34</v>
      </c>
      <c r="E9123" s="4">
        <v>1.3921299999999999E-2</v>
      </c>
      <c r="F9123" s="4">
        <v>4.3565599999999998E-4</v>
      </c>
      <c r="G9123" s="4">
        <v>1</v>
      </c>
      <c r="H9123" s="4">
        <v>1</v>
      </c>
      <c r="I9123" s="4">
        <v>1</v>
      </c>
      <c r="J9123" s="4" t="s">
        <v>10682</v>
      </c>
      <c r="K9123" s="4">
        <v>0</v>
      </c>
      <c r="L9123" s="4">
        <v>3917.0178500000002</v>
      </c>
      <c r="M9123" s="4" t="s">
        <v>29</v>
      </c>
      <c r="N9123" s="4" t="s">
        <v>29</v>
      </c>
      <c r="O9123" s="4">
        <v>1.639E-4</v>
      </c>
      <c r="P9123" s="4">
        <v>2.0820000000000001E-3</v>
      </c>
      <c r="Q9123" s="4">
        <v>2.5499999999999998</v>
      </c>
    </row>
    <row r="9124" spans="1:29" hidden="1" outlineLevel="1" collapsed="1" x14ac:dyDescent="0.25">
      <c r="A9124" t="s">
        <v>34</v>
      </c>
      <c r="B9124" s="4" t="s">
        <v>29</v>
      </c>
      <c r="C9124" s="4" t="s">
        <v>10687</v>
      </c>
      <c r="D9124" s="4" t="s">
        <v>388</v>
      </c>
      <c r="E9124" s="4">
        <v>0.20108799999999999</v>
      </c>
      <c r="F9124" s="4">
        <v>5.75466E-3</v>
      </c>
      <c r="G9124" s="4">
        <v>1</v>
      </c>
      <c r="H9124" s="4">
        <v>1</v>
      </c>
      <c r="I9124" s="4">
        <v>1</v>
      </c>
      <c r="J9124" s="4" t="s">
        <v>10682</v>
      </c>
      <c r="K9124" s="4">
        <v>0</v>
      </c>
      <c r="L9124" s="4">
        <v>1014.5288399999999</v>
      </c>
      <c r="M9124" s="4" t="s">
        <v>29</v>
      </c>
      <c r="N9124" s="4" t="s">
        <v>29</v>
      </c>
      <c r="O9124" s="4">
        <v>2.153E-3</v>
      </c>
      <c r="P9124" s="4">
        <v>7.9339999999999994E-2</v>
      </c>
      <c r="Q9124" s="4">
        <v>1.59</v>
      </c>
    </row>
    <row r="9125" spans="1:29" x14ac:dyDescent="0.25">
      <c r="A9125" s="3" t="s">
        <v>29</v>
      </c>
      <c r="B9125" s="3" t="s">
        <v>30</v>
      </c>
      <c r="C9125" s="3" t="s">
        <v>10688</v>
      </c>
      <c r="D9125" s="3" t="s">
        <v>10689</v>
      </c>
      <c r="E9125" s="3">
        <v>0</v>
      </c>
      <c r="F9125" s="3">
        <v>7.21</v>
      </c>
      <c r="G9125" s="3">
        <v>3</v>
      </c>
      <c r="H9125" s="3">
        <v>2</v>
      </c>
      <c r="I9125" s="3">
        <v>2</v>
      </c>
      <c r="J9125" s="3">
        <v>2</v>
      </c>
      <c r="K9125" s="3">
        <v>1584</v>
      </c>
      <c r="L9125" s="3">
        <v>181.8</v>
      </c>
      <c r="M9125" s="3">
        <v>8.76</v>
      </c>
      <c r="N9125" s="3">
        <v>4.9400000000000004</v>
      </c>
      <c r="O9125" s="3">
        <v>2</v>
      </c>
      <c r="P9125" s="3" t="s">
        <v>10690</v>
      </c>
      <c r="Q9125" s="3" t="s">
        <v>8806</v>
      </c>
      <c r="R9125" s="3" t="s">
        <v>8492</v>
      </c>
      <c r="S9125" s="3" t="s">
        <v>10691</v>
      </c>
      <c r="T9125" s="3" t="s">
        <v>10692</v>
      </c>
      <c r="U9125" s="3" t="s">
        <v>10688</v>
      </c>
      <c r="V9125" s="3" t="s">
        <v>10693</v>
      </c>
      <c r="W9125" s="3" t="s">
        <v>1213</v>
      </c>
      <c r="X9125" s="3" t="s">
        <v>34</v>
      </c>
      <c r="Y9125" s="3" t="s">
        <v>34</v>
      </c>
      <c r="Z9125" s="3" t="s">
        <v>34</v>
      </c>
      <c r="AA9125" s="3">
        <v>0</v>
      </c>
      <c r="AB9125" s="3" t="s">
        <v>29</v>
      </c>
      <c r="AC9125" s="3">
        <v>1</v>
      </c>
    </row>
    <row r="9126" spans="1:29" hidden="1" outlineLevel="1" collapsed="1" x14ac:dyDescent="0.25">
      <c r="A9126" t="s">
        <v>34</v>
      </c>
      <c r="B9126" s="2" t="s">
        <v>39</v>
      </c>
      <c r="C9126" s="2" t="s">
        <v>40</v>
      </c>
      <c r="D9126" s="2" t="s">
        <v>41</v>
      </c>
      <c r="E9126" s="2" t="s">
        <v>42</v>
      </c>
      <c r="F9126" s="2" t="s">
        <v>43</v>
      </c>
      <c r="G9126" s="2" t="s">
        <v>28</v>
      </c>
      <c r="H9126" s="2" t="s">
        <v>44</v>
      </c>
      <c r="I9126" s="2" t="s">
        <v>8</v>
      </c>
      <c r="J9126" s="2" t="s">
        <v>45</v>
      </c>
      <c r="K9126" s="2" t="s">
        <v>46</v>
      </c>
      <c r="L9126" s="2" t="s">
        <v>47</v>
      </c>
      <c r="M9126" s="2" t="s">
        <v>27</v>
      </c>
      <c r="N9126" s="2" t="s">
        <v>48</v>
      </c>
      <c r="O9126" s="2" t="s">
        <v>49</v>
      </c>
      <c r="P9126" s="2" t="s">
        <v>50</v>
      </c>
      <c r="Q9126" s="2" t="s">
        <v>51</v>
      </c>
    </row>
    <row r="9127" spans="1:29" hidden="1" outlineLevel="1" collapsed="1" x14ac:dyDescent="0.25">
      <c r="A9127" t="s">
        <v>34</v>
      </c>
      <c r="B9127" s="4" t="s">
        <v>29</v>
      </c>
      <c r="C9127" s="4" t="s">
        <v>10694</v>
      </c>
      <c r="D9127" s="4" t="s">
        <v>34</v>
      </c>
      <c r="E9127" s="4">
        <v>8.9240200000000007E-5</v>
      </c>
      <c r="F9127" s="4">
        <v>1.5434800000000001E-4</v>
      </c>
      <c r="G9127" s="4">
        <v>1</v>
      </c>
      <c r="H9127" s="4">
        <v>1</v>
      </c>
      <c r="I9127" s="4">
        <v>1</v>
      </c>
      <c r="J9127" s="4" t="s">
        <v>10688</v>
      </c>
      <c r="K9127" s="4">
        <v>0</v>
      </c>
      <c r="L9127" s="4">
        <v>2330.1694900000002</v>
      </c>
      <c r="M9127" s="4" t="s">
        <v>29</v>
      </c>
      <c r="N9127" s="4" t="s">
        <v>29</v>
      </c>
      <c r="O9127" s="4">
        <v>6.5770000000000002E-5</v>
      </c>
      <c r="P9127" s="4">
        <v>4.9860000000000002E-6</v>
      </c>
      <c r="Q9127" s="4">
        <v>2.37</v>
      </c>
    </row>
    <row r="9128" spans="1:29" hidden="1" outlineLevel="1" collapsed="1" x14ac:dyDescent="0.25">
      <c r="A9128" t="s">
        <v>34</v>
      </c>
      <c r="B9128" s="4" t="s">
        <v>29</v>
      </c>
      <c r="C9128" s="4" t="s">
        <v>10695</v>
      </c>
      <c r="D9128" s="4" t="s">
        <v>34</v>
      </c>
      <c r="E9128" s="4">
        <v>5.5906499999999998E-2</v>
      </c>
      <c r="F9128" s="4">
        <v>2.0709399999999998E-3</v>
      </c>
      <c r="G9128" s="4">
        <v>1</v>
      </c>
      <c r="H9128" s="4">
        <v>1</v>
      </c>
      <c r="I9128" s="4">
        <v>1</v>
      </c>
      <c r="J9128" s="4" t="s">
        <v>10688</v>
      </c>
      <c r="K9128" s="4">
        <v>0</v>
      </c>
      <c r="L9128" s="4">
        <v>1956.04367</v>
      </c>
      <c r="M9128" s="4" t="s">
        <v>29</v>
      </c>
      <c r="N9128" s="4" t="s">
        <v>29</v>
      </c>
      <c r="O9128" s="4">
        <v>7.4290000000000001E-4</v>
      </c>
      <c r="P9128" s="4">
        <v>1.2359999999999999E-2</v>
      </c>
      <c r="Q9128" s="4">
        <v>2.57</v>
      </c>
    </row>
    <row r="9129" spans="1:29" x14ac:dyDescent="0.25">
      <c r="A9129" s="3" t="s">
        <v>29</v>
      </c>
      <c r="B9129" s="3" t="s">
        <v>30</v>
      </c>
      <c r="C9129" s="3" t="s">
        <v>10696</v>
      </c>
      <c r="D9129" s="3" t="s">
        <v>10697</v>
      </c>
      <c r="E9129" s="3">
        <v>0</v>
      </c>
      <c r="F9129" s="3">
        <v>7.2039999999999997</v>
      </c>
      <c r="G9129" s="3">
        <v>8</v>
      </c>
      <c r="H9129" s="3">
        <v>2</v>
      </c>
      <c r="I9129" s="3">
        <v>2</v>
      </c>
      <c r="J9129" s="3">
        <v>2</v>
      </c>
      <c r="K9129" s="3">
        <v>377</v>
      </c>
      <c r="L9129" s="3">
        <v>41.5</v>
      </c>
      <c r="M9129" s="3">
        <v>7.43</v>
      </c>
      <c r="N9129" s="3">
        <v>6.87</v>
      </c>
      <c r="O9129" s="3">
        <v>2</v>
      </c>
      <c r="P9129" s="3" t="s">
        <v>315</v>
      </c>
      <c r="Q9129" s="3" t="s">
        <v>34</v>
      </c>
      <c r="R9129" s="3" t="s">
        <v>189</v>
      </c>
      <c r="S9129" s="3" t="s">
        <v>5368</v>
      </c>
      <c r="T9129" s="3" t="s">
        <v>34</v>
      </c>
      <c r="U9129" s="3" t="s">
        <v>10698</v>
      </c>
      <c r="V9129" s="3" t="s">
        <v>34</v>
      </c>
      <c r="W9129" s="3" t="s">
        <v>536</v>
      </c>
      <c r="X9129" s="3" t="s">
        <v>34</v>
      </c>
      <c r="Y9129" s="3" t="s">
        <v>34</v>
      </c>
      <c r="Z9129" s="3" t="s">
        <v>34</v>
      </c>
      <c r="AA9129" s="3">
        <v>0</v>
      </c>
      <c r="AB9129" s="3" t="s">
        <v>29</v>
      </c>
      <c r="AC9129" s="3">
        <v>1</v>
      </c>
    </row>
    <row r="9130" spans="1:29" hidden="1" outlineLevel="1" collapsed="1" x14ac:dyDescent="0.25">
      <c r="A9130" t="s">
        <v>34</v>
      </c>
      <c r="B9130" s="2" t="s">
        <v>39</v>
      </c>
      <c r="C9130" s="2" t="s">
        <v>40</v>
      </c>
      <c r="D9130" s="2" t="s">
        <v>41</v>
      </c>
      <c r="E9130" s="2" t="s">
        <v>42</v>
      </c>
      <c r="F9130" s="2" t="s">
        <v>43</v>
      </c>
      <c r="G9130" s="2" t="s">
        <v>28</v>
      </c>
      <c r="H9130" s="2" t="s">
        <v>44</v>
      </c>
      <c r="I9130" s="2" t="s">
        <v>8</v>
      </c>
      <c r="J9130" s="2" t="s">
        <v>45</v>
      </c>
      <c r="K9130" s="2" t="s">
        <v>46</v>
      </c>
      <c r="L9130" s="2" t="s">
        <v>47</v>
      </c>
      <c r="M9130" s="2" t="s">
        <v>27</v>
      </c>
      <c r="N9130" s="2" t="s">
        <v>48</v>
      </c>
      <c r="O9130" s="2" t="s">
        <v>49</v>
      </c>
      <c r="P9130" s="2" t="s">
        <v>50</v>
      </c>
      <c r="Q9130" s="2" t="s">
        <v>51</v>
      </c>
    </row>
    <row r="9131" spans="1:29" hidden="1" outlineLevel="1" collapsed="1" x14ac:dyDescent="0.25">
      <c r="A9131" t="s">
        <v>34</v>
      </c>
      <c r="B9131" s="4" t="s">
        <v>29</v>
      </c>
      <c r="C9131" s="4" t="s">
        <v>10699</v>
      </c>
      <c r="D9131" s="4" t="s">
        <v>34</v>
      </c>
      <c r="E9131" s="4">
        <v>6.0241099999999996E-4</v>
      </c>
      <c r="F9131" s="4">
        <v>1.5434800000000001E-4</v>
      </c>
      <c r="G9131" s="4">
        <v>1</v>
      </c>
      <c r="H9131" s="4">
        <v>1</v>
      </c>
      <c r="I9131" s="4">
        <v>1</v>
      </c>
      <c r="J9131" s="4" t="s">
        <v>10696</v>
      </c>
      <c r="K9131" s="4">
        <v>0</v>
      </c>
      <c r="L9131" s="4">
        <v>1810.87454</v>
      </c>
      <c r="M9131" s="4" t="s">
        <v>29</v>
      </c>
      <c r="N9131" s="4" t="s">
        <v>29</v>
      </c>
      <c r="O9131" s="4">
        <v>6.5770000000000002E-5</v>
      </c>
      <c r="P9131" s="4">
        <v>5.0149999999999999E-5</v>
      </c>
      <c r="Q9131" s="4">
        <v>3.76</v>
      </c>
    </row>
    <row r="9132" spans="1:29" hidden="1" outlineLevel="1" collapsed="1" x14ac:dyDescent="0.25">
      <c r="A9132" t="s">
        <v>34</v>
      </c>
      <c r="B9132" s="4" t="s">
        <v>29</v>
      </c>
      <c r="C9132" s="4" t="s">
        <v>10700</v>
      </c>
      <c r="D9132" s="4" t="s">
        <v>34</v>
      </c>
      <c r="E9132" s="4">
        <v>9.1024499999999998E-3</v>
      </c>
      <c r="F9132" s="4">
        <v>4.3565599999999998E-4</v>
      </c>
      <c r="G9132" s="4">
        <v>1</v>
      </c>
      <c r="H9132" s="4">
        <v>1</v>
      </c>
      <c r="I9132" s="4">
        <v>1</v>
      </c>
      <c r="J9132" s="4" t="s">
        <v>10696</v>
      </c>
      <c r="K9132" s="4">
        <v>0</v>
      </c>
      <c r="L9132" s="4">
        <v>1750.8758700000001</v>
      </c>
      <c r="M9132" s="4" t="s">
        <v>29</v>
      </c>
      <c r="N9132" s="4" t="s">
        <v>29</v>
      </c>
      <c r="O9132" s="4">
        <v>1.639E-4</v>
      </c>
      <c r="P9132" s="4">
        <v>1.2459999999999999E-3</v>
      </c>
      <c r="Q9132" s="4">
        <v>3.12</v>
      </c>
    </row>
    <row r="9133" spans="1:29" x14ac:dyDescent="0.25">
      <c r="A9133" s="3" t="s">
        <v>29</v>
      </c>
      <c r="B9133" s="3" t="s">
        <v>30</v>
      </c>
      <c r="C9133" s="3" t="s">
        <v>10701</v>
      </c>
      <c r="D9133" s="3" t="s">
        <v>10702</v>
      </c>
      <c r="E9133" s="3">
        <v>0</v>
      </c>
      <c r="F9133" s="3">
        <v>7.1820000000000004</v>
      </c>
      <c r="G9133" s="3">
        <v>3</v>
      </c>
      <c r="H9133" s="3">
        <v>2</v>
      </c>
      <c r="I9133" s="3">
        <v>2</v>
      </c>
      <c r="J9133" s="3">
        <v>2</v>
      </c>
      <c r="K9133" s="3">
        <v>782</v>
      </c>
      <c r="L9133" s="3">
        <v>89.1</v>
      </c>
      <c r="M9133" s="3">
        <v>7.46</v>
      </c>
      <c r="N9133" s="3">
        <v>4.91</v>
      </c>
      <c r="O9133" s="3">
        <v>2</v>
      </c>
      <c r="P9133" s="3" t="s">
        <v>34</v>
      </c>
      <c r="Q9133" s="3" t="s">
        <v>34</v>
      </c>
      <c r="R9133" s="3" t="s">
        <v>34</v>
      </c>
      <c r="S9133" s="3" t="s">
        <v>34</v>
      </c>
      <c r="T9133" s="3" t="s">
        <v>34</v>
      </c>
      <c r="U9133" s="3" t="s">
        <v>10701</v>
      </c>
      <c r="V9133" s="3" t="s">
        <v>34</v>
      </c>
      <c r="W9133" s="3" t="s">
        <v>536</v>
      </c>
      <c r="X9133" s="3" t="s">
        <v>34</v>
      </c>
      <c r="Y9133" s="3" t="s">
        <v>34</v>
      </c>
      <c r="Z9133" s="3" t="s">
        <v>34</v>
      </c>
      <c r="AA9133" s="3">
        <v>0</v>
      </c>
      <c r="AB9133" s="3" t="s">
        <v>29</v>
      </c>
      <c r="AC9133" s="3">
        <v>1</v>
      </c>
    </row>
    <row r="9134" spans="1:29" hidden="1" outlineLevel="1" collapsed="1" x14ac:dyDescent="0.25">
      <c r="A9134" t="s">
        <v>34</v>
      </c>
      <c r="B9134" s="2" t="s">
        <v>39</v>
      </c>
      <c r="C9134" s="2" t="s">
        <v>40</v>
      </c>
      <c r="D9134" s="2" t="s">
        <v>41</v>
      </c>
      <c r="E9134" s="2" t="s">
        <v>42</v>
      </c>
      <c r="F9134" s="2" t="s">
        <v>43</v>
      </c>
      <c r="G9134" s="2" t="s">
        <v>28</v>
      </c>
      <c r="H9134" s="2" t="s">
        <v>44</v>
      </c>
      <c r="I9134" s="2" t="s">
        <v>8</v>
      </c>
      <c r="J9134" s="2" t="s">
        <v>45</v>
      </c>
      <c r="K9134" s="2" t="s">
        <v>46</v>
      </c>
      <c r="L9134" s="2" t="s">
        <v>47</v>
      </c>
      <c r="M9134" s="2" t="s">
        <v>27</v>
      </c>
      <c r="N9134" s="2" t="s">
        <v>48</v>
      </c>
      <c r="O9134" s="2" t="s">
        <v>49</v>
      </c>
      <c r="P9134" s="2" t="s">
        <v>50</v>
      </c>
      <c r="Q9134" s="2" t="s">
        <v>51</v>
      </c>
    </row>
    <row r="9135" spans="1:29" hidden="1" outlineLevel="1" collapsed="1" x14ac:dyDescent="0.25">
      <c r="A9135" t="s">
        <v>34</v>
      </c>
      <c r="B9135" s="4" t="s">
        <v>29</v>
      </c>
      <c r="C9135" s="4" t="s">
        <v>10703</v>
      </c>
      <c r="D9135" s="4" t="s">
        <v>34</v>
      </c>
      <c r="E9135" s="4">
        <v>1.4900899999999999E-3</v>
      </c>
      <c r="F9135" s="4">
        <v>1.5434800000000001E-4</v>
      </c>
      <c r="G9135" s="4">
        <v>1</v>
      </c>
      <c r="H9135" s="4">
        <v>1</v>
      </c>
      <c r="I9135" s="4">
        <v>1</v>
      </c>
      <c r="J9135" s="4" t="s">
        <v>10701</v>
      </c>
      <c r="K9135" s="4">
        <v>0</v>
      </c>
      <c r="L9135" s="4">
        <v>1404.80969</v>
      </c>
      <c r="M9135" s="4" t="s">
        <v>29</v>
      </c>
      <c r="N9135" s="4" t="s">
        <v>29</v>
      </c>
      <c r="O9135" s="4">
        <v>6.5770000000000002E-5</v>
      </c>
      <c r="P9135" s="4">
        <v>1.482E-4</v>
      </c>
      <c r="Q9135" s="4">
        <v>2.79</v>
      </c>
    </row>
    <row r="9136" spans="1:29" hidden="1" outlineLevel="1" collapsed="1" x14ac:dyDescent="0.25">
      <c r="A9136" t="s">
        <v>34</v>
      </c>
      <c r="B9136" s="4" t="s">
        <v>29</v>
      </c>
      <c r="C9136" s="4" t="s">
        <v>10704</v>
      </c>
      <c r="D9136" s="4" t="s">
        <v>34</v>
      </c>
      <c r="E9136" s="4">
        <v>3.7739000000000002E-3</v>
      </c>
      <c r="F9136" s="4">
        <v>3.0793500000000001E-4</v>
      </c>
      <c r="G9136" s="4">
        <v>1</v>
      </c>
      <c r="H9136" s="4">
        <v>1</v>
      </c>
      <c r="I9136" s="4">
        <v>1</v>
      </c>
      <c r="J9136" s="4" t="s">
        <v>10701</v>
      </c>
      <c r="K9136" s="4">
        <v>1</v>
      </c>
      <c r="L9136" s="4">
        <v>1601.88571</v>
      </c>
      <c r="M9136" s="4" t="s">
        <v>29</v>
      </c>
      <c r="N9136" s="4" t="s">
        <v>29</v>
      </c>
      <c r="O9136" s="4">
        <v>1.192E-4</v>
      </c>
      <c r="P9136" s="4">
        <v>4.4420000000000001E-4</v>
      </c>
      <c r="Q9136" s="4">
        <v>2.12</v>
      </c>
    </row>
    <row r="9137" spans="1:29" x14ac:dyDescent="0.25">
      <c r="A9137" s="3" t="s">
        <v>29</v>
      </c>
      <c r="B9137" s="3" t="s">
        <v>30</v>
      </c>
      <c r="C9137" s="3" t="s">
        <v>10705</v>
      </c>
      <c r="D9137" s="3" t="s">
        <v>10706</v>
      </c>
      <c r="E9137" s="3">
        <v>0</v>
      </c>
      <c r="F9137" s="3">
        <v>7.1369999999999996</v>
      </c>
      <c r="G9137" s="3">
        <v>5</v>
      </c>
      <c r="H9137" s="3">
        <v>2</v>
      </c>
      <c r="I9137" s="3">
        <v>2</v>
      </c>
      <c r="J9137" s="3">
        <v>2</v>
      </c>
      <c r="K9137" s="3">
        <v>534</v>
      </c>
      <c r="L9137" s="3">
        <v>61.2</v>
      </c>
      <c r="M9137" s="3">
        <v>4.78</v>
      </c>
      <c r="N9137" s="3">
        <v>5.74</v>
      </c>
      <c r="O9137" s="3">
        <v>2</v>
      </c>
      <c r="P9137" s="3" t="s">
        <v>34</v>
      </c>
      <c r="Q9137" s="3" t="s">
        <v>2310</v>
      </c>
      <c r="R9137" s="3" t="s">
        <v>34</v>
      </c>
      <c r="S9137" s="3" t="s">
        <v>10707</v>
      </c>
      <c r="T9137" s="3" t="s">
        <v>34</v>
      </c>
      <c r="U9137" s="3" t="s">
        <v>10705</v>
      </c>
      <c r="V9137" s="3" t="s">
        <v>34</v>
      </c>
      <c r="W9137" s="3" t="s">
        <v>38</v>
      </c>
      <c r="X9137" s="3" t="s">
        <v>34</v>
      </c>
      <c r="Y9137" s="3" t="s">
        <v>34</v>
      </c>
      <c r="Z9137" s="3" t="s">
        <v>34</v>
      </c>
      <c r="AA9137" s="3">
        <v>0</v>
      </c>
      <c r="AB9137" s="3" t="s">
        <v>29</v>
      </c>
      <c r="AC9137" s="3">
        <v>1</v>
      </c>
    </row>
    <row r="9138" spans="1:29" hidden="1" outlineLevel="1" collapsed="1" x14ac:dyDescent="0.25">
      <c r="A9138" t="s">
        <v>34</v>
      </c>
      <c r="B9138" s="2" t="s">
        <v>39</v>
      </c>
      <c r="C9138" s="2" t="s">
        <v>40</v>
      </c>
      <c r="D9138" s="2" t="s">
        <v>41</v>
      </c>
      <c r="E9138" s="2" t="s">
        <v>42</v>
      </c>
      <c r="F9138" s="2" t="s">
        <v>43</v>
      </c>
      <c r="G9138" s="2" t="s">
        <v>28</v>
      </c>
      <c r="H9138" s="2" t="s">
        <v>44</v>
      </c>
      <c r="I9138" s="2" t="s">
        <v>8</v>
      </c>
      <c r="J9138" s="2" t="s">
        <v>45</v>
      </c>
      <c r="K9138" s="2" t="s">
        <v>46</v>
      </c>
      <c r="L9138" s="2" t="s">
        <v>47</v>
      </c>
      <c r="M9138" s="2" t="s">
        <v>27</v>
      </c>
      <c r="N9138" s="2" t="s">
        <v>48</v>
      </c>
      <c r="O9138" s="2" t="s">
        <v>49</v>
      </c>
      <c r="P9138" s="2" t="s">
        <v>50</v>
      </c>
      <c r="Q9138" s="2" t="s">
        <v>51</v>
      </c>
    </row>
    <row r="9139" spans="1:29" hidden="1" outlineLevel="1" collapsed="1" x14ac:dyDescent="0.25">
      <c r="A9139" t="s">
        <v>34</v>
      </c>
      <c r="B9139" s="4" t="s">
        <v>29</v>
      </c>
      <c r="C9139" s="4" t="s">
        <v>10708</v>
      </c>
      <c r="D9139" s="4" t="s">
        <v>1012</v>
      </c>
      <c r="E9139" s="4">
        <v>4.65842E-4</v>
      </c>
      <c r="F9139" s="4">
        <v>1.5434800000000001E-4</v>
      </c>
      <c r="G9139" s="4">
        <v>1</v>
      </c>
      <c r="H9139" s="4">
        <v>1</v>
      </c>
      <c r="I9139" s="4">
        <v>1</v>
      </c>
      <c r="J9139" s="4" t="s">
        <v>10705</v>
      </c>
      <c r="K9139" s="4">
        <v>0</v>
      </c>
      <c r="L9139" s="4">
        <v>2116.0339100000001</v>
      </c>
      <c r="M9139" s="4" t="s">
        <v>29</v>
      </c>
      <c r="N9139" s="4" t="s">
        <v>29</v>
      </c>
      <c r="O9139" s="4">
        <v>6.5770000000000002E-5</v>
      </c>
      <c r="P9139" s="4">
        <v>3.663E-5</v>
      </c>
      <c r="Q9139" s="4">
        <v>3.69</v>
      </c>
    </row>
    <row r="9140" spans="1:29" hidden="1" outlineLevel="1" collapsed="1" x14ac:dyDescent="0.25">
      <c r="A9140" t="s">
        <v>34</v>
      </c>
      <c r="B9140" s="4" t="s">
        <v>29</v>
      </c>
      <c r="C9140" s="4" t="s">
        <v>10709</v>
      </c>
      <c r="D9140" s="4" t="s">
        <v>34</v>
      </c>
      <c r="E9140" s="4">
        <v>1.3402900000000001E-2</v>
      </c>
      <c r="F9140" s="4">
        <v>4.3565599999999998E-4</v>
      </c>
      <c r="G9140" s="4">
        <v>1</v>
      </c>
      <c r="H9140" s="4">
        <v>1</v>
      </c>
      <c r="I9140" s="4">
        <v>1</v>
      </c>
      <c r="J9140" s="4" t="s">
        <v>10705</v>
      </c>
      <c r="K9140" s="4">
        <v>0</v>
      </c>
      <c r="L9140" s="4">
        <v>1123.6146200000001</v>
      </c>
      <c r="M9140" s="4" t="s">
        <v>29</v>
      </c>
      <c r="N9140" s="4" t="s">
        <v>29</v>
      </c>
      <c r="O9140" s="4">
        <v>1.639E-4</v>
      </c>
      <c r="P9140" s="4">
        <v>1.9910000000000001E-3</v>
      </c>
      <c r="Q9140" s="4">
        <v>2.0499999999999998</v>
      </c>
    </row>
    <row r="9141" spans="1:29" x14ac:dyDescent="0.25">
      <c r="A9141" s="3" t="s">
        <v>29</v>
      </c>
      <c r="B9141" s="3" t="s">
        <v>30</v>
      </c>
      <c r="C9141" s="3" t="s">
        <v>10710</v>
      </c>
      <c r="D9141" s="3" t="s">
        <v>10711</v>
      </c>
      <c r="E9141" s="3">
        <v>0</v>
      </c>
      <c r="F9141" s="3">
        <v>7.1219999999999999</v>
      </c>
      <c r="G9141" s="3">
        <v>1</v>
      </c>
      <c r="H9141" s="3">
        <v>1</v>
      </c>
      <c r="I9141" s="3">
        <v>1</v>
      </c>
      <c r="J9141" s="3">
        <v>1</v>
      </c>
      <c r="K9141" s="3">
        <v>2163</v>
      </c>
      <c r="L9141" s="3">
        <v>246</v>
      </c>
      <c r="M9141" s="3">
        <v>5.5</v>
      </c>
      <c r="N9141" s="3">
        <v>3.9</v>
      </c>
      <c r="O9141" s="3">
        <v>1</v>
      </c>
      <c r="P9141" s="3" t="s">
        <v>34</v>
      </c>
      <c r="Q9141" s="3" t="s">
        <v>34</v>
      </c>
      <c r="R9141" s="3" t="s">
        <v>1501</v>
      </c>
      <c r="S9141" s="3" t="s">
        <v>10712</v>
      </c>
      <c r="T9141" s="3" t="s">
        <v>34</v>
      </c>
      <c r="U9141" s="3" t="s">
        <v>10710</v>
      </c>
      <c r="V9141" s="3" t="s">
        <v>34</v>
      </c>
      <c r="W9141" s="3" t="s">
        <v>1555</v>
      </c>
      <c r="X9141" s="3" t="s">
        <v>34</v>
      </c>
      <c r="Y9141" s="3" t="s">
        <v>34</v>
      </c>
      <c r="Z9141" s="3" t="s">
        <v>34</v>
      </c>
      <c r="AA9141" s="3">
        <v>0</v>
      </c>
      <c r="AB9141" s="3" t="s">
        <v>29</v>
      </c>
      <c r="AC9141" s="3">
        <v>1</v>
      </c>
    </row>
    <row r="9142" spans="1:29" hidden="1" outlineLevel="1" collapsed="1" x14ac:dyDescent="0.25">
      <c r="A9142" t="s">
        <v>34</v>
      </c>
      <c r="B9142" s="2" t="s">
        <v>39</v>
      </c>
      <c r="C9142" s="2" t="s">
        <v>40</v>
      </c>
      <c r="D9142" s="2" t="s">
        <v>41</v>
      </c>
      <c r="E9142" s="2" t="s">
        <v>42</v>
      </c>
      <c r="F9142" s="2" t="s">
        <v>43</v>
      </c>
      <c r="G9142" s="2" t="s">
        <v>28</v>
      </c>
      <c r="H9142" s="2" t="s">
        <v>44</v>
      </c>
      <c r="I9142" s="2" t="s">
        <v>8</v>
      </c>
      <c r="J9142" s="2" t="s">
        <v>45</v>
      </c>
      <c r="K9142" s="2" t="s">
        <v>46</v>
      </c>
      <c r="L9142" s="2" t="s">
        <v>47</v>
      </c>
      <c r="M9142" s="2" t="s">
        <v>27</v>
      </c>
      <c r="N9142" s="2" t="s">
        <v>48</v>
      </c>
      <c r="O9142" s="2" t="s">
        <v>49</v>
      </c>
      <c r="P9142" s="2" t="s">
        <v>50</v>
      </c>
      <c r="Q9142" s="2" t="s">
        <v>51</v>
      </c>
    </row>
    <row r="9143" spans="1:29" hidden="1" outlineLevel="1" collapsed="1" x14ac:dyDescent="0.25">
      <c r="A9143" t="s">
        <v>34</v>
      </c>
      <c r="B9143" s="4" t="s">
        <v>29</v>
      </c>
      <c r="C9143" s="4" t="s">
        <v>10713</v>
      </c>
      <c r="D9143" s="4" t="s">
        <v>34</v>
      </c>
      <c r="E9143" s="4">
        <v>2.8041700000000002E-6</v>
      </c>
      <c r="F9143" s="4">
        <v>1.5434800000000001E-4</v>
      </c>
      <c r="G9143" s="4">
        <v>1</v>
      </c>
      <c r="H9143" s="4">
        <v>1</v>
      </c>
      <c r="I9143" s="4">
        <v>1</v>
      </c>
      <c r="J9143" s="4" t="s">
        <v>10710</v>
      </c>
      <c r="K9143" s="4">
        <v>0</v>
      </c>
      <c r="L9143" s="4">
        <v>1568.8642500000001</v>
      </c>
      <c r="M9143" s="4" t="s">
        <v>29</v>
      </c>
      <c r="N9143" s="4" t="s">
        <v>29</v>
      </c>
      <c r="O9143" s="4">
        <v>6.5770000000000002E-5</v>
      </c>
      <c r="P9143" s="4">
        <v>7.554E-8</v>
      </c>
      <c r="Q9143" s="4">
        <v>3.9</v>
      </c>
    </row>
    <row r="9144" spans="1:29" x14ac:dyDescent="0.25">
      <c r="A9144" s="3" t="s">
        <v>29</v>
      </c>
      <c r="B9144" s="3" t="s">
        <v>30</v>
      </c>
      <c r="C9144" s="3" t="s">
        <v>10714</v>
      </c>
      <c r="D9144" s="3" t="s">
        <v>10715</v>
      </c>
      <c r="E9144" s="3">
        <v>0</v>
      </c>
      <c r="F9144" s="3">
        <v>7.077</v>
      </c>
      <c r="G9144" s="3">
        <v>4</v>
      </c>
      <c r="H9144" s="3">
        <v>1</v>
      </c>
      <c r="I9144" s="3">
        <v>2</v>
      </c>
      <c r="J9144" s="3">
        <v>1</v>
      </c>
      <c r="K9144" s="3">
        <v>406</v>
      </c>
      <c r="L9144" s="3">
        <v>44.4</v>
      </c>
      <c r="M9144" s="3">
        <v>6.18</v>
      </c>
      <c r="N9144" s="3">
        <v>5.82</v>
      </c>
      <c r="O9144" s="3">
        <v>1</v>
      </c>
      <c r="P9144" s="3" t="s">
        <v>636</v>
      </c>
      <c r="Q9144" s="3" t="s">
        <v>34</v>
      </c>
      <c r="R9144" s="3" t="s">
        <v>1044</v>
      </c>
      <c r="S9144" s="3" t="s">
        <v>10716</v>
      </c>
      <c r="T9144" s="3" t="s">
        <v>34</v>
      </c>
      <c r="U9144" s="3" t="s">
        <v>10714</v>
      </c>
      <c r="V9144" s="3" t="s">
        <v>34</v>
      </c>
      <c r="W9144" s="3" t="s">
        <v>2549</v>
      </c>
      <c r="X9144" s="3" t="s">
        <v>34</v>
      </c>
      <c r="Y9144" s="3" t="s">
        <v>34</v>
      </c>
      <c r="Z9144" s="3" t="s">
        <v>34</v>
      </c>
      <c r="AA9144" s="3">
        <v>0</v>
      </c>
      <c r="AB9144" s="3" t="s">
        <v>29</v>
      </c>
      <c r="AC9144" s="3">
        <v>1</v>
      </c>
    </row>
    <row r="9145" spans="1:29" hidden="1" outlineLevel="1" collapsed="1" x14ac:dyDescent="0.25">
      <c r="A9145" t="s">
        <v>34</v>
      </c>
      <c r="B9145" s="2" t="s">
        <v>39</v>
      </c>
      <c r="C9145" s="2" t="s">
        <v>40</v>
      </c>
      <c r="D9145" s="2" t="s">
        <v>41</v>
      </c>
      <c r="E9145" s="2" t="s">
        <v>42</v>
      </c>
      <c r="F9145" s="2" t="s">
        <v>43</v>
      </c>
      <c r="G9145" s="2" t="s">
        <v>28</v>
      </c>
      <c r="H9145" s="2" t="s">
        <v>44</v>
      </c>
      <c r="I9145" s="2" t="s">
        <v>8</v>
      </c>
      <c r="J9145" s="2" t="s">
        <v>45</v>
      </c>
      <c r="K9145" s="2" t="s">
        <v>46</v>
      </c>
      <c r="L9145" s="2" t="s">
        <v>47</v>
      </c>
      <c r="M9145" s="2" t="s">
        <v>27</v>
      </c>
      <c r="N9145" s="2" t="s">
        <v>48</v>
      </c>
      <c r="O9145" s="2" t="s">
        <v>49</v>
      </c>
      <c r="P9145" s="2" t="s">
        <v>50</v>
      </c>
      <c r="Q9145" s="2" t="s">
        <v>51</v>
      </c>
    </row>
    <row r="9146" spans="1:29" hidden="1" outlineLevel="1" collapsed="1" x14ac:dyDescent="0.25">
      <c r="A9146" t="s">
        <v>34</v>
      </c>
      <c r="B9146" s="4" t="s">
        <v>29</v>
      </c>
      <c r="C9146" s="4" t="s">
        <v>10717</v>
      </c>
      <c r="D9146" s="4" t="s">
        <v>166</v>
      </c>
      <c r="E9146" s="4">
        <v>3.0487199999999998E-6</v>
      </c>
      <c r="F9146" s="4">
        <v>1.5434800000000001E-4</v>
      </c>
      <c r="G9146" s="4">
        <v>1</v>
      </c>
      <c r="H9146" s="4">
        <v>1</v>
      </c>
      <c r="I9146" s="4">
        <v>2</v>
      </c>
      <c r="J9146" s="4" t="s">
        <v>10714</v>
      </c>
      <c r="K9146" s="4">
        <v>0</v>
      </c>
      <c r="L9146" s="4">
        <v>1930.9174800000001</v>
      </c>
      <c r="M9146" s="4" t="s">
        <v>29</v>
      </c>
      <c r="N9146" s="4" t="s">
        <v>29</v>
      </c>
      <c r="O9146" s="4">
        <v>6.5770000000000002E-5</v>
      </c>
      <c r="P9146" s="4">
        <v>8.371E-8</v>
      </c>
      <c r="Q9146" s="4">
        <v>2.92</v>
      </c>
    </row>
    <row r="9147" spans="1:29" x14ac:dyDescent="0.25">
      <c r="A9147" s="3" t="s">
        <v>29</v>
      </c>
      <c r="B9147" s="3" t="s">
        <v>30</v>
      </c>
      <c r="C9147" s="3" t="s">
        <v>10718</v>
      </c>
      <c r="D9147" s="3" t="s">
        <v>10719</v>
      </c>
      <c r="E9147" s="3">
        <v>0</v>
      </c>
      <c r="F9147" s="3">
        <v>7.0380000000000003</v>
      </c>
      <c r="G9147" s="3">
        <v>9</v>
      </c>
      <c r="H9147" s="3">
        <v>3</v>
      </c>
      <c r="I9147" s="3">
        <v>3</v>
      </c>
      <c r="J9147" s="3">
        <v>3</v>
      </c>
      <c r="K9147" s="3">
        <v>220</v>
      </c>
      <c r="L9147" s="3">
        <v>25.4</v>
      </c>
      <c r="M9147" s="3">
        <v>9.2799999999999994</v>
      </c>
      <c r="N9147" s="3">
        <v>6.54</v>
      </c>
      <c r="O9147" s="3">
        <v>3</v>
      </c>
      <c r="P9147" s="3" t="s">
        <v>2217</v>
      </c>
      <c r="Q9147" s="3" t="s">
        <v>3464</v>
      </c>
      <c r="R9147" s="3" t="s">
        <v>2311</v>
      </c>
      <c r="S9147" s="3" t="s">
        <v>3501</v>
      </c>
      <c r="T9147" s="3" t="s">
        <v>10720</v>
      </c>
      <c r="U9147" s="3" t="s">
        <v>10718</v>
      </c>
      <c r="V9147" s="3" t="s">
        <v>10721</v>
      </c>
      <c r="W9147" s="3" t="s">
        <v>638</v>
      </c>
      <c r="X9147" s="3" t="s">
        <v>34</v>
      </c>
      <c r="Y9147" s="3" t="s">
        <v>34</v>
      </c>
      <c r="Z9147" s="3" t="s">
        <v>34</v>
      </c>
      <c r="AA9147" s="3">
        <v>0</v>
      </c>
      <c r="AB9147" s="3" t="s">
        <v>29</v>
      </c>
      <c r="AC9147" s="3">
        <v>1</v>
      </c>
    </row>
    <row r="9148" spans="1:29" hidden="1" outlineLevel="1" collapsed="1" x14ac:dyDescent="0.25">
      <c r="A9148" t="s">
        <v>34</v>
      </c>
      <c r="B9148" s="2" t="s">
        <v>39</v>
      </c>
      <c r="C9148" s="2" t="s">
        <v>40</v>
      </c>
      <c r="D9148" s="2" t="s">
        <v>41</v>
      </c>
      <c r="E9148" s="2" t="s">
        <v>42</v>
      </c>
      <c r="F9148" s="2" t="s">
        <v>43</v>
      </c>
      <c r="G9148" s="2" t="s">
        <v>28</v>
      </c>
      <c r="H9148" s="2" t="s">
        <v>44</v>
      </c>
      <c r="I9148" s="2" t="s">
        <v>8</v>
      </c>
      <c r="J9148" s="2" t="s">
        <v>45</v>
      </c>
      <c r="K9148" s="2" t="s">
        <v>46</v>
      </c>
      <c r="L9148" s="2" t="s">
        <v>47</v>
      </c>
      <c r="M9148" s="2" t="s">
        <v>27</v>
      </c>
      <c r="N9148" s="2" t="s">
        <v>48</v>
      </c>
      <c r="O9148" s="2" t="s">
        <v>49</v>
      </c>
      <c r="P9148" s="2" t="s">
        <v>50</v>
      </c>
      <c r="Q9148" s="2" t="s">
        <v>51</v>
      </c>
    </row>
    <row r="9149" spans="1:29" hidden="1" outlineLevel="1" collapsed="1" x14ac:dyDescent="0.25">
      <c r="A9149" t="s">
        <v>34</v>
      </c>
      <c r="B9149" s="4" t="s">
        <v>29</v>
      </c>
      <c r="C9149" s="4" t="s">
        <v>10722</v>
      </c>
      <c r="D9149" s="4" t="s">
        <v>34</v>
      </c>
      <c r="E9149" s="4">
        <v>3.9467199999999999E-3</v>
      </c>
      <c r="F9149" s="4">
        <v>3.0793500000000001E-4</v>
      </c>
      <c r="G9149" s="4">
        <v>1</v>
      </c>
      <c r="H9149" s="4">
        <v>1</v>
      </c>
      <c r="I9149" s="4">
        <v>1</v>
      </c>
      <c r="J9149" s="4" t="s">
        <v>10718</v>
      </c>
      <c r="K9149" s="4">
        <v>0</v>
      </c>
      <c r="L9149" s="4">
        <v>1088.5411200000001</v>
      </c>
      <c r="M9149" s="4" t="s">
        <v>29</v>
      </c>
      <c r="N9149" s="4" t="s">
        <v>29</v>
      </c>
      <c r="O9149" s="4">
        <v>1.192E-4</v>
      </c>
      <c r="P9149" s="4">
        <v>4.6490000000000002E-4</v>
      </c>
      <c r="Q9149" s="4">
        <v>1.96</v>
      </c>
    </row>
    <row r="9150" spans="1:29" hidden="1" outlineLevel="1" collapsed="1" x14ac:dyDescent="0.25">
      <c r="A9150" t="s">
        <v>34</v>
      </c>
      <c r="B9150" s="4" t="s">
        <v>29</v>
      </c>
      <c r="C9150" s="4" t="s">
        <v>10723</v>
      </c>
      <c r="D9150" s="4" t="s">
        <v>34</v>
      </c>
      <c r="E9150" s="4">
        <v>3.0107999999999999E-2</v>
      </c>
      <c r="F9150" s="4">
        <v>1.14003E-3</v>
      </c>
      <c r="G9150" s="4">
        <v>1</v>
      </c>
      <c r="H9150" s="4">
        <v>1</v>
      </c>
      <c r="I9150" s="4">
        <v>1</v>
      </c>
      <c r="J9150" s="4" t="s">
        <v>10718</v>
      </c>
      <c r="K9150" s="4">
        <v>1</v>
      </c>
      <c r="L9150" s="4">
        <v>1472.75324</v>
      </c>
      <c r="M9150" s="4" t="s">
        <v>29</v>
      </c>
      <c r="N9150" s="4" t="s">
        <v>29</v>
      </c>
      <c r="O9150" s="4">
        <v>4.1320000000000001E-4</v>
      </c>
      <c r="P9150" s="4">
        <v>5.4939999999999998E-3</v>
      </c>
      <c r="Q9150" s="4">
        <v>2.7</v>
      </c>
    </row>
    <row r="9151" spans="1:29" hidden="1" outlineLevel="1" collapsed="1" x14ac:dyDescent="0.25">
      <c r="A9151" t="s">
        <v>34</v>
      </c>
      <c r="B9151" s="4" t="s">
        <v>29</v>
      </c>
      <c r="C9151" s="4" t="s">
        <v>10724</v>
      </c>
      <c r="D9151" s="4" t="s">
        <v>34</v>
      </c>
      <c r="E9151" s="4">
        <v>0.12046999999999999</v>
      </c>
      <c r="F9151" s="4">
        <v>3.88172E-3</v>
      </c>
      <c r="G9151" s="4">
        <v>1</v>
      </c>
      <c r="H9151" s="4">
        <v>1</v>
      </c>
      <c r="I9151" s="4">
        <v>1</v>
      </c>
      <c r="J9151" s="4" t="s">
        <v>10718</v>
      </c>
      <c r="K9151" s="4">
        <v>1</v>
      </c>
      <c r="L9151" s="4">
        <v>866.44068000000004</v>
      </c>
      <c r="M9151" s="4" t="s">
        <v>29</v>
      </c>
      <c r="N9151" s="4" t="s">
        <v>29</v>
      </c>
      <c r="O9151" s="4">
        <v>1.39E-3</v>
      </c>
      <c r="P9151" s="4">
        <v>3.5889999999999998E-2</v>
      </c>
      <c r="Q9151" s="4">
        <v>1.88</v>
      </c>
    </row>
    <row r="9152" spans="1:29" x14ac:dyDescent="0.25">
      <c r="A9152" s="3" t="s">
        <v>29</v>
      </c>
      <c r="B9152" s="3" t="s">
        <v>30</v>
      </c>
      <c r="C9152" s="3" t="s">
        <v>10725</v>
      </c>
      <c r="D9152" s="3" t="s">
        <v>10726</v>
      </c>
      <c r="E9152" s="3">
        <v>0</v>
      </c>
      <c r="F9152" s="3">
        <v>7.0350000000000001</v>
      </c>
      <c r="G9152" s="3">
        <v>8</v>
      </c>
      <c r="H9152" s="3">
        <v>2</v>
      </c>
      <c r="I9152" s="3">
        <v>2</v>
      </c>
      <c r="J9152" s="3">
        <v>2</v>
      </c>
      <c r="K9152" s="3">
        <v>489</v>
      </c>
      <c r="L9152" s="3">
        <v>54.8</v>
      </c>
      <c r="M9152" s="3">
        <v>5.45</v>
      </c>
      <c r="N9152" s="3">
        <v>7.39</v>
      </c>
      <c r="O9152" s="3">
        <v>2</v>
      </c>
      <c r="P9152" s="3" t="s">
        <v>7182</v>
      </c>
      <c r="Q9152" s="3" t="s">
        <v>2310</v>
      </c>
      <c r="R9152" s="3" t="s">
        <v>5895</v>
      </c>
      <c r="S9152" s="3" t="s">
        <v>1464</v>
      </c>
      <c r="T9152" s="3" t="s">
        <v>10727</v>
      </c>
      <c r="U9152" s="3" t="s">
        <v>10725</v>
      </c>
      <c r="V9152" s="3" t="s">
        <v>10728</v>
      </c>
      <c r="W9152" s="3" t="s">
        <v>1213</v>
      </c>
      <c r="X9152" s="3" t="s">
        <v>34</v>
      </c>
      <c r="Y9152" s="3" t="s">
        <v>34</v>
      </c>
      <c r="Z9152" s="3" t="s">
        <v>34</v>
      </c>
      <c r="AA9152" s="3">
        <v>0</v>
      </c>
      <c r="AB9152" s="3" t="s">
        <v>29</v>
      </c>
      <c r="AC9152" s="3">
        <v>1</v>
      </c>
    </row>
    <row r="9153" spans="1:29" hidden="1" outlineLevel="1" collapsed="1" x14ac:dyDescent="0.25">
      <c r="A9153" t="s">
        <v>34</v>
      </c>
      <c r="B9153" s="2" t="s">
        <v>39</v>
      </c>
      <c r="C9153" s="2" t="s">
        <v>40</v>
      </c>
      <c r="D9153" s="2" t="s">
        <v>41</v>
      </c>
      <c r="E9153" s="2" t="s">
        <v>42</v>
      </c>
      <c r="F9153" s="2" t="s">
        <v>43</v>
      </c>
      <c r="G9153" s="2" t="s">
        <v>28</v>
      </c>
      <c r="H9153" s="2" t="s">
        <v>44</v>
      </c>
      <c r="I9153" s="2" t="s">
        <v>8</v>
      </c>
      <c r="J9153" s="2" t="s">
        <v>45</v>
      </c>
      <c r="K9153" s="2" t="s">
        <v>46</v>
      </c>
      <c r="L9153" s="2" t="s">
        <v>47</v>
      </c>
      <c r="M9153" s="2" t="s">
        <v>27</v>
      </c>
      <c r="N9153" s="2" t="s">
        <v>48</v>
      </c>
      <c r="O9153" s="2" t="s">
        <v>49</v>
      </c>
      <c r="P9153" s="2" t="s">
        <v>50</v>
      </c>
      <c r="Q9153" s="2" t="s">
        <v>51</v>
      </c>
    </row>
    <row r="9154" spans="1:29" hidden="1" outlineLevel="1" collapsed="1" x14ac:dyDescent="0.25">
      <c r="A9154" t="s">
        <v>34</v>
      </c>
      <c r="B9154" s="4" t="s">
        <v>29</v>
      </c>
      <c r="C9154" s="4" t="s">
        <v>10729</v>
      </c>
      <c r="D9154" s="4" t="s">
        <v>34</v>
      </c>
      <c r="E9154" s="4">
        <v>1.17505E-3</v>
      </c>
      <c r="F9154" s="4">
        <v>1.5434800000000001E-4</v>
      </c>
      <c r="G9154" s="4">
        <v>1</v>
      </c>
      <c r="H9154" s="4">
        <v>1</v>
      </c>
      <c r="I9154" s="4">
        <v>1</v>
      </c>
      <c r="J9154" s="4" t="s">
        <v>10725</v>
      </c>
      <c r="K9154" s="4">
        <v>1</v>
      </c>
      <c r="L9154" s="4">
        <v>2112.9508900000001</v>
      </c>
      <c r="M9154" s="4" t="s">
        <v>29</v>
      </c>
      <c r="N9154" s="4" t="s">
        <v>29</v>
      </c>
      <c r="O9154" s="4">
        <v>6.5770000000000002E-5</v>
      </c>
      <c r="P9154" s="4">
        <v>1.116E-4</v>
      </c>
      <c r="Q9154" s="4">
        <v>3.32</v>
      </c>
    </row>
    <row r="9155" spans="1:29" hidden="1" outlineLevel="1" collapsed="1" x14ac:dyDescent="0.25">
      <c r="A9155" t="s">
        <v>34</v>
      </c>
      <c r="B9155" s="4" t="s">
        <v>29</v>
      </c>
      <c r="C9155" s="4" t="s">
        <v>10730</v>
      </c>
      <c r="D9155" s="4" t="s">
        <v>34</v>
      </c>
      <c r="E9155" s="4">
        <v>6.45395E-3</v>
      </c>
      <c r="F9155" s="4">
        <v>4.3565599999999998E-4</v>
      </c>
      <c r="G9155" s="4">
        <v>1</v>
      </c>
      <c r="H9155" s="4">
        <v>1</v>
      </c>
      <c r="I9155" s="4">
        <v>1</v>
      </c>
      <c r="J9155" s="4" t="s">
        <v>10725</v>
      </c>
      <c r="K9155" s="4">
        <v>1</v>
      </c>
      <c r="L9155" s="4">
        <v>2507.22415</v>
      </c>
      <c r="M9155" s="4" t="s">
        <v>29</v>
      </c>
      <c r="N9155" s="4" t="s">
        <v>29</v>
      </c>
      <c r="O9155" s="4">
        <v>1.639E-4</v>
      </c>
      <c r="P9155" s="4">
        <v>8.273E-4</v>
      </c>
      <c r="Q9155" s="4">
        <v>4.0599999999999996</v>
      </c>
    </row>
    <row r="9156" spans="1:29" x14ac:dyDescent="0.25">
      <c r="A9156" s="3" t="s">
        <v>29</v>
      </c>
      <c r="B9156" s="3" t="s">
        <v>30</v>
      </c>
      <c r="C9156" s="3" t="s">
        <v>10731</v>
      </c>
      <c r="D9156" s="3" t="s">
        <v>10732</v>
      </c>
      <c r="E9156" s="3">
        <v>0</v>
      </c>
      <c r="F9156" s="3">
        <v>7.0250000000000004</v>
      </c>
      <c r="G9156" s="3">
        <v>4</v>
      </c>
      <c r="H9156" s="3">
        <v>1</v>
      </c>
      <c r="I9156" s="3">
        <v>1</v>
      </c>
      <c r="J9156" s="3">
        <v>1</v>
      </c>
      <c r="K9156" s="3">
        <v>584</v>
      </c>
      <c r="L9156" s="3">
        <v>66</v>
      </c>
      <c r="M9156" s="3">
        <v>5.5</v>
      </c>
      <c r="N9156" s="3">
        <v>4</v>
      </c>
      <c r="O9156" s="3">
        <v>1</v>
      </c>
      <c r="P9156" s="3" t="s">
        <v>315</v>
      </c>
      <c r="Q9156" s="3" t="s">
        <v>34</v>
      </c>
      <c r="R9156" s="3" t="s">
        <v>1854</v>
      </c>
      <c r="S9156" s="3" t="s">
        <v>10733</v>
      </c>
      <c r="T9156" s="3" t="s">
        <v>34</v>
      </c>
      <c r="U9156" s="3" t="s">
        <v>10731</v>
      </c>
      <c r="V9156" s="3" t="s">
        <v>34</v>
      </c>
      <c r="W9156" s="3" t="s">
        <v>1139</v>
      </c>
      <c r="X9156" s="3" t="s">
        <v>34</v>
      </c>
      <c r="Y9156" s="3" t="s">
        <v>34</v>
      </c>
      <c r="Z9156" s="3" t="s">
        <v>34</v>
      </c>
      <c r="AA9156" s="3">
        <v>0</v>
      </c>
      <c r="AB9156" s="3" t="s">
        <v>29</v>
      </c>
      <c r="AC9156" s="3">
        <v>1</v>
      </c>
    </row>
    <row r="9157" spans="1:29" hidden="1" outlineLevel="1" collapsed="1" x14ac:dyDescent="0.25">
      <c r="A9157" t="s">
        <v>34</v>
      </c>
      <c r="B9157" s="2" t="s">
        <v>39</v>
      </c>
      <c r="C9157" s="2" t="s">
        <v>40</v>
      </c>
      <c r="D9157" s="2" t="s">
        <v>41</v>
      </c>
      <c r="E9157" s="2" t="s">
        <v>42</v>
      </c>
      <c r="F9157" s="2" t="s">
        <v>43</v>
      </c>
      <c r="G9157" s="2" t="s">
        <v>28</v>
      </c>
      <c r="H9157" s="2" t="s">
        <v>44</v>
      </c>
      <c r="I9157" s="2" t="s">
        <v>8</v>
      </c>
      <c r="J9157" s="2" t="s">
        <v>45</v>
      </c>
      <c r="K9157" s="2" t="s">
        <v>46</v>
      </c>
      <c r="L9157" s="2" t="s">
        <v>47</v>
      </c>
      <c r="M9157" s="2" t="s">
        <v>27</v>
      </c>
      <c r="N9157" s="2" t="s">
        <v>48</v>
      </c>
      <c r="O9157" s="2" t="s">
        <v>49</v>
      </c>
      <c r="P9157" s="2" t="s">
        <v>50</v>
      </c>
      <c r="Q9157" s="2" t="s">
        <v>51</v>
      </c>
    </row>
    <row r="9158" spans="1:29" hidden="1" outlineLevel="1" collapsed="1" x14ac:dyDescent="0.25">
      <c r="A9158" t="s">
        <v>34</v>
      </c>
      <c r="B9158" s="4" t="s">
        <v>29</v>
      </c>
      <c r="C9158" s="4" t="s">
        <v>10734</v>
      </c>
      <c r="D9158" s="4" t="s">
        <v>34</v>
      </c>
      <c r="E9158" s="4">
        <v>3.3575099999999999E-6</v>
      </c>
      <c r="F9158" s="4">
        <v>1.5434800000000001E-4</v>
      </c>
      <c r="G9158" s="4">
        <v>1</v>
      </c>
      <c r="H9158" s="4">
        <v>1</v>
      </c>
      <c r="I9158" s="4">
        <v>1</v>
      </c>
      <c r="J9158" s="4" t="s">
        <v>10731</v>
      </c>
      <c r="K9158" s="4">
        <v>0</v>
      </c>
      <c r="L9158" s="4">
        <v>2311.0553500000001</v>
      </c>
      <c r="M9158" s="4" t="s">
        <v>29</v>
      </c>
      <c r="N9158" s="4" t="s">
        <v>29</v>
      </c>
      <c r="O9158" s="4">
        <v>6.5770000000000002E-5</v>
      </c>
      <c r="P9158" s="4">
        <v>9.4500000000000006E-8</v>
      </c>
      <c r="Q9158" s="4">
        <v>4</v>
      </c>
    </row>
    <row r="9159" spans="1:29" x14ac:dyDescent="0.25">
      <c r="A9159" s="3" t="s">
        <v>29</v>
      </c>
      <c r="B9159" s="3" t="s">
        <v>30</v>
      </c>
      <c r="C9159" s="3" t="s">
        <v>10735</v>
      </c>
      <c r="D9159" s="3" t="s">
        <v>10736</v>
      </c>
      <c r="E9159" s="3">
        <v>0</v>
      </c>
      <c r="F9159" s="3">
        <v>6.9749999999999996</v>
      </c>
      <c r="G9159" s="3">
        <v>3</v>
      </c>
      <c r="H9159" s="3">
        <v>1</v>
      </c>
      <c r="I9159" s="3">
        <v>1</v>
      </c>
      <c r="J9159" s="3">
        <v>1</v>
      </c>
      <c r="K9159" s="3">
        <v>628</v>
      </c>
      <c r="L9159" s="3">
        <v>72.400000000000006</v>
      </c>
      <c r="M9159" s="3">
        <v>5.26</v>
      </c>
      <c r="N9159" s="3">
        <v>3.54</v>
      </c>
      <c r="O9159" s="3">
        <v>1</v>
      </c>
      <c r="P9159" s="3" t="s">
        <v>34</v>
      </c>
      <c r="Q9159" s="3" t="s">
        <v>2310</v>
      </c>
      <c r="R9159" s="3" t="s">
        <v>34</v>
      </c>
      <c r="S9159" s="3" t="s">
        <v>10737</v>
      </c>
      <c r="T9159" s="3" t="s">
        <v>34</v>
      </c>
      <c r="U9159" s="3" t="s">
        <v>10738</v>
      </c>
      <c r="V9159" s="3" t="s">
        <v>34</v>
      </c>
      <c r="W9159" s="3" t="s">
        <v>38</v>
      </c>
      <c r="X9159" s="3" t="s">
        <v>34</v>
      </c>
      <c r="Y9159" s="3" t="s">
        <v>34</v>
      </c>
      <c r="Z9159" s="3" t="s">
        <v>34</v>
      </c>
      <c r="AA9159" s="3">
        <v>0</v>
      </c>
      <c r="AB9159" s="3" t="s">
        <v>29</v>
      </c>
      <c r="AC9159" s="3">
        <v>1</v>
      </c>
    </row>
    <row r="9160" spans="1:29" hidden="1" outlineLevel="1" collapsed="1" x14ac:dyDescent="0.25">
      <c r="A9160" t="s">
        <v>34</v>
      </c>
      <c r="B9160" s="2" t="s">
        <v>39</v>
      </c>
      <c r="C9160" s="2" t="s">
        <v>40</v>
      </c>
      <c r="D9160" s="2" t="s">
        <v>41</v>
      </c>
      <c r="E9160" s="2" t="s">
        <v>42</v>
      </c>
      <c r="F9160" s="2" t="s">
        <v>43</v>
      </c>
      <c r="G9160" s="2" t="s">
        <v>28</v>
      </c>
      <c r="H9160" s="2" t="s">
        <v>44</v>
      </c>
      <c r="I9160" s="2" t="s">
        <v>8</v>
      </c>
      <c r="J9160" s="2" t="s">
        <v>45</v>
      </c>
      <c r="K9160" s="2" t="s">
        <v>46</v>
      </c>
      <c r="L9160" s="2" t="s">
        <v>47</v>
      </c>
      <c r="M9160" s="2" t="s">
        <v>27</v>
      </c>
      <c r="N9160" s="2" t="s">
        <v>48</v>
      </c>
      <c r="O9160" s="2" t="s">
        <v>49</v>
      </c>
      <c r="P9160" s="2" t="s">
        <v>50</v>
      </c>
      <c r="Q9160" s="2" t="s">
        <v>51</v>
      </c>
    </row>
    <row r="9161" spans="1:29" hidden="1" outlineLevel="1" collapsed="1" x14ac:dyDescent="0.25">
      <c r="A9161" t="s">
        <v>34</v>
      </c>
      <c r="B9161" s="4" t="s">
        <v>29</v>
      </c>
      <c r="C9161" s="4" t="s">
        <v>10739</v>
      </c>
      <c r="D9161" s="4" t="s">
        <v>34</v>
      </c>
      <c r="E9161" s="4">
        <v>3.69757E-6</v>
      </c>
      <c r="F9161" s="4">
        <v>1.5434800000000001E-4</v>
      </c>
      <c r="G9161" s="4">
        <v>1</v>
      </c>
      <c r="H9161" s="4">
        <v>1</v>
      </c>
      <c r="I9161" s="4">
        <v>1</v>
      </c>
      <c r="J9161" s="4" t="s">
        <v>10735</v>
      </c>
      <c r="K9161" s="4">
        <v>0</v>
      </c>
      <c r="L9161" s="4">
        <v>2115.0366300000001</v>
      </c>
      <c r="M9161" s="4" t="s">
        <v>29</v>
      </c>
      <c r="N9161" s="4" t="s">
        <v>29</v>
      </c>
      <c r="O9161" s="4">
        <v>6.5770000000000002E-5</v>
      </c>
      <c r="P9161" s="4">
        <v>1.06E-7</v>
      </c>
      <c r="Q9161" s="4">
        <v>3.54</v>
      </c>
    </row>
    <row r="9162" spans="1:29" x14ac:dyDescent="0.25">
      <c r="A9162" s="3" t="s">
        <v>29</v>
      </c>
      <c r="B9162" s="3" t="s">
        <v>30</v>
      </c>
      <c r="C9162" s="3" t="s">
        <v>10740</v>
      </c>
      <c r="D9162" s="3" t="s">
        <v>10741</v>
      </c>
      <c r="E9162" s="3">
        <v>0</v>
      </c>
      <c r="F9162" s="3">
        <v>6.9610000000000003</v>
      </c>
      <c r="G9162" s="3">
        <v>2</v>
      </c>
      <c r="H9162" s="3">
        <v>2</v>
      </c>
      <c r="I9162" s="3">
        <v>2</v>
      </c>
      <c r="J9162" s="3">
        <v>2</v>
      </c>
      <c r="K9162" s="3">
        <v>978</v>
      </c>
      <c r="L9162" s="3">
        <v>111.3</v>
      </c>
      <c r="M9162" s="3">
        <v>6.37</v>
      </c>
      <c r="N9162" s="3">
        <v>5.12</v>
      </c>
      <c r="O9162" s="3">
        <v>2</v>
      </c>
      <c r="P9162" s="3" t="s">
        <v>34</v>
      </c>
      <c r="Q9162" s="3" t="s">
        <v>34</v>
      </c>
      <c r="R9162" s="3" t="s">
        <v>34</v>
      </c>
      <c r="S9162" s="3" t="s">
        <v>10742</v>
      </c>
      <c r="T9162" s="3" t="s">
        <v>34</v>
      </c>
      <c r="U9162" s="3" t="s">
        <v>10740</v>
      </c>
      <c r="V9162" s="3" t="s">
        <v>34</v>
      </c>
      <c r="W9162" s="3" t="s">
        <v>976</v>
      </c>
      <c r="X9162" s="3" t="s">
        <v>34</v>
      </c>
      <c r="Y9162" s="3" t="s">
        <v>34</v>
      </c>
      <c r="Z9162" s="3" t="s">
        <v>34</v>
      </c>
      <c r="AA9162" s="3">
        <v>0</v>
      </c>
      <c r="AB9162" s="3" t="s">
        <v>29</v>
      </c>
      <c r="AC9162" s="3">
        <v>1</v>
      </c>
    </row>
    <row r="9163" spans="1:29" hidden="1" outlineLevel="1" collapsed="1" x14ac:dyDescent="0.25">
      <c r="A9163" t="s">
        <v>34</v>
      </c>
      <c r="B9163" s="2" t="s">
        <v>39</v>
      </c>
      <c r="C9163" s="2" t="s">
        <v>40</v>
      </c>
      <c r="D9163" s="2" t="s">
        <v>41</v>
      </c>
      <c r="E9163" s="2" t="s">
        <v>42</v>
      </c>
      <c r="F9163" s="2" t="s">
        <v>43</v>
      </c>
      <c r="G9163" s="2" t="s">
        <v>28</v>
      </c>
      <c r="H9163" s="2" t="s">
        <v>44</v>
      </c>
      <c r="I9163" s="2" t="s">
        <v>8</v>
      </c>
      <c r="J9163" s="2" t="s">
        <v>45</v>
      </c>
      <c r="K9163" s="2" t="s">
        <v>46</v>
      </c>
      <c r="L9163" s="2" t="s">
        <v>47</v>
      </c>
      <c r="M9163" s="2" t="s">
        <v>27</v>
      </c>
      <c r="N9163" s="2" t="s">
        <v>48</v>
      </c>
      <c r="O9163" s="2" t="s">
        <v>49</v>
      </c>
      <c r="P9163" s="2" t="s">
        <v>50</v>
      </c>
      <c r="Q9163" s="2" t="s">
        <v>51</v>
      </c>
    </row>
    <row r="9164" spans="1:29" hidden="1" outlineLevel="1" collapsed="1" x14ac:dyDescent="0.25">
      <c r="A9164" t="s">
        <v>34</v>
      </c>
      <c r="B9164" s="4" t="s">
        <v>29</v>
      </c>
      <c r="C9164" s="4" t="s">
        <v>10743</v>
      </c>
      <c r="D9164" s="4" t="s">
        <v>128</v>
      </c>
      <c r="E9164" s="4">
        <v>2.52119E-3</v>
      </c>
      <c r="F9164" s="4">
        <v>3.0793500000000001E-4</v>
      </c>
      <c r="G9164" s="4">
        <v>1</v>
      </c>
      <c r="H9164" s="4">
        <v>1</v>
      </c>
      <c r="I9164" s="4">
        <v>1</v>
      </c>
      <c r="J9164" s="4" t="s">
        <v>10740</v>
      </c>
      <c r="K9164" s="4">
        <v>0</v>
      </c>
      <c r="L9164" s="4">
        <v>1173.6296199999999</v>
      </c>
      <c r="M9164" s="4" t="s">
        <v>29</v>
      </c>
      <c r="N9164" s="4" t="s">
        <v>29</v>
      </c>
      <c r="O9164" s="4">
        <v>1.192E-4</v>
      </c>
      <c r="P9164" s="4">
        <v>2.7540000000000003E-4</v>
      </c>
      <c r="Q9164" s="4">
        <v>2.9</v>
      </c>
    </row>
    <row r="9165" spans="1:29" hidden="1" outlineLevel="1" collapsed="1" x14ac:dyDescent="0.25">
      <c r="A9165" t="s">
        <v>34</v>
      </c>
      <c r="B9165" s="4" t="s">
        <v>29</v>
      </c>
      <c r="C9165" s="4" t="s">
        <v>10744</v>
      </c>
      <c r="D9165" s="4" t="s">
        <v>34</v>
      </c>
      <c r="E9165" s="4">
        <v>3.4285100000000001E-3</v>
      </c>
      <c r="F9165" s="4">
        <v>3.0793500000000001E-4</v>
      </c>
      <c r="G9165" s="4">
        <v>1</v>
      </c>
      <c r="H9165" s="4">
        <v>1</v>
      </c>
      <c r="I9165" s="4">
        <v>1</v>
      </c>
      <c r="J9165" s="4" t="s">
        <v>10740</v>
      </c>
      <c r="K9165" s="4">
        <v>0</v>
      </c>
      <c r="L9165" s="4">
        <v>1360.79873</v>
      </c>
      <c r="M9165" s="4" t="s">
        <v>29</v>
      </c>
      <c r="N9165" s="4" t="s">
        <v>29</v>
      </c>
      <c r="O9165" s="4">
        <v>1.192E-4</v>
      </c>
      <c r="P9165" s="4">
        <v>3.97E-4</v>
      </c>
      <c r="Q9165" s="4">
        <v>2.2200000000000002</v>
      </c>
    </row>
    <row r="9166" spans="1:29" x14ac:dyDescent="0.25">
      <c r="A9166" s="3" t="s">
        <v>29</v>
      </c>
      <c r="B9166" s="3" t="s">
        <v>30</v>
      </c>
      <c r="C9166" s="3" t="s">
        <v>10745</v>
      </c>
      <c r="D9166" s="3" t="s">
        <v>10746</v>
      </c>
      <c r="E9166" s="3">
        <v>0</v>
      </c>
      <c r="F9166" s="3">
        <v>6.9560000000000004</v>
      </c>
      <c r="G9166" s="3">
        <v>12</v>
      </c>
      <c r="H9166" s="3">
        <v>2</v>
      </c>
      <c r="I9166" s="3">
        <v>2</v>
      </c>
      <c r="J9166" s="3">
        <v>2</v>
      </c>
      <c r="K9166" s="3">
        <v>492</v>
      </c>
      <c r="L9166" s="3">
        <v>56.5</v>
      </c>
      <c r="M9166" s="3">
        <v>9.32</v>
      </c>
      <c r="N9166" s="3">
        <v>6.69</v>
      </c>
      <c r="O9166" s="3">
        <v>2</v>
      </c>
      <c r="P9166" s="3" t="s">
        <v>34</v>
      </c>
      <c r="Q9166" s="3" t="s">
        <v>34</v>
      </c>
      <c r="R9166" s="3" t="s">
        <v>34</v>
      </c>
      <c r="S9166" s="3" t="s">
        <v>34</v>
      </c>
      <c r="T9166" s="3" t="s">
        <v>34</v>
      </c>
      <c r="U9166" s="3" t="s">
        <v>10745</v>
      </c>
      <c r="V9166" s="3" t="s">
        <v>34</v>
      </c>
      <c r="W9166" s="3" t="s">
        <v>38</v>
      </c>
      <c r="X9166" s="3" t="s">
        <v>34</v>
      </c>
      <c r="Y9166" s="3" t="s">
        <v>34</v>
      </c>
      <c r="Z9166" s="3" t="s">
        <v>34</v>
      </c>
      <c r="AA9166" s="3">
        <v>0</v>
      </c>
      <c r="AB9166" s="3" t="s">
        <v>29</v>
      </c>
      <c r="AC9166" s="3">
        <v>1</v>
      </c>
    </row>
    <row r="9167" spans="1:29" hidden="1" outlineLevel="1" collapsed="1" x14ac:dyDescent="0.25">
      <c r="A9167" t="s">
        <v>34</v>
      </c>
      <c r="B9167" s="2" t="s">
        <v>39</v>
      </c>
      <c r="C9167" s="2" t="s">
        <v>40</v>
      </c>
      <c r="D9167" s="2" t="s">
        <v>41</v>
      </c>
      <c r="E9167" s="2" t="s">
        <v>42</v>
      </c>
      <c r="F9167" s="2" t="s">
        <v>43</v>
      </c>
      <c r="G9167" s="2" t="s">
        <v>28</v>
      </c>
      <c r="H9167" s="2" t="s">
        <v>44</v>
      </c>
      <c r="I9167" s="2" t="s">
        <v>8</v>
      </c>
      <c r="J9167" s="2" t="s">
        <v>45</v>
      </c>
      <c r="K9167" s="2" t="s">
        <v>46</v>
      </c>
      <c r="L9167" s="2" t="s">
        <v>47</v>
      </c>
      <c r="M9167" s="2" t="s">
        <v>27</v>
      </c>
      <c r="N9167" s="2" t="s">
        <v>48</v>
      </c>
      <c r="O9167" s="2" t="s">
        <v>49</v>
      </c>
      <c r="P9167" s="2" t="s">
        <v>50</v>
      </c>
      <c r="Q9167" s="2" t="s">
        <v>51</v>
      </c>
    </row>
    <row r="9168" spans="1:29" hidden="1" outlineLevel="1" collapsed="1" x14ac:dyDescent="0.25">
      <c r="A9168" t="s">
        <v>34</v>
      </c>
      <c r="B9168" s="4" t="s">
        <v>29</v>
      </c>
      <c r="C9168" s="4" t="s">
        <v>10747</v>
      </c>
      <c r="D9168" s="4" t="s">
        <v>34</v>
      </c>
      <c r="E9168" s="4">
        <v>5.0998899999999997E-5</v>
      </c>
      <c r="F9168" s="4">
        <v>1.5434800000000001E-4</v>
      </c>
      <c r="G9168" s="4">
        <v>1</v>
      </c>
      <c r="H9168" s="4">
        <v>1</v>
      </c>
      <c r="I9168" s="4">
        <v>1</v>
      </c>
      <c r="J9168" s="4" t="s">
        <v>10745</v>
      </c>
      <c r="K9168" s="4">
        <v>0</v>
      </c>
      <c r="L9168" s="4">
        <v>3535.7007699999999</v>
      </c>
      <c r="M9168" s="4" t="s">
        <v>29</v>
      </c>
      <c r="N9168" s="4" t="s">
        <v>29</v>
      </c>
      <c r="O9168" s="4">
        <v>6.5770000000000002E-5</v>
      </c>
      <c r="P9168" s="4">
        <v>2.5330000000000001E-6</v>
      </c>
      <c r="Q9168" s="4">
        <v>3.69</v>
      </c>
    </row>
    <row r="9169" spans="1:29" hidden="1" outlineLevel="1" collapsed="1" x14ac:dyDescent="0.25">
      <c r="A9169" t="s">
        <v>34</v>
      </c>
      <c r="B9169" s="4" t="s">
        <v>29</v>
      </c>
      <c r="C9169" s="4" t="s">
        <v>10748</v>
      </c>
      <c r="D9169" s="4" t="s">
        <v>34</v>
      </c>
      <c r="E9169" s="4">
        <v>0.13705700000000001</v>
      </c>
      <c r="F9169" s="4">
        <v>4.3961599999999997E-3</v>
      </c>
      <c r="G9169" s="4">
        <v>1</v>
      </c>
      <c r="H9169" s="4">
        <v>1</v>
      </c>
      <c r="I9169" s="4">
        <v>1</v>
      </c>
      <c r="J9169" s="4" t="s">
        <v>10745</v>
      </c>
      <c r="K9169" s="4">
        <v>0</v>
      </c>
      <c r="L9169" s="4">
        <v>2708.35662</v>
      </c>
      <c r="M9169" s="4" t="s">
        <v>29</v>
      </c>
      <c r="N9169" s="4" t="s">
        <v>29</v>
      </c>
      <c r="O9169" s="4">
        <v>1.573E-3</v>
      </c>
      <c r="P9169" s="4">
        <v>4.3700000000000003E-2</v>
      </c>
      <c r="Q9169" s="4">
        <v>3</v>
      </c>
    </row>
    <row r="9170" spans="1:29" x14ac:dyDescent="0.25">
      <c r="A9170" s="3" t="s">
        <v>29</v>
      </c>
      <c r="B9170" s="3" t="s">
        <v>30</v>
      </c>
      <c r="C9170" s="3" t="s">
        <v>10749</v>
      </c>
      <c r="D9170" s="3" t="s">
        <v>10750</v>
      </c>
      <c r="E9170" s="3">
        <v>0</v>
      </c>
      <c r="F9170" s="3">
        <v>6.9530000000000003</v>
      </c>
      <c r="G9170" s="3">
        <v>5</v>
      </c>
      <c r="H9170" s="3">
        <v>1</v>
      </c>
      <c r="I9170" s="3">
        <v>1</v>
      </c>
      <c r="J9170" s="3">
        <v>1</v>
      </c>
      <c r="K9170" s="3">
        <v>267</v>
      </c>
      <c r="L9170" s="3">
        <v>29.1</v>
      </c>
      <c r="M9170" s="3">
        <v>6.81</v>
      </c>
      <c r="N9170" s="3">
        <v>3.1</v>
      </c>
      <c r="O9170" s="3">
        <v>1</v>
      </c>
      <c r="P9170" s="3" t="s">
        <v>315</v>
      </c>
      <c r="Q9170" s="3" t="s">
        <v>2825</v>
      </c>
      <c r="R9170" s="3" t="s">
        <v>5895</v>
      </c>
      <c r="S9170" s="3" t="s">
        <v>10302</v>
      </c>
      <c r="T9170" s="3" t="s">
        <v>10751</v>
      </c>
      <c r="U9170" s="3" t="s">
        <v>10749</v>
      </c>
      <c r="V9170" s="3" t="s">
        <v>10749</v>
      </c>
      <c r="W9170" s="3" t="s">
        <v>536</v>
      </c>
      <c r="X9170" s="3" t="s">
        <v>10752</v>
      </c>
      <c r="Y9170" s="3" t="s">
        <v>34</v>
      </c>
      <c r="Z9170" s="3" t="s">
        <v>34</v>
      </c>
      <c r="AA9170" s="3">
        <v>3</v>
      </c>
      <c r="AB9170" s="3" t="s">
        <v>29</v>
      </c>
      <c r="AC9170" s="3">
        <v>1</v>
      </c>
    </row>
    <row r="9171" spans="1:29" hidden="1" outlineLevel="1" collapsed="1" x14ac:dyDescent="0.25">
      <c r="A9171" t="s">
        <v>34</v>
      </c>
      <c r="B9171" s="2" t="s">
        <v>39</v>
      </c>
      <c r="C9171" s="2" t="s">
        <v>40</v>
      </c>
      <c r="D9171" s="2" t="s">
        <v>41</v>
      </c>
      <c r="E9171" s="2" t="s">
        <v>42</v>
      </c>
      <c r="F9171" s="2" t="s">
        <v>43</v>
      </c>
      <c r="G9171" s="2" t="s">
        <v>28</v>
      </c>
      <c r="H9171" s="2" t="s">
        <v>44</v>
      </c>
      <c r="I9171" s="2" t="s">
        <v>8</v>
      </c>
      <c r="J9171" s="2" t="s">
        <v>45</v>
      </c>
      <c r="K9171" s="2" t="s">
        <v>46</v>
      </c>
      <c r="L9171" s="2" t="s">
        <v>47</v>
      </c>
      <c r="M9171" s="2" t="s">
        <v>27</v>
      </c>
      <c r="N9171" s="2" t="s">
        <v>48</v>
      </c>
      <c r="O9171" s="2" t="s">
        <v>49</v>
      </c>
      <c r="P9171" s="2" t="s">
        <v>50</v>
      </c>
      <c r="Q9171" s="2" t="s">
        <v>51</v>
      </c>
    </row>
    <row r="9172" spans="1:29" hidden="1" outlineLevel="1" collapsed="1" x14ac:dyDescent="0.25">
      <c r="A9172" t="s">
        <v>34</v>
      </c>
      <c r="B9172" s="4" t="s">
        <v>29</v>
      </c>
      <c r="C9172" s="4" t="s">
        <v>10753</v>
      </c>
      <c r="D9172" s="4" t="s">
        <v>34</v>
      </c>
      <c r="E9172" s="4">
        <v>3.8678499999999997E-6</v>
      </c>
      <c r="F9172" s="4">
        <v>1.5434800000000001E-4</v>
      </c>
      <c r="G9172" s="4">
        <v>1</v>
      </c>
      <c r="H9172" s="4">
        <v>1</v>
      </c>
      <c r="I9172" s="4">
        <v>1</v>
      </c>
      <c r="J9172" s="4" t="s">
        <v>10749</v>
      </c>
      <c r="K9172" s="4">
        <v>0</v>
      </c>
      <c r="L9172" s="4">
        <v>1372.71792</v>
      </c>
      <c r="M9172" s="4" t="s">
        <v>29</v>
      </c>
      <c r="N9172" s="4" t="s">
        <v>29</v>
      </c>
      <c r="O9172" s="4">
        <v>6.5770000000000002E-5</v>
      </c>
      <c r="P9172" s="4">
        <v>1.114E-7</v>
      </c>
      <c r="Q9172" s="4">
        <v>3.1</v>
      </c>
    </row>
    <row r="9173" spans="1:29" x14ac:dyDescent="0.25">
      <c r="A9173" s="3" t="s">
        <v>29</v>
      </c>
      <c r="B9173" s="3" t="s">
        <v>30</v>
      </c>
      <c r="C9173" s="3" t="s">
        <v>10754</v>
      </c>
      <c r="D9173" s="3" t="s">
        <v>10755</v>
      </c>
      <c r="E9173" s="3">
        <v>0</v>
      </c>
      <c r="F9173" s="3">
        <v>6.9009999999999998</v>
      </c>
      <c r="G9173" s="3">
        <v>25</v>
      </c>
      <c r="H9173" s="3">
        <v>5</v>
      </c>
      <c r="I9173" s="3">
        <v>5</v>
      </c>
      <c r="J9173" s="3">
        <v>5</v>
      </c>
      <c r="K9173" s="3">
        <v>275</v>
      </c>
      <c r="L9173" s="3">
        <v>32.1</v>
      </c>
      <c r="M9173" s="3">
        <v>8.5399999999999991</v>
      </c>
      <c r="N9173" s="3">
        <v>13.21</v>
      </c>
      <c r="O9173" s="3">
        <v>5</v>
      </c>
      <c r="P9173" s="3" t="s">
        <v>315</v>
      </c>
      <c r="Q9173" s="3" t="s">
        <v>2310</v>
      </c>
      <c r="R9173" s="3" t="s">
        <v>1552</v>
      </c>
      <c r="S9173" s="3" t="s">
        <v>10756</v>
      </c>
      <c r="T9173" s="3" t="s">
        <v>34</v>
      </c>
      <c r="U9173" s="3" t="s">
        <v>10757</v>
      </c>
      <c r="V9173" s="3" t="s">
        <v>34</v>
      </c>
      <c r="W9173" s="3" t="s">
        <v>38</v>
      </c>
      <c r="X9173" s="3" t="s">
        <v>34</v>
      </c>
      <c r="Y9173" s="3" t="s">
        <v>34</v>
      </c>
      <c r="Z9173" s="3" t="s">
        <v>34</v>
      </c>
      <c r="AA9173" s="3">
        <v>0</v>
      </c>
      <c r="AB9173" s="3" t="s">
        <v>29</v>
      </c>
      <c r="AC9173" s="3">
        <v>1</v>
      </c>
    </row>
    <row r="9174" spans="1:29" hidden="1" outlineLevel="1" collapsed="1" x14ac:dyDescent="0.25">
      <c r="A9174" t="s">
        <v>34</v>
      </c>
      <c r="B9174" s="2" t="s">
        <v>39</v>
      </c>
      <c r="C9174" s="2" t="s">
        <v>40</v>
      </c>
      <c r="D9174" s="2" t="s">
        <v>41</v>
      </c>
      <c r="E9174" s="2" t="s">
        <v>42</v>
      </c>
      <c r="F9174" s="2" t="s">
        <v>43</v>
      </c>
      <c r="G9174" s="2" t="s">
        <v>28</v>
      </c>
      <c r="H9174" s="2" t="s">
        <v>44</v>
      </c>
      <c r="I9174" s="2" t="s">
        <v>8</v>
      </c>
      <c r="J9174" s="2" t="s">
        <v>45</v>
      </c>
      <c r="K9174" s="2" t="s">
        <v>46</v>
      </c>
      <c r="L9174" s="2" t="s">
        <v>47</v>
      </c>
      <c r="M9174" s="2" t="s">
        <v>27</v>
      </c>
      <c r="N9174" s="2" t="s">
        <v>48</v>
      </c>
      <c r="O9174" s="2" t="s">
        <v>49</v>
      </c>
      <c r="P9174" s="2" t="s">
        <v>50</v>
      </c>
      <c r="Q9174" s="2" t="s">
        <v>51</v>
      </c>
    </row>
    <row r="9175" spans="1:29" hidden="1" outlineLevel="1" collapsed="1" x14ac:dyDescent="0.25">
      <c r="A9175" t="s">
        <v>34</v>
      </c>
      <c r="B9175" s="4" t="s">
        <v>29</v>
      </c>
      <c r="C9175" s="4" t="s">
        <v>10758</v>
      </c>
      <c r="D9175" s="4" t="s">
        <v>34</v>
      </c>
      <c r="E9175" s="4">
        <v>4.2007500000000003E-2</v>
      </c>
      <c r="F9175" s="4">
        <v>1.40211E-3</v>
      </c>
      <c r="G9175" s="4">
        <v>1</v>
      </c>
      <c r="H9175" s="4">
        <v>1</v>
      </c>
      <c r="I9175" s="4">
        <v>1</v>
      </c>
      <c r="J9175" s="4" t="s">
        <v>10754</v>
      </c>
      <c r="K9175" s="4">
        <v>1</v>
      </c>
      <c r="L9175" s="4">
        <v>1458.8427200000001</v>
      </c>
      <c r="M9175" s="4" t="s">
        <v>29</v>
      </c>
      <c r="N9175" s="4" t="s">
        <v>29</v>
      </c>
      <c r="O9175" s="4">
        <v>5.0580000000000004E-4</v>
      </c>
      <c r="P9175" s="4">
        <v>8.4270000000000005E-3</v>
      </c>
      <c r="Q9175" s="4">
        <v>2.62</v>
      </c>
    </row>
    <row r="9176" spans="1:29" hidden="1" outlineLevel="1" collapsed="1" x14ac:dyDescent="0.25">
      <c r="A9176" t="s">
        <v>34</v>
      </c>
      <c r="B9176" s="4" t="s">
        <v>29</v>
      </c>
      <c r="C9176" s="4" t="s">
        <v>10759</v>
      </c>
      <c r="D9176" s="4" t="s">
        <v>34</v>
      </c>
      <c r="E9176" s="4">
        <v>0.105076</v>
      </c>
      <c r="F9176" s="4">
        <v>3.6348800000000001E-3</v>
      </c>
      <c r="G9176" s="4">
        <v>1</v>
      </c>
      <c r="H9176" s="4">
        <v>1</v>
      </c>
      <c r="I9176" s="4">
        <v>1</v>
      </c>
      <c r="J9176" s="4" t="s">
        <v>10754</v>
      </c>
      <c r="K9176" s="4">
        <v>1</v>
      </c>
      <c r="L9176" s="4">
        <v>2221.1247699999999</v>
      </c>
      <c r="M9176" s="4" t="s">
        <v>29</v>
      </c>
      <c r="N9176" s="4" t="s">
        <v>29</v>
      </c>
      <c r="O9176" s="4">
        <v>1.302E-3</v>
      </c>
      <c r="P9176" s="4">
        <v>2.937E-2</v>
      </c>
      <c r="Q9176" s="4">
        <v>2.85</v>
      </c>
    </row>
    <row r="9177" spans="1:29" hidden="1" outlineLevel="1" collapsed="1" x14ac:dyDescent="0.25">
      <c r="A9177" t="s">
        <v>34</v>
      </c>
      <c r="B9177" s="4" t="s">
        <v>29</v>
      </c>
      <c r="C9177" s="4" t="s">
        <v>10760</v>
      </c>
      <c r="D9177" s="4" t="s">
        <v>34</v>
      </c>
      <c r="E9177" s="4">
        <v>0.14566699999999999</v>
      </c>
      <c r="F9177" s="4">
        <v>4.7864400000000003E-3</v>
      </c>
      <c r="G9177" s="4">
        <v>1</v>
      </c>
      <c r="H9177" s="4">
        <v>1</v>
      </c>
      <c r="I9177" s="4">
        <v>1</v>
      </c>
      <c r="J9177" s="4" t="s">
        <v>10754</v>
      </c>
      <c r="K9177" s="4">
        <v>0</v>
      </c>
      <c r="L9177" s="4">
        <v>928.52106000000003</v>
      </c>
      <c r="M9177" s="4" t="s">
        <v>29</v>
      </c>
      <c r="N9177" s="4" t="s">
        <v>29</v>
      </c>
      <c r="O9177" s="4">
        <v>1.758E-3</v>
      </c>
      <c r="P9177" s="4">
        <v>4.777E-2</v>
      </c>
      <c r="Q9177" s="4">
        <v>1.62</v>
      </c>
    </row>
    <row r="9178" spans="1:29" hidden="1" outlineLevel="1" collapsed="1" x14ac:dyDescent="0.25">
      <c r="A9178" t="s">
        <v>34</v>
      </c>
      <c r="B9178" s="4" t="s">
        <v>29</v>
      </c>
      <c r="C9178" s="4" t="s">
        <v>10761</v>
      </c>
      <c r="D9178" s="4" t="s">
        <v>94</v>
      </c>
      <c r="E9178" s="4">
        <v>0.22408800000000001</v>
      </c>
      <c r="F9178" s="4">
        <v>7.9578400000000007E-3</v>
      </c>
      <c r="G9178" s="4">
        <v>1</v>
      </c>
      <c r="H9178" s="4">
        <v>1</v>
      </c>
      <c r="I9178" s="4">
        <v>1</v>
      </c>
      <c r="J9178" s="4" t="s">
        <v>10754</v>
      </c>
      <c r="K9178" s="4">
        <v>0</v>
      </c>
      <c r="L9178" s="4">
        <v>3362.6249299999999</v>
      </c>
      <c r="M9178" s="4" t="s">
        <v>29</v>
      </c>
      <c r="N9178" s="4" t="s">
        <v>29</v>
      </c>
      <c r="O9178" s="4">
        <v>2.8900000000000002E-3</v>
      </c>
      <c r="P9178" s="4">
        <v>9.4339999999999993E-2</v>
      </c>
      <c r="Q9178" s="4">
        <v>3.68</v>
      </c>
    </row>
    <row r="9179" spans="1:29" hidden="1" outlineLevel="1" collapsed="1" x14ac:dyDescent="0.25">
      <c r="A9179" t="s">
        <v>34</v>
      </c>
      <c r="B9179" s="4" t="s">
        <v>29</v>
      </c>
      <c r="C9179" s="4" t="s">
        <v>10762</v>
      </c>
      <c r="D9179" s="4" t="s">
        <v>34</v>
      </c>
      <c r="E9179" s="4">
        <v>0.25275799999999998</v>
      </c>
      <c r="F9179" s="4">
        <v>9.9898199999999999E-3</v>
      </c>
      <c r="G9179" s="4">
        <v>1</v>
      </c>
      <c r="H9179" s="4">
        <v>1</v>
      </c>
      <c r="I9179" s="4">
        <v>1</v>
      </c>
      <c r="J9179" s="4" t="s">
        <v>10754</v>
      </c>
      <c r="K9179" s="4">
        <v>2</v>
      </c>
      <c r="L9179" s="4">
        <v>1586.93769</v>
      </c>
      <c r="M9179" s="4" t="s">
        <v>29</v>
      </c>
      <c r="N9179" s="4" t="s">
        <v>29</v>
      </c>
      <c r="O9179" s="4">
        <v>3.8479999999999999E-3</v>
      </c>
      <c r="P9179" s="4">
        <v>0.11269999999999999</v>
      </c>
      <c r="Q9179" s="4">
        <v>2.4300000000000002</v>
      </c>
    </row>
    <row r="9180" spans="1:29" x14ac:dyDescent="0.25">
      <c r="A9180" s="3" t="s">
        <v>29</v>
      </c>
      <c r="B9180" s="3" t="s">
        <v>30</v>
      </c>
      <c r="C9180" s="3" t="s">
        <v>1809</v>
      </c>
      <c r="D9180" s="3" t="s">
        <v>10763</v>
      </c>
      <c r="E9180" s="3">
        <v>0</v>
      </c>
      <c r="F9180" s="3">
        <v>6.8570000000000002</v>
      </c>
      <c r="G9180" s="3">
        <v>9</v>
      </c>
      <c r="H9180" s="3">
        <v>1</v>
      </c>
      <c r="I9180" s="3">
        <v>1</v>
      </c>
      <c r="J9180" s="3">
        <v>1</v>
      </c>
      <c r="K9180" s="3">
        <v>190</v>
      </c>
      <c r="L9180" s="3">
        <v>21.3</v>
      </c>
      <c r="M9180" s="3">
        <v>6.77</v>
      </c>
      <c r="N9180" s="3">
        <v>3.57</v>
      </c>
      <c r="O9180" s="3">
        <v>1</v>
      </c>
      <c r="P9180" s="3" t="s">
        <v>34</v>
      </c>
      <c r="Q9180" s="3" t="s">
        <v>34</v>
      </c>
      <c r="R9180" s="3" t="s">
        <v>34</v>
      </c>
      <c r="S9180" s="3" t="s">
        <v>34</v>
      </c>
      <c r="T9180" s="3" t="s">
        <v>34</v>
      </c>
      <c r="U9180" s="3" t="s">
        <v>34</v>
      </c>
      <c r="V9180" s="3" t="s">
        <v>34</v>
      </c>
      <c r="W9180" s="3" t="s">
        <v>34</v>
      </c>
      <c r="X9180" s="3" t="s">
        <v>34</v>
      </c>
      <c r="Y9180" s="3" t="s">
        <v>34</v>
      </c>
      <c r="Z9180" s="3" t="s">
        <v>34</v>
      </c>
      <c r="AA9180" s="3">
        <v>0</v>
      </c>
      <c r="AB9180" s="3" t="s">
        <v>29</v>
      </c>
      <c r="AC9180" s="3">
        <v>1</v>
      </c>
    </row>
    <row r="9181" spans="1:29" hidden="1" outlineLevel="1" collapsed="1" x14ac:dyDescent="0.25">
      <c r="A9181" t="s">
        <v>34</v>
      </c>
      <c r="B9181" s="2" t="s">
        <v>39</v>
      </c>
      <c r="C9181" s="2" t="s">
        <v>40</v>
      </c>
      <c r="D9181" s="2" t="s">
        <v>41</v>
      </c>
      <c r="E9181" s="2" t="s">
        <v>42</v>
      </c>
      <c r="F9181" s="2" t="s">
        <v>43</v>
      </c>
      <c r="G9181" s="2" t="s">
        <v>28</v>
      </c>
      <c r="H9181" s="2" t="s">
        <v>44</v>
      </c>
      <c r="I9181" s="2" t="s">
        <v>8</v>
      </c>
      <c r="J9181" s="2" t="s">
        <v>45</v>
      </c>
      <c r="K9181" s="2" t="s">
        <v>46</v>
      </c>
      <c r="L9181" s="2" t="s">
        <v>47</v>
      </c>
      <c r="M9181" s="2" t="s">
        <v>27</v>
      </c>
      <c r="N9181" s="2" t="s">
        <v>48</v>
      </c>
      <c r="O9181" s="2" t="s">
        <v>49</v>
      </c>
      <c r="P9181" s="2" t="s">
        <v>50</v>
      </c>
      <c r="Q9181" s="2" t="s">
        <v>51</v>
      </c>
    </row>
    <row r="9182" spans="1:29" hidden="1" outlineLevel="1" collapsed="1" x14ac:dyDescent="0.25">
      <c r="A9182" t="s">
        <v>34</v>
      </c>
      <c r="B9182" s="4" t="s">
        <v>29</v>
      </c>
      <c r="C9182" s="4" t="s">
        <v>10764</v>
      </c>
      <c r="D9182" s="4" t="s">
        <v>34</v>
      </c>
      <c r="E9182" s="4">
        <v>4.63107E-6</v>
      </c>
      <c r="F9182" s="4">
        <v>1.5434800000000001E-4</v>
      </c>
      <c r="G9182" s="4">
        <v>1</v>
      </c>
      <c r="H9182" s="4">
        <v>1</v>
      </c>
      <c r="I9182" s="4">
        <v>1</v>
      </c>
      <c r="J9182" s="4" t="s">
        <v>1809</v>
      </c>
      <c r="K9182" s="4">
        <v>0</v>
      </c>
      <c r="L9182" s="4">
        <v>1980.0912900000001</v>
      </c>
      <c r="M9182" s="4" t="s">
        <v>29</v>
      </c>
      <c r="N9182" s="4" t="s">
        <v>29</v>
      </c>
      <c r="O9182" s="4">
        <v>6.5770000000000002E-5</v>
      </c>
      <c r="P9182" s="4">
        <v>1.3909999999999999E-7</v>
      </c>
      <c r="Q9182" s="4">
        <v>3.57</v>
      </c>
    </row>
    <row r="9183" spans="1:29" x14ac:dyDescent="0.25">
      <c r="A9183" s="3" t="s">
        <v>29</v>
      </c>
      <c r="B9183" s="3" t="s">
        <v>30</v>
      </c>
      <c r="C9183" s="3" t="s">
        <v>10765</v>
      </c>
      <c r="D9183" s="3" t="s">
        <v>10766</v>
      </c>
      <c r="E9183" s="3">
        <v>0</v>
      </c>
      <c r="F9183" s="3">
        <v>6.85</v>
      </c>
      <c r="G9183" s="3">
        <v>6</v>
      </c>
      <c r="H9183" s="3">
        <v>2</v>
      </c>
      <c r="I9183" s="3">
        <v>2</v>
      </c>
      <c r="J9183" s="3">
        <v>2</v>
      </c>
      <c r="K9183" s="3">
        <v>496</v>
      </c>
      <c r="L9183" s="3">
        <v>53.5</v>
      </c>
      <c r="M9183" s="3">
        <v>7.28</v>
      </c>
      <c r="N9183" s="3">
        <v>6.29</v>
      </c>
      <c r="O9183" s="3">
        <v>2</v>
      </c>
      <c r="P9183" s="3" t="s">
        <v>315</v>
      </c>
      <c r="Q9183" s="3" t="s">
        <v>34</v>
      </c>
      <c r="R9183" s="3" t="s">
        <v>3364</v>
      </c>
      <c r="S9183" s="3" t="s">
        <v>10767</v>
      </c>
      <c r="T9183" s="3" t="s">
        <v>34</v>
      </c>
      <c r="U9183" s="3" t="s">
        <v>10765</v>
      </c>
      <c r="V9183" s="3" t="s">
        <v>34</v>
      </c>
      <c r="W9183" s="3" t="s">
        <v>1139</v>
      </c>
      <c r="X9183" s="3" t="s">
        <v>34</v>
      </c>
      <c r="Y9183" s="3" t="s">
        <v>34</v>
      </c>
      <c r="Z9183" s="3" t="s">
        <v>34</v>
      </c>
      <c r="AA9183" s="3">
        <v>0</v>
      </c>
      <c r="AB9183" s="3" t="s">
        <v>29</v>
      </c>
      <c r="AC9183" s="3">
        <v>1</v>
      </c>
    </row>
    <row r="9184" spans="1:29" hidden="1" outlineLevel="1" collapsed="1" x14ac:dyDescent="0.25">
      <c r="A9184" t="s">
        <v>34</v>
      </c>
      <c r="B9184" s="2" t="s">
        <v>39</v>
      </c>
      <c r="C9184" s="2" t="s">
        <v>40</v>
      </c>
      <c r="D9184" s="2" t="s">
        <v>41</v>
      </c>
      <c r="E9184" s="2" t="s">
        <v>42</v>
      </c>
      <c r="F9184" s="2" t="s">
        <v>43</v>
      </c>
      <c r="G9184" s="2" t="s">
        <v>28</v>
      </c>
      <c r="H9184" s="2" t="s">
        <v>44</v>
      </c>
      <c r="I9184" s="2" t="s">
        <v>8</v>
      </c>
      <c r="J9184" s="2" t="s">
        <v>45</v>
      </c>
      <c r="K9184" s="2" t="s">
        <v>46</v>
      </c>
      <c r="L9184" s="2" t="s">
        <v>47</v>
      </c>
      <c r="M9184" s="2" t="s">
        <v>27</v>
      </c>
      <c r="N9184" s="2" t="s">
        <v>48</v>
      </c>
      <c r="O9184" s="2" t="s">
        <v>49</v>
      </c>
      <c r="P9184" s="2" t="s">
        <v>50</v>
      </c>
      <c r="Q9184" s="2" t="s">
        <v>51</v>
      </c>
    </row>
    <row r="9185" spans="1:29" hidden="1" outlineLevel="1" collapsed="1" x14ac:dyDescent="0.25">
      <c r="A9185" t="s">
        <v>34</v>
      </c>
      <c r="B9185" s="4" t="s">
        <v>29</v>
      </c>
      <c r="C9185" s="4" t="s">
        <v>10768</v>
      </c>
      <c r="D9185" s="4" t="s">
        <v>34</v>
      </c>
      <c r="E9185" s="4">
        <v>2.6456899999999998E-4</v>
      </c>
      <c r="F9185" s="4">
        <v>1.5434800000000001E-4</v>
      </c>
      <c r="G9185" s="4">
        <v>1</v>
      </c>
      <c r="H9185" s="4">
        <v>1</v>
      </c>
      <c r="I9185" s="4">
        <v>1</v>
      </c>
      <c r="J9185" s="4" t="s">
        <v>10765</v>
      </c>
      <c r="K9185" s="4">
        <v>1</v>
      </c>
      <c r="L9185" s="4">
        <v>2084.1346100000001</v>
      </c>
      <c r="M9185" s="4" t="s">
        <v>29</v>
      </c>
      <c r="N9185" s="4" t="s">
        <v>29</v>
      </c>
      <c r="O9185" s="4">
        <v>6.5770000000000002E-5</v>
      </c>
      <c r="P9185" s="4">
        <v>1.8600000000000001E-5</v>
      </c>
      <c r="Q9185" s="4">
        <v>3.46</v>
      </c>
    </row>
    <row r="9186" spans="1:29" hidden="1" outlineLevel="1" collapsed="1" x14ac:dyDescent="0.25">
      <c r="A9186" t="s">
        <v>34</v>
      </c>
      <c r="B9186" s="4" t="s">
        <v>29</v>
      </c>
      <c r="C9186" s="4" t="s">
        <v>10769</v>
      </c>
      <c r="D9186" s="4" t="s">
        <v>34</v>
      </c>
      <c r="E9186" s="4">
        <v>3.8786599999999997E-2</v>
      </c>
      <c r="F9186" s="4">
        <v>1.40211E-3</v>
      </c>
      <c r="G9186" s="4">
        <v>1</v>
      </c>
      <c r="H9186" s="4">
        <v>1</v>
      </c>
      <c r="I9186" s="4">
        <v>1</v>
      </c>
      <c r="J9186" s="4" t="s">
        <v>10765</v>
      </c>
      <c r="K9186" s="4">
        <v>0</v>
      </c>
      <c r="L9186" s="4">
        <v>1381.7434000000001</v>
      </c>
      <c r="M9186" s="4" t="s">
        <v>29</v>
      </c>
      <c r="N9186" s="4" t="s">
        <v>29</v>
      </c>
      <c r="O9186" s="4">
        <v>5.0580000000000004E-4</v>
      </c>
      <c r="P9186" s="4">
        <v>7.5969999999999996E-3</v>
      </c>
      <c r="Q9186" s="4">
        <v>2.83</v>
      </c>
    </row>
    <row r="9187" spans="1:29" x14ac:dyDescent="0.25">
      <c r="A9187" s="3" t="s">
        <v>29</v>
      </c>
      <c r="B9187" s="3" t="s">
        <v>30</v>
      </c>
      <c r="C9187" s="3" t="s">
        <v>10770</v>
      </c>
      <c r="D9187" s="3" t="s">
        <v>10771</v>
      </c>
      <c r="E9187" s="3">
        <v>0</v>
      </c>
      <c r="F9187" s="3">
        <v>6.8179999999999996</v>
      </c>
      <c r="G9187" s="3">
        <v>5</v>
      </c>
      <c r="H9187" s="3">
        <v>2</v>
      </c>
      <c r="I9187" s="3">
        <v>2</v>
      </c>
      <c r="J9187" s="3">
        <v>2</v>
      </c>
      <c r="K9187" s="3">
        <v>787</v>
      </c>
      <c r="L9187" s="3">
        <v>90.8</v>
      </c>
      <c r="M9187" s="3">
        <v>7.81</v>
      </c>
      <c r="N9187" s="3">
        <v>6.27</v>
      </c>
      <c r="O9187" s="3">
        <v>2</v>
      </c>
      <c r="P9187" s="3" t="s">
        <v>34</v>
      </c>
      <c r="Q9187" s="3" t="s">
        <v>34</v>
      </c>
      <c r="R9187" s="3" t="s">
        <v>34</v>
      </c>
      <c r="S9187" s="3" t="s">
        <v>10772</v>
      </c>
      <c r="T9187" s="3" t="s">
        <v>34</v>
      </c>
      <c r="U9187" s="3" t="s">
        <v>10773</v>
      </c>
      <c r="V9187" s="3" t="s">
        <v>34</v>
      </c>
      <c r="W9187" s="3" t="s">
        <v>1343</v>
      </c>
      <c r="X9187" s="3" t="s">
        <v>34</v>
      </c>
      <c r="Y9187" s="3" t="s">
        <v>34</v>
      </c>
      <c r="Z9187" s="3" t="s">
        <v>34</v>
      </c>
      <c r="AA9187" s="3">
        <v>0</v>
      </c>
      <c r="AB9187" s="3" t="s">
        <v>29</v>
      </c>
      <c r="AC9187" s="3">
        <v>1</v>
      </c>
    </row>
    <row r="9188" spans="1:29" hidden="1" outlineLevel="1" collapsed="1" x14ac:dyDescent="0.25">
      <c r="A9188" t="s">
        <v>34</v>
      </c>
      <c r="B9188" s="2" t="s">
        <v>39</v>
      </c>
      <c r="C9188" s="2" t="s">
        <v>40</v>
      </c>
      <c r="D9188" s="2" t="s">
        <v>41</v>
      </c>
      <c r="E9188" s="2" t="s">
        <v>42</v>
      </c>
      <c r="F9188" s="2" t="s">
        <v>43</v>
      </c>
      <c r="G9188" s="2" t="s">
        <v>28</v>
      </c>
      <c r="H9188" s="2" t="s">
        <v>44</v>
      </c>
      <c r="I9188" s="2" t="s">
        <v>8</v>
      </c>
      <c r="J9188" s="2" t="s">
        <v>45</v>
      </c>
      <c r="K9188" s="2" t="s">
        <v>46</v>
      </c>
      <c r="L9188" s="2" t="s">
        <v>47</v>
      </c>
      <c r="M9188" s="2" t="s">
        <v>27</v>
      </c>
      <c r="N9188" s="2" t="s">
        <v>48</v>
      </c>
      <c r="O9188" s="2" t="s">
        <v>49</v>
      </c>
      <c r="P9188" s="2" t="s">
        <v>50</v>
      </c>
      <c r="Q9188" s="2" t="s">
        <v>51</v>
      </c>
    </row>
    <row r="9189" spans="1:29" hidden="1" outlineLevel="1" collapsed="1" x14ac:dyDescent="0.25">
      <c r="A9189" t="s">
        <v>34</v>
      </c>
      <c r="B9189" s="4" t="s">
        <v>29</v>
      </c>
      <c r="C9189" s="4" t="s">
        <v>10774</v>
      </c>
      <c r="D9189" s="4" t="s">
        <v>34</v>
      </c>
      <c r="E9189" s="4">
        <v>3.7198500000000002E-4</v>
      </c>
      <c r="F9189" s="4">
        <v>1.5434800000000001E-4</v>
      </c>
      <c r="G9189" s="4">
        <v>1</v>
      </c>
      <c r="H9189" s="4">
        <v>1</v>
      </c>
      <c r="I9189" s="4">
        <v>1</v>
      </c>
      <c r="J9189" s="4" t="s">
        <v>10770</v>
      </c>
      <c r="K9189" s="4">
        <v>0</v>
      </c>
      <c r="L9189" s="4">
        <v>1741.86564</v>
      </c>
      <c r="M9189" s="4" t="s">
        <v>29</v>
      </c>
      <c r="N9189" s="4" t="s">
        <v>29</v>
      </c>
      <c r="O9189" s="4">
        <v>6.5770000000000002E-5</v>
      </c>
      <c r="P9189" s="4">
        <v>2.809E-5</v>
      </c>
      <c r="Q9189" s="4">
        <v>3.64</v>
      </c>
    </row>
    <row r="9190" spans="1:29" hidden="1" outlineLevel="1" collapsed="1" x14ac:dyDescent="0.25">
      <c r="A9190" t="s">
        <v>34</v>
      </c>
      <c r="B9190" s="4" t="s">
        <v>29</v>
      </c>
      <c r="C9190" s="4" t="s">
        <v>10775</v>
      </c>
      <c r="D9190" s="4" t="s">
        <v>2649</v>
      </c>
      <c r="E9190" s="4">
        <v>2.9736499999999999E-2</v>
      </c>
      <c r="F9190" s="4">
        <v>1.14003E-3</v>
      </c>
      <c r="G9190" s="4">
        <v>1</v>
      </c>
      <c r="H9190" s="4">
        <v>1</v>
      </c>
      <c r="I9190" s="4">
        <v>1</v>
      </c>
      <c r="J9190" s="4" t="s">
        <v>10770</v>
      </c>
      <c r="K9190" s="4">
        <v>1</v>
      </c>
      <c r="L9190" s="4">
        <v>2668.2665000000002</v>
      </c>
      <c r="M9190" s="4" t="s">
        <v>29</v>
      </c>
      <c r="N9190" s="4" t="s">
        <v>29</v>
      </c>
      <c r="O9190" s="4">
        <v>4.1320000000000001E-4</v>
      </c>
      <c r="P9190" s="4">
        <v>5.4130000000000003E-3</v>
      </c>
      <c r="Q9190" s="4">
        <v>2.63</v>
      </c>
    </row>
    <row r="9191" spans="1:29" x14ac:dyDescent="0.25">
      <c r="A9191" s="3" t="s">
        <v>29</v>
      </c>
      <c r="B9191" s="3" t="s">
        <v>30</v>
      </c>
      <c r="C9191" s="3" t="s">
        <v>10776</v>
      </c>
      <c r="D9191" s="3" t="s">
        <v>10777</v>
      </c>
      <c r="E9191" s="3">
        <v>0</v>
      </c>
      <c r="F9191" s="3">
        <v>6.7960000000000003</v>
      </c>
      <c r="G9191" s="3">
        <v>4</v>
      </c>
      <c r="H9191" s="3">
        <v>2</v>
      </c>
      <c r="I9191" s="3">
        <v>2</v>
      </c>
      <c r="J9191" s="3">
        <v>2</v>
      </c>
      <c r="K9191" s="3">
        <v>489</v>
      </c>
      <c r="L9191" s="3">
        <v>56.8</v>
      </c>
      <c r="M9191" s="3">
        <v>9.41</v>
      </c>
      <c r="N9191" s="3">
        <v>4.9800000000000004</v>
      </c>
      <c r="O9191" s="3">
        <v>2</v>
      </c>
      <c r="P9191" s="3" t="s">
        <v>34</v>
      </c>
      <c r="Q9191" s="3" t="s">
        <v>34</v>
      </c>
      <c r="R9191" s="3" t="s">
        <v>189</v>
      </c>
      <c r="S9191" s="3" t="s">
        <v>10778</v>
      </c>
      <c r="T9191" s="3" t="s">
        <v>34</v>
      </c>
      <c r="U9191" s="3" t="s">
        <v>10779</v>
      </c>
      <c r="V9191" s="3" t="s">
        <v>34</v>
      </c>
      <c r="W9191" s="3" t="s">
        <v>976</v>
      </c>
      <c r="X9191" s="3" t="s">
        <v>34</v>
      </c>
      <c r="Y9191" s="3" t="s">
        <v>34</v>
      </c>
      <c r="Z9191" s="3" t="s">
        <v>34</v>
      </c>
      <c r="AA9191" s="3">
        <v>0</v>
      </c>
      <c r="AB9191" s="3" t="s">
        <v>29</v>
      </c>
      <c r="AC9191" s="3">
        <v>1</v>
      </c>
    </row>
    <row r="9192" spans="1:29" hidden="1" outlineLevel="1" collapsed="1" x14ac:dyDescent="0.25">
      <c r="A9192" t="s">
        <v>34</v>
      </c>
      <c r="B9192" s="2" t="s">
        <v>39</v>
      </c>
      <c r="C9192" s="2" t="s">
        <v>40</v>
      </c>
      <c r="D9192" s="2" t="s">
        <v>41</v>
      </c>
      <c r="E9192" s="2" t="s">
        <v>42</v>
      </c>
      <c r="F9192" s="2" t="s">
        <v>43</v>
      </c>
      <c r="G9192" s="2" t="s">
        <v>28</v>
      </c>
      <c r="H9192" s="2" t="s">
        <v>44</v>
      </c>
      <c r="I9192" s="2" t="s">
        <v>8</v>
      </c>
      <c r="J9192" s="2" t="s">
        <v>45</v>
      </c>
      <c r="K9192" s="2" t="s">
        <v>46</v>
      </c>
      <c r="L9192" s="2" t="s">
        <v>47</v>
      </c>
      <c r="M9192" s="2" t="s">
        <v>27</v>
      </c>
      <c r="N9192" s="2" t="s">
        <v>48</v>
      </c>
      <c r="O9192" s="2" t="s">
        <v>49</v>
      </c>
      <c r="P9192" s="2" t="s">
        <v>50</v>
      </c>
      <c r="Q9192" s="2" t="s">
        <v>51</v>
      </c>
    </row>
    <row r="9193" spans="1:29" hidden="1" outlineLevel="1" collapsed="1" x14ac:dyDescent="0.25">
      <c r="A9193" t="s">
        <v>34</v>
      </c>
      <c r="B9193" s="4" t="s">
        <v>29</v>
      </c>
      <c r="C9193" s="4" t="s">
        <v>10780</v>
      </c>
      <c r="D9193" s="4" t="s">
        <v>34</v>
      </c>
      <c r="E9193" s="4">
        <v>1.64394E-4</v>
      </c>
      <c r="F9193" s="4">
        <v>1.5434800000000001E-4</v>
      </c>
      <c r="G9193" s="4">
        <v>1</v>
      </c>
      <c r="H9193" s="4">
        <v>1</v>
      </c>
      <c r="I9193" s="4">
        <v>1</v>
      </c>
      <c r="J9193" s="4" t="s">
        <v>10776</v>
      </c>
      <c r="K9193" s="4">
        <v>0</v>
      </c>
      <c r="L9193" s="4">
        <v>1365.6909700000001</v>
      </c>
      <c r="M9193" s="4" t="s">
        <v>29</v>
      </c>
      <c r="N9193" s="4" t="s">
        <v>29</v>
      </c>
      <c r="O9193" s="4">
        <v>6.5770000000000002E-5</v>
      </c>
      <c r="P9193" s="4">
        <v>1.043E-5</v>
      </c>
      <c r="Q9193" s="4">
        <v>3.2</v>
      </c>
    </row>
    <row r="9194" spans="1:29" hidden="1" outlineLevel="1" collapsed="1" x14ac:dyDescent="0.25">
      <c r="A9194" t="s">
        <v>34</v>
      </c>
      <c r="B9194" s="4" t="s">
        <v>29</v>
      </c>
      <c r="C9194" s="4" t="s">
        <v>10781</v>
      </c>
      <c r="D9194" s="4" t="s">
        <v>34</v>
      </c>
      <c r="E9194" s="4">
        <v>6.57446E-2</v>
      </c>
      <c r="F9194" s="4">
        <v>2.20236E-3</v>
      </c>
      <c r="G9194" s="4">
        <v>1</v>
      </c>
      <c r="H9194" s="4">
        <v>1</v>
      </c>
      <c r="I9194" s="4">
        <v>1</v>
      </c>
      <c r="J9194" s="4" t="s">
        <v>10776</v>
      </c>
      <c r="K9194" s="4">
        <v>0</v>
      </c>
      <c r="L9194" s="4">
        <v>1052.56359</v>
      </c>
      <c r="M9194" s="4" t="s">
        <v>29</v>
      </c>
      <c r="N9194" s="4" t="s">
        <v>29</v>
      </c>
      <c r="O9194" s="4">
        <v>7.9029999999999997E-4</v>
      </c>
      <c r="P9194" s="4">
        <v>1.532E-2</v>
      </c>
      <c r="Q9194" s="4">
        <v>1.77</v>
      </c>
    </row>
    <row r="9195" spans="1:29" x14ac:dyDescent="0.25">
      <c r="A9195" s="3" t="s">
        <v>29</v>
      </c>
      <c r="B9195" s="3" t="s">
        <v>30</v>
      </c>
      <c r="C9195" s="3" t="s">
        <v>10782</v>
      </c>
      <c r="D9195" s="3" t="s">
        <v>10783</v>
      </c>
      <c r="E9195" s="3">
        <v>0</v>
      </c>
      <c r="F9195" s="3">
        <v>6.7220000000000004</v>
      </c>
      <c r="G9195" s="3">
        <v>9</v>
      </c>
      <c r="H9195" s="3">
        <v>1</v>
      </c>
      <c r="I9195" s="3">
        <v>1</v>
      </c>
      <c r="J9195" s="3">
        <v>1</v>
      </c>
      <c r="K9195" s="3">
        <v>282</v>
      </c>
      <c r="L9195" s="3">
        <v>30.7</v>
      </c>
      <c r="M9195" s="3">
        <v>5.34</v>
      </c>
      <c r="N9195" s="3">
        <v>4.01</v>
      </c>
      <c r="O9195" s="3">
        <v>1</v>
      </c>
      <c r="P9195" s="3" t="s">
        <v>34</v>
      </c>
      <c r="Q9195" s="3" t="s">
        <v>34</v>
      </c>
      <c r="R9195" s="3" t="s">
        <v>34</v>
      </c>
      <c r="S9195" s="3" t="s">
        <v>6909</v>
      </c>
      <c r="T9195" s="3" t="s">
        <v>34</v>
      </c>
      <c r="U9195" s="3" t="s">
        <v>10784</v>
      </c>
      <c r="V9195" s="3" t="s">
        <v>34</v>
      </c>
      <c r="W9195" s="3" t="s">
        <v>638</v>
      </c>
      <c r="X9195" s="3" t="s">
        <v>34</v>
      </c>
      <c r="Y9195" s="3" t="s">
        <v>34</v>
      </c>
      <c r="Z9195" s="3" t="s">
        <v>34</v>
      </c>
      <c r="AA9195" s="3">
        <v>0</v>
      </c>
      <c r="AB9195" s="3" t="s">
        <v>29</v>
      </c>
      <c r="AC9195" s="3">
        <v>1</v>
      </c>
    </row>
    <row r="9196" spans="1:29" hidden="1" outlineLevel="1" collapsed="1" x14ac:dyDescent="0.25">
      <c r="A9196" t="s">
        <v>34</v>
      </c>
      <c r="B9196" s="2" t="s">
        <v>39</v>
      </c>
      <c r="C9196" s="2" t="s">
        <v>40</v>
      </c>
      <c r="D9196" s="2" t="s">
        <v>41</v>
      </c>
      <c r="E9196" s="2" t="s">
        <v>42</v>
      </c>
      <c r="F9196" s="2" t="s">
        <v>43</v>
      </c>
      <c r="G9196" s="2" t="s">
        <v>28</v>
      </c>
      <c r="H9196" s="2" t="s">
        <v>44</v>
      </c>
      <c r="I9196" s="2" t="s">
        <v>8</v>
      </c>
      <c r="J9196" s="2" t="s">
        <v>45</v>
      </c>
      <c r="K9196" s="2" t="s">
        <v>46</v>
      </c>
      <c r="L9196" s="2" t="s">
        <v>47</v>
      </c>
      <c r="M9196" s="2" t="s">
        <v>27</v>
      </c>
      <c r="N9196" s="2" t="s">
        <v>48</v>
      </c>
      <c r="O9196" s="2" t="s">
        <v>49</v>
      </c>
      <c r="P9196" s="2" t="s">
        <v>50</v>
      </c>
      <c r="Q9196" s="2" t="s">
        <v>51</v>
      </c>
    </row>
    <row r="9197" spans="1:29" hidden="1" outlineLevel="1" collapsed="1" x14ac:dyDescent="0.25">
      <c r="A9197" t="s">
        <v>34</v>
      </c>
      <c r="B9197" s="4" t="s">
        <v>29</v>
      </c>
      <c r="C9197" s="4" t="s">
        <v>10785</v>
      </c>
      <c r="D9197" s="4" t="s">
        <v>175</v>
      </c>
      <c r="E9197" s="4">
        <v>5.9897999999999998E-6</v>
      </c>
      <c r="F9197" s="4">
        <v>1.5434800000000001E-4</v>
      </c>
      <c r="G9197" s="4">
        <v>1</v>
      </c>
      <c r="H9197" s="4">
        <v>1</v>
      </c>
      <c r="I9197" s="4">
        <v>1</v>
      </c>
      <c r="J9197" s="4" t="s">
        <v>10782</v>
      </c>
      <c r="K9197" s="4">
        <v>0</v>
      </c>
      <c r="L9197" s="4">
        <v>2658.3748599999999</v>
      </c>
      <c r="M9197" s="4" t="s">
        <v>29</v>
      </c>
      <c r="N9197" s="4" t="s">
        <v>29</v>
      </c>
      <c r="O9197" s="4">
        <v>6.5770000000000002E-5</v>
      </c>
      <c r="P9197" s="4">
        <v>1.895E-7</v>
      </c>
      <c r="Q9197" s="4">
        <v>4.01</v>
      </c>
    </row>
    <row r="9198" spans="1:29" x14ac:dyDescent="0.25">
      <c r="A9198" s="3" t="s">
        <v>29</v>
      </c>
      <c r="B9198" s="3" t="s">
        <v>30</v>
      </c>
      <c r="C9198" s="3" t="s">
        <v>10786</v>
      </c>
      <c r="D9198" s="3" t="s">
        <v>10787</v>
      </c>
      <c r="E9198" s="3">
        <v>0</v>
      </c>
      <c r="F9198" s="3">
        <v>6.7169999999999996</v>
      </c>
      <c r="G9198" s="3">
        <v>3</v>
      </c>
      <c r="H9198" s="3">
        <v>2</v>
      </c>
      <c r="I9198" s="3">
        <v>2</v>
      </c>
      <c r="J9198" s="3">
        <v>2</v>
      </c>
      <c r="K9198" s="3">
        <v>1379</v>
      </c>
      <c r="L9198" s="3">
        <v>157.30000000000001</v>
      </c>
      <c r="M9198" s="3">
        <v>5.19</v>
      </c>
      <c r="N9198" s="3">
        <v>5.48</v>
      </c>
      <c r="O9198" s="3">
        <v>2</v>
      </c>
      <c r="P9198" s="3" t="s">
        <v>34</v>
      </c>
      <c r="Q9198" s="3" t="s">
        <v>34</v>
      </c>
      <c r="R9198" s="3" t="s">
        <v>7386</v>
      </c>
      <c r="S9198" s="3" t="s">
        <v>10788</v>
      </c>
      <c r="T9198" s="3" t="s">
        <v>34</v>
      </c>
      <c r="U9198" s="3" t="s">
        <v>10786</v>
      </c>
      <c r="V9198" s="3" t="s">
        <v>34</v>
      </c>
      <c r="W9198" s="3" t="s">
        <v>714</v>
      </c>
      <c r="X9198" s="3" t="s">
        <v>34</v>
      </c>
      <c r="Y9198" s="3" t="s">
        <v>34</v>
      </c>
      <c r="Z9198" s="3" t="s">
        <v>34</v>
      </c>
      <c r="AA9198" s="3">
        <v>0</v>
      </c>
      <c r="AB9198" s="3" t="s">
        <v>29</v>
      </c>
      <c r="AC9198" s="3">
        <v>1</v>
      </c>
    </row>
    <row r="9199" spans="1:29" hidden="1" outlineLevel="1" collapsed="1" x14ac:dyDescent="0.25">
      <c r="A9199" t="s">
        <v>34</v>
      </c>
      <c r="B9199" s="2" t="s">
        <v>39</v>
      </c>
      <c r="C9199" s="2" t="s">
        <v>40</v>
      </c>
      <c r="D9199" s="2" t="s">
        <v>41</v>
      </c>
      <c r="E9199" s="2" t="s">
        <v>42</v>
      </c>
      <c r="F9199" s="2" t="s">
        <v>43</v>
      </c>
      <c r="G9199" s="2" t="s">
        <v>28</v>
      </c>
      <c r="H9199" s="2" t="s">
        <v>44</v>
      </c>
      <c r="I9199" s="2" t="s">
        <v>8</v>
      </c>
      <c r="J9199" s="2" t="s">
        <v>45</v>
      </c>
      <c r="K9199" s="2" t="s">
        <v>46</v>
      </c>
      <c r="L9199" s="2" t="s">
        <v>47</v>
      </c>
      <c r="M9199" s="2" t="s">
        <v>27</v>
      </c>
      <c r="N9199" s="2" t="s">
        <v>48</v>
      </c>
      <c r="O9199" s="2" t="s">
        <v>49</v>
      </c>
      <c r="P9199" s="2" t="s">
        <v>50</v>
      </c>
      <c r="Q9199" s="2" t="s">
        <v>51</v>
      </c>
    </row>
    <row r="9200" spans="1:29" hidden="1" outlineLevel="1" collapsed="1" x14ac:dyDescent="0.25">
      <c r="A9200" t="s">
        <v>34</v>
      </c>
      <c r="B9200" s="4" t="s">
        <v>29</v>
      </c>
      <c r="C9200" s="4" t="s">
        <v>10789</v>
      </c>
      <c r="D9200" s="4" t="s">
        <v>34</v>
      </c>
      <c r="E9200" s="4">
        <v>6.5070500000000001E-4</v>
      </c>
      <c r="F9200" s="4">
        <v>1.5434800000000001E-4</v>
      </c>
      <c r="G9200" s="4">
        <v>1</v>
      </c>
      <c r="H9200" s="4">
        <v>1</v>
      </c>
      <c r="I9200" s="4">
        <v>1</v>
      </c>
      <c r="J9200" s="4" t="s">
        <v>10786</v>
      </c>
      <c r="K9200" s="4">
        <v>0</v>
      </c>
      <c r="L9200" s="4">
        <v>1924.9803400000001</v>
      </c>
      <c r="M9200" s="4" t="s">
        <v>29</v>
      </c>
      <c r="N9200" s="4" t="s">
        <v>29</v>
      </c>
      <c r="O9200" s="4">
        <v>6.5770000000000002E-5</v>
      </c>
      <c r="P9200" s="4">
        <v>5.4790000000000002E-5</v>
      </c>
      <c r="Q9200" s="4">
        <v>2.99</v>
      </c>
    </row>
    <row r="9201" spans="1:29" hidden="1" outlineLevel="1" collapsed="1" x14ac:dyDescent="0.25">
      <c r="A9201" t="s">
        <v>34</v>
      </c>
      <c r="B9201" s="4" t="s">
        <v>29</v>
      </c>
      <c r="C9201" s="4" t="s">
        <v>10790</v>
      </c>
      <c r="D9201" s="4" t="s">
        <v>34</v>
      </c>
      <c r="E9201" s="4">
        <v>2.1096500000000001E-2</v>
      </c>
      <c r="F9201" s="4">
        <v>7.2030900000000003E-4</v>
      </c>
      <c r="G9201" s="4">
        <v>1</v>
      </c>
      <c r="H9201" s="4">
        <v>1</v>
      </c>
      <c r="I9201" s="4">
        <v>1</v>
      </c>
      <c r="J9201" s="4" t="s">
        <v>10786</v>
      </c>
      <c r="K9201" s="4">
        <v>0</v>
      </c>
      <c r="L9201" s="4">
        <v>2119.9778299999998</v>
      </c>
      <c r="M9201" s="4" t="s">
        <v>29</v>
      </c>
      <c r="N9201" s="4" t="s">
        <v>29</v>
      </c>
      <c r="O9201" s="4">
        <v>2.6459999999999998E-4</v>
      </c>
      <c r="P9201" s="4">
        <v>3.4979999999999998E-3</v>
      </c>
      <c r="Q9201" s="4">
        <v>2.4900000000000002</v>
      </c>
    </row>
    <row r="9202" spans="1:29" x14ac:dyDescent="0.25">
      <c r="A9202" s="3" t="s">
        <v>29</v>
      </c>
      <c r="B9202" s="3" t="s">
        <v>30</v>
      </c>
      <c r="C9202" s="3" t="s">
        <v>10791</v>
      </c>
      <c r="D9202" s="3" t="s">
        <v>10792</v>
      </c>
      <c r="E9202" s="3">
        <v>0</v>
      </c>
      <c r="F9202" s="3">
        <v>6.6559999999999997</v>
      </c>
      <c r="G9202" s="3">
        <v>10</v>
      </c>
      <c r="H9202" s="3">
        <v>2</v>
      </c>
      <c r="I9202" s="3">
        <v>2</v>
      </c>
      <c r="J9202" s="3">
        <v>2</v>
      </c>
      <c r="K9202" s="3">
        <v>349</v>
      </c>
      <c r="L9202" s="3">
        <v>39.200000000000003</v>
      </c>
      <c r="M9202" s="3">
        <v>7.42</v>
      </c>
      <c r="N9202" s="3">
        <v>6.1</v>
      </c>
      <c r="O9202" s="3">
        <v>2</v>
      </c>
      <c r="P9202" s="3" t="s">
        <v>1209</v>
      </c>
      <c r="Q9202" s="3" t="s">
        <v>2186</v>
      </c>
      <c r="R9202" s="3" t="s">
        <v>2311</v>
      </c>
      <c r="S9202" s="3" t="s">
        <v>10793</v>
      </c>
      <c r="T9202" s="3" t="s">
        <v>10794</v>
      </c>
      <c r="U9202" s="3" t="s">
        <v>10791</v>
      </c>
      <c r="V9202" s="3" t="s">
        <v>10795</v>
      </c>
      <c r="W9202" s="3" t="s">
        <v>2549</v>
      </c>
      <c r="X9202" s="3" t="s">
        <v>34</v>
      </c>
      <c r="Y9202" s="3" t="s">
        <v>34</v>
      </c>
      <c r="Z9202" s="3" t="s">
        <v>34</v>
      </c>
      <c r="AA9202" s="3">
        <v>0</v>
      </c>
      <c r="AB9202" s="3" t="s">
        <v>29</v>
      </c>
      <c r="AC9202" s="3">
        <v>1</v>
      </c>
    </row>
    <row r="9203" spans="1:29" hidden="1" outlineLevel="1" collapsed="1" x14ac:dyDescent="0.25">
      <c r="A9203" t="s">
        <v>34</v>
      </c>
      <c r="B9203" s="2" t="s">
        <v>39</v>
      </c>
      <c r="C9203" s="2" t="s">
        <v>40</v>
      </c>
      <c r="D9203" s="2" t="s">
        <v>41</v>
      </c>
      <c r="E9203" s="2" t="s">
        <v>42</v>
      </c>
      <c r="F9203" s="2" t="s">
        <v>43</v>
      </c>
      <c r="G9203" s="2" t="s">
        <v>28</v>
      </c>
      <c r="H9203" s="2" t="s">
        <v>44</v>
      </c>
      <c r="I9203" s="2" t="s">
        <v>8</v>
      </c>
      <c r="J9203" s="2" t="s">
        <v>45</v>
      </c>
      <c r="K9203" s="2" t="s">
        <v>46</v>
      </c>
      <c r="L9203" s="2" t="s">
        <v>47</v>
      </c>
      <c r="M9203" s="2" t="s">
        <v>27</v>
      </c>
      <c r="N9203" s="2" t="s">
        <v>48</v>
      </c>
      <c r="O9203" s="2" t="s">
        <v>49</v>
      </c>
      <c r="P9203" s="2" t="s">
        <v>50</v>
      </c>
      <c r="Q9203" s="2" t="s">
        <v>51</v>
      </c>
    </row>
    <row r="9204" spans="1:29" hidden="1" outlineLevel="1" collapsed="1" x14ac:dyDescent="0.25">
      <c r="A9204" t="s">
        <v>34</v>
      </c>
      <c r="B9204" s="4" t="s">
        <v>29</v>
      </c>
      <c r="C9204" s="4" t="s">
        <v>10796</v>
      </c>
      <c r="D9204" s="4" t="s">
        <v>196</v>
      </c>
      <c r="E9204" s="4">
        <v>2.5866499999999998E-3</v>
      </c>
      <c r="F9204" s="4">
        <v>3.0793500000000001E-4</v>
      </c>
      <c r="G9204" s="4">
        <v>1</v>
      </c>
      <c r="H9204" s="4">
        <v>1</v>
      </c>
      <c r="I9204" s="4">
        <v>1</v>
      </c>
      <c r="J9204" s="4" t="s">
        <v>10791</v>
      </c>
      <c r="K9204" s="4">
        <v>0</v>
      </c>
      <c r="L9204" s="4">
        <v>1678.83296</v>
      </c>
      <c r="M9204" s="4" t="s">
        <v>29</v>
      </c>
      <c r="N9204" s="4" t="s">
        <v>29</v>
      </c>
      <c r="O9204" s="4">
        <v>1.192E-4</v>
      </c>
      <c r="P9204" s="4">
        <v>2.8519999999999999E-4</v>
      </c>
      <c r="Q9204" s="4">
        <v>2.54</v>
      </c>
    </row>
    <row r="9205" spans="1:29" hidden="1" outlineLevel="1" collapsed="1" x14ac:dyDescent="0.25">
      <c r="A9205" t="s">
        <v>34</v>
      </c>
      <c r="B9205" s="4" t="s">
        <v>29</v>
      </c>
      <c r="C9205" s="4" t="s">
        <v>10797</v>
      </c>
      <c r="D9205" s="4" t="s">
        <v>34</v>
      </c>
      <c r="E9205" s="4">
        <v>6.0939000000000002E-3</v>
      </c>
      <c r="F9205" s="4">
        <v>4.3565599999999998E-4</v>
      </c>
      <c r="G9205" s="4">
        <v>1</v>
      </c>
      <c r="H9205" s="4">
        <v>1</v>
      </c>
      <c r="I9205" s="4">
        <v>1</v>
      </c>
      <c r="J9205" s="4" t="s">
        <v>10791</v>
      </c>
      <c r="K9205" s="4">
        <v>1</v>
      </c>
      <c r="L9205" s="4">
        <v>2235.10806</v>
      </c>
      <c r="M9205" s="4" t="s">
        <v>29</v>
      </c>
      <c r="N9205" s="4" t="s">
        <v>29</v>
      </c>
      <c r="O9205" s="4">
        <v>1.639E-4</v>
      </c>
      <c r="P9205" s="4">
        <v>7.739E-4</v>
      </c>
      <c r="Q9205" s="4">
        <v>3.56</v>
      </c>
    </row>
    <row r="9206" spans="1:29" x14ac:dyDescent="0.25">
      <c r="A9206" s="3" t="s">
        <v>29</v>
      </c>
      <c r="B9206" s="3" t="s">
        <v>30</v>
      </c>
      <c r="C9206" s="3" t="s">
        <v>10798</v>
      </c>
      <c r="D9206" s="3" t="s">
        <v>10799</v>
      </c>
      <c r="E9206" s="3">
        <v>0</v>
      </c>
      <c r="F9206" s="3">
        <v>6.6550000000000002</v>
      </c>
      <c r="G9206" s="3">
        <v>7</v>
      </c>
      <c r="H9206" s="3">
        <v>3</v>
      </c>
      <c r="I9206" s="3">
        <v>3</v>
      </c>
      <c r="J9206" s="3">
        <v>3</v>
      </c>
      <c r="K9206" s="3">
        <v>450</v>
      </c>
      <c r="L9206" s="3">
        <v>50.8</v>
      </c>
      <c r="M9206" s="3">
        <v>9.73</v>
      </c>
      <c r="N9206" s="3">
        <v>7.48</v>
      </c>
      <c r="O9206" s="3">
        <v>3</v>
      </c>
      <c r="P9206" s="3" t="s">
        <v>2217</v>
      </c>
      <c r="Q9206" s="3" t="s">
        <v>34</v>
      </c>
      <c r="R9206" s="3" t="s">
        <v>1854</v>
      </c>
      <c r="S9206" s="3" t="s">
        <v>10800</v>
      </c>
      <c r="T9206" s="3" t="s">
        <v>34</v>
      </c>
      <c r="U9206" s="3" t="s">
        <v>10801</v>
      </c>
      <c r="V9206" s="3" t="s">
        <v>34</v>
      </c>
      <c r="W9206" s="3" t="s">
        <v>714</v>
      </c>
      <c r="X9206" s="3" t="s">
        <v>34</v>
      </c>
      <c r="Y9206" s="3" t="s">
        <v>34</v>
      </c>
      <c r="Z9206" s="3" t="s">
        <v>34</v>
      </c>
      <c r="AA9206" s="3">
        <v>0</v>
      </c>
      <c r="AB9206" s="3" t="s">
        <v>29</v>
      </c>
      <c r="AC9206" s="3">
        <v>1</v>
      </c>
    </row>
    <row r="9207" spans="1:29" hidden="1" outlineLevel="1" collapsed="1" x14ac:dyDescent="0.25">
      <c r="A9207" t="s">
        <v>34</v>
      </c>
      <c r="B9207" s="2" t="s">
        <v>39</v>
      </c>
      <c r="C9207" s="2" t="s">
        <v>40</v>
      </c>
      <c r="D9207" s="2" t="s">
        <v>41</v>
      </c>
      <c r="E9207" s="2" t="s">
        <v>42</v>
      </c>
      <c r="F9207" s="2" t="s">
        <v>43</v>
      </c>
      <c r="G9207" s="2" t="s">
        <v>28</v>
      </c>
      <c r="H9207" s="2" t="s">
        <v>44</v>
      </c>
      <c r="I9207" s="2" t="s">
        <v>8</v>
      </c>
      <c r="J9207" s="2" t="s">
        <v>45</v>
      </c>
      <c r="K9207" s="2" t="s">
        <v>46</v>
      </c>
      <c r="L9207" s="2" t="s">
        <v>47</v>
      </c>
      <c r="M9207" s="2" t="s">
        <v>27</v>
      </c>
      <c r="N9207" s="2" t="s">
        <v>48</v>
      </c>
      <c r="O9207" s="2" t="s">
        <v>49</v>
      </c>
      <c r="P9207" s="2" t="s">
        <v>50</v>
      </c>
      <c r="Q9207" s="2" t="s">
        <v>51</v>
      </c>
    </row>
    <row r="9208" spans="1:29" hidden="1" outlineLevel="1" collapsed="1" x14ac:dyDescent="0.25">
      <c r="A9208" t="s">
        <v>34</v>
      </c>
      <c r="B9208" s="4" t="s">
        <v>29</v>
      </c>
      <c r="C9208" s="4" t="s">
        <v>10802</v>
      </c>
      <c r="D9208" s="4" t="s">
        <v>34</v>
      </c>
      <c r="E9208" s="4">
        <v>2.64216E-2</v>
      </c>
      <c r="F9208" s="4">
        <v>1.14003E-3</v>
      </c>
      <c r="G9208" s="4">
        <v>1</v>
      </c>
      <c r="H9208" s="4">
        <v>1</v>
      </c>
      <c r="I9208" s="4">
        <v>1</v>
      </c>
      <c r="J9208" s="4" t="s">
        <v>10798</v>
      </c>
      <c r="K9208" s="4">
        <v>0</v>
      </c>
      <c r="L9208" s="4">
        <v>1117.62519</v>
      </c>
      <c r="M9208" s="4" t="s">
        <v>29</v>
      </c>
      <c r="N9208" s="4" t="s">
        <v>29</v>
      </c>
      <c r="O9208" s="4">
        <v>4.1320000000000001E-4</v>
      </c>
      <c r="P9208" s="4">
        <v>4.6430000000000004E-3</v>
      </c>
      <c r="Q9208" s="4">
        <v>2.39</v>
      </c>
    </row>
    <row r="9209" spans="1:29" hidden="1" outlineLevel="1" collapsed="1" x14ac:dyDescent="0.25">
      <c r="A9209" t="s">
        <v>34</v>
      </c>
      <c r="B9209" s="4" t="s">
        <v>29</v>
      </c>
      <c r="C9209" s="4" t="s">
        <v>10803</v>
      </c>
      <c r="D9209" s="4" t="s">
        <v>34</v>
      </c>
      <c r="E9209" s="4">
        <v>3.1056400000000001E-2</v>
      </c>
      <c r="F9209" s="4">
        <v>1.14003E-3</v>
      </c>
      <c r="G9209" s="4">
        <v>1</v>
      </c>
      <c r="H9209" s="4">
        <v>1</v>
      </c>
      <c r="I9209" s="4">
        <v>1</v>
      </c>
      <c r="J9209" s="4" t="s">
        <v>10798</v>
      </c>
      <c r="K9209" s="4">
        <v>0</v>
      </c>
      <c r="L9209" s="4">
        <v>876.51892999999995</v>
      </c>
      <c r="M9209" s="4" t="s">
        <v>29</v>
      </c>
      <c r="N9209" s="4" t="s">
        <v>29</v>
      </c>
      <c r="O9209" s="4">
        <v>4.1320000000000001E-4</v>
      </c>
      <c r="P9209" s="4">
        <v>5.7120000000000001E-3</v>
      </c>
      <c r="Q9209" s="4">
        <v>1.79</v>
      </c>
    </row>
    <row r="9210" spans="1:29" hidden="1" outlineLevel="1" collapsed="1" x14ac:dyDescent="0.25">
      <c r="A9210" t="s">
        <v>34</v>
      </c>
      <c r="B9210" s="4" t="s">
        <v>29</v>
      </c>
      <c r="C9210" s="4" t="s">
        <v>10804</v>
      </c>
      <c r="D9210" s="4" t="s">
        <v>234</v>
      </c>
      <c r="E9210" s="4">
        <v>4.1750900000000001E-2</v>
      </c>
      <c r="F9210" s="4">
        <v>1.40211E-3</v>
      </c>
      <c r="G9210" s="4">
        <v>1</v>
      </c>
      <c r="H9210" s="4">
        <v>1</v>
      </c>
      <c r="I9210" s="4">
        <v>1</v>
      </c>
      <c r="J9210" s="4" t="s">
        <v>10798</v>
      </c>
      <c r="K9210" s="4">
        <v>0</v>
      </c>
      <c r="L9210" s="4">
        <v>1864.97381</v>
      </c>
      <c r="M9210" s="4" t="s">
        <v>29</v>
      </c>
      <c r="N9210" s="4" t="s">
        <v>29</v>
      </c>
      <c r="O9210" s="4">
        <v>5.0580000000000004E-4</v>
      </c>
      <c r="P9210" s="4">
        <v>8.3540000000000003E-3</v>
      </c>
      <c r="Q9210" s="4">
        <v>3.3</v>
      </c>
    </row>
    <row r="9211" spans="1:29" x14ac:dyDescent="0.25">
      <c r="A9211" s="3" t="s">
        <v>29</v>
      </c>
      <c r="B9211" s="3" t="s">
        <v>30</v>
      </c>
      <c r="C9211" s="3" t="s">
        <v>10805</v>
      </c>
      <c r="D9211" s="3" t="s">
        <v>10806</v>
      </c>
      <c r="E9211" s="3">
        <v>0</v>
      </c>
      <c r="F9211" s="3">
        <v>6.6120000000000001</v>
      </c>
      <c r="G9211" s="3">
        <v>5</v>
      </c>
      <c r="H9211" s="3">
        <v>1</v>
      </c>
      <c r="I9211" s="3">
        <v>1</v>
      </c>
      <c r="J9211" s="3">
        <v>1</v>
      </c>
      <c r="K9211" s="3">
        <v>316</v>
      </c>
      <c r="L9211" s="3">
        <v>35</v>
      </c>
      <c r="M9211" s="3">
        <v>7.21</v>
      </c>
      <c r="N9211" s="3">
        <v>3.44</v>
      </c>
      <c r="O9211" s="3">
        <v>1</v>
      </c>
      <c r="P9211" s="3" t="s">
        <v>34</v>
      </c>
      <c r="Q9211" s="3" t="s">
        <v>34</v>
      </c>
      <c r="R9211" s="3" t="s">
        <v>34</v>
      </c>
      <c r="S9211" s="3" t="s">
        <v>34</v>
      </c>
      <c r="T9211" s="3" t="s">
        <v>34</v>
      </c>
      <c r="U9211" s="3" t="s">
        <v>10805</v>
      </c>
      <c r="V9211" s="3" t="s">
        <v>34</v>
      </c>
      <c r="W9211" s="3" t="s">
        <v>638</v>
      </c>
      <c r="X9211" s="3" t="s">
        <v>34</v>
      </c>
      <c r="Y9211" s="3" t="s">
        <v>34</v>
      </c>
      <c r="Z9211" s="3" t="s">
        <v>34</v>
      </c>
      <c r="AA9211" s="3">
        <v>0</v>
      </c>
      <c r="AB9211" s="3" t="s">
        <v>29</v>
      </c>
      <c r="AC9211" s="3">
        <v>1</v>
      </c>
    </row>
    <row r="9212" spans="1:29" hidden="1" outlineLevel="1" collapsed="1" x14ac:dyDescent="0.25">
      <c r="A9212" t="s">
        <v>34</v>
      </c>
      <c r="B9212" s="2" t="s">
        <v>39</v>
      </c>
      <c r="C9212" s="2" t="s">
        <v>40</v>
      </c>
      <c r="D9212" s="2" t="s">
        <v>41</v>
      </c>
      <c r="E9212" s="2" t="s">
        <v>42</v>
      </c>
      <c r="F9212" s="2" t="s">
        <v>43</v>
      </c>
      <c r="G9212" s="2" t="s">
        <v>28</v>
      </c>
      <c r="H9212" s="2" t="s">
        <v>44</v>
      </c>
      <c r="I9212" s="2" t="s">
        <v>8</v>
      </c>
      <c r="J9212" s="2" t="s">
        <v>45</v>
      </c>
      <c r="K9212" s="2" t="s">
        <v>46</v>
      </c>
      <c r="L9212" s="2" t="s">
        <v>47</v>
      </c>
      <c r="M9212" s="2" t="s">
        <v>27</v>
      </c>
      <c r="N9212" s="2" t="s">
        <v>48</v>
      </c>
      <c r="O9212" s="2" t="s">
        <v>49</v>
      </c>
      <c r="P9212" s="2" t="s">
        <v>50</v>
      </c>
      <c r="Q9212" s="2" t="s">
        <v>51</v>
      </c>
    </row>
    <row r="9213" spans="1:29" hidden="1" outlineLevel="1" collapsed="1" x14ac:dyDescent="0.25">
      <c r="A9213" t="s">
        <v>34</v>
      </c>
      <c r="B9213" s="4" t="s">
        <v>29</v>
      </c>
      <c r="C9213" s="4" t="s">
        <v>10807</v>
      </c>
      <c r="D9213" s="4" t="s">
        <v>34</v>
      </c>
      <c r="E9213" s="4">
        <v>7.40611E-6</v>
      </c>
      <c r="F9213" s="4">
        <v>1.5434800000000001E-4</v>
      </c>
      <c r="G9213" s="4">
        <v>1</v>
      </c>
      <c r="H9213" s="4">
        <v>1</v>
      </c>
      <c r="I9213" s="4">
        <v>1</v>
      </c>
      <c r="J9213" s="4" t="s">
        <v>10805</v>
      </c>
      <c r="K9213" s="4">
        <v>0</v>
      </c>
      <c r="L9213" s="4">
        <v>1739.9214300000001</v>
      </c>
      <c r="M9213" s="4" t="s">
        <v>29</v>
      </c>
      <c r="N9213" s="4" t="s">
        <v>29</v>
      </c>
      <c r="O9213" s="4">
        <v>6.5770000000000002E-5</v>
      </c>
      <c r="P9213" s="4">
        <v>2.4460000000000001E-7</v>
      </c>
      <c r="Q9213" s="4">
        <v>3.44</v>
      </c>
    </row>
    <row r="9214" spans="1:29" x14ac:dyDescent="0.25">
      <c r="A9214" s="3" t="s">
        <v>29</v>
      </c>
      <c r="B9214" s="3" t="s">
        <v>30</v>
      </c>
      <c r="C9214" s="3" t="s">
        <v>10808</v>
      </c>
      <c r="D9214" s="3" t="s">
        <v>10809</v>
      </c>
      <c r="E9214" s="3">
        <v>0</v>
      </c>
      <c r="F9214" s="3">
        <v>6.5979999999999999</v>
      </c>
      <c r="G9214" s="3">
        <v>8</v>
      </c>
      <c r="H9214" s="3">
        <v>2</v>
      </c>
      <c r="I9214" s="3">
        <v>2</v>
      </c>
      <c r="J9214" s="3">
        <v>2</v>
      </c>
      <c r="K9214" s="3">
        <v>291</v>
      </c>
      <c r="L9214" s="3">
        <v>33.4</v>
      </c>
      <c r="M9214" s="3">
        <v>8.19</v>
      </c>
      <c r="N9214" s="3">
        <v>6.68</v>
      </c>
      <c r="O9214" s="3">
        <v>2</v>
      </c>
      <c r="P9214" s="3" t="s">
        <v>34</v>
      </c>
      <c r="Q9214" s="3" t="s">
        <v>34</v>
      </c>
      <c r="R9214" s="3" t="s">
        <v>34</v>
      </c>
      <c r="S9214" s="3" t="s">
        <v>10810</v>
      </c>
      <c r="T9214" s="3" t="s">
        <v>34</v>
      </c>
      <c r="U9214" s="3" t="s">
        <v>10808</v>
      </c>
      <c r="V9214" s="3" t="s">
        <v>34</v>
      </c>
      <c r="W9214" s="3" t="s">
        <v>976</v>
      </c>
      <c r="X9214" s="3" t="s">
        <v>34</v>
      </c>
      <c r="Y9214" s="3" t="s">
        <v>34</v>
      </c>
      <c r="Z9214" s="3" t="s">
        <v>34</v>
      </c>
      <c r="AA9214" s="3">
        <v>0</v>
      </c>
      <c r="AB9214" s="3" t="s">
        <v>29</v>
      </c>
      <c r="AC9214" s="3">
        <v>1</v>
      </c>
    </row>
    <row r="9215" spans="1:29" hidden="1" outlineLevel="1" collapsed="1" x14ac:dyDescent="0.25">
      <c r="A9215" t="s">
        <v>34</v>
      </c>
      <c r="B9215" s="2" t="s">
        <v>39</v>
      </c>
      <c r="C9215" s="2" t="s">
        <v>40</v>
      </c>
      <c r="D9215" s="2" t="s">
        <v>41</v>
      </c>
      <c r="E9215" s="2" t="s">
        <v>42</v>
      </c>
      <c r="F9215" s="2" t="s">
        <v>43</v>
      </c>
      <c r="G9215" s="2" t="s">
        <v>28</v>
      </c>
      <c r="H9215" s="2" t="s">
        <v>44</v>
      </c>
      <c r="I9215" s="2" t="s">
        <v>8</v>
      </c>
      <c r="J9215" s="2" t="s">
        <v>45</v>
      </c>
      <c r="K9215" s="2" t="s">
        <v>46</v>
      </c>
      <c r="L9215" s="2" t="s">
        <v>47</v>
      </c>
      <c r="M9215" s="2" t="s">
        <v>27</v>
      </c>
      <c r="N9215" s="2" t="s">
        <v>48</v>
      </c>
      <c r="O9215" s="2" t="s">
        <v>49</v>
      </c>
      <c r="P9215" s="2" t="s">
        <v>50</v>
      </c>
      <c r="Q9215" s="2" t="s">
        <v>51</v>
      </c>
    </row>
    <row r="9216" spans="1:29" hidden="1" outlineLevel="1" collapsed="1" x14ac:dyDescent="0.25">
      <c r="A9216" t="s">
        <v>34</v>
      </c>
      <c r="B9216" s="4" t="s">
        <v>29</v>
      </c>
      <c r="C9216" s="4" t="s">
        <v>10811</v>
      </c>
      <c r="D9216" s="4" t="s">
        <v>66</v>
      </c>
      <c r="E9216" s="4">
        <v>2.1205400000000002E-3</v>
      </c>
      <c r="F9216" s="4">
        <v>1.5434800000000001E-4</v>
      </c>
      <c r="G9216" s="4">
        <v>1</v>
      </c>
      <c r="H9216" s="4">
        <v>1</v>
      </c>
      <c r="I9216" s="4">
        <v>1</v>
      </c>
      <c r="J9216" s="4" t="s">
        <v>10808</v>
      </c>
      <c r="K9216" s="4">
        <v>1</v>
      </c>
      <c r="L9216" s="4">
        <v>1210.6612500000001</v>
      </c>
      <c r="M9216" s="4" t="s">
        <v>29</v>
      </c>
      <c r="N9216" s="4" t="s">
        <v>29</v>
      </c>
      <c r="O9216" s="4">
        <v>6.5770000000000002E-5</v>
      </c>
      <c r="P9216" s="4">
        <v>2.2589999999999999E-4</v>
      </c>
      <c r="Q9216" s="4">
        <v>3.25</v>
      </c>
    </row>
    <row r="9217" spans="1:29" hidden="1" outlineLevel="1" collapsed="1" x14ac:dyDescent="0.25">
      <c r="A9217" t="s">
        <v>34</v>
      </c>
      <c r="B9217" s="4" t="s">
        <v>29</v>
      </c>
      <c r="C9217" s="4" t="s">
        <v>10812</v>
      </c>
      <c r="D9217" s="4" t="s">
        <v>34</v>
      </c>
      <c r="E9217" s="4">
        <v>8.3269599999999996E-3</v>
      </c>
      <c r="F9217" s="4">
        <v>4.3565599999999998E-4</v>
      </c>
      <c r="G9217" s="4">
        <v>1</v>
      </c>
      <c r="H9217" s="4">
        <v>1</v>
      </c>
      <c r="I9217" s="4">
        <v>1</v>
      </c>
      <c r="J9217" s="4" t="s">
        <v>10808</v>
      </c>
      <c r="K9217" s="4">
        <v>1</v>
      </c>
      <c r="L9217" s="4">
        <v>1525.8009199999999</v>
      </c>
      <c r="M9217" s="4" t="s">
        <v>29</v>
      </c>
      <c r="N9217" s="4" t="s">
        <v>29</v>
      </c>
      <c r="O9217" s="4">
        <v>1.639E-4</v>
      </c>
      <c r="P9217" s="4">
        <v>1.116E-3</v>
      </c>
      <c r="Q9217" s="4">
        <v>3.42</v>
      </c>
    </row>
    <row r="9218" spans="1:29" x14ac:dyDescent="0.25">
      <c r="A9218" s="3" t="s">
        <v>29</v>
      </c>
      <c r="B9218" s="3" t="s">
        <v>30</v>
      </c>
      <c r="C9218" s="3" t="s">
        <v>10813</v>
      </c>
      <c r="D9218" s="3" t="s">
        <v>10814</v>
      </c>
      <c r="E9218" s="3">
        <v>0</v>
      </c>
      <c r="F9218" s="3">
        <v>6.5839999999999996</v>
      </c>
      <c r="G9218" s="3">
        <v>1</v>
      </c>
      <c r="H9218" s="3">
        <v>2</v>
      </c>
      <c r="I9218" s="3">
        <v>2</v>
      </c>
      <c r="J9218" s="3">
        <v>2</v>
      </c>
      <c r="K9218" s="3">
        <v>1359</v>
      </c>
      <c r="L9218" s="3">
        <v>156.6</v>
      </c>
      <c r="M9218" s="3">
        <v>6.71</v>
      </c>
      <c r="N9218" s="3">
        <v>4.3899999999999997</v>
      </c>
      <c r="O9218" s="3">
        <v>2</v>
      </c>
      <c r="P9218" s="3" t="s">
        <v>2217</v>
      </c>
      <c r="Q9218" s="3" t="s">
        <v>34</v>
      </c>
      <c r="R9218" s="3" t="s">
        <v>2218</v>
      </c>
      <c r="S9218" s="3" t="s">
        <v>10815</v>
      </c>
      <c r="T9218" s="3" t="s">
        <v>34</v>
      </c>
      <c r="U9218" s="3" t="s">
        <v>10813</v>
      </c>
      <c r="V9218" s="3" t="s">
        <v>34</v>
      </c>
      <c r="W9218" s="3" t="s">
        <v>449</v>
      </c>
      <c r="X9218" s="3" t="s">
        <v>34</v>
      </c>
      <c r="Y9218" s="3" t="s">
        <v>34</v>
      </c>
      <c r="Z9218" s="3" t="s">
        <v>34</v>
      </c>
      <c r="AA9218" s="3">
        <v>0</v>
      </c>
      <c r="AB9218" s="3" t="s">
        <v>29</v>
      </c>
      <c r="AC9218" s="3">
        <v>1</v>
      </c>
    </row>
    <row r="9219" spans="1:29" hidden="1" outlineLevel="1" collapsed="1" x14ac:dyDescent="0.25">
      <c r="A9219" t="s">
        <v>34</v>
      </c>
      <c r="B9219" s="2" t="s">
        <v>39</v>
      </c>
      <c r="C9219" s="2" t="s">
        <v>40</v>
      </c>
      <c r="D9219" s="2" t="s">
        <v>41</v>
      </c>
      <c r="E9219" s="2" t="s">
        <v>42</v>
      </c>
      <c r="F9219" s="2" t="s">
        <v>43</v>
      </c>
      <c r="G9219" s="2" t="s">
        <v>28</v>
      </c>
      <c r="H9219" s="2" t="s">
        <v>44</v>
      </c>
      <c r="I9219" s="2" t="s">
        <v>8</v>
      </c>
      <c r="J9219" s="2" t="s">
        <v>45</v>
      </c>
      <c r="K9219" s="2" t="s">
        <v>46</v>
      </c>
      <c r="L9219" s="2" t="s">
        <v>47</v>
      </c>
      <c r="M9219" s="2" t="s">
        <v>27</v>
      </c>
      <c r="N9219" s="2" t="s">
        <v>48</v>
      </c>
      <c r="O9219" s="2" t="s">
        <v>49</v>
      </c>
      <c r="P9219" s="2" t="s">
        <v>50</v>
      </c>
      <c r="Q9219" s="2" t="s">
        <v>51</v>
      </c>
    </row>
    <row r="9220" spans="1:29" hidden="1" outlineLevel="1" collapsed="1" x14ac:dyDescent="0.25">
      <c r="A9220" t="s">
        <v>34</v>
      </c>
      <c r="B9220" s="4" t="s">
        <v>29</v>
      </c>
      <c r="C9220" s="4" t="s">
        <v>10816</v>
      </c>
      <c r="D9220" s="4" t="s">
        <v>34</v>
      </c>
      <c r="E9220" s="4">
        <v>1.8937700000000001E-4</v>
      </c>
      <c r="F9220" s="4">
        <v>1.5434800000000001E-4</v>
      </c>
      <c r="G9220" s="4">
        <v>1</v>
      </c>
      <c r="H9220" s="4">
        <v>1</v>
      </c>
      <c r="I9220" s="4">
        <v>1</v>
      </c>
      <c r="J9220" s="4" t="s">
        <v>10813</v>
      </c>
      <c r="K9220" s="4">
        <v>0</v>
      </c>
      <c r="L9220" s="4">
        <v>1068.62994</v>
      </c>
      <c r="M9220" s="4" t="s">
        <v>29</v>
      </c>
      <c r="N9220" s="4" t="s">
        <v>29</v>
      </c>
      <c r="O9220" s="4">
        <v>6.5770000000000002E-5</v>
      </c>
      <c r="P9220" s="4">
        <v>1.241E-5</v>
      </c>
      <c r="Q9220" s="4">
        <v>2.71</v>
      </c>
    </row>
    <row r="9221" spans="1:29" hidden="1" outlineLevel="1" collapsed="1" x14ac:dyDescent="0.25">
      <c r="A9221" t="s">
        <v>34</v>
      </c>
      <c r="B9221" s="4" t="s">
        <v>29</v>
      </c>
      <c r="C9221" s="4" t="s">
        <v>10817</v>
      </c>
      <c r="D9221" s="4" t="s">
        <v>34</v>
      </c>
      <c r="E9221" s="4">
        <v>8.2822000000000007E-2</v>
      </c>
      <c r="F9221" s="4">
        <v>3.1301300000000001E-3</v>
      </c>
      <c r="G9221" s="4">
        <v>1</v>
      </c>
      <c r="H9221" s="4">
        <v>1</v>
      </c>
      <c r="I9221" s="4">
        <v>1</v>
      </c>
      <c r="J9221" s="4" t="s">
        <v>10813</v>
      </c>
      <c r="K9221" s="4">
        <v>0</v>
      </c>
      <c r="L9221" s="4">
        <v>1090.61429</v>
      </c>
      <c r="M9221" s="4" t="s">
        <v>29</v>
      </c>
      <c r="N9221" s="4" t="s">
        <v>29</v>
      </c>
      <c r="O9221" s="4">
        <v>1.121E-3</v>
      </c>
      <c r="P9221" s="4">
        <v>2.1010000000000001E-2</v>
      </c>
      <c r="Q9221" s="4">
        <v>1.68</v>
      </c>
    </row>
    <row r="9222" spans="1:29" x14ac:dyDescent="0.25">
      <c r="A9222" s="3" t="s">
        <v>29</v>
      </c>
      <c r="B9222" s="3" t="s">
        <v>30</v>
      </c>
      <c r="C9222" s="3" t="s">
        <v>10818</v>
      </c>
      <c r="D9222" s="3" t="s">
        <v>10819</v>
      </c>
      <c r="E9222" s="3">
        <v>0</v>
      </c>
      <c r="F9222" s="3">
        <v>6.5579999999999998</v>
      </c>
      <c r="G9222" s="3">
        <v>2</v>
      </c>
      <c r="H9222" s="3">
        <v>1</v>
      </c>
      <c r="I9222" s="3">
        <v>2</v>
      </c>
      <c r="J9222" s="3">
        <v>1</v>
      </c>
      <c r="K9222" s="3">
        <v>663</v>
      </c>
      <c r="L9222" s="3">
        <v>75.5</v>
      </c>
      <c r="M9222" s="3">
        <v>5.95</v>
      </c>
      <c r="N9222" s="3">
        <v>5.5</v>
      </c>
      <c r="O9222" s="3">
        <v>1</v>
      </c>
      <c r="P9222" s="3" t="s">
        <v>34</v>
      </c>
      <c r="Q9222" s="3" t="s">
        <v>34</v>
      </c>
      <c r="R9222" s="3" t="s">
        <v>34</v>
      </c>
      <c r="S9222" s="3" t="s">
        <v>10820</v>
      </c>
      <c r="T9222" s="3" t="s">
        <v>34</v>
      </c>
      <c r="U9222" s="3" t="s">
        <v>10818</v>
      </c>
      <c r="V9222" s="3" t="s">
        <v>34</v>
      </c>
      <c r="W9222" s="3" t="s">
        <v>976</v>
      </c>
      <c r="X9222" s="3" t="s">
        <v>34</v>
      </c>
      <c r="Y9222" s="3" t="s">
        <v>34</v>
      </c>
      <c r="Z9222" s="3" t="s">
        <v>34</v>
      </c>
      <c r="AA9222" s="3">
        <v>0</v>
      </c>
      <c r="AB9222" s="3" t="s">
        <v>29</v>
      </c>
      <c r="AC9222" s="3">
        <v>1</v>
      </c>
    </row>
    <row r="9223" spans="1:29" hidden="1" outlineLevel="1" collapsed="1" x14ac:dyDescent="0.25">
      <c r="A9223" t="s">
        <v>34</v>
      </c>
      <c r="B9223" s="2" t="s">
        <v>39</v>
      </c>
      <c r="C9223" s="2" t="s">
        <v>40</v>
      </c>
      <c r="D9223" s="2" t="s">
        <v>41</v>
      </c>
      <c r="E9223" s="2" t="s">
        <v>42</v>
      </c>
      <c r="F9223" s="2" t="s">
        <v>43</v>
      </c>
      <c r="G9223" s="2" t="s">
        <v>28</v>
      </c>
      <c r="H9223" s="2" t="s">
        <v>44</v>
      </c>
      <c r="I9223" s="2" t="s">
        <v>8</v>
      </c>
      <c r="J9223" s="2" t="s">
        <v>45</v>
      </c>
      <c r="K9223" s="2" t="s">
        <v>46</v>
      </c>
      <c r="L9223" s="2" t="s">
        <v>47</v>
      </c>
      <c r="M9223" s="2" t="s">
        <v>27</v>
      </c>
      <c r="N9223" s="2" t="s">
        <v>48</v>
      </c>
      <c r="O9223" s="2" t="s">
        <v>49</v>
      </c>
      <c r="P9223" s="2" t="s">
        <v>50</v>
      </c>
      <c r="Q9223" s="2" t="s">
        <v>51</v>
      </c>
    </row>
    <row r="9224" spans="1:29" hidden="1" outlineLevel="1" collapsed="1" x14ac:dyDescent="0.25">
      <c r="A9224" t="s">
        <v>34</v>
      </c>
      <c r="B9224" s="4" t="s">
        <v>29</v>
      </c>
      <c r="C9224" s="4" t="s">
        <v>10821</v>
      </c>
      <c r="D9224" s="4" t="s">
        <v>34</v>
      </c>
      <c r="E9224" s="4">
        <v>2.7226799999999999E-3</v>
      </c>
      <c r="F9224" s="4">
        <v>3.0793500000000001E-4</v>
      </c>
      <c r="G9224" s="4">
        <v>1</v>
      </c>
      <c r="H9224" s="4">
        <v>1</v>
      </c>
      <c r="I9224" s="4">
        <v>2</v>
      </c>
      <c r="J9224" s="4" t="s">
        <v>10818</v>
      </c>
      <c r="K9224" s="4">
        <v>1</v>
      </c>
      <c r="L9224" s="4">
        <v>1598.9363499999999</v>
      </c>
      <c r="M9224" s="4" t="s">
        <v>29</v>
      </c>
      <c r="N9224" s="4" t="s">
        <v>29</v>
      </c>
      <c r="O9224" s="4">
        <v>1.192E-4</v>
      </c>
      <c r="P9224" s="4">
        <v>3.012E-4</v>
      </c>
      <c r="Q9224" s="4">
        <v>2.78</v>
      </c>
    </row>
    <row r="9225" spans="1:29" x14ac:dyDescent="0.25">
      <c r="A9225" s="3" t="s">
        <v>29</v>
      </c>
      <c r="B9225" s="3" t="s">
        <v>30</v>
      </c>
      <c r="C9225" s="3" t="s">
        <v>10822</v>
      </c>
      <c r="D9225" s="3" t="s">
        <v>10823</v>
      </c>
      <c r="E9225" s="3">
        <v>0</v>
      </c>
      <c r="F9225" s="3">
        <v>6.5350000000000001</v>
      </c>
      <c r="G9225" s="3">
        <v>3</v>
      </c>
      <c r="H9225" s="3">
        <v>2</v>
      </c>
      <c r="I9225" s="3">
        <v>2</v>
      </c>
      <c r="J9225" s="3">
        <v>2</v>
      </c>
      <c r="K9225" s="3">
        <v>1001</v>
      </c>
      <c r="L9225" s="3">
        <v>113.6</v>
      </c>
      <c r="M9225" s="3">
        <v>6.67</v>
      </c>
      <c r="N9225" s="3">
        <v>7.4</v>
      </c>
      <c r="O9225" s="3">
        <v>2</v>
      </c>
      <c r="P9225" s="3" t="s">
        <v>34</v>
      </c>
      <c r="Q9225" s="3" t="s">
        <v>34</v>
      </c>
      <c r="R9225" s="3" t="s">
        <v>34</v>
      </c>
      <c r="S9225" s="3" t="s">
        <v>10824</v>
      </c>
      <c r="T9225" s="3" t="s">
        <v>34</v>
      </c>
      <c r="U9225" s="3" t="s">
        <v>10822</v>
      </c>
      <c r="V9225" s="3" t="s">
        <v>34</v>
      </c>
      <c r="W9225" s="3" t="s">
        <v>1139</v>
      </c>
      <c r="X9225" s="3" t="s">
        <v>34</v>
      </c>
      <c r="Y9225" s="3" t="s">
        <v>34</v>
      </c>
      <c r="Z9225" s="3" t="s">
        <v>34</v>
      </c>
      <c r="AA9225" s="3">
        <v>0</v>
      </c>
      <c r="AB9225" s="3" t="s">
        <v>29</v>
      </c>
      <c r="AC9225" s="3">
        <v>1</v>
      </c>
    </row>
    <row r="9226" spans="1:29" hidden="1" outlineLevel="1" collapsed="1" x14ac:dyDescent="0.25">
      <c r="A9226" t="s">
        <v>34</v>
      </c>
      <c r="B9226" s="2" t="s">
        <v>39</v>
      </c>
      <c r="C9226" s="2" t="s">
        <v>40</v>
      </c>
      <c r="D9226" s="2" t="s">
        <v>41</v>
      </c>
      <c r="E9226" s="2" t="s">
        <v>42</v>
      </c>
      <c r="F9226" s="2" t="s">
        <v>43</v>
      </c>
      <c r="G9226" s="2" t="s">
        <v>28</v>
      </c>
      <c r="H9226" s="2" t="s">
        <v>44</v>
      </c>
      <c r="I9226" s="2" t="s">
        <v>8</v>
      </c>
      <c r="J9226" s="2" t="s">
        <v>45</v>
      </c>
      <c r="K9226" s="2" t="s">
        <v>46</v>
      </c>
      <c r="L9226" s="2" t="s">
        <v>47</v>
      </c>
      <c r="M9226" s="2" t="s">
        <v>27</v>
      </c>
      <c r="N9226" s="2" t="s">
        <v>48</v>
      </c>
      <c r="O9226" s="2" t="s">
        <v>49</v>
      </c>
      <c r="P9226" s="2" t="s">
        <v>50</v>
      </c>
      <c r="Q9226" s="2" t="s">
        <v>51</v>
      </c>
    </row>
    <row r="9227" spans="1:29" hidden="1" outlineLevel="1" collapsed="1" x14ac:dyDescent="0.25">
      <c r="A9227" t="s">
        <v>34</v>
      </c>
      <c r="B9227" s="4" t="s">
        <v>29</v>
      </c>
      <c r="C9227" s="4" t="s">
        <v>10825</v>
      </c>
      <c r="D9227" s="4" t="s">
        <v>34</v>
      </c>
      <c r="E9227" s="4">
        <v>1.5685899999999999E-3</v>
      </c>
      <c r="F9227" s="4">
        <v>1.5434800000000001E-4</v>
      </c>
      <c r="G9227" s="4">
        <v>1</v>
      </c>
      <c r="H9227" s="4">
        <v>1</v>
      </c>
      <c r="I9227" s="4">
        <v>1</v>
      </c>
      <c r="J9227" s="4" t="s">
        <v>10822</v>
      </c>
      <c r="K9227" s="4">
        <v>0</v>
      </c>
      <c r="L9227" s="4">
        <v>2169.98225</v>
      </c>
      <c r="M9227" s="4" t="s">
        <v>29</v>
      </c>
      <c r="N9227" s="4" t="s">
        <v>29</v>
      </c>
      <c r="O9227" s="4">
        <v>6.5770000000000002E-5</v>
      </c>
      <c r="P9227" s="4">
        <v>1.5779999999999999E-4</v>
      </c>
      <c r="Q9227" s="4">
        <v>3.5</v>
      </c>
    </row>
    <row r="9228" spans="1:29" hidden="1" outlineLevel="1" collapsed="1" x14ac:dyDescent="0.25">
      <c r="A9228" t="s">
        <v>34</v>
      </c>
      <c r="B9228" s="4" t="s">
        <v>29</v>
      </c>
      <c r="C9228" s="4" t="s">
        <v>10826</v>
      </c>
      <c r="D9228" s="4" t="s">
        <v>34</v>
      </c>
      <c r="E9228" s="4">
        <v>1.25808E-2</v>
      </c>
      <c r="F9228" s="4">
        <v>4.3565599999999998E-4</v>
      </c>
      <c r="G9228" s="4">
        <v>1</v>
      </c>
      <c r="H9228" s="4">
        <v>1</v>
      </c>
      <c r="I9228" s="4">
        <v>1</v>
      </c>
      <c r="J9228" s="4" t="s">
        <v>10822</v>
      </c>
      <c r="K9228" s="4">
        <v>0</v>
      </c>
      <c r="L9228" s="4">
        <v>1686.9312600000001</v>
      </c>
      <c r="M9228" s="4" t="s">
        <v>29</v>
      </c>
      <c r="N9228" s="4" t="s">
        <v>29</v>
      </c>
      <c r="O9228" s="4">
        <v>1.639E-4</v>
      </c>
      <c r="P9228" s="4">
        <v>1.8500000000000001E-3</v>
      </c>
      <c r="Q9228" s="4">
        <v>3.91</v>
      </c>
    </row>
    <row r="9229" spans="1:29" x14ac:dyDescent="0.25">
      <c r="A9229" s="3" t="s">
        <v>29</v>
      </c>
      <c r="B9229" s="3" t="s">
        <v>30</v>
      </c>
      <c r="C9229" s="3" t="s">
        <v>10827</v>
      </c>
      <c r="D9229" s="3" t="s">
        <v>10828</v>
      </c>
      <c r="E9229" s="3">
        <v>0</v>
      </c>
      <c r="F9229" s="3">
        <v>6.4530000000000003</v>
      </c>
      <c r="G9229" s="3">
        <v>9</v>
      </c>
      <c r="H9229" s="3">
        <v>2</v>
      </c>
      <c r="I9229" s="3">
        <v>2</v>
      </c>
      <c r="J9229" s="3">
        <v>2</v>
      </c>
      <c r="K9229" s="3">
        <v>483</v>
      </c>
      <c r="L9229" s="3">
        <v>55.1</v>
      </c>
      <c r="M9229" s="3">
        <v>4.9400000000000004</v>
      </c>
      <c r="N9229" s="3">
        <v>6.28</v>
      </c>
      <c r="O9229" s="3">
        <v>2</v>
      </c>
      <c r="P9229" s="3" t="s">
        <v>34</v>
      </c>
      <c r="Q9229" s="3" t="s">
        <v>34</v>
      </c>
      <c r="R9229" s="3" t="s">
        <v>34</v>
      </c>
      <c r="S9229" s="3" t="s">
        <v>10829</v>
      </c>
      <c r="T9229" s="3" t="s">
        <v>34</v>
      </c>
      <c r="U9229" s="3" t="s">
        <v>10827</v>
      </c>
      <c r="V9229" s="3" t="s">
        <v>34</v>
      </c>
      <c r="W9229" s="3" t="s">
        <v>193</v>
      </c>
      <c r="X9229" s="3" t="s">
        <v>34</v>
      </c>
      <c r="Y9229" s="3" t="s">
        <v>34</v>
      </c>
      <c r="Z9229" s="3" t="s">
        <v>34</v>
      </c>
      <c r="AA9229" s="3">
        <v>0</v>
      </c>
      <c r="AB9229" s="3" t="s">
        <v>29</v>
      </c>
      <c r="AC9229" s="3">
        <v>1</v>
      </c>
    </row>
    <row r="9230" spans="1:29" hidden="1" outlineLevel="1" collapsed="1" x14ac:dyDescent="0.25">
      <c r="A9230" t="s">
        <v>34</v>
      </c>
      <c r="B9230" s="2" t="s">
        <v>39</v>
      </c>
      <c r="C9230" s="2" t="s">
        <v>40</v>
      </c>
      <c r="D9230" s="2" t="s">
        <v>41</v>
      </c>
      <c r="E9230" s="2" t="s">
        <v>42</v>
      </c>
      <c r="F9230" s="2" t="s">
        <v>43</v>
      </c>
      <c r="G9230" s="2" t="s">
        <v>28</v>
      </c>
      <c r="H9230" s="2" t="s">
        <v>44</v>
      </c>
      <c r="I9230" s="2" t="s">
        <v>8</v>
      </c>
      <c r="J9230" s="2" t="s">
        <v>45</v>
      </c>
      <c r="K9230" s="2" t="s">
        <v>46</v>
      </c>
      <c r="L9230" s="2" t="s">
        <v>47</v>
      </c>
      <c r="M9230" s="2" t="s">
        <v>27</v>
      </c>
      <c r="N9230" s="2" t="s">
        <v>48</v>
      </c>
      <c r="O9230" s="2" t="s">
        <v>49</v>
      </c>
      <c r="P9230" s="2" t="s">
        <v>50</v>
      </c>
      <c r="Q9230" s="2" t="s">
        <v>51</v>
      </c>
    </row>
    <row r="9231" spans="1:29" hidden="1" outlineLevel="1" collapsed="1" x14ac:dyDescent="0.25">
      <c r="A9231" t="s">
        <v>34</v>
      </c>
      <c r="B9231" s="4" t="s">
        <v>29</v>
      </c>
      <c r="C9231" s="4" t="s">
        <v>10830</v>
      </c>
      <c r="D9231" s="4" t="s">
        <v>34</v>
      </c>
      <c r="E9231" s="4">
        <v>1.7381899999999999E-3</v>
      </c>
      <c r="F9231" s="4">
        <v>1.5434800000000001E-4</v>
      </c>
      <c r="G9231" s="4">
        <v>1</v>
      </c>
      <c r="H9231" s="4">
        <v>1</v>
      </c>
      <c r="I9231" s="4">
        <v>1</v>
      </c>
      <c r="J9231" s="4" t="s">
        <v>10827</v>
      </c>
      <c r="K9231" s="4">
        <v>1</v>
      </c>
      <c r="L9231" s="4">
        <v>2409.1218100000001</v>
      </c>
      <c r="M9231" s="4" t="s">
        <v>29</v>
      </c>
      <c r="N9231" s="4" t="s">
        <v>29</v>
      </c>
      <c r="O9231" s="4">
        <v>6.5770000000000002E-5</v>
      </c>
      <c r="P9231" s="4">
        <v>1.7770000000000001E-4</v>
      </c>
      <c r="Q9231" s="4">
        <v>3.26</v>
      </c>
    </row>
    <row r="9232" spans="1:29" hidden="1" outlineLevel="1" collapsed="1" x14ac:dyDescent="0.25">
      <c r="A9232" t="s">
        <v>34</v>
      </c>
      <c r="B9232" s="4" t="s">
        <v>29</v>
      </c>
      <c r="C9232" s="4" t="s">
        <v>10831</v>
      </c>
      <c r="D9232" s="4" t="s">
        <v>199</v>
      </c>
      <c r="E9232" s="4">
        <v>1.3318399999999999E-2</v>
      </c>
      <c r="F9232" s="4">
        <v>4.3565599999999998E-4</v>
      </c>
      <c r="G9232" s="4">
        <v>1</v>
      </c>
      <c r="H9232" s="4">
        <v>1</v>
      </c>
      <c r="I9232" s="4">
        <v>1</v>
      </c>
      <c r="J9232" s="4" t="s">
        <v>10827</v>
      </c>
      <c r="K9232" s="4">
        <v>1</v>
      </c>
      <c r="L9232" s="4">
        <v>2708.15879</v>
      </c>
      <c r="M9232" s="4" t="s">
        <v>29</v>
      </c>
      <c r="N9232" s="4" t="s">
        <v>29</v>
      </c>
      <c r="O9232" s="4">
        <v>1.639E-4</v>
      </c>
      <c r="P9232" s="4">
        <v>1.9810000000000001E-3</v>
      </c>
      <c r="Q9232" s="4">
        <v>3.02</v>
      </c>
    </row>
    <row r="9233" spans="1:29" x14ac:dyDescent="0.25">
      <c r="A9233" s="3" t="s">
        <v>29</v>
      </c>
      <c r="B9233" s="3" t="s">
        <v>30</v>
      </c>
      <c r="C9233" s="3" t="s">
        <v>10832</v>
      </c>
      <c r="D9233" s="3" t="s">
        <v>10833</v>
      </c>
      <c r="E9233" s="3">
        <v>0</v>
      </c>
      <c r="F9233" s="3">
        <v>6.4089999999999998</v>
      </c>
      <c r="G9233" s="3">
        <v>20</v>
      </c>
      <c r="H9233" s="3">
        <v>2</v>
      </c>
      <c r="I9233" s="3">
        <v>2</v>
      </c>
      <c r="J9233" s="3">
        <v>2</v>
      </c>
      <c r="K9233" s="3">
        <v>153</v>
      </c>
      <c r="L9233" s="3">
        <v>17.100000000000001</v>
      </c>
      <c r="M9233" s="3">
        <v>7.84</v>
      </c>
      <c r="N9233" s="3">
        <v>3.84</v>
      </c>
      <c r="O9233" s="3">
        <v>2</v>
      </c>
      <c r="P9233" s="3" t="s">
        <v>4087</v>
      </c>
      <c r="Q9233" s="3" t="s">
        <v>2856</v>
      </c>
      <c r="R9233" s="3" t="s">
        <v>10834</v>
      </c>
      <c r="S9233" s="3" t="s">
        <v>34</v>
      </c>
      <c r="T9233" s="3" t="s">
        <v>10835</v>
      </c>
      <c r="U9233" s="3" t="s">
        <v>10832</v>
      </c>
      <c r="V9233" s="3" t="s">
        <v>10836</v>
      </c>
      <c r="W9233" s="3" t="s">
        <v>638</v>
      </c>
      <c r="X9233" s="3" t="s">
        <v>34</v>
      </c>
      <c r="Y9233" s="3" t="s">
        <v>34</v>
      </c>
      <c r="Z9233" s="3" t="s">
        <v>34</v>
      </c>
      <c r="AA9233" s="3">
        <v>0</v>
      </c>
      <c r="AB9233" s="3" t="s">
        <v>29</v>
      </c>
      <c r="AC9233" s="3">
        <v>1</v>
      </c>
    </row>
    <row r="9234" spans="1:29" hidden="1" outlineLevel="1" collapsed="1" x14ac:dyDescent="0.25">
      <c r="A9234" t="s">
        <v>34</v>
      </c>
      <c r="B9234" s="2" t="s">
        <v>39</v>
      </c>
      <c r="C9234" s="2" t="s">
        <v>40</v>
      </c>
      <c r="D9234" s="2" t="s">
        <v>41</v>
      </c>
      <c r="E9234" s="2" t="s">
        <v>42</v>
      </c>
      <c r="F9234" s="2" t="s">
        <v>43</v>
      </c>
      <c r="G9234" s="2" t="s">
        <v>28</v>
      </c>
      <c r="H9234" s="2" t="s">
        <v>44</v>
      </c>
      <c r="I9234" s="2" t="s">
        <v>8</v>
      </c>
      <c r="J9234" s="2" t="s">
        <v>45</v>
      </c>
      <c r="K9234" s="2" t="s">
        <v>46</v>
      </c>
      <c r="L9234" s="2" t="s">
        <v>47</v>
      </c>
      <c r="M9234" s="2" t="s">
        <v>27</v>
      </c>
      <c r="N9234" s="2" t="s">
        <v>48</v>
      </c>
      <c r="O9234" s="2" t="s">
        <v>49</v>
      </c>
      <c r="P9234" s="2" t="s">
        <v>50</v>
      </c>
      <c r="Q9234" s="2" t="s">
        <v>51</v>
      </c>
    </row>
    <row r="9235" spans="1:29" hidden="1" outlineLevel="1" collapsed="1" x14ac:dyDescent="0.25">
      <c r="A9235" t="s">
        <v>34</v>
      </c>
      <c r="B9235" s="4" t="s">
        <v>29</v>
      </c>
      <c r="C9235" s="4" t="s">
        <v>10837</v>
      </c>
      <c r="D9235" s="4" t="s">
        <v>10596</v>
      </c>
      <c r="E9235" s="4">
        <v>5.4673600000000001E-3</v>
      </c>
      <c r="F9235" s="4">
        <v>3.0793500000000001E-4</v>
      </c>
      <c r="G9235" s="4">
        <v>1</v>
      </c>
      <c r="H9235" s="4">
        <v>1</v>
      </c>
      <c r="I9235" s="4">
        <v>1</v>
      </c>
      <c r="J9235" s="4" t="s">
        <v>10832</v>
      </c>
      <c r="K9235" s="4">
        <v>0</v>
      </c>
      <c r="L9235" s="4">
        <v>1493.63724</v>
      </c>
      <c r="M9235" s="4" t="s">
        <v>29</v>
      </c>
      <c r="N9235" s="4" t="s">
        <v>29</v>
      </c>
      <c r="O9235" s="4">
        <v>1.192E-4</v>
      </c>
      <c r="P9235" s="4">
        <v>6.845E-4</v>
      </c>
      <c r="Q9235" s="4">
        <v>1.67</v>
      </c>
    </row>
    <row r="9236" spans="1:29" hidden="1" outlineLevel="1" collapsed="1" x14ac:dyDescent="0.25">
      <c r="A9236" t="s">
        <v>34</v>
      </c>
      <c r="B9236" s="4" t="s">
        <v>29</v>
      </c>
      <c r="C9236" s="4" t="s">
        <v>10838</v>
      </c>
      <c r="D9236" s="4" t="s">
        <v>10839</v>
      </c>
      <c r="E9236" s="4">
        <v>4.6903200000000004E-3</v>
      </c>
      <c r="F9236" s="4">
        <v>3.0793500000000001E-4</v>
      </c>
      <c r="G9236" s="4">
        <v>1</v>
      </c>
      <c r="H9236" s="4">
        <v>1</v>
      </c>
      <c r="I9236" s="4">
        <v>1</v>
      </c>
      <c r="J9236" s="4" t="s">
        <v>10832</v>
      </c>
      <c r="K9236" s="4">
        <v>0</v>
      </c>
      <c r="L9236" s="4">
        <v>2367.0097000000001</v>
      </c>
      <c r="M9236" s="4" t="s">
        <v>29</v>
      </c>
      <c r="N9236" s="4" t="s">
        <v>29</v>
      </c>
      <c r="O9236" s="4">
        <v>1.192E-4</v>
      </c>
      <c r="P9236" s="4">
        <v>5.6970000000000002E-4</v>
      </c>
      <c r="Q9236" s="4">
        <v>3.84</v>
      </c>
    </row>
    <row r="9237" spans="1:29" x14ac:dyDescent="0.25">
      <c r="A9237" s="3" t="s">
        <v>29</v>
      </c>
      <c r="B9237" s="3" t="s">
        <v>30</v>
      </c>
      <c r="C9237" s="3" t="s">
        <v>10840</v>
      </c>
      <c r="D9237" s="3" t="s">
        <v>10841</v>
      </c>
      <c r="E9237" s="3">
        <v>0</v>
      </c>
      <c r="F9237" s="3">
        <v>6.3860000000000001</v>
      </c>
      <c r="G9237" s="3">
        <v>2</v>
      </c>
      <c r="H9237" s="3">
        <v>2</v>
      </c>
      <c r="I9237" s="3">
        <v>2</v>
      </c>
      <c r="J9237" s="3">
        <v>2</v>
      </c>
      <c r="K9237" s="3">
        <v>1511</v>
      </c>
      <c r="L9237" s="3">
        <v>170.3</v>
      </c>
      <c r="M9237" s="3">
        <v>7.81</v>
      </c>
      <c r="N9237" s="3">
        <v>5</v>
      </c>
      <c r="O9237" s="3">
        <v>2</v>
      </c>
      <c r="P9237" s="3" t="s">
        <v>10842</v>
      </c>
      <c r="Q9237" s="3" t="s">
        <v>5404</v>
      </c>
      <c r="R9237" s="3" t="s">
        <v>2147</v>
      </c>
      <c r="S9237" s="3" t="s">
        <v>10843</v>
      </c>
      <c r="T9237" s="3" t="s">
        <v>10844</v>
      </c>
      <c r="U9237" s="3" t="s">
        <v>10840</v>
      </c>
      <c r="V9237" s="3" t="s">
        <v>10845</v>
      </c>
      <c r="W9237" s="3" t="s">
        <v>1139</v>
      </c>
      <c r="X9237" s="3" t="s">
        <v>6894</v>
      </c>
      <c r="Y9237" s="3" t="s">
        <v>34</v>
      </c>
      <c r="Z9237" s="3" t="s">
        <v>34</v>
      </c>
      <c r="AA9237" s="3">
        <v>1</v>
      </c>
      <c r="AB9237" s="3" t="s">
        <v>29</v>
      </c>
      <c r="AC9237" s="3">
        <v>1</v>
      </c>
    </row>
    <row r="9238" spans="1:29" hidden="1" outlineLevel="1" collapsed="1" x14ac:dyDescent="0.25">
      <c r="A9238" t="s">
        <v>34</v>
      </c>
      <c r="B9238" s="2" t="s">
        <v>39</v>
      </c>
      <c r="C9238" s="2" t="s">
        <v>40</v>
      </c>
      <c r="D9238" s="2" t="s">
        <v>41</v>
      </c>
      <c r="E9238" s="2" t="s">
        <v>42</v>
      </c>
      <c r="F9238" s="2" t="s">
        <v>43</v>
      </c>
      <c r="G9238" s="2" t="s">
        <v>28</v>
      </c>
      <c r="H9238" s="2" t="s">
        <v>44</v>
      </c>
      <c r="I9238" s="2" t="s">
        <v>8</v>
      </c>
      <c r="J9238" s="2" t="s">
        <v>45</v>
      </c>
      <c r="K9238" s="2" t="s">
        <v>46</v>
      </c>
      <c r="L9238" s="2" t="s">
        <v>47</v>
      </c>
      <c r="M9238" s="2" t="s">
        <v>27</v>
      </c>
      <c r="N9238" s="2" t="s">
        <v>48</v>
      </c>
      <c r="O9238" s="2" t="s">
        <v>49</v>
      </c>
      <c r="P9238" s="2" t="s">
        <v>50</v>
      </c>
      <c r="Q9238" s="2" t="s">
        <v>51</v>
      </c>
    </row>
    <row r="9239" spans="1:29" hidden="1" outlineLevel="1" collapsed="1" x14ac:dyDescent="0.25">
      <c r="A9239" t="s">
        <v>34</v>
      </c>
      <c r="B9239" s="4" t="s">
        <v>29</v>
      </c>
      <c r="C9239" s="4" t="s">
        <v>10846</v>
      </c>
      <c r="D9239" s="4" t="s">
        <v>34</v>
      </c>
      <c r="E9239" s="4">
        <v>1.7086099999999999E-4</v>
      </c>
      <c r="F9239" s="4">
        <v>1.5434800000000001E-4</v>
      </c>
      <c r="G9239" s="4">
        <v>1</v>
      </c>
      <c r="H9239" s="4">
        <v>1</v>
      </c>
      <c r="I9239" s="4">
        <v>1</v>
      </c>
      <c r="J9239" s="4" t="s">
        <v>10840</v>
      </c>
      <c r="K9239" s="4">
        <v>0</v>
      </c>
      <c r="L9239" s="4">
        <v>1664.7914800000001</v>
      </c>
      <c r="M9239" s="4" t="s">
        <v>29</v>
      </c>
      <c r="N9239" s="4" t="s">
        <v>29</v>
      </c>
      <c r="O9239" s="4">
        <v>6.5770000000000002E-5</v>
      </c>
      <c r="P9239" s="4">
        <v>1.095E-5</v>
      </c>
      <c r="Q9239" s="4">
        <v>2.5499999999999998</v>
      </c>
    </row>
    <row r="9240" spans="1:29" hidden="1" outlineLevel="1" collapsed="1" x14ac:dyDescent="0.25">
      <c r="A9240" t="s">
        <v>34</v>
      </c>
      <c r="B9240" s="4" t="s">
        <v>29</v>
      </c>
      <c r="C9240" s="4" t="s">
        <v>10847</v>
      </c>
      <c r="D9240" s="4" t="s">
        <v>34</v>
      </c>
      <c r="E9240" s="4">
        <v>0.123917</v>
      </c>
      <c r="F9240" s="4">
        <v>4.0088399999999996E-3</v>
      </c>
      <c r="G9240" s="4">
        <v>1</v>
      </c>
      <c r="H9240" s="4">
        <v>1</v>
      </c>
      <c r="I9240" s="4">
        <v>1</v>
      </c>
      <c r="J9240" s="4" t="s">
        <v>10840</v>
      </c>
      <c r="K9240" s="4">
        <v>0</v>
      </c>
      <c r="L9240" s="4">
        <v>1739.8446300000001</v>
      </c>
      <c r="M9240" s="4" t="s">
        <v>29</v>
      </c>
      <c r="N9240" s="4" t="s">
        <v>29</v>
      </c>
      <c r="O9240" s="4">
        <v>1.4350000000000001E-3</v>
      </c>
      <c r="P9240" s="4">
        <v>3.7519999999999998E-2</v>
      </c>
      <c r="Q9240" s="4">
        <v>2.44</v>
      </c>
    </row>
    <row r="9241" spans="1:29" x14ac:dyDescent="0.25">
      <c r="A9241" s="3" t="s">
        <v>29</v>
      </c>
      <c r="B9241" s="3" t="s">
        <v>30</v>
      </c>
      <c r="C9241" s="3" t="s">
        <v>10848</v>
      </c>
      <c r="D9241" s="3" t="s">
        <v>10849</v>
      </c>
      <c r="E9241" s="3">
        <v>0</v>
      </c>
      <c r="F9241" s="3">
        <v>6.3680000000000003</v>
      </c>
      <c r="G9241" s="3">
        <v>3</v>
      </c>
      <c r="H9241" s="3">
        <v>3</v>
      </c>
      <c r="I9241" s="3">
        <v>3</v>
      </c>
      <c r="J9241" s="3">
        <v>3</v>
      </c>
      <c r="K9241" s="3">
        <v>1468</v>
      </c>
      <c r="L9241" s="3">
        <v>168.1</v>
      </c>
      <c r="M9241" s="3">
        <v>6.51</v>
      </c>
      <c r="N9241" s="3">
        <v>8.02</v>
      </c>
      <c r="O9241" s="3">
        <v>3</v>
      </c>
      <c r="P9241" s="3" t="s">
        <v>33</v>
      </c>
      <c r="Q9241" s="3" t="s">
        <v>9755</v>
      </c>
      <c r="R9241" s="3" t="s">
        <v>7386</v>
      </c>
      <c r="S9241" s="3" t="s">
        <v>10850</v>
      </c>
      <c r="T9241" s="3" t="s">
        <v>10851</v>
      </c>
      <c r="U9241" s="3" t="s">
        <v>10848</v>
      </c>
      <c r="V9241" s="3" t="s">
        <v>10852</v>
      </c>
      <c r="W9241" s="3" t="s">
        <v>1555</v>
      </c>
      <c r="X9241" s="3" t="s">
        <v>34</v>
      </c>
      <c r="Y9241" s="3" t="s">
        <v>34</v>
      </c>
      <c r="Z9241" s="3" t="s">
        <v>34</v>
      </c>
      <c r="AA9241" s="3">
        <v>0</v>
      </c>
      <c r="AB9241" s="3" t="s">
        <v>29</v>
      </c>
      <c r="AC9241" s="3">
        <v>1</v>
      </c>
    </row>
    <row r="9242" spans="1:29" hidden="1" outlineLevel="1" collapsed="1" x14ac:dyDescent="0.25">
      <c r="A9242" t="s">
        <v>34</v>
      </c>
      <c r="B9242" s="2" t="s">
        <v>39</v>
      </c>
      <c r="C9242" s="2" t="s">
        <v>40</v>
      </c>
      <c r="D9242" s="2" t="s">
        <v>41</v>
      </c>
      <c r="E9242" s="2" t="s">
        <v>42</v>
      </c>
      <c r="F9242" s="2" t="s">
        <v>43</v>
      </c>
      <c r="G9242" s="2" t="s">
        <v>28</v>
      </c>
      <c r="H9242" s="2" t="s">
        <v>44</v>
      </c>
      <c r="I9242" s="2" t="s">
        <v>8</v>
      </c>
      <c r="J9242" s="2" t="s">
        <v>45</v>
      </c>
      <c r="K9242" s="2" t="s">
        <v>46</v>
      </c>
      <c r="L9242" s="2" t="s">
        <v>47</v>
      </c>
      <c r="M9242" s="2" t="s">
        <v>27</v>
      </c>
      <c r="N9242" s="2" t="s">
        <v>48</v>
      </c>
      <c r="O9242" s="2" t="s">
        <v>49</v>
      </c>
      <c r="P9242" s="2" t="s">
        <v>50</v>
      </c>
      <c r="Q9242" s="2" t="s">
        <v>51</v>
      </c>
    </row>
    <row r="9243" spans="1:29" hidden="1" outlineLevel="1" collapsed="1" x14ac:dyDescent="0.25">
      <c r="A9243" t="s">
        <v>34</v>
      </c>
      <c r="B9243" s="4" t="s">
        <v>29</v>
      </c>
      <c r="C9243" s="4" t="s">
        <v>10853</v>
      </c>
      <c r="D9243" s="4" t="s">
        <v>34</v>
      </c>
      <c r="E9243" s="4">
        <v>1.24225E-2</v>
      </c>
      <c r="F9243" s="4">
        <v>4.3565599999999998E-4</v>
      </c>
      <c r="G9243" s="4">
        <v>1</v>
      </c>
      <c r="H9243" s="4">
        <v>1</v>
      </c>
      <c r="I9243" s="4">
        <v>1</v>
      </c>
      <c r="J9243" s="4" t="s">
        <v>10848</v>
      </c>
      <c r="K9243" s="4">
        <v>1</v>
      </c>
      <c r="L9243" s="4">
        <v>1702.81836</v>
      </c>
      <c r="M9243" s="4" t="s">
        <v>29</v>
      </c>
      <c r="N9243" s="4" t="s">
        <v>29</v>
      </c>
      <c r="O9243" s="4">
        <v>1.639E-4</v>
      </c>
      <c r="P9243" s="4">
        <v>1.8090000000000001E-3</v>
      </c>
      <c r="Q9243" s="4">
        <v>2.38</v>
      </c>
    </row>
    <row r="9244" spans="1:29" hidden="1" outlineLevel="1" collapsed="1" x14ac:dyDescent="0.25">
      <c r="A9244" t="s">
        <v>34</v>
      </c>
      <c r="B9244" s="4" t="s">
        <v>29</v>
      </c>
      <c r="C9244" s="4" t="s">
        <v>10854</v>
      </c>
      <c r="D9244" s="4" t="s">
        <v>34</v>
      </c>
      <c r="E9244" s="4">
        <v>5.8667400000000001E-2</v>
      </c>
      <c r="F9244" s="4">
        <v>2.0709399999999998E-3</v>
      </c>
      <c r="G9244" s="4">
        <v>1</v>
      </c>
      <c r="H9244" s="4">
        <v>1</v>
      </c>
      <c r="I9244" s="4">
        <v>1</v>
      </c>
      <c r="J9244" s="4" t="s">
        <v>10848</v>
      </c>
      <c r="K9244" s="4">
        <v>1</v>
      </c>
      <c r="L9244" s="4">
        <v>1029.6051199999999</v>
      </c>
      <c r="M9244" s="4" t="s">
        <v>29</v>
      </c>
      <c r="N9244" s="4" t="s">
        <v>29</v>
      </c>
      <c r="O9244" s="4">
        <v>7.4290000000000001E-4</v>
      </c>
      <c r="P9244" s="4">
        <v>1.312E-2</v>
      </c>
      <c r="Q9244" s="4">
        <v>1.9</v>
      </c>
    </row>
    <row r="9245" spans="1:29" hidden="1" outlineLevel="1" collapsed="1" x14ac:dyDescent="0.25">
      <c r="A9245" t="s">
        <v>34</v>
      </c>
      <c r="B9245" s="4" t="s">
        <v>29</v>
      </c>
      <c r="C9245" s="4" t="s">
        <v>10855</v>
      </c>
      <c r="D9245" s="4" t="s">
        <v>34</v>
      </c>
      <c r="E9245" s="4">
        <v>7.4047299999999996E-2</v>
      </c>
      <c r="F9245" s="4">
        <v>2.86959E-3</v>
      </c>
      <c r="G9245" s="4">
        <v>1</v>
      </c>
      <c r="H9245" s="4">
        <v>1</v>
      </c>
      <c r="I9245" s="4">
        <v>1</v>
      </c>
      <c r="J9245" s="4" t="s">
        <v>10848</v>
      </c>
      <c r="K9245" s="4">
        <v>0</v>
      </c>
      <c r="L9245" s="4">
        <v>2424.1830100000002</v>
      </c>
      <c r="M9245" s="4" t="s">
        <v>29</v>
      </c>
      <c r="N9245" s="4" t="s">
        <v>29</v>
      </c>
      <c r="O9245" s="4">
        <v>1.0269999999999999E-3</v>
      </c>
      <c r="P9245" s="4">
        <v>1.8069999999999999E-2</v>
      </c>
      <c r="Q9245" s="4">
        <v>3.74</v>
      </c>
    </row>
    <row r="9246" spans="1:29" x14ac:dyDescent="0.25">
      <c r="A9246" s="3" t="s">
        <v>29</v>
      </c>
      <c r="B9246" s="3" t="s">
        <v>30</v>
      </c>
      <c r="C9246" s="3" t="s">
        <v>10856</v>
      </c>
      <c r="D9246" s="3" t="s">
        <v>10857</v>
      </c>
      <c r="E9246" s="3">
        <v>0</v>
      </c>
      <c r="F9246" s="3">
        <v>6.3079999999999998</v>
      </c>
      <c r="G9246" s="3">
        <v>6</v>
      </c>
      <c r="H9246" s="3">
        <v>1</v>
      </c>
      <c r="I9246" s="3">
        <v>2</v>
      </c>
      <c r="J9246" s="3">
        <v>1</v>
      </c>
      <c r="K9246" s="3">
        <v>268</v>
      </c>
      <c r="L9246" s="3">
        <v>30.7</v>
      </c>
      <c r="M9246" s="3">
        <v>5.31</v>
      </c>
      <c r="N9246" s="3">
        <v>5.56</v>
      </c>
      <c r="O9246" s="3">
        <v>1</v>
      </c>
      <c r="P9246" s="3" t="s">
        <v>1209</v>
      </c>
      <c r="Q9246" s="3" t="s">
        <v>2066</v>
      </c>
      <c r="R9246" s="3" t="s">
        <v>189</v>
      </c>
      <c r="S9246" s="3" t="s">
        <v>10858</v>
      </c>
      <c r="T9246" s="3" t="s">
        <v>10859</v>
      </c>
      <c r="U9246" s="3" t="s">
        <v>10856</v>
      </c>
      <c r="V9246" s="3" t="s">
        <v>10860</v>
      </c>
      <c r="W9246" s="3" t="s">
        <v>810</v>
      </c>
      <c r="X9246" s="3" t="s">
        <v>977</v>
      </c>
      <c r="Y9246" s="3" t="s">
        <v>10861</v>
      </c>
      <c r="Z9246" s="3" t="s">
        <v>34</v>
      </c>
      <c r="AA9246" s="3">
        <v>3</v>
      </c>
      <c r="AB9246" s="3" t="s">
        <v>29</v>
      </c>
      <c r="AC9246" s="3">
        <v>1</v>
      </c>
    </row>
    <row r="9247" spans="1:29" hidden="1" outlineLevel="1" collapsed="1" x14ac:dyDescent="0.25">
      <c r="A9247" t="s">
        <v>34</v>
      </c>
      <c r="B9247" s="2" t="s">
        <v>39</v>
      </c>
      <c r="C9247" s="2" t="s">
        <v>40</v>
      </c>
      <c r="D9247" s="2" t="s">
        <v>41</v>
      </c>
      <c r="E9247" s="2" t="s">
        <v>42</v>
      </c>
      <c r="F9247" s="2" t="s">
        <v>43</v>
      </c>
      <c r="G9247" s="2" t="s">
        <v>28</v>
      </c>
      <c r="H9247" s="2" t="s">
        <v>44</v>
      </c>
      <c r="I9247" s="2" t="s">
        <v>8</v>
      </c>
      <c r="J9247" s="2" t="s">
        <v>45</v>
      </c>
      <c r="K9247" s="2" t="s">
        <v>46</v>
      </c>
      <c r="L9247" s="2" t="s">
        <v>47</v>
      </c>
      <c r="M9247" s="2" t="s">
        <v>27</v>
      </c>
      <c r="N9247" s="2" t="s">
        <v>48</v>
      </c>
      <c r="O9247" s="2" t="s">
        <v>49</v>
      </c>
      <c r="P9247" s="2" t="s">
        <v>50</v>
      </c>
      <c r="Q9247" s="2" t="s">
        <v>51</v>
      </c>
    </row>
    <row r="9248" spans="1:29" hidden="1" outlineLevel="1" collapsed="1" x14ac:dyDescent="0.25">
      <c r="A9248" t="s">
        <v>34</v>
      </c>
      <c r="B9248" s="4" t="s">
        <v>29</v>
      </c>
      <c r="C9248" s="4" t="s">
        <v>10862</v>
      </c>
      <c r="D9248" s="4" t="s">
        <v>34</v>
      </c>
      <c r="E9248" s="4">
        <v>1.3212499999999999E-5</v>
      </c>
      <c r="F9248" s="4">
        <v>1.5434800000000001E-4</v>
      </c>
      <c r="G9248" s="4">
        <v>1</v>
      </c>
      <c r="H9248" s="4">
        <v>1</v>
      </c>
      <c r="I9248" s="4">
        <v>2</v>
      </c>
      <c r="J9248" s="4" t="s">
        <v>10856</v>
      </c>
      <c r="K9248" s="4">
        <v>0</v>
      </c>
      <c r="L9248" s="4">
        <v>2020.0286900000001</v>
      </c>
      <c r="M9248" s="4" t="s">
        <v>29</v>
      </c>
      <c r="N9248" s="4" t="s">
        <v>29</v>
      </c>
      <c r="O9248" s="4">
        <v>6.5770000000000002E-5</v>
      </c>
      <c r="P9248" s="4">
        <v>4.9259999999999995E-7</v>
      </c>
      <c r="Q9248" s="4">
        <v>3.24</v>
      </c>
    </row>
    <row r="9249" spans="1:29" x14ac:dyDescent="0.25">
      <c r="A9249" s="3" t="s">
        <v>29</v>
      </c>
      <c r="B9249" s="3" t="s">
        <v>30</v>
      </c>
      <c r="C9249" s="3" t="s">
        <v>10863</v>
      </c>
      <c r="D9249" s="3" t="s">
        <v>10864</v>
      </c>
      <c r="E9249" s="3">
        <v>0</v>
      </c>
      <c r="F9249" s="3">
        <v>6.3019999999999996</v>
      </c>
      <c r="G9249" s="3">
        <v>3</v>
      </c>
      <c r="H9249" s="3">
        <v>1</v>
      </c>
      <c r="I9249" s="3">
        <v>1</v>
      </c>
      <c r="J9249" s="3">
        <v>1</v>
      </c>
      <c r="K9249" s="3">
        <v>433</v>
      </c>
      <c r="L9249" s="3">
        <v>49.7</v>
      </c>
      <c r="M9249" s="3">
        <v>6.18</v>
      </c>
      <c r="N9249" s="3">
        <v>3.33</v>
      </c>
      <c r="O9249" s="3">
        <v>1</v>
      </c>
      <c r="P9249" s="3" t="s">
        <v>34</v>
      </c>
      <c r="Q9249" s="3" t="s">
        <v>2310</v>
      </c>
      <c r="R9249" s="3" t="s">
        <v>34</v>
      </c>
      <c r="S9249" s="3" t="s">
        <v>10865</v>
      </c>
      <c r="T9249" s="3" t="s">
        <v>34</v>
      </c>
      <c r="U9249" s="3" t="s">
        <v>10863</v>
      </c>
      <c r="V9249" s="3" t="s">
        <v>34</v>
      </c>
      <c r="W9249" s="3" t="s">
        <v>638</v>
      </c>
      <c r="X9249" s="3" t="s">
        <v>34</v>
      </c>
      <c r="Y9249" s="3" t="s">
        <v>34</v>
      </c>
      <c r="Z9249" s="3" t="s">
        <v>34</v>
      </c>
      <c r="AA9249" s="3">
        <v>0</v>
      </c>
      <c r="AB9249" s="3" t="s">
        <v>29</v>
      </c>
      <c r="AC9249" s="3">
        <v>1</v>
      </c>
    </row>
    <row r="9250" spans="1:29" hidden="1" outlineLevel="1" collapsed="1" x14ac:dyDescent="0.25">
      <c r="A9250" t="s">
        <v>34</v>
      </c>
      <c r="B9250" s="2" t="s">
        <v>39</v>
      </c>
      <c r="C9250" s="2" t="s">
        <v>40</v>
      </c>
      <c r="D9250" s="2" t="s">
        <v>41</v>
      </c>
      <c r="E9250" s="2" t="s">
        <v>42</v>
      </c>
      <c r="F9250" s="2" t="s">
        <v>43</v>
      </c>
      <c r="G9250" s="2" t="s">
        <v>28</v>
      </c>
      <c r="H9250" s="2" t="s">
        <v>44</v>
      </c>
      <c r="I9250" s="2" t="s">
        <v>8</v>
      </c>
      <c r="J9250" s="2" t="s">
        <v>45</v>
      </c>
      <c r="K9250" s="2" t="s">
        <v>46</v>
      </c>
      <c r="L9250" s="2" t="s">
        <v>47</v>
      </c>
      <c r="M9250" s="2" t="s">
        <v>27</v>
      </c>
      <c r="N9250" s="2" t="s">
        <v>48</v>
      </c>
      <c r="O9250" s="2" t="s">
        <v>49</v>
      </c>
      <c r="P9250" s="2" t="s">
        <v>50</v>
      </c>
      <c r="Q9250" s="2" t="s">
        <v>51</v>
      </c>
    </row>
    <row r="9251" spans="1:29" hidden="1" outlineLevel="1" collapsed="1" x14ac:dyDescent="0.25">
      <c r="A9251" t="s">
        <v>34</v>
      </c>
      <c r="B9251" s="4" t="s">
        <v>29</v>
      </c>
      <c r="C9251" s="4" t="s">
        <v>10866</v>
      </c>
      <c r="D9251" s="4" t="s">
        <v>34</v>
      </c>
      <c r="E9251" s="4">
        <v>1.32977E-5</v>
      </c>
      <c r="F9251" s="4">
        <v>1.5434800000000001E-4</v>
      </c>
      <c r="G9251" s="4">
        <v>1</v>
      </c>
      <c r="H9251" s="4">
        <v>1</v>
      </c>
      <c r="I9251" s="4">
        <v>1</v>
      </c>
      <c r="J9251" s="4" t="s">
        <v>10863</v>
      </c>
      <c r="K9251" s="4">
        <v>0</v>
      </c>
      <c r="L9251" s="4">
        <v>1437.7484899999999</v>
      </c>
      <c r="M9251" s="4" t="s">
        <v>29</v>
      </c>
      <c r="N9251" s="4" t="s">
        <v>29</v>
      </c>
      <c r="O9251" s="4">
        <v>6.5770000000000002E-5</v>
      </c>
      <c r="P9251" s="4">
        <v>4.989E-7</v>
      </c>
      <c r="Q9251" s="4">
        <v>3.33</v>
      </c>
    </row>
    <row r="9252" spans="1:29" x14ac:dyDescent="0.25">
      <c r="A9252" s="3" t="s">
        <v>29</v>
      </c>
      <c r="B9252" s="3" t="s">
        <v>30</v>
      </c>
      <c r="C9252" s="3" t="s">
        <v>10867</v>
      </c>
      <c r="D9252" s="3" t="s">
        <v>10868</v>
      </c>
      <c r="E9252" s="3">
        <v>0</v>
      </c>
      <c r="F9252" s="3">
        <v>6.29</v>
      </c>
      <c r="G9252" s="3">
        <v>1</v>
      </c>
      <c r="H9252" s="3">
        <v>1</v>
      </c>
      <c r="I9252" s="3">
        <v>1</v>
      </c>
      <c r="J9252" s="3">
        <v>1</v>
      </c>
      <c r="K9252" s="3">
        <v>846</v>
      </c>
      <c r="L9252" s="3">
        <v>98.2</v>
      </c>
      <c r="M9252" s="3">
        <v>7.46</v>
      </c>
      <c r="N9252" s="3">
        <v>3.14</v>
      </c>
      <c r="O9252" s="3">
        <v>1</v>
      </c>
      <c r="P9252" s="3" t="s">
        <v>1137</v>
      </c>
      <c r="Q9252" s="3" t="s">
        <v>34</v>
      </c>
      <c r="R9252" s="3" t="s">
        <v>189</v>
      </c>
      <c r="S9252" s="3" t="s">
        <v>10869</v>
      </c>
      <c r="T9252" s="3" t="s">
        <v>34</v>
      </c>
      <c r="U9252" s="3" t="s">
        <v>10867</v>
      </c>
      <c r="V9252" s="3" t="s">
        <v>34</v>
      </c>
      <c r="W9252" s="3" t="s">
        <v>638</v>
      </c>
      <c r="X9252" s="3" t="s">
        <v>34</v>
      </c>
      <c r="Y9252" s="3" t="s">
        <v>34</v>
      </c>
      <c r="Z9252" s="3" t="s">
        <v>34</v>
      </c>
      <c r="AA9252" s="3">
        <v>0</v>
      </c>
      <c r="AB9252" s="3" t="s">
        <v>29</v>
      </c>
      <c r="AC9252" s="3">
        <v>1</v>
      </c>
    </row>
    <row r="9253" spans="1:29" hidden="1" outlineLevel="1" collapsed="1" x14ac:dyDescent="0.25">
      <c r="A9253" t="s">
        <v>34</v>
      </c>
      <c r="B9253" s="2" t="s">
        <v>39</v>
      </c>
      <c r="C9253" s="2" t="s">
        <v>40</v>
      </c>
      <c r="D9253" s="2" t="s">
        <v>41</v>
      </c>
      <c r="E9253" s="2" t="s">
        <v>42</v>
      </c>
      <c r="F9253" s="2" t="s">
        <v>43</v>
      </c>
      <c r="G9253" s="2" t="s">
        <v>28</v>
      </c>
      <c r="H9253" s="2" t="s">
        <v>44</v>
      </c>
      <c r="I9253" s="2" t="s">
        <v>8</v>
      </c>
      <c r="J9253" s="2" t="s">
        <v>45</v>
      </c>
      <c r="K9253" s="2" t="s">
        <v>46</v>
      </c>
      <c r="L9253" s="2" t="s">
        <v>47</v>
      </c>
      <c r="M9253" s="2" t="s">
        <v>27</v>
      </c>
      <c r="N9253" s="2" t="s">
        <v>48</v>
      </c>
      <c r="O9253" s="2" t="s">
        <v>49</v>
      </c>
      <c r="P9253" s="2" t="s">
        <v>50</v>
      </c>
      <c r="Q9253" s="2" t="s">
        <v>51</v>
      </c>
    </row>
    <row r="9254" spans="1:29" hidden="1" outlineLevel="1" collapsed="1" x14ac:dyDescent="0.25">
      <c r="A9254" t="s">
        <v>34</v>
      </c>
      <c r="B9254" s="4" t="s">
        <v>29</v>
      </c>
      <c r="C9254" s="4" t="s">
        <v>10870</v>
      </c>
      <c r="D9254" s="4" t="s">
        <v>34</v>
      </c>
      <c r="E9254" s="4">
        <v>1.3644300000000001E-5</v>
      </c>
      <c r="F9254" s="4">
        <v>1.5434800000000001E-4</v>
      </c>
      <c r="G9254" s="4">
        <v>1</v>
      </c>
      <c r="H9254" s="4">
        <v>1</v>
      </c>
      <c r="I9254" s="4">
        <v>1</v>
      </c>
      <c r="J9254" s="4" t="s">
        <v>10867</v>
      </c>
      <c r="K9254" s="4">
        <v>0</v>
      </c>
      <c r="L9254" s="4">
        <v>1342.7688900000001</v>
      </c>
      <c r="M9254" s="4" t="s">
        <v>29</v>
      </c>
      <c r="N9254" s="4" t="s">
        <v>29</v>
      </c>
      <c r="O9254" s="4">
        <v>6.5770000000000002E-5</v>
      </c>
      <c r="P9254" s="4">
        <v>5.1279999999999999E-7</v>
      </c>
      <c r="Q9254" s="4">
        <v>3.14</v>
      </c>
    </row>
    <row r="9255" spans="1:29" x14ac:dyDescent="0.25">
      <c r="A9255" s="3" t="s">
        <v>29</v>
      </c>
      <c r="B9255" s="3" t="s">
        <v>30</v>
      </c>
      <c r="C9255" s="3" t="s">
        <v>10871</v>
      </c>
      <c r="D9255" s="3" t="s">
        <v>10872</v>
      </c>
      <c r="E9255" s="3">
        <v>0</v>
      </c>
      <c r="F9255" s="3">
        <v>6.2830000000000004</v>
      </c>
      <c r="G9255" s="3">
        <v>4</v>
      </c>
      <c r="H9255" s="3">
        <v>2</v>
      </c>
      <c r="I9255" s="3">
        <v>2</v>
      </c>
      <c r="J9255" s="3">
        <v>2</v>
      </c>
      <c r="K9255" s="3">
        <v>960</v>
      </c>
      <c r="L9255" s="3">
        <v>105.8</v>
      </c>
      <c r="M9255" s="3">
        <v>9.7200000000000006</v>
      </c>
      <c r="N9255" s="3">
        <v>5.48</v>
      </c>
      <c r="O9255" s="3">
        <v>2</v>
      </c>
      <c r="P9255" s="3" t="s">
        <v>34</v>
      </c>
      <c r="Q9255" s="3" t="s">
        <v>34</v>
      </c>
      <c r="R9255" s="3" t="s">
        <v>34</v>
      </c>
      <c r="S9255" s="3" t="s">
        <v>34</v>
      </c>
      <c r="T9255" s="3" t="s">
        <v>34</v>
      </c>
      <c r="U9255" s="3" t="s">
        <v>10871</v>
      </c>
      <c r="V9255" s="3" t="s">
        <v>34</v>
      </c>
      <c r="W9255" s="3" t="s">
        <v>536</v>
      </c>
      <c r="X9255" s="3" t="s">
        <v>34</v>
      </c>
      <c r="Y9255" s="3" t="s">
        <v>34</v>
      </c>
      <c r="Z9255" s="3" t="s">
        <v>34</v>
      </c>
      <c r="AA9255" s="3">
        <v>0</v>
      </c>
      <c r="AB9255" s="3" t="s">
        <v>29</v>
      </c>
      <c r="AC9255" s="3">
        <v>1</v>
      </c>
    </row>
    <row r="9256" spans="1:29" hidden="1" outlineLevel="1" collapsed="1" x14ac:dyDescent="0.25">
      <c r="A9256" t="s">
        <v>34</v>
      </c>
      <c r="B9256" s="2" t="s">
        <v>39</v>
      </c>
      <c r="C9256" s="2" t="s">
        <v>40</v>
      </c>
      <c r="D9256" s="2" t="s">
        <v>41</v>
      </c>
      <c r="E9256" s="2" t="s">
        <v>42</v>
      </c>
      <c r="F9256" s="2" t="s">
        <v>43</v>
      </c>
      <c r="G9256" s="2" t="s">
        <v>28</v>
      </c>
      <c r="H9256" s="2" t="s">
        <v>44</v>
      </c>
      <c r="I9256" s="2" t="s">
        <v>8</v>
      </c>
      <c r="J9256" s="2" t="s">
        <v>45</v>
      </c>
      <c r="K9256" s="2" t="s">
        <v>46</v>
      </c>
      <c r="L9256" s="2" t="s">
        <v>47</v>
      </c>
      <c r="M9256" s="2" t="s">
        <v>27</v>
      </c>
      <c r="N9256" s="2" t="s">
        <v>48</v>
      </c>
      <c r="O9256" s="2" t="s">
        <v>49</v>
      </c>
      <c r="P9256" s="2" t="s">
        <v>50</v>
      </c>
      <c r="Q9256" s="2" t="s">
        <v>51</v>
      </c>
    </row>
    <row r="9257" spans="1:29" hidden="1" outlineLevel="1" collapsed="1" x14ac:dyDescent="0.25">
      <c r="A9257" t="s">
        <v>34</v>
      </c>
      <c r="B9257" s="4" t="s">
        <v>29</v>
      </c>
      <c r="C9257" s="4" t="s">
        <v>10873</v>
      </c>
      <c r="D9257" s="4" t="s">
        <v>66</v>
      </c>
      <c r="E9257" s="4">
        <v>2.8033000000000002E-4</v>
      </c>
      <c r="F9257" s="4">
        <v>1.5434800000000001E-4</v>
      </c>
      <c r="G9257" s="4">
        <v>1</v>
      </c>
      <c r="H9257" s="4">
        <v>1</v>
      </c>
      <c r="I9257" s="4">
        <v>1</v>
      </c>
      <c r="J9257" s="4" t="s">
        <v>10871</v>
      </c>
      <c r="K9257" s="4">
        <v>0</v>
      </c>
      <c r="L9257" s="4">
        <v>2146.0332400000002</v>
      </c>
      <c r="M9257" s="4" t="s">
        <v>29</v>
      </c>
      <c r="N9257" s="4" t="s">
        <v>29</v>
      </c>
      <c r="O9257" s="4">
        <v>6.5770000000000002E-5</v>
      </c>
      <c r="P9257" s="4">
        <v>1.9930000000000001E-5</v>
      </c>
      <c r="Q9257" s="4">
        <v>3.45</v>
      </c>
    </row>
    <row r="9258" spans="1:29" hidden="1" outlineLevel="1" collapsed="1" x14ac:dyDescent="0.25">
      <c r="A9258" t="s">
        <v>34</v>
      </c>
      <c r="B9258" s="4" t="s">
        <v>29</v>
      </c>
      <c r="C9258" s="4" t="s">
        <v>10874</v>
      </c>
      <c r="D9258" s="4" t="s">
        <v>5478</v>
      </c>
      <c r="E9258" s="4">
        <v>9.6932699999999997E-2</v>
      </c>
      <c r="F9258" s="4">
        <v>3.5126799999999998E-3</v>
      </c>
      <c r="G9258" s="4">
        <v>1</v>
      </c>
      <c r="H9258" s="4">
        <v>1</v>
      </c>
      <c r="I9258" s="4">
        <v>1</v>
      </c>
      <c r="J9258" s="4" t="s">
        <v>10871</v>
      </c>
      <c r="K9258" s="4">
        <v>0</v>
      </c>
      <c r="L9258" s="4">
        <v>1471.65155</v>
      </c>
      <c r="M9258" s="4" t="s">
        <v>29</v>
      </c>
      <c r="N9258" s="4" t="s">
        <v>29</v>
      </c>
      <c r="O9258" s="4">
        <v>1.258E-3</v>
      </c>
      <c r="P9258" s="4">
        <v>2.615E-2</v>
      </c>
      <c r="Q9258" s="4">
        <v>2.04</v>
      </c>
    </row>
    <row r="9259" spans="1:29" x14ac:dyDescent="0.25">
      <c r="A9259" s="3" t="s">
        <v>29</v>
      </c>
      <c r="B9259" s="3" t="s">
        <v>30</v>
      </c>
      <c r="C9259" s="3" t="s">
        <v>10875</v>
      </c>
      <c r="D9259" s="3" t="s">
        <v>10876</v>
      </c>
      <c r="E9259" s="3">
        <v>0</v>
      </c>
      <c r="F9259" s="3">
        <v>6.2779999999999996</v>
      </c>
      <c r="G9259" s="3">
        <v>2</v>
      </c>
      <c r="H9259" s="3">
        <v>1</v>
      </c>
      <c r="I9259" s="3">
        <v>1</v>
      </c>
      <c r="J9259" s="3">
        <v>1</v>
      </c>
      <c r="K9259" s="3">
        <v>576</v>
      </c>
      <c r="L9259" s="3">
        <v>63.9</v>
      </c>
      <c r="M9259" s="3">
        <v>6.67</v>
      </c>
      <c r="N9259" s="3">
        <v>3.77</v>
      </c>
      <c r="O9259" s="3">
        <v>1</v>
      </c>
      <c r="P9259" s="3" t="s">
        <v>636</v>
      </c>
      <c r="Q9259" s="3" t="s">
        <v>2066</v>
      </c>
      <c r="R9259" s="3" t="s">
        <v>1044</v>
      </c>
      <c r="S9259" s="3" t="s">
        <v>4525</v>
      </c>
      <c r="T9259" s="3" t="s">
        <v>34</v>
      </c>
      <c r="U9259" s="3" t="s">
        <v>10877</v>
      </c>
      <c r="V9259" s="3" t="s">
        <v>34</v>
      </c>
      <c r="W9259" s="3" t="s">
        <v>1758</v>
      </c>
      <c r="X9259" s="3" t="s">
        <v>34</v>
      </c>
      <c r="Y9259" s="3" t="s">
        <v>34</v>
      </c>
      <c r="Z9259" s="3" t="s">
        <v>34</v>
      </c>
      <c r="AA9259" s="3">
        <v>0</v>
      </c>
      <c r="AB9259" s="3" t="s">
        <v>29</v>
      </c>
      <c r="AC9259" s="3">
        <v>1</v>
      </c>
    </row>
    <row r="9260" spans="1:29" hidden="1" outlineLevel="1" collapsed="1" x14ac:dyDescent="0.25">
      <c r="A9260" t="s">
        <v>34</v>
      </c>
      <c r="B9260" s="2" t="s">
        <v>39</v>
      </c>
      <c r="C9260" s="2" t="s">
        <v>40</v>
      </c>
      <c r="D9260" s="2" t="s">
        <v>41</v>
      </c>
      <c r="E9260" s="2" t="s">
        <v>42</v>
      </c>
      <c r="F9260" s="2" t="s">
        <v>43</v>
      </c>
      <c r="G9260" s="2" t="s">
        <v>28</v>
      </c>
      <c r="H9260" s="2" t="s">
        <v>44</v>
      </c>
      <c r="I9260" s="2" t="s">
        <v>8</v>
      </c>
      <c r="J9260" s="2" t="s">
        <v>45</v>
      </c>
      <c r="K9260" s="2" t="s">
        <v>46</v>
      </c>
      <c r="L9260" s="2" t="s">
        <v>47</v>
      </c>
      <c r="M9260" s="2" t="s">
        <v>27</v>
      </c>
      <c r="N9260" s="2" t="s">
        <v>48</v>
      </c>
      <c r="O9260" s="2" t="s">
        <v>49</v>
      </c>
      <c r="P9260" s="2" t="s">
        <v>50</v>
      </c>
      <c r="Q9260" s="2" t="s">
        <v>51</v>
      </c>
    </row>
    <row r="9261" spans="1:29" hidden="1" outlineLevel="1" collapsed="1" x14ac:dyDescent="0.25">
      <c r="A9261" t="s">
        <v>34</v>
      </c>
      <c r="B9261" s="4" t="s">
        <v>29</v>
      </c>
      <c r="C9261" s="4" t="s">
        <v>10878</v>
      </c>
      <c r="D9261" s="4" t="s">
        <v>34</v>
      </c>
      <c r="E9261" s="4">
        <v>1.3910099999999999E-5</v>
      </c>
      <c r="F9261" s="4">
        <v>1.5434800000000001E-4</v>
      </c>
      <c r="G9261" s="4">
        <v>1</v>
      </c>
      <c r="H9261" s="4">
        <v>1</v>
      </c>
      <c r="I9261" s="4">
        <v>1</v>
      </c>
      <c r="J9261" s="4" t="s">
        <v>10875</v>
      </c>
      <c r="K9261" s="4">
        <v>0</v>
      </c>
      <c r="L9261" s="4">
        <v>1480.74307</v>
      </c>
      <c r="M9261" s="4" t="s">
        <v>29</v>
      </c>
      <c r="N9261" s="4" t="s">
        <v>29</v>
      </c>
      <c r="O9261" s="4">
        <v>6.5770000000000002E-5</v>
      </c>
      <c r="P9261" s="4">
        <v>5.271E-7</v>
      </c>
      <c r="Q9261" s="4">
        <v>3.77</v>
      </c>
    </row>
    <row r="9262" spans="1:29" x14ac:dyDescent="0.25">
      <c r="A9262" s="3" t="s">
        <v>29</v>
      </c>
      <c r="B9262" s="3" t="s">
        <v>30</v>
      </c>
      <c r="C9262" s="3" t="s">
        <v>10879</v>
      </c>
      <c r="D9262" s="3" t="s">
        <v>10880</v>
      </c>
      <c r="E9262" s="3">
        <v>0</v>
      </c>
      <c r="F9262" s="3">
        <v>6.2160000000000002</v>
      </c>
      <c r="G9262" s="3">
        <v>4</v>
      </c>
      <c r="H9262" s="3">
        <v>2</v>
      </c>
      <c r="I9262" s="3">
        <v>2</v>
      </c>
      <c r="J9262" s="3">
        <v>2</v>
      </c>
      <c r="K9262" s="3">
        <v>651</v>
      </c>
      <c r="L9262" s="3">
        <v>70.8</v>
      </c>
      <c r="M9262" s="3">
        <v>9.42</v>
      </c>
      <c r="N9262" s="3">
        <v>6.18</v>
      </c>
      <c r="O9262" s="3">
        <v>2</v>
      </c>
      <c r="P9262" s="3" t="s">
        <v>5861</v>
      </c>
      <c r="Q9262" s="3" t="s">
        <v>4583</v>
      </c>
      <c r="R9262" s="3" t="s">
        <v>10881</v>
      </c>
      <c r="S9262" s="3" t="s">
        <v>10882</v>
      </c>
      <c r="T9262" s="3" t="s">
        <v>10883</v>
      </c>
      <c r="U9262" s="3" t="s">
        <v>10879</v>
      </c>
      <c r="V9262" s="3" t="s">
        <v>10884</v>
      </c>
      <c r="W9262" s="3" t="s">
        <v>714</v>
      </c>
      <c r="X9262" s="3" t="s">
        <v>6708</v>
      </c>
      <c r="Y9262" s="3" t="s">
        <v>10885</v>
      </c>
      <c r="Z9262" s="3" t="s">
        <v>6710</v>
      </c>
      <c r="AA9262" s="3">
        <v>7</v>
      </c>
      <c r="AB9262" s="3" t="s">
        <v>29</v>
      </c>
      <c r="AC9262" s="3">
        <v>1</v>
      </c>
    </row>
    <row r="9263" spans="1:29" hidden="1" outlineLevel="1" collapsed="1" x14ac:dyDescent="0.25">
      <c r="A9263" t="s">
        <v>34</v>
      </c>
      <c r="B9263" s="2" t="s">
        <v>39</v>
      </c>
      <c r="C9263" s="2" t="s">
        <v>40</v>
      </c>
      <c r="D9263" s="2" t="s">
        <v>41</v>
      </c>
      <c r="E9263" s="2" t="s">
        <v>42</v>
      </c>
      <c r="F9263" s="2" t="s">
        <v>43</v>
      </c>
      <c r="G9263" s="2" t="s">
        <v>28</v>
      </c>
      <c r="H9263" s="2" t="s">
        <v>44</v>
      </c>
      <c r="I9263" s="2" t="s">
        <v>8</v>
      </c>
      <c r="J9263" s="2" t="s">
        <v>45</v>
      </c>
      <c r="K9263" s="2" t="s">
        <v>46</v>
      </c>
      <c r="L9263" s="2" t="s">
        <v>47</v>
      </c>
      <c r="M9263" s="2" t="s">
        <v>27</v>
      </c>
      <c r="N9263" s="2" t="s">
        <v>48</v>
      </c>
      <c r="O9263" s="2" t="s">
        <v>49</v>
      </c>
      <c r="P9263" s="2" t="s">
        <v>50</v>
      </c>
      <c r="Q9263" s="2" t="s">
        <v>51</v>
      </c>
    </row>
    <row r="9264" spans="1:29" hidden="1" outlineLevel="1" collapsed="1" x14ac:dyDescent="0.25">
      <c r="A9264" t="s">
        <v>34</v>
      </c>
      <c r="B9264" s="4" t="s">
        <v>29</v>
      </c>
      <c r="C9264" s="4" t="s">
        <v>10886</v>
      </c>
      <c r="D9264" s="4" t="s">
        <v>34</v>
      </c>
      <c r="E9264" s="4">
        <v>2.4731900000000001E-3</v>
      </c>
      <c r="F9264" s="4">
        <v>3.0793500000000001E-4</v>
      </c>
      <c r="G9264" s="4">
        <v>1</v>
      </c>
      <c r="H9264" s="4">
        <v>1</v>
      </c>
      <c r="I9264" s="4">
        <v>1</v>
      </c>
      <c r="J9264" s="4" t="s">
        <v>10879</v>
      </c>
      <c r="K9264" s="4">
        <v>1</v>
      </c>
      <c r="L9264" s="4">
        <v>1514.8900699999999</v>
      </c>
      <c r="M9264" s="4" t="s">
        <v>29</v>
      </c>
      <c r="N9264" s="4" t="s">
        <v>29</v>
      </c>
      <c r="O9264" s="4">
        <v>1.192E-4</v>
      </c>
      <c r="P9264" s="4">
        <v>2.7030000000000001E-4</v>
      </c>
      <c r="Q9264" s="4">
        <v>3.87</v>
      </c>
    </row>
    <row r="9265" spans="1:29" hidden="1" outlineLevel="1" collapsed="1" x14ac:dyDescent="0.25">
      <c r="A9265" t="s">
        <v>34</v>
      </c>
      <c r="B9265" s="4" t="s">
        <v>29</v>
      </c>
      <c r="C9265" s="4" t="s">
        <v>10887</v>
      </c>
      <c r="D9265" s="4" t="s">
        <v>10888</v>
      </c>
      <c r="E9265" s="4">
        <v>1.48294E-2</v>
      </c>
      <c r="F9265" s="4">
        <v>5.7957899999999999E-4</v>
      </c>
      <c r="G9265" s="4">
        <v>1</v>
      </c>
      <c r="H9265" s="4">
        <v>1</v>
      </c>
      <c r="I9265" s="4">
        <v>1</v>
      </c>
      <c r="J9265" s="4" t="s">
        <v>10879</v>
      </c>
      <c r="K9265" s="4">
        <v>0</v>
      </c>
      <c r="L9265" s="4">
        <v>1431.73343</v>
      </c>
      <c r="M9265" s="4" t="s">
        <v>29</v>
      </c>
      <c r="N9265" s="4" t="s">
        <v>29</v>
      </c>
      <c r="O9265" s="4">
        <v>2.1489999999999999E-4</v>
      </c>
      <c r="P9265" s="4">
        <v>2.2490000000000001E-3</v>
      </c>
      <c r="Q9265" s="4">
        <v>2.31</v>
      </c>
    </row>
    <row r="9266" spans="1:29" x14ac:dyDescent="0.25">
      <c r="A9266" s="3" t="s">
        <v>29</v>
      </c>
      <c r="B9266" s="3" t="s">
        <v>30</v>
      </c>
      <c r="C9266" s="3" t="s">
        <v>10889</v>
      </c>
      <c r="D9266" s="3" t="s">
        <v>10890</v>
      </c>
      <c r="E9266" s="3">
        <v>0</v>
      </c>
      <c r="F9266" s="3">
        <v>6.1959999999999997</v>
      </c>
      <c r="G9266" s="3">
        <v>2</v>
      </c>
      <c r="H9266" s="3">
        <v>1</v>
      </c>
      <c r="I9266" s="3">
        <v>2</v>
      </c>
      <c r="J9266" s="3">
        <v>1</v>
      </c>
      <c r="K9266" s="3">
        <v>767</v>
      </c>
      <c r="L9266" s="3">
        <v>85.8</v>
      </c>
      <c r="M9266" s="3">
        <v>6.47</v>
      </c>
      <c r="N9266" s="3">
        <v>6.2</v>
      </c>
      <c r="O9266" s="3">
        <v>1</v>
      </c>
      <c r="P9266" s="3" t="s">
        <v>315</v>
      </c>
      <c r="Q9266" s="3" t="s">
        <v>10891</v>
      </c>
      <c r="R9266" s="3" t="s">
        <v>3364</v>
      </c>
      <c r="S9266" s="3" t="s">
        <v>10892</v>
      </c>
      <c r="T9266" s="3" t="s">
        <v>10893</v>
      </c>
      <c r="U9266" s="3" t="s">
        <v>10889</v>
      </c>
      <c r="V9266" s="3" t="s">
        <v>10894</v>
      </c>
      <c r="W9266" s="3" t="s">
        <v>1555</v>
      </c>
      <c r="X9266" s="3" t="s">
        <v>10895</v>
      </c>
      <c r="Y9266" s="3" t="s">
        <v>34</v>
      </c>
      <c r="Z9266" s="3" t="s">
        <v>10896</v>
      </c>
      <c r="AA9266" s="3">
        <v>8</v>
      </c>
      <c r="AB9266" s="3" t="s">
        <v>29</v>
      </c>
      <c r="AC9266" s="3">
        <v>1</v>
      </c>
    </row>
    <row r="9267" spans="1:29" hidden="1" outlineLevel="1" collapsed="1" x14ac:dyDescent="0.25">
      <c r="A9267" t="s">
        <v>34</v>
      </c>
      <c r="B9267" s="2" t="s">
        <v>39</v>
      </c>
      <c r="C9267" s="2" t="s">
        <v>40</v>
      </c>
      <c r="D9267" s="2" t="s">
        <v>41</v>
      </c>
      <c r="E9267" s="2" t="s">
        <v>42</v>
      </c>
      <c r="F9267" s="2" t="s">
        <v>43</v>
      </c>
      <c r="G9267" s="2" t="s">
        <v>28</v>
      </c>
      <c r="H9267" s="2" t="s">
        <v>44</v>
      </c>
      <c r="I9267" s="2" t="s">
        <v>8</v>
      </c>
      <c r="J9267" s="2" t="s">
        <v>45</v>
      </c>
      <c r="K9267" s="2" t="s">
        <v>46</v>
      </c>
      <c r="L9267" s="2" t="s">
        <v>47</v>
      </c>
      <c r="M9267" s="2" t="s">
        <v>27</v>
      </c>
      <c r="N9267" s="2" t="s">
        <v>48</v>
      </c>
      <c r="O9267" s="2" t="s">
        <v>49</v>
      </c>
      <c r="P9267" s="2" t="s">
        <v>50</v>
      </c>
      <c r="Q9267" s="2" t="s">
        <v>51</v>
      </c>
    </row>
    <row r="9268" spans="1:29" hidden="1" outlineLevel="1" collapsed="1" x14ac:dyDescent="0.25">
      <c r="A9268" t="s">
        <v>34</v>
      </c>
      <c r="B9268" s="4" t="s">
        <v>29</v>
      </c>
      <c r="C9268" s="4" t="s">
        <v>10897</v>
      </c>
      <c r="D9268" s="4" t="s">
        <v>34</v>
      </c>
      <c r="E9268" s="4">
        <v>3.2573699999999999E-3</v>
      </c>
      <c r="F9268" s="4">
        <v>3.0793500000000001E-4</v>
      </c>
      <c r="G9268" s="4">
        <v>1</v>
      </c>
      <c r="H9268" s="4">
        <v>1</v>
      </c>
      <c r="I9268" s="4">
        <v>2</v>
      </c>
      <c r="J9268" s="4" t="s">
        <v>10889</v>
      </c>
      <c r="K9268" s="4">
        <v>0</v>
      </c>
      <c r="L9268" s="4">
        <v>2108.1426499999998</v>
      </c>
      <c r="M9268" s="4" t="s">
        <v>29</v>
      </c>
      <c r="N9268" s="4" t="s">
        <v>29</v>
      </c>
      <c r="O9268" s="4">
        <v>1.192E-4</v>
      </c>
      <c r="P9268" s="4">
        <v>3.7169999999999998E-4</v>
      </c>
      <c r="Q9268" s="4">
        <v>3.18</v>
      </c>
    </row>
    <row r="9269" spans="1:29" x14ac:dyDescent="0.25">
      <c r="A9269" s="3" t="s">
        <v>29</v>
      </c>
      <c r="B9269" s="3" t="s">
        <v>30</v>
      </c>
      <c r="C9269" s="3" t="s">
        <v>10898</v>
      </c>
      <c r="D9269" s="3" t="s">
        <v>10899</v>
      </c>
      <c r="E9269" s="3">
        <v>0</v>
      </c>
      <c r="F9269" s="3">
        <v>6.1660000000000004</v>
      </c>
      <c r="G9269" s="3">
        <v>10</v>
      </c>
      <c r="H9269" s="3">
        <v>3</v>
      </c>
      <c r="I9269" s="3">
        <v>3</v>
      </c>
      <c r="J9269" s="3">
        <v>3</v>
      </c>
      <c r="K9269" s="3">
        <v>551</v>
      </c>
      <c r="L9269" s="3">
        <v>60.9</v>
      </c>
      <c r="M9269" s="3">
        <v>6.38</v>
      </c>
      <c r="N9269" s="3">
        <v>7.8</v>
      </c>
      <c r="O9269" s="3">
        <v>3</v>
      </c>
      <c r="P9269" s="3" t="s">
        <v>34</v>
      </c>
      <c r="Q9269" s="3" t="s">
        <v>2066</v>
      </c>
      <c r="R9269" s="3" t="s">
        <v>34</v>
      </c>
      <c r="S9269" s="3" t="s">
        <v>10900</v>
      </c>
      <c r="T9269" s="3" t="s">
        <v>34</v>
      </c>
      <c r="U9269" s="3" t="s">
        <v>10898</v>
      </c>
      <c r="V9269" s="3" t="s">
        <v>34</v>
      </c>
      <c r="W9269" s="3" t="s">
        <v>1139</v>
      </c>
      <c r="X9269" s="3" t="s">
        <v>34</v>
      </c>
      <c r="Y9269" s="3" t="s">
        <v>34</v>
      </c>
      <c r="Z9269" s="3" t="s">
        <v>34</v>
      </c>
      <c r="AA9269" s="3">
        <v>0</v>
      </c>
      <c r="AB9269" s="3" t="s">
        <v>29</v>
      </c>
      <c r="AC9269" s="3">
        <v>1</v>
      </c>
    </row>
    <row r="9270" spans="1:29" hidden="1" outlineLevel="1" collapsed="1" x14ac:dyDescent="0.25">
      <c r="A9270" t="s">
        <v>34</v>
      </c>
      <c r="B9270" s="2" t="s">
        <v>39</v>
      </c>
      <c r="C9270" s="2" t="s">
        <v>40</v>
      </c>
      <c r="D9270" s="2" t="s">
        <v>41</v>
      </c>
      <c r="E9270" s="2" t="s">
        <v>42</v>
      </c>
      <c r="F9270" s="2" t="s">
        <v>43</v>
      </c>
      <c r="G9270" s="2" t="s">
        <v>28</v>
      </c>
      <c r="H9270" s="2" t="s">
        <v>44</v>
      </c>
      <c r="I9270" s="2" t="s">
        <v>8</v>
      </c>
      <c r="J9270" s="2" t="s">
        <v>45</v>
      </c>
      <c r="K9270" s="2" t="s">
        <v>46</v>
      </c>
      <c r="L9270" s="2" t="s">
        <v>47</v>
      </c>
      <c r="M9270" s="2" t="s">
        <v>27</v>
      </c>
      <c r="N9270" s="2" t="s">
        <v>48</v>
      </c>
      <c r="O9270" s="2" t="s">
        <v>49</v>
      </c>
      <c r="P9270" s="2" t="s">
        <v>50</v>
      </c>
      <c r="Q9270" s="2" t="s">
        <v>51</v>
      </c>
    </row>
    <row r="9271" spans="1:29" hidden="1" outlineLevel="1" collapsed="1" x14ac:dyDescent="0.25">
      <c r="A9271" t="s">
        <v>34</v>
      </c>
      <c r="B9271" s="4" t="s">
        <v>29</v>
      </c>
      <c r="C9271" s="4" t="s">
        <v>10901</v>
      </c>
      <c r="D9271" s="4" t="s">
        <v>34</v>
      </c>
      <c r="E9271" s="4">
        <v>1.7037099999999999E-2</v>
      </c>
      <c r="F9271" s="4">
        <v>5.7957899999999999E-4</v>
      </c>
      <c r="G9271" s="4">
        <v>1</v>
      </c>
      <c r="H9271" s="4">
        <v>1</v>
      </c>
      <c r="I9271" s="4">
        <v>1</v>
      </c>
      <c r="J9271" s="4" t="s">
        <v>10898</v>
      </c>
      <c r="K9271" s="4">
        <v>0</v>
      </c>
      <c r="L9271" s="4">
        <v>1788.8246300000001</v>
      </c>
      <c r="M9271" s="4" t="s">
        <v>29</v>
      </c>
      <c r="N9271" s="4" t="s">
        <v>29</v>
      </c>
      <c r="O9271" s="4">
        <v>2.1489999999999999E-4</v>
      </c>
      <c r="P9271" s="4">
        <v>2.6840000000000002E-3</v>
      </c>
      <c r="Q9271" s="4">
        <v>2.15</v>
      </c>
    </row>
    <row r="9272" spans="1:29" hidden="1" outlineLevel="1" collapsed="1" x14ac:dyDescent="0.25">
      <c r="A9272" t="s">
        <v>34</v>
      </c>
      <c r="B9272" s="4" t="s">
        <v>29</v>
      </c>
      <c r="C9272" s="4" t="s">
        <v>10902</v>
      </c>
      <c r="D9272" s="4" t="s">
        <v>34</v>
      </c>
      <c r="E9272" s="4">
        <v>3.1056400000000001E-2</v>
      </c>
      <c r="F9272" s="4">
        <v>1.14003E-3</v>
      </c>
      <c r="G9272" s="4">
        <v>1</v>
      </c>
      <c r="H9272" s="4">
        <v>1</v>
      </c>
      <c r="I9272" s="4">
        <v>1</v>
      </c>
      <c r="J9272" s="4" t="s">
        <v>10898</v>
      </c>
      <c r="K9272" s="4">
        <v>0</v>
      </c>
      <c r="L9272" s="4">
        <v>2951.5414000000001</v>
      </c>
      <c r="M9272" s="4" t="s">
        <v>29</v>
      </c>
      <c r="N9272" s="4" t="s">
        <v>29</v>
      </c>
      <c r="O9272" s="4">
        <v>4.1320000000000001E-4</v>
      </c>
      <c r="P9272" s="4">
        <v>5.7019999999999996E-3</v>
      </c>
      <c r="Q9272" s="4">
        <v>3.77</v>
      </c>
    </row>
    <row r="9273" spans="1:29" hidden="1" outlineLevel="1" collapsed="1" x14ac:dyDescent="0.25">
      <c r="A9273" t="s">
        <v>34</v>
      </c>
      <c r="B9273" s="4" t="s">
        <v>29</v>
      </c>
      <c r="C9273" s="4" t="s">
        <v>10903</v>
      </c>
      <c r="D9273" s="4" t="s">
        <v>58</v>
      </c>
      <c r="E9273" s="4">
        <v>0.13858899999999999</v>
      </c>
      <c r="F9273" s="4">
        <v>4.5270700000000002E-3</v>
      </c>
      <c r="G9273" s="4">
        <v>1</v>
      </c>
      <c r="H9273" s="4">
        <v>1</v>
      </c>
      <c r="I9273" s="4">
        <v>1</v>
      </c>
      <c r="J9273" s="4" t="s">
        <v>10898</v>
      </c>
      <c r="K9273" s="4">
        <v>0</v>
      </c>
      <c r="L9273" s="4">
        <v>1419.6685199999999</v>
      </c>
      <c r="M9273" s="4" t="s">
        <v>29</v>
      </c>
      <c r="N9273" s="4" t="s">
        <v>29</v>
      </c>
      <c r="O9273" s="4">
        <v>1.6659999999999999E-3</v>
      </c>
      <c r="P9273" s="4">
        <v>4.4549999999999999E-2</v>
      </c>
      <c r="Q9273" s="4">
        <v>1.88</v>
      </c>
    </row>
    <row r="9274" spans="1:29" x14ac:dyDescent="0.25">
      <c r="A9274" s="3" t="s">
        <v>29</v>
      </c>
      <c r="B9274" s="3" t="s">
        <v>30</v>
      </c>
      <c r="C9274" s="3" t="s">
        <v>10904</v>
      </c>
      <c r="D9274" s="3" t="s">
        <v>10905</v>
      </c>
      <c r="E9274" s="3">
        <v>0</v>
      </c>
      <c r="F9274" s="3">
        <v>6.11</v>
      </c>
      <c r="G9274" s="3">
        <v>3</v>
      </c>
      <c r="H9274" s="3">
        <v>1</v>
      </c>
      <c r="I9274" s="3">
        <v>1</v>
      </c>
      <c r="J9274" s="3">
        <v>1</v>
      </c>
      <c r="K9274" s="3">
        <v>758</v>
      </c>
      <c r="L9274" s="3">
        <v>84</v>
      </c>
      <c r="M9274" s="3">
        <v>7.99</v>
      </c>
      <c r="N9274" s="3">
        <v>4.1900000000000004</v>
      </c>
      <c r="O9274" s="3">
        <v>1</v>
      </c>
      <c r="P9274" s="3" t="s">
        <v>34</v>
      </c>
      <c r="Q9274" s="3" t="s">
        <v>34</v>
      </c>
      <c r="R9274" s="3" t="s">
        <v>35</v>
      </c>
      <c r="S9274" s="3" t="s">
        <v>10906</v>
      </c>
      <c r="T9274" s="3" t="s">
        <v>34</v>
      </c>
      <c r="U9274" s="3" t="s">
        <v>10904</v>
      </c>
      <c r="V9274" s="3" t="s">
        <v>34</v>
      </c>
      <c r="W9274" s="3" t="s">
        <v>193</v>
      </c>
      <c r="X9274" s="3" t="s">
        <v>34</v>
      </c>
      <c r="Y9274" s="3" t="s">
        <v>34</v>
      </c>
      <c r="Z9274" s="3" t="s">
        <v>34</v>
      </c>
      <c r="AA9274" s="3">
        <v>0</v>
      </c>
      <c r="AB9274" s="3" t="s">
        <v>29</v>
      </c>
      <c r="AC9274" s="3">
        <v>1</v>
      </c>
    </row>
    <row r="9275" spans="1:29" hidden="1" outlineLevel="1" collapsed="1" x14ac:dyDescent="0.25">
      <c r="A9275" t="s">
        <v>34</v>
      </c>
      <c r="B9275" s="2" t="s">
        <v>39</v>
      </c>
      <c r="C9275" s="2" t="s">
        <v>40</v>
      </c>
      <c r="D9275" s="2" t="s">
        <v>41</v>
      </c>
      <c r="E9275" s="2" t="s">
        <v>42</v>
      </c>
      <c r="F9275" s="2" t="s">
        <v>43</v>
      </c>
      <c r="G9275" s="2" t="s">
        <v>28</v>
      </c>
      <c r="H9275" s="2" t="s">
        <v>44</v>
      </c>
      <c r="I9275" s="2" t="s">
        <v>8</v>
      </c>
      <c r="J9275" s="2" t="s">
        <v>45</v>
      </c>
      <c r="K9275" s="2" t="s">
        <v>46</v>
      </c>
      <c r="L9275" s="2" t="s">
        <v>47</v>
      </c>
      <c r="M9275" s="2" t="s">
        <v>27</v>
      </c>
      <c r="N9275" s="2" t="s">
        <v>48</v>
      </c>
      <c r="O9275" s="2" t="s">
        <v>49</v>
      </c>
      <c r="P9275" s="2" t="s">
        <v>50</v>
      </c>
      <c r="Q9275" s="2" t="s">
        <v>51</v>
      </c>
    </row>
    <row r="9276" spans="1:29" hidden="1" outlineLevel="1" collapsed="1" x14ac:dyDescent="0.25">
      <c r="A9276" t="s">
        <v>34</v>
      </c>
      <c r="B9276" s="4" t="s">
        <v>29</v>
      </c>
      <c r="C9276" s="4" t="s">
        <v>10907</v>
      </c>
      <c r="D9276" s="4" t="s">
        <v>34</v>
      </c>
      <c r="E9276" s="4">
        <v>1.91864E-5</v>
      </c>
      <c r="F9276" s="4">
        <v>1.5434800000000001E-4</v>
      </c>
      <c r="G9276" s="4">
        <v>1</v>
      </c>
      <c r="H9276" s="4">
        <v>1</v>
      </c>
      <c r="I9276" s="4">
        <v>1</v>
      </c>
      <c r="J9276" s="4" t="s">
        <v>10904</v>
      </c>
      <c r="K9276" s="4">
        <v>0</v>
      </c>
      <c r="L9276" s="4">
        <v>2342.20856</v>
      </c>
      <c r="M9276" s="4" t="s">
        <v>29</v>
      </c>
      <c r="N9276" s="4" t="s">
        <v>29</v>
      </c>
      <c r="O9276" s="4">
        <v>6.5770000000000002E-5</v>
      </c>
      <c r="P9276" s="4">
        <v>7.7619999999999998E-7</v>
      </c>
      <c r="Q9276" s="4">
        <v>4.1900000000000004</v>
      </c>
    </row>
    <row r="9277" spans="1:29" x14ac:dyDescent="0.25">
      <c r="A9277" s="3" t="s">
        <v>29</v>
      </c>
      <c r="B9277" s="3" t="s">
        <v>30</v>
      </c>
      <c r="C9277" s="3" t="s">
        <v>10908</v>
      </c>
      <c r="D9277" s="3" t="s">
        <v>10909</v>
      </c>
      <c r="E9277" s="3">
        <v>0</v>
      </c>
      <c r="F9277" s="3">
        <v>6.0960000000000001</v>
      </c>
      <c r="G9277" s="3">
        <v>1</v>
      </c>
      <c r="H9277" s="3">
        <v>1</v>
      </c>
      <c r="I9277" s="3">
        <v>1</v>
      </c>
      <c r="J9277" s="3">
        <v>1</v>
      </c>
      <c r="K9277" s="3">
        <v>1178</v>
      </c>
      <c r="L9277" s="3">
        <v>133.9</v>
      </c>
      <c r="M9277" s="3">
        <v>5.85</v>
      </c>
      <c r="N9277" s="3">
        <v>3.38</v>
      </c>
      <c r="O9277" s="3">
        <v>1</v>
      </c>
      <c r="P9277" s="3" t="s">
        <v>5861</v>
      </c>
      <c r="Q9277" s="3" t="s">
        <v>9506</v>
      </c>
      <c r="R9277" s="3" t="s">
        <v>10910</v>
      </c>
      <c r="S9277" s="3" t="s">
        <v>10911</v>
      </c>
      <c r="T9277" s="3" t="s">
        <v>10912</v>
      </c>
      <c r="U9277" s="3" t="s">
        <v>10908</v>
      </c>
      <c r="V9277" s="3" t="s">
        <v>10913</v>
      </c>
      <c r="W9277" s="3" t="s">
        <v>714</v>
      </c>
      <c r="X9277" s="3" t="s">
        <v>6334</v>
      </c>
      <c r="Y9277" s="3" t="s">
        <v>34</v>
      </c>
      <c r="Z9277" s="3" t="s">
        <v>6335</v>
      </c>
      <c r="AA9277" s="3">
        <v>2</v>
      </c>
      <c r="AB9277" s="3" t="s">
        <v>29</v>
      </c>
      <c r="AC9277" s="3">
        <v>1</v>
      </c>
    </row>
    <row r="9278" spans="1:29" hidden="1" outlineLevel="1" collapsed="1" x14ac:dyDescent="0.25">
      <c r="A9278" t="s">
        <v>34</v>
      </c>
      <c r="B9278" s="2" t="s">
        <v>39</v>
      </c>
      <c r="C9278" s="2" t="s">
        <v>40</v>
      </c>
      <c r="D9278" s="2" t="s">
        <v>41</v>
      </c>
      <c r="E9278" s="2" t="s">
        <v>42</v>
      </c>
      <c r="F9278" s="2" t="s">
        <v>43</v>
      </c>
      <c r="G9278" s="2" t="s">
        <v>28</v>
      </c>
      <c r="H9278" s="2" t="s">
        <v>44</v>
      </c>
      <c r="I9278" s="2" t="s">
        <v>8</v>
      </c>
      <c r="J9278" s="2" t="s">
        <v>45</v>
      </c>
      <c r="K9278" s="2" t="s">
        <v>46</v>
      </c>
      <c r="L9278" s="2" t="s">
        <v>47</v>
      </c>
      <c r="M9278" s="2" t="s">
        <v>27</v>
      </c>
      <c r="N9278" s="2" t="s">
        <v>48</v>
      </c>
      <c r="O9278" s="2" t="s">
        <v>49</v>
      </c>
      <c r="P9278" s="2" t="s">
        <v>50</v>
      </c>
      <c r="Q9278" s="2" t="s">
        <v>51</v>
      </c>
    </row>
    <row r="9279" spans="1:29" hidden="1" outlineLevel="1" collapsed="1" x14ac:dyDescent="0.25">
      <c r="A9279" t="s">
        <v>34</v>
      </c>
      <c r="B9279" s="4" t="s">
        <v>29</v>
      </c>
      <c r="C9279" s="4" t="s">
        <v>10914</v>
      </c>
      <c r="D9279" s="4" t="s">
        <v>34</v>
      </c>
      <c r="E9279" s="4">
        <v>1.9686399999999998E-5</v>
      </c>
      <c r="F9279" s="4">
        <v>1.5434800000000001E-4</v>
      </c>
      <c r="G9279" s="4">
        <v>1</v>
      </c>
      <c r="H9279" s="4">
        <v>1</v>
      </c>
      <c r="I9279" s="4">
        <v>1</v>
      </c>
      <c r="J9279" s="4" t="s">
        <v>10908</v>
      </c>
      <c r="K9279" s="4">
        <v>0</v>
      </c>
      <c r="L9279" s="4">
        <v>1452.8420599999999</v>
      </c>
      <c r="M9279" s="4" t="s">
        <v>29</v>
      </c>
      <c r="N9279" s="4" t="s">
        <v>29</v>
      </c>
      <c r="O9279" s="4">
        <v>6.5770000000000002E-5</v>
      </c>
      <c r="P9279" s="4">
        <v>8.0220000000000002E-7</v>
      </c>
      <c r="Q9279" s="4">
        <v>3.38</v>
      </c>
    </row>
    <row r="9280" spans="1:29" x14ac:dyDescent="0.25">
      <c r="A9280" s="3" t="s">
        <v>29</v>
      </c>
      <c r="B9280" s="3" t="s">
        <v>30</v>
      </c>
      <c r="C9280" s="3" t="s">
        <v>10915</v>
      </c>
      <c r="D9280" s="3" t="s">
        <v>10916</v>
      </c>
      <c r="E9280" s="3">
        <v>0</v>
      </c>
      <c r="F9280" s="3">
        <v>6.0910000000000002</v>
      </c>
      <c r="G9280" s="3">
        <v>5</v>
      </c>
      <c r="H9280" s="3">
        <v>2</v>
      </c>
      <c r="I9280" s="3">
        <v>2</v>
      </c>
      <c r="J9280" s="3">
        <v>2</v>
      </c>
      <c r="K9280" s="3">
        <v>708</v>
      </c>
      <c r="L9280" s="3">
        <v>80.8</v>
      </c>
      <c r="M9280" s="3">
        <v>7.53</v>
      </c>
      <c r="N9280" s="3">
        <v>3.12</v>
      </c>
      <c r="O9280" s="3">
        <v>2</v>
      </c>
      <c r="P9280" s="3" t="s">
        <v>315</v>
      </c>
      <c r="Q9280" s="3" t="s">
        <v>2186</v>
      </c>
      <c r="R9280" s="3" t="s">
        <v>35</v>
      </c>
      <c r="S9280" s="3" t="s">
        <v>10917</v>
      </c>
      <c r="T9280" s="3" t="s">
        <v>34</v>
      </c>
      <c r="U9280" s="3" t="s">
        <v>10918</v>
      </c>
      <c r="V9280" s="3" t="s">
        <v>34</v>
      </c>
      <c r="W9280" s="3" t="s">
        <v>714</v>
      </c>
      <c r="X9280" s="3" t="s">
        <v>34</v>
      </c>
      <c r="Y9280" s="3" t="s">
        <v>34</v>
      </c>
      <c r="Z9280" s="3" t="s">
        <v>34</v>
      </c>
      <c r="AA9280" s="3">
        <v>0</v>
      </c>
      <c r="AB9280" s="3" t="s">
        <v>29</v>
      </c>
      <c r="AC9280" s="3">
        <v>1</v>
      </c>
    </row>
    <row r="9281" spans="1:29" hidden="1" outlineLevel="1" collapsed="1" x14ac:dyDescent="0.25">
      <c r="A9281" t="s">
        <v>34</v>
      </c>
      <c r="B9281" s="2" t="s">
        <v>39</v>
      </c>
      <c r="C9281" s="2" t="s">
        <v>40</v>
      </c>
      <c r="D9281" s="2" t="s">
        <v>41</v>
      </c>
      <c r="E9281" s="2" t="s">
        <v>42</v>
      </c>
      <c r="F9281" s="2" t="s">
        <v>43</v>
      </c>
      <c r="G9281" s="2" t="s">
        <v>28</v>
      </c>
      <c r="H9281" s="2" t="s">
        <v>44</v>
      </c>
      <c r="I9281" s="2" t="s">
        <v>8</v>
      </c>
      <c r="J9281" s="2" t="s">
        <v>45</v>
      </c>
      <c r="K9281" s="2" t="s">
        <v>46</v>
      </c>
      <c r="L9281" s="2" t="s">
        <v>47</v>
      </c>
      <c r="M9281" s="2" t="s">
        <v>27</v>
      </c>
      <c r="N9281" s="2" t="s">
        <v>48</v>
      </c>
      <c r="O9281" s="2" t="s">
        <v>49</v>
      </c>
      <c r="P9281" s="2" t="s">
        <v>50</v>
      </c>
      <c r="Q9281" s="2" t="s">
        <v>51</v>
      </c>
    </row>
    <row r="9282" spans="1:29" hidden="1" outlineLevel="1" collapsed="1" x14ac:dyDescent="0.25">
      <c r="A9282" t="s">
        <v>34</v>
      </c>
      <c r="B9282" s="4" t="s">
        <v>29</v>
      </c>
      <c r="C9282" s="4" t="s">
        <v>10919</v>
      </c>
      <c r="D9282" s="4" t="s">
        <v>34</v>
      </c>
      <c r="E9282" s="4">
        <v>4.4565300000000002E-3</v>
      </c>
      <c r="F9282" s="4">
        <v>3.0793500000000001E-4</v>
      </c>
      <c r="G9282" s="4">
        <v>1</v>
      </c>
      <c r="H9282" s="4">
        <v>1</v>
      </c>
      <c r="I9282" s="4">
        <v>1</v>
      </c>
      <c r="J9282" s="4" t="s">
        <v>10915</v>
      </c>
      <c r="K9282" s="4">
        <v>0</v>
      </c>
      <c r="L9282" s="4">
        <v>1434.7223300000001</v>
      </c>
      <c r="M9282" s="4" t="s">
        <v>29</v>
      </c>
      <c r="N9282" s="4" t="s">
        <v>29</v>
      </c>
      <c r="O9282" s="4">
        <v>1.192E-4</v>
      </c>
      <c r="P9282" s="4">
        <v>5.3680000000000004E-4</v>
      </c>
      <c r="Q9282" s="4">
        <v>1.9</v>
      </c>
    </row>
    <row r="9283" spans="1:29" hidden="1" outlineLevel="1" collapsed="1" x14ac:dyDescent="0.25">
      <c r="A9283" t="s">
        <v>34</v>
      </c>
      <c r="B9283" s="4" t="s">
        <v>29</v>
      </c>
      <c r="C9283" s="4" t="s">
        <v>10920</v>
      </c>
      <c r="D9283" s="4" t="s">
        <v>211</v>
      </c>
      <c r="E9283" s="4">
        <v>1.0669E-2</v>
      </c>
      <c r="F9283" s="4">
        <v>4.3565599999999998E-4</v>
      </c>
      <c r="G9283" s="4">
        <v>1</v>
      </c>
      <c r="H9283" s="4">
        <v>1</v>
      </c>
      <c r="I9283" s="4">
        <v>1</v>
      </c>
      <c r="J9283" s="4" t="s">
        <v>10915</v>
      </c>
      <c r="K9283" s="4">
        <v>0</v>
      </c>
      <c r="L9283" s="4">
        <v>2649.3381399999998</v>
      </c>
      <c r="M9283" s="4" t="s">
        <v>29</v>
      </c>
      <c r="N9283" s="4" t="s">
        <v>29</v>
      </c>
      <c r="O9283" s="4">
        <v>1.639E-4</v>
      </c>
      <c r="P9283" s="4">
        <v>1.5100000000000001E-3</v>
      </c>
      <c r="Q9283" s="4">
        <v>3.12</v>
      </c>
    </row>
    <row r="9284" spans="1:29" x14ac:dyDescent="0.25">
      <c r="A9284" s="3" t="s">
        <v>29</v>
      </c>
      <c r="B9284" s="3" t="s">
        <v>30</v>
      </c>
      <c r="C9284" s="3" t="s">
        <v>10921</v>
      </c>
      <c r="D9284" s="3" t="s">
        <v>10922</v>
      </c>
      <c r="E9284" s="3">
        <v>0</v>
      </c>
      <c r="F9284" s="3">
        <v>6.0410000000000004</v>
      </c>
      <c r="G9284" s="3">
        <v>2</v>
      </c>
      <c r="H9284" s="3">
        <v>1</v>
      </c>
      <c r="I9284" s="3">
        <v>1</v>
      </c>
      <c r="J9284" s="3">
        <v>1</v>
      </c>
      <c r="K9284" s="3">
        <v>1096</v>
      </c>
      <c r="L9284" s="3">
        <v>124.3</v>
      </c>
      <c r="M9284" s="3">
        <v>5.3</v>
      </c>
      <c r="N9284" s="3">
        <v>4.2</v>
      </c>
      <c r="O9284" s="3">
        <v>1</v>
      </c>
      <c r="P9284" s="3" t="s">
        <v>34</v>
      </c>
      <c r="Q9284" s="3" t="s">
        <v>34</v>
      </c>
      <c r="R9284" s="3" t="s">
        <v>34</v>
      </c>
      <c r="S9284" s="3" t="s">
        <v>10923</v>
      </c>
      <c r="T9284" s="3" t="s">
        <v>34</v>
      </c>
      <c r="U9284" s="3" t="s">
        <v>10924</v>
      </c>
      <c r="V9284" s="3" t="s">
        <v>34</v>
      </c>
      <c r="W9284" s="3" t="s">
        <v>2509</v>
      </c>
      <c r="X9284" s="3" t="s">
        <v>34</v>
      </c>
      <c r="Y9284" s="3" t="s">
        <v>34</v>
      </c>
      <c r="Z9284" s="3" t="s">
        <v>34</v>
      </c>
      <c r="AA9284" s="3">
        <v>0</v>
      </c>
      <c r="AB9284" s="3" t="s">
        <v>29</v>
      </c>
      <c r="AC9284" s="3">
        <v>1</v>
      </c>
    </row>
    <row r="9285" spans="1:29" hidden="1" outlineLevel="1" collapsed="1" x14ac:dyDescent="0.25">
      <c r="A9285" t="s">
        <v>34</v>
      </c>
      <c r="B9285" s="2" t="s">
        <v>39</v>
      </c>
      <c r="C9285" s="2" t="s">
        <v>40</v>
      </c>
      <c r="D9285" s="2" t="s">
        <v>41</v>
      </c>
      <c r="E9285" s="2" t="s">
        <v>42</v>
      </c>
      <c r="F9285" s="2" t="s">
        <v>43</v>
      </c>
      <c r="G9285" s="2" t="s">
        <v>28</v>
      </c>
      <c r="H9285" s="2" t="s">
        <v>44</v>
      </c>
      <c r="I9285" s="2" t="s">
        <v>8</v>
      </c>
      <c r="J9285" s="2" t="s">
        <v>45</v>
      </c>
      <c r="K9285" s="2" t="s">
        <v>46</v>
      </c>
      <c r="L9285" s="2" t="s">
        <v>47</v>
      </c>
      <c r="M9285" s="2" t="s">
        <v>27</v>
      </c>
      <c r="N9285" s="2" t="s">
        <v>48</v>
      </c>
      <c r="O9285" s="2" t="s">
        <v>49</v>
      </c>
      <c r="P9285" s="2" t="s">
        <v>50</v>
      </c>
      <c r="Q9285" s="2" t="s">
        <v>51</v>
      </c>
    </row>
    <row r="9286" spans="1:29" hidden="1" outlineLevel="1" collapsed="1" x14ac:dyDescent="0.25">
      <c r="A9286" t="s">
        <v>34</v>
      </c>
      <c r="B9286" s="4" t="s">
        <v>29</v>
      </c>
      <c r="C9286" s="4" t="s">
        <v>10925</v>
      </c>
      <c r="D9286" s="4" t="s">
        <v>34</v>
      </c>
      <c r="E9286" s="4">
        <v>2.1820200000000002E-5</v>
      </c>
      <c r="F9286" s="4">
        <v>1.5434800000000001E-4</v>
      </c>
      <c r="G9286" s="4">
        <v>1</v>
      </c>
      <c r="H9286" s="4">
        <v>1</v>
      </c>
      <c r="I9286" s="4">
        <v>1</v>
      </c>
      <c r="J9286" s="4" t="s">
        <v>10921</v>
      </c>
      <c r="K9286" s="4">
        <v>0</v>
      </c>
      <c r="L9286" s="4">
        <v>2337.3176600000002</v>
      </c>
      <c r="M9286" s="4" t="s">
        <v>29</v>
      </c>
      <c r="N9286" s="4" t="s">
        <v>29</v>
      </c>
      <c r="O9286" s="4">
        <v>6.5770000000000002E-5</v>
      </c>
      <c r="P9286" s="4">
        <v>9.1050000000000001E-7</v>
      </c>
      <c r="Q9286" s="4">
        <v>4.2</v>
      </c>
    </row>
    <row r="9287" spans="1:29" x14ac:dyDescent="0.25">
      <c r="A9287" s="3" t="s">
        <v>29</v>
      </c>
      <c r="B9287" s="3" t="s">
        <v>30</v>
      </c>
      <c r="C9287" s="3" t="s">
        <v>10926</v>
      </c>
      <c r="D9287" s="3" t="s">
        <v>10927</v>
      </c>
      <c r="E9287" s="3">
        <v>0</v>
      </c>
      <c r="F9287" s="3">
        <v>6.0369999999999999</v>
      </c>
      <c r="G9287" s="3">
        <v>2</v>
      </c>
      <c r="H9287" s="3">
        <v>1</v>
      </c>
      <c r="I9287" s="3">
        <v>1</v>
      </c>
      <c r="J9287" s="3">
        <v>1</v>
      </c>
      <c r="K9287" s="3">
        <v>609</v>
      </c>
      <c r="L9287" s="3">
        <v>67.7</v>
      </c>
      <c r="M9287" s="3">
        <v>8.24</v>
      </c>
      <c r="N9287" s="3">
        <v>3.14</v>
      </c>
      <c r="O9287" s="3">
        <v>1</v>
      </c>
      <c r="P9287" s="3" t="s">
        <v>636</v>
      </c>
      <c r="Q9287" s="3" t="s">
        <v>2066</v>
      </c>
      <c r="R9287" s="3" t="s">
        <v>1044</v>
      </c>
      <c r="S9287" s="3" t="s">
        <v>7117</v>
      </c>
      <c r="T9287" s="3" t="s">
        <v>34</v>
      </c>
      <c r="U9287" s="3" t="s">
        <v>10928</v>
      </c>
      <c r="V9287" s="3" t="s">
        <v>34</v>
      </c>
      <c r="W9287" s="3" t="s">
        <v>193</v>
      </c>
      <c r="X9287" s="3" t="s">
        <v>34</v>
      </c>
      <c r="Y9287" s="3" t="s">
        <v>34</v>
      </c>
      <c r="Z9287" s="3" t="s">
        <v>34</v>
      </c>
      <c r="AA9287" s="3">
        <v>0</v>
      </c>
      <c r="AB9287" s="3" t="s">
        <v>29</v>
      </c>
      <c r="AC9287" s="3">
        <v>1</v>
      </c>
    </row>
    <row r="9288" spans="1:29" hidden="1" outlineLevel="1" collapsed="1" x14ac:dyDescent="0.25">
      <c r="A9288" t="s">
        <v>34</v>
      </c>
      <c r="B9288" s="2" t="s">
        <v>39</v>
      </c>
      <c r="C9288" s="2" t="s">
        <v>40</v>
      </c>
      <c r="D9288" s="2" t="s">
        <v>41</v>
      </c>
      <c r="E9288" s="2" t="s">
        <v>42</v>
      </c>
      <c r="F9288" s="2" t="s">
        <v>43</v>
      </c>
      <c r="G9288" s="2" t="s">
        <v>28</v>
      </c>
      <c r="H9288" s="2" t="s">
        <v>44</v>
      </c>
      <c r="I9288" s="2" t="s">
        <v>8</v>
      </c>
      <c r="J9288" s="2" t="s">
        <v>45</v>
      </c>
      <c r="K9288" s="2" t="s">
        <v>46</v>
      </c>
      <c r="L9288" s="2" t="s">
        <v>47</v>
      </c>
      <c r="M9288" s="2" t="s">
        <v>27</v>
      </c>
      <c r="N9288" s="2" t="s">
        <v>48</v>
      </c>
      <c r="O9288" s="2" t="s">
        <v>49</v>
      </c>
      <c r="P9288" s="2" t="s">
        <v>50</v>
      </c>
      <c r="Q9288" s="2" t="s">
        <v>51</v>
      </c>
    </row>
    <row r="9289" spans="1:29" hidden="1" outlineLevel="1" collapsed="1" x14ac:dyDescent="0.25">
      <c r="A9289" t="s">
        <v>34</v>
      </c>
      <c r="B9289" s="4" t="s">
        <v>29</v>
      </c>
      <c r="C9289" s="4" t="s">
        <v>10929</v>
      </c>
      <c r="D9289" s="4" t="s">
        <v>617</v>
      </c>
      <c r="E9289" s="4">
        <v>2.2102700000000001E-5</v>
      </c>
      <c r="F9289" s="4">
        <v>1.5434800000000001E-4</v>
      </c>
      <c r="G9289" s="4">
        <v>1</v>
      </c>
      <c r="H9289" s="4">
        <v>1</v>
      </c>
      <c r="I9289" s="4">
        <v>1</v>
      </c>
      <c r="J9289" s="4" t="s">
        <v>10926</v>
      </c>
      <c r="K9289" s="4">
        <v>0</v>
      </c>
      <c r="L9289" s="4">
        <v>1448.7566099999999</v>
      </c>
      <c r="M9289" s="4" t="s">
        <v>29</v>
      </c>
      <c r="N9289" s="4" t="s">
        <v>29</v>
      </c>
      <c r="O9289" s="4">
        <v>6.5770000000000002E-5</v>
      </c>
      <c r="P9289" s="4">
        <v>9.189E-7</v>
      </c>
      <c r="Q9289" s="4">
        <v>3.14</v>
      </c>
    </row>
    <row r="9290" spans="1:29" x14ac:dyDescent="0.25">
      <c r="A9290" s="3" t="s">
        <v>29</v>
      </c>
      <c r="B9290" s="3" t="s">
        <v>30</v>
      </c>
      <c r="C9290" s="3" t="s">
        <v>10930</v>
      </c>
      <c r="D9290" s="3" t="s">
        <v>10931</v>
      </c>
      <c r="E9290" s="3">
        <v>0</v>
      </c>
      <c r="F9290" s="3">
        <v>6.0350000000000001</v>
      </c>
      <c r="G9290" s="3">
        <v>7</v>
      </c>
      <c r="H9290" s="3">
        <v>1</v>
      </c>
      <c r="I9290" s="3">
        <v>1</v>
      </c>
      <c r="J9290" s="3">
        <v>1</v>
      </c>
      <c r="K9290" s="3">
        <v>214</v>
      </c>
      <c r="L9290" s="3">
        <v>25.3</v>
      </c>
      <c r="M9290" s="3">
        <v>10.32</v>
      </c>
      <c r="N9290" s="3">
        <v>4.07</v>
      </c>
      <c r="O9290" s="3">
        <v>1</v>
      </c>
      <c r="P9290" s="3" t="s">
        <v>34</v>
      </c>
      <c r="Q9290" s="3" t="s">
        <v>34</v>
      </c>
      <c r="R9290" s="3" t="s">
        <v>34</v>
      </c>
      <c r="S9290" s="3" t="s">
        <v>10932</v>
      </c>
      <c r="T9290" s="3" t="s">
        <v>34</v>
      </c>
      <c r="U9290" s="3" t="s">
        <v>10933</v>
      </c>
      <c r="V9290" s="3" t="s">
        <v>34</v>
      </c>
      <c r="W9290" s="3" t="s">
        <v>638</v>
      </c>
      <c r="X9290" s="3" t="s">
        <v>34</v>
      </c>
      <c r="Y9290" s="3" t="s">
        <v>34</v>
      </c>
      <c r="Z9290" s="3" t="s">
        <v>34</v>
      </c>
      <c r="AA9290" s="3">
        <v>0</v>
      </c>
      <c r="AB9290" s="3" t="s">
        <v>29</v>
      </c>
      <c r="AC9290" s="3">
        <v>1</v>
      </c>
    </row>
    <row r="9291" spans="1:29" hidden="1" outlineLevel="1" collapsed="1" x14ac:dyDescent="0.25">
      <c r="A9291" t="s">
        <v>34</v>
      </c>
      <c r="B9291" s="2" t="s">
        <v>39</v>
      </c>
      <c r="C9291" s="2" t="s">
        <v>40</v>
      </c>
      <c r="D9291" s="2" t="s">
        <v>41</v>
      </c>
      <c r="E9291" s="2" t="s">
        <v>42</v>
      </c>
      <c r="F9291" s="2" t="s">
        <v>43</v>
      </c>
      <c r="G9291" s="2" t="s">
        <v>28</v>
      </c>
      <c r="H9291" s="2" t="s">
        <v>44</v>
      </c>
      <c r="I9291" s="2" t="s">
        <v>8</v>
      </c>
      <c r="J9291" s="2" t="s">
        <v>45</v>
      </c>
      <c r="K9291" s="2" t="s">
        <v>46</v>
      </c>
      <c r="L9291" s="2" t="s">
        <v>47</v>
      </c>
      <c r="M9291" s="2" t="s">
        <v>27</v>
      </c>
      <c r="N9291" s="2" t="s">
        <v>48</v>
      </c>
      <c r="O9291" s="2" t="s">
        <v>49</v>
      </c>
      <c r="P9291" s="2" t="s">
        <v>50</v>
      </c>
      <c r="Q9291" s="2" t="s">
        <v>51</v>
      </c>
    </row>
    <row r="9292" spans="1:29" hidden="1" outlineLevel="1" collapsed="1" x14ac:dyDescent="0.25">
      <c r="A9292" t="s">
        <v>34</v>
      </c>
      <c r="B9292" s="4" t="s">
        <v>29</v>
      </c>
      <c r="C9292" s="4" t="s">
        <v>10934</v>
      </c>
      <c r="D9292" s="4" t="s">
        <v>34</v>
      </c>
      <c r="E9292" s="4">
        <v>2.2102700000000001E-5</v>
      </c>
      <c r="F9292" s="4">
        <v>1.5434800000000001E-4</v>
      </c>
      <c r="G9292" s="4">
        <v>1</v>
      </c>
      <c r="H9292" s="4">
        <v>1</v>
      </c>
      <c r="I9292" s="4">
        <v>1</v>
      </c>
      <c r="J9292" s="4" t="s">
        <v>10930</v>
      </c>
      <c r="K9292" s="4">
        <v>1</v>
      </c>
      <c r="L9292" s="4">
        <v>1711.97011</v>
      </c>
      <c r="M9292" s="4" t="s">
        <v>29</v>
      </c>
      <c r="N9292" s="4" t="s">
        <v>29</v>
      </c>
      <c r="O9292" s="4">
        <v>6.5770000000000002E-5</v>
      </c>
      <c r="P9292" s="4">
        <v>9.2239999999999995E-7</v>
      </c>
      <c r="Q9292" s="4">
        <v>4.07</v>
      </c>
    </row>
    <row r="9293" spans="1:29" x14ac:dyDescent="0.25">
      <c r="A9293" s="3" t="s">
        <v>29</v>
      </c>
      <c r="B9293" s="3" t="s">
        <v>30</v>
      </c>
      <c r="C9293" s="3" t="s">
        <v>10935</v>
      </c>
      <c r="D9293" s="3" t="s">
        <v>10936</v>
      </c>
      <c r="E9293" s="3">
        <v>0</v>
      </c>
      <c r="F9293" s="3">
        <v>6.0259999999999998</v>
      </c>
      <c r="G9293" s="3">
        <v>6</v>
      </c>
      <c r="H9293" s="3">
        <v>1</v>
      </c>
      <c r="I9293" s="3">
        <v>2</v>
      </c>
      <c r="J9293" s="3">
        <v>1</v>
      </c>
      <c r="K9293" s="3">
        <v>270</v>
      </c>
      <c r="L9293" s="3">
        <v>31.4</v>
      </c>
      <c r="M9293" s="3">
        <v>7.46</v>
      </c>
      <c r="N9293" s="3">
        <v>4.84</v>
      </c>
      <c r="O9293" s="3">
        <v>1</v>
      </c>
      <c r="P9293" s="3" t="s">
        <v>34</v>
      </c>
      <c r="Q9293" s="3" t="s">
        <v>34</v>
      </c>
      <c r="R9293" s="3" t="s">
        <v>34</v>
      </c>
      <c r="S9293" s="3" t="s">
        <v>10937</v>
      </c>
      <c r="T9293" s="3" t="s">
        <v>34</v>
      </c>
      <c r="U9293" s="3" t="s">
        <v>10935</v>
      </c>
      <c r="V9293" s="3" t="s">
        <v>34</v>
      </c>
      <c r="W9293" s="3" t="s">
        <v>638</v>
      </c>
      <c r="X9293" s="3" t="s">
        <v>34</v>
      </c>
      <c r="Y9293" s="3" t="s">
        <v>34</v>
      </c>
      <c r="Z9293" s="3" t="s">
        <v>34</v>
      </c>
      <c r="AA9293" s="3">
        <v>0</v>
      </c>
      <c r="AB9293" s="3" t="s">
        <v>29</v>
      </c>
      <c r="AC9293" s="3">
        <v>1</v>
      </c>
    </row>
    <row r="9294" spans="1:29" hidden="1" outlineLevel="1" collapsed="1" x14ac:dyDescent="0.25">
      <c r="A9294" t="s">
        <v>34</v>
      </c>
      <c r="B9294" s="2" t="s">
        <v>39</v>
      </c>
      <c r="C9294" s="2" t="s">
        <v>40</v>
      </c>
      <c r="D9294" s="2" t="s">
        <v>41</v>
      </c>
      <c r="E9294" s="2" t="s">
        <v>42</v>
      </c>
      <c r="F9294" s="2" t="s">
        <v>43</v>
      </c>
      <c r="G9294" s="2" t="s">
        <v>28</v>
      </c>
      <c r="H9294" s="2" t="s">
        <v>44</v>
      </c>
      <c r="I9294" s="2" t="s">
        <v>8</v>
      </c>
      <c r="J9294" s="2" t="s">
        <v>45</v>
      </c>
      <c r="K9294" s="2" t="s">
        <v>46</v>
      </c>
      <c r="L9294" s="2" t="s">
        <v>47</v>
      </c>
      <c r="M9294" s="2" t="s">
        <v>27</v>
      </c>
      <c r="N9294" s="2" t="s">
        <v>48</v>
      </c>
      <c r="O9294" s="2" t="s">
        <v>49</v>
      </c>
      <c r="P9294" s="2" t="s">
        <v>50</v>
      </c>
      <c r="Q9294" s="2" t="s">
        <v>51</v>
      </c>
    </row>
    <row r="9295" spans="1:29" hidden="1" outlineLevel="1" collapsed="1" x14ac:dyDescent="0.25">
      <c r="A9295" t="s">
        <v>34</v>
      </c>
      <c r="B9295" s="4" t="s">
        <v>29</v>
      </c>
      <c r="C9295" s="4" t="s">
        <v>10938</v>
      </c>
      <c r="D9295" s="4" t="s">
        <v>34</v>
      </c>
      <c r="E9295" s="4">
        <v>1.30218E-3</v>
      </c>
      <c r="F9295" s="4">
        <v>1.5434800000000001E-4</v>
      </c>
      <c r="G9295" s="4">
        <v>1</v>
      </c>
      <c r="H9295" s="4">
        <v>1</v>
      </c>
      <c r="I9295" s="4">
        <v>2</v>
      </c>
      <c r="J9295" s="4" t="s">
        <v>10935</v>
      </c>
      <c r="K9295" s="4">
        <v>1</v>
      </c>
      <c r="L9295" s="4">
        <v>2052.0971599999998</v>
      </c>
      <c r="M9295" s="4" t="s">
        <v>29</v>
      </c>
      <c r="N9295" s="4" t="s">
        <v>29</v>
      </c>
      <c r="O9295" s="4">
        <v>6.5770000000000002E-5</v>
      </c>
      <c r="P9295" s="4">
        <v>1.261E-4</v>
      </c>
      <c r="Q9295" s="4">
        <v>2.8</v>
      </c>
    </row>
    <row r="9296" spans="1:29" x14ac:dyDescent="0.25">
      <c r="A9296" s="3" t="s">
        <v>29</v>
      </c>
      <c r="B9296" s="3" t="s">
        <v>30</v>
      </c>
      <c r="C9296" s="3" t="s">
        <v>10939</v>
      </c>
      <c r="D9296" s="3" t="s">
        <v>10940</v>
      </c>
      <c r="E9296" s="3">
        <v>0</v>
      </c>
      <c r="F9296" s="3">
        <v>6.016</v>
      </c>
      <c r="G9296" s="3">
        <v>3</v>
      </c>
      <c r="H9296" s="3">
        <v>1</v>
      </c>
      <c r="I9296" s="3">
        <v>1</v>
      </c>
      <c r="J9296" s="3">
        <v>1</v>
      </c>
      <c r="K9296" s="3">
        <v>430</v>
      </c>
      <c r="L9296" s="3">
        <v>49.8</v>
      </c>
      <c r="M9296" s="3">
        <v>5.3</v>
      </c>
      <c r="N9296" s="3">
        <v>2.9</v>
      </c>
      <c r="O9296" s="3">
        <v>1</v>
      </c>
      <c r="P9296" s="3" t="s">
        <v>2217</v>
      </c>
      <c r="Q9296" s="3" t="s">
        <v>10941</v>
      </c>
      <c r="R9296" s="3" t="s">
        <v>3364</v>
      </c>
      <c r="S9296" s="3" t="s">
        <v>10942</v>
      </c>
      <c r="T9296" s="3" t="s">
        <v>10943</v>
      </c>
      <c r="U9296" s="3" t="s">
        <v>10939</v>
      </c>
      <c r="V9296" s="3" t="s">
        <v>10944</v>
      </c>
      <c r="W9296" s="3" t="s">
        <v>1758</v>
      </c>
      <c r="X9296" s="3" t="s">
        <v>34</v>
      </c>
      <c r="Y9296" s="3" t="s">
        <v>34</v>
      </c>
      <c r="Z9296" s="3" t="s">
        <v>34</v>
      </c>
      <c r="AA9296" s="3">
        <v>0</v>
      </c>
      <c r="AB9296" s="3" t="s">
        <v>29</v>
      </c>
      <c r="AC9296" s="3">
        <v>1</v>
      </c>
    </row>
    <row r="9297" spans="1:29" hidden="1" outlineLevel="1" collapsed="1" x14ac:dyDescent="0.25">
      <c r="A9297" t="s">
        <v>34</v>
      </c>
      <c r="B9297" s="2" t="s">
        <v>39</v>
      </c>
      <c r="C9297" s="2" t="s">
        <v>40</v>
      </c>
      <c r="D9297" s="2" t="s">
        <v>41</v>
      </c>
      <c r="E9297" s="2" t="s">
        <v>42</v>
      </c>
      <c r="F9297" s="2" t="s">
        <v>43</v>
      </c>
      <c r="G9297" s="2" t="s">
        <v>28</v>
      </c>
      <c r="H9297" s="2" t="s">
        <v>44</v>
      </c>
      <c r="I9297" s="2" t="s">
        <v>8</v>
      </c>
      <c r="J9297" s="2" t="s">
        <v>45</v>
      </c>
      <c r="K9297" s="2" t="s">
        <v>46</v>
      </c>
      <c r="L9297" s="2" t="s">
        <v>47</v>
      </c>
      <c r="M9297" s="2" t="s">
        <v>27</v>
      </c>
      <c r="N9297" s="2" t="s">
        <v>48</v>
      </c>
      <c r="O9297" s="2" t="s">
        <v>49</v>
      </c>
      <c r="P9297" s="2" t="s">
        <v>50</v>
      </c>
      <c r="Q9297" s="2" t="s">
        <v>51</v>
      </c>
    </row>
    <row r="9298" spans="1:29" hidden="1" outlineLevel="1" collapsed="1" x14ac:dyDescent="0.25">
      <c r="A9298" t="s">
        <v>34</v>
      </c>
      <c r="B9298" s="4" t="s">
        <v>29</v>
      </c>
      <c r="C9298" s="4" t="s">
        <v>10945</v>
      </c>
      <c r="D9298" s="4" t="s">
        <v>34</v>
      </c>
      <c r="E9298" s="4">
        <v>2.29723E-5</v>
      </c>
      <c r="F9298" s="4">
        <v>1.5434800000000001E-4</v>
      </c>
      <c r="G9298" s="4">
        <v>1</v>
      </c>
      <c r="H9298" s="4">
        <v>1</v>
      </c>
      <c r="I9298" s="4">
        <v>1</v>
      </c>
      <c r="J9298" s="4" t="s">
        <v>10939</v>
      </c>
      <c r="K9298" s="4">
        <v>0</v>
      </c>
      <c r="L9298" s="4">
        <v>1593.8370299999999</v>
      </c>
      <c r="M9298" s="4" t="s">
        <v>29</v>
      </c>
      <c r="N9298" s="4" t="s">
        <v>29</v>
      </c>
      <c r="O9298" s="4">
        <v>6.5770000000000002E-5</v>
      </c>
      <c r="P9298" s="4">
        <v>9.6299999999999993E-7</v>
      </c>
      <c r="Q9298" s="4">
        <v>2.9</v>
      </c>
    </row>
    <row r="9299" spans="1:29" x14ac:dyDescent="0.25">
      <c r="A9299" s="3" t="s">
        <v>29</v>
      </c>
      <c r="B9299" s="3" t="s">
        <v>30</v>
      </c>
      <c r="C9299" s="3" t="s">
        <v>10946</v>
      </c>
      <c r="D9299" s="3" t="s">
        <v>10947</v>
      </c>
      <c r="E9299" s="3">
        <v>0</v>
      </c>
      <c r="F9299" s="3">
        <v>6.0069999999999997</v>
      </c>
      <c r="G9299" s="3">
        <v>14</v>
      </c>
      <c r="H9299" s="3">
        <v>2</v>
      </c>
      <c r="I9299" s="3">
        <v>2</v>
      </c>
      <c r="J9299" s="3">
        <v>2</v>
      </c>
      <c r="K9299" s="3">
        <v>322</v>
      </c>
      <c r="L9299" s="3">
        <v>37</v>
      </c>
      <c r="M9299" s="3">
        <v>5.72</v>
      </c>
      <c r="N9299" s="3">
        <v>6.33</v>
      </c>
      <c r="O9299" s="3">
        <v>2</v>
      </c>
      <c r="P9299" s="3" t="s">
        <v>1405</v>
      </c>
      <c r="Q9299" s="3" t="s">
        <v>10948</v>
      </c>
      <c r="R9299" s="3" t="s">
        <v>1463</v>
      </c>
      <c r="S9299" s="3" t="s">
        <v>10949</v>
      </c>
      <c r="T9299" s="3" t="s">
        <v>10950</v>
      </c>
      <c r="U9299" s="3" t="s">
        <v>10946</v>
      </c>
      <c r="V9299" s="3" t="s">
        <v>10951</v>
      </c>
      <c r="W9299" s="3" t="s">
        <v>2509</v>
      </c>
      <c r="X9299" s="3" t="s">
        <v>34</v>
      </c>
      <c r="Y9299" s="3" t="s">
        <v>10952</v>
      </c>
      <c r="Z9299" s="3" t="s">
        <v>34</v>
      </c>
      <c r="AA9299" s="3">
        <v>3</v>
      </c>
      <c r="AB9299" s="3" t="s">
        <v>29</v>
      </c>
      <c r="AC9299" s="3">
        <v>1</v>
      </c>
    </row>
    <row r="9300" spans="1:29" hidden="1" outlineLevel="1" collapsed="1" x14ac:dyDescent="0.25">
      <c r="A9300" t="s">
        <v>34</v>
      </c>
      <c r="B9300" s="2" t="s">
        <v>39</v>
      </c>
      <c r="C9300" s="2" t="s">
        <v>40</v>
      </c>
      <c r="D9300" s="2" t="s">
        <v>41</v>
      </c>
      <c r="E9300" s="2" t="s">
        <v>42</v>
      </c>
      <c r="F9300" s="2" t="s">
        <v>43</v>
      </c>
      <c r="G9300" s="2" t="s">
        <v>28</v>
      </c>
      <c r="H9300" s="2" t="s">
        <v>44</v>
      </c>
      <c r="I9300" s="2" t="s">
        <v>8</v>
      </c>
      <c r="J9300" s="2" t="s">
        <v>45</v>
      </c>
      <c r="K9300" s="2" t="s">
        <v>46</v>
      </c>
      <c r="L9300" s="2" t="s">
        <v>47</v>
      </c>
      <c r="M9300" s="2" t="s">
        <v>27</v>
      </c>
      <c r="N9300" s="2" t="s">
        <v>48</v>
      </c>
      <c r="O9300" s="2" t="s">
        <v>49</v>
      </c>
      <c r="P9300" s="2" t="s">
        <v>50</v>
      </c>
      <c r="Q9300" s="2" t="s">
        <v>51</v>
      </c>
    </row>
    <row r="9301" spans="1:29" hidden="1" outlineLevel="1" collapsed="1" x14ac:dyDescent="0.25">
      <c r="A9301" t="s">
        <v>34</v>
      </c>
      <c r="B9301" s="4" t="s">
        <v>29</v>
      </c>
      <c r="C9301" s="4" t="s">
        <v>10953</v>
      </c>
      <c r="D9301" s="4" t="s">
        <v>34</v>
      </c>
      <c r="E9301" s="4">
        <v>5.9025700000000002E-3</v>
      </c>
      <c r="F9301" s="4">
        <v>4.3565599999999998E-4</v>
      </c>
      <c r="G9301" s="4">
        <v>1</v>
      </c>
      <c r="H9301" s="4">
        <v>1</v>
      </c>
      <c r="I9301" s="4">
        <v>1</v>
      </c>
      <c r="J9301" s="4" t="s">
        <v>10946</v>
      </c>
      <c r="K9301" s="4">
        <v>0</v>
      </c>
      <c r="L9301" s="4">
        <v>2228.0241099999998</v>
      </c>
      <c r="M9301" s="4" t="s">
        <v>29</v>
      </c>
      <c r="N9301" s="4" t="s">
        <v>29</v>
      </c>
      <c r="O9301" s="4">
        <v>1.639E-4</v>
      </c>
      <c r="P9301" s="4">
        <v>7.4529999999999996E-4</v>
      </c>
      <c r="Q9301" s="4">
        <v>2.62</v>
      </c>
    </row>
    <row r="9302" spans="1:29" hidden="1" outlineLevel="1" collapsed="1" x14ac:dyDescent="0.25">
      <c r="A9302" t="s">
        <v>34</v>
      </c>
      <c r="B9302" s="4" t="s">
        <v>29</v>
      </c>
      <c r="C9302" s="4" t="s">
        <v>10954</v>
      </c>
      <c r="D9302" s="4" t="s">
        <v>34</v>
      </c>
      <c r="E9302" s="4">
        <v>9.5772500000000007E-3</v>
      </c>
      <c r="F9302" s="4">
        <v>4.3565599999999998E-4</v>
      </c>
      <c r="G9302" s="4">
        <v>1</v>
      </c>
      <c r="H9302" s="4">
        <v>1</v>
      </c>
      <c r="I9302" s="4">
        <v>1</v>
      </c>
      <c r="J9302" s="4" t="s">
        <v>10946</v>
      </c>
      <c r="K9302" s="4">
        <v>0</v>
      </c>
      <c r="L9302" s="4">
        <v>2900.5251400000002</v>
      </c>
      <c r="M9302" s="4" t="s">
        <v>29</v>
      </c>
      <c r="N9302" s="4" t="s">
        <v>29</v>
      </c>
      <c r="O9302" s="4">
        <v>1.639E-4</v>
      </c>
      <c r="P9302" s="4">
        <v>1.32E-3</v>
      </c>
      <c r="Q9302" s="4">
        <v>3.71</v>
      </c>
    </row>
    <row r="9303" spans="1:29" x14ac:dyDescent="0.25">
      <c r="A9303" s="3" t="s">
        <v>29</v>
      </c>
      <c r="B9303" s="3" t="s">
        <v>30</v>
      </c>
      <c r="C9303" s="3" t="s">
        <v>10955</v>
      </c>
      <c r="D9303" s="3" t="s">
        <v>10956</v>
      </c>
      <c r="E9303" s="3">
        <v>0</v>
      </c>
      <c r="F9303" s="3">
        <v>5.9859999999999998</v>
      </c>
      <c r="G9303" s="3">
        <v>9</v>
      </c>
      <c r="H9303" s="3">
        <v>2</v>
      </c>
      <c r="I9303" s="3">
        <v>2</v>
      </c>
      <c r="J9303" s="3">
        <v>2</v>
      </c>
      <c r="K9303" s="3">
        <v>376</v>
      </c>
      <c r="L9303" s="3">
        <v>42.1</v>
      </c>
      <c r="M9303" s="3">
        <v>7.88</v>
      </c>
      <c r="N9303" s="3">
        <v>6.71</v>
      </c>
      <c r="O9303" s="3">
        <v>2</v>
      </c>
      <c r="P9303" s="3" t="s">
        <v>5861</v>
      </c>
      <c r="Q9303" s="3" t="s">
        <v>2186</v>
      </c>
      <c r="R9303" s="3" t="s">
        <v>10881</v>
      </c>
      <c r="S9303" s="3" t="s">
        <v>10957</v>
      </c>
      <c r="T9303" s="3" t="s">
        <v>10958</v>
      </c>
      <c r="U9303" s="3" t="s">
        <v>10955</v>
      </c>
      <c r="V9303" s="3" t="s">
        <v>10959</v>
      </c>
      <c r="W9303" s="3" t="s">
        <v>714</v>
      </c>
      <c r="X9303" s="3" t="s">
        <v>34</v>
      </c>
      <c r="Y9303" s="3" t="s">
        <v>34</v>
      </c>
      <c r="Z9303" s="3" t="s">
        <v>34</v>
      </c>
      <c r="AA9303" s="3">
        <v>0</v>
      </c>
      <c r="AB9303" s="3" t="s">
        <v>29</v>
      </c>
      <c r="AC9303" s="3">
        <v>1</v>
      </c>
    </row>
    <row r="9304" spans="1:29" hidden="1" outlineLevel="1" collapsed="1" x14ac:dyDescent="0.25">
      <c r="A9304" t="s">
        <v>34</v>
      </c>
      <c r="B9304" s="2" t="s">
        <v>39</v>
      </c>
      <c r="C9304" s="2" t="s">
        <v>40</v>
      </c>
      <c r="D9304" s="2" t="s">
        <v>41</v>
      </c>
      <c r="E9304" s="2" t="s">
        <v>42</v>
      </c>
      <c r="F9304" s="2" t="s">
        <v>43</v>
      </c>
      <c r="G9304" s="2" t="s">
        <v>28</v>
      </c>
      <c r="H9304" s="2" t="s">
        <v>44</v>
      </c>
      <c r="I9304" s="2" t="s">
        <v>8</v>
      </c>
      <c r="J9304" s="2" t="s">
        <v>45</v>
      </c>
      <c r="K9304" s="2" t="s">
        <v>46</v>
      </c>
      <c r="L9304" s="2" t="s">
        <v>47</v>
      </c>
      <c r="M9304" s="2" t="s">
        <v>27</v>
      </c>
      <c r="N9304" s="2" t="s">
        <v>48</v>
      </c>
      <c r="O9304" s="2" t="s">
        <v>49</v>
      </c>
      <c r="P9304" s="2" t="s">
        <v>50</v>
      </c>
      <c r="Q9304" s="2" t="s">
        <v>51</v>
      </c>
    </row>
    <row r="9305" spans="1:29" hidden="1" outlineLevel="1" collapsed="1" x14ac:dyDescent="0.25">
      <c r="A9305" t="s">
        <v>34</v>
      </c>
      <c r="B9305" s="4" t="s">
        <v>29</v>
      </c>
      <c r="C9305" s="4" t="s">
        <v>10960</v>
      </c>
      <c r="D9305" s="4" t="s">
        <v>72</v>
      </c>
      <c r="E9305" s="4">
        <v>4.8425899999999999E-3</v>
      </c>
      <c r="F9305" s="4">
        <v>3.0793500000000001E-4</v>
      </c>
      <c r="G9305" s="4">
        <v>1</v>
      </c>
      <c r="H9305" s="4">
        <v>1</v>
      </c>
      <c r="I9305" s="4">
        <v>1</v>
      </c>
      <c r="J9305" s="4" t="s">
        <v>10955</v>
      </c>
      <c r="K9305" s="4">
        <v>2</v>
      </c>
      <c r="L9305" s="4">
        <v>2444.3323</v>
      </c>
      <c r="M9305" s="4" t="s">
        <v>29</v>
      </c>
      <c r="N9305" s="4" t="s">
        <v>29</v>
      </c>
      <c r="O9305" s="4">
        <v>1.192E-4</v>
      </c>
      <c r="P9305" s="4">
        <v>5.934E-4</v>
      </c>
      <c r="Q9305" s="4">
        <v>4.7</v>
      </c>
    </row>
    <row r="9306" spans="1:29" hidden="1" outlineLevel="1" collapsed="1" x14ac:dyDescent="0.25">
      <c r="A9306" t="s">
        <v>34</v>
      </c>
      <c r="B9306" s="4" t="s">
        <v>29</v>
      </c>
      <c r="C9306" s="4" t="s">
        <v>10961</v>
      </c>
      <c r="D9306" s="4" t="s">
        <v>34</v>
      </c>
      <c r="E9306" s="4">
        <v>1.19592E-2</v>
      </c>
      <c r="F9306" s="4">
        <v>4.3565599999999998E-4</v>
      </c>
      <c r="G9306" s="4">
        <v>1</v>
      </c>
      <c r="H9306" s="4">
        <v>1</v>
      </c>
      <c r="I9306" s="4">
        <v>1</v>
      </c>
      <c r="J9306" s="4" t="s">
        <v>10955</v>
      </c>
      <c r="K9306" s="4">
        <v>0</v>
      </c>
      <c r="L9306" s="4">
        <v>1455.7954400000001</v>
      </c>
      <c r="M9306" s="4" t="s">
        <v>29</v>
      </c>
      <c r="N9306" s="4" t="s">
        <v>29</v>
      </c>
      <c r="O9306" s="4">
        <v>1.639E-4</v>
      </c>
      <c r="P9306" s="4">
        <v>1.7390000000000001E-3</v>
      </c>
      <c r="Q9306" s="4">
        <v>2.0099999999999998</v>
      </c>
    </row>
    <row r="9307" spans="1:29" x14ac:dyDescent="0.25">
      <c r="A9307" s="3" t="s">
        <v>29</v>
      </c>
      <c r="B9307" s="3" t="s">
        <v>30</v>
      </c>
      <c r="C9307" s="3" t="s">
        <v>10962</v>
      </c>
      <c r="D9307" s="3" t="s">
        <v>10963</v>
      </c>
      <c r="E9307" s="3">
        <v>0</v>
      </c>
      <c r="F9307" s="3">
        <v>5.968</v>
      </c>
      <c r="G9307" s="3">
        <v>7</v>
      </c>
      <c r="H9307" s="3">
        <v>1</v>
      </c>
      <c r="I9307" s="3">
        <v>1</v>
      </c>
      <c r="J9307" s="3">
        <v>1</v>
      </c>
      <c r="K9307" s="3">
        <v>300</v>
      </c>
      <c r="L9307" s="3">
        <v>33.200000000000003</v>
      </c>
      <c r="M9307" s="3">
        <v>10.02</v>
      </c>
      <c r="N9307" s="3">
        <v>3.45</v>
      </c>
      <c r="O9307" s="3">
        <v>1</v>
      </c>
      <c r="P9307" s="3" t="s">
        <v>34</v>
      </c>
      <c r="Q9307" s="3" t="s">
        <v>34</v>
      </c>
      <c r="R9307" s="3" t="s">
        <v>34</v>
      </c>
      <c r="S9307" s="3" t="s">
        <v>9420</v>
      </c>
      <c r="T9307" s="3" t="s">
        <v>34</v>
      </c>
      <c r="U9307" s="3" t="s">
        <v>10964</v>
      </c>
      <c r="V9307" s="3" t="s">
        <v>34</v>
      </c>
      <c r="W9307" s="3" t="s">
        <v>38</v>
      </c>
      <c r="X9307" s="3" t="s">
        <v>34</v>
      </c>
      <c r="Y9307" s="3" t="s">
        <v>34</v>
      </c>
      <c r="Z9307" s="3" t="s">
        <v>34</v>
      </c>
      <c r="AA9307" s="3">
        <v>0</v>
      </c>
      <c r="AB9307" s="3" t="s">
        <v>29</v>
      </c>
      <c r="AC9307" s="3">
        <v>1</v>
      </c>
    </row>
    <row r="9308" spans="1:29" hidden="1" outlineLevel="1" collapsed="1" x14ac:dyDescent="0.25">
      <c r="A9308" t="s">
        <v>34</v>
      </c>
      <c r="B9308" s="2" t="s">
        <v>39</v>
      </c>
      <c r="C9308" s="2" t="s">
        <v>40</v>
      </c>
      <c r="D9308" s="2" t="s">
        <v>41</v>
      </c>
      <c r="E9308" s="2" t="s">
        <v>42</v>
      </c>
      <c r="F9308" s="2" t="s">
        <v>43</v>
      </c>
      <c r="G9308" s="2" t="s">
        <v>28</v>
      </c>
      <c r="H9308" s="2" t="s">
        <v>44</v>
      </c>
      <c r="I9308" s="2" t="s">
        <v>8</v>
      </c>
      <c r="J9308" s="2" t="s">
        <v>45</v>
      </c>
      <c r="K9308" s="2" t="s">
        <v>46</v>
      </c>
      <c r="L9308" s="2" t="s">
        <v>47</v>
      </c>
      <c r="M9308" s="2" t="s">
        <v>27</v>
      </c>
      <c r="N9308" s="2" t="s">
        <v>48</v>
      </c>
      <c r="O9308" s="2" t="s">
        <v>49</v>
      </c>
      <c r="P9308" s="2" t="s">
        <v>50</v>
      </c>
      <c r="Q9308" s="2" t="s">
        <v>51</v>
      </c>
    </row>
    <row r="9309" spans="1:29" hidden="1" outlineLevel="1" collapsed="1" x14ac:dyDescent="0.25">
      <c r="A9309" t="s">
        <v>34</v>
      </c>
      <c r="B9309" s="4" t="s">
        <v>29</v>
      </c>
      <c r="C9309" s="4" t="s">
        <v>10965</v>
      </c>
      <c r="D9309" s="4" t="s">
        <v>34</v>
      </c>
      <c r="E9309" s="4">
        <v>2.51368E-5</v>
      </c>
      <c r="F9309" s="4">
        <v>1.5434800000000001E-4</v>
      </c>
      <c r="G9309" s="4">
        <v>1</v>
      </c>
      <c r="H9309" s="4">
        <v>1</v>
      </c>
      <c r="I9309" s="4">
        <v>1</v>
      </c>
      <c r="J9309" s="4" t="s">
        <v>10962</v>
      </c>
      <c r="K9309" s="4">
        <v>0</v>
      </c>
      <c r="L9309" s="4">
        <v>2149.2842300000002</v>
      </c>
      <c r="M9309" s="4" t="s">
        <v>29</v>
      </c>
      <c r="N9309" s="4" t="s">
        <v>29</v>
      </c>
      <c r="O9309" s="4">
        <v>6.5770000000000002E-5</v>
      </c>
      <c r="P9309" s="4">
        <v>1.0759999999999999E-6</v>
      </c>
      <c r="Q9309" s="4">
        <v>3.45</v>
      </c>
    </row>
    <row r="9310" spans="1:29" x14ac:dyDescent="0.25">
      <c r="A9310" s="3" t="s">
        <v>29</v>
      </c>
      <c r="B9310" s="3" t="s">
        <v>30</v>
      </c>
      <c r="C9310" s="3" t="s">
        <v>10966</v>
      </c>
      <c r="D9310" s="3" t="s">
        <v>10967</v>
      </c>
      <c r="E9310" s="3">
        <v>0</v>
      </c>
      <c r="F9310" s="3">
        <v>5.9550000000000001</v>
      </c>
      <c r="G9310" s="3">
        <v>4</v>
      </c>
      <c r="H9310" s="3">
        <v>2</v>
      </c>
      <c r="I9310" s="3">
        <v>2</v>
      </c>
      <c r="J9310" s="3">
        <v>2</v>
      </c>
      <c r="K9310" s="3">
        <v>798</v>
      </c>
      <c r="L9310" s="3">
        <v>88.9</v>
      </c>
      <c r="M9310" s="3">
        <v>7.4</v>
      </c>
      <c r="N9310" s="3">
        <v>6.59</v>
      </c>
      <c r="O9310" s="3">
        <v>2</v>
      </c>
      <c r="P9310" s="3" t="s">
        <v>34</v>
      </c>
      <c r="Q9310" s="3" t="s">
        <v>34</v>
      </c>
      <c r="R9310" s="3" t="s">
        <v>189</v>
      </c>
      <c r="S9310" s="3" t="s">
        <v>10968</v>
      </c>
      <c r="T9310" s="3" t="s">
        <v>34</v>
      </c>
      <c r="U9310" s="3" t="s">
        <v>10969</v>
      </c>
      <c r="V9310" s="3" t="s">
        <v>34</v>
      </c>
      <c r="W9310" s="3" t="s">
        <v>193</v>
      </c>
      <c r="X9310" s="3" t="s">
        <v>34</v>
      </c>
      <c r="Y9310" s="3" t="s">
        <v>34</v>
      </c>
      <c r="Z9310" s="3" t="s">
        <v>34</v>
      </c>
      <c r="AA9310" s="3">
        <v>0</v>
      </c>
      <c r="AB9310" s="3" t="s">
        <v>29</v>
      </c>
      <c r="AC9310" s="3">
        <v>1</v>
      </c>
    </row>
    <row r="9311" spans="1:29" hidden="1" outlineLevel="1" collapsed="1" x14ac:dyDescent="0.25">
      <c r="A9311" t="s">
        <v>34</v>
      </c>
      <c r="B9311" s="2" t="s">
        <v>39</v>
      </c>
      <c r="C9311" s="2" t="s">
        <v>40</v>
      </c>
      <c r="D9311" s="2" t="s">
        <v>41</v>
      </c>
      <c r="E9311" s="2" t="s">
        <v>42</v>
      </c>
      <c r="F9311" s="2" t="s">
        <v>43</v>
      </c>
      <c r="G9311" s="2" t="s">
        <v>28</v>
      </c>
      <c r="H9311" s="2" t="s">
        <v>44</v>
      </c>
      <c r="I9311" s="2" t="s">
        <v>8</v>
      </c>
      <c r="J9311" s="2" t="s">
        <v>45</v>
      </c>
      <c r="K9311" s="2" t="s">
        <v>46</v>
      </c>
      <c r="L9311" s="2" t="s">
        <v>47</v>
      </c>
      <c r="M9311" s="2" t="s">
        <v>27</v>
      </c>
      <c r="N9311" s="2" t="s">
        <v>48</v>
      </c>
      <c r="O9311" s="2" t="s">
        <v>49</v>
      </c>
      <c r="P9311" s="2" t="s">
        <v>50</v>
      </c>
      <c r="Q9311" s="2" t="s">
        <v>51</v>
      </c>
    </row>
    <row r="9312" spans="1:29" hidden="1" outlineLevel="1" collapsed="1" x14ac:dyDescent="0.25">
      <c r="A9312" t="s">
        <v>34</v>
      </c>
      <c r="B9312" s="4" t="s">
        <v>29</v>
      </c>
      <c r="C9312" s="4" t="s">
        <v>10970</v>
      </c>
      <c r="D9312" s="4" t="s">
        <v>406</v>
      </c>
      <c r="E9312" s="4">
        <v>1.1826199999999999E-3</v>
      </c>
      <c r="F9312" s="4">
        <v>1.5434800000000001E-4</v>
      </c>
      <c r="G9312" s="4">
        <v>1</v>
      </c>
      <c r="H9312" s="4">
        <v>1</v>
      </c>
      <c r="I9312" s="4">
        <v>1</v>
      </c>
      <c r="J9312" s="4" t="s">
        <v>10966</v>
      </c>
      <c r="K9312" s="4">
        <v>0</v>
      </c>
      <c r="L9312" s="4">
        <v>2023.07934</v>
      </c>
      <c r="M9312" s="4" t="s">
        <v>29</v>
      </c>
      <c r="N9312" s="4" t="s">
        <v>29</v>
      </c>
      <c r="O9312" s="4">
        <v>6.5770000000000002E-5</v>
      </c>
      <c r="P9312" s="4">
        <v>1.126E-4</v>
      </c>
      <c r="Q9312" s="4">
        <v>3.69</v>
      </c>
    </row>
    <row r="9313" spans="1:29" hidden="1" outlineLevel="1" collapsed="1" x14ac:dyDescent="0.25">
      <c r="A9313" t="s">
        <v>34</v>
      </c>
      <c r="B9313" s="4" t="s">
        <v>29</v>
      </c>
      <c r="C9313" s="4" t="s">
        <v>10971</v>
      </c>
      <c r="D9313" s="4" t="s">
        <v>34</v>
      </c>
      <c r="E9313" s="4">
        <v>4.71771E-2</v>
      </c>
      <c r="F9313" s="4">
        <v>1.52893E-3</v>
      </c>
      <c r="G9313" s="4">
        <v>1</v>
      </c>
      <c r="H9313" s="4">
        <v>1</v>
      </c>
      <c r="I9313" s="4">
        <v>1</v>
      </c>
      <c r="J9313" s="4" t="s">
        <v>10966</v>
      </c>
      <c r="K9313" s="4">
        <v>0</v>
      </c>
      <c r="L9313" s="4">
        <v>1283.6630299999999</v>
      </c>
      <c r="M9313" s="4" t="s">
        <v>29</v>
      </c>
      <c r="N9313" s="4" t="s">
        <v>29</v>
      </c>
      <c r="O9313" s="4">
        <v>5.5110000000000001E-4</v>
      </c>
      <c r="P9313" s="4">
        <v>9.8510000000000004E-3</v>
      </c>
      <c r="Q9313" s="4">
        <v>2.91</v>
      </c>
    </row>
    <row r="9314" spans="1:29" x14ac:dyDescent="0.25">
      <c r="A9314" s="3" t="s">
        <v>29</v>
      </c>
      <c r="B9314" s="3" t="s">
        <v>30</v>
      </c>
      <c r="C9314" s="3" t="s">
        <v>10972</v>
      </c>
      <c r="D9314" s="3" t="s">
        <v>10973</v>
      </c>
      <c r="E9314" s="3">
        <v>0</v>
      </c>
      <c r="F9314" s="3">
        <v>5.952</v>
      </c>
      <c r="G9314" s="3">
        <v>11</v>
      </c>
      <c r="H9314" s="3">
        <v>2</v>
      </c>
      <c r="I9314" s="3">
        <v>2</v>
      </c>
      <c r="J9314" s="3">
        <v>2</v>
      </c>
      <c r="K9314" s="3">
        <v>187</v>
      </c>
      <c r="L9314" s="3">
        <v>21.3</v>
      </c>
      <c r="M9314" s="3">
        <v>9.4499999999999993</v>
      </c>
      <c r="N9314" s="3">
        <v>3.99</v>
      </c>
      <c r="O9314" s="3">
        <v>2</v>
      </c>
      <c r="P9314" s="3" t="s">
        <v>315</v>
      </c>
      <c r="Q9314" s="3" t="s">
        <v>34</v>
      </c>
      <c r="R9314" s="3" t="s">
        <v>34</v>
      </c>
      <c r="S9314" s="3" t="s">
        <v>10974</v>
      </c>
      <c r="T9314" s="3" t="s">
        <v>34</v>
      </c>
      <c r="U9314" s="3" t="s">
        <v>10972</v>
      </c>
      <c r="V9314" s="3" t="s">
        <v>34</v>
      </c>
      <c r="W9314" s="3" t="s">
        <v>1555</v>
      </c>
      <c r="X9314" s="3" t="s">
        <v>34</v>
      </c>
      <c r="Y9314" s="3" t="s">
        <v>34</v>
      </c>
      <c r="Z9314" s="3" t="s">
        <v>34</v>
      </c>
      <c r="AA9314" s="3">
        <v>0</v>
      </c>
      <c r="AB9314" s="3" t="s">
        <v>29</v>
      </c>
      <c r="AC9314" s="3">
        <v>1</v>
      </c>
    </row>
    <row r="9315" spans="1:29" hidden="1" outlineLevel="1" collapsed="1" x14ac:dyDescent="0.25">
      <c r="A9315" t="s">
        <v>34</v>
      </c>
      <c r="B9315" s="2" t="s">
        <v>39</v>
      </c>
      <c r="C9315" s="2" t="s">
        <v>40</v>
      </c>
      <c r="D9315" s="2" t="s">
        <v>41</v>
      </c>
      <c r="E9315" s="2" t="s">
        <v>42</v>
      </c>
      <c r="F9315" s="2" t="s">
        <v>43</v>
      </c>
      <c r="G9315" s="2" t="s">
        <v>28</v>
      </c>
      <c r="H9315" s="2" t="s">
        <v>44</v>
      </c>
      <c r="I9315" s="2" t="s">
        <v>8</v>
      </c>
      <c r="J9315" s="2" t="s">
        <v>45</v>
      </c>
      <c r="K9315" s="2" t="s">
        <v>46</v>
      </c>
      <c r="L9315" s="2" t="s">
        <v>47</v>
      </c>
      <c r="M9315" s="2" t="s">
        <v>27</v>
      </c>
      <c r="N9315" s="2" t="s">
        <v>48</v>
      </c>
      <c r="O9315" s="2" t="s">
        <v>49</v>
      </c>
      <c r="P9315" s="2" t="s">
        <v>50</v>
      </c>
      <c r="Q9315" s="2" t="s">
        <v>51</v>
      </c>
    </row>
    <row r="9316" spans="1:29" hidden="1" outlineLevel="1" collapsed="1" x14ac:dyDescent="0.25">
      <c r="A9316" t="s">
        <v>34</v>
      </c>
      <c r="B9316" s="4" t="s">
        <v>29</v>
      </c>
      <c r="C9316" s="4" t="s">
        <v>10975</v>
      </c>
      <c r="D9316" s="4" t="s">
        <v>196</v>
      </c>
      <c r="E9316" s="4">
        <v>5.0640499999999996E-3</v>
      </c>
      <c r="F9316" s="4">
        <v>3.0793500000000001E-4</v>
      </c>
      <c r="G9316" s="4">
        <v>1</v>
      </c>
      <c r="H9316" s="4">
        <v>1</v>
      </c>
      <c r="I9316" s="4">
        <v>1</v>
      </c>
      <c r="J9316" s="4" t="s">
        <v>10972</v>
      </c>
      <c r="K9316" s="4">
        <v>0</v>
      </c>
      <c r="L9316" s="4">
        <v>1292.7282700000001</v>
      </c>
      <c r="M9316" s="4" t="s">
        <v>29</v>
      </c>
      <c r="N9316" s="4" t="s">
        <v>29</v>
      </c>
      <c r="O9316" s="4">
        <v>1.192E-4</v>
      </c>
      <c r="P9316" s="4">
        <v>6.2370000000000004E-4</v>
      </c>
      <c r="Q9316" s="4">
        <v>2.0499999999999998</v>
      </c>
    </row>
    <row r="9317" spans="1:29" hidden="1" outlineLevel="1" collapsed="1" x14ac:dyDescent="0.25">
      <c r="A9317" t="s">
        <v>34</v>
      </c>
      <c r="B9317" s="4" t="s">
        <v>29</v>
      </c>
      <c r="C9317" s="4" t="s">
        <v>10976</v>
      </c>
      <c r="D9317" s="4" t="s">
        <v>388</v>
      </c>
      <c r="E9317" s="4">
        <v>1.22661E-2</v>
      </c>
      <c r="F9317" s="4">
        <v>4.3565599999999998E-4</v>
      </c>
      <c r="G9317" s="4">
        <v>1</v>
      </c>
      <c r="H9317" s="4">
        <v>1</v>
      </c>
      <c r="I9317" s="4">
        <v>1</v>
      </c>
      <c r="J9317" s="4" t="s">
        <v>10972</v>
      </c>
      <c r="K9317" s="4">
        <v>0</v>
      </c>
      <c r="L9317" s="4">
        <v>1090.55612</v>
      </c>
      <c r="M9317" s="4" t="s">
        <v>29</v>
      </c>
      <c r="N9317" s="4" t="s">
        <v>29</v>
      </c>
      <c r="O9317" s="4">
        <v>1.639E-4</v>
      </c>
      <c r="P9317" s="4">
        <v>1.7910000000000001E-3</v>
      </c>
      <c r="Q9317" s="4">
        <v>1.95</v>
      </c>
    </row>
    <row r="9318" spans="1:29" x14ac:dyDescent="0.25">
      <c r="A9318" s="3" t="s">
        <v>29</v>
      </c>
      <c r="B9318" s="3" t="s">
        <v>30</v>
      </c>
      <c r="C9318" s="3" t="s">
        <v>10977</v>
      </c>
      <c r="D9318" s="3" t="s">
        <v>10978</v>
      </c>
      <c r="E9318" s="3">
        <v>0</v>
      </c>
      <c r="F9318" s="3">
        <v>5.9370000000000003</v>
      </c>
      <c r="G9318" s="3">
        <v>3</v>
      </c>
      <c r="H9318" s="3">
        <v>1</v>
      </c>
      <c r="I9318" s="3">
        <v>2</v>
      </c>
      <c r="J9318" s="3">
        <v>1</v>
      </c>
      <c r="K9318" s="3">
        <v>447</v>
      </c>
      <c r="L9318" s="3">
        <v>50.9</v>
      </c>
      <c r="M9318" s="3">
        <v>9.2799999999999994</v>
      </c>
      <c r="N9318" s="3">
        <v>7.61</v>
      </c>
      <c r="O9318" s="3">
        <v>1</v>
      </c>
      <c r="P9318" s="3" t="s">
        <v>10979</v>
      </c>
      <c r="Q9318" s="3" t="s">
        <v>2186</v>
      </c>
      <c r="R9318" s="3" t="s">
        <v>1552</v>
      </c>
      <c r="S9318" s="3" t="s">
        <v>5031</v>
      </c>
      <c r="T9318" s="3" t="s">
        <v>10980</v>
      </c>
      <c r="U9318" s="3" t="s">
        <v>10977</v>
      </c>
      <c r="V9318" s="3" t="s">
        <v>10981</v>
      </c>
      <c r="W9318" s="3" t="s">
        <v>38</v>
      </c>
      <c r="X9318" s="3" t="s">
        <v>34</v>
      </c>
      <c r="Y9318" s="3" t="s">
        <v>34</v>
      </c>
      <c r="Z9318" s="3" t="s">
        <v>34</v>
      </c>
      <c r="AA9318" s="3">
        <v>0</v>
      </c>
      <c r="AB9318" s="3" t="s">
        <v>29</v>
      </c>
      <c r="AC9318" s="3">
        <v>1</v>
      </c>
    </row>
    <row r="9319" spans="1:29" hidden="1" outlineLevel="1" collapsed="1" x14ac:dyDescent="0.25">
      <c r="A9319" t="s">
        <v>34</v>
      </c>
      <c r="B9319" s="2" t="s">
        <v>39</v>
      </c>
      <c r="C9319" s="2" t="s">
        <v>40</v>
      </c>
      <c r="D9319" s="2" t="s">
        <v>41</v>
      </c>
      <c r="E9319" s="2" t="s">
        <v>42</v>
      </c>
      <c r="F9319" s="2" t="s">
        <v>43</v>
      </c>
      <c r="G9319" s="2" t="s">
        <v>28</v>
      </c>
      <c r="H9319" s="2" t="s">
        <v>44</v>
      </c>
      <c r="I9319" s="2" t="s">
        <v>8</v>
      </c>
      <c r="J9319" s="2" t="s">
        <v>45</v>
      </c>
      <c r="K9319" s="2" t="s">
        <v>46</v>
      </c>
      <c r="L9319" s="2" t="s">
        <v>47</v>
      </c>
      <c r="M9319" s="2" t="s">
        <v>27</v>
      </c>
      <c r="N9319" s="2" t="s">
        <v>48</v>
      </c>
      <c r="O9319" s="2" t="s">
        <v>49</v>
      </c>
      <c r="P9319" s="2" t="s">
        <v>50</v>
      </c>
      <c r="Q9319" s="2" t="s">
        <v>51</v>
      </c>
    </row>
    <row r="9320" spans="1:29" hidden="1" outlineLevel="1" collapsed="1" x14ac:dyDescent="0.25">
      <c r="A9320" t="s">
        <v>34</v>
      </c>
      <c r="B9320" s="4" t="s">
        <v>29</v>
      </c>
      <c r="C9320" s="4" t="s">
        <v>10982</v>
      </c>
      <c r="D9320" s="4" t="s">
        <v>154</v>
      </c>
      <c r="E9320" s="4">
        <v>2.6634700000000001E-5</v>
      </c>
      <c r="F9320" s="4">
        <v>1.5434800000000001E-4</v>
      </c>
      <c r="G9320" s="4">
        <v>1</v>
      </c>
      <c r="H9320" s="4">
        <v>1</v>
      </c>
      <c r="I9320" s="4">
        <v>2</v>
      </c>
      <c r="J9320" s="4" t="s">
        <v>10977</v>
      </c>
      <c r="K9320" s="4">
        <v>0</v>
      </c>
      <c r="L9320" s="4">
        <v>1874.8377700000001</v>
      </c>
      <c r="M9320" s="4" t="s">
        <v>29</v>
      </c>
      <c r="N9320" s="4" t="s">
        <v>29</v>
      </c>
      <c r="O9320" s="4">
        <v>6.5770000000000002E-5</v>
      </c>
      <c r="P9320" s="4">
        <v>1.156E-6</v>
      </c>
      <c r="Q9320" s="4">
        <v>3.49</v>
      </c>
    </row>
    <row r="9321" spans="1:29" x14ac:dyDescent="0.25">
      <c r="A9321" s="3" t="s">
        <v>29</v>
      </c>
      <c r="B9321" s="3" t="s">
        <v>30</v>
      </c>
      <c r="C9321" s="3" t="s">
        <v>10983</v>
      </c>
      <c r="D9321" s="3" t="s">
        <v>10984</v>
      </c>
      <c r="E9321" s="3">
        <v>0</v>
      </c>
      <c r="F9321" s="3">
        <v>5.9050000000000002</v>
      </c>
      <c r="G9321" s="3">
        <v>24</v>
      </c>
      <c r="H9321" s="3">
        <v>2</v>
      </c>
      <c r="I9321" s="3">
        <v>2</v>
      </c>
      <c r="J9321" s="3">
        <v>2</v>
      </c>
      <c r="K9321" s="3">
        <v>115</v>
      </c>
      <c r="L9321" s="3">
        <v>13</v>
      </c>
      <c r="M9321" s="3">
        <v>9.31</v>
      </c>
      <c r="N9321" s="3">
        <v>5.43</v>
      </c>
      <c r="O9321" s="3">
        <v>2</v>
      </c>
      <c r="P9321" s="3" t="s">
        <v>315</v>
      </c>
      <c r="Q9321" s="3" t="s">
        <v>34</v>
      </c>
      <c r="R9321" s="3" t="s">
        <v>34</v>
      </c>
      <c r="S9321" s="3" t="s">
        <v>8538</v>
      </c>
      <c r="T9321" s="3" t="s">
        <v>34</v>
      </c>
      <c r="U9321" s="3" t="s">
        <v>10985</v>
      </c>
      <c r="V9321" s="3" t="s">
        <v>34</v>
      </c>
      <c r="W9321" s="3" t="s">
        <v>638</v>
      </c>
      <c r="X9321" s="3" t="s">
        <v>34</v>
      </c>
      <c r="Y9321" s="3" t="s">
        <v>34</v>
      </c>
      <c r="Z9321" s="3" t="s">
        <v>34</v>
      </c>
      <c r="AA9321" s="3">
        <v>0</v>
      </c>
      <c r="AB9321" s="3" t="s">
        <v>29</v>
      </c>
      <c r="AC9321" s="3">
        <v>1</v>
      </c>
    </row>
    <row r="9322" spans="1:29" hidden="1" outlineLevel="1" collapsed="1" x14ac:dyDescent="0.25">
      <c r="A9322" t="s">
        <v>34</v>
      </c>
      <c r="B9322" s="2" t="s">
        <v>39</v>
      </c>
      <c r="C9322" s="2" t="s">
        <v>40</v>
      </c>
      <c r="D9322" s="2" t="s">
        <v>41</v>
      </c>
      <c r="E9322" s="2" t="s">
        <v>42</v>
      </c>
      <c r="F9322" s="2" t="s">
        <v>43</v>
      </c>
      <c r="G9322" s="2" t="s">
        <v>28</v>
      </c>
      <c r="H9322" s="2" t="s">
        <v>44</v>
      </c>
      <c r="I9322" s="2" t="s">
        <v>8</v>
      </c>
      <c r="J9322" s="2" t="s">
        <v>45</v>
      </c>
      <c r="K9322" s="2" t="s">
        <v>46</v>
      </c>
      <c r="L9322" s="2" t="s">
        <v>47</v>
      </c>
      <c r="M9322" s="2" t="s">
        <v>27</v>
      </c>
      <c r="N9322" s="2" t="s">
        <v>48</v>
      </c>
      <c r="O9322" s="2" t="s">
        <v>49</v>
      </c>
      <c r="P9322" s="2" t="s">
        <v>50</v>
      </c>
      <c r="Q9322" s="2" t="s">
        <v>51</v>
      </c>
    </row>
    <row r="9323" spans="1:29" hidden="1" outlineLevel="1" collapsed="1" x14ac:dyDescent="0.25">
      <c r="A9323" t="s">
        <v>34</v>
      </c>
      <c r="B9323" s="4" t="s">
        <v>29</v>
      </c>
      <c r="C9323" s="4" t="s">
        <v>10986</v>
      </c>
      <c r="D9323" s="4" t="s">
        <v>401</v>
      </c>
      <c r="E9323" s="4">
        <v>1.2290700000000001E-3</v>
      </c>
      <c r="F9323" s="4">
        <v>1.5434800000000001E-4</v>
      </c>
      <c r="G9323" s="4">
        <v>1</v>
      </c>
      <c r="H9323" s="4">
        <v>1</v>
      </c>
      <c r="I9323" s="4">
        <v>1</v>
      </c>
      <c r="J9323" s="4" t="s">
        <v>10983</v>
      </c>
      <c r="K9323" s="4">
        <v>0</v>
      </c>
      <c r="L9323" s="4">
        <v>2114.0685600000002</v>
      </c>
      <c r="M9323" s="4" t="s">
        <v>29</v>
      </c>
      <c r="N9323" s="4" t="s">
        <v>29</v>
      </c>
      <c r="O9323" s="4">
        <v>6.5770000000000002E-5</v>
      </c>
      <c r="P9323" s="4">
        <v>1.175E-4</v>
      </c>
      <c r="Q9323" s="4">
        <v>3.31</v>
      </c>
    </row>
    <row r="9324" spans="1:29" hidden="1" outlineLevel="1" collapsed="1" x14ac:dyDescent="0.25">
      <c r="A9324" t="s">
        <v>34</v>
      </c>
      <c r="B9324" s="4" t="s">
        <v>29</v>
      </c>
      <c r="C9324" s="4" t="s">
        <v>10987</v>
      </c>
      <c r="D9324" s="4" t="s">
        <v>34</v>
      </c>
      <c r="E9324" s="4">
        <v>4.98317E-2</v>
      </c>
      <c r="F9324" s="4">
        <v>1.52893E-3</v>
      </c>
      <c r="G9324" s="4">
        <v>1</v>
      </c>
      <c r="H9324" s="4">
        <v>1</v>
      </c>
      <c r="I9324" s="4">
        <v>1</v>
      </c>
      <c r="J9324" s="4" t="s">
        <v>10983</v>
      </c>
      <c r="K9324" s="4">
        <v>1</v>
      </c>
      <c r="L9324" s="4">
        <v>899.60365999999999</v>
      </c>
      <c r="M9324" s="4" t="s">
        <v>29</v>
      </c>
      <c r="N9324" s="4" t="s">
        <v>29</v>
      </c>
      <c r="O9324" s="4">
        <v>5.5110000000000001E-4</v>
      </c>
      <c r="P9324" s="4">
        <v>1.06E-2</v>
      </c>
      <c r="Q9324" s="4">
        <v>2.13</v>
      </c>
    </row>
    <row r="9325" spans="1:29" x14ac:dyDescent="0.25">
      <c r="A9325" s="3" t="s">
        <v>29</v>
      </c>
      <c r="B9325" s="3" t="s">
        <v>30</v>
      </c>
      <c r="C9325" s="3" t="s">
        <v>10988</v>
      </c>
      <c r="D9325" s="3" t="s">
        <v>10989</v>
      </c>
      <c r="E9325" s="3">
        <v>0</v>
      </c>
      <c r="F9325" s="3">
        <v>5.8869999999999996</v>
      </c>
      <c r="G9325" s="3">
        <v>12</v>
      </c>
      <c r="H9325" s="3">
        <v>1</v>
      </c>
      <c r="I9325" s="3">
        <v>3</v>
      </c>
      <c r="J9325" s="3">
        <v>1</v>
      </c>
      <c r="K9325" s="3">
        <v>110</v>
      </c>
      <c r="L9325" s="3">
        <v>12.5</v>
      </c>
      <c r="M9325" s="3">
        <v>4.79</v>
      </c>
      <c r="N9325" s="3">
        <v>10.33</v>
      </c>
      <c r="O9325" s="3">
        <v>1</v>
      </c>
      <c r="P9325" s="3" t="s">
        <v>315</v>
      </c>
      <c r="Q9325" s="3" t="s">
        <v>3464</v>
      </c>
      <c r="R9325" s="3" t="s">
        <v>5895</v>
      </c>
      <c r="S9325" s="3" t="s">
        <v>10990</v>
      </c>
      <c r="T9325" s="3" t="s">
        <v>10991</v>
      </c>
      <c r="U9325" s="3" t="s">
        <v>10988</v>
      </c>
      <c r="V9325" s="3" t="s">
        <v>10992</v>
      </c>
      <c r="W9325" s="3" t="s">
        <v>976</v>
      </c>
      <c r="X9325" s="3" t="s">
        <v>34</v>
      </c>
      <c r="Y9325" s="3" t="s">
        <v>34</v>
      </c>
      <c r="Z9325" s="3" t="s">
        <v>34</v>
      </c>
      <c r="AA9325" s="3">
        <v>0</v>
      </c>
      <c r="AB9325" s="3" t="s">
        <v>29</v>
      </c>
      <c r="AC9325" s="3">
        <v>1</v>
      </c>
    </row>
    <row r="9326" spans="1:29" hidden="1" outlineLevel="1" collapsed="1" x14ac:dyDescent="0.25">
      <c r="A9326" t="s">
        <v>34</v>
      </c>
      <c r="B9326" s="2" t="s">
        <v>39</v>
      </c>
      <c r="C9326" s="2" t="s">
        <v>40</v>
      </c>
      <c r="D9326" s="2" t="s">
        <v>41</v>
      </c>
      <c r="E9326" s="2" t="s">
        <v>42</v>
      </c>
      <c r="F9326" s="2" t="s">
        <v>43</v>
      </c>
      <c r="G9326" s="2" t="s">
        <v>28</v>
      </c>
      <c r="H9326" s="2" t="s">
        <v>44</v>
      </c>
      <c r="I9326" s="2" t="s">
        <v>8</v>
      </c>
      <c r="J9326" s="2" t="s">
        <v>45</v>
      </c>
      <c r="K9326" s="2" t="s">
        <v>46</v>
      </c>
      <c r="L9326" s="2" t="s">
        <v>47</v>
      </c>
      <c r="M9326" s="2" t="s">
        <v>27</v>
      </c>
      <c r="N9326" s="2" t="s">
        <v>48</v>
      </c>
      <c r="O9326" s="2" t="s">
        <v>49</v>
      </c>
      <c r="P9326" s="2" t="s">
        <v>50</v>
      </c>
      <c r="Q9326" s="2" t="s">
        <v>51</v>
      </c>
    </row>
    <row r="9327" spans="1:29" hidden="1" outlineLevel="1" collapsed="1" x14ac:dyDescent="0.25">
      <c r="A9327" t="s">
        <v>34</v>
      </c>
      <c r="B9327" s="4" t="s">
        <v>29</v>
      </c>
      <c r="C9327" s="4" t="s">
        <v>10993</v>
      </c>
      <c r="D9327" s="4" t="s">
        <v>34</v>
      </c>
      <c r="E9327" s="4">
        <v>2.9332400000000001E-5</v>
      </c>
      <c r="F9327" s="4">
        <v>1.5434800000000001E-4</v>
      </c>
      <c r="G9327" s="4">
        <v>1</v>
      </c>
      <c r="H9327" s="4">
        <v>1</v>
      </c>
      <c r="I9327" s="4">
        <v>3</v>
      </c>
      <c r="J9327" s="4" t="s">
        <v>10988</v>
      </c>
      <c r="K9327" s="4">
        <v>0</v>
      </c>
      <c r="L9327" s="4">
        <v>1497.85229</v>
      </c>
      <c r="M9327" s="4" t="s">
        <v>29</v>
      </c>
      <c r="N9327" s="4" t="s">
        <v>29</v>
      </c>
      <c r="O9327" s="4">
        <v>6.5770000000000002E-5</v>
      </c>
      <c r="P9327" s="4">
        <v>1.297E-6</v>
      </c>
      <c r="Q9327" s="4">
        <v>3.85</v>
      </c>
    </row>
    <row r="9328" spans="1:29" x14ac:dyDescent="0.25">
      <c r="A9328" s="3" t="s">
        <v>29</v>
      </c>
      <c r="B9328" s="3" t="s">
        <v>30</v>
      </c>
      <c r="C9328" s="3" t="s">
        <v>10994</v>
      </c>
      <c r="D9328" s="3" t="s">
        <v>10995</v>
      </c>
      <c r="E9328" s="3">
        <v>0</v>
      </c>
      <c r="F9328" s="3">
        <v>5.8559999999999999</v>
      </c>
      <c r="G9328" s="3">
        <v>7</v>
      </c>
      <c r="H9328" s="3">
        <v>1</v>
      </c>
      <c r="I9328" s="3">
        <v>1</v>
      </c>
      <c r="J9328" s="3">
        <v>1</v>
      </c>
      <c r="K9328" s="3">
        <v>357</v>
      </c>
      <c r="L9328" s="3">
        <v>38.700000000000003</v>
      </c>
      <c r="M9328" s="3">
        <v>5.41</v>
      </c>
      <c r="N9328" s="3">
        <v>3.88</v>
      </c>
      <c r="O9328" s="3">
        <v>1</v>
      </c>
      <c r="P9328" s="3" t="s">
        <v>315</v>
      </c>
      <c r="Q9328" s="3" t="s">
        <v>34</v>
      </c>
      <c r="R9328" s="3" t="s">
        <v>35</v>
      </c>
      <c r="S9328" s="3" t="s">
        <v>10996</v>
      </c>
      <c r="T9328" s="3" t="s">
        <v>34</v>
      </c>
      <c r="U9328" s="3" t="s">
        <v>10997</v>
      </c>
      <c r="V9328" s="3" t="s">
        <v>34</v>
      </c>
      <c r="W9328" s="3" t="s">
        <v>1758</v>
      </c>
      <c r="X9328" s="3" t="s">
        <v>34</v>
      </c>
      <c r="Y9328" s="3" t="s">
        <v>34</v>
      </c>
      <c r="Z9328" s="3" t="s">
        <v>34</v>
      </c>
      <c r="AA9328" s="3">
        <v>0</v>
      </c>
      <c r="AB9328" s="3" t="s">
        <v>29</v>
      </c>
      <c r="AC9328" s="3">
        <v>1</v>
      </c>
    </row>
    <row r="9329" spans="1:29" hidden="1" outlineLevel="1" collapsed="1" x14ac:dyDescent="0.25">
      <c r="A9329" t="s">
        <v>34</v>
      </c>
      <c r="B9329" s="2" t="s">
        <v>39</v>
      </c>
      <c r="C9329" s="2" t="s">
        <v>40</v>
      </c>
      <c r="D9329" s="2" t="s">
        <v>41</v>
      </c>
      <c r="E9329" s="2" t="s">
        <v>42</v>
      </c>
      <c r="F9329" s="2" t="s">
        <v>43</v>
      </c>
      <c r="G9329" s="2" t="s">
        <v>28</v>
      </c>
      <c r="H9329" s="2" t="s">
        <v>44</v>
      </c>
      <c r="I9329" s="2" t="s">
        <v>8</v>
      </c>
      <c r="J9329" s="2" t="s">
        <v>45</v>
      </c>
      <c r="K9329" s="2" t="s">
        <v>46</v>
      </c>
      <c r="L9329" s="2" t="s">
        <v>47</v>
      </c>
      <c r="M9329" s="2" t="s">
        <v>27</v>
      </c>
      <c r="N9329" s="2" t="s">
        <v>48</v>
      </c>
      <c r="O9329" s="2" t="s">
        <v>49</v>
      </c>
      <c r="P9329" s="2" t="s">
        <v>50</v>
      </c>
      <c r="Q9329" s="2" t="s">
        <v>51</v>
      </c>
    </row>
    <row r="9330" spans="1:29" hidden="1" outlineLevel="1" collapsed="1" x14ac:dyDescent="0.25">
      <c r="A9330" t="s">
        <v>34</v>
      </c>
      <c r="B9330" s="4" t="s">
        <v>29</v>
      </c>
      <c r="C9330" s="4" t="s">
        <v>10998</v>
      </c>
      <c r="D9330" s="4" t="s">
        <v>34</v>
      </c>
      <c r="E9330" s="4">
        <v>3.1080300000000001E-5</v>
      </c>
      <c r="F9330" s="4">
        <v>1.5434800000000001E-4</v>
      </c>
      <c r="G9330" s="4">
        <v>1</v>
      </c>
      <c r="H9330" s="4">
        <v>1</v>
      </c>
      <c r="I9330" s="4">
        <v>1</v>
      </c>
      <c r="J9330" s="4" t="s">
        <v>10994</v>
      </c>
      <c r="K9330" s="4">
        <v>0</v>
      </c>
      <c r="L9330" s="4">
        <v>2401.3085500000002</v>
      </c>
      <c r="M9330" s="4" t="s">
        <v>29</v>
      </c>
      <c r="N9330" s="4" t="s">
        <v>29</v>
      </c>
      <c r="O9330" s="4">
        <v>6.5770000000000002E-5</v>
      </c>
      <c r="P9330" s="4">
        <v>1.393E-6</v>
      </c>
      <c r="Q9330" s="4">
        <v>3.88</v>
      </c>
    </row>
    <row r="9331" spans="1:29" x14ac:dyDescent="0.25">
      <c r="A9331" s="3" t="s">
        <v>29</v>
      </c>
      <c r="B9331" s="3" t="s">
        <v>30</v>
      </c>
      <c r="C9331" s="3" t="s">
        <v>10999</v>
      </c>
      <c r="D9331" s="3" t="s">
        <v>11000</v>
      </c>
      <c r="E9331" s="3">
        <v>0</v>
      </c>
      <c r="F9331" s="3">
        <v>5.8490000000000002</v>
      </c>
      <c r="G9331" s="3">
        <v>4</v>
      </c>
      <c r="H9331" s="3">
        <v>1</v>
      </c>
      <c r="I9331" s="3">
        <v>1</v>
      </c>
      <c r="J9331" s="3">
        <v>1</v>
      </c>
      <c r="K9331" s="3">
        <v>326</v>
      </c>
      <c r="L9331" s="3">
        <v>34.9</v>
      </c>
      <c r="M9331" s="3">
        <v>7.17</v>
      </c>
      <c r="N9331" s="3">
        <v>2.63</v>
      </c>
      <c r="O9331" s="3">
        <v>1</v>
      </c>
      <c r="P9331" s="3" t="s">
        <v>315</v>
      </c>
      <c r="Q9331" s="3" t="s">
        <v>34</v>
      </c>
      <c r="R9331" s="3" t="s">
        <v>34</v>
      </c>
      <c r="S9331" s="3" t="s">
        <v>7657</v>
      </c>
      <c r="T9331" s="3" t="s">
        <v>34</v>
      </c>
      <c r="U9331" s="3" t="s">
        <v>10999</v>
      </c>
      <c r="V9331" s="3" t="s">
        <v>34</v>
      </c>
      <c r="W9331" s="3" t="s">
        <v>810</v>
      </c>
      <c r="X9331" s="3" t="s">
        <v>34</v>
      </c>
      <c r="Y9331" s="3" t="s">
        <v>34</v>
      </c>
      <c r="Z9331" s="3" t="s">
        <v>34</v>
      </c>
      <c r="AA9331" s="3">
        <v>0</v>
      </c>
      <c r="AB9331" s="3" t="s">
        <v>29</v>
      </c>
      <c r="AC9331" s="3">
        <v>1</v>
      </c>
    </row>
    <row r="9332" spans="1:29" hidden="1" outlineLevel="1" collapsed="1" x14ac:dyDescent="0.25">
      <c r="A9332" t="s">
        <v>34</v>
      </c>
      <c r="B9332" s="2" t="s">
        <v>39</v>
      </c>
      <c r="C9332" s="2" t="s">
        <v>40</v>
      </c>
      <c r="D9332" s="2" t="s">
        <v>41</v>
      </c>
      <c r="E9332" s="2" t="s">
        <v>42</v>
      </c>
      <c r="F9332" s="2" t="s">
        <v>43</v>
      </c>
      <c r="G9332" s="2" t="s">
        <v>28</v>
      </c>
      <c r="H9332" s="2" t="s">
        <v>44</v>
      </c>
      <c r="I9332" s="2" t="s">
        <v>8</v>
      </c>
      <c r="J9332" s="2" t="s">
        <v>45</v>
      </c>
      <c r="K9332" s="2" t="s">
        <v>46</v>
      </c>
      <c r="L9332" s="2" t="s">
        <v>47</v>
      </c>
      <c r="M9332" s="2" t="s">
        <v>27</v>
      </c>
      <c r="N9332" s="2" t="s">
        <v>48</v>
      </c>
      <c r="O9332" s="2" t="s">
        <v>49</v>
      </c>
      <c r="P9332" s="2" t="s">
        <v>50</v>
      </c>
      <c r="Q9332" s="2" t="s">
        <v>51</v>
      </c>
    </row>
    <row r="9333" spans="1:29" hidden="1" outlineLevel="1" collapsed="1" x14ac:dyDescent="0.25">
      <c r="A9333" t="s">
        <v>34</v>
      </c>
      <c r="B9333" s="4" t="s">
        <v>29</v>
      </c>
      <c r="C9333" s="4" t="s">
        <v>11001</v>
      </c>
      <c r="D9333" s="4" t="s">
        <v>34</v>
      </c>
      <c r="E9333" s="4">
        <v>3.1482700000000003E-5</v>
      </c>
      <c r="F9333" s="4">
        <v>1.5434800000000001E-4</v>
      </c>
      <c r="G9333" s="4">
        <v>1</v>
      </c>
      <c r="H9333" s="4">
        <v>1</v>
      </c>
      <c r="I9333" s="4">
        <v>1</v>
      </c>
      <c r="J9333" s="4" t="s">
        <v>10999</v>
      </c>
      <c r="K9333" s="4">
        <v>0</v>
      </c>
      <c r="L9333" s="4">
        <v>1299.7167999999999</v>
      </c>
      <c r="M9333" s="4" t="s">
        <v>29</v>
      </c>
      <c r="N9333" s="4" t="s">
        <v>29</v>
      </c>
      <c r="O9333" s="4">
        <v>6.5770000000000002E-5</v>
      </c>
      <c r="P9333" s="4">
        <v>1.4169999999999999E-6</v>
      </c>
      <c r="Q9333" s="4">
        <v>2.63</v>
      </c>
    </row>
    <row r="9334" spans="1:29" x14ac:dyDescent="0.25">
      <c r="A9334" s="3" t="s">
        <v>29</v>
      </c>
      <c r="B9334" s="3" t="s">
        <v>30</v>
      </c>
      <c r="C9334" s="3" t="s">
        <v>11002</v>
      </c>
      <c r="D9334" s="3" t="s">
        <v>11003</v>
      </c>
      <c r="E9334" s="3">
        <v>0</v>
      </c>
      <c r="F9334" s="3">
        <v>5.8259999999999996</v>
      </c>
      <c r="G9334" s="3">
        <v>4</v>
      </c>
      <c r="H9334" s="3">
        <v>2</v>
      </c>
      <c r="I9334" s="3">
        <v>2</v>
      </c>
      <c r="J9334" s="3">
        <v>2</v>
      </c>
      <c r="K9334" s="3">
        <v>771</v>
      </c>
      <c r="L9334" s="3">
        <v>86.2</v>
      </c>
      <c r="M9334" s="3">
        <v>4.8600000000000003</v>
      </c>
      <c r="N9334" s="3">
        <v>3.05</v>
      </c>
      <c r="O9334" s="3">
        <v>2</v>
      </c>
      <c r="P9334" s="3" t="s">
        <v>315</v>
      </c>
      <c r="Q9334" s="3" t="s">
        <v>34</v>
      </c>
      <c r="R9334" s="3" t="s">
        <v>1854</v>
      </c>
      <c r="S9334" s="3" t="s">
        <v>11004</v>
      </c>
      <c r="T9334" s="3" t="s">
        <v>34</v>
      </c>
      <c r="U9334" s="3" t="s">
        <v>11005</v>
      </c>
      <c r="V9334" s="3" t="s">
        <v>34</v>
      </c>
      <c r="W9334" s="3" t="s">
        <v>714</v>
      </c>
      <c r="X9334" s="3" t="s">
        <v>34</v>
      </c>
      <c r="Y9334" s="3" t="s">
        <v>34</v>
      </c>
      <c r="Z9334" s="3" t="s">
        <v>34</v>
      </c>
      <c r="AA9334" s="3">
        <v>0</v>
      </c>
      <c r="AB9334" s="3" t="s">
        <v>29</v>
      </c>
      <c r="AC9334" s="3">
        <v>1</v>
      </c>
    </row>
    <row r="9335" spans="1:29" hidden="1" outlineLevel="1" collapsed="1" x14ac:dyDescent="0.25">
      <c r="A9335" t="s">
        <v>34</v>
      </c>
      <c r="B9335" s="2" t="s">
        <v>39</v>
      </c>
      <c r="C9335" s="2" t="s">
        <v>40</v>
      </c>
      <c r="D9335" s="2" t="s">
        <v>41</v>
      </c>
      <c r="E9335" s="2" t="s">
        <v>42</v>
      </c>
      <c r="F9335" s="2" t="s">
        <v>43</v>
      </c>
      <c r="G9335" s="2" t="s">
        <v>28</v>
      </c>
      <c r="H9335" s="2" t="s">
        <v>44</v>
      </c>
      <c r="I9335" s="2" t="s">
        <v>8</v>
      </c>
      <c r="J9335" s="2" t="s">
        <v>45</v>
      </c>
      <c r="K9335" s="2" t="s">
        <v>46</v>
      </c>
      <c r="L9335" s="2" t="s">
        <v>47</v>
      </c>
      <c r="M9335" s="2" t="s">
        <v>27</v>
      </c>
      <c r="N9335" s="2" t="s">
        <v>48</v>
      </c>
      <c r="O9335" s="2" t="s">
        <v>49</v>
      </c>
      <c r="P9335" s="2" t="s">
        <v>50</v>
      </c>
      <c r="Q9335" s="2" t="s">
        <v>51</v>
      </c>
    </row>
    <row r="9336" spans="1:29" hidden="1" outlineLevel="1" collapsed="1" x14ac:dyDescent="0.25">
      <c r="A9336" t="s">
        <v>34</v>
      </c>
      <c r="B9336" s="4" t="s">
        <v>29</v>
      </c>
      <c r="C9336" s="4" t="s">
        <v>11006</v>
      </c>
      <c r="D9336" s="4" t="s">
        <v>34</v>
      </c>
      <c r="E9336" s="4">
        <v>8.2741399999999993E-3</v>
      </c>
      <c r="F9336" s="4">
        <v>4.3565599999999998E-4</v>
      </c>
      <c r="G9336" s="4">
        <v>1</v>
      </c>
      <c r="H9336" s="4">
        <v>1</v>
      </c>
      <c r="I9336" s="4">
        <v>1</v>
      </c>
      <c r="J9336" s="4" t="s">
        <v>11002</v>
      </c>
      <c r="K9336" s="4">
        <v>0</v>
      </c>
      <c r="L9336" s="4">
        <v>1767.8984</v>
      </c>
      <c r="M9336" s="4" t="s">
        <v>29</v>
      </c>
      <c r="N9336" s="4" t="s">
        <v>29</v>
      </c>
      <c r="O9336" s="4">
        <v>1.639E-4</v>
      </c>
      <c r="P9336" s="4">
        <v>1.1150000000000001E-3</v>
      </c>
      <c r="Q9336" s="4">
        <v>3.05</v>
      </c>
    </row>
    <row r="9337" spans="1:29" hidden="1" outlineLevel="1" collapsed="1" x14ac:dyDescent="0.25">
      <c r="A9337" t="s">
        <v>34</v>
      </c>
      <c r="B9337" s="4" t="s">
        <v>29</v>
      </c>
      <c r="C9337" s="4" t="s">
        <v>11007</v>
      </c>
      <c r="D9337" s="4" t="s">
        <v>11008</v>
      </c>
      <c r="E9337" s="4">
        <v>9.6382900000000007E-3</v>
      </c>
      <c r="F9337" s="4">
        <v>4.3565599999999998E-4</v>
      </c>
      <c r="G9337" s="4">
        <v>1</v>
      </c>
      <c r="H9337" s="4">
        <v>1</v>
      </c>
      <c r="I9337" s="4">
        <v>1</v>
      </c>
      <c r="J9337" s="4" t="s">
        <v>11002</v>
      </c>
      <c r="K9337" s="4">
        <v>0</v>
      </c>
      <c r="L9337" s="4">
        <v>2057.8763600000002</v>
      </c>
      <c r="M9337" s="4" t="s">
        <v>29</v>
      </c>
      <c r="N9337" s="4" t="s">
        <v>29</v>
      </c>
      <c r="O9337" s="4">
        <v>1.639E-4</v>
      </c>
      <c r="P9337" s="4">
        <v>1.338E-3</v>
      </c>
      <c r="Q9337" s="4">
        <v>1.61</v>
      </c>
    </row>
    <row r="9338" spans="1:29" x14ac:dyDescent="0.25">
      <c r="A9338" s="3" t="s">
        <v>29</v>
      </c>
      <c r="B9338" s="3" t="s">
        <v>30</v>
      </c>
      <c r="C9338" s="3" t="s">
        <v>11009</v>
      </c>
      <c r="D9338" s="3" t="s">
        <v>11010</v>
      </c>
      <c r="E9338" s="3">
        <v>0</v>
      </c>
      <c r="F9338" s="3">
        <v>5.78</v>
      </c>
      <c r="G9338" s="3">
        <v>10</v>
      </c>
      <c r="H9338" s="3">
        <v>2</v>
      </c>
      <c r="I9338" s="3">
        <v>2</v>
      </c>
      <c r="J9338" s="3">
        <v>2</v>
      </c>
      <c r="K9338" s="3">
        <v>396</v>
      </c>
      <c r="L9338" s="3">
        <v>44.1</v>
      </c>
      <c r="M9338" s="3">
        <v>5.76</v>
      </c>
      <c r="N9338" s="3">
        <v>6.76</v>
      </c>
      <c r="O9338" s="3">
        <v>2</v>
      </c>
      <c r="P9338" s="3" t="s">
        <v>315</v>
      </c>
      <c r="Q9338" s="3" t="s">
        <v>4583</v>
      </c>
      <c r="R9338" s="3" t="s">
        <v>35</v>
      </c>
      <c r="S9338" s="3" t="s">
        <v>34</v>
      </c>
      <c r="T9338" s="3" t="s">
        <v>34</v>
      </c>
      <c r="U9338" s="3" t="s">
        <v>11009</v>
      </c>
      <c r="V9338" s="3" t="s">
        <v>34</v>
      </c>
      <c r="W9338" s="3" t="s">
        <v>638</v>
      </c>
      <c r="X9338" s="3" t="s">
        <v>34</v>
      </c>
      <c r="Y9338" s="3" t="s">
        <v>34</v>
      </c>
      <c r="Z9338" s="3" t="s">
        <v>34</v>
      </c>
      <c r="AA9338" s="3">
        <v>0</v>
      </c>
      <c r="AB9338" s="3" t="s">
        <v>29</v>
      </c>
      <c r="AC9338" s="3">
        <v>1</v>
      </c>
    </row>
    <row r="9339" spans="1:29" hidden="1" outlineLevel="1" collapsed="1" x14ac:dyDescent="0.25">
      <c r="A9339" t="s">
        <v>34</v>
      </c>
      <c r="B9339" s="2" t="s">
        <v>39</v>
      </c>
      <c r="C9339" s="2" t="s">
        <v>40</v>
      </c>
      <c r="D9339" s="2" t="s">
        <v>41</v>
      </c>
      <c r="E9339" s="2" t="s">
        <v>42</v>
      </c>
      <c r="F9339" s="2" t="s">
        <v>43</v>
      </c>
      <c r="G9339" s="2" t="s">
        <v>28</v>
      </c>
      <c r="H9339" s="2" t="s">
        <v>44</v>
      </c>
      <c r="I9339" s="2" t="s">
        <v>8</v>
      </c>
      <c r="J9339" s="2" t="s">
        <v>45</v>
      </c>
      <c r="K9339" s="2" t="s">
        <v>46</v>
      </c>
      <c r="L9339" s="2" t="s">
        <v>47</v>
      </c>
      <c r="M9339" s="2" t="s">
        <v>27</v>
      </c>
      <c r="N9339" s="2" t="s">
        <v>48</v>
      </c>
      <c r="O9339" s="2" t="s">
        <v>49</v>
      </c>
      <c r="P9339" s="2" t="s">
        <v>50</v>
      </c>
      <c r="Q9339" s="2" t="s">
        <v>51</v>
      </c>
    </row>
    <row r="9340" spans="1:29" hidden="1" outlineLevel="1" collapsed="1" x14ac:dyDescent="0.25">
      <c r="A9340" t="s">
        <v>34</v>
      </c>
      <c r="B9340" s="4" t="s">
        <v>29</v>
      </c>
      <c r="C9340" s="4" t="s">
        <v>11011</v>
      </c>
      <c r="D9340" s="4" t="s">
        <v>34</v>
      </c>
      <c r="E9340" s="4">
        <v>2.4650300000000002E-4</v>
      </c>
      <c r="F9340" s="4">
        <v>1.5434800000000001E-4</v>
      </c>
      <c r="G9340" s="4">
        <v>1</v>
      </c>
      <c r="H9340" s="4">
        <v>1</v>
      </c>
      <c r="I9340" s="4">
        <v>1</v>
      </c>
      <c r="J9340" s="4" t="s">
        <v>11009</v>
      </c>
      <c r="K9340" s="4">
        <v>0</v>
      </c>
      <c r="L9340" s="4">
        <v>2199.1503200000002</v>
      </c>
      <c r="M9340" s="4" t="s">
        <v>29</v>
      </c>
      <c r="N9340" s="4" t="s">
        <v>29</v>
      </c>
      <c r="O9340" s="4">
        <v>6.5770000000000002E-5</v>
      </c>
      <c r="P9340" s="4">
        <v>1.7070000000000001E-5</v>
      </c>
      <c r="Q9340" s="4">
        <v>4.5199999999999996</v>
      </c>
    </row>
    <row r="9341" spans="1:29" hidden="1" outlineLevel="1" collapsed="1" x14ac:dyDescent="0.25">
      <c r="A9341" t="s">
        <v>34</v>
      </c>
      <c r="B9341" s="4" t="s">
        <v>29</v>
      </c>
      <c r="C9341" s="4" t="s">
        <v>11012</v>
      </c>
      <c r="D9341" s="4" t="s">
        <v>139</v>
      </c>
      <c r="E9341" s="4">
        <v>0.228689</v>
      </c>
      <c r="F9341" s="4">
        <v>8.6030299999999994E-3</v>
      </c>
      <c r="G9341" s="4">
        <v>1</v>
      </c>
      <c r="H9341" s="4">
        <v>1</v>
      </c>
      <c r="I9341" s="4">
        <v>1</v>
      </c>
      <c r="J9341" s="4" t="s">
        <v>11009</v>
      </c>
      <c r="K9341" s="4">
        <v>0</v>
      </c>
      <c r="L9341" s="4">
        <v>1959.9860900000001</v>
      </c>
      <c r="M9341" s="4" t="s">
        <v>29</v>
      </c>
      <c r="N9341" s="4" t="s">
        <v>29</v>
      </c>
      <c r="O9341" s="4">
        <v>3.1670000000000001E-3</v>
      </c>
      <c r="P9341" s="4">
        <v>9.7259999999999999E-2</v>
      </c>
      <c r="Q9341" s="4">
        <v>2.2400000000000002</v>
      </c>
    </row>
    <row r="9342" spans="1:29" x14ac:dyDescent="0.25">
      <c r="A9342" s="3" t="s">
        <v>29</v>
      </c>
      <c r="B9342" s="3" t="s">
        <v>30</v>
      </c>
      <c r="C9342" s="3" t="s">
        <v>11013</v>
      </c>
      <c r="D9342" s="3" t="s">
        <v>11014</v>
      </c>
      <c r="E9342" s="3">
        <v>0</v>
      </c>
      <c r="F9342" s="3">
        <v>5.7759999999999998</v>
      </c>
      <c r="G9342" s="3">
        <v>2</v>
      </c>
      <c r="H9342" s="3">
        <v>1</v>
      </c>
      <c r="I9342" s="3">
        <v>1</v>
      </c>
      <c r="J9342" s="3">
        <v>1</v>
      </c>
      <c r="K9342" s="3">
        <v>713</v>
      </c>
      <c r="L9342" s="3">
        <v>78.3</v>
      </c>
      <c r="M9342" s="3">
        <v>5.68</v>
      </c>
      <c r="N9342" s="3">
        <v>3.71</v>
      </c>
      <c r="O9342" s="3">
        <v>1</v>
      </c>
      <c r="P9342" s="3" t="s">
        <v>34</v>
      </c>
      <c r="Q9342" s="3" t="s">
        <v>34</v>
      </c>
      <c r="R9342" s="3" t="s">
        <v>189</v>
      </c>
      <c r="S9342" s="3" t="s">
        <v>11015</v>
      </c>
      <c r="T9342" s="3" t="s">
        <v>34</v>
      </c>
      <c r="U9342" s="3" t="s">
        <v>11016</v>
      </c>
      <c r="V9342" s="3" t="s">
        <v>34</v>
      </c>
      <c r="W9342" s="3" t="s">
        <v>2509</v>
      </c>
      <c r="X9342" s="3" t="s">
        <v>34</v>
      </c>
      <c r="Y9342" s="3" t="s">
        <v>34</v>
      </c>
      <c r="Z9342" s="3" t="s">
        <v>34</v>
      </c>
      <c r="AA9342" s="3">
        <v>0</v>
      </c>
      <c r="AB9342" s="3" t="s">
        <v>29</v>
      </c>
      <c r="AC9342" s="3">
        <v>1</v>
      </c>
    </row>
    <row r="9343" spans="1:29" hidden="1" outlineLevel="1" collapsed="1" x14ac:dyDescent="0.25">
      <c r="A9343" t="s">
        <v>34</v>
      </c>
      <c r="B9343" s="2" t="s">
        <v>39</v>
      </c>
      <c r="C9343" s="2" t="s">
        <v>40</v>
      </c>
      <c r="D9343" s="2" t="s">
        <v>41</v>
      </c>
      <c r="E9343" s="2" t="s">
        <v>42</v>
      </c>
      <c r="F9343" s="2" t="s">
        <v>43</v>
      </c>
      <c r="G9343" s="2" t="s">
        <v>28</v>
      </c>
      <c r="H9343" s="2" t="s">
        <v>44</v>
      </c>
      <c r="I9343" s="2" t="s">
        <v>8</v>
      </c>
      <c r="J9343" s="2" t="s">
        <v>45</v>
      </c>
      <c r="K9343" s="2" t="s">
        <v>46</v>
      </c>
      <c r="L9343" s="2" t="s">
        <v>47</v>
      </c>
      <c r="M9343" s="2" t="s">
        <v>27</v>
      </c>
      <c r="N9343" s="2" t="s">
        <v>48</v>
      </c>
      <c r="O9343" s="2" t="s">
        <v>49</v>
      </c>
      <c r="P9343" s="2" t="s">
        <v>50</v>
      </c>
      <c r="Q9343" s="2" t="s">
        <v>51</v>
      </c>
    </row>
    <row r="9344" spans="1:29" hidden="1" outlineLevel="1" collapsed="1" x14ac:dyDescent="0.25">
      <c r="A9344" t="s">
        <v>34</v>
      </c>
      <c r="B9344" s="4" t="s">
        <v>29</v>
      </c>
      <c r="C9344" s="4" t="s">
        <v>11017</v>
      </c>
      <c r="D9344" s="4" t="s">
        <v>11018</v>
      </c>
      <c r="E9344" s="4">
        <v>3.6267899999999999E-5</v>
      </c>
      <c r="F9344" s="4">
        <v>1.5434800000000001E-4</v>
      </c>
      <c r="G9344" s="4">
        <v>1</v>
      </c>
      <c r="H9344" s="4">
        <v>1</v>
      </c>
      <c r="I9344" s="4">
        <v>1</v>
      </c>
      <c r="J9344" s="4" t="s">
        <v>11013</v>
      </c>
      <c r="K9344" s="4">
        <v>0</v>
      </c>
      <c r="L9344" s="4">
        <v>1521.7148199999999</v>
      </c>
      <c r="M9344" s="4" t="s">
        <v>29</v>
      </c>
      <c r="N9344" s="4" t="s">
        <v>29</v>
      </c>
      <c r="O9344" s="4">
        <v>6.5770000000000002E-5</v>
      </c>
      <c r="P9344" s="4">
        <v>1.674E-6</v>
      </c>
      <c r="Q9344" s="4">
        <v>3.71</v>
      </c>
    </row>
    <row r="9345" spans="1:29" x14ac:dyDescent="0.25">
      <c r="A9345" s="3" t="s">
        <v>29</v>
      </c>
      <c r="B9345" s="3" t="s">
        <v>30</v>
      </c>
      <c r="C9345" s="3" t="s">
        <v>11019</v>
      </c>
      <c r="D9345" s="3" t="s">
        <v>11020</v>
      </c>
      <c r="E9345" s="3">
        <v>0</v>
      </c>
      <c r="F9345" s="3">
        <v>5.7720000000000002</v>
      </c>
      <c r="G9345" s="3">
        <v>2</v>
      </c>
      <c r="H9345" s="3">
        <v>2</v>
      </c>
      <c r="I9345" s="3">
        <v>2</v>
      </c>
      <c r="J9345" s="3">
        <v>2</v>
      </c>
      <c r="K9345" s="3">
        <v>1435</v>
      </c>
      <c r="L9345" s="3">
        <v>162.9</v>
      </c>
      <c r="M9345" s="3">
        <v>9.1</v>
      </c>
      <c r="N9345" s="3">
        <v>4.59</v>
      </c>
      <c r="O9345" s="3">
        <v>2</v>
      </c>
      <c r="P9345" s="3" t="s">
        <v>315</v>
      </c>
      <c r="Q9345" s="3" t="s">
        <v>6704</v>
      </c>
      <c r="R9345" s="3" t="s">
        <v>7042</v>
      </c>
      <c r="S9345" s="3" t="s">
        <v>11021</v>
      </c>
      <c r="T9345" s="3" t="s">
        <v>11022</v>
      </c>
      <c r="U9345" s="3" t="s">
        <v>11019</v>
      </c>
      <c r="V9345" s="3" t="s">
        <v>11019</v>
      </c>
      <c r="W9345" s="3" t="s">
        <v>976</v>
      </c>
      <c r="X9345" s="3" t="s">
        <v>34</v>
      </c>
      <c r="Y9345" s="3" t="s">
        <v>11023</v>
      </c>
      <c r="Z9345" s="3" t="s">
        <v>34</v>
      </c>
      <c r="AA9345" s="3">
        <v>4</v>
      </c>
      <c r="AB9345" s="3" t="s">
        <v>29</v>
      </c>
      <c r="AC9345" s="3">
        <v>1</v>
      </c>
    </row>
    <row r="9346" spans="1:29" hidden="1" outlineLevel="1" collapsed="1" x14ac:dyDescent="0.25">
      <c r="A9346" t="s">
        <v>34</v>
      </c>
      <c r="B9346" s="2" t="s">
        <v>39</v>
      </c>
      <c r="C9346" s="2" t="s">
        <v>40</v>
      </c>
      <c r="D9346" s="2" t="s">
        <v>41</v>
      </c>
      <c r="E9346" s="2" t="s">
        <v>42</v>
      </c>
      <c r="F9346" s="2" t="s">
        <v>43</v>
      </c>
      <c r="G9346" s="2" t="s">
        <v>28</v>
      </c>
      <c r="H9346" s="2" t="s">
        <v>44</v>
      </c>
      <c r="I9346" s="2" t="s">
        <v>8</v>
      </c>
      <c r="J9346" s="2" t="s">
        <v>45</v>
      </c>
      <c r="K9346" s="2" t="s">
        <v>46</v>
      </c>
      <c r="L9346" s="2" t="s">
        <v>47</v>
      </c>
      <c r="M9346" s="2" t="s">
        <v>27</v>
      </c>
      <c r="N9346" s="2" t="s">
        <v>48</v>
      </c>
      <c r="O9346" s="2" t="s">
        <v>49</v>
      </c>
      <c r="P9346" s="2" t="s">
        <v>50</v>
      </c>
      <c r="Q9346" s="2" t="s">
        <v>51</v>
      </c>
    </row>
    <row r="9347" spans="1:29" hidden="1" outlineLevel="1" collapsed="1" x14ac:dyDescent="0.25">
      <c r="A9347" t="s">
        <v>34</v>
      </c>
      <c r="B9347" s="4" t="s">
        <v>29</v>
      </c>
      <c r="C9347" s="4" t="s">
        <v>11024</v>
      </c>
      <c r="D9347" s="4" t="s">
        <v>34</v>
      </c>
      <c r="E9347" s="4">
        <v>1.21117E-2</v>
      </c>
      <c r="F9347" s="4">
        <v>4.3565599999999998E-4</v>
      </c>
      <c r="G9347" s="4">
        <v>1</v>
      </c>
      <c r="H9347" s="4">
        <v>1</v>
      </c>
      <c r="I9347" s="4">
        <v>1</v>
      </c>
      <c r="J9347" s="4" t="s">
        <v>11019</v>
      </c>
      <c r="K9347" s="4">
        <v>1</v>
      </c>
      <c r="L9347" s="4">
        <v>1484.84312</v>
      </c>
      <c r="M9347" s="4" t="s">
        <v>29</v>
      </c>
      <c r="N9347" s="4" t="s">
        <v>29</v>
      </c>
      <c r="O9347" s="4">
        <v>1.639E-4</v>
      </c>
      <c r="P9347" s="4">
        <v>1.7600000000000001E-3</v>
      </c>
      <c r="Q9347" s="4">
        <v>2.09</v>
      </c>
    </row>
    <row r="9348" spans="1:29" hidden="1" outlineLevel="1" collapsed="1" x14ac:dyDescent="0.25">
      <c r="A9348" t="s">
        <v>34</v>
      </c>
      <c r="B9348" s="4" t="s">
        <v>29</v>
      </c>
      <c r="C9348" s="4" t="s">
        <v>11025</v>
      </c>
      <c r="D9348" s="4" t="s">
        <v>34</v>
      </c>
      <c r="E9348" s="4">
        <v>7.3313800000000002E-3</v>
      </c>
      <c r="F9348" s="4">
        <v>4.3565599999999998E-4</v>
      </c>
      <c r="G9348" s="4">
        <v>1</v>
      </c>
      <c r="H9348" s="4">
        <v>1</v>
      </c>
      <c r="I9348" s="4">
        <v>1</v>
      </c>
      <c r="J9348" s="4" t="s">
        <v>11019</v>
      </c>
      <c r="K9348" s="4">
        <v>1</v>
      </c>
      <c r="L9348" s="4">
        <v>2153.1448399999999</v>
      </c>
      <c r="M9348" s="4" t="s">
        <v>29</v>
      </c>
      <c r="N9348" s="4" t="s">
        <v>29</v>
      </c>
      <c r="O9348" s="4">
        <v>1.639E-4</v>
      </c>
      <c r="P9348" s="4">
        <v>9.5989999999999997E-4</v>
      </c>
      <c r="Q9348" s="4">
        <v>2.5</v>
      </c>
    </row>
    <row r="9349" spans="1:29" x14ac:dyDescent="0.25">
      <c r="A9349" s="3" t="s">
        <v>29</v>
      </c>
      <c r="B9349" s="3" t="s">
        <v>30</v>
      </c>
      <c r="C9349" s="3" t="s">
        <v>11026</v>
      </c>
      <c r="D9349" s="3" t="s">
        <v>11027</v>
      </c>
      <c r="E9349" s="3">
        <v>0</v>
      </c>
      <c r="F9349" s="3">
        <v>5.7649999999999997</v>
      </c>
      <c r="G9349" s="3">
        <v>6</v>
      </c>
      <c r="H9349" s="3">
        <v>2</v>
      </c>
      <c r="I9349" s="3">
        <v>2</v>
      </c>
      <c r="J9349" s="3">
        <v>2</v>
      </c>
      <c r="K9349" s="3">
        <v>511</v>
      </c>
      <c r="L9349" s="3">
        <v>57.2</v>
      </c>
      <c r="M9349" s="3">
        <v>4.63</v>
      </c>
      <c r="N9349" s="3">
        <v>3.77</v>
      </c>
      <c r="O9349" s="3">
        <v>2</v>
      </c>
      <c r="P9349" s="3" t="s">
        <v>34</v>
      </c>
      <c r="Q9349" s="3" t="s">
        <v>34</v>
      </c>
      <c r="R9349" s="3" t="s">
        <v>189</v>
      </c>
      <c r="S9349" s="3" t="s">
        <v>11028</v>
      </c>
      <c r="T9349" s="3" t="s">
        <v>34</v>
      </c>
      <c r="U9349" s="3" t="s">
        <v>11026</v>
      </c>
      <c r="V9349" s="3" t="s">
        <v>34</v>
      </c>
      <c r="W9349" s="3" t="s">
        <v>536</v>
      </c>
      <c r="X9349" s="3" t="s">
        <v>34</v>
      </c>
      <c r="Y9349" s="3" t="s">
        <v>34</v>
      </c>
      <c r="Z9349" s="3" t="s">
        <v>34</v>
      </c>
      <c r="AA9349" s="3">
        <v>0</v>
      </c>
      <c r="AB9349" s="3" t="s">
        <v>29</v>
      </c>
      <c r="AC9349" s="3">
        <v>1</v>
      </c>
    </row>
    <row r="9350" spans="1:29" hidden="1" outlineLevel="1" collapsed="1" x14ac:dyDescent="0.25">
      <c r="A9350" t="s">
        <v>34</v>
      </c>
      <c r="B9350" s="2" t="s">
        <v>39</v>
      </c>
      <c r="C9350" s="2" t="s">
        <v>40</v>
      </c>
      <c r="D9350" s="2" t="s">
        <v>41</v>
      </c>
      <c r="E9350" s="2" t="s">
        <v>42</v>
      </c>
      <c r="F9350" s="2" t="s">
        <v>43</v>
      </c>
      <c r="G9350" s="2" t="s">
        <v>28</v>
      </c>
      <c r="H9350" s="2" t="s">
        <v>44</v>
      </c>
      <c r="I9350" s="2" t="s">
        <v>8</v>
      </c>
      <c r="J9350" s="2" t="s">
        <v>45</v>
      </c>
      <c r="K9350" s="2" t="s">
        <v>46</v>
      </c>
      <c r="L9350" s="2" t="s">
        <v>47</v>
      </c>
      <c r="M9350" s="2" t="s">
        <v>27</v>
      </c>
      <c r="N9350" s="2" t="s">
        <v>48</v>
      </c>
      <c r="O9350" s="2" t="s">
        <v>49</v>
      </c>
      <c r="P9350" s="2" t="s">
        <v>50</v>
      </c>
      <c r="Q9350" s="2" t="s">
        <v>51</v>
      </c>
    </row>
    <row r="9351" spans="1:29" hidden="1" outlineLevel="1" collapsed="1" x14ac:dyDescent="0.25">
      <c r="A9351" t="s">
        <v>34</v>
      </c>
      <c r="B9351" s="4" t="s">
        <v>29</v>
      </c>
      <c r="C9351" s="4" t="s">
        <v>11029</v>
      </c>
      <c r="D9351" s="4" t="s">
        <v>34</v>
      </c>
      <c r="E9351" s="4">
        <v>3.99753E-3</v>
      </c>
      <c r="F9351" s="4">
        <v>3.0793500000000001E-4</v>
      </c>
      <c r="G9351" s="4">
        <v>1</v>
      </c>
      <c r="H9351" s="4">
        <v>1</v>
      </c>
      <c r="I9351" s="4">
        <v>1</v>
      </c>
      <c r="J9351" s="4" t="s">
        <v>11026</v>
      </c>
      <c r="K9351" s="4">
        <v>0</v>
      </c>
      <c r="L9351" s="4">
        <v>2005.0905600000001</v>
      </c>
      <c r="M9351" s="4" t="s">
        <v>29</v>
      </c>
      <c r="N9351" s="4" t="s">
        <v>29</v>
      </c>
      <c r="O9351" s="4">
        <v>1.192E-4</v>
      </c>
      <c r="P9351" s="4">
        <v>4.7399999999999997E-4</v>
      </c>
      <c r="Q9351" s="4">
        <v>3.77</v>
      </c>
    </row>
    <row r="9352" spans="1:29" hidden="1" outlineLevel="1" collapsed="1" x14ac:dyDescent="0.25">
      <c r="A9352" t="s">
        <v>34</v>
      </c>
      <c r="B9352" s="4" t="s">
        <v>29</v>
      </c>
      <c r="C9352" s="4" t="s">
        <v>11030</v>
      </c>
      <c r="D9352" s="4" t="s">
        <v>34</v>
      </c>
      <c r="E9352" s="4">
        <v>2.1632200000000001E-2</v>
      </c>
      <c r="F9352" s="4">
        <v>7.2030900000000003E-4</v>
      </c>
      <c r="G9352" s="4">
        <v>1</v>
      </c>
      <c r="H9352" s="4">
        <v>1</v>
      </c>
      <c r="I9352" s="4">
        <v>1</v>
      </c>
      <c r="J9352" s="4" t="s">
        <v>11026</v>
      </c>
      <c r="K9352" s="4">
        <v>1</v>
      </c>
      <c r="L9352" s="4">
        <v>1702.8606199999999</v>
      </c>
      <c r="M9352" s="4" t="s">
        <v>29</v>
      </c>
      <c r="N9352" s="4" t="s">
        <v>29</v>
      </c>
      <c r="O9352" s="4">
        <v>2.6459999999999998E-4</v>
      </c>
      <c r="P9352" s="4">
        <v>3.6210000000000001E-3</v>
      </c>
      <c r="Q9352" s="4">
        <v>1.69</v>
      </c>
    </row>
    <row r="9353" spans="1:29" x14ac:dyDescent="0.25">
      <c r="A9353" s="3" t="s">
        <v>29</v>
      </c>
      <c r="B9353" s="3" t="s">
        <v>30</v>
      </c>
      <c r="C9353" s="3" t="s">
        <v>11031</v>
      </c>
      <c r="D9353" s="3" t="s">
        <v>11032</v>
      </c>
      <c r="E9353" s="3">
        <v>0</v>
      </c>
      <c r="F9353" s="3">
        <v>5.7629999999999999</v>
      </c>
      <c r="G9353" s="3">
        <v>2</v>
      </c>
      <c r="H9353" s="3">
        <v>1</v>
      </c>
      <c r="I9353" s="3">
        <v>1</v>
      </c>
      <c r="J9353" s="3">
        <v>1</v>
      </c>
      <c r="K9353" s="3">
        <v>759</v>
      </c>
      <c r="L9353" s="3">
        <v>85.6</v>
      </c>
      <c r="M9353" s="3">
        <v>7.31</v>
      </c>
      <c r="N9353" s="3">
        <v>3.24</v>
      </c>
      <c r="O9353" s="3">
        <v>1</v>
      </c>
      <c r="P9353" s="3" t="s">
        <v>315</v>
      </c>
      <c r="Q9353" s="3" t="s">
        <v>34</v>
      </c>
      <c r="R9353" s="3" t="s">
        <v>35</v>
      </c>
      <c r="S9353" s="3" t="s">
        <v>36</v>
      </c>
      <c r="T9353" s="3" t="s">
        <v>34</v>
      </c>
      <c r="U9353" s="3" t="s">
        <v>11031</v>
      </c>
      <c r="V9353" s="3" t="s">
        <v>34</v>
      </c>
      <c r="W9353" s="3" t="s">
        <v>1139</v>
      </c>
      <c r="X9353" s="3" t="s">
        <v>34</v>
      </c>
      <c r="Y9353" s="3" t="s">
        <v>34</v>
      </c>
      <c r="Z9353" s="3" t="s">
        <v>34</v>
      </c>
      <c r="AA9353" s="3">
        <v>0</v>
      </c>
      <c r="AB9353" s="3" t="s">
        <v>29</v>
      </c>
      <c r="AC9353" s="3">
        <v>1</v>
      </c>
    </row>
    <row r="9354" spans="1:29" hidden="1" outlineLevel="1" collapsed="1" x14ac:dyDescent="0.25">
      <c r="A9354" t="s">
        <v>34</v>
      </c>
      <c r="B9354" s="2" t="s">
        <v>39</v>
      </c>
      <c r="C9354" s="2" t="s">
        <v>40</v>
      </c>
      <c r="D9354" s="2" t="s">
        <v>41</v>
      </c>
      <c r="E9354" s="2" t="s">
        <v>42</v>
      </c>
      <c r="F9354" s="2" t="s">
        <v>43</v>
      </c>
      <c r="G9354" s="2" t="s">
        <v>28</v>
      </c>
      <c r="H9354" s="2" t="s">
        <v>44</v>
      </c>
      <c r="I9354" s="2" t="s">
        <v>8</v>
      </c>
      <c r="J9354" s="2" t="s">
        <v>45</v>
      </c>
      <c r="K9354" s="2" t="s">
        <v>46</v>
      </c>
      <c r="L9354" s="2" t="s">
        <v>47</v>
      </c>
      <c r="M9354" s="2" t="s">
        <v>27</v>
      </c>
      <c r="N9354" s="2" t="s">
        <v>48</v>
      </c>
      <c r="O9354" s="2" t="s">
        <v>49</v>
      </c>
      <c r="P9354" s="2" t="s">
        <v>50</v>
      </c>
      <c r="Q9354" s="2" t="s">
        <v>51</v>
      </c>
    </row>
    <row r="9355" spans="1:29" hidden="1" outlineLevel="1" collapsed="1" x14ac:dyDescent="0.25">
      <c r="A9355" t="s">
        <v>34</v>
      </c>
      <c r="B9355" s="4" t="s">
        <v>29</v>
      </c>
      <c r="C9355" s="4" t="s">
        <v>11033</v>
      </c>
      <c r="D9355" s="4" t="s">
        <v>34</v>
      </c>
      <c r="E9355" s="4">
        <v>3.6974500000000003E-5</v>
      </c>
      <c r="F9355" s="4">
        <v>1.5434800000000001E-4</v>
      </c>
      <c r="G9355" s="4">
        <v>1</v>
      </c>
      <c r="H9355" s="4">
        <v>1</v>
      </c>
      <c r="I9355" s="4">
        <v>1</v>
      </c>
      <c r="J9355" s="4" t="s">
        <v>11031</v>
      </c>
      <c r="K9355" s="4">
        <v>0</v>
      </c>
      <c r="L9355" s="4">
        <v>1681.8867700000001</v>
      </c>
      <c r="M9355" s="4" t="s">
        <v>29</v>
      </c>
      <c r="N9355" s="4" t="s">
        <v>29</v>
      </c>
      <c r="O9355" s="4">
        <v>6.5770000000000002E-5</v>
      </c>
      <c r="P9355" s="4">
        <v>1.7239999999999999E-6</v>
      </c>
      <c r="Q9355" s="4">
        <v>3.24</v>
      </c>
    </row>
    <row r="9356" spans="1:29" x14ac:dyDescent="0.25">
      <c r="A9356" s="3" t="s">
        <v>29</v>
      </c>
      <c r="B9356" s="3" t="s">
        <v>30</v>
      </c>
      <c r="C9356" s="3" t="s">
        <v>11034</v>
      </c>
      <c r="D9356" s="3" t="s">
        <v>11035</v>
      </c>
      <c r="E9356" s="3">
        <v>0</v>
      </c>
      <c r="F9356" s="3">
        <v>5.76</v>
      </c>
      <c r="G9356" s="3">
        <v>6</v>
      </c>
      <c r="H9356" s="3">
        <v>1</v>
      </c>
      <c r="I9356" s="3">
        <v>1</v>
      </c>
      <c r="J9356" s="3">
        <v>1</v>
      </c>
      <c r="K9356" s="3">
        <v>390</v>
      </c>
      <c r="L9356" s="3">
        <v>44</v>
      </c>
      <c r="M9356" s="3">
        <v>9.42</v>
      </c>
      <c r="N9356" s="3">
        <v>4.7</v>
      </c>
      <c r="O9356" s="3">
        <v>1</v>
      </c>
      <c r="P9356" s="3" t="s">
        <v>315</v>
      </c>
      <c r="Q9356" s="3" t="s">
        <v>34</v>
      </c>
      <c r="R9356" s="3" t="s">
        <v>1854</v>
      </c>
      <c r="S9356" s="3" t="s">
        <v>11036</v>
      </c>
      <c r="T9356" s="3" t="s">
        <v>34</v>
      </c>
      <c r="U9356" s="3" t="s">
        <v>11034</v>
      </c>
      <c r="V9356" s="3" t="s">
        <v>34</v>
      </c>
      <c r="W9356" s="3" t="s">
        <v>536</v>
      </c>
      <c r="X9356" s="3" t="s">
        <v>34</v>
      </c>
      <c r="Y9356" s="3" t="s">
        <v>34</v>
      </c>
      <c r="Z9356" s="3" t="s">
        <v>34</v>
      </c>
      <c r="AA9356" s="3">
        <v>0</v>
      </c>
      <c r="AB9356" s="3" t="s">
        <v>29</v>
      </c>
      <c r="AC9356" s="3">
        <v>1</v>
      </c>
    </row>
    <row r="9357" spans="1:29" hidden="1" outlineLevel="1" collapsed="1" x14ac:dyDescent="0.25">
      <c r="A9357" t="s">
        <v>34</v>
      </c>
      <c r="B9357" s="2" t="s">
        <v>39</v>
      </c>
      <c r="C9357" s="2" t="s">
        <v>40</v>
      </c>
      <c r="D9357" s="2" t="s">
        <v>41</v>
      </c>
      <c r="E9357" s="2" t="s">
        <v>42</v>
      </c>
      <c r="F9357" s="2" t="s">
        <v>43</v>
      </c>
      <c r="G9357" s="2" t="s">
        <v>28</v>
      </c>
      <c r="H9357" s="2" t="s">
        <v>44</v>
      </c>
      <c r="I9357" s="2" t="s">
        <v>8</v>
      </c>
      <c r="J9357" s="2" t="s">
        <v>45</v>
      </c>
      <c r="K9357" s="2" t="s">
        <v>46</v>
      </c>
      <c r="L9357" s="2" t="s">
        <v>47</v>
      </c>
      <c r="M9357" s="2" t="s">
        <v>27</v>
      </c>
      <c r="N9357" s="2" t="s">
        <v>48</v>
      </c>
      <c r="O9357" s="2" t="s">
        <v>49</v>
      </c>
      <c r="P9357" s="2" t="s">
        <v>50</v>
      </c>
      <c r="Q9357" s="2" t="s">
        <v>51</v>
      </c>
    </row>
    <row r="9358" spans="1:29" hidden="1" outlineLevel="1" collapsed="1" x14ac:dyDescent="0.25">
      <c r="A9358" t="s">
        <v>34</v>
      </c>
      <c r="B9358" s="4" t="s">
        <v>29</v>
      </c>
      <c r="C9358" s="4" t="s">
        <v>11037</v>
      </c>
      <c r="D9358" s="4" t="s">
        <v>34</v>
      </c>
      <c r="E9358" s="4">
        <v>3.7453200000000003E-5</v>
      </c>
      <c r="F9358" s="4">
        <v>1.5434800000000001E-4</v>
      </c>
      <c r="G9358" s="4">
        <v>1</v>
      </c>
      <c r="H9358" s="4">
        <v>1</v>
      </c>
      <c r="I9358" s="4">
        <v>1</v>
      </c>
      <c r="J9358" s="4" t="s">
        <v>11034</v>
      </c>
      <c r="K9358" s="4">
        <v>0</v>
      </c>
      <c r="L9358" s="4">
        <v>2539.2714999999998</v>
      </c>
      <c r="M9358" s="4" t="s">
        <v>29</v>
      </c>
      <c r="N9358" s="4" t="s">
        <v>29</v>
      </c>
      <c r="O9358" s="4">
        <v>6.5770000000000002E-5</v>
      </c>
      <c r="P9358" s="4">
        <v>1.739E-6</v>
      </c>
      <c r="Q9358" s="4">
        <v>4.7</v>
      </c>
    </row>
    <row r="9359" spans="1:29" x14ac:dyDescent="0.25">
      <c r="A9359" s="3" t="s">
        <v>29</v>
      </c>
      <c r="B9359" s="3" t="s">
        <v>30</v>
      </c>
      <c r="C9359" s="3" t="s">
        <v>11038</v>
      </c>
      <c r="D9359" s="3" t="s">
        <v>11039</v>
      </c>
      <c r="E9359" s="3">
        <v>0</v>
      </c>
      <c r="F9359" s="3">
        <v>5.7519999999999998</v>
      </c>
      <c r="G9359" s="3">
        <v>5</v>
      </c>
      <c r="H9359" s="3">
        <v>1</v>
      </c>
      <c r="I9359" s="3">
        <v>1</v>
      </c>
      <c r="J9359" s="3">
        <v>1</v>
      </c>
      <c r="K9359" s="3">
        <v>437</v>
      </c>
      <c r="L9359" s="3">
        <v>48.8</v>
      </c>
      <c r="M9359" s="3">
        <v>6.04</v>
      </c>
      <c r="N9359" s="3">
        <v>2.63</v>
      </c>
      <c r="O9359" s="3">
        <v>1</v>
      </c>
      <c r="P9359" s="3" t="s">
        <v>33</v>
      </c>
      <c r="Q9359" s="3" t="s">
        <v>7971</v>
      </c>
      <c r="R9359" s="3" t="s">
        <v>3465</v>
      </c>
      <c r="S9359" s="3" t="s">
        <v>11040</v>
      </c>
      <c r="T9359" s="3" t="s">
        <v>11041</v>
      </c>
      <c r="U9359" s="3" t="s">
        <v>11038</v>
      </c>
      <c r="V9359" s="3" t="s">
        <v>11042</v>
      </c>
      <c r="W9359" s="3" t="s">
        <v>38</v>
      </c>
      <c r="X9359" s="3" t="s">
        <v>7975</v>
      </c>
      <c r="Y9359" s="3" t="s">
        <v>7976</v>
      </c>
      <c r="Z9359" s="3" t="s">
        <v>7977</v>
      </c>
      <c r="AA9359" s="3">
        <v>50</v>
      </c>
      <c r="AB9359" s="3" t="s">
        <v>29</v>
      </c>
      <c r="AC9359" s="3">
        <v>1</v>
      </c>
    </row>
    <row r="9360" spans="1:29" hidden="1" outlineLevel="1" collapsed="1" x14ac:dyDescent="0.25">
      <c r="A9360" t="s">
        <v>34</v>
      </c>
      <c r="B9360" s="2" t="s">
        <v>39</v>
      </c>
      <c r="C9360" s="2" t="s">
        <v>40</v>
      </c>
      <c r="D9360" s="2" t="s">
        <v>41</v>
      </c>
      <c r="E9360" s="2" t="s">
        <v>42</v>
      </c>
      <c r="F9360" s="2" t="s">
        <v>43</v>
      </c>
      <c r="G9360" s="2" t="s">
        <v>28</v>
      </c>
      <c r="H9360" s="2" t="s">
        <v>44</v>
      </c>
      <c r="I9360" s="2" t="s">
        <v>8</v>
      </c>
      <c r="J9360" s="2" t="s">
        <v>45</v>
      </c>
      <c r="K9360" s="2" t="s">
        <v>46</v>
      </c>
      <c r="L9360" s="2" t="s">
        <v>47</v>
      </c>
      <c r="M9360" s="2" t="s">
        <v>27</v>
      </c>
      <c r="N9360" s="2" t="s">
        <v>48</v>
      </c>
      <c r="O9360" s="2" t="s">
        <v>49</v>
      </c>
      <c r="P9360" s="2" t="s">
        <v>50</v>
      </c>
      <c r="Q9360" s="2" t="s">
        <v>51</v>
      </c>
    </row>
    <row r="9361" spans="1:29" hidden="1" outlineLevel="1" collapsed="1" x14ac:dyDescent="0.25">
      <c r="A9361" t="s">
        <v>34</v>
      </c>
      <c r="B9361" s="4" t="s">
        <v>29</v>
      </c>
      <c r="C9361" s="4" t="s">
        <v>11043</v>
      </c>
      <c r="D9361" s="4" t="s">
        <v>34</v>
      </c>
      <c r="E9361" s="4">
        <v>3.7938100000000002E-5</v>
      </c>
      <c r="F9361" s="4">
        <v>1.5434800000000001E-4</v>
      </c>
      <c r="G9361" s="4">
        <v>1</v>
      </c>
      <c r="H9361" s="4">
        <v>1</v>
      </c>
      <c r="I9361" s="4">
        <v>1</v>
      </c>
      <c r="J9361" s="4" t="s">
        <v>11038</v>
      </c>
      <c r="K9361" s="4">
        <v>0</v>
      </c>
      <c r="L9361" s="4">
        <v>2159.1230399999999</v>
      </c>
      <c r="M9361" s="4" t="s">
        <v>29</v>
      </c>
      <c r="N9361" s="4" t="s">
        <v>29</v>
      </c>
      <c r="O9361" s="4">
        <v>6.5770000000000002E-5</v>
      </c>
      <c r="P9361" s="4">
        <v>1.7710000000000001E-6</v>
      </c>
      <c r="Q9361" s="4">
        <v>2.63</v>
      </c>
    </row>
    <row r="9362" spans="1:29" x14ac:dyDescent="0.25">
      <c r="A9362" s="3" t="s">
        <v>29</v>
      </c>
      <c r="B9362" s="3" t="s">
        <v>30</v>
      </c>
      <c r="C9362" s="3" t="s">
        <v>11044</v>
      </c>
      <c r="D9362" s="3" t="s">
        <v>11045</v>
      </c>
      <c r="E9362" s="3">
        <v>0</v>
      </c>
      <c r="F9362" s="3">
        <v>5.6779999999999999</v>
      </c>
      <c r="G9362" s="3">
        <v>8</v>
      </c>
      <c r="H9362" s="3">
        <v>2</v>
      </c>
      <c r="I9362" s="3">
        <v>2</v>
      </c>
      <c r="J9362" s="3">
        <v>2</v>
      </c>
      <c r="K9362" s="3">
        <v>525</v>
      </c>
      <c r="L9362" s="3">
        <v>59.2</v>
      </c>
      <c r="M9362" s="3">
        <v>9.35</v>
      </c>
      <c r="N9362" s="3">
        <v>5.57</v>
      </c>
      <c r="O9362" s="3">
        <v>2</v>
      </c>
      <c r="P9362" s="3" t="s">
        <v>34</v>
      </c>
      <c r="Q9362" s="3" t="s">
        <v>34</v>
      </c>
      <c r="R9362" s="3" t="s">
        <v>3599</v>
      </c>
      <c r="S9362" s="3" t="s">
        <v>11046</v>
      </c>
      <c r="T9362" s="3" t="s">
        <v>34</v>
      </c>
      <c r="U9362" s="3" t="s">
        <v>11047</v>
      </c>
      <c r="V9362" s="3" t="s">
        <v>34</v>
      </c>
      <c r="W9362" s="3" t="s">
        <v>193</v>
      </c>
      <c r="X9362" s="3" t="s">
        <v>34</v>
      </c>
      <c r="Y9362" s="3" t="s">
        <v>34</v>
      </c>
      <c r="Z9362" s="3" t="s">
        <v>34</v>
      </c>
      <c r="AA9362" s="3">
        <v>0</v>
      </c>
      <c r="AB9362" s="3" t="s">
        <v>29</v>
      </c>
      <c r="AC9362" s="3">
        <v>1</v>
      </c>
    </row>
    <row r="9363" spans="1:29" hidden="1" outlineLevel="1" collapsed="1" x14ac:dyDescent="0.25">
      <c r="A9363" t="s">
        <v>34</v>
      </c>
      <c r="B9363" s="2" t="s">
        <v>39</v>
      </c>
      <c r="C9363" s="2" t="s">
        <v>40</v>
      </c>
      <c r="D9363" s="2" t="s">
        <v>41</v>
      </c>
      <c r="E9363" s="2" t="s">
        <v>42</v>
      </c>
      <c r="F9363" s="2" t="s">
        <v>43</v>
      </c>
      <c r="G9363" s="2" t="s">
        <v>28</v>
      </c>
      <c r="H9363" s="2" t="s">
        <v>44</v>
      </c>
      <c r="I9363" s="2" t="s">
        <v>8</v>
      </c>
      <c r="J9363" s="2" t="s">
        <v>45</v>
      </c>
      <c r="K9363" s="2" t="s">
        <v>46</v>
      </c>
      <c r="L9363" s="2" t="s">
        <v>47</v>
      </c>
      <c r="M9363" s="2" t="s">
        <v>27</v>
      </c>
      <c r="N9363" s="2" t="s">
        <v>48</v>
      </c>
      <c r="O9363" s="2" t="s">
        <v>49</v>
      </c>
      <c r="P9363" s="2" t="s">
        <v>50</v>
      </c>
      <c r="Q9363" s="2" t="s">
        <v>51</v>
      </c>
    </row>
    <row r="9364" spans="1:29" hidden="1" outlineLevel="1" collapsed="1" x14ac:dyDescent="0.25">
      <c r="A9364" t="s">
        <v>34</v>
      </c>
      <c r="B9364" s="4" t="s">
        <v>29</v>
      </c>
      <c r="C9364" s="4" t="s">
        <v>11048</v>
      </c>
      <c r="D9364" s="4" t="s">
        <v>34</v>
      </c>
      <c r="E9364" s="4">
        <v>1.6406599999999999E-3</v>
      </c>
      <c r="F9364" s="4">
        <v>1.5434800000000001E-4</v>
      </c>
      <c r="G9364" s="4">
        <v>1</v>
      </c>
      <c r="H9364" s="4">
        <v>1</v>
      </c>
      <c r="I9364" s="4">
        <v>1</v>
      </c>
      <c r="J9364" s="4" t="s">
        <v>11044</v>
      </c>
      <c r="K9364" s="4">
        <v>0</v>
      </c>
      <c r="L9364" s="4">
        <v>1740.87627</v>
      </c>
      <c r="M9364" s="4" t="s">
        <v>29</v>
      </c>
      <c r="N9364" s="4" t="s">
        <v>29</v>
      </c>
      <c r="O9364" s="4">
        <v>6.5770000000000002E-5</v>
      </c>
      <c r="P9364" s="4">
        <v>1.6679999999999999E-4</v>
      </c>
      <c r="Q9364" s="4">
        <v>2.54</v>
      </c>
    </row>
    <row r="9365" spans="1:29" hidden="1" outlineLevel="1" collapsed="1" x14ac:dyDescent="0.25">
      <c r="A9365" t="s">
        <v>34</v>
      </c>
      <c r="B9365" s="4" t="s">
        <v>29</v>
      </c>
      <c r="C9365" s="4" t="s">
        <v>11049</v>
      </c>
      <c r="D9365" s="4" t="s">
        <v>128</v>
      </c>
      <c r="E9365" s="4">
        <v>5.6585000000000003E-2</v>
      </c>
      <c r="F9365" s="4">
        <v>2.0709399999999998E-3</v>
      </c>
      <c r="G9365" s="4">
        <v>1</v>
      </c>
      <c r="H9365" s="4">
        <v>1</v>
      </c>
      <c r="I9365" s="4">
        <v>1</v>
      </c>
      <c r="J9365" s="4" t="s">
        <v>11044</v>
      </c>
      <c r="K9365" s="4">
        <v>1</v>
      </c>
      <c r="L9365" s="4">
        <v>3098.4582599999999</v>
      </c>
      <c r="M9365" s="4" t="s">
        <v>29</v>
      </c>
      <c r="N9365" s="4" t="s">
        <v>29</v>
      </c>
      <c r="O9365" s="4">
        <v>7.4290000000000001E-4</v>
      </c>
      <c r="P9365" s="4">
        <v>1.257E-2</v>
      </c>
      <c r="Q9365" s="4">
        <v>3.03</v>
      </c>
    </row>
    <row r="9366" spans="1:29" x14ac:dyDescent="0.25">
      <c r="A9366" s="3" t="s">
        <v>29</v>
      </c>
      <c r="B9366" s="3" t="s">
        <v>30</v>
      </c>
      <c r="C9366" s="3" t="s">
        <v>11050</v>
      </c>
      <c r="D9366" s="3" t="s">
        <v>11051</v>
      </c>
      <c r="E9366" s="3">
        <v>0</v>
      </c>
      <c r="F9366" s="3">
        <v>5.6689999999999996</v>
      </c>
      <c r="G9366" s="3">
        <v>16</v>
      </c>
      <c r="H9366" s="3">
        <v>1</v>
      </c>
      <c r="I9366" s="3">
        <v>1</v>
      </c>
      <c r="J9366" s="3">
        <v>1</v>
      </c>
      <c r="K9366" s="3">
        <v>70</v>
      </c>
      <c r="L9366" s="3">
        <v>8.3000000000000007</v>
      </c>
      <c r="M9366" s="3">
        <v>7.78</v>
      </c>
      <c r="N9366" s="3">
        <v>3.45</v>
      </c>
      <c r="O9366" s="3">
        <v>1</v>
      </c>
      <c r="P9366" s="3" t="s">
        <v>315</v>
      </c>
      <c r="Q9366" s="3" t="s">
        <v>34</v>
      </c>
      <c r="R9366" s="3" t="s">
        <v>3073</v>
      </c>
      <c r="S9366" s="3" t="s">
        <v>11052</v>
      </c>
      <c r="T9366" s="3" t="s">
        <v>34</v>
      </c>
      <c r="U9366" s="3" t="s">
        <v>11053</v>
      </c>
      <c r="V9366" s="3" t="s">
        <v>34</v>
      </c>
      <c r="W9366" s="3" t="s">
        <v>1139</v>
      </c>
      <c r="X9366" s="3" t="s">
        <v>34</v>
      </c>
      <c r="Y9366" s="3" t="s">
        <v>34</v>
      </c>
      <c r="Z9366" s="3" t="s">
        <v>34</v>
      </c>
      <c r="AA9366" s="3">
        <v>0</v>
      </c>
      <c r="AB9366" s="3" t="s">
        <v>29</v>
      </c>
      <c r="AC9366" s="3">
        <v>1</v>
      </c>
    </row>
    <row r="9367" spans="1:29" hidden="1" outlineLevel="1" collapsed="1" x14ac:dyDescent="0.25">
      <c r="A9367" t="s">
        <v>34</v>
      </c>
      <c r="B9367" s="2" t="s">
        <v>39</v>
      </c>
      <c r="C9367" s="2" t="s">
        <v>40</v>
      </c>
      <c r="D9367" s="2" t="s">
        <v>41</v>
      </c>
      <c r="E9367" s="2" t="s">
        <v>42</v>
      </c>
      <c r="F9367" s="2" t="s">
        <v>43</v>
      </c>
      <c r="G9367" s="2" t="s">
        <v>28</v>
      </c>
      <c r="H9367" s="2" t="s">
        <v>44</v>
      </c>
      <c r="I9367" s="2" t="s">
        <v>8</v>
      </c>
      <c r="J9367" s="2" t="s">
        <v>45</v>
      </c>
      <c r="K9367" s="2" t="s">
        <v>46</v>
      </c>
      <c r="L9367" s="2" t="s">
        <v>47</v>
      </c>
      <c r="M9367" s="2" t="s">
        <v>27</v>
      </c>
      <c r="N9367" s="2" t="s">
        <v>48</v>
      </c>
      <c r="O9367" s="2" t="s">
        <v>49</v>
      </c>
      <c r="P9367" s="2" t="s">
        <v>50</v>
      </c>
      <c r="Q9367" s="2" t="s">
        <v>51</v>
      </c>
    </row>
    <row r="9368" spans="1:29" hidden="1" outlineLevel="1" collapsed="1" x14ac:dyDescent="0.25">
      <c r="A9368" t="s">
        <v>34</v>
      </c>
      <c r="B9368" s="4" t="s">
        <v>29</v>
      </c>
      <c r="C9368" s="4" t="s">
        <v>11054</v>
      </c>
      <c r="D9368" s="4" t="s">
        <v>196</v>
      </c>
      <c r="E9368" s="4">
        <v>4.4270200000000002E-5</v>
      </c>
      <c r="F9368" s="4">
        <v>1.5434800000000001E-4</v>
      </c>
      <c r="G9368" s="4">
        <v>1</v>
      </c>
      <c r="H9368" s="4">
        <v>1</v>
      </c>
      <c r="I9368" s="4">
        <v>1</v>
      </c>
      <c r="J9368" s="4" t="s">
        <v>11050</v>
      </c>
      <c r="K9368" s="4">
        <v>0</v>
      </c>
      <c r="L9368" s="4">
        <v>1327.729</v>
      </c>
      <c r="M9368" s="4" t="s">
        <v>29</v>
      </c>
      <c r="N9368" s="4" t="s">
        <v>29</v>
      </c>
      <c r="O9368" s="4">
        <v>6.5770000000000002E-5</v>
      </c>
      <c r="P9368" s="4">
        <v>2.1409999999999999E-6</v>
      </c>
      <c r="Q9368" s="4">
        <v>3.45</v>
      </c>
    </row>
    <row r="9369" spans="1:29" x14ac:dyDescent="0.25">
      <c r="A9369" s="3" t="s">
        <v>29</v>
      </c>
      <c r="B9369" s="3" t="s">
        <v>30</v>
      </c>
      <c r="C9369" s="3" t="s">
        <v>11055</v>
      </c>
      <c r="D9369" s="3" t="s">
        <v>11056</v>
      </c>
      <c r="E9369" s="3">
        <v>0</v>
      </c>
      <c r="F9369" s="3">
        <v>5.6020000000000003</v>
      </c>
      <c r="G9369" s="3">
        <v>3</v>
      </c>
      <c r="H9369" s="3">
        <v>2</v>
      </c>
      <c r="I9369" s="3">
        <v>2</v>
      </c>
      <c r="J9369" s="3">
        <v>2</v>
      </c>
      <c r="K9369" s="3">
        <v>1148</v>
      </c>
      <c r="L9369" s="3">
        <v>130.9</v>
      </c>
      <c r="M9369" s="3">
        <v>5.94</v>
      </c>
      <c r="N9369" s="3">
        <v>6.84</v>
      </c>
      <c r="O9369" s="3">
        <v>2</v>
      </c>
      <c r="P9369" s="3" t="s">
        <v>34</v>
      </c>
      <c r="Q9369" s="3" t="s">
        <v>34</v>
      </c>
      <c r="R9369" s="3" t="s">
        <v>189</v>
      </c>
      <c r="S9369" s="3" t="s">
        <v>11057</v>
      </c>
      <c r="T9369" s="3" t="s">
        <v>34</v>
      </c>
      <c r="U9369" s="3" t="s">
        <v>11055</v>
      </c>
      <c r="V9369" s="3" t="s">
        <v>34</v>
      </c>
      <c r="W9369" s="3" t="s">
        <v>38</v>
      </c>
      <c r="X9369" s="3" t="s">
        <v>34</v>
      </c>
      <c r="Y9369" s="3" t="s">
        <v>34</v>
      </c>
      <c r="Z9369" s="3" t="s">
        <v>34</v>
      </c>
      <c r="AA9369" s="3">
        <v>0</v>
      </c>
      <c r="AB9369" s="3" t="s">
        <v>29</v>
      </c>
      <c r="AC9369" s="3">
        <v>1</v>
      </c>
    </row>
    <row r="9370" spans="1:29" hidden="1" outlineLevel="1" collapsed="1" x14ac:dyDescent="0.25">
      <c r="A9370" t="s">
        <v>34</v>
      </c>
      <c r="B9370" s="2" t="s">
        <v>39</v>
      </c>
      <c r="C9370" s="2" t="s">
        <v>40</v>
      </c>
      <c r="D9370" s="2" t="s">
        <v>41</v>
      </c>
      <c r="E9370" s="2" t="s">
        <v>42</v>
      </c>
      <c r="F9370" s="2" t="s">
        <v>43</v>
      </c>
      <c r="G9370" s="2" t="s">
        <v>28</v>
      </c>
      <c r="H9370" s="2" t="s">
        <v>44</v>
      </c>
      <c r="I9370" s="2" t="s">
        <v>8</v>
      </c>
      <c r="J9370" s="2" t="s">
        <v>45</v>
      </c>
      <c r="K9370" s="2" t="s">
        <v>46</v>
      </c>
      <c r="L9370" s="2" t="s">
        <v>47</v>
      </c>
      <c r="M9370" s="2" t="s">
        <v>27</v>
      </c>
      <c r="N9370" s="2" t="s">
        <v>48</v>
      </c>
      <c r="O9370" s="2" t="s">
        <v>49</v>
      </c>
      <c r="P9370" s="2" t="s">
        <v>50</v>
      </c>
      <c r="Q9370" s="2" t="s">
        <v>51</v>
      </c>
    </row>
    <row r="9371" spans="1:29" hidden="1" outlineLevel="1" collapsed="1" x14ac:dyDescent="0.25">
      <c r="A9371" t="s">
        <v>34</v>
      </c>
      <c r="B9371" s="4" t="s">
        <v>29</v>
      </c>
      <c r="C9371" s="4" t="s">
        <v>11058</v>
      </c>
      <c r="D9371" s="4" t="s">
        <v>34</v>
      </c>
      <c r="E9371" s="4">
        <v>4.62857E-4</v>
      </c>
      <c r="F9371" s="4">
        <v>1.5434800000000001E-4</v>
      </c>
      <c r="G9371" s="4">
        <v>1</v>
      </c>
      <c r="H9371" s="4">
        <v>1</v>
      </c>
      <c r="I9371" s="4">
        <v>1</v>
      </c>
      <c r="J9371" s="4" t="s">
        <v>11055</v>
      </c>
      <c r="K9371" s="4">
        <v>1</v>
      </c>
      <c r="L9371" s="4">
        <v>2562.3184999999999</v>
      </c>
      <c r="M9371" s="4" t="s">
        <v>29</v>
      </c>
      <c r="N9371" s="4" t="s">
        <v>29</v>
      </c>
      <c r="O9371" s="4">
        <v>6.5770000000000002E-5</v>
      </c>
      <c r="P9371" s="4">
        <v>3.6480000000000003E-5</v>
      </c>
      <c r="Q9371" s="4">
        <v>4.68</v>
      </c>
    </row>
    <row r="9372" spans="1:29" hidden="1" outlineLevel="1" collapsed="1" x14ac:dyDescent="0.25">
      <c r="A9372" t="s">
        <v>34</v>
      </c>
      <c r="B9372" s="4" t="s">
        <v>29</v>
      </c>
      <c r="C9372" s="4" t="s">
        <v>11059</v>
      </c>
      <c r="D9372" s="4" t="s">
        <v>34</v>
      </c>
      <c r="E9372" s="4">
        <v>0.182896</v>
      </c>
      <c r="F9372" s="4">
        <v>5.3769400000000002E-3</v>
      </c>
      <c r="G9372" s="4">
        <v>1</v>
      </c>
      <c r="H9372" s="4">
        <v>1</v>
      </c>
      <c r="I9372" s="4">
        <v>1</v>
      </c>
      <c r="J9372" s="4" t="s">
        <v>11055</v>
      </c>
      <c r="K9372" s="4">
        <v>0</v>
      </c>
      <c r="L9372" s="4">
        <v>1234.65788</v>
      </c>
      <c r="M9372" s="4" t="s">
        <v>29</v>
      </c>
      <c r="N9372" s="4" t="s">
        <v>29</v>
      </c>
      <c r="O9372" s="4">
        <v>2.0179999999999998E-3</v>
      </c>
      <c r="P9372" s="4">
        <v>6.8570000000000006E-2</v>
      </c>
      <c r="Q9372" s="4">
        <v>2.15</v>
      </c>
    </row>
    <row r="9373" spans="1:29" x14ac:dyDescent="0.25">
      <c r="A9373" s="3" t="s">
        <v>29</v>
      </c>
      <c r="B9373" s="3" t="s">
        <v>30</v>
      </c>
      <c r="C9373" s="3" t="s">
        <v>11060</v>
      </c>
      <c r="D9373" s="3" t="s">
        <v>11061</v>
      </c>
      <c r="E9373" s="3">
        <v>0</v>
      </c>
      <c r="F9373" s="3">
        <v>5.5949999999999998</v>
      </c>
      <c r="G9373" s="3">
        <v>11</v>
      </c>
      <c r="H9373" s="3">
        <v>1</v>
      </c>
      <c r="I9373" s="3">
        <v>1</v>
      </c>
      <c r="J9373" s="3">
        <v>1</v>
      </c>
      <c r="K9373" s="3">
        <v>234</v>
      </c>
      <c r="L9373" s="3">
        <v>25.6</v>
      </c>
      <c r="M9373" s="3">
        <v>7.39</v>
      </c>
      <c r="N9373" s="3">
        <v>3.96</v>
      </c>
      <c r="O9373" s="3">
        <v>1</v>
      </c>
      <c r="P9373" s="3" t="s">
        <v>315</v>
      </c>
      <c r="Q9373" s="3" t="s">
        <v>34</v>
      </c>
      <c r="R9373" s="3" t="s">
        <v>1854</v>
      </c>
      <c r="S9373" s="3" t="s">
        <v>10046</v>
      </c>
      <c r="T9373" s="3" t="s">
        <v>34</v>
      </c>
      <c r="U9373" s="3" t="s">
        <v>11060</v>
      </c>
      <c r="V9373" s="3" t="s">
        <v>34</v>
      </c>
      <c r="W9373" s="3" t="s">
        <v>536</v>
      </c>
      <c r="X9373" s="3" t="s">
        <v>34</v>
      </c>
      <c r="Y9373" s="3" t="s">
        <v>34</v>
      </c>
      <c r="Z9373" s="3" t="s">
        <v>34</v>
      </c>
      <c r="AA9373" s="3">
        <v>0</v>
      </c>
      <c r="AB9373" s="3" t="s">
        <v>29</v>
      </c>
      <c r="AC9373" s="3">
        <v>1</v>
      </c>
    </row>
    <row r="9374" spans="1:29" hidden="1" outlineLevel="1" collapsed="1" x14ac:dyDescent="0.25">
      <c r="A9374" t="s">
        <v>34</v>
      </c>
      <c r="B9374" s="2" t="s">
        <v>39</v>
      </c>
      <c r="C9374" s="2" t="s">
        <v>40</v>
      </c>
      <c r="D9374" s="2" t="s">
        <v>41</v>
      </c>
      <c r="E9374" s="2" t="s">
        <v>42</v>
      </c>
      <c r="F9374" s="2" t="s">
        <v>43</v>
      </c>
      <c r="G9374" s="2" t="s">
        <v>28</v>
      </c>
      <c r="H9374" s="2" t="s">
        <v>44</v>
      </c>
      <c r="I9374" s="2" t="s">
        <v>8</v>
      </c>
      <c r="J9374" s="2" t="s">
        <v>45</v>
      </c>
      <c r="K9374" s="2" t="s">
        <v>46</v>
      </c>
      <c r="L9374" s="2" t="s">
        <v>47</v>
      </c>
      <c r="M9374" s="2" t="s">
        <v>27</v>
      </c>
      <c r="N9374" s="2" t="s">
        <v>48</v>
      </c>
      <c r="O9374" s="2" t="s">
        <v>49</v>
      </c>
      <c r="P9374" s="2" t="s">
        <v>50</v>
      </c>
      <c r="Q9374" s="2" t="s">
        <v>51</v>
      </c>
    </row>
    <row r="9375" spans="1:29" hidden="1" outlineLevel="1" collapsed="1" x14ac:dyDescent="0.25">
      <c r="A9375" t="s">
        <v>34</v>
      </c>
      <c r="B9375" s="4" t="s">
        <v>29</v>
      </c>
      <c r="C9375" s="4" t="s">
        <v>11062</v>
      </c>
      <c r="D9375" s="4" t="s">
        <v>34</v>
      </c>
      <c r="E9375" s="4">
        <v>5.0998899999999997E-5</v>
      </c>
      <c r="F9375" s="4">
        <v>1.5434800000000001E-4</v>
      </c>
      <c r="G9375" s="4">
        <v>1</v>
      </c>
      <c r="H9375" s="4">
        <v>1</v>
      </c>
      <c r="I9375" s="4">
        <v>1</v>
      </c>
      <c r="J9375" s="4" t="s">
        <v>11060</v>
      </c>
      <c r="K9375" s="4">
        <v>0</v>
      </c>
      <c r="L9375" s="4">
        <v>2588.31034</v>
      </c>
      <c r="M9375" s="4" t="s">
        <v>29</v>
      </c>
      <c r="N9375" s="4" t="s">
        <v>29</v>
      </c>
      <c r="O9375" s="4">
        <v>6.5770000000000002E-5</v>
      </c>
      <c r="P9375" s="4">
        <v>2.5390000000000002E-6</v>
      </c>
      <c r="Q9375" s="4">
        <v>3.96</v>
      </c>
    </row>
    <row r="9376" spans="1:29" x14ac:dyDescent="0.25">
      <c r="A9376" s="3" t="s">
        <v>29</v>
      </c>
      <c r="B9376" s="3" t="s">
        <v>30</v>
      </c>
      <c r="C9376" s="3" t="s">
        <v>11063</v>
      </c>
      <c r="D9376" s="3" t="s">
        <v>11064</v>
      </c>
      <c r="E9376" s="3">
        <v>0</v>
      </c>
      <c r="F9376" s="3">
        <v>5.5869999999999997</v>
      </c>
      <c r="G9376" s="3">
        <v>4</v>
      </c>
      <c r="H9376" s="3">
        <v>1</v>
      </c>
      <c r="I9376" s="3">
        <v>1</v>
      </c>
      <c r="J9376" s="3">
        <v>1</v>
      </c>
      <c r="K9376" s="3">
        <v>381</v>
      </c>
      <c r="L9376" s="3">
        <v>41.7</v>
      </c>
      <c r="M9376" s="3">
        <v>6.06</v>
      </c>
      <c r="N9376" s="3">
        <v>4.05</v>
      </c>
      <c r="O9376" s="3">
        <v>1</v>
      </c>
      <c r="P9376" s="3" t="s">
        <v>4671</v>
      </c>
      <c r="Q9376" s="3" t="s">
        <v>4197</v>
      </c>
      <c r="R9376" s="3" t="s">
        <v>1552</v>
      </c>
      <c r="S9376" s="3" t="s">
        <v>11065</v>
      </c>
      <c r="T9376" s="3" t="s">
        <v>11066</v>
      </c>
      <c r="U9376" s="3" t="s">
        <v>11063</v>
      </c>
      <c r="V9376" s="3" t="s">
        <v>11067</v>
      </c>
      <c r="W9376" s="3" t="s">
        <v>193</v>
      </c>
      <c r="X9376" s="3" t="s">
        <v>34</v>
      </c>
      <c r="Y9376" s="3" t="s">
        <v>34</v>
      </c>
      <c r="Z9376" s="3" t="s">
        <v>34</v>
      </c>
      <c r="AA9376" s="3">
        <v>0</v>
      </c>
      <c r="AB9376" s="3" t="s">
        <v>29</v>
      </c>
      <c r="AC9376" s="3">
        <v>1</v>
      </c>
    </row>
    <row r="9377" spans="1:29" hidden="1" outlineLevel="1" collapsed="1" x14ac:dyDescent="0.25">
      <c r="A9377" t="s">
        <v>34</v>
      </c>
      <c r="B9377" s="2" t="s">
        <v>39</v>
      </c>
      <c r="C9377" s="2" t="s">
        <v>40</v>
      </c>
      <c r="D9377" s="2" t="s">
        <v>41</v>
      </c>
      <c r="E9377" s="2" t="s">
        <v>42</v>
      </c>
      <c r="F9377" s="2" t="s">
        <v>43</v>
      </c>
      <c r="G9377" s="2" t="s">
        <v>28</v>
      </c>
      <c r="H9377" s="2" t="s">
        <v>44</v>
      </c>
      <c r="I9377" s="2" t="s">
        <v>8</v>
      </c>
      <c r="J9377" s="2" t="s">
        <v>45</v>
      </c>
      <c r="K9377" s="2" t="s">
        <v>46</v>
      </c>
      <c r="L9377" s="2" t="s">
        <v>47</v>
      </c>
      <c r="M9377" s="2" t="s">
        <v>27</v>
      </c>
      <c r="N9377" s="2" t="s">
        <v>48</v>
      </c>
      <c r="O9377" s="2" t="s">
        <v>49</v>
      </c>
      <c r="P9377" s="2" t="s">
        <v>50</v>
      </c>
      <c r="Q9377" s="2" t="s">
        <v>51</v>
      </c>
    </row>
    <row r="9378" spans="1:29" hidden="1" outlineLevel="1" collapsed="1" x14ac:dyDescent="0.25">
      <c r="A9378" t="s">
        <v>34</v>
      </c>
      <c r="B9378" s="4" t="s">
        <v>29</v>
      </c>
      <c r="C9378" s="4" t="s">
        <v>11068</v>
      </c>
      <c r="D9378" s="4" t="s">
        <v>34</v>
      </c>
      <c r="E9378" s="4">
        <v>5.1992500000000001E-5</v>
      </c>
      <c r="F9378" s="4">
        <v>1.5434800000000001E-4</v>
      </c>
      <c r="G9378" s="4">
        <v>1</v>
      </c>
      <c r="H9378" s="4">
        <v>1</v>
      </c>
      <c r="I9378" s="4">
        <v>1</v>
      </c>
      <c r="J9378" s="4" t="s">
        <v>11063</v>
      </c>
      <c r="K9378" s="4">
        <v>1</v>
      </c>
      <c r="L9378" s="4">
        <v>1588.8176900000001</v>
      </c>
      <c r="M9378" s="4" t="s">
        <v>29</v>
      </c>
      <c r="N9378" s="4" t="s">
        <v>29</v>
      </c>
      <c r="O9378" s="4">
        <v>6.5770000000000002E-5</v>
      </c>
      <c r="P9378" s="4">
        <v>2.5909999999999998E-6</v>
      </c>
      <c r="Q9378" s="4">
        <v>4.05</v>
      </c>
    </row>
    <row r="9379" spans="1:29" x14ac:dyDescent="0.25">
      <c r="A9379" s="3" t="s">
        <v>29</v>
      </c>
      <c r="B9379" s="3" t="s">
        <v>30</v>
      </c>
      <c r="C9379" s="3" t="s">
        <v>11069</v>
      </c>
      <c r="D9379" s="3" t="s">
        <v>11070</v>
      </c>
      <c r="E9379" s="3">
        <v>0</v>
      </c>
      <c r="F9379" s="3">
        <v>5.5789999999999997</v>
      </c>
      <c r="G9379" s="3">
        <v>3</v>
      </c>
      <c r="H9379" s="3">
        <v>1</v>
      </c>
      <c r="I9379" s="3">
        <v>2</v>
      </c>
      <c r="J9379" s="3">
        <v>1</v>
      </c>
      <c r="K9379" s="3">
        <v>809</v>
      </c>
      <c r="L9379" s="3">
        <v>91.8</v>
      </c>
      <c r="M9379" s="3">
        <v>6.7</v>
      </c>
      <c r="N9379" s="3">
        <v>8.16</v>
      </c>
      <c r="O9379" s="3">
        <v>1</v>
      </c>
      <c r="P9379" s="3" t="s">
        <v>315</v>
      </c>
      <c r="Q9379" s="3" t="s">
        <v>34</v>
      </c>
      <c r="R9379" s="3" t="s">
        <v>5895</v>
      </c>
      <c r="S9379" s="3" t="s">
        <v>11071</v>
      </c>
      <c r="T9379" s="3" t="s">
        <v>34</v>
      </c>
      <c r="U9379" s="3" t="s">
        <v>11072</v>
      </c>
      <c r="V9379" s="3" t="s">
        <v>34</v>
      </c>
      <c r="W9379" s="3" t="s">
        <v>1555</v>
      </c>
      <c r="X9379" s="3" t="s">
        <v>34</v>
      </c>
      <c r="Y9379" s="3" t="s">
        <v>34</v>
      </c>
      <c r="Z9379" s="3" t="s">
        <v>34</v>
      </c>
      <c r="AA9379" s="3">
        <v>0</v>
      </c>
      <c r="AB9379" s="3" t="s">
        <v>29</v>
      </c>
      <c r="AC9379" s="3">
        <v>1</v>
      </c>
    </row>
    <row r="9380" spans="1:29" hidden="1" outlineLevel="1" collapsed="1" x14ac:dyDescent="0.25">
      <c r="A9380" t="s">
        <v>34</v>
      </c>
      <c r="B9380" s="2" t="s">
        <v>39</v>
      </c>
      <c r="C9380" s="2" t="s">
        <v>40</v>
      </c>
      <c r="D9380" s="2" t="s">
        <v>41</v>
      </c>
      <c r="E9380" s="2" t="s">
        <v>42</v>
      </c>
      <c r="F9380" s="2" t="s">
        <v>43</v>
      </c>
      <c r="G9380" s="2" t="s">
        <v>28</v>
      </c>
      <c r="H9380" s="2" t="s">
        <v>44</v>
      </c>
      <c r="I9380" s="2" t="s">
        <v>8</v>
      </c>
      <c r="J9380" s="2" t="s">
        <v>45</v>
      </c>
      <c r="K9380" s="2" t="s">
        <v>46</v>
      </c>
      <c r="L9380" s="2" t="s">
        <v>47</v>
      </c>
      <c r="M9380" s="2" t="s">
        <v>27</v>
      </c>
      <c r="N9380" s="2" t="s">
        <v>48</v>
      </c>
      <c r="O9380" s="2" t="s">
        <v>49</v>
      </c>
      <c r="P9380" s="2" t="s">
        <v>50</v>
      </c>
      <c r="Q9380" s="2" t="s">
        <v>51</v>
      </c>
    </row>
    <row r="9381" spans="1:29" hidden="1" outlineLevel="1" collapsed="1" x14ac:dyDescent="0.25">
      <c r="A9381" t="s">
        <v>34</v>
      </c>
      <c r="B9381" s="4" t="s">
        <v>29</v>
      </c>
      <c r="C9381" s="4" t="s">
        <v>11073</v>
      </c>
      <c r="D9381" s="4" t="s">
        <v>34</v>
      </c>
      <c r="E9381" s="4">
        <v>5.2665599999999999E-5</v>
      </c>
      <c r="F9381" s="4">
        <v>1.5434800000000001E-4</v>
      </c>
      <c r="G9381" s="4">
        <v>1</v>
      </c>
      <c r="H9381" s="4">
        <v>1</v>
      </c>
      <c r="I9381" s="4">
        <v>2</v>
      </c>
      <c r="J9381" s="4" t="s">
        <v>11069</v>
      </c>
      <c r="K9381" s="4">
        <v>0</v>
      </c>
      <c r="L9381" s="4">
        <v>2562.2390300000002</v>
      </c>
      <c r="M9381" s="4" t="s">
        <v>29</v>
      </c>
      <c r="N9381" s="4" t="s">
        <v>29</v>
      </c>
      <c r="O9381" s="4">
        <v>6.5770000000000002E-5</v>
      </c>
      <c r="P9381" s="4">
        <v>2.6350000000000002E-6</v>
      </c>
      <c r="Q9381" s="4">
        <v>4.01</v>
      </c>
    </row>
    <row r="9382" spans="1:29" x14ac:dyDescent="0.25">
      <c r="A9382" s="3" t="s">
        <v>29</v>
      </c>
      <c r="B9382" s="3" t="s">
        <v>30</v>
      </c>
      <c r="C9382" s="3" t="s">
        <v>11074</v>
      </c>
      <c r="D9382" s="3" t="s">
        <v>11075</v>
      </c>
      <c r="E9382" s="3">
        <v>0</v>
      </c>
      <c r="F9382" s="3">
        <v>5.5629999999999997</v>
      </c>
      <c r="G9382" s="3">
        <v>2</v>
      </c>
      <c r="H9382" s="3">
        <v>1</v>
      </c>
      <c r="I9382" s="3">
        <v>1</v>
      </c>
      <c r="J9382" s="3">
        <v>1</v>
      </c>
      <c r="K9382" s="3">
        <v>861</v>
      </c>
      <c r="L9382" s="3">
        <v>100</v>
      </c>
      <c r="M9382" s="3">
        <v>4.91</v>
      </c>
      <c r="N9382" s="3">
        <v>2.94</v>
      </c>
      <c r="O9382" s="3">
        <v>1</v>
      </c>
      <c r="P9382" s="3" t="s">
        <v>2146</v>
      </c>
      <c r="Q9382" s="3" t="s">
        <v>34</v>
      </c>
      <c r="R9382" s="3" t="s">
        <v>2311</v>
      </c>
      <c r="S9382" s="3" t="s">
        <v>11076</v>
      </c>
      <c r="T9382" s="3" t="s">
        <v>34</v>
      </c>
      <c r="U9382" s="3" t="s">
        <v>11074</v>
      </c>
      <c r="V9382" s="3" t="s">
        <v>34</v>
      </c>
      <c r="W9382" s="3" t="s">
        <v>536</v>
      </c>
      <c r="X9382" s="3" t="s">
        <v>34</v>
      </c>
      <c r="Y9382" s="3" t="s">
        <v>34</v>
      </c>
      <c r="Z9382" s="3" t="s">
        <v>34</v>
      </c>
      <c r="AA9382" s="3">
        <v>0</v>
      </c>
      <c r="AB9382" s="3" t="s">
        <v>29</v>
      </c>
      <c r="AC9382" s="3">
        <v>1</v>
      </c>
    </row>
    <row r="9383" spans="1:29" hidden="1" outlineLevel="1" collapsed="1" x14ac:dyDescent="0.25">
      <c r="A9383" t="s">
        <v>34</v>
      </c>
      <c r="B9383" s="2" t="s">
        <v>39</v>
      </c>
      <c r="C9383" s="2" t="s">
        <v>40</v>
      </c>
      <c r="D9383" s="2" t="s">
        <v>41</v>
      </c>
      <c r="E9383" s="2" t="s">
        <v>42</v>
      </c>
      <c r="F9383" s="2" t="s">
        <v>43</v>
      </c>
      <c r="G9383" s="2" t="s">
        <v>28</v>
      </c>
      <c r="H9383" s="2" t="s">
        <v>44</v>
      </c>
      <c r="I9383" s="2" t="s">
        <v>8</v>
      </c>
      <c r="J9383" s="2" t="s">
        <v>45</v>
      </c>
      <c r="K9383" s="2" t="s">
        <v>46</v>
      </c>
      <c r="L9383" s="2" t="s">
        <v>47</v>
      </c>
      <c r="M9383" s="2" t="s">
        <v>27</v>
      </c>
      <c r="N9383" s="2" t="s">
        <v>48</v>
      </c>
      <c r="O9383" s="2" t="s">
        <v>49</v>
      </c>
      <c r="P9383" s="2" t="s">
        <v>50</v>
      </c>
      <c r="Q9383" s="2" t="s">
        <v>51</v>
      </c>
    </row>
    <row r="9384" spans="1:29" hidden="1" outlineLevel="1" collapsed="1" x14ac:dyDescent="0.25">
      <c r="A9384" t="s">
        <v>34</v>
      </c>
      <c r="B9384" s="4" t="s">
        <v>29</v>
      </c>
      <c r="C9384" s="4" t="s">
        <v>11077</v>
      </c>
      <c r="D9384" s="4" t="s">
        <v>34</v>
      </c>
      <c r="E9384" s="4">
        <v>5.4386699999999999E-5</v>
      </c>
      <c r="F9384" s="4">
        <v>1.5434800000000001E-4</v>
      </c>
      <c r="G9384" s="4">
        <v>1</v>
      </c>
      <c r="H9384" s="4">
        <v>1</v>
      </c>
      <c r="I9384" s="4">
        <v>1</v>
      </c>
      <c r="J9384" s="4" t="s">
        <v>11074</v>
      </c>
      <c r="K9384" s="4">
        <v>0</v>
      </c>
      <c r="L9384" s="4">
        <v>2070.9866099999999</v>
      </c>
      <c r="M9384" s="4" t="s">
        <v>29</v>
      </c>
      <c r="N9384" s="4" t="s">
        <v>29</v>
      </c>
      <c r="O9384" s="4">
        <v>6.5770000000000002E-5</v>
      </c>
      <c r="P9384" s="4">
        <v>2.7379999999999999E-6</v>
      </c>
      <c r="Q9384" s="4">
        <v>2.94</v>
      </c>
    </row>
    <row r="9385" spans="1:29" x14ac:dyDescent="0.25">
      <c r="A9385" s="3" t="s">
        <v>29</v>
      </c>
      <c r="B9385" s="3" t="s">
        <v>30</v>
      </c>
      <c r="C9385" s="3" t="s">
        <v>11078</v>
      </c>
      <c r="D9385" s="3" t="s">
        <v>11079</v>
      </c>
      <c r="E9385" s="3">
        <v>0</v>
      </c>
      <c r="F9385" s="3">
        <v>5.56</v>
      </c>
      <c r="G9385" s="3">
        <v>4</v>
      </c>
      <c r="H9385" s="3">
        <v>1</v>
      </c>
      <c r="I9385" s="3">
        <v>1</v>
      </c>
      <c r="J9385" s="3">
        <v>1</v>
      </c>
      <c r="K9385" s="3">
        <v>317</v>
      </c>
      <c r="L9385" s="3">
        <v>35.799999999999997</v>
      </c>
      <c r="M9385" s="3">
        <v>9.5399999999999991</v>
      </c>
      <c r="N9385" s="3">
        <v>3.01</v>
      </c>
      <c r="O9385" s="3">
        <v>1</v>
      </c>
      <c r="P9385" s="3" t="s">
        <v>34</v>
      </c>
      <c r="Q9385" s="3" t="s">
        <v>34</v>
      </c>
      <c r="R9385" s="3" t="s">
        <v>34</v>
      </c>
      <c r="S9385" s="3" t="s">
        <v>10100</v>
      </c>
      <c r="T9385" s="3" t="s">
        <v>34</v>
      </c>
      <c r="U9385" s="3" t="s">
        <v>11078</v>
      </c>
      <c r="V9385" s="3" t="s">
        <v>34</v>
      </c>
      <c r="W9385" s="3" t="s">
        <v>536</v>
      </c>
      <c r="X9385" s="3" t="s">
        <v>34</v>
      </c>
      <c r="Y9385" s="3" t="s">
        <v>34</v>
      </c>
      <c r="Z9385" s="3" t="s">
        <v>34</v>
      </c>
      <c r="AA9385" s="3">
        <v>0</v>
      </c>
      <c r="AB9385" s="3" t="s">
        <v>29</v>
      </c>
      <c r="AC9385" s="3">
        <v>1</v>
      </c>
    </row>
    <row r="9386" spans="1:29" hidden="1" outlineLevel="1" collapsed="1" x14ac:dyDescent="0.25">
      <c r="A9386" t="s">
        <v>34</v>
      </c>
      <c r="B9386" s="2" t="s">
        <v>39</v>
      </c>
      <c r="C9386" s="2" t="s">
        <v>40</v>
      </c>
      <c r="D9386" s="2" t="s">
        <v>41</v>
      </c>
      <c r="E9386" s="2" t="s">
        <v>42</v>
      </c>
      <c r="F9386" s="2" t="s">
        <v>43</v>
      </c>
      <c r="G9386" s="2" t="s">
        <v>28</v>
      </c>
      <c r="H9386" s="2" t="s">
        <v>44</v>
      </c>
      <c r="I9386" s="2" t="s">
        <v>8</v>
      </c>
      <c r="J9386" s="2" t="s">
        <v>45</v>
      </c>
      <c r="K9386" s="2" t="s">
        <v>46</v>
      </c>
      <c r="L9386" s="2" t="s">
        <v>47</v>
      </c>
      <c r="M9386" s="2" t="s">
        <v>27</v>
      </c>
      <c r="N9386" s="2" t="s">
        <v>48</v>
      </c>
      <c r="O9386" s="2" t="s">
        <v>49</v>
      </c>
      <c r="P9386" s="2" t="s">
        <v>50</v>
      </c>
      <c r="Q9386" s="2" t="s">
        <v>51</v>
      </c>
    </row>
    <row r="9387" spans="1:29" hidden="1" outlineLevel="1" collapsed="1" x14ac:dyDescent="0.25">
      <c r="A9387" t="s">
        <v>34</v>
      </c>
      <c r="B9387" s="4" t="s">
        <v>29</v>
      </c>
      <c r="C9387" s="4" t="s">
        <v>11080</v>
      </c>
      <c r="D9387" s="4" t="s">
        <v>34</v>
      </c>
      <c r="E9387" s="4">
        <v>5.4737600000000003E-5</v>
      </c>
      <c r="F9387" s="4">
        <v>1.5434800000000001E-4</v>
      </c>
      <c r="G9387" s="4">
        <v>1</v>
      </c>
      <c r="H9387" s="4">
        <v>1</v>
      </c>
      <c r="I9387" s="4">
        <v>1</v>
      </c>
      <c r="J9387" s="4" t="s">
        <v>11078</v>
      </c>
      <c r="K9387" s="4">
        <v>0</v>
      </c>
      <c r="L9387" s="4">
        <v>1493.8798400000001</v>
      </c>
      <c r="M9387" s="4" t="s">
        <v>29</v>
      </c>
      <c r="N9387" s="4" t="s">
        <v>29</v>
      </c>
      <c r="O9387" s="4">
        <v>6.5770000000000002E-5</v>
      </c>
      <c r="P9387" s="4">
        <v>2.757E-6</v>
      </c>
      <c r="Q9387" s="4">
        <v>3.01</v>
      </c>
    </row>
    <row r="9388" spans="1:29" x14ac:dyDescent="0.25">
      <c r="A9388" s="3" t="s">
        <v>29</v>
      </c>
      <c r="B9388" s="3" t="s">
        <v>30</v>
      </c>
      <c r="C9388" s="3" t="s">
        <v>11081</v>
      </c>
      <c r="D9388" s="3" t="s">
        <v>11082</v>
      </c>
      <c r="E9388" s="3">
        <v>0</v>
      </c>
      <c r="F9388" s="3">
        <v>5.5529999999999999</v>
      </c>
      <c r="G9388" s="3">
        <v>3</v>
      </c>
      <c r="H9388" s="3">
        <v>1</v>
      </c>
      <c r="I9388" s="3">
        <v>1</v>
      </c>
      <c r="J9388" s="3">
        <v>1</v>
      </c>
      <c r="K9388" s="3">
        <v>677</v>
      </c>
      <c r="L9388" s="3">
        <v>79.900000000000006</v>
      </c>
      <c r="M9388" s="3">
        <v>5.77</v>
      </c>
      <c r="N9388" s="3">
        <v>3.27</v>
      </c>
      <c r="O9388" s="3">
        <v>1</v>
      </c>
      <c r="P9388" s="3" t="s">
        <v>315</v>
      </c>
      <c r="Q9388" s="3" t="s">
        <v>2310</v>
      </c>
      <c r="R9388" s="3" t="s">
        <v>189</v>
      </c>
      <c r="S9388" s="3" t="s">
        <v>11083</v>
      </c>
      <c r="T9388" s="3" t="s">
        <v>34</v>
      </c>
      <c r="U9388" s="3" t="s">
        <v>11084</v>
      </c>
      <c r="V9388" s="3" t="s">
        <v>34</v>
      </c>
      <c r="W9388" s="3" t="s">
        <v>536</v>
      </c>
      <c r="X9388" s="3" t="s">
        <v>34</v>
      </c>
      <c r="Y9388" s="3" t="s">
        <v>34</v>
      </c>
      <c r="Z9388" s="3" t="s">
        <v>34</v>
      </c>
      <c r="AA9388" s="3">
        <v>0</v>
      </c>
      <c r="AB9388" s="3" t="s">
        <v>29</v>
      </c>
      <c r="AC9388" s="3">
        <v>1</v>
      </c>
    </row>
    <row r="9389" spans="1:29" hidden="1" outlineLevel="1" collapsed="1" x14ac:dyDescent="0.25">
      <c r="A9389" t="s">
        <v>34</v>
      </c>
      <c r="B9389" s="2" t="s">
        <v>39</v>
      </c>
      <c r="C9389" s="2" t="s">
        <v>40</v>
      </c>
      <c r="D9389" s="2" t="s">
        <v>41</v>
      </c>
      <c r="E9389" s="2" t="s">
        <v>42</v>
      </c>
      <c r="F9389" s="2" t="s">
        <v>43</v>
      </c>
      <c r="G9389" s="2" t="s">
        <v>28</v>
      </c>
      <c r="H9389" s="2" t="s">
        <v>44</v>
      </c>
      <c r="I9389" s="2" t="s">
        <v>8</v>
      </c>
      <c r="J9389" s="2" t="s">
        <v>45</v>
      </c>
      <c r="K9389" s="2" t="s">
        <v>46</v>
      </c>
      <c r="L9389" s="2" t="s">
        <v>47</v>
      </c>
      <c r="M9389" s="2" t="s">
        <v>27</v>
      </c>
      <c r="N9389" s="2" t="s">
        <v>48</v>
      </c>
      <c r="O9389" s="2" t="s">
        <v>49</v>
      </c>
      <c r="P9389" s="2" t="s">
        <v>50</v>
      </c>
      <c r="Q9389" s="2" t="s">
        <v>51</v>
      </c>
    </row>
    <row r="9390" spans="1:29" hidden="1" outlineLevel="1" collapsed="1" x14ac:dyDescent="0.25">
      <c r="A9390" t="s">
        <v>34</v>
      </c>
      <c r="B9390" s="4" t="s">
        <v>29</v>
      </c>
      <c r="C9390" s="4" t="s">
        <v>11085</v>
      </c>
      <c r="D9390" s="4" t="s">
        <v>34</v>
      </c>
      <c r="E9390" s="4">
        <v>5.5446199999999998E-5</v>
      </c>
      <c r="F9390" s="4">
        <v>1.5434800000000001E-4</v>
      </c>
      <c r="G9390" s="4">
        <v>1</v>
      </c>
      <c r="H9390" s="4">
        <v>1</v>
      </c>
      <c r="I9390" s="4">
        <v>1</v>
      </c>
      <c r="J9390" s="4" t="s">
        <v>11081</v>
      </c>
      <c r="K9390" s="4">
        <v>0</v>
      </c>
      <c r="L9390" s="4">
        <v>1868.02629</v>
      </c>
      <c r="M9390" s="4" t="s">
        <v>29</v>
      </c>
      <c r="N9390" s="4" t="s">
        <v>29</v>
      </c>
      <c r="O9390" s="4">
        <v>6.5770000000000002E-5</v>
      </c>
      <c r="P9390" s="4">
        <v>2.7970000000000001E-6</v>
      </c>
      <c r="Q9390" s="4">
        <v>3.27</v>
      </c>
    </row>
    <row r="9391" spans="1:29" x14ac:dyDescent="0.25">
      <c r="A9391" s="3" t="s">
        <v>29</v>
      </c>
      <c r="B9391" s="3" t="s">
        <v>30</v>
      </c>
      <c r="C9391" s="3" t="s">
        <v>11086</v>
      </c>
      <c r="D9391" s="3" t="s">
        <v>11087</v>
      </c>
      <c r="E9391" s="3">
        <v>0</v>
      </c>
      <c r="F9391" s="3">
        <v>5.5229999999999997</v>
      </c>
      <c r="G9391" s="3">
        <v>7</v>
      </c>
      <c r="H9391" s="3">
        <v>1</v>
      </c>
      <c r="I9391" s="3">
        <v>1</v>
      </c>
      <c r="J9391" s="3">
        <v>1</v>
      </c>
      <c r="K9391" s="3">
        <v>280</v>
      </c>
      <c r="L9391" s="3">
        <v>33</v>
      </c>
      <c r="M9391" s="3">
        <v>7.9</v>
      </c>
      <c r="N9391" s="3">
        <v>3.41</v>
      </c>
      <c r="O9391" s="3">
        <v>1</v>
      </c>
      <c r="P9391" s="3" t="s">
        <v>315</v>
      </c>
      <c r="Q9391" s="3" t="s">
        <v>34</v>
      </c>
      <c r="R9391" s="3" t="s">
        <v>1552</v>
      </c>
      <c r="S9391" s="3" t="s">
        <v>11088</v>
      </c>
      <c r="T9391" s="3" t="s">
        <v>34</v>
      </c>
      <c r="U9391" s="3" t="s">
        <v>11086</v>
      </c>
      <c r="V9391" s="3" t="s">
        <v>34</v>
      </c>
      <c r="W9391" s="3" t="s">
        <v>1213</v>
      </c>
      <c r="X9391" s="3" t="s">
        <v>34</v>
      </c>
      <c r="Y9391" s="3" t="s">
        <v>34</v>
      </c>
      <c r="Z9391" s="3" t="s">
        <v>34</v>
      </c>
      <c r="AA9391" s="3">
        <v>0</v>
      </c>
      <c r="AB9391" s="3" t="s">
        <v>29</v>
      </c>
      <c r="AC9391" s="3">
        <v>1</v>
      </c>
    </row>
    <row r="9392" spans="1:29" hidden="1" outlineLevel="1" collapsed="1" x14ac:dyDescent="0.25">
      <c r="A9392" t="s">
        <v>34</v>
      </c>
      <c r="B9392" s="2" t="s">
        <v>39</v>
      </c>
      <c r="C9392" s="2" t="s">
        <v>40</v>
      </c>
      <c r="D9392" s="2" t="s">
        <v>41</v>
      </c>
      <c r="E9392" s="2" t="s">
        <v>42</v>
      </c>
      <c r="F9392" s="2" t="s">
        <v>43</v>
      </c>
      <c r="G9392" s="2" t="s">
        <v>28</v>
      </c>
      <c r="H9392" s="2" t="s">
        <v>44</v>
      </c>
      <c r="I9392" s="2" t="s">
        <v>8</v>
      </c>
      <c r="J9392" s="2" t="s">
        <v>45</v>
      </c>
      <c r="K9392" s="2" t="s">
        <v>46</v>
      </c>
      <c r="L9392" s="2" t="s">
        <v>47</v>
      </c>
      <c r="M9392" s="2" t="s">
        <v>27</v>
      </c>
      <c r="N9392" s="2" t="s">
        <v>48</v>
      </c>
      <c r="O9392" s="2" t="s">
        <v>49</v>
      </c>
      <c r="P9392" s="2" t="s">
        <v>50</v>
      </c>
      <c r="Q9392" s="2" t="s">
        <v>51</v>
      </c>
    </row>
    <row r="9393" spans="1:29" hidden="1" outlineLevel="1" collapsed="1" x14ac:dyDescent="0.25">
      <c r="A9393" t="s">
        <v>34</v>
      </c>
      <c r="B9393" s="4" t="s">
        <v>29</v>
      </c>
      <c r="C9393" s="4" t="s">
        <v>11089</v>
      </c>
      <c r="D9393" s="4" t="s">
        <v>34</v>
      </c>
      <c r="E9393" s="4">
        <v>5.8750299999999999E-5</v>
      </c>
      <c r="F9393" s="4">
        <v>1.5434800000000001E-4</v>
      </c>
      <c r="G9393" s="4">
        <v>1</v>
      </c>
      <c r="H9393" s="4">
        <v>1</v>
      </c>
      <c r="I9393" s="4">
        <v>1</v>
      </c>
      <c r="J9393" s="4" t="s">
        <v>11086</v>
      </c>
      <c r="K9393" s="4">
        <v>0</v>
      </c>
      <c r="L9393" s="4">
        <v>2212.10331</v>
      </c>
      <c r="M9393" s="4" t="s">
        <v>29</v>
      </c>
      <c r="N9393" s="4" t="s">
        <v>29</v>
      </c>
      <c r="O9393" s="4">
        <v>6.5770000000000002E-5</v>
      </c>
      <c r="P9393" s="4">
        <v>2.9979999999999999E-6</v>
      </c>
      <c r="Q9393" s="4">
        <v>3.41</v>
      </c>
    </row>
    <row r="9394" spans="1:29" x14ac:dyDescent="0.25">
      <c r="A9394" s="3" t="s">
        <v>29</v>
      </c>
      <c r="B9394" s="3" t="s">
        <v>30</v>
      </c>
      <c r="C9394" s="3" t="s">
        <v>11090</v>
      </c>
      <c r="D9394" s="3" t="s">
        <v>11091</v>
      </c>
      <c r="E9394" s="3">
        <v>0</v>
      </c>
      <c r="F9394" s="3">
        <v>5.4960000000000004</v>
      </c>
      <c r="G9394" s="3">
        <v>11</v>
      </c>
      <c r="H9394" s="3">
        <v>1</v>
      </c>
      <c r="I9394" s="3">
        <v>1</v>
      </c>
      <c r="J9394" s="3">
        <v>1</v>
      </c>
      <c r="K9394" s="3">
        <v>189</v>
      </c>
      <c r="L9394" s="3">
        <v>21.7</v>
      </c>
      <c r="M9394" s="3">
        <v>5.16</v>
      </c>
      <c r="N9394" s="3">
        <v>4.13</v>
      </c>
      <c r="O9394" s="3">
        <v>1</v>
      </c>
      <c r="P9394" s="3" t="s">
        <v>636</v>
      </c>
      <c r="Q9394" s="3" t="s">
        <v>34</v>
      </c>
      <c r="R9394" s="3" t="s">
        <v>34</v>
      </c>
      <c r="S9394" s="3" t="s">
        <v>11092</v>
      </c>
      <c r="T9394" s="3" t="s">
        <v>34</v>
      </c>
      <c r="U9394" s="3" t="s">
        <v>11090</v>
      </c>
      <c r="V9394" s="3" t="s">
        <v>34</v>
      </c>
      <c r="W9394" s="3" t="s">
        <v>2549</v>
      </c>
      <c r="X9394" s="3" t="s">
        <v>34</v>
      </c>
      <c r="Y9394" s="3" t="s">
        <v>34</v>
      </c>
      <c r="Z9394" s="3" t="s">
        <v>34</v>
      </c>
      <c r="AA9394" s="3">
        <v>0</v>
      </c>
      <c r="AB9394" s="3" t="s">
        <v>29</v>
      </c>
      <c r="AC9394" s="3">
        <v>1</v>
      </c>
    </row>
    <row r="9395" spans="1:29" hidden="1" outlineLevel="1" collapsed="1" x14ac:dyDescent="0.25">
      <c r="A9395" t="s">
        <v>34</v>
      </c>
      <c r="B9395" s="2" t="s">
        <v>39</v>
      </c>
      <c r="C9395" s="2" t="s">
        <v>40</v>
      </c>
      <c r="D9395" s="2" t="s">
        <v>41</v>
      </c>
      <c r="E9395" s="2" t="s">
        <v>42</v>
      </c>
      <c r="F9395" s="2" t="s">
        <v>43</v>
      </c>
      <c r="G9395" s="2" t="s">
        <v>28</v>
      </c>
      <c r="H9395" s="2" t="s">
        <v>44</v>
      </c>
      <c r="I9395" s="2" t="s">
        <v>8</v>
      </c>
      <c r="J9395" s="2" t="s">
        <v>45</v>
      </c>
      <c r="K9395" s="2" t="s">
        <v>46</v>
      </c>
      <c r="L9395" s="2" t="s">
        <v>47</v>
      </c>
      <c r="M9395" s="2" t="s">
        <v>27</v>
      </c>
      <c r="N9395" s="2" t="s">
        <v>48</v>
      </c>
      <c r="O9395" s="2" t="s">
        <v>49</v>
      </c>
      <c r="P9395" s="2" t="s">
        <v>50</v>
      </c>
      <c r="Q9395" s="2" t="s">
        <v>51</v>
      </c>
    </row>
    <row r="9396" spans="1:29" hidden="1" outlineLevel="1" collapsed="1" x14ac:dyDescent="0.25">
      <c r="A9396" t="s">
        <v>34</v>
      </c>
      <c r="B9396" s="4" t="s">
        <v>29</v>
      </c>
      <c r="C9396" s="4" t="s">
        <v>11093</v>
      </c>
      <c r="D9396" s="4" t="s">
        <v>72</v>
      </c>
      <c r="E9396" s="4">
        <v>6.1852200000000004E-5</v>
      </c>
      <c r="F9396" s="4">
        <v>1.5434800000000001E-4</v>
      </c>
      <c r="G9396" s="4">
        <v>1</v>
      </c>
      <c r="H9396" s="4">
        <v>1</v>
      </c>
      <c r="I9396" s="4">
        <v>1</v>
      </c>
      <c r="J9396" s="4" t="s">
        <v>11090</v>
      </c>
      <c r="K9396" s="4">
        <v>0</v>
      </c>
      <c r="L9396" s="4">
        <v>2262.1976</v>
      </c>
      <c r="M9396" s="4" t="s">
        <v>29</v>
      </c>
      <c r="N9396" s="4" t="s">
        <v>29</v>
      </c>
      <c r="O9396" s="4">
        <v>6.5770000000000002E-5</v>
      </c>
      <c r="P9396" s="4">
        <v>3.19E-6</v>
      </c>
      <c r="Q9396" s="4">
        <v>4.13</v>
      </c>
    </row>
    <row r="9397" spans="1:29" x14ac:dyDescent="0.25">
      <c r="A9397" s="3" t="s">
        <v>29</v>
      </c>
      <c r="B9397" s="3" t="s">
        <v>30</v>
      </c>
      <c r="C9397" s="3" t="s">
        <v>11094</v>
      </c>
      <c r="D9397" s="3" t="s">
        <v>11095</v>
      </c>
      <c r="E9397" s="3">
        <v>0</v>
      </c>
      <c r="F9397" s="3">
        <v>5.4960000000000004</v>
      </c>
      <c r="G9397" s="3">
        <v>18</v>
      </c>
      <c r="H9397" s="3">
        <v>1</v>
      </c>
      <c r="I9397" s="3">
        <v>1</v>
      </c>
      <c r="J9397" s="3">
        <v>1</v>
      </c>
      <c r="K9397" s="3">
        <v>121</v>
      </c>
      <c r="L9397" s="3">
        <v>13.7</v>
      </c>
      <c r="M9397" s="3">
        <v>6.14</v>
      </c>
      <c r="N9397" s="3">
        <v>5.03</v>
      </c>
      <c r="O9397" s="3">
        <v>1</v>
      </c>
      <c r="P9397" s="3" t="s">
        <v>315</v>
      </c>
      <c r="Q9397" s="3" t="s">
        <v>2919</v>
      </c>
      <c r="R9397" s="3" t="s">
        <v>2920</v>
      </c>
      <c r="S9397" s="3" t="s">
        <v>11096</v>
      </c>
      <c r="T9397" s="3" t="s">
        <v>34</v>
      </c>
      <c r="U9397" s="3" t="s">
        <v>11097</v>
      </c>
      <c r="V9397" s="3" t="s">
        <v>34</v>
      </c>
      <c r="W9397" s="3" t="s">
        <v>976</v>
      </c>
      <c r="X9397" s="3" t="s">
        <v>34</v>
      </c>
      <c r="Y9397" s="3" t="s">
        <v>34</v>
      </c>
      <c r="Z9397" s="3" t="s">
        <v>34</v>
      </c>
      <c r="AA9397" s="3">
        <v>0</v>
      </c>
      <c r="AB9397" s="3" t="s">
        <v>29</v>
      </c>
      <c r="AC9397" s="3">
        <v>1</v>
      </c>
    </row>
    <row r="9398" spans="1:29" hidden="1" outlineLevel="1" collapsed="1" x14ac:dyDescent="0.25">
      <c r="A9398" t="s">
        <v>34</v>
      </c>
      <c r="B9398" s="2" t="s">
        <v>39</v>
      </c>
      <c r="C9398" s="2" t="s">
        <v>40</v>
      </c>
      <c r="D9398" s="2" t="s">
        <v>41</v>
      </c>
      <c r="E9398" s="2" t="s">
        <v>42</v>
      </c>
      <c r="F9398" s="2" t="s">
        <v>43</v>
      </c>
      <c r="G9398" s="2" t="s">
        <v>28</v>
      </c>
      <c r="H9398" s="2" t="s">
        <v>44</v>
      </c>
      <c r="I9398" s="2" t="s">
        <v>8</v>
      </c>
      <c r="J9398" s="2" t="s">
        <v>45</v>
      </c>
      <c r="K9398" s="2" t="s">
        <v>46</v>
      </c>
      <c r="L9398" s="2" t="s">
        <v>47</v>
      </c>
      <c r="M9398" s="2" t="s">
        <v>27</v>
      </c>
      <c r="N9398" s="2" t="s">
        <v>48</v>
      </c>
      <c r="O9398" s="2" t="s">
        <v>49</v>
      </c>
      <c r="P9398" s="2" t="s">
        <v>50</v>
      </c>
      <c r="Q9398" s="2" t="s">
        <v>51</v>
      </c>
    </row>
    <row r="9399" spans="1:29" hidden="1" outlineLevel="1" collapsed="1" x14ac:dyDescent="0.25">
      <c r="A9399" t="s">
        <v>34</v>
      </c>
      <c r="B9399" s="4" t="s">
        <v>29</v>
      </c>
      <c r="C9399" s="4" t="s">
        <v>11098</v>
      </c>
      <c r="D9399" s="4" t="s">
        <v>34</v>
      </c>
      <c r="E9399" s="4">
        <v>6.1852200000000004E-5</v>
      </c>
      <c r="F9399" s="4">
        <v>1.5434800000000001E-4</v>
      </c>
      <c r="G9399" s="4">
        <v>1</v>
      </c>
      <c r="H9399" s="4">
        <v>1</v>
      </c>
      <c r="I9399" s="4">
        <v>1</v>
      </c>
      <c r="J9399" s="4" t="s">
        <v>11094</v>
      </c>
      <c r="K9399" s="4">
        <v>0</v>
      </c>
      <c r="L9399" s="4">
        <v>2332.0979499999999</v>
      </c>
      <c r="M9399" s="4" t="s">
        <v>29</v>
      </c>
      <c r="N9399" s="4" t="s">
        <v>29</v>
      </c>
      <c r="O9399" s="4">
        <v>6.5770000000000002E-5</v>
      </c>
      <c r="P9399" s="4">
        <v>3.1939999999999998E-6</v>
      </c>
      <c r="Q9399" s="4">
        <v>5.03</v>
      </c>
    </row>
    <row r="9400" spans="1:29" x14ac:dyDescent="0.25">
      <c r="A9400" s="3" t="s">
        <v>29</v>
      </c>
      <c r="B9400" s="3" t="s">
        <v>30</v>
      </c>
      <c r="C9400" s="3" t="s">
        <v>11099</v>
      </c>
      <c r="D9400" s="3" t="s">
        <v>11100</v>
      </c>
      <c r="E9400" s="3">
        <v>0</v>
      </c>
      <c r="F9400" s="3">
        <v>5.4930000000000003</v>
      </c>
      <c r="G9400" s="3">
        <v>3</v>
      </c>
      <c r="H9400" s="3">
        <v>2</v>
      </c>
      <c r="I9400" s="3">
        <v>2</v>
      </c>
      <c r="J9400" s="3">
        <v>2</v>
      </c>
      <c r="K9400" s="3">
        <v>1164</v>
      </c>
      <c r="L9400" s="3">
        <v>131</v>
      </c>
      <c r="M9400" s="3">
        <v>5.38</v>
      </c>
      <c r="N9400" s="3">
        <v>3.8</v>
      </c>
      <c r="O9400" s="3">
        <v>2</v>
      </c>
      <c r="P9400" s="3" t="s">
        <v>315</v>
      </c>
      <c r="Q9400" s="3" t="s">
        <v>34</v>
      </c>
      <c r="R9400" s="3" t="s">
        <v>189</v>
      </c>
      <c r="S9400" s="3" t="s">
        <v>11101</v>
      </c>
      <c r="T9400" s="3" t="s">
        <v>34</v>
      </c>
      <c r="U9400" s="3" t="s">
        <v>11099</v>
      </c>
      <c r="V9400" s="3" t="s">
        <v>34</v>
      </c>
      <c r="W9400" s="3" t="s">
        <v>1758</v>
      </c>
      <c r="X9400" s="3" t="s">
        <v>34</v>
      </c>
      <c r="Y9400" s="3" t="s">
        <v>34</v>
      </c>
      <c r="Z9400" s="3" t="s">
        <v>34</v>
      </c>
      <c r="AA9400" s="3">
        <v>0</v>
      </c>
      <c r="AB9400" s="3" t="s">
        <v>29</v>
      </c>
      <c r="AC9400" s="3">
        <v>1</v>
      </c>
    </row>
    <row r="9401" spans="1:29" hidden="1" outlineLevel="1" collapsed="1" x14ac:dyDescent="0.25">
      <c r="A9401" t="s">
        <v>34</v>
      </c>
      <c r="B9401" s="2" t="s">
        <v>39</v>
      </c>
      <c r="C9401" s="2" t="s">
        <v>40</v>
      </c>
      <c r="D9401" s="2" t="s">
        <v>41</v>
      </c>
      <c r="E9401" s="2" t="s">
        <v>42</v>
      </c>
      <c r="F9401" s="2" t="s">
        <v>43</v>
      </c>
      <c r="G9401" s="2" t="s">
        <v>28</v>
      </c>
      <c r="H9401" s="2" t="s">
        <v>44</v>
      </c>
      <c r="I9401" s="2" t="s">
        <v>8</v>
      </c>
      <c r="J9401" s="2" t="s">
        <v>45</v>
      </c>
      <c r="K9401" s="2" t="s">
        <v>46</v>
      </c>
      <c r="L9401" s="2" t="s">
        <v>47</v>
      </c>
      <c r="M9401" s="2" t="s">
        <v>27</v>
      </c>
      <c r="N9401" s="2" t="s">
        <v>48</v>
      </c>
      <c r="O9401" s="2" t="s">
        <v>49</v>
      </c>
      <c r="P9401" s="2" t="s">
        <v>50</v>
      </c>
      <c r="Q9401" s="2" t="s">
        <v>51</v>
      </c>
    </row>
    <row r="9402" spans="1:29" hidden="1" outlineLevel="1" collapsed="1" x14ac:dyDescent="0.25">
      <c r="A9402" t="s">
        <v>34</v>
      </c>
      <c r="B9402" s="4" t="s">
        <v>29</v>
      </c>
      <c r="C9402" s="4" t="s">
        <v>11102</v>
      </c>
      <c r="D9402" s="4" t="s">
        <v>34</v>
      </c>
      <c r="E9402" s="4">
        <v>1.0012699999999999E-2</v>
      </c>
      <c r="F9402" s="4">
        <v>4.3565599999999998E-4</v>
      </c>
      <c r="G9402" s="4">
        <v>1</v>
      </c>
      <c r="H9402" s="4">
        <v>1</v>
      </c>
      <c r="I9402" s="4">
        <v>1</v>
      </c>
      <c r="J9402" s="4" t="s">
        <v>11099</v>
      </c>
      <c r="K9402" s="4">
        <v>0</v>
      </c>
      <c r="L9402" s="4">
        <v>1221.6837599999999</v>
      </c>
      <c r="M9402" s="4" t="s">
        <v>29</v>
      </c>
      <c r="N9402" s="4" t="s">
        <v>29</v>
      </c>
      <c r="O9402" s="4">
        <v>1.639E-4</v>
      </c>
      <c r="P9402" s="4">
        <v>1.3929999999999999E-3</v>
      </c>
      <c r="Q9402" s="4">
        <v>1.87</v>
      </c>
    </row>
    <row r="9403" spans="1:29" hidden="1" outlineLevel="1" collapsed="1" x14ac:dyDescent="0.25">
      <c r="A9403" t="s">
        <v>34</v>
      </c>
      <c r="B9403" s="4" t="s">
        <v>29</v>
      </c>
      <c r="C9403" s="4" t="s">
        <v>11103</v>
      </c>
      <c r="D9403" s="4" t="s">
        <v>154</v>
      </c>
      <c r="E9403" s="4">
        <v>1.5113E-2</v>
      </c>
      <c r="F9403" s="4">
        <v>5.7957899999999999E-4</v>
      </c>
      <c r="G9403" s="4">
        <v>1</v>
      </c>
      <c r="H9403" s="4">
        <v>1</v>
      </c>
      <c r="I9403" s="4">
        <v>1</v>
      </c>
      <c r="J9403" s="4" t="s">
        <v>11099</v>
      </c>
      <c r="K9403" s="4">
        <v>0</v>
      </c>
      <c r="L9403" s="4">
        <v>1949.0160699999999</v>
      </c>
      <c r="M9403" s="4" t="s">
        <v>29</v>
      </c>
      <c r="N9403" s="4" t="s">
        <v>29</v>
      </c>
      <c r="O9403" s="4">
        <v>2.1489999999999999E-4</v>
      </c>
      <c r="P9403" s="4">
        <v>2.3089999999999999E-3</v>
      </c>
      <c r="Q9403" s="4">
        <v>1.92</v>
      </c>
    </row>
    <row r="9404" spans="1:29" x14ac:dyDescent="0.25">
      <c r="A9404" s="3" t="s">
        <v>29</v>
      </c>
      <c r="B9404" s="3" t="s">
        <v>30</v>
      </c>
      <c r="C9404" s="3" t="s">
        <v>11104</v>
      </c>
      <c r="D9404" s="3" t="s">
        <v>11105</v>
      </c>
      <c r="E9404" s="3">
        <v>0</v>
      </c>
      <c r="F9404" s="3">
        <v>5.4809999999999999</v>
      </c>
      <c r="G9404" s="3">
        <v>6</v>
      </c>
      <c r="H9404" s="3">
        <v>2</v>
      </c>
      <c r="I9404" s="3">
        <v>2</v>
      </c>
      <c r="J9404" s="3">
        <v>2</v>
      </c>
      <c r="K9404" s="3">
        <v>526</v>
      </c>
      <c r="L9404" s="3">
        <v>57.5</v>
      </c>
      <c r="M9404" s="3">
        <v>5.64</v>
      </c>
      <c r="N9404" s="3">
        <v>4.99</v>
      </c>
      <c r="O9404" s="3">
        <v>2</v>
      </c>
      <c r="P9404" s="3" t="s">
        <v>1137</v>
      </c>
      <c r="Q9404" s="3" t="s">
        <v>34</v>
      </c>
      <c r="R9404" s="3" t="s">
        <v>189</v>
      </c>
      <c r="S9404" s="3" t="s">
        <v>11106</v>
      </c>
      <c r="T9404" s="3" t="s">
        <v>34</v>
      </c>
      <c r="U9404" s="3" t="s">
        <v>11104</v>
      </c>
      <c r="V9404" s="3" t="s">
        <v>34</v>
      </c>
      <c r="W9404" s="3" t="s">
        <v>638</v>
      </c>
      <c r="X9404" s="3" t="s">
        <v>34</v>
      </c>
      <c r="Y9404" s="3" t="s">
        <v>34</v>
      </c>
      <c r="Z9404" s="3" t="s">
        <v>34</v>
      </c>
      <c r="AA9404" s="3">
        <v>0</v>
      </c>
      <c r="AB9404" s="3" t="s">
        <v>29</v>
      </c>
      <c r="AC9404" s="3">
        <v>1</v>
      </c>
    </row>
    <row r="9405" spans="1:29" hidden="1" outlineLevel="1" collapsed="1" x14ac:dyDescent="0.25">
      <c r="A9405" t="s">
        <v>34</v>
      </c>
      <c r="B9405" s="2" t="s">
        <v>39</v>
      </c>
      <c r="C9405" s="2" t="s">
        <v>40</v>
      </c>
      <c r="D9405" s="2" t="s">
        <v>41</v>
      </c>
      <c r="E9405" s="2" t="s">
        <v>42</v>
      </c>
      <c r="F9405" s="2" t="s">
        <v>43</v>
      </c>
      <c r="G9405" s="2" t="s">
        <v>28</v>
      </c>
      <c r="H9405" s="2" t="s">
        <v>44</v>
      </c>
      <c r="I9405" s="2" t="s">
        <v>8</v>
      </c>
      <c r="J9405" s="2" t="s">
        <v>45</v>
      </c>
      <c r="K9405" s="2" t="s">
        <v>46</v>
      </c>
      <c r="L9405" s="2" t="s">
        <v>47</v>
      </c>
      <c r="M9405" s="2" t="s">
        <v>27</v>
      </c>
      <c r="N9405" s="2" t="s">
        <v>48</v>
      </c>
      <c r="O9405" s="2" t="s">
        <v>49</v>
      </c>
      <c r="P9405" s="2" t="s">
        <v>50</v>
      </c>
      <c r="Q9405" s="2" t="s">
        <v>51</v>
      </c>
    </row>
    <row r="9406" spans="1:29" hidden="1" outlineLevel="1" collapsed="1" x14ac:dyDescent="0.25">
      <c r="A9406" t="s">
        <v>34</v>
      </c>
      <c r="B9406" s="4" t="s">
        <v>29</v>
      </c>
      <c r="C9406" s="4" t="s">
        <v>11107</v>
      </c>
      <c r="D9406" s="4" t="s">
        <v>11108</v>
      </c>
      <c r="E9406" s="4">
        <v>5.5023800000000003E-3</v>
      </c>
      <c r="F9406" s="4">
        <v>3.0793500000000001E-4</v>
      </c>
      <c r="G9406" s="4">
        <v>1</v>
      </c>
      <c r="H9406" s="4">
        <v>1</v>
      </c>
      <c r="I9406" s="4">
        <v>1</v>
      </c>
      <c r="J9406" s="4" t="s">
        <v>11104</v>
      </c>
      <c r="K9406" s="4">
        <v>0</v>
      </c>
      <c r="L9406" s="4">
        <v>1519.60394</v>
      </c>
      <c r="M9406" s="4" t="s">
        <v>29</v>
      </c>
      <c r="N9406" s="4" t="s">
        <v>29</v>
      </c>
      <c r="O9406" s="4">
        <v>1.192E-4</v>
      </c>
      <c r="P9406" s="4">
        <v>6.8869999999999999E-4</v>
      </c>
      <c r="Q9406" s="4">
        <v>2.4700000000000002</v>
      </c>
    </row>
    <row r="9407" spans="1:29" hidden="1" outlineLevel="1" collapsed="1" x14ac:dyDescent="0.25">
      <c r="A9407" t="s">
        <v>34</v>
      </c>
      <c r="B9407" s="4" t="s">
        <v>29</v>
      </c>
      <c r="C9407" s="4" t="s">
        <v>11109</v>
      </c>
      <c r="D9407" s="4" t="s">
        <v>34</v>
      </c>
      <c r="E9407" s="4">
        <v>2.7088299999999999E-2</v>
      </c>
      <c r="F9407" s="4">
        <v>1.14003E-3</v>
      </c>
      <c r="G9407" s="4">
        <v>1</v>
      </c>
      <c r="H9407" s="4">
        <v>1</v>
      </c>
      <c r="I9407" s="4">
        <v>1</v>
      </c>
      <c r="J9407" s="4" t="s">
        <v>11104</v>
      </c>
      <c r="K9407" s="4">
        <v>0</v>
      </c>
      <c r="L9407" s="4">
        <v>1795.97011</v>
      </c>
      <c r="M9407" s="4" t="s">
        <v>29</v>
      </c>
      <c r="N9407" s="4" t="s">
        <v>29</v>
      </c>
      <c r="O9407" s="4">
        <v>4.1320000000000001E-4</v>
      </c>
      <c r="P9407" s="4">
        <v>4.7939999999999997E-3</v>
      </c>
      <c r="Q9407" s="4">
        <v>2.52</v>
      </c>
    </row>
    <row r="9408" spans="1:29" x14ac:dyDescent="0.25">
      <c r="A9408" s="3" t="s">
        <v>29</v>
      </c>
      <c r="B9408" s="3" t="s">
        <v>30</v>
      </c>
      <c r="C9408" s="3" t="s">
        <v>11110</v>
      </c>
      <c r="D9408" s="3" t="s">
        <v>11111</v>
      </c>
      <c r="E9408" s="3">
        <v>0</v>
      </c>
      <c r="F9408" s="3">
        <v>5.4660000000000002</v>
      </c>
      <c r="G9408" s="3">
        <v>2</v>
      </c>
      <c r="H9408" s="3">
        <v>2</v>
      </c>
      <c r="I9408" s="3">
        <v>2</v>
      </c>
      <c r="J9408" s="3">
        <v>2</v>
      </c>
      <c r="K9408" s="3">
        <v>1202</v>
      </c>
      <c r="L9408" s="3">
        <v>139.30000000000001</v>
      </c>
      <c r="M9408" s="3">
        <v>6.76</v>
      </c>
      <c r="N9408" s="3">
        <v>3.31</v>
      </c>
      <c r="O9408" s="3">
        <v>2</v>
      </c>
      <c r="P9408" s="3" t="s">
        <v>34</v>
      </c>
      <c r="Q9408" s="3" t="s">
        <v>34</v>
      </c>
      <c r="R9408" s="3" t="s">
        <v>34</v>
      </c>
      <c r="S9408" s="3" t="s">
        <v>11112</v>
      </c>
      <c r="T9408" s="3" t="s">
        <v>34</v>
      </c>
      <c r="U9408" s="3" t="s">
        <v>11110</v>
      </c>
      <c r="V9408" s="3" t="s">
        <v>34</v>
      </c>
      <c r="W9408" s="3" t="s">
        <v>536</v>
      </c>
      <c r="X9408" s="3" t="s">
        <v>34</v>
      </c>
      <c r="Y9408" s="3" t="s">
        <v>34</v>
      </c>
      <c r="Z9408" s="3" t="s">
        <v>34</v>
      </c>
      <c r="AA9408" s="3">
        <v>0</v>
      </c>
      <c r="AB9408" s="3" t="s">
        <v>29</v>
      </c>
      <c r="AC9408" s="3">
        <v>1</v>
      </c>
    </row>
    <row r="9409" spans="1:29" hidden="1" outlineLevel="1" collapsed="1" x14ac:dyDescent="0.25">
      <c r="A9409" t="s">
        <v>34</v>
      </c>
      <c r="B9409" s="2" t="s">
        <v>39</v>
      </c>
      <c r="C9409" s="2" t="s">
        <v>40</v>
      </c>
      <c r="D9409" s="2" t="s">
        <v>41</v>
      </c>
      <c r="E9409" s="2" t="s">
        <v>42</v>
      </c>
      <c r="F9409" s="2" t="s">
        <v>43</v>
      </c>
      <c r="G9409" s="2" t="s">
        <v>28</v>
      </c>
      <c r="H9409" s="2" t="s">
        <v>44</v>
      </c>
      <c r="I9409" s="2" t="s">
        <v>8</v>
      </c>
      <c r="J9409" s="2" t="s">
        <v>45</v>
      </c>
      <c r="K9409" s="2" t="s">
        <v>46</v>
      </c>
      <c r="L9409" s="2" t="s">
        <v>47</v>
      </c>
      <c r="M9409" s="2" t="s">
        <v>27</v>
      </c>
      <c r="N9409" s="2" t="s">
        <v>48</v>
      </c>
      <c r="O9409" s="2" t="s">
        <v>49</v>
      </c>
      <c r="P9409" s="2" t="s">
        <v>50</v>
      </c>
      <c r="Q9409" s="2" t="s">
        <v>51</v>
      </c>
    </row>
    <row r="9410" spans="1:29" hidden="1" outlineLevel="1" collapsed="1" x14ac:dyDescent="0.25">
      <c r="A9410" t="s">
        <v>34</v>
      </c>
      <c r="B9410" s="4" t="s">
        <v>29</v>
      </c>
      <c r="C9410" s="4" t="s">
        <v>11113</v>
      </c>
      <c r="D9410" s="4" t="s">
        <v>34</v>
      </c>
      <c r="E9410" s="4">
        <v>1.0671400000000001E-3</v>
      </c>
      <c r="F9410" s="4">
        <v>1.5434800000000001E-4</v>
      </c>
      <c r="G9410" s="4">
        <v>1</v>
      </c>
      <c r="H9410" s="4">
        <v>1</v>
      </c>
      <c r="I9410" s="4">
        <v>1</v>
      </c>
      <c r="J9410" s="4" t="s">
        <v>11110</v>
      </c>
      <c r="K9410" s="4">
        <v>1</v>
      </c>
      <c r="L9410" s="4">
        <v>1832.01639</v>
      </c>
      <c r="M9410" s="4" t="s">
        <v>29</v>
      </c>
      <c r="N9410" s="4" t="s">
        <v>29</v>
      </c>
      <c r="O9410" s="4">
        <v>6.5770000000000002E-5</v>
      </c>
      <c r="P9410" s="4">
        <v>9.9370000000000006E-5</v>
      </c>
      <c r="Q9410" s="4">
        <v>3.31</v>
      </c>
    </row>
    <row r="9411" spans="1:29" hidden="1" outlineLevel="1" collapsed="1" x14ac:dyDescent="0.25">
      <c r="A9411" t="s">
        <v>34</v>
      </c>
      <c r="B9411" s="4" t="s">
        <v>29</v>
      </c>
      <c r="C9411" s="4" t="s">
        <v>11114</v>
      </c>
      <c r="D9411" s="4" t="s">
        <v>34</v>
      </c>
      <c r="E9411" s="4">
        <v>0.117107</v>
      </c>
      <c r="F9411" s="4">
        <v>3.75158E-3</v>
      </c>
      <c r="G9411" s="4">
        <v>1</v>
      </c>
      <c r="H9411" s="4">
        <v>1</v>
      </c>
      <c r="I9411" s="4">
        <v>1</v>
      </c>
      <c r="J9411" s="4" t="s">
        <v>11110</v>
      </c>
      <c r="K9411" s="4">
        <v>0</v>
      </c>
      <c r="L9411" s="4">
        <v>1239.6732</v>
      </c>
      <c r="M9411" s="4" t="s">
        <v>29</v>
      </c>
      <c r="N9411" s="4" t="s">
        <v>29</v>
      </c>
      <c r="O9411" s="4">
        <v>1.3439999999999999E-3</v>
      </c>
      <c r="P9411" s="4">
        <v>3.4430000000000002E-2</v>
      </c>
      <c r="Q9411" s="4">
        <v>1.29</v>
      </c>
    </row>
    <row r="9412" spans="1:29" x14ac:dyDescent="0.25">
      <c r="A9412" s="3" t="s">
        <v>29</v>
      </c>
      <c r="B9412" s="3" t="s">
        <v>30</v>
      </c>
      <c r="C9412" s="3" t="s">
        <v>11115</v>
      </c>
      <c r="D9412" s="3" t="s">
        <v>11116</v>
      </c>
      <c r="E9412" s="3">
        <v>0</v>
      </c>
      <c r="F9412" s="3">
        <v>5.4569999999999999</v>
      </c>
      <c r="G9412" s="3">
        <v>4</v>
      </c>
      <c r="H9412" s="3">
        <v>1</v>
      </c>
      <c r="I9412" s="3">
        <v>1</v>
      </c>
      <c r="J9412" s="3">
        <v>1</v>
      </c>
      <c r="K9412" s="3">
        <v>483</v>
      </c>
      <c r="L9412" s="3">
        <v>54.8</v>
      </c>
      <c r="M9412" s="3">
        <v>6.55</v>
      </c>
      <c r="N9412" s="3">
        <v>4.03</v>
      </c>
      <c r="O9412" s="3">
        <v>1</v>
      </c>
      <c r="P9412" s="3" t="s">
        <v>636</v>
      </c>
      <c r="Q9412" s="3" t="s">
        <v>34</v>
      </c>
      <c r="R9412" s="3" t="s">
        <v>34</v>
      </c>
      <c r="S9412" s="3" t="s">
        <v>10622</v>
      </c>
      <c r="T9412" s="3" t="s">
        <v>34</v>
      </c>
      <c r="U9412" s="3" t="s">
        <v>11115</v>
      </c>
      <c r="V9412" s="3" t="s">
        <v>34</v>
      </c>
      <c r="W9412" s="3" t="s">
        <v>193</v>
      </c>
      <c r="X9412" s="3" t="s">
        <v>34</v>
      </c>
      <c r="Y9412" s="3" t="s">
        <v>34</v>
      </c>
      <c r="Z9412" s="3" t="s">
        <v>34</v>
      </c>
      <c r="AA9412" s="3">
        <v>0</v>
      </c>
      <c r="AB9412" s="3" t="s">
        <v>29</v>
      </c>
      <c r="AC9412" s="3">
        <v>1</v>
      </c>
    </row>
    <row r="9413" spans="1:29" hidden="1" outlineLevel="1" collapsed="1" x14ac:dyDescent="0.25">
      <c r="A9413" t="s">
        <v>34</v>
      </c>
      <c r="B9413" s="2" t="s">
        <v>39</v>
      </c>
      <c r="C9413" s="2" t="s">
        <v>40</v>
      </c>
      <c r="D9413" s="2" t="s">
        <v>41</v>
      </c>
      <c r="E9413" s="2" t="s">
        <v>42</v>
      </c>
      <c r="F9413" s="2" t="s">
        <v>43</v>
      </c>
      <c r="G9413" s="2" t="s">
        <v>28</v>
      </c>
      <c r="H9413" s="2" t="s">
        <v>44</v>
      </c>
      <c r="I9413" s="2" t="s">
        <v>8</v>
      </c>
      <c r="J9413" s="2" t="s">
        <v>45</v>
      </c>
      <c r="K9413" s="2" t="s">
        <v>46</v>
      </c>
      <c r="L9413" s="2" t="s">
        <v>47</v>
      </c>
      <c r="M9413" s="2" t="s">
        <v>27</v>
      </c>
      <c r="N9413" s="2" t="s">
        <v>48</v>
      </c>
      <c r="O9413" s="2" t="s">
        <v>49</v>
      </c>
      <c r="P9413" s="2" t="s">
        <v>50</v>
      </c>
      <c r="Q9413" s="2" t="s">
        <v>51</v>
      </c>
    </row>
    <row r="9414" spans="1:29" hidden="1" outlineLevel="1" collapsed="1" x14ac:dyDescent="0.25">
      <c r="A9414" t="s">
        <v>34</v>
      </c>
      <c r="B9414" s="4" t="s">
        <v>29</v>
      </c>
      <c r="C9414" s="4" t="s">
        <v>11117</v>
      </c>
      <c r="D9414" s="4" t="s">
        <v>34</v>
      </c>
      <c r="E9414" s="4">
        <v>6.6386399999999999E-5</v>
      </c>
      <c r="F9414" s="4">
        <v>1.5434800000000001E-4</v>
      </c>
      <c r="G9414" s="4">
        <v>1</v>
      </c>
      <c r="H9414" s="4">
        <v>1</v>
      </c>
      <c r="I9414" s="4">
        <v>1</v>
      </c>
      <c r="J9414" s="4" t="s">
        <v>11115</v>
      </c>
      <c r="K9414" s="4">
        <v>0</v>
      </c>
      <c r="L9414" s="4">
        <v>2166.1414199999999</v>
      </c>
      <c r="M9414" s="4" t="s">
        <v>29</v>
      </c>
      <c r="N9414" s="4" t="s">
        <v>29</v>
      </c>
      <c r="O9414" s="4">
        <v>6.5770000000000002E-5</v>
      </c>
      <c r="P9414" s="4">
        <v>3.4939999999999999E-6</v>
      </c>
      <c r="Q9414" s="4">
        <v>4.03</v>
      </c>
    </row>
    <row r="9415" spans="1:29" x14ac:dyDescent="0.25">
      <c r="A9415" s="3" t="s">
        <v>29</v>
      </c>
      <c r="B9415" s="3" t="s">
        <v>30</v>
      </c>
      <c r="C9415" s="3" t="s">
        <v>11118</v>
      </c>
      <c r="D9415" s="3" t="s">
        <v>11119</v>
      </c>
      <c r="E9415" s="3">
        <v>0</v>
      </c>
      <c r="F9415" s="3">
        <v>5.415</v>
      </c>
      <c r="G9415" s="3">
        <v>2</v>
      </c>
      <c r="H9415" s="3">
        <v>1</v>
      </c>
      <c r="I9415" s="3">
        <v>1</v>
      </c>
      <c r="J9415" s="3">
        <v>1</v>
      </c>
      <c r="K9415" s="3">
        <v>513</v>
      </c>
      <c r="L9415" s="3">
        <v>57.2</v>
      </c>
      <c r="M9415" s="3">
        <v>9.44</v>
      </c>
      <c r="N9415" s="3">
        <v>2.86</v>
      </c>
      <c r="O9415" s="3">
        <v>1</v>
      </c>
      <c r="P9415" s="3" t="s">
        <v>315</v>
      </c>
      <c r="Q9415" s="3" t="s">
        <v>34</v>
      </c>
      <c r="R9415" s="3" t="s">
        <v>1854</v>
      </c>
      <c r="S9415" s="3" t="s">
        <v>11120</v>
      </c>
      <c r="T9415" s="3" t="s">
        <v>34</v>
      </c>
      <c r="U9415" s="3" t="s">
        <v>11118</v>
      </c>
      <c r="V9415" s="3" t="s">
        <v>34</v>
      </c>
      <c r="W9415" s="3" t="s">
        <v>536</v>
      </c>
      <c r="X9415" s="3" t="s">
        <v>34</v>
      </c>
      <c r="Y9415" s="3" t="s">
        <v>34</v>
      </c>
      <c r="Z9415" s="3" t="s">
        <v>34</v>
      </c>
      <c r="AA9415" s="3">
        <v>0</v>
      </c>
      <c r="AB9415" s="3" t="s">
        <v>29</v>
      </c>
      <c r="AC9415" s="3">
        <v>1</v>
      </c>
    </row>
    <row r="9416" spans="1:29" hidden="1" outlineLevel="1" collapsed="1" x14ac:dyDescent="0.25">
      <c r="A9416" t="s">
        <v>34</v>
      </c>
      <c r="B9416" s="2" t="s">
        <v>39</v>
      </c>
      <c r="C9416" s="2" t="s">
        <v>40</v>
      </c>
      <c r="D9416" s="2" t="s">
        <v>41</v>
      </c>
      <c r="E9416" s="2" t="s">
        <v>42</v>
      </c>
      <c r="F9416" s="2" t="s">
        <v>43</v>
      </c>
      <c r="G9416" s="2" t="s">
        <v>28</v>
      </c>
      <c r="H9416" s="2" t="s">
        <v>44</v>
      </c>
      <c r="I9416" s="2" t="s">
        <v>8</v>
      </c>
      <c r="J9416" s="2" t="s">
        <v>45</v>
      </c>
      <c r="K9416" s="2" t="s">
        <v>46</v>
      </c>
      <c r="L9416" s="2" t="s">
        <v>47</v>
      </c>
      <c r="M9416" s="2" t="s">
        <v>27</v>
      </c>
      <c r="N9416" s="2" t="s">
        <v>48</v>
      </c>
      <c r="O9416" s="2" t="s">
        <v>49</v>
      </c>
      <c r="P9416" s="2" t="s">
        <v>50</v>
      </c>
      <c r="Q9416" s="2" t="s">
        <v>51</v>
      </c>
    </row>
    <row r="9417" spans="1:29" hidden="1" outlineLevel="1" collapsed="1" x14ac:dyDescent="0.25">
      <c r="A9417" t="s">
        <v>34</v>
      </c>
      <c r="B9417" s="4" t="s">
        <v>29</v>
      </c>
      <c r="C9417" s="4" t="s">
        <v>11121</v>
      </c>
      <c r="D9417" s="4" t="s">
        <v>34</v>
      </c>
      <c r="E9417" s="4">
        <v>7.21755E-5</v>
      </c>
      <c r="F9417" s="4">
        <v>1.5434800000000001E-4</v>
      </c>
      <c r="G9417" s="4">
        <v>1</v>
      </c>
      <c r="H9417" s="4">
        <v>1</v>
      </c>
      <c r="I9417" s="4">
        <v>1</v>
      </c>
      <c r="J9417" s="4" t="s">
        <v>11118</v>
      </c>
      <c r="K9417" s="4">
        <v>0</v>
      </c>
      <c r="L9417" s="4">
        <v>1203.6732</v>
      </c>
      <c r="M9417" s="4" t="s">
        <v>29</v>
      </c>
      <c r="N9417" s="4" t="s">
        <v>29</v>
      </c>
      <c r="O9417" s="4">
        <v>6.5770000000000002E-5</v>
      </c>
      <c r="P9417" s="4">
        <v>3.8500000000000004E-6</v>
      </c>
      <c r="Q9417" s="4">
        <v>2.86</v>
      </c>
    </row>
    <row r="9418" spans="1:29" x14ac:dyDescent="0.25">
      <c r="A9418" s="3" t="s">
        <v>29</v>
      </c>
      <c r="B9418" s="3" t="s">
        <v>30</v>
      </c>
      <c r="C9418" s="3" t="s">
        <v>11122</v>
      </c>
      <c r="D9418" s="3" t="s">
        <v>11123</v>
      </c>
      <c r="E9418" s="3">
        <v>0</v>
      </c>
      <c r="F9418" s="3">
        <v>5.4059999999999997</v>
      </c>
      <c r="G9418" s="3">
        <v>4</v>
      </c>
      <c r="H9418" s="3">
        <v>1</v>
      </c>
      <c r="I9418" s="3">
        <v>1</v>
      </c>
      <c r="J9418" s="3">
        <v>1</v>
      </c>
      <c r="K9418" s="3">
        <v>405</v>
      </c>
      <c r="L9418" s="3">
        <v>44.5</v>
      </c>
      <c r="M9418" s="3">
        <v>4.84</v>
      </c>
      <c r="N9418" s="3">
        <v>3.54</v>
      </c>
      <c r="O9418" s="3">
        <v>1</v>
      </c>
      <c r="P9418" s="3" t="s">
        <v>315</v>
      </c>
      <c r="Q9418" s="3" t="s">
        <v>10941</v>
      </c>
      <c r="R9418" s="3" t="s">
        <v>1854</v>
      </c>
      <c r="S9418" s="3" t="s">
        <v>11124</v>
      </c>
      <c r="T9418" s="3" t="s">
        <v>34</v>
      </c>
      <c r="U9418" s="3" t="s">
        <v>11122</v>
      </c>
      <c r="V9418" s="3" t="s">
        <v>34</v>
      </c>
      <c r="W9418" s="3" t="s">
        <v>2549</v>
      </c>
      <c r="X9418" s="3" t="s">
        <v>34</v>
      </c>
      <c r="Y9418" s="3" t="s">
        <v>34</v>
      </c>
      <c r="Z9418" s="3" t="s">
        <v>34</v>
      </c>
      <c r="AA9418" s="3">
        <v>0</v>
      </c>
      <c r="AB9418" s="3" t="s">
        <v>29</v>
      </c>
      <c r="AC9418" s="3">
        <v>1</v>
      </c>
    </row>
    <row r="9419" spans="1:29" hidden="1" outlineLevel="1" collapsed="1" x14ac:dyDescent="0.25">
      <c r="A9419" t="s">
        <v>34</v>
      </c>
      <c r="B9419" s="2" t="s">
        <v>39</v>
      </c>
      <c r="C9419" s="2" t="s">
        <v>40</v>
      </c>
      <c r="D9419" s="2" t="s">
        <v>41</v>
      </c>
      <c r="E9419" s="2" t="s">
        <v>42</v>
      </c>
      <c r="F9419" s="2" t="s">
        <v>43</v>
      </c>
      <c r="G9419" s="2" t="s">
        <v>28</v>
      </c>
      <c r="H9419" s="2" t="s">
        <v>44</v>
      </c>
      <c r="I9419" s="2" t="s">
        <v>8</v>
      </c>
      <c r="J9419" s="2" t="s">
        <v>45</v>
      </c>
      <c r="K9419" s="2" t="s">
        <v>46</v>
      </c>
      <c r="L9419" s="2" t="s">
        <v>47</v>
      </c>
      <c r="M9419" s="2" t="s">
        <v>27</v>
      </c>
      <c r="N9419" s="2" t="s">
        <v>48</v>
      </c>
      <c r="O9419" s="2" t="s">
        <v>49</v>
      </c>
      <c r="P9419" s="2" t="s">
        <v>50</v>
      </c>
      <c r="Q9419" s="2" t="s">
        <v>51</v>
      </c>
    </row>
    <row r="9420" spans="1:29" hidden="1" outlineLevel="1" collapsed="1" x14ac:dyDescent="0.25">
      <c r="A9420" t="s">
        <v>34</v>
      </c>
      <c r="B9420" s="4" t="s">
        <v>29</v>
      </c>
      <c r="C9420" s="4" t="s">
        <v>11125</v>
      </c>
      <c r="D9420" s="4" t="s">
        <v>34</v>
      </c>
      <c r="E9420" s="4">
        <v>7.3109799999999996E-5</v>
      </c>
      <c r="F9420" s="4">
        <v>1.5434800000000001E-4</v>
      </c>
      <c r="G9420" s="4">
        <v>1</v>
      </c>
      <c r="H9420" s="4">
        <v>1</v>
      </c>
      <c r="I9420" s="4">
        <v>1</v>
      </c>
      <c r="J9420" s="4" t="s">
        <v>11122</v>
      </c>
      <c r="K9420" s="4">
        <v>0</v>
      </c>
      <c r="L9420" s="4">
        <v>1915.90723</v>
      </c>
      <c r="M9420" s="4" t="s">
        <v>29</v>
      </c>
      <c r="N9420" s="4" t="s">
        <v>29</v>
      </c>
      <c r="O9420" s="4">
        <v>6.5770000000000002E-5</v>
      </c>
      <c r="P9420" s="4">
        <v>3.9260000000000002E-6</v>
      </c>
      <c r="Q9420" s="4">
        <v>3.54</v>
      </c>
    </row>
    <row r="9421" spans="1:29" x14ac:dyDescent="0.25">
      <c r="A9421" s="3" t="s">
        <v>29</v>
      </c>
      <c r="B9421" s="3" t="s">
        <v>30</v>
      </c>
      <c r="C9421" s="3" t="s">
        <v>11126</v>
      </c>
      <c r="D9421" s="3" t="s">
        <v>11127</v>
      </c>
      <c r="E9421" s="3">
        <v>0</v>
      </c>
      <c r="F9421" s="3">
        <v>5.3819999999999997</v>
      </c>
      <c r="G9421" s="3">
        <v>5</v>
      </c>
      <c r="H9421" s="3">
        <v>1</v>
      </c>
      <c r="I9421" s="3">
        <v>1</v>
      </c>
      <c r="J9421" s="3">
        <v>1</v>
      </c>
      <c r="K9421" s="3">
        <v>300</v>
      </c>
      <c r="L9421" s="3">
        <v>34.4</v>
      </c>
      <c r="M9421" s="3">
        <v>9.9600000000000009</v>
      </c>
      <c r="N9421" s="3">
        <v>2.67</v>
      </c>
      <c r="O9421" s="3">
        <v>1</v>
      </c>
      <c r="P9421" s="3" t="s">
        <v>34</v>
      </c>
      <c r="Q9421" s="3" t="s">
        <v>34</v>
      </c>
      <c r="R9421" s="3" t="s">
        <v>1552</v>
      </c>
      <c r="S9421" s="3" t="s">
        <v>11128</v>
      </c>
      <c r="T9421" s="3" t="s">
        <v>34</v>
      </c>
      <c r="U9421" s="3" t="s">
        <v>11129</v>
      </c>
      <c r="V9421" s="3" t="s">
        <v>34</v>
      </c>
      <c r="W9421" s="3" t="s">
        <v>449</v>
      </c>
      <c r="X9421" s="3" t="s">
        <v>34</v>
      </c>
      <c r="Y9421" s="3" t="s">
        <v>34</v>
      </c>
      <c r="Z9421" s="3" t="s">
        <v>34</v>
      </c>
      <c r="AA9421" s="3">
        <v>0</v>
      </c>
      <c r="AB9421" s="3" t="s">
        <v>29</v>
      </c>
      <c r="AC9421" s="3">
        <v>1</v>
      </c>
    </row>
    <row r="9422" spans="1:29" hidden="1" outlineLevel="1" collapsed="1" x14ac:dyDescent="0.25">
      <c r="A9422" t="s">
        <v>34</v>
      </c>
      <c r="B9422" s="2" t="s">
        <v>39</v>
      </c>
      <c r="C9422" s="2" t="s">
        <v>40</v>
      </c>
      <c r="D9422" s="2" t="s">
        <v>41</v>
      </c>
      <c r="E9422" s="2" t="s">
        <v>42</v>
      </c>
      <c r="F9422" s="2" t="s">
        <v>43</v>
      </c>
      <c r="G9422" s="2" t="s">
        <v>28</v>
      </c>
      <c r="H9422" s="2" t="s">
        <v>44</v>
      </c>
      <c r="I9422" s="2" t="s">
        <v>8</v>
      </c>
      <c r="J9422" s="2" t="s">
        <v>45</v>
      </c>
      <c r="K9422" s="2" t="s">
        <v>46</v>
      </c>
      <c r="L9422" s="2" t="s">
        <v>47</v>
      </c>
      <c r="M9422" s="2" t="s">
        <v>27</v>
      </c>
      <c r="N9422" s="2" t="s">
        <v>48</v>
      </c>
      <c r="O9422" s="2" t="s">
        <v>49</v>
      </c>
      <c r="P9422" s="2" t="s">
        <v>50</v>
      </c>
      <c r="Q9422" s="2" t="s">
        <v>51</v>
      </c>
    </row>
    <row r="9423" spans="1:29" hidden="1" outlineLevel="1" collapsed="1" x14ac:dyDescent="0.25">
      <c r="A9423" t="s">
        <v>34</v>
      </c>
      <c r="B9423" s="4" t="s">
        <v>29</v>
      </c>
      <c r="C9423" s="4" t="s">
        <v>11130</v>
      </c>
      <c r="D9423" s="4" t="s">
        <v>34</v>
      </c>
      <c r="E9423" s="4">
        <v>7.6476400000000005E-5</v>
      </c>
      <c r="F9423" s="4">
        <v>1.5434800000000001E-4</v>
      </c>
      <c r="G9423" s="4">
        <v>1</v>
      </c>
      <c r="H9423" s="4">
        <v>1</v>
      </c>
      <c r="I9423" s="4">
        <v>1</v>
      </c>
      <c r="J9423" s="4" t="s">
        <v>11126</v>
      </c>
      <c r="K9423" s="4">
        <v>2</v>
      </c>
      <c r="L9423" s="4">
        <v>1786.9738</v>
      </c>
      <c r="M9423" s="4" t="s">
        <v>29</v>
      </c>
      <c r="N9423" s="4" t="s">
        <v>29</v>
      </c>
      <c r="O9423" s="4">
        <v>6.5770000000000002E-5</v>
      </c>
      <c r="P9423" s="4">
        <v>4.1509999999999997E-6</v>
      </c>
      <c r="Q9423" s="4">
        <v>2.67</v>
      </c>
    </row>
    <row r="9424" spans="1:29" x14ac:dyDescent="0.25">
      <c r="A9424" s="3" t="s">
        <v>29</v>
      </c>
      <c r="B9424" s="3" t="s">
        <v>30</v>
      </c>
      <c r="C9424" s="3" t="s">
        <v>11131</v>
      </c>
      <c r="D9424" s="3" t="s">
        <v>11132</v>
      </c>
      <c r="E9424" s="3">
        <v>0</v>
      </c>
      <c r="F9424" s="3">
        <v>5.3419999999999996</v>
      </c>
      <c r="G9424" s="3">
        <v>4</v>
      </c>
      <c r="H9424" s="3">
        <v>2</v>
      </c>
      <c r="I9424" s="3">
        <v>3</v>
      </c>
      <c r="J9424" s="3">
        <v>2</v>
      </c>
      <c r="K9424" s="3">
        <v>625</v>
      </c>
      <c r="L9424" s="3">
        <v>72.2</v>
      </c>
      <c r="M9424" s="3">
        <v>5.27</v>
      </c>
      <c r="N9424" s="3">
        <v>6.8</v>
      </c>
      <c r="O9424" s="3">
        <v>2</v>
      </c>
      <c r="P9424" s="3" t="s">
        <v>34</v>
      </c>
      <c r="Q9424" s="3" t="s">
        <v>34</v>
      </c>
      <c r="R9424" s="3" t="s">
        <v>189</v>
      </c>
      <c r="S9424" s="3" t="s">
        <v>9257</v>
      </c>
      <c r="T9424" s="3" t="s">
        <v>34</v>
      </c>
      <c r="U9424" s="3" t="s">
        <v>11131</v>
      </c>
      <c r="V9424" s="3" t="s">
        <v>34</v>
      </c>
      <c r="W9424" s="3" t="s">
        <v>810</v>
      </c>
      <c r="X9424" s="3" t="s">
        <v>34</v>
      </c>
      <c r="Y9424" s="3" t="s">
        <v>34</v>
      </c>
      <c r="Z9424" s="3" t="s">
        <v>34</v>
      </c>
      <c r="AA9424" s="3">
        <v>0</v>
      </c>
      <c r="AB9424" s="3" t="s">
        <v>29</v>
      </c>
      <c r="AC9424" s="3">
        <v>1</v>
      </c>
    </row>
    <row r="9425" spans="1:29" hidden="1" outlineLevel="1" collapsed="1" x14ac:dyDescent="0.25">
      <c r="A9425" t="s">
        <v>34</v>
      </c>
      <c r="B9425" s="2" t="s">
        <v>39</v>
      </c>
      <c r="C9425" s="2" t="s">
        <v>40</v>
      </c>
      <c r="D9425" s="2" t="s">
        <v>41</v>
      </c>
      <c r="E9425" s="2" t="s">
        <v>42</v>
      </c>
      <c r="F9425" s="2" t="s">
        <v>43</v>
      </c>
      <c r="G9425" s="2" t="s">
        <v>28</v>
      </c>
      <c r="H9425" s="2" t="s">
        <v>44</v>
      </c>
      <c r="I9425" s="2" t="s">
        <v>8</v>
      </c>
      <c r="J9425" s="2" t="s">
        <v>45</v>
      </c>
      <c r="K9425" s="2" t="s">
        <v>46</v>
      </c>
      <c r="L9425" s="2" t="s">
        <v>47</v>
      </c>
      <c r="M9425" s="2" t="s">
        <v>27</v>
      </c>
      <c r="N9425" s="2" t="s">
        <v>48</v>
      </c>
      <c r="O9425" s="2" t="s">
        <v>49</v>
      </c>
      <c r="P9425" s="2" t="s">
        <v>50</v>
      </c>
      <c r="Q9425" s="2" t="s">
        <v>51</v>
      </c>
    </row>
    <row r="9426" spans="1:29" hidden="1" outlineLevel="1" collapsed="1" x14ac:dyDescent="0.25">
      <c r="A9426" t="s">
        <v>34</v>
      </c>
      <c r="B9426" s="4" t="s">
        <v>29</v>
      </c>
      <c r="C9426" s="4" t="s">
        <v>11133</v>
      </c>
      <c r="D9426" s="4" t="s">
        <v>34</v>
      </c>
      <c r="E9426" s="4">
        <v>1.2056199999999999E-3</v>
      </c>
      <c r="F9426" s="4">
        <v>1.5434800000000001E-4</v>
      </c>
      <c r="G9426" s="4">
        <v>1</v>
      </c>
      <c r="H9426" s="4">
        <v>1</v>
      </c>
      <c r="I9426" s="4">
        <v>1</v>
      </c>
      <c r="J9426" s="4" t="s">
        <v>11131</v>
      </c>
      <c r="K9426" s="4">
        <v>0</v>
      </c>
      <c r="L9426" s="4">
        <v>1465.7434000000001</v>
      </c>
      <c r="M9426" s="4" t="s">
        <v>29</v>
      </c>
      <c r="N9426" s="4" t="s">
        <v>29</v>
      </c>
      <c r="O9426" s="4">
        <v>6.5770000000000002E-5</v>
      </c>
      <c r="P9426" s="4">
        <v>1.153E-4</v>
      </c>
      <c r="Q9426" s="4">
        <v>2.92</v>
      </c>
    </row>
    <row r="9427" spans="1:29" hidden="1" outlineLevel="1" collapsed="1" x14ac:dyDescent="0.25">
      <c r="A9427" t="s">
        <v>34</v>
      </c>
      <c r="B9427" s="4" t="s">
        <v>29</v>
      </c>
      <c r="C9427" s="4" t="s">
        <v>11134</v>
      </c>
      <c r="D9427" s="4" t="s">
        <v>94</v>
      </c>
      <c r="E9427" s="4">
        <v>0.12816900000000001</v>
      </c>
      <c r="F9427" s="4">
        <v>4.2748200000000004E-3</v>
      </c>
      <c r="G9427" s="4">
        <v>1</v>
      </c>
      <c r="H9427" s="4">
        <v>1</v>
      </c>
      <c r="I9427" s="4">
        <v>2</v>
      </c>
      <c r="J9427" s="4" t="s">
        <v>11131</v>
      </c>
      <c r="K9427" s="4">
        <v>0</v>
      </c>
      <c r="L9427" s="4">
        <v>1316.68786</v>
      </c>
      <c r="M9427" s="4" t="s">
        <v>29</v>
      </c>
      <c r="N9427" s="4" t="s">
        <v>29</v>
      </c>
      <c r="O9427" s="4">
        <v>1.5299999999999999E-3</v>
      </c>
      <c r="P9427" s="4">
        <v>3.943E-2</v>
      </c>
      <c r="Q9427" s="4">
        <v>1.91</v>
      </c>
    </row>
    <row r="9428" spans="1:29" x14ac:dyDescent="0.25">
      <c r="A9428" s="3" t="s">
        <v>29</v>
      </c>
      <c r="B9428" s="3" t="s">
        <v>30</v>
      </c>
      <c r="C9428" s="3" t="s">
        <v>11135</v>
      </c>
      <c r="D9428" s="3" t="s">
        <v>11136</v>
      </c>
      <c r="E9428" s="3">
        <v>0</v>
      </c>
      <c r="F9428" s="3">
        <v>5.34</v>
      </c>
      <c r="G9428" s="3">
        <v>19</v>
      </c>
      <c r="H9428" s="3">
        <v>2</v>
      </c>
      <c r="I9428" s="3">
        <v>2</v>
      </c>
      <c r="J9428" s="3">
        <v>2</v>
      </c>
      <c r="K9428" s="3">
        <v>138</v>
      </c>
      <c r="L9428" s="3">
        <v>15.8</v>
      </c>
      <c r="M9428" s="3">
        <v>10.78</v>
      </c>
      <c r="N9428" s="3">
        <v>2.29</v>
      </c>
      <c r="O9428" s="3">
        <v>2</v>
      </c>
      <c r="P9428" s="3" t="s">
        <v>315</v>
      </c>
      <c r="Q9428" s="3" t="s">
        <v>2919</v>
      </c>
      <c r="R9428" s="3" t="s">
        <v>2920</v>
      </c>
      <c r="S9428" s="3" t="s">
        <v>11137</v>
      </c>
      <c r="T9428" s="3" t="s">
        <v>34</v>
      </c>
      <c r="U9428" s="3" t="s">
        <v>11138</v>
      </c>
      <c r="V9428" s="3" t="s">
        <v>34</v>
      </c>
      <c r="W9428" s="3" t="s">
        <v>1555</v>
      </c>
      <c r="X9428" s="3" t="s">
        <v>34</v>
      </c>
      <c r="Y9428" s="3" t="s">
        <v>34</v>
      </c>
      <c r="Z9428" s="3" t="s">
        <v>34</v>
      </c>
      <c r="AA9428" s="3">
        <v>0</v>
      </c>
      <c r="AB9428" s="3" t="s">
        <v>29</v>
      </c>
      <c r="AC9428" s="3">
        <v>1</v>
      </c>
    </row>
    <row r="9429" spans="1:29" hidden="1" outlineLevel="1" collapsed="1" x14ac:dyDescent="0.25">
      <c r="A9429" t="s">
        <v>34</v>
      </c>
      <c r="B9429" s="2" t="s">
        <v>39</v>
      </c>
      <c r="C9429" s="2" t="s">
        <v>40</v>
      </c>
      <c r="D9429" s="2" t="s">
        <v>41</v>
      </c>
      <c r="E9429" s="2" t="s">
        <v>42</v>
      </c>
      <c r="F9429" s="2" t="s">
        <v>43</v>
      </c>
      <c r="G9429" s="2" t="s">
        <v>28</v>
      </c>
      <c r="H9429" s="2" t="s">
        <v>44</v>
      </c>
      <c r="I9429" s="2" t="s">
        <v>8</v>
      </c>
      <c r="J9429" s="2" t="s">
        <v>45</v>
      </c>
      <c r="K9429" s="2" t="s">
        <v>46</v>
      </c>
      <c r="L9429" s="2" t="s">
        <v>47</v>
      </c>
      <c r="M9429" s="2" t="s">
        <v>27</v>
      </c>
      <c r="N9429" s="2" t="s">
        <v>48</v>
      </c>
      <c r="O9429" s="2" t="s">
        <v>49</v>
      </c>
      <c r="P9429" s="2" t="s">
        <v>50</v>
      </c>
      <c r="Q9429" s="2" t="s">
        <v>51</v>
      </c>
    </row>
    <row r="9430" spans="1:29" hidden="1" outlineLevel="1" collapsed="1" x14ac:dyDescent="0.25">
      <c r="A9430" t="s">
        <v>34</v>
      </c>
      <c r="B9430" s="4" t="s">
        <v>29</v>
      </c>
      <c r="C9430" s="4" t="s">
        <v>11139</v>
      </c>
      <c r="D9430" s="4" t="s">
        <v>133</v>
      </c>
      <c r="E9430" s="4">
        <v>9.8863500000000003E-3</v>
      </c>
      <c r="F9430" s="4">
        <v>4.3565599999999998E-4</v>
      </c>
      <c r="G9430" s="4">
        <v>1</v>
      </c>
      <c r="H9430" s="4">
        <v>1</v>
      </c>
      <c r="I9430" s="4">
        <v>1</v>
      </c>
      <c r="J9430" s="4" t="s">
        <v>11135</v>
      </c>
      <c r="K9430" s="4">
        <v>0</v>
      </c>
      <c r="L9430" s="4">
        <v>1521.66786</v>
      </c>
      <c r="M9430" s="4" t="s">
        <v>29</v>
      </c>
      <c r="N9430" s="4" t="s">
        <v>29</v>
      </c>
      <c r="O9430" s="4">
        <v>1.639E-4</v>
      </c>
      <c r="P9430" s="4">
        <v>1.3749999999999999E-3</v>
      </c>
      <c r="Q9430" s="4">
        <v>2.29</v>
      </c>
    </row>
    <row r="9431" spans="1:29" hidden="1" outlineLevel="1" collapsed="1" x14ac:dyDescent="0.25">
      <c r="A9431" t="s">
        <v>34</v>
      </c>
      <c r="B9431" s="4" t="s">
        <v>29</v>
      </c>
      <c r="C9431" s="4" t="s">
        <v>11140</v>
      </c>
      <c r="D9431" s="4" t="s">
        <v>34</v>
      </c>
      <c r="E9431" s="4">
        <v>2.0317200000000001E-2</v>
      </c>
      <c r="F9431" s="4">
        <v>7.2030900000000003E-4</v>
      </c>
      <c r="G9431" s="4">
        <v>1</v>
      </c>
      <c r="H9431" s="4">
        <v>1</v>
      </c>
      <c r="I9431" s="4">
        <v>1</v>
      </c>
      <c r="J9431" s="4" t="s">
        <v>11135</v>
      </c>
      <c r="K9431" s="4">
        <v>0</v>
      </c>
      <c r="L9431" s="4">
        <v>1477.7546400000001</v>
      </c>
      <c r="M9431" s="4" t="s">
        <v>29</v>
      </c>
      <c r="N9431" s="4" t="s">
        <v>29</v>
      </c>
      <c r="O9431" s="4">
        <v>2.6459999999999998E-4</v>
      </c>
      <c r="P9431" s="4">
        <v>3.3279999999999998E-3</v>
      </c>
      <c r="Q9431" s="4">
        <v>1.64</v>
      </c>
    </row>
    <row r="9432" spans="1:29" x14ac:dyDescent="0.25">
      <c r="A9432" s="3" t="s">
        <v>29</v>
      </c>
      <c r="B9432" s="3" t="s">
        <v>30</v>
      </c>
      <c r="C9432" s="3" t="s">
        <v>11141</v>
      </c>
      <c r="D9432" s="3" t="s">
        <v>11142</v>
      </c>
      <c r="E9432" s="3">
        <v>0</v>
      </c>
      <c r="F9432" s="3">
        <v>5.3239999999999998</v>
      </c>
      <c r="G9432" s="3">
        <v>4</v>
      </c>
      <c r="H9432" s="3">
        <v>1</v>
      </c>
      <c r="I9432" s="3">
        <v>1</v>
      </c>
      <c r="J9432" s="3">
        <v>1</v>
      </c>
      <c r="K9432" s="3">
        <v>587</v>
      </c>
      <c r="L9432" s="3">
        <v>64.3</v>
      </c>
      <c r="M9432" s="3">
        <v>7.81</v>
      </c>
      <c r="N9432" s="3">
        <v>4.16</v>
      </c>
      <c r="O9432" s="3">
        <v>1</v>
      </c>
      <c r="P9432" s="3" t="s">
        <v>636</v>
      </c>
      <c r="Q9432" s="3" t="s">
        <v>2630</v>
      </c>
      <c r="R9432" s="3" t="s">
        <v>1044</v>
      </c>
      <c r="S9432" s="3" t="s">
        <v>7117</v>
      </c>
      <c r="T9432" s="3" t="s">
        <v>11143</v>
      </c>
      <c r="U9432" s="3" t="s">
        <v>11141</v>
      </c>
      <c r="V9432" s="3" t="s">
        <v>11144</v>
      </c>
      <c r="W9432" s="3" t="s">
        <v>2549</v>
      </c>
      <c r="X9432" s="3" t="s">
        <v>34</v>
      </c>
      <c r="Y9432" s="3" t="s">
        <v>34</v>
      </c>
      <c r="Z9432" s="3" t="s">
        <v>34</v>
      </c>
      <c r="AA9432" s="3">
        <v>0</v>
      </c>
      <c r="AB9432" s="3" t="s">
        <v>29</v>
      </c>
      <c r="AC9432" s="3">
        <v>1</v>
      </c>
    </row>
    <row r="9433" spans="1:29" hidden="1" outlineLevel="1" collapsed="1" x14ac:dyDescent="0.25">
      <c r="A9433" t="s">
        <v>34</v>
      </c>
      <c r="B9433" s="2" t="s">
        <v>39</v>
      </c>
      <c r="C9433" s="2" t="s">
        <v>40</v>
      </c>
      <c r="D9433" s="2" t="s">
        <v>41</v>
      </c>
      <c r="E9433" s="2" t="s">
        <v>42</v>
      </c>
      <c r="F9433" s="2" t="s">
        <v>43</v>
      </c>
      <c r="G9433" s="2" t="s">
        <v>28</v>
      </c>
      <c r="H9433" s="2" t="s">
        <v>44</v>
      </c>
      <c r="I9433" s="2" t="s">
        <v>8</v>
      </c>
      <c r="J9433" s="2" t="s">
        <v>45</v>
      </c>
      <c r="K9433" s="2" t="s">
        <v>46</v>
      </c>
      <c r="L9433" s="2" t="s">
        <v>47</v>
      </c>
      <c r="M9433" s="2" t="s">
        <v>27</v>
      </c>
      <c r="N9433" s="2" t="s">
        <v>48</v>
      </c>
      <c r="O9433" s="2" t="s">
        <v>49</v>
      </c>
      <c r="P9433" s="2" t="s">
        <v>50</v>
      </c>
      <c r="Q9433" s="2" t="s">
        <v>51</v>
      </c>
    </row>
    <row r="9434" spans="1:29" hidden="1" outlineLevel="1" collapsed="1" x14ac:dyDescent="0.25">
      <c r="A9434" t="s">
        <v>34</v>
      </c>
      <c r="B9434" s="4" t="s">
        <v>29</v>
      </c>
      <c r="C9434" s="4" t="s">
        <v>11145</v>
      </c>
      <c r="D9434" s="4" t="s">
        <v>34</v>
      </c>
      <c r="E9434" s="4">
        <v>8.5311799999999999E-5</v>
      </c>
      <c r="F9434" s="4">
        <v>1.5434800000000001E-4</v>
      </c>
      <c r="G9434" s="4">
        <v>1</v>
      </c>
      <c r="H9434" s="4">
        <v>1</v>
      </c>
      <c r="I9434" s="4">
        <v>1</v>
      </c>
      <c r="J9434" s="4" t="s">
        <v>11141</v>
      </c>
      <c r="K9434" s="4">
        <v>0</v>
      </c>
      <c r="L9434" s="4">
        <v>2467.15832</v>
      </c>
      <c r="M9434" s="4" t="s">
        <v>29</v>
      </c>
      <c r="N9434" s="4" t="s">
        <v>29</v>
      </c>
      <c r="O9434" s="4">
        <v>6.5770000000000002E-5</v>
      </c>
      <c r="P9434" s="4">
        <v>4.7400000000000004E-6</v>
      </c>
      <c r="Q9434" s="4">
        <v>4.16</v>
      </c>
    </row>
    <row r="9435" spans="1:29" x14ac:dyDescent="0.25">
      <c r="A9435" s="3" t="s">
        <v>29</v>
      </c>
      <c r="B9435" s="3" t="s">
        <v>30</v>
      </c>
      <c r="C9435" s="3" t="s">
        <v>11146</v>
      </c>
      <c r="D9435" s="3" t="s">
        <v>11147</v>
      </c>
      <c r="E9435" s="3">
        <v>0</v>
      </c>
      <c r="F9435" s="3">
        <v>5.3179999999999996</v>
      </c>
      <c r="G9435" s="3">
        <v>5</v>
      </c>
      <c r="H9435" s="3">
        <v>1</v>
      </c>
      <c r="I9435" s="3">
        <v>1</v>
      </c>
      <c r="J9435" s="3">
        <v>1</v>
      </c>
      <c r="K9435" s="3">
        <v>327</v>
      </c>
      <c r="L9435" s="3">
        <v>35.799999999999997</v>
      </c>
      <c r="M9435" s="3">
        <v>4.45</v>
      </c>
      <c r="N9435" s="3">
        <v>3.56</v>
      </c>
      <c r="O9435" s="3">
        <v>1</v>
      </c>
      <c r="P9435" s="3" t="s">
        <v>34</v>
      </c>
      <c r="Q9435" s="3" t="s">
        <v>34</v>
      </c>
      <c r="R9435" s="3" t="s">
        <v>34</v>
      </c>
      <c r="S9435" s="3" t="s">
        <v>11148</v>
      </c>
      <c r="T9435" s="3" t="s">
        <v>34</v>
      </c>
      <c r="U9435" s="3" t="s">
        <v>11149</v>
      </c>
      <c r="V9435" s="3" t="s">
        <v>34</v>
      </c>
      <c r="W9435" s="3" t="s">
        <v>1213</v>
      </c>
      <c r="X9435" s="3" t="s">
        <v>34</v>
      </c>
      <c r="Y9435" s="3" t="s">
        <v>34</v>
      </c>
      <c r="Z9435" s="3" t="s">
        <v>34</v>
      </c>
      <c r="AA9435" s="3">
        <v>0</v>
      </c>
      <c r="AB9435" s="3" t="s">
        <v>29</v>
      </c>
      <c r="AC9435" s="3">
        <v>1</v>
      </c>
    </row>
    <row r="9436" spans="1:29" hidden="1" outlineLevel="1" collapsed="1" x14ac:dyDescent="0.25">
      <c r="A9436" t="s">
        <v>34</v>
      </c>
      <c r="B9436" s="2" t="s">
        <v>39</v>
      </c>
      <c r="C9436" s="2" t="s">
        <v>40</v>
      </c>
      <c r="D9436" s="2" t="s">
        <v>41</v>
      </c>
      <c r="E9436" s="2" t="s">
        <v>42</v>
      </c>
      <c r="F9436" s="2" t="s">
        <v>43</v>
      </c>
      <c r="G9436" s="2" t="s">
        <v>28</v>
      </c>
      <c r="H9436" s="2" t="s">
        <v>44</v>
      </c>
      <c r="I9436" s="2" t="s">
        <v>8</v>
      </c>
      <c r="J9436" s="2" t="s">
        <v>45</v>
      </c>
      <c r="K9436" s="2" t="s">
        <v>46</v>
      </c>
      <c r="L9436" s="2" t="s">
        <v>47</v>
      </c>
      <c r="M9436" s="2" t="s">
        <v>27</v>
      </c>
      <c r="N9436" s="2" t="s">
        <v>48</v>
      </c>
      <c r="O9436" s="2" t="s">
        <v>49</v>
      </c>
      <c r="P9436" s="2" t="s">
        <v>50</v>
      </c>
      <c r="Q9436" s="2" t="s">
        <v>51</v>
      </c>
    </row>
    <row r="9437" spans="1:29" hidden="1" outlineLevel="1" collapsed="1" x14ac:dyDescent="0.25">
      <c r="A9437" t="s">
        <v>34</v>
      </c>
      <c r="B9437" s="4" t="s">
        <v>29</v>
      </c>
      <c r="C9437" s="4" t="s">
        <v>11150</v>
      </c>
      <c r="D9437" s="4" t="s">
        <v>34</v>
      </c>
      <c r="E9437" s="4">
        <v>8.6416199999999994E-5</v>
      </c>
      <c r="F9437" s="4">
        <v>1.5434800000000001E-4</v>
      </c>
      <c r="G9437" s="4">
        <v>1</v>
      </c>
      <c r="H9437" s="4">
        <v>1</v>
      </c>
      <c r="I9437" s="4">
        <v>1</v>
      </c>
      <c r="J9437" s="4" t="s">
        <v>11146</v>
      </c>
      <c r="K9437" s="4">
        <v>0</v>
      </c>
      <c r="L9437" s="4">
        <v>1731.9123199999999</v>
      </c>
      <c r="M9437" s="4" t="s">
        <v>29</v>
      </c>
      <c r="N9437" s="4" t="s">
        <v>29</v>
      </c>
      <c r="O9437" s="4">
        <v>6.5770000000000002E-5</v>
      </c>
      <c r="P9437" s="4">
        <v>4.8080000000000004E-6</v>
      </c>
      <c r="Q9437" s="4">
        <v>3.56</v>
      </c>
    </row>
    <row r="9438" spans="1:29" x14ac:dyDescent="0.25">
      <c r="A9438" s="3" t="s">
        <v>29</v>
      </c>
      <c r="B9438" s="3" t="s">
        <v>30</v>
      </c>
      <c r="C9438" s="3" t="s">
        <v>11151</v>
      </c>
      <c r="D9438" s="3" t="s">
        <v>11152</v>
      </c>
      <c r="E9438" s="3">
        <v>0</v>
      </c>
      <c r="F9438" s="3">
        <v>5.2919999999999998</v>
      </c>
      <c r="G9438" s="3">
        <v>21</v>
      </c>
      <c r="H9438" s="3">
        <v>1</v>
      </c>
      <c r="I9438" s="3">
        <v>1</v>
      </c>
      <c r="J9438" s="3">
        <v>1</v>
      </c>
      <c r="K9438" s="3">
        <v>56</v>
      </c>
      <c r="L9438" s="3">
        <v>6.7</v>
      </c>
      <c r="M9438" s="3">
        <v>10.01</v>
      </c>
      <c r="N9438" s="3">
        <v>3.73</v>
      </c>
      <c r="O9438" s="3">
        <v>1</v>
      </c>
      <c r="P9438" s="3" t="s">
        <v>315</v>
      </c>
      <c r="Q9438" s="3" t="s">
        <v>2919</v>
      </c>
      <c r="R9438" s="3" t="s">
        <v>2920</v>
      </c>
      <c r="S9438" s="3" t="s">
        <v>11153</v>
      </c>
      <c r="T9438" s="3" t="s">
        <v>34</v>
      </c>
      <c r="U9438" s="3" t="s">
        <v>11154</v>
      </c>
      <c r="V9438" s="3" t="s">
        <v>34</v>
      </c>
      <c r="W9438" s="3" t="s">
        <v>38</v>
      </c>
      <c r="X9438" s="3" t="s">
        <v>34</v>
      </c>
      <c r="Y9438" s="3" t="s">
        <v>34</v>
      </c>
      <c r="Z9438" s="3" t="s">
        <v>34</v>
      </c>
      <c r="AA9438" s="3">
        <v>0</v>
      </c>
      <c r="AB9438" s="3" t="s">
        <v>29</v>
      </c>
      <c r="AC9438" s="3">
        <v>1</v>
      </c>
    </row>
    <row r="9439" spans="1:29" hidden="1" outlineLevel="1" collapsed="1" x14ac:dyDescent="0.25">
      <c r="A9439" t="s">
        <v>34</v>
      </c>
      <c r="B9439" s="2" t="s">
        <v>39</v>
      </c>
      <c r="C9439" s="2" t="s">
        <v>40</v>
      </c>
      <c r="D9439" s="2" t="s">
        <v>41</v>
      </c>
      <c r="E9439" s="2" t="s">
        <v>42</v>
      </c>
      <c r="F9439" s="2" t="s">
        <v>43</v>
      </c>
      <c r="G9439" s="2" t="s">
        <v>28</v>
      </c>
      <c r="H9439" s="2" t="s">
        <v>44</v>
      </c>
      <c r="I9439" s="2" t="s">
        <v>8</v>
      </c>
      <c r="J9439" s="2" t="s">
        <v>45</v>
      </c>
      <c r="K9439" s="2" t="s">
        <v>46</v>
      </c>
      <c r="L9439" s="2" t="s">
        <v>47</v>
      </c>
      <c r="M9439" s="2" t="s">
        <v>27</v>
      </c>
      <c r="N9439" s="2" t="s">
        <v>48</v>
      </c>
      <c r="O9439" s="2" t="s">
        <v>49</v>
      </c>
      <c r="P9439" s="2" t="s">
        <v>50</v>
      </c>
      <c r="Q9439" s="2" t="s">
        <v>51</v>
      </c>
    </row>
    <row r="9440" spans="1:29" hidden="1" outlineLevel="1" collapsed="1" x14ac:dyDescent="0.25">
      <c r="A9440" t="s">
        <v>34</v>
      </c>
      <c r="B9440" s="4" t="s">
        <v>29</v>
      </c>
      <c r="C9440" s="4" t="s">
        <v>11155</v>
      </c>
      <c r="D9440" s="4" t="s">
        <v>197</v>
      </c>
      <c r="E9440" s="4">
        <v>9.0978700000000004E-5</v>
      </c>
      <c r="F9440" s="4">
        <v>1.5434800000000001E-4</v>
      </c>
      <c r="G9440" s="4">
        <v>1</v>
      </c>
      <c r="H9440" s="4">
        <v>2</v>
      </c>
      <c r="I9440" s="4">
        <v>1</v>
      </c>
      <c r="J9440" s="4" t="s">
        <v>11151</v>
      </c>
      <c r="K9440" s="4">
        <v>0</v>
      </c>
      <c r="L9440" s="4">
        <v>1379.6603399999999</v>
      </c>
      <c r="M9440" s="4" t="s">
        <v>29</v>
      </c>
      <c r="N9440" s="4" t="s">
        <v>29</v>
      </c>
      <c r="O9440" s="4">
        <v>6.5770000000000002E-5</v>
      </c>
      <c r="P9440" s="4">
        <v>5.1070000000000004E-6</v>
      </c>
      <c r="Q9440" s="4">
        <v>3.73</v>
      </c>
    </row>
    <row r="9441" spans="1:29" x14ac:dyDescent="0.25">
      <c r="A9441" s="3" t="s">
        <v>29</v>
      </c>
      <c r="B9441" s="3" t="s">
        <v>30</v>
      </c>
      <c r="C9441" s="3" t="s">
        <v>11156</v>
      </c>
      <c r="D9441" s="3" t="s">
        <v>11157</v>
      </c>
      <c r="E9441" s="3">
        <v>0</v>
      </c>
      <c r="F9441" s="3">
        <v>5.2919999999999998</v>
      </c>
      <c r="G9441" s="3">
        <v>7</v>
      </c>
      <c r="H9441" s="3">
        <v>1</v>
      </c>
      <c r="I9441" s="3">
        <v>1</v>
      </c>
      <c r="J9441" s="3">
        <v>1</v>
      </c>
      <c r="K9441" s="3">
        <v>220</v>
      </c>
      <c r="L9441" s="3">
        <v>24.6</v>
      </c>
      <c r="M9441" s="3">
        <v>4.88</v>
      </c>
      <c r="N9441" s="3">
        <v>3.61</v>
      </c>
      <c r="O9441" s="3">
        <v>1</v>
      </c>
      <c r="P9441" s="3" t="s">
        <v>34</v>
      </c>
      <c r="Q9441" s="3" t="s">
        <v>34</v>
      </c>
      <c r="R9441" s="3" t="s">
        <v>34</v>
      </c>
      <c r="S9441" s="3" t="s">
        <v>11158</v>
      </c>
      <c r="T9441" s="3" t="s">
        <v>34</v>
      </c>
      <c r="U9441" s="3" t="s">
        <v>11156</v>
      </c>
      <c r="V9441" s="3" t="s">
        <v>34</v>
      </c>
      <c r="W9441" s="3" t="s">
        <v>976</v>
      </c>
      <c r="X9441" s="3" t="s">
        <v>34</v>
      </c>
      <c r="Y9441" s="3" t="s">
        <v>34</v>
      </c>
      <c r="Z9441" s="3" t="s">
        <v>34</v>
      </c>
      <c r="AA9441" s="3">
        <v>0</v>
      </c>
      <c r="AB9441" s="3" t="s">
        <v>29</v>
      </c>
      <c r="AC9441" s="3">
        <v>1</v>
      </c>
    </row>
    <row r="9442" spans="1:29" hidden="1" outlineLevel="1" collapsed="1" x14ac:dyDescent="0.25">
      <c r="A9442" t="s">
        <v>34</v>
      </c>
      <c r="B9442" s="2" t="s">
        <v>39</v>
      </c>
      <c r="C9442" s="2" t="s">
        <v>40</v>
      </c>
      <c r="D9442" s="2" t="s">
        <v>41</v>
      </c>
      <c r="E9442" s="2" t="s">
        <v>42</v>
      </c>
      <c r="F9442" s="2" t="s">
        <v>43</v>
      </c>
      <c r="G9442" s="2" t="s">
        <v>28</v>
      </c>
      <c r="H9442" s="2" t="s">
        <v>44</v>
      </c>
      <c r="I9442" s="2" t="s">
        <v>8</v>
      </c>
      <c r="J9442" s="2" t="s">
        <v>45</v>
      </c>
      <c r="K9442" s="2" t="s">
        <v>46</v>
      </c>
      <c r="L9442" s="2" t="s">
        <v>47</v>
      </c>
      <c r="M9442" s="2" t="s">
        <v>27</v>
      </c>
      <c r="N9442" s="2" t="s">
        <v>48</v>
      </c>
      <c r="O9442" s="2" t="s">
        <v>49</v>
      </c>
      <c r="P9442" s="2" t="s">
        <v>50</v>
      </c>
      <c r="Q9442" s="2" t="s">
        <v>51</v>
      </c>
    </row>
    <row r="9443" spans="1:29" hidden="1" outlineLevel="1" collapsed="1" x14ac:dyDescent="0.25">
      <c r="A9443" t="s">
        <v>34</v>
      </c>
      <c r="B9443" s="4" t="s">
        <v>29</v>
      </c>
      <c r="C9443" s="4" t="s">
        <v>11159</v>
      </c>
      <c r="D9443" s="4" t="s">
        <v>34</v>
      </c>
      <c r="E9443" s="4">
        <v>9.0978700000000004E-5</v>
      </c>
      <c r="F9443" s="4">
        <v>1.5434800000000001E-4</v>
      </c>
      <c r="G9443" s="4">
        <v>1</v>
      </c>
      <c r="H9443" s="4">
        <v>1</v>
      </c>
      <c r="I9443" s="4">
        <v>1</v>
      </c>
      <c r="J9443" s="4" t="s">
        <v>11156</v>
      </c>
      <c r="K9443" s="4">
        <v>1</v>
      </c>
      <c r="L9443" s="4">
        <v>1921.96542</v>
      </c>
      <c r="M9443" s="4" t="s">
        <v>29</v>
      </c>
      <c r="N9443" s="4" t="s">
        <v>29</v>
      </c>
      <c r="O9443" s="4">
        <v>6.5770000000000002E-5</v>
      </c>
      <c r="P9443" s="4">
        <v>5.1089999999999997E-6</v>
      </c>
      <c r="Q9443" s="4">
        <v>3.61</v>
      </c>
    </row>
    <row r="9444" spans="1:29" x14ac:dyDescent="0.25">
      <c r="A9444" s="3" t="s">
        <v>29</v>
      </c>
      <c r="B9444" s="3" t="s">
        <v>30</v>
      </c>
      <c r="C9444" s="3" t="s">
        <v>11160</v>
      </c>
      <c r="D9444" s="3" t="s">
        <v>11161</v>
      </c>
      <c r="E9444" s="3">
        <v>0</v>
      </c>
      <c r="F9444" s="3">
        <v>5.2869999999999999</v>
      </c>
      <c r="G9444" s="3">
        <v>11</v>
      </c>
      <c r="H9444" s="3">
        <v>1</v>
      </c>
      <c r="I9444" s="3">
        <v>1</v>
      </c>
      <c r="J9444" s="3">
        <v>1</v>
      </c>
      <c r="K9444" s="3">
        <v>148</v>
      </c>
      <c r="L9444" s="3">
        <v>17.3</v>
      </c>
      <c r="M9444" s="3">
        <v>6.05</v>
      </c>
      <c r="N9444" s="3">
        <v>2.66</v>
      </c>
      <c r="O9444" s="3">
        <v>1</v>
      </c>
      <c r="P9444" s="3" t="s">
        <v>34</v>
      </c>
      <c r="Q9444" s="3" t="s">
        <v>2066</v>
      </c>
      <c r="R9444" s="3" t="s">
        <v>7366</v>
      </c>
      <c r="S9444" s="3" t="s">
        <v>11162</v>
      </c>
      <c r="T9444" s="3" t="s">
        <v>34</v>
      </c>
      <c r="U9444" s="3" t="s">
        <v>11163</v>
      </c>
      <c r="V9444" s="3" t="s">
        <v>34</v>
      </c>
      <c r="W9444" s="3" t="s">
        <v>1758</v>
      </c>
      <c r="X9444" s="3" t="s">
        <v>34</v>
      </c>
      <c r="Y9444" s="3" t="s">
        <v>34</v>
      </c>
      <c r="Z9444" s="3" t="s">
        <v>34</v>
      </c>
      <c r="AA9444" s="3">
        <v>0</v>
      </c>
      <c r="AB9444" s="3" t="s">
        <v>29</v>
      </c>
      <c r="AC9444" s="3">
        <v>1</v>
      </c>
    </row>
    <row r="9445" spans="1:29" hidden="1" outlineLevel="1" collapsed="1" x14ac:dyDescent="0.25">
      <c r="A9445" t="s">
        <v>34</v>
      </c>
      <c r="B9445" s="2" t="s">
        <v>39</v>
      </c>
      <c r="C9445" s="2" t="s">
        <v>40</v>
      </c>
      <c r="D9445" s="2" t="s">
        <v>41</v>
      </c>
      <c r="E9445" s="2" t="s">
        <v>42</v>
      </c>
      <c r="F9445" s="2" t="s">
        <v>43</v>
      </c>
      <c r="G9445" s="2" t="s">
        <v>28</v>
      </c>
      <c r="H9445" s="2" t="s">
        <v>44</v>
      </c>
      <c r="I9445" s="2" t="s">
        <v>8</v>
      </c>
      <c r="J9445" s="2" t="s">
        <v>45</v>
      </c>
      <c r="K9445" s="2" t="s">
        <v>46</v>
      </c>
      <c r="L9445" s="2" t="s">
        <v>47</v>
      </c>
      <c r="M9445" s="2" t="s">
        <v>27</v>
      </c>
      <c r="N9445" s="2" t="s">
        <v>48</v>
      </c>
      <c r="O9445" s="2" t="s">
        <v>49</v>
      </c>
      <c r="P9445" s="2" t="s">
        <v>50</v>
      </c>
      <c r="Q9445" s="2" t="s">
        <v>51</v>
      </c>
    </row>
    <row r="9446" spans="1:29" hidden="1" outlineLevel="1" collapsed="1" x14ac:dyDescent="0.25">
      <c r="A9446" t="s">
        <v>34</v>
      </c>
      <c r="B9446" s="4" t="s">
        <v>29</v>
      </c>
      <c r="C9446" s="4" t="s">
        <v>11164</v>
      </c>
      <c r="D9446" s="4" t="s">
        <v>34</v>
      </c>
      <c r="E9446" s="4">
        <v>9.1565700000000003E-5</v>
      </c>
      <c r="F9446" s="4">
        <v>1.5434800000000001E-4</v>
      </c>
      <c r="G9446" s="4">
        <v>1</v>
      </c>
      <c r="H9446" s="4">
        <v>1</v>
      </c>
      <c r="I9446" s="4">
        <v>1</v>
      </c>
      <c r="J9446" s="4" t="s">
        <v>11160</v>
      </c>
      <c r="K9446" s="4">
        <v>1</v>
      </c>
      <c r="L9446" s="4">
        <v>2080.94983</v>
      </c>
      <c r="M9446" s="4" t="s">
        <v>29</v>
      </c>
      <c r="N9446" s="4" t="s">
        <v>29</v>
      </c>
      <c r="O9446" s="4">
        <v>6.5770000000000002E-5</v>
      </c>
      <c r="P9446" s="4">
        <v>5.1610000000000002E-6</v>
      </c>
      <c r="Q9446" s="4">
        <v>2.66</v>
      </c>
    </row>
    <row r="9447" spans="1:29" x14ac:dyDescent="0.25">
      <c r="A9447" s="3" t="s">
        <v>29</v>
      </c>
      <c r="B9447" s="3" t="s">
        <v>30</v>
      </c>
      <c r="C9447" s="3" t="s">
        <v>11165</v>
      </c>
      <c r="D9447" s="3" t="s">
        <v>11166</v>
      </c>
      <c r="E9447" s="3">
        <v>0</v>
      </c>
      <c r="F9447" s="3">
        <v>5.2530000000000001</v>
      </c>
      <c r="G9447" s="3">
        <v>8</v>
      </c>
      <c r="H9447" s="3">
        <v>1</v>
      </c>
      <c r="I9447" s="3">
        <v>2</v>
      </c>
      <c r="J9447" s="3">
        <v>1</v>
      </c>
      <c r="K9447" s="3">
        <v>272</v>
      </c>
      <c r="L9447" s="3">
        <v>30.6</v>
      </c>
      <c r="M9447" s="3">
        <v>4.53</v>
      </c>
      <c r="N9447" s="3">
        <v>4.51</v>
      </c>
      <c r="O9447" s="3">
        <v>1</v>
      </c>
      <c r="P9447" s="3" t="s">
        <v>34</v>
      </c>
      <c r="Q9447" s="3" t="s">
        <v>34</v>
      </c>
      <c r="R9447" s="3" t="s">
        <v>34</v>
      </c>
      <c r="S9447" s="3" t="s">
        <v>11167</v>
      </c>
      <c r="T9447" s="3" t="s">
        <v>34</v>
      </c>
      <c r="U9447" s="3" t="s">
        <v>11165</v>
      </c>
      <c r="V9447" s="3" t="s">
        <v>34</v>
      </c>
      <c r="W9447" s="3" t="s">
        <v>976</v>
      </c>
      <c r="X9447" s="3" t="s">
        <v>34</v>
      </c>
      <c r="Y9447" s="3" t="s">
        <v>34</v>
      </c>
      <c r="Z9447" s="3" t="s">
        <v>34</v>
      </c>
      <c r="AA9447" s="3">
        <v>0</v>
      </c>
      <c r="AB9447" s="3" t="s">
        <v>29</v>
      </c>
      <c r="AC9447" s="3">
        <v>1</v>
      </c>
    </row>
    <row r="9448" spans="1:29" hidden="1" outlineLevel="1" collapsed="1" x14ac:dyDescent="0.25">
      <c r="A9448" t="s">
        <v>34</v>
      </c>
      <c r="B9448" s="2" t="s">
        <v>39</v>
      </c>
      <c r="C9448" s="2" t="s">
        <v>40</v>
      </c>
      <c r="D9448" s="2" t="s">
        <v>41</v>
      </c>
      <c r="E9448" s="2" t="s">
        <v>42</v>
      </c>
      <c r="F9448" s="2" t="s">
        <v>43</v>
      </c>
      <c r="G9448" s="2" t="s">
        <v>28</v>
      </c>
      <c r="H9448" s="2" t="s">
        <v>44</v>
      </c>
      <c r="I9448" s="2" t="s">
        <v>8</v>
      </c>
      <c r="J9448" s="2" t="s">
        <v>45</v>
      </c>
      <c r="K9448" s="2" t="s">
        <v>46</v>
      </c>
      <c r="L9448" s="2" t="s">
        <v>47</v>
      </c>
      <c r="M9448" s="2" t="s">
        <v>27</v>
      </c>
      <c r="N9448" s="2" t="s">
        <v>48</v>
      </c>
      <c r="O9448" s="2" t="s">
        <v>49</v>
      </c>
      <c r="P9448" s="2" t="s">
        <v>50</v>
      </c>
      <c r="Q9448" s="2" t="s">
        <v>51</v>
      </c>
    </row>
    <row r="9449" spans="1:29" hidden="1" outlineLevel="1" collapsed="1" x14ac:dyDescent="0.25">
      <c r="A9449" t="s">
        <v>34</v>
      </c>
      <c r="B9449" s="4" t="s">
        <v>29</v>
      </c>
      <c r="C9449" s="4" t="s">
        <v>11168</v>
      </c>
      <c r="D9449" s="4" t="s">
        <v>11169</v>
      </c>
      <c r="E9449" s="4">
        <v>9.8277900000000003E-5</v>
      </c>
      <c r="F9449" s="4">
        <v>1.5434800000000001E-4</v>
      </c>
      <c r="G9449" s="4">
        <v>1</v>
      </c>
      <c r="H9449" s="4">
        <v>1</v>
      </c>
      <c r="I9449" s="4">
        <v>2</v>
      </c>
      <c r="J9449" s="4" t="s">
        <v>11165</v>
      </c>
      <c r="K9449" s="4">
        <v>0</v>
      </c>
      <c r="L9449" s="4">
        <v>2499.1200199999998</v>
      </c>
      <c r="M9449" s="4" t="s">
        <v>29</v>
      </c>
      <c r="N9449" s="4" t="s">
        <v>29</v>
      </c>
      <c r="O9449" s="4">
        <v>6.5770000000000002E-5</v>
      </c>
      <c r="P9449" s="4">
        <v>5.5840000000000002E-6</v>
      </c>
      <c r="Q9449" s="4">
        <v>2.23</v>
      </c>
    </row>
    <row r="9450" spans="1:29" x14ac:dyDescent="0.25">
      <c r="A9450" s="3" t="s">
        <v>29</v>
      </c>
      <c r="B9450" s="3" t="s">
        <v>30</v>
      </c>
      <c r="C9450" s="3" t="s">
        <v>11170</v>
      </c>
      <c r="D9450" s="3" t="s">
        <v>11171</v>
      </c>
      <c r="E9450" s="3">
        <v>0</v>
      </c>
      <c r="F9450" s="3">
        <v>5.2149999999999999</v>
      </c>
      <c r="G9450" s="3">
        <v>8</v>
      </c>
      <c r="H9450" s="3">
        <v>1</v>
      </c>
      <c r="I9450" s="3">
        <v>1</v>
      </c>
      <c r="J9450" s="3">
        <v>1</v>
      </c>
      <c r="K9450" s="3">
        <v>284</v>
      </c>
      <c r="L9450" s="3">
        <v>32.200000000000003</v>
      </c>
      <c r="M9450" s="3">
        <v>4.67</v>
      </c>
      <c r="N9450" s="3">
        <v>3.28</v>
      </c>
      <c r="O9450" s="3">
        <v>1</v>
      </c>
      <c r="P9450" s="3" t="s">
        <v>4087</v>
      </c>
      <c r="Q9450" s="3" t="s">
        <v>34</v>
      </c>
      <c r="R9450" s="3" t="s">
        <v>34</v>
      </c>
      <c r="S9450" s="3" t="s">
        <v>11172</v>
      </c>
      <c r="T9450" s="3" t="s">
        <v>34</v>
      </c>
      <c r="U9450" s="3" t="s">
        <v>11173</v>
      </c>
      <c r="V9450" s="3" t="s">
        <v>34</v>
      </c>
      <c r="W9450" s="3" t="s">
        <v>1139</v>
      </c>
      <c r="X9450" s="3" t="s">
        <v>34</v>
      </c>
      <c r="Y9450" s="3" t="s">
        <v>34</v>
      </c>
      <c r="Z9450" s="3" t="s">
        <v>34</v>
      </c>
      <c r="AA9450" s="3">
        <v>0</v>
      </c>
      <c r="AB9450" s="3" t="s">
        <v>29</v>
      </c>
      <c r="AC9450" s="3">
        <v>1</v>
      </c>
    </row>
    <row r="9451" spans="1:29" hidden="1" outlineLevel="1" collapsed="1" x14ac:dyDescent="0.25">
      <c r="A9451" t="s">
        <v>34</v>
      </c>
      <c r="B9451" s="2" t="s">
        <v>39</v>
      </c>
      <c r="C9451" s="2" t="s">
        <v>40</v>
      </c>
      <c r="D9451" s="2" t="s">
        <v>41</v>
      </c>
      <c r="E9451" s="2" t="s">
        <v>42</v>
      </c>
      <c r="F9451" s="2" t="s">
        <v>43</v>
      </c>
      <c r="G9451" s="2" t="s">
        <v>28</v>
      </c>
      <c r="H9451" s="2" t="s">
        <v>44</v>
      </c>
      <c r="I9451" s="2" t="s">
        <v>8</v>
      </c>
      <c r="J9451" s="2" t="s">
        <v>45</v>
      </c>
      <c r="K9451" s="2" t="s">
        <v>46</v>
      </c>
      <c r="L9451" s="2" t="s">
        <v>47</v>
      </c>
      <c r="M9451" s="2" t="s">
        <v>27</v>
      </c>
      <c r="N9451" s="2" t="s">
        <v>48</v>
      </c>
      <c r="O9451" s="2" t="s">
        <v>49</v>
      </c>
      <c r="P9451" s="2" t="s">
        <v>50</v>
      </c>
      <c r="Q9451" s="2" t="s">
        <v>51</v>
      </c>
    </row>
    <row r="9452" spans="1:29" hidden="1" outlineLevel="1" collapsed="1" x14ac:dyDescent="0.25">
      <c r="A9452" t="s">
        <v>34</v>
      </c>
      <c r="B9452" s="4" t="s">
        <v>29</v>
      </c>
      <c r="C9452" s="4" t="s">
        <v>11174</v>
      </c>
      <c r="D9452" s="4" t="s">
        <v>34</v>
      </c>
      <c r="E9452" s="4">
        <v>1.05482E-4</v>
      </c>
      <c r="F9452" s="4">
        <v>1.5434800000000001E-4</v>
      </c>
      <c r="G9452" s="4">
        <v>1</v>
      </c>
      <c r="H9452" s="4">
        <v>1</v>
      </c>
      <c r="I9452" s="4">
        <v>1</v>
      </c>
      <c r="J9452" s="4" t="s">
        <v>11170</v>
      </c>
      <c r="K9452" s="4">
        <v>1</v>
      </c>
      <c r="L9452" s="4">
        <v>2254.1044900000002</v>
      </c>
      <c r="M9452" s="4" t="s">
        <v>29</v>
      </c>
      <c r="N9452" s="4" t="s">
        <v>29</v>
      </c>
      <c r="O9452" s="4">
        <v>6.5770000000000002E-5</v>
      </c>
      <c r="P9452" s="4">
        <v>6.0979999999999999E-6</v>
      </c>
      <c r="Q9452" s="4">
        <v>3.28</v>
      </c>
    </row>
    <row r="9453" spans="1:29" x14ac:dyDescent="0.25">
      <c r="A9453" s="3" t="s">
        <v>29</v>
      </c>
      <c r="B9453" s="3" t="s">
        <v>30</v>
      </c>
      <c r="C9453" s="3" t="s">
        <v>11175</v>
      </c>
      <c r="D9453" s="3" t="s">
        <v>11176</v>
      </c>
      <c r="E9453" s="3">
        <v>0</v>
      </c>
      <c r="F9453" s="3">
        <v>5.2060000000000004</v>
      </c>
      <c r="G9453" s="3">
        <v>1</v>
      </c>
      <c r="H9453" s="3">
        <v>1</v>
      </c>
      <c r="I9453" s="3">
        <v>1</v>
      </c>
      <c r="J9453" s="3">
        <v>1</v>
      </c>
      <c r="K9453" s="3">
        <v>2376</v>
      </c>
      <c r="L9453" s="3">
        <v>269.7</v>
      </c>
      <c r="M9453" s="3">
        <v>6.34</v>
      </c>
      <c r="N9453" s="3">
        <v>2.95</v>
      </c>
      <c r="O9453" s="3">
        <v>1</v>
      </c>
      <c r="P9453" s="3" t="s">
        <v>34</v>
      </c>
      <c r="Q9453" s="3" t="s">
        <v>34</v>
      </c>
      <c r="R9453" s="3" t="s">
        <v>34</v>
      </c>
      <c r="S9453" s="3" t="s">
        <v>11177</v>
      </c>
      <c r="T9453" s="3" t="s">
        <v>34</v>
      </c>
      <c r="U9453" s="3" t="s">
        <v>11175</v>
      </c>
      <c r="V9453" s="3" t="s">
        <v>34</v>
      </c>
      <c r="W9453" s="3" t="s">
        <v>449</v>
      </c>
      <c r="X9453" s="3" t="s">
        <v>34</v>
      </c>
      <c r="Y9453" s="3" t="s">
        <v>34</v>
      </c>
      <c r="Z9453" s="3" t="s">
        <v>34</v>
      </c>
      <c r="AA9453" s="3">
        <v>0</v>
      </c>
      <c r="AB9453" s="3" t="s">
        <v>29</v>
      </c>
      <c r="AC9453" s="3">
        <v>1</v>
      </c>
    </row>
    <row r="9454" spans="1:29" hidden="1" outlineLevel="1" collapsed="1" x14ac:dyDescent="0.25">
      <c r="A9454" t="s">
        <v>34</v>
      </c>
      <c r="B9454" s="2" t="s">
        <v>39</v>
      </c>
      <c r="C9454" s="2" t="s">
        <v>40</v>
      </c>
      <c r="D9454" s="2" t="s">
        <v>41</v>
      </c>
      <c r="E9454" s="2" t="s">
        <v>42</v>
      </c>
      <c r="F9454" s="2" t="s">
        <v>43</v>
      </c>
      <c r="G9454" s="2" t="s">
        <v>28</v>
      </c>
      <c r="H9454" s="2" t="s">
        <v>44</v>
      </c>
      <c r="I9454" s="2" t="s">
        <v>8</v>
      </c>
      <c r="J9454" s="2" t="s">
        <v>45</v>
      </c>
      <c r="K9454" s="2" t="s">
        <v>46</v>
      </c>
      <c r="L9454" s="2" t="s">
        <v>47</v>
      </c>
      <c r="M9454" s="2" t="s">
        <v>27</v>
      </c>
      <c r="N9454" s="2" t="s">
        <v>48</v>
      </c>
      <c r="O9454" s="2" t="s">
        <v>49</v>
      </c>
      <c r="P9454" s="2" t="s">
        <v>50</v>
      </c>
      <c r="Q9454" s="2" t="s">
        <v>51</v>
      </c>
    </row>
    <row r="9455" spans="1:29" hidden="1" outlineLevel="1" collapsed="1" x14ac:dyDescent="0.25">
      <c r="A9455" t="s">
        <v>34</v>
      </c>
      <c r="B9455" s="4" t="s">
        <v>29</v>
      </c>
      <c r="C9455" s="4" t="s">
        <v>11178</v>
      </c>
      <c r="D9455" s="4" t="s">
        <v>34</v>
      </c>
      <c r="E9455" s="4">
        <v>1.06848E-4</v>
      </c>
      <c r="F9455" s="4">
        <v>1.5434800000000001E-4</v>
      </c>
      <c r="G9455" s="4">
        <v>1</v>
      </c>
      <c r="H9455" s="4">
        <v>1</v>
      </c>
      <c r="I9455" s="4">
        <v>1</v>
      </c>
      <c r="J9455" s="4" t="s">
        <v>11175</v>
      </c>
      <c r="K9455" s="4">
        <v>0</v>
      </c>
      <c r="L9455" s="4">
        <v>1393.7573199999999</v>
      </c>
      <c r="M9455" s="4" t="s">
        <v>29</v>
      </c>
      <c r="N9455" s="4" t="s">
        <v>29</v>
      </c>
      <c r="O9455" s="4">
        <v>6.5770000000000002E-5</v>
      </c>
      <c r="P9455" s="4">
        <v>6.2199999999999997E-6</v>
      </c>
      <c r="Q9455" s="4">
        <v>2.95</v>
      </c>
    </row>
    <row r="9456" spans="1:29" x14ac:dyDescent="0.25">
      <c r="A9456" s="3" t="s">
        <v>29</v>
      </c>
      <c r="B9456" s="3" t="s">
        <v>30</v>
      </c>
      <c r="C9456" s="3" t="s">
        <v>11179</v>
      </c>
      <c r="D9456" s="3" t="s">
        <v>11180</v>
      </c>
      <c r="E9456" s="3">
        <v>0</v>
      </c>
      <c r="F9456" s="3">
        <v>5.1970000000000001</v>
      </c>
      <c r="G9456" s="3">
        <v>4</v>
      </c>
      <c r="H9456" s="3">
        <v>1</v>
      </c>
      <c r="I9456" s="3">
        <v>1</v>
      </c>
      <c r="J9456" s="3">
        <v>1</v>
      </c>
      <c r="K9456" s="3">
        <v>499</v>
      </c>
      <c r="L9456" s="3">
        <v>54</v>
      </c>
      <c r="M9456" s="3">
        <v>8.0299999999999994</v>
      </c>
      <c r="N9456" s="3">
        <v>3</v>
      </c>
      <c r="O9456" s="3">
        <v>1</v>
      </c>
      <c r="P9456" s="3" t="s">
        <v>7894</v>
      </c>
      <c r="Q9456" s="3" t="s">
        <v>34</v>
      </c>
      <c r="R9456" s="3" t="s">
        <v>35</v>
      </c>
      <c r="S9456" s="3" t="s">
        <v>11181</v>
      </c>
      <c r="T9456" s="3" t="s">
        <v>34</v>
      </c>
      <c r="U9456" s="3" t="s">
        <v>11182</v>
      </c>
      <c r="V9456" s="3" t="s">
        <v>34</v>
      </c>
      <c r="W9456" s="3" t="s">
        <v>1343</v>
      </c>
      <c r="X9456" s="3" t="s">
        <v>34</v>
      </c>
      <c r="Y9456" s="3" t="s">
        <v>34</v>
      </c>
      <c r="Z9456" s="3" t="s">
        <v>6100</v>
      </c>
      <c r="AA9456" s="3">
        <v>3</v>
      </c>
      <c r="AB9456" s="3" t="s">
        <v>29</v>
      </c>
      <c r="AC9456" s="3">
        <v>1</v>
      </c>
    </row>
    <row r="9457" spans="1:29" hidden="1" outlineLevel="1" collapsed="1" x14ac:dyDescent="0.25">
      <c r="A9457" t="s">
        <v>34</v>
      </c>
      <c r="B9457" s="2" t="s">
        <v>39</v>
      </c>
      <c r="C9457" s="2" t="s">
        <v>40</v>
      </c>
      <c r="D9457" s="2" t="s">
        <v>41</v>
      </c>
      <c r="E9457" s="2" t="s">
        <v>42</v>
      </c>
      <c r="F9457" s="2" t="s">
        <v>43</v>
      </c>
      <c r="G9457" s="2" t="s">
        <v>28</v>
      </c>
      <c r="H9457" s="2" t="s">
        <v>44</v>
      </c>
      <c r="I9457" s="2" t="s">
        <v>8</v>
      </c>
      <c r="J9457" s="2" t="s">
        <v>45</v>
      </c>
      <c r="K9457" s="2" t="s">
        <v>46</v>
      </c>
      <c r="L9457" s="2" t="s">
        <v>47</v>
      </c>
      <c r="M9457" s="2" t="s">
        <v>27</v>
      </c>
      <c r="N9457" s="2" t="s">
        <v>48</v>
      </c>
      <c r="O9457" s="2" t="s">
        <v>49</v>
      </c>
      <c r="P9457" s="2" t="s">
        <v>50</v>
      </c>
      <c r="Q9457" s="2" t="s">
        <v>51</v>
      </c>
    </row>
    <row r="9458" spans="1:29" hidden="1" outlineLevel="1" collapsed="1" x14ac:dyDescent="0.25">
      <c r="A9458" t="s">
        <v>34</v>
      </c>
      <c r="B9458" s="4" t="s">
        <v>29</v>
      </c>
      <c r="C9458" s="4" t="s">
        <v>11183</v>
      </c>
      <c r="D9458" s="4" t="s">
        <v>34</v>
      </c>
      <c r="E9458" s="4">
        <v>1.08929E-4</v>
      </c>
      <c r="F9458" s="4">
        <v>1.5434800000000001E-4</v>
      </c>
      <c r="G9458" s="4">
        <v>1</v>
      </c>
      <c r="H9458" s="4">
        <v>1</v>
      </c>
      <c r="I9458" s="4">
        <v>1</v>
      </c>
      <c r="J9458" s="4" t="s">
        <v>11179</v>
      </c>
      <c r="K9458" s="4">
        <v>0</v>
      </c>
      <c r="L9458" s="4">
        <v>1824.0014100000001</v>
      </c>
      <c r="M9458" s="4" t="s">
        <v>29</v>
      </c>
      <c r="N9458" s="4" t="s">
        <v>29</v>
      </c>
      <c r="O9458" s="4">
        <v>6.5770000000000002E-5</v>
      </c>
      <c r="P9458" s="4">
        <v>6.3539999999999996E-6</v>
      </c>
      <c r="Q9458" s="4">
        <v>3</v>
      </c>
    </row>
    <row r="9459" spans="1:29" x14ac:dyDescent="0.25">
      <c r="A9459" s="3" t="s">
        <v>29</v>
      </c>
      <c r="B9459" s="3" t="s">
        <v>30</v>
      </c>
      <c r="C9459" s="3" t="s">
        <v>11184</v>
      </c>
      <c r="D9459" s="3" t="s">
        <v>11185</v>
      </c>
      <c r="E9459" s="3">
        <v>0</v>
      </c>
      <c r="F9459" s="3">
        <v>5.1970000000000001</v>
      </c>
      <c r="G9459" s="3">
        <v>17</v>
      </c>
      <c r="H9459" s="3">
        <v>1</v>
      </c>
      <c r="I9459" s="3">
        <v>2</v>
      </c>
      <c r="J9459" s="3">
        <v>1</v>
      </c>
      <c r="K9459" s="3">
        <v>107</v>
      </c>
      <c r="L9459" s="3">
        <v>12.2</v>
      </c>
      <c r="M9459" s="3">
        <v>5.01</v>
      </c>
      <c r="N9459" s="3">
        <v>5.25</v>
      </c>
      <c r="O9459" s="3">
        <v>1</v>
      </c>
      <c r="P9459" s="3" t="s">
        <v>34</v>
      </c>
      <c r="Q9459" s="3" t="s">
        <v>2066</v>
      </c>
      <c r="R9459" s="3" t="s">
        <v>34</v>
      </c>
      <c r="S9459" s="3" t="s">
        <v>34</v>
      </c>
      <c r="T9459" s="3" t="s">
        <v>11186</v>
      </c>
      <c r="U9459" s="3" t="s">
        <v>11184</v>
      </c>
      <c r="V9459" s="3" t="s">
        <v>11184</v>
      </c>
      <c r="W9459" s="3" t="s">
        <v>38</v>
      </c>
      <c r="X9459" s="3" t="s">
        <v>34</v>
      </c>
      <c r="Y9459" s="3" t="s">
        <v>34</v>
      </c>
      <c r="Z9459" s="3" t="s">
        <v>34</v>
      </c>
      <c r="AA9459" s="3">
        <v>0</v>
      </c>
      <c r="AB9459" s="3" t="s">
        <v>29</v>
      </c>
      <c r="AC9459" s="3">
        <v>1</v>
      </c>
    </row>
    <row r="9460" spans="1:29" hidden="1" outlineLevel="1" collapsed="1" x14ac:dyDescent="0.25">
      <c r="A9460" t="s">
        <v>34</v>
      </c>
      <c r="B9460" s="2" t="s">
        <v>39</v>
      </c>
      <c r="C9460" s="2" t="s">
        <v>40</v>
      </c>
      <c r="D9460" s="2" t="s">
        <v>41</v>
      </c>
      <c r="E9460" s="2" t="s">
        <v>42</v>
      </c>
      <c r="F9460" s="2" t="s">
        <v>43</v>
      </c>
      <c r="G9460" s="2" t="s">
        <v>28</v>
      </c>
      <c r="H9460" s="2" t="s">
        <v>44</v>
      </c>
      <c r="I9460" s="2" t="s">
        <v>8</v>
      </c>
      <c r="J9460" s="2" t="s">
        <v>45</v>
      </c>
      <c r="K9460" s="2" t="s">
        <v>46</v>
      </c>
      <c r="L9460" s="2" t="s">
        <v>47</v>
      </c>
      <c r="M9460" s="2" t="s">
        <v>27</v>
      </c>
      <c r="N9460" s="2" t="s">
        <v>48</v>
      </c>
      <c r="O9460" s="2" t="s">
        <v>49</v>
      </c>
      <c r="P9460" s="2" t="s">
        <v>50</v>
      </c>
      <c r="Q9460" s="2" t="s">
        <v>51</v>
      </c>
    </row>
    <row r="9461" spans="1:29" hidden="1" outlineLevel="1" collapsed="1" x14ac:dyDescent="0.25">
      <c r="A9461" t="s">
        <v>34</v>
      </c>
      <c r="B9461" s="4" t="s">
        <v>29</v>
      </c>
      <c r="C9461" s="4" t="s">
        <v>11187</v>
      </c>
      <c r="D9461" s="4" t="s">
        <v>34</v>
      </c>
      <c r="E9461" s="4">
        <v>1.08929E-4</v>
      </c>
      <c r="F9461" s="4">
        <v>1.5434800000000001E-4</v>
      </c>
      <c r="G9461" s="4">
        <v>1</v>
      </c>
      <c r="H9461" s="4">
        <v>1</v>
      </c>
      <c r="I9461" s="4">
        <v>2</v>
      </c>
      <c r="J9461" s="4" t="s">
        <v>11184</v>
      </c>
      <c r="K9461" s="4">
        <v>0</v>
      </c>
      <c r="L9461" s="4">
        <v>1950.9304299999999</v>
      </c>
      <c r="M9461" s="4" t="s">
        <v>29</v>
      </c>
      <c r="N9461" s="4" t="s">
        <v>29</v>
      </c>
      <c r="O9461" s="4">
        <v>6.5770000000000002E-5</v>
      </c>
      <c r="P9461" s="4">
        <v>6.3570000000000003E-6</v>
      </c>
      <c r="Q9461" s="4">
        <v>3.13</v>
      </c>
    </row>
    <row r="9462" spans="1:29" x14ac:dyDescent="0.25">
      <c r="A9462" s="3" t="s">
        <v>29</v>
      </c>
      <c r="B9462" s="3" t="s">
        <v>30</v>
      </c>
      <c r="C9462" s="3" t="s">
        <v>11188</v>
      </c>
      <c r="D9462" s="3" t="s">
        <v>11189</v>
      </c>
      <c r="E9462" s="3">
        <v>0</v>
      </c>
      <c r="F9462" s="3">
        <v>5.173</v>
      </c>
      <c r="G9462" s="3">
        <v>7</v>
      </c>
      <c r="H9462" s="3">
        <v>1</v>
      </c>
      <c r="I9462" s="3">
        <v>1</v>
      </c>
      <c r="J9462" s="3">
        <v>1</v>
      </c>
      <c r="K9462" s="3">
        <v>153</v>
      </c>
      <c r="L9462" s="3">
        <v>16.899999999999999</v>
      </c>
      <c r="M9462" s="3">
        <v>11.18</v>
      </c>
      <c r="N9462" s="3">
        <v>3.2</v>
      </c>
      <c r="O9462" s="3">
        <v>1</v>
      </c>
      <c r="P9462" s="3" t="s">
        <v>2217</v>
      </c>
      <c r="Q9462" s="3" t="s">
        <v>8214</v>
      </c>
      <c r="R9462" s="3" t="s">
        <v>2920</v>
      </c>
      <c r="S9462" s="3" t="s">
        <v>6766</v>
      </c>
      <c r="T9462" s="3" t="s">
        <v>11190</v>
      </c>
      <c r="U9462" s="3" t="s">
        <v>11188</v>
      </c>
      <c r="V9462" s="3" t="s">
        <v>11191</v>
      </c>
      <c r="W9462" s="3" t="s">
        <v>638</v>
      </c>
      <c r="X9462" s="3" t="s">
        <v>2830</v>
      </c>
      <c r="Y9462" s="3" t="s">
        <v>34</v>
      </c>
      <c r="Z9462" s="3" t="s">
        <v>34</v>
      </c>
      <c r="AA9462" s="3">
        <v>1</v>
      </c>
      <c r="AB9462" s="3" t="s">
        <v>29</v>
      </c>
      <c r="AC9462" s="3">
        <v>1</v>
      </c>
    </row>
    <row r="9463" spans="1:29" hidden="1" outlineLevel="1" collapsed="1" x14ac:dyDescent="0.25">
      <c r="A9463" t="s">
        <v>34</v>
      </c>
      <c r="B9463" s="2" t="s">
        <v>39</v>
      </c>
      <c r="C9463" s="2" t="s">
        <v>40</v>
      </c>
      <c r="D9463" s="2" t="s">
        <v>41</v>
      </c>
      <c r="E9463" s="2" t="s">
        <v>42</v>
      </c>
      <c r="F9463" s="2" t="s">
        <v>43</v>
      </c>
      <c r="G9463" s="2" t="s">
        <v>28</v>
      </c>
      <c r="H9463" s="2" t="s">
        <v>44</v>
      </c>
      <c r="I9463" s="2" t="s">
        <v>8</v>
      </c>
      <c r="J9463" s="2" t="s">
        <v>45</v>
      </c>
      <c r="K9463" s="2" t="s">
        <v>46</v>
      </c>
      <c r="L9463" s="2" t="s">
        <v>47</v>
      </c>
      <c r="M9463" s="2" t="s">
        <v>27</v>
      </c>
      <c r="N9463" s="2" t="s">
        <v>48</v>
      </c>
      <c r="O9463" s="2" t="s">
        <v>49</v>
      </c>
      <c r="P9463" s="2" t="s">
        <v>50</v>
      </c>
      <c r="Q9463" s="2" t="s">
        <v>51</v>
      </c>
    </row>
    <row r="9464" spans="1:29" hidden="1" outlineLevel="1" collapsed="1" x14ac:dyDescent="0.25">
      <c r="A9464" t="s">
        <v>34</v>
      </c>
      <c r="B9464" s="4" t="s">
        <v>29</v>
      </c>
      <c r="C9464" s="4" t="s">
        <v>11192</v>
      </c>
      <c r="D9464" s="4" t="s">
        <v>34</v>
      </c>
      <c r="E9464" s="4">
        <v>1.1394499999999999E-4</v>
      </c>
      <c r="F9464" s="4">
        <v>1.5434800000000001E-4</v>
      </c>
      <c r="G9464" s="4">
        <v>1</v>
      </c>
      <c r="H9464" s="4">
        <v>1</v>
      </c>
      <c r="I9464" s="4">
        <v>1</v>
      </c>
      <c r="J9464" s="4" t="s">
        <v>11188</v>
      </c>
      <c r="K9464" s="4">
        <v>0</v>
      </c>
      <c r="L9464" s="4">
        <v>1044.5432499999999</v>
      </c>
      <c r="M9464" s="4" t="s">
        <v>29</v>
      </c>
      <c r="N9464" s="4" t="s">
        <v>29</v>
      </c>
      <c r="O9464" s="4">
        <v>6.5770000000000002E-5</v>
      </c>
      <c r="P9464" s="4">
        <v>6.7220000000000002E-6</v>
      </c>
      <c r="Q9464" s="4">
        <v>3.2</v>
      </c>
    </row>
    <row r="9465" spans="1:29" x14ac:dyDescent="0.25">
      <c r="A9465" s="3" t="s">
        <v>29</v>
      </c>
      <c r="B9465" s="3" t="s">
        <v>30</v>
      </c>
      <c r="C9465" s="3" t="s">
        <v>11193</v>
      </c>
      <c r="D9465" s="3" t="s">
        <v>11194</v>
      </c>
      <c r="E9465" s="3">
        <v>0</v>
      </c>
      <c r="F9465" s="3">
        <v>5.1630000000000003</v>
      </c>
      <c r="G9465" s="3">
        <v>9</v>
      </c>
      <c r="H9465" s="3">
        <v>2</v>
      </c>
      <c r="I9465" s="3">
        <v>2</v>
      </c>
      <c r="J9465" s="3">
        <v>2</v>
      </c>
      <c r="K9465" s="3">
        <v>554</v>
      </c>
      <c r="L9465" s="3">
        <v>63.3</v>
      </c>
      <c r="M9465" s="3">
        <v>7.55</v>
      </c>
      <c r="N9465" s="3">
        <v>5.71</v>
      </c>
      <c r="O9465" s="3">
        <v>2</v>
      </c>
      <c r="P9465" s="3" t="s">
        <v>11195</v>
      </c>
      <c r="Q9465" s="3" t="s">
        <v>3464</v>
      </c>
      <c r="R9465" s="3" t="s">
        <v>1854</v>
      </c>
      <c r="S9465" s="3" t="s">
        <v>11196</v>
      </c>
      <c r="T9465" s="3" t="s">
        <v>11197</v>
      </c>
      <c r="U9465" s="3" t="s">
        <v>11193</v>
      </c>
      <c r="V9465" s="3" t="s">
        <v>11198</v>
      </c>
      <c r="W9465" s="3" t="s">
        <v>536</v>
      </c>
      <c r="X9465" s="3" t="s">
        <v>11199</v>
      </c>
      <c r="Y9465" s="3" t="s">
        <v>11200</v>
      </c>
      <c r="Z9465" s="3" t="s">
        <v>6335</v>
      </c>
      <c r="AA9465" s="3">
        <v>37</v>
      </c>
      <c r="AB9465" s="3" t="s">
        <v>29</v>
      </c>
      <c r="AC9465" s="3">
        <v>1</v>
      </c>
    </row>
    <row r="9466" spans="1:29" hidden="1" outlineLevel="1" collapsed="1" x14ac:dyDescent="0.25">
      <c r="A9466" t="s">
        <v>34</v>
      </c>
      <c r="B9466" s="2" t="s">
        <v>39</v>
      </c>
      <c r="C9466" s="2" t="s">
        <v>40</v>
      </c>
      <c r="D9466" s="2" t="s">
        <v>41</v>
      </c>
      <c r="E9466" s="2" t="s">
        <v>42</v>
      </c>
      <c r="F9466" s="2" t="s">
        <v>43</v>
      </c>
      <c r="G9466" s="2" t="s">
        <v>28</v>
      </c>
      <c r="H9466" s="2" t="s">
        <v>44</v>
      </c>
      <c r="I9466" s="2" t="s">
        <v>8</v>
      </c>
      <c r="J9466" s="2" t="s">
        <v>45</v>
      </c>
      <c r="K9466" s="2" t="s">
        <v>46</v>
      </c>
      <c r="L9466" s="2" t="s">
        <v>47</v>
      </c>
      <c r="M9466" s="2" t="s">
        <v>27</v>
      </c>
      <c r="N9466" s="2" t="s">
        <v>48</v>
      </c>
      <c r="O9466" s="2" t="s">
        <v>49</v>
      </c>
      <c r="P9466" s="2" t="s">
        <v>50</v>
      </c>
      <c r="Q9466" s="2" t="s">
        <v>51</v>
      </c>
    </row>
    <row r="9467" spans="1:29" hidden="1" outlineLevel="1" collapsed="1" x14ac:dyDescent="0.25">
      <c r="A9467" t="s">
        <v>34</v>
      </c>
      <c r="B9467" s="4" t="s">
        <v>29</v>
      </c>
      <c r="C9467" s="4" t="s">
        <v>11201</v>
      </c>
      <c r="D9467" s="4" t="s">
        <v>34</v>
      </c>
      <c r="E9467" s="4">
        <v>7.8904599999999995E-4</v>
      </c>
      <c r="F9467" s="4">
        <v>1.5434800000000001E-4</v>
      </c>
      <c r="G9467" s="4">
        <v>1</v>
      </c>
      <c r="H9467" s="4">
        <v>1</v>
      </c>
      <c r="I9467" s="4">
        <v>1</v>
      </c>
      <c r="J9467" s="4" t="s">
        <v>11193</v>
      </c>
      <c r="K9467" s="4">
        <v>2</v>
      </c>
      <c r="L9467" s="4">
        <v>3005.5075400000001</v>
      </c>
      <c r="M9467" s="4" t="s">
        <v>29</v>
      </c>
      <c r="N9467" s="4" t="s">
        <v>29</v>
      </c>
      <c r="O9467" s="4">
        <v>6.5770000000000002E-5</v>
      </c>
      <c r="P9467" s="4">
        <v>6.9519999999999998E-5</v>
      </c>
      <c r="Q9467" s="4">
        <v>3.4</v>
      </c>
    </row>
    <row r="9468" spans="1:29" hidden="1" outlineLevel="1" collapsed="1" x14ac:dyDescent="0.25">
      <c r="A9468" t="s">
        <v>34</v>
      </c>
      <c r="B9468" s="4" t="s">
        <v>29</v>
      </c>
      <c r="C9468" s="4" t="s">
        <v>11202</v>
      </c>
      <c r="D9468" s="4" t="s">
        <v>34</v>
      </c>
      <c r="E9468" s="4">
        <v>0.231016</v>
      </c>
      <c r="F9468" s="4">
        <v>8.7177799999999996E-3</v>
      </c>
      <c r="G9468" s="4">
        <v>1</v>
      </c>
      <c r="H9468" s="4">
        <v>1</v>
      </c>
      <c r="I9468" s="4">
        <v>1</v>
      </c>
      <c r="J9468" s="4" t="s">
        <v>11193</v>
      </c>
      <c r="K9468" s="4">
        <v>0</v>
      </c>
      <c r="L9468" s="4">
        <v>2489.1678200000001</v>
      </c>
      <c r="M9468" s="4" t="s">
        <v>29</v>
      </c>
      <c r="N9468" s="4" t="s">
        <v>29</v>
      </c>
      <c r="O9468" s="4">
        <v>3.258E-3</v>
      </c>
      <c r="P9468" s="4">
        <v>9.8790000000000003E-2</v>
      </c>
      <c r="Q9468" s="4">
        <v>2.31</v>
      </c>
    </row>
    <row r="9469" spans="1:29" x14ac:dyDescent="0.25">
      <c r="A9469" s="3" t="s">
        <v>29</v>
      </c>
      <c r="B9469" s="3" t="s">
        <v>30</v>
      </c>
      <c r="C9469" s="3" t="s">
        <v>11203</v>
      </c>
      <c r="D9469" s="3" t="s">
        <v>11204</v>
      </c>
      <c r="E9469" s="3">
        <v>0</v>
      </c>
      <c r="F9469" s="3">
        <v>5.141</v>
      </c>
      <c r="G9469" s="3">
        <v>4</v>
      </c>
      <c r="H9469" s="3">
        <v>1</v>
      </c>
      <c r="I9469" s="3">
        <v>2</v>
      </c>
      <c r="J9469" s="3">
        <v>1</v>
      </c>
      <c r="K9469" s="3">
        <v>307</v>
      </c>
      <c r="L9469" s="3">
        <v>33.299999999999997</v>
      </c>
      <c r="M9469" s="3">
        <v>9.8000000000000007</v>
      </c>
      <c r="N9469" s="3">
        <v>6.38</v>
      </c>
      <c r="O9469" s="3">
        <v>1</v>
      </c>
      <c r="P9469" s="3" t="s">
        <v>636</v>
      </c>
      <c r="Q9469" s="3" t="s">
        <v>2066</v>
      </c>
      <c r="R9469" s="3" t="s">
        <v>1044</v>
      </c>
      <c r="S9469" s="3" t="s">
        <v>9420</v>
      </c>
      <c r="T9469" s="3" t="s">
        <v>34</v>
      </c>
      <c r="U9469" s="3" t="s">
        <v>11205</v>
      </c>
      <c r="V9469" s="3" t="s">
        <v>34</v>
      </c>
      <c r="W9469" s="3" t="s">
        <v>193</v>
      </c>
      <c r="X9469" s="3" t="s">
        <v>34</v>
      </c>
      <c r="Y9469" s="3" t="s">
        <v>34</v>
      </c>
      <c r="Z9469" s="3" t="s">
        <v>34</v>
      </c>
      <c r="AA9469" s="3">
        <v>0</v>
      </c>
      <c r="AB9469" s="3" t="s">
        <v>29</v>
      </c>
      <c r="AC9469" s="3">
        <v>1</v>
      </c>
    </row>
    <row r="9470" spans="1:29" hidden="1" outlineLevel="1" collapsed="1" x14ac:dyDescent="0.25">
      <c r="A9470" t="s">
        <v>34</v>
      </c>
      <c r="B9470" s="2" t="s">
        <v>39</v>
      </c>
      <c r="C9470" s="2" t="s">
        <v>40</v>
      </c>
      <c r="D9470" s="2" t="s">
        <v>41</v>
      </c>
      <c r="E9470" s="2" t="s">
        <v>42</v>
      </c>
      <c r="F9470" s="2" t="s">
        <v>43</v>
      </c>
      <c r="G9470" s="2" t="s">
        <v>28</v>
      </c>
      <c r="H9470" s="2" t="s">
        <v>44</v>
      </c>
      <c r="I9470" s="2" t="s">
        <v>8</v>
      </c>
      <c r="J9470" s="2" t="s">
        <v>45</v>
      </c>
      <c r="K9470" s="2" t="s">
        <v>46</v>
      </c>
      <c r="L9470" s="2" t="s">
        <v>47</v>
      </c>
      <c r="M9470" s="2" t="s">
        <v>27</v>
      </c>
      <c r="N9470" s="2" t="s">
        <v>48</v>
      </c>
      <c r="O9470" s="2" t="s">
        <v>49</v>
      </c>
      <c r="P9470" s="2" t="s">
        <v>50</v>
      </c>
      <c r="Q9470" s="2" t="s">
        <v>51</v>
      </c>
    </row>
    <row r="9471" spans="1:29" hidden="1" outlineLevel="1" collapsed="1" x14ac:dyDescent="0.25">
      <c r="A9471" t="s">
        <v>34</v>
      </c>
      <c r="B9471" s="4" t="s">
        <v>29</v>
      </c>
      <c r="C9471" s="4" t="s">
        <v>11206</v>
      </c>
      <c r="D9471" s="4" t="s">
        <v>199</v>
      </c>
      <c r="E9471" s="4">
        <v>1.21513E-4</v>
      </c>
      <c r="F9471" s="4">
        <v>1.5434800000000001E-4</v>
      </c>
      <c r="G9471" s="4">
        <v>1</v>
      </c>
      <c r="H9471" s="4">
        <v>1</v>
      </c>
      <c r="I9471" s="4">
        <v>2</v>
      </c>
      <c r="J9471" s="4" t="s">
        <v>11203</v>
      </c>
      <c r="K9471" s="4">
        <v>0</v>
      </c>
      <c r="L9471" s="4">
        <v>1360.71408</v>
      </c>
      <c r="M9471" s="4" t="s">
        <v>29</v>
      </c>
      <c r="N9471" s="4" t="s">
        <v>29</v>
      </c>
      <c r="O9471" s="4">
        <v>6.5770000000000002E-5</v>
      </c>
      <c r="P9471" s="4">
        <v>7.2280000000000001E-6</v>
      </c>
      <c r="Q9471" s="4">
        <v>3.36</v>
      </c>
    </row>
    <row r="9472" spans="1:29" x14ac:dyDescent="0.25">
      <c r="A9472" s="3" t="s">
        <v>29</v>
      </c>
      <c r="B9472" s="3" t="s">
        <v>30</v>
      </c>
      <c r="C9472" s="3" t="s">
        <v>11207</v>
      </c>
      <c r="D9472" s="3" t="s">
        <v>11208</v>
      </c>
      <c r="E9472" s="3">
        <v>0</v>
      </c>
      <c r="F9472" s="3">
        <v>5.1390000000000002</v>
      </c>
      <c r="G9472" s="3">
        <v>5</v>
      </c>
      <c r="H9472" s="3">
        <v>1</v>
      </c>
      <c r="I9472" s="3">
        <v>2</v>
      </c>
      <c r="J9472" s="3">
        <v>1</v>
      </c>
      <c r="K9472" s="3">
        <v>306</v>
      </c>
      <c r="L9472" s="3">
        <v>34.4</v>
      </c>
      <c r="M9472" s="3">
        <v>6.19</v>
      </c>
      <c r="N9472" s="3">
        <v>7.71</v>
      </c>
      <c r="O9472" s="3">
        <v>1</v>
      </c>
      <c r="P9472" s="3" t="s">
        <v>2217</v>
      </c>
      <c r="Q9472" s="3" t="s">
        <v>11209</v>
      </c>
      <c r="R9472" s="3" t="s">
        <v>9367</v>
      </c>
      <c r="S9472" s="3" t="s">
        <v>11210</v>
      </c>
      <c r="T9472" s="3" t="s">
        <v>11211</v>
      </c>
      <c r="U9472" s="3" t="s">
        <v>11207</v>
      </c>
      <c r="V9472" s="3" t="s">
        <v>11212</v>
      </c>
      <c r="W9472" s="3" t="s">
        <v>1343</v>
      </c>
      <c r="X9472" s="3" t="s">
        <v>7975</v>
      </c>
      <c r="Y9472" s="3" t="s">
        <v>11213</v>
      </c>
      <c r="Z9472" s="3" t="s">
        <v>34</v>
      </c>
      <c r="AA9472" s="3">
        <v>52</v>
      </c>
      <c r="AB9472" s="3" t="s">
        <v>29</v>
      </c>
      <c r="AC9472" s="3">
        <v>1</v>
      </c>
    </row>
    <row r="9473" spans="1:29" hidden="1" outlineLevel="1" collapsed="1" x14ac:dyDescent="0.25">
      <c r="A9473" t="s">
        <v>34</v>
      </c>
      <c r="B9473" s="2" t="s">
        <v>39</v>
      </c>
      <c r="C9473" s="2" t="s">
        <v>40</v>
      </c>
      <c r="D9473" s="2" t="s">
        <v>41</v>
      </c>
      <c r="E9473" s="2" t="s">
        <v>42</v>
      </c>
      <c r="F9473" s="2" t="s">
        <v>43</v>
      </c>
      <c r="G9473" s="2" t="s">
        <v>28</v>
      </c>
      <c r="H9473" s="2" t="s">
        <v>44</v>
      </c>
      <c r="I9473" s="2" t="s">
        <v>8</v>
      </c>
      <c r="J9473" s="2" t="s">
        <v>45</v>
      </c>
      <c r="K9473" s="2" t="s">
        <v>46</v>
      </c>
      <c r="L9473" s="2" t="s">
        <v>47</v>
      </c>
      <c r="M9473" s="2" t="s">
        <v>27</v>
      </c>
      <c r="N9473" s="2" t="s">
        <v>48</v>
      </c>
      <c r="O9473" s="2" t="s">
        <v>49</v>
      </c>
      <c r="P9473" s="2" t="s">
        <v>50</v>
      </c>
      <c r="Q9473" s="2" t="s">
        <v>51</v>
      </c>
    </row>
    <row r="9474" spans="1:29" hidden="1" outlineLevel="1" collapsed="1" x14ac:dyDescent="0.25">
      <c r="A9474" t="s">
        <v>34</v>
      </c>
      <c r="B9474" s="4" t="s">
        <v>29</v>
      </c>
      <c r="C9474" s="4" t="s">
        <v>11214</v>
      </c>
      <c r="D9474" s="4" t="s">
        <v>34</v>
      </c>
      <c r="E9474" s="4">
        <v>1.21513E-4</v>
      </c>
      <c r="F9474" s="4">
        <v>1.5434800000000001E-4</v>
      </c>
      <c r="G9474" s="4">
        <v>1</v>
      </c>
      <c r="H9474" s="4">
        <v>1</v>
      </c>
      <c r="I9474" s="4">
        <v>2</v>
      </c>
      <c r="J9474" s="4" t="s">
        <v>11207</v>
      </c>
      <c r="K9474" s="4">
        <v>0</v>
      </c>
      <c r="L9474" s="4">
        <v>1538.8536799999999</v>
      </c>
      <c r="M9474" s="4" t="s">
        <v>29</v>
      </c>
      <c r="N9474" s="4" t="s">
        <v>29</v>
      </c>
      <c r="O9474" s="4">
        <v>6.5770000000000002E-5</v>
      </c>
      <c r="P9474" s="4">
        <v>7.2570000000000001E-6</v>
      </c>
      <c r="Q9474" s="4">
        <v>4.0599999999999996</v>
      </c>
    </row>
    <row r="9475" spans="1:29" x14ac:dyDescent="0.25">
      <c r="A9475" s="3" t="s">
        <v>29</v>
      </c>
      <c r="B9475" s="3" t="s">
        <v>30</v>
      </c>
      <c r="C9475" s="3" t="s">
        <v>11215</v>
      </c>
      <c r="D9475" s="3" t="s">
        <v>11216</v>
      </c>
      <c r="E9475" s="3">
        <v>0</v>
      </c>
      <c r="F9475" s="3">
        <v>5.1390000000000002</v>
      </c>
      <c r="G9475" s="3">
        <v>10</v>
      </c>
      <c r="H9475" s="3">
        <v>1</v>
      </c>
      <c r="I9475" s="3">
        <v>2</v>
      </c>
      <c r="J9475" s="3">
        <v>1</v>
      </c>
      <c r="K9475" s="3">
        <v>153</v>
      </c>
      <c r="L9475" s="3">
        <v>17.100000000000001</v>
      </c>
      <c r="M9475" s="3">
        <v>9.82</v>
      </c>
      <c r="N9475" s="3">
        <v>4.4800000000000004</v>
      </c>
      <c r="O9475" s="3">
        <v>1</v>
      </c>
      <c r="P9475" s="3" t="s">
        <v>34</v>
      </c>
      <c r="Q9475" s="3" t="s">
        <v>34</v>
      </c>
      <c r="R9475" s="3" t="s">
        <v>7366</v>
      </c>
      <c r="S9475" s="3" t="s">
        <v>11217</v>
      </c>
      <c r="T9475" s="3" t="s">
        <v>34</v>
      </c>
      <c r="U9475" s="3" t="s">
        <v>11218</v>
      </c>
      <c r="V9475" s="3" t="s">
        <v>34</v>
      </c>
      <c r="W9475" s="3" t="s">
        <v>638</v>
      </c>
      <c r="X9475" s="3" t="s">
        <v>34</v>
      </c>
      <c r="Y9475" s="3" t="s">
        <v>34</v>
      </c>
      <c r="Z9475" s="3" t="s">
        <v>34</v>
      </c>
      <c r="AA9475" s="3">
        <v>0</v>
      </c>
      <c r="AB9475" s="3" t="s">
        <v>29</v>
      </c>
      <c r="AC9475" s="3">
        <v>1</v>
      </c>
    </row>
    <row r="9476" spans="1:29" hidden="1" outlineLevel="1" collapsed="1" x14ac:dyDescent="0.25">
      <c r="A9476" t="s">
        <v>34</v>
      </c>
      <c r="B9476" s="2" t="s">
        <v>39</v>
      </c>
      <c r="C9476" s="2" t="s">
        <v>40</v>
      </c>
      <c r="D9476" s="2" t="s">
        <v>41</v>
      </c>
      <c r="E9476" s="2" t="s">
        <v>42</v>
      </c>
      <c r="F9476" s="2" t="s">
        <v>43</v>
      </c>
      <c r="G9476" s="2" t="s">
        <v>28</v>
      </c>
      <c r="H9476" s="2" t="s">
        <v>44</v>
      </c>
      <c r="I9476" s="2" t="s">
        <v>8</v>
      </c>
      <c r="J9476" s="2" t="s">
        <v>45</v>
      </c>
      <c r="K9476" s="2" t="s">
        <v>46</v>
      </c>
      <c r="L9476" s="2" t="s">
        <v>47</v>
      </c>
      <c r="M9476" s="2" t="s">
        <v>27</v>
      </c>
      <c r="N9476" s="2" t="s">
        <v>48</v>
      </c>
      <c r="O9476" s="2" t="s">
        <v>49</v>
      </c>
      <c r="P9476" s="2" t="s">
        <v>50</v>
      </c>
      <c r="Q9476" s="2" t="s">
        <v>51</v>
      </c>
    </row>
    <row r="9477" spans="1:29" hidden="1" outlineLevel="1" collapsed="1" x14ac:dyDescent="0.25">
      <c r="A9477" t="s">
        <v>34</v>
      </c>
      <c r="B9477" s="4" t="s">
        <v>29</v>
      </c>
      <c r="C9477" s="4" t="s">
        <v>11219</v>
      </c>
      <c r="D9477" s="4" t="s">
        <v>388</v>
      </c>
      <c r="E9477" s="4">
        <v>1.21513E-4</v>
      </c>
      <c r="F9477" s="4">
        <v>1.5434800000000001E-4</v>
      </c>
      <c r="G9477" s="4">
        <v>1</v>
      </c>
      <c r="H9477" s="4">
        <v>1</v>
      </c>
      <c r="I9477" s="4">
        <v>2</v>
      </c>
      <c r="J9477" s="4" t="s">
        <v>11215</v>
      </c>
      <c r="K9477" s="4">
        <v>0</v>
      </c>
      <c r="L9477" s="4">
        <v>1807.8167000000001</v>
      </c>
      <c r="M9477" s="4" t="s">
        <v>29</v>
      </c>
      <c r="N9477" s="4" t="s">
        <v>29</v>
      </c>
      <c r="O9477" s="4">
        <v>6.5770000000000002E-5</v>
      </c>
      <c r="P9477" s="4">
        <v>7.2660000000000004E-6</v>
      </c>
      <c r="Q9477" s="4">
        <v>2.19</v>
      </c>
    </row>
    <row r="9478" spans="1:29" x14ac:dyDescent="0.25">
      <c r="A9478" s="3" t="s">
        <v>29</v>
      </c>
      <c r="B9478" s="3" t="s">
        <v>30</v>
      </c>
      <c r="C9478" s="3" t="s">
        <v>11220</v>
      </c>
      <c r="D9478" s="3" t="s">
        <v>11221</v>
      </c>
      <c r="E9478" s="3">
        <v>0</v>
      </c>
      <c r="F9478" s="3">
        <v>5.1289999999999996</v>
      </c>
      <c r="G9478" s="3">
        <v>3</v>
      </c>
      <c r="H9478" s="3">
        <v>1</v>
      </c>
      <c r="I9478" s="3">
        <v>1</v>
      </c>
      <c r="J9478" s="3">
        <v>1</v>
      </c>
      <c r="K9478" s="3">
        <v>507</v>
      </c>
      <c r="L9478" s="3">
        <v>58.3</v>
      </c>
      <c r="M9478" s="3">
        <v>5.87</v>
      </c>
      <c r="N9478" s="3">
        <v>2.97</v>
      </c>
      <c r="O9478" s="3">
        <v>1</v>
      </c>
      <c r="P9478" s="3" t="s">
        <v>11222</v>
      </c>
      <c r="Q9478" s="3" t="s">
        <v>4197</v>
      </c>
      <c r="R9478" s="3" t="s">
        <v>11223</v>
      </c>
      <c r="S9478" s="3" t="s">
        <v>36</v>
      </c>
      <c r="T9478" s="3" t="s">
        <v>11224</v>
      </c>
      <c r="U9478" s="3" t="s">
        <v>11220</v>
      </c>
      <c r="V9478" s="3" t="s">
        <v>11225</v>
      </c>
      <c r="W9478" s="3" t="s">
        <v>38</v>
      </c>
      <c r="X9478" s="3" t="s">
        <v>11226</v>
      </c>
      <c r="Y9478" s="3" t="s">
        <v>11227</v>
      </c>
      <c r="Z9478" s="3" t="s">
        <v>11228</v>
      </c>
      <c r="AA9478" s="3">
        <v>12</v>
      </c>
      <c r="AB9478" s="3" t="s">
        <v>29</v>
      </c>
      <c r="AC9478" s="3">
        <v>1</v>
      </c>
    </row>
    <row r="9479" spans="1:29" hidden="1" outlineLevel="1" collapsed="1" x14ac:dyDescent="0.25">
      <c r="A9479" t="s">
        <v>34</v>
      </c>
      <c r="B9479" s="2" t="s">
        <v>39</v>
      </c>
      <c r="C9479" s="2" t="s">
        <v>40</v>
      </c>
      <c r="D9479" s="2" t="s">
        <v>41</v>
      </c>
      <c r="E9479" s="2" t="s">
        <v>42</v>
      </c>
      <c r="F9479" s="2" t="s">
        <v>43</v>
      </c>
      <c r="G9479" s="2" t="s">
        <v>28</v>
      </c>
      <c r="H9479" s="2" t="s">
        <v>44</v>
      </c>
      <c r="I9479" s="2" t="s">
        <v>8</v>
      </c>
      <c r="J9479" s="2" t="s">
        <v>45</v>
      </c>
      <c r="K9479" s="2" t="s">
        <v>46</v>
      </c>
      <c r="L9479" s="2" t="s">
        <v>47</v>
      </c>
      <c r="M9479" s="2" t="s">
        <v>27</v>
      </c>
      <c r="N9479" s="2" t="s">
        <v>48</v>
      </c>
      <c r="O9479" s="2" t="s">
        <v>49</v>
      </c>
      <c r="P9479" s="2" t="s">
        <v>50</v>
      </c>
      <c r="Q9479" s="2" t="s">
        <v>51</v>
      </c>
    </row>
    <row r="9480" spans="1:29" hidden="1" outlineLevel="1" collapsed="1" x14ac:dyDescent="0.25">
      <c r="A9480" t="s">
        <v>34</v>
      </c>
      <c r="B9480" s="4" t="s">
        <v>29</v>
      </c>
      <c r="C9480" s="4" t="s">
        <v>11229</v>
      </c>
      <c r="D9480" s="4" t="s">
        <v>133</v>
      </c>
      <c r="E9480" s="4">
        <v>1.2388000000000001E-4</v>
      </c>
      <c r="F9480" s="4">
        <v>1.5434800000000001E-4</v>
      </c>
      <c r="G9480" s="4">
        <v>1</v>
      </c>
      <c r="H9480" s="4">
        <v>1</v>
      </c>
      <c r="I9480" s="4">
        <v>1</v>
      </c>
      <c r="J9480" s="4" t="s">
        <v>11220</v>
      </c>
      <c r="K9480" s="4">
        <v>0</v>
      </c>
      <c r="L9480" s="4">
        <v>1902.96297</v>
      </c>
      <c r="M9480" s="4" t="s">
        <v>29</v>
      </c>
      <c r="N9480" s="4" t="s">
        <v>29</v>
      </c>
      <c r="O9480" s="4">
        <v>6.5770000000000002E-5</v>
      </c>
      <c r="P9480" s="4">
        <v>7.4259999999999997E-6</v>
      </c>
      <c r="Q9480" s="4">
        <v>2.97</v>
      </c>
    </row>
    <row r="9481" spans="1:29" x14ac:dyDescent="0.25">
      <c r="A9481" s="3" t="s">
        <v>29</v>
      </c>
      <c r="B9481" s="3" t="s">
        <v>30</v>
      </c>
      <c r="C9481" s="3" t="s">
        <v>11230</v>
      </c>
      <c r="D9481" s="3" t="s">
        <v>11231</v>
      </c>
      <c r="E9481" s="3">
        <v>0</v>
      </c>
      <c r="F9481" s="3">
        <v>5.1109999999999998</v>
      </c>
      <c r="G9481" s="3">
        <v>10</v>
      </c>
      <c r="H9481" s="3">
        <v>1</v>
      </c>
      <c r="I9481" s="3">
        <v>1</v>
      </c>
      <c r="J9481" s="3">
        <v>1</v>
      </c>
      <c r="K9481" s="3">
        <v>214</v>
      </c>
      <c r="L9481" s="3">
        <v>24.4</v>
      </c>
      <c r="M9481" s="3">
        <v>6.6</v>
      </c>
      <c r="N9481" s="3">
        <v>3.83</v>
      </c>
      <c r="O9481" s="3">
        <v>1</v>
      </c>
      <c r="P9481" s="3" t="s">
        <v>315</v>
      </c>
      <c r="Q9481" s="3" t="s">
        <v>34</v>
      </c>
      <c r="R9481" s="3" t="s">
        <v>1552</v>
      </c>
      <c r="S9481" s="3" t="s">
        <v>11232</v>
      </c>
      <c r="T9481" s="3" t="s">
        <v>34</v>
      </c>
      <c r="U9481" s="3" t="s">
        <v>11230</v>
      </c>
      <c r="V9481" s="3" t="s">
        <v>34</v>
      </c>
      <c r="W9481" s="3" t="s">
        <v>1139</v>
      </c>
      <c r="X9481" s="3" t="s">
        <v>34</v>
      </c>
      <c r="Y9481" s="3" t="s">
        <v>34</v>
      </c>
      <c r="Z9481" s="3" t="s">
        <v>34</v>
      </c>
      <c r="AA9481" s="3">
        <v>0</v>
      </c>
      <c r="AB9481" s="3" t="s">
        <v>29</v>
      </c>
      <c r="AC9481" s="3">
        <v>1</v>
      </c>
    </row>
    <row r="9482" spans="1:29" hidden="1" outlineLevel="1" collapsed="1" x14ac:dyDescent="0.25">
      <c r="A9482" t="s">
        <v>34</v>
      </c>
      <c r="B9482" s="2" t="s">
        <v>39</v>
      </c>
      <c r="C9482" s="2" t="s">
        <v>40</v>
      </c>
      <c r="D9482" s="2" t="s">
        <v>41</v>
      </c>
      <c r="E9482" s="2" t="s">
        <v>42</v>
      </c>
      <c r="F9482" s="2" t="s">
        <v>43</v>
      </c>
      <c r="G9482" s="2" t="s">
        <v>28</v>
      </c>
      <c r="H9482" s="2" t="s">
        <v>44</v>
      </c>
      <c r="I9482" s="2" t="s">
        <v>8</v>
      </c>
      <c r="J9482" s="2" t="s">
        <v>45</v>
      </c>
      <c r="K9482" s="2" t="s">
        <v>46</v>
      </c>
      <c r="L9482" s="2" t="s">
        <v>47</v>
      </c>
      <c r="M9482" s="2" t="s">
        <v>27</v>
      </c>
      <c r="N9482" s="2" t="s">
        <v>48</v>
      </c>
      <c r="O9482" s="2" t="s">
        <v>49</v>
      </c>
      <c r="P9482" s="2" t="s">
        <v>50</v>
      </c>
      <c r="Q9482" s="2" t="s">
        <v>51</v>
      </c>
    </row>
    <row r="9483" spans="1:29" hidden="1" outlineLevel="1" collapsed="1" x14ac:dyDescent="0.25">
      <c r="A9483" t="s">
        <v>34</v>
      </c>
      <c r="B9483" s="4" t="s">
        <v>29</v>
      </c>
      <c r="C9483" s="4" t="s">
        <v>11233</v>
      </c>
      <c r="D9483" s="4" t="s">
        <v>34</v>
      </c>
      <c r="E9483" s="4">
        <v>1.2875399999999999E-4</v>
      </c>
      <c r="F9483" s="4">
        <v>1.5434800000000001E-4</v>
      </c>
      <c r="G9483" s="4">
        <v>1</v>
      </c>
      <c r="H9483" s="4">
        <v>1</v>
      </c>
      <c r="I9483" s="4">
        <v>1</v>
      </c>
      <c r="J9483" s="4" t="s">
        <v>11230</v>
      </c>
      <c r="K9483" s="4">
        <v>0</v>
      </c>
      <c r="L9483" s="4">
        <v>2357.1969899999999</v>
      </c>
      <c r="M9483" s="4" t="s">
        <v>29</v>
      </c>
      <c r="N9483" s="4" t="s">
        <v>29</v>
      </c>
      <c r="O9483" s="4">
        <v>6.5770000000000002E-5</v>
      </c>
      <c r="P9483" s="4">
        <v>7.7500000000000003E-6</v>
      </c>
      <c r="Q9483" s="4">
        <v>3.83</v>
      </c>
    </row>
    <row r="9484" spans="1:29" x14ac:dyDescent="0.25">
      <c r="A9484" s="3" t="s">
        <v>29</v>
      </c>
      <c r="B9484" s="3" t="s">
        <v>30</v>
      </c>
      <c r="C9484" s="3" t="s">
        <v>11234</v>
      </c>
      <c r="D9484" s="3" t="s">
        <v>11235</v>
      </c>
      <c r="E9484" s="3">
        <v>0</v>
      </c>
      <c r="F9484" s="3">
        <v>5.101</v>
      </c>
      <c r="G9484" s="3">
        <v>5</v>
      </c>
      <c r="H9484" s="3">
        <v>1</v>
      </c>
      <c r="I9484" s="3">
        <v>1</v>
      </c>
      <c r="J9484" s="3">
        <v>1</v>
      </c>
      <c r="K9484" s="3">
        <v>293</v>
      </c>
      <c r="L9484" s="3">
        <v>32.200000000000003</v>
      </c>
      <c r="M9484" s="3">
        <v>9.73</v>
      </c>
      <c r="N9484" s="3">
        <v>2.5299999999999998</v>
      </c>
      <c r="O9484" s="3">
        <v>1</v>
      </c>
      <c r="P9484" s="3" t="s">
        <v>315</v>
      </c>
      <c r="Q9484" s="3" t="s">
        <v>34</v>
      </c>
      <c r="R9484" s="3" t="s">
        <v>1854</v>
      </c>
      <c r="S9484" s="3" t="s">
        <v>11236</v>
      </c>
      <c r="T9484" s="3" t="s">
        <v>34</v>
      </c>
      <c r="U9484" s="3" t="s">
        <v>11234</v>
      </c>
      <c r="V9484" s="3" t="s">
        <v>34</v>
      </c>
      <c r="W9484" s="3" t="s">
        <v>1758</v>
      </c>
      <c r="X9484" s="3" t="s">
        <v>34</v>
      </c>
      <c r="Y9484" s="3" t="s">
        <v>34</v>
      </c>
      <c r="Z9484" s="3" t="s">
        <v>34</v>
      </c>
      <c r="AA9484" s="3">
        <v>0</v>
      </c>
      <c r="AB9484" s="3" t="s">
        <v>29</v>
      </c>
      <c r="AC9484" s="3">
        <v>1</v>
      </c>
    </row>
    <row r="9485" spans="1:29" hidden="1" outlineLevel="1" collapsed="1" x14ac:dyDescent="0.25">
      <c r="A9485" t="s">
        <v>34</v>
      </c>
      <c r="B9485" s="2" t="s">
        <v>39</v>
      </c>
      <c r="C9485" s="2" t="s">
        <v>40</v>
      </c>
      <c r="D9485" s="2" t="s">
        <v>41</v>
      </c>
      <c r="E9485" s="2" t="s">
        <v>42</v>
      </c>
      <c r="F9485" s="2" t="s">
        <v>43</v>
      </c>
      <c r="G9485" s="2" t="s">
        <v>28</v>
      </c>
      <c r="H9485" s="2" t="s">
        <v>44</v>
      </c>
      <c r="I9485" s="2" t="s">
        <v>8</v>
      </c>
      <c r="J9485" s="2" t="s">
        <v>45</v>
      </c>
      <c r="K9485" s="2" t="s">
        <v>46</v>
      </c>
      <c r="L9485" s="2" t="s">
        <v>47</v>
      </c>
      <c r="M9485" s="2" t="s">
        <v>27</v>
      </c>
      <c r="N9485" s="2" t="s">
        <v>48</v>
      </c>
      <c r="O9485" s="2" t="s">
        <v>49</v>
      </c>
      <c r="P9485" s="2" t="s">
        <v>50</v>
      </c>
      <c r="Q9485" s="2" t="s">
        <v>51</v>
      </c>
    </row>
    <row r="9486" spans="1:29" hidden="1" outlineLevel="1" collapsed="1" x14ac:dyDescent="0.25">
      <c r="A9486" t="s">
        <v>34</v>
      </c>
      <c r="B9486" s="4" t="s">
        <v>29</v>
      </c>
      <c r="C9486" s="4" t="s">
        <v>11237</v>
      </c>
      <c r="D9486" s="4" t="s">
        <v>154</v>
      </c>
      <c r="E9486" s="4">
        <v>1.3126199999999999E-4</v>
      </c>
      <c r="F9486" s="4">
        <v>1.5434800000000001E-4</v>
      </c>
      <c r="G9486" s="4">
        <v>1</v>
      </c>
      <c r="H9486" s="4">
        <v>1</v>
      </c>
      <c r="I9486" s="4">
        <v>1</v>
      </c>
      <c r="J9486" s="4" t="s">
        <v>11234</v>
      </c>
      <c r="K9486" s="4">
        <v>0</v>
      </c>
      <c r="L9486" s="4">
        <v>1445.7780700000001</v>
      </c>
      <c r="M9486" s="4" t="s">
        <v>29</v>
      </c>
      <c r="N9486" s="4" t="s">
        <v>29</v>
      </c>
      <c r="O9486" s="4">
        <v>6.5770000000000002E-5</v>
      </c>
      <c r="P9486" s="4">
        <v>7.9300000000000003E-6</v>
      </c>
      <c r="Q9486" s="4">
        <v>2.5299999999999998</v>
      </c>
    </row>
    <row r="9487" spans="1:29" x14ac:dyDescent="0.25">
      <c r="A9487" s="3" t="s">
        <v>29</v>
      </c>
      <c r="B9487" s="3" t="s">
        <v>30</v>
      </c>
      <c r="C9487" s="3" t="s">
        <v>11238</v>
      </c>
      <c r="D9487" s="3" t="s">
        <v>11239</v>
      </c>
      <c r="E9487" s="3">
        <v>0</v>
      </c>
      <c r="F9487" s="3">
        <v>5.0810000000000004</v>
      </c>
      <c r="G9487" s="3">
        <v>7</v>
      </c>
      <c r="H9487" s="3">
        <v>1</v>
      </c>
      <c r="I9487" s="3">
        <v>1</v>
      </c>
      <c r="J9487" s="3">
        <v>1</v>
      </c>
      <c r="K9487" s="3">
        <v>190</v>
      </c>
      <c r="L9487" s="3">
        <v>21.4</v>
      </c>
      <c r="M9487" s="3">
        <v>5.38</v>
      </c>
      <c r="N9487" s="3">
        <v>3.14</v>
      </c>
      <c r="O9487" s="3">
        <v>1</v>
      </c>
      <c r="P9487" s="3" t="s">
        <v>5365</v>
      </c>
      <c r="Q9487" s="3" t="s">
        <v>11240</v>
      </c>
      <c r="R9487" s="3" t="s">
        <v>11241</v>
      </c>
      <c r="S9487" s="3" t="s">
        <v>11242</v>
      </c>
      <c r="T9487" s="3" t="s">
        <v>11243</v>
      </c>
      <c r="U9487" s="3" t="s">
        <v>11238</v>
      </c>
      <c r="V9487" s="3" t="s">
        <v>11244</v>
      </c>
      <c r="W9487" s="3" t="s">
        <v>2549</v>
      </c>
      <c r="X9487" s="3" t="s">
        <v>5371</v>
      </c>
      <c r="Y9487" s="3" t="s">
        <v>11245</v>
      </c>
      <c r="Z9487" s="3" t="s">
        <v>34</v>
      </c>
      <c r="AA9487" s="3">
        <v>14</v>
      </c>
      <c r="AB9487" s="3" t="s">
        <v>29</v>
      </c>
      <c r="AC9487" s="3">
        <v>1</v>
      </c>
    </row>
    <row r="9488" spans="1:29" hidden="1" outlineLevel="1" collapsed="1" x14ac:dyDescent="0.25">
      <c r="A9488" t="s">
        <v>34</v>
      </c>
      <c r="B9488" s="2" t="s">
        <v>39</v>
      </c>
      <c r="C9488" s="2" t="s">
        <v>40</v>
      </c>
      <c r="D9488" s="2" t="s">
        <v>41</v>
      </c>
      <c r="E9488" s="2" t="s">
        <v>42</v>
      </c>
      <c r="F9488" s="2" t="s">
        <v>43</v>
      </c>
      <c r="G9488" s="2" t="s">
        <v>28</v>
      </c>
      <c r="H9488" s="2" t="s">
        <v>44</v>
      </c>
      <c r="I9488" s="2" t="s">
        <v>8</v>
      </c>
      <c r="J9488" s="2" t="s">
        <v>45</v>
      </c>
      <c r="K9488" s="2" t="s">
        <v>46</v>
      </c>
      <c r="L9488" s="2" t="s">
        <v>47</v>
      </c>
      <c r="M9488" s="2" t="s">
        <v>27</v>
      </c>
      <c r="N9488" s="2" t="s">
        <v>48</v>
      </c>
      <c r="O9488" s="2" t="s">
        <v>49</v>
      </c>
      <c r="P9488" s="2" t="s">
        <v>50</v>
      </c>
      <c r="Q9488" s="2" t="s">
        <v>51</v>
      </c>
    </row>
    <row r="9489" spans="1:29" hidden="1" outlineLevel="1" collapsed="1" x14ac:dyDescent="0.25">
      <c r="A9489" t="s">
        <v>34</v>
      </c>
      <c r="B9489" s="4" t="s">
        <v>29</v>
      </c>
      <c r="C9489" s="4" t="s">
        <v>11246</v>
      </c>
      <c r="D9489" s="4" t="s">
        <v>34</v>
      </c>
      <c r="E9489" s="4">
        <v>1.36425E-4</v>
      </c>
      <c r="F9489" s="4">
        <v>1.5434800000000001E-4</v>
      </c>
      <c r="G9489" s="4">
        <v>1</v>
      </c>
      <c r="H9489" s="4">
        <v>1</v>
      </c>
      <c r="I9489" s="4">
        <v>1</v>
      </c>
      <c r="J9489" s="4" t="s">
        <v>11238</v>
      </c>
      <c r="K9489" s="4">
        <v>0</v>
      </c>
      <c r="L9489" s="4">
        <v>1317.7121</v>
      </c>
      <c r="M9489" s="4" t="s">
        <v>29</v>
      </c>
      <c r="N9489" s="4" t="s">
        <v>29</v>
      </c>
      <c r="O9489" s="4">
        <v>6.5770000000000002E-5</v>
      </c>
      <c r="P9489" s="4">
        <v>8.3040000000000005E-6</v>
      </c>
      <c r="Q9489" s="4">
        <v>3.14</v>
      </c>
    </row>
    <row r="9490" spans="1:29" x14ac:dyDescent="0.25">
      <c r="A9490" s="3" t="s">
        <v>29</v>
      </c>
      <c r="B9490" s="3" t="s">
        <v>30</v>
      </c>
      <c r="C9490" s="3" t="s">
        <v>11247</v>
      </c>
      <c r="D9490" s="3" t="s">
        <v>11248</v>
      </c>
      <c r="E9490" s="3">
        <v>0</v>
      </c>
      <c r="F9490" s="3">
        <v>5.0810000000000004</v>
      </c>
      <c r="G9490" s="3">
        <v>1</v>
      </c>
      <c r="H9490" s="3">
        <v>1</v>
      </c>
      <c r="I9490" s="3">
        <v>1</v>
      </c>
      <c r="J9490" s="3">
        <v>1</v>
      </c>
      <c r="K9490" s="3">
        <v>1264</v>
      </c>
      <c r="L9490" s="3">
        <v>145.6</v>
      </c>
      <c r="M9490" s="3">
        <v>5.68</v>
      </c>
      <c r="N9490" s="3">
        <v>3.07</v>
      </c>
      <c r="O9490" s="3">
        <v>1</v>
      </c>
      <c r="P9490" s="3" t="s">
        <v>34</v>
      </c>
      <c r="Q9490" s="3" t="s">
        <v>34</v>
      </c>
      <c r="R9490" s="3" t="s">
        <v>34</v>
      </c>
      <c r="S9490" s="3" t="s">
        <v>11249</v>
      </c>
      <c r="T9490" s="3" t="s">
        <v>34</v>
      </c>
      <c r="U9490" s="3" t="s">
        <v>11250</v>
      </c>
      <c r="V9490" s="3" t="s">
        <v>34</v>
      </c>
      <c r="W9490" s="3" t="s">
        <v>714</v>
      </c>
      <c r="X9490" s="3" t="s">
        <v>34</v>
      </c>
      <c r="Y9490" s="3" t="s">
        <v>34</v>
      </c>
      <c r="Z9490" s="3" t="s">
        <v>34</v>
      </c>
      <c r="AA9490" s="3">
        <v>0</v>
      </c>
      <c r="AB9490" s="3" t="s">
        <v>29</v>
      </c>
      <c r="AC9490" s="3">
        <v>1</v>
      </c>
    </row>
    <row r="9491" spans="1:29" hidden="1" outlineLevel="1" collapsed="1" x14ac:dyDescent="0.25">
      <c r="A9491" t="s">
        <v>34</v>
      </c>
      <c r="B9491" s="2" t="s">
        <v>39</v>
      </c>
      <c r="C9491" s="2" t="s">
        <v>40</v>
      </c>
      <c r="D9491" s="2" t="s">
        <v>41</v>
      </c>
      <c r="E9491" s="2" t="s">
        <v>42</v>
      </c>
      <c r="F9491" s="2" t="s">
        <v>43</v>
      </c>
      <c r="G9491" s="2" t="s">
        <v>28</v>
      </c>
      <c r="H9491" s="2" t="s">
        <v>44</v>
      </c>
      <c r="I9491" s="2" t="s">
        <v>8</v>
      </c>
      <c r="J9491" s="2" t="s">
        <v>45</v>
      </c>
      <c r="K9491" s="2" t="s">
        <v>46</v>
      </c>
      <c r="L9491" s="2" t="s">
        <v>47</v>
      </c>
      <c r="M9491" s="2" t="s">
        <v>27</v>
      </c>
      <c r="N9491" s="2" t="s">
        <v>48</v>
      </c>
      <c r="O9491" s="2" t="s">
        <v>49</v>
      </c>
      <c r="P9491" s="2" t="s">
        <v>50</v>
      </c>
      <c r="Q9491" s="2" t="s">
        <v>51</v>
      </c>
    </row>
    <row r="9492" spans="1:29" hidden="1" outlineLevel="1" collapsed="1" x14ac:dyDescent="0.25">
      <c r="A9492" t="s">
        <v>34</v>
      </c>
      <c r="B9492" s="4" t="s">
        <v>29</v>
      </c>
      <c r="C9492" s="4" t="s">
        <v>11251</v>
      </c>
      <c r="D9492" s="4" t="s">
        <v>34</v>
      </c>
      <c r="E9492" s="4">
        <v>1.36425E-4</v>
      </c>
      <c r="F9492" s="4">
        <v>1.5434800000000001E-4</v>
      </c>
      <c r="G9492" s="4">
        <v>1</v>
      </c>
      <c r="H9492" s="4">
        <v>1</v>
      </c>
      <c r="I9492" s="4">
        <v>1</v>
      </c>
      <c r="J9492" s="4" t="s">
        <v>11247</v>
      </c>
      <c r="K9492" s="4">
        <v>0</v>
      </c>
      <c r="L9492" s="4">
        <v>1854.90209</v>
      </c>
      <c r="M9492" s="4" t="s">
        <v>29</v>
      </c>
      <c r="N9492" s="4" t="s">
        <v>29</v>
      </c>
      <c r="O9492" s="4">
        <v>6.5770000000000002E-5</v>
      </c>
      <c r="P9492" s="4">
        <v>8.3070000000000003E-6</v>
      </c>
      <c r="Q9492" s="4">
        <v>3.07</v>
      </c>
    </row>
    <row r="9493" spans="1:29" x14ac:dyDescent="0.25">
      <c r="A9493" s="3" t="s">
        <v>29</v>
      </c>
      <c r="B9493" s="3" t="s">
        <v>30</v>
      </c>
      <c r="C9493" s="3" t="s">
        <v>11252</v>
      </c>
      <c r="D9493" s="3" t="s">
        <v>11253</v>
      </c>
      <c r="E9493" s="3">
        <v>0</v>
      </c>
      <c r="F9493" s="3">
        <v>5.08</v>
      </c>
      <c r="G9493" s="3">
        <v>2</v>
      </c>
      <c r="H9493" s="3">
        <v>1</v>
      </c>
      <c r="I9493" s="3">
        <v>1</v>
      </c>
      <c r="J9493" s="3">
        <v>1</v>
      </c>
      <c r="K9493" s="3">
        <v>1081</v>
      </c>
      <c r="L9493" s="3">
        <v>121.6</v>
      </c>
      <c r="M9493" s="3">
        <v>9.64</v>
      </c>
      <c r="N9493" s="3">
        <v>3.48</v>
      </c>
      <c r="O9493" s="3">
        <v>1</v>
      </c>
      <c r="P9493" s="3" t="s">
        <v>9084</v>
      </c>
      <c r="Q9493" s="3" t="s">
        <v>3464</v>
      </c>
      <c r="R9493" s="3" t="s">
        <v>35</v>
      </c>
      <c r="S9493" s="3" t="s">
        <v>8105</v>
      </c>
      <c r="T9493" s="3" t="s">
        <v>11254</v>
      </c>
      <c r="U9493" s="3" t="s">
        <v>11252</v>
      </c>
      <c r="V9493" s="3" t="s">
        <v>11255</v>
      </c>
      <c r="W9493" s="3" t="s">
        <v>1139</v>
      </c>
      <c r="X9493" s="3" t="s">
        <v>6452</v>
      </c>
      <c r="Y9493" s="3" t="s">
        <v>11256</v>
      </c>
      <c r="Z9493" s="3" t="s">
        <v>34</v>
      </c>
      <c r="AA9493" s="3">
        <v>52</v>
      </c>
      <c r="AB9493" s="3" t="s">
        <v>29</v>
      </c>
      <c r="AC9493" s="3">
        <v>1</v>
      </c>
    </row>
    <row r="9494" spans="1:29" hidden="1" outlineLevel="1" collapsed="1" x14ac:dyDescent="0.25">
      <c r="A9494" t="s">
        <v>34</v>
      </c>
      <c r="B9494" s="2" t="s">
        <v>39</v>
      </c>
      <c r="C9494" s="2" t="s">
        <v>40</v>
      </c>
      <c r="D9494" s="2" t="s">
        <v>41</v>
      </c>
      <c r="E9494" s="2" t="s">
        <v>42</v>
      </c>
      <c r="F9494" s="2" t="s">
        <v>43</v>
      </c>
      <c r="G9494" s="2" t="s">
        <v>28</v>
      </c>
      <c r="H9494" s="2" t="s">
        <v>44</v>
      </c>
      <c r="I9494" s="2" t="s">
        <v>8</v>
      </c>
      <c r="J9494" s="2" t="s">
        <v>45</v>
      </c>
      <c r="K9494" s="2" t="s">
        <v>46</v>
      </c>
      <c r="L9494" s="2" t="s">
        <v>47</v>
      </c>
      <c r="M9494" s="2" t="s">
        <v>27</v>
      </c>
      <c r="N9494" s="2" t="s">
        <v>48</v>
      </c>
      <c r="O9494" s="2" t="s">
        <v>49</v>
      </c>
      <c r="P9494" s="2" t="s">
        <v>50</v>
      </c>
      <c r="Q9494" s="2" t="s">
        <v>51</v>
      </c>
    </row>
    <row r="9495" spans="1:29" hidden="1" outlineLevel="1" collapsed="1" x14ac:dyDescent="0.25">
      <c r="A9495" t="s">
        <v>34</v>
      </c>
      <c r="B9495" s="4" t="s">
        <v>29</v>
      </c>
      <c r="C9495" s="4" t="s">
        <v>11257</v>
      </c>
      <c r="D9495" s="4" t="s">
        <v>133</v>
      </c>
      <c r="E9495" s="4">
        <v>1.36425E-4</v>
      </c>
      <c r="F9495" s="4">
        <v>1.5434800000000001E-4</v>
      </c>
      <c r="G9495" s="4">
        <v>1</v>
      </c>
      <c r="H9495" s="4">
        <v>1</v>
      </c>
      <c r="I9495" s="4">
        <v>1</v>
      </c>
      <c r="J9495" s="4" t="s">
        <v>11252</v>
      </c>
      <c r="K9495" s="4">
        <v>0</v>
      </c>
      <c r="L9495" s="4">
        <v>2110.96108</v>
      </c>
      <c r="M9495" s="4" t="s">
        <v>29</v>
      </c>
      <c r="N9495" s="4" t="s">
        <v>29</v>
      </c>
      <c r="O9495" s="4">
        <v>6.5770000000000002E-5</v>
      </c>
      <c r="P9495" s="4">
        <v>8.3110000000000006E-6</v>
      </c>
      <c r="Q9495" s="4">
        <v>3.48</v>
      </c>
    </row>
    <row r="9496" spans="1:29" x14ac:dyDescent="0.25">
      <c r="A9496" s="3" t="s">
        <v>29</v>
      </c>
      <c r="B9496" s="3" t="s">
        <v>30</v>
      </c>
      <c r="C9496" s="3" t="s">
        <v>11258</v>
      </c>
      <c r="D9496" s="3" t="s">
        <v>11259</v>
      </c>
      <c r="E9496" s="3">
        <v>0</v>
      </c>
      <c r="F9496" s="3">
        <v>5.0430000000000001</v>
      </c>
      <c r="G9496" s="3">
        <v>5</v>
      </c>
      <c r="H9496" s="3">
        <v>1</v>
      </c>
      <c r="I9496" s="3">
        <v>1</v>
      </c>
      <c r="J9496" s="3">
        <v>1</v>
      </c>
      <c r="K9496" s="3">
        <v>344</v>
      </c>
      <c r="L9496" s="3">
        <v>36.799999999999997</v>
      </c>
      <c r="M9496" s="3">
        <v>8.51</v>
      </c>
      <c r="N9496" s="3">
        <v>3.95</v>
      </c>
      <c r="O9496" s="3">
        <v>1</v>
      </c>
      <c r="P9496" s="3" t="s">
        <v>2146</v>
      </c>
      <c r="Q9496" s="3" t="s">
        <v>6084</v>
      </c>
      <c r="R9496" s="3" t="s">
        <v>35</v>
      </c>
      <c r="S9496" s="3" t="s">
        <v>11260</v>
      </c>
      <c r="T9496" s="3" t="s">
        <v>11261</v>
      </c>
      <c r="U9496" s="3" t="s">
        <v>11258</v>
      </c>
      <c r="V9496" s="3" t="s">
        <v>11262</v>
      </c>
      <c r="W9496" s="3" t="s">
        <v>2549</v>
      </c>
      <c r="X9496" s="3" t="s">
        <v>34</v>
      </c>
      <c r="Y9496" s="3" t="s">
        <v>11263</v>
      </c>
      <c r="Z9496" s="3" t="s">
        <v>34</v>
      </c>
      <c r="AA9496" s="3">
        <v>4</v>
      </c>
      <c r="AB9496" s="3" t="s">
        <v>29</v>
      </c>
      <c r="AC9496" s="3">
        <v>1</v>
      </c>
    </row>
    <row r="9497" spans="1:29" hidden="1" outlineLevel="1" collapsed="1" x14ac:dyDescent="0.25">
      <c r="A9497" t="s">
        <v>34</v>
      </c>
      <c r="B9497" s="2" t="s">
        <v>39</v>
      </c>
      <c r="C9497" s="2" t="s">
        <v>40</v>
      </c>
      <c r="D9497" s="2" t="s">
        <v>41</v>
      </c>
      <c r="E9497" s="2" t="s">
        <v>42</v>
      </c>
      <c r="F9497" s="2" t="s">
        <v>43</v>
      </c>
      <c r="G9497" s="2" t="s">
        <v>28</v>
      </c>
      <c r="H9497" s="2" t="s">
        <v>44</v>
      </c>
      <c r="I9497" s="2" t="s">
        <v>8</v>
      </c>
      <c r="J9497" s="2" t="s">
        <v>45</v>
      </c>
      <c r="K9497" s="2" t="s">
        <v>46</v>
      </c>
      <c r="L9497" s="2" t="s">
        <v>47</v>
      </c>
      <c r="M9497" s="2" t="s">
        <v>27</v>
      </c>
      <c r="N9497" s="2" t="s">
        <v>48</v>
      </c>
      <c r="O9497" s="2" t="s">
        <v>49</v>
      </c>
      <c r="P9497" s="2" t="s">
        <v>50</v>
      </c>
      <c r="Q9497" s="2" t="s">
        <v>51</v>
      </c>
    </row>
    <row r="9498" spans="1:29" hidden="1" outlineLevel="1" collapsed="1" x14ac:dyDescent="0.25">
      <c r="A9498" t="s">
        <v>34</v>
      </c>
      <c r="B9498" s="4" t="s">
        <v>29</v>
      </c>
      <c r="C9498" s="4" t="s">
        <v>11264</v>
      </c>
      <c r="D9498" s="4" t="s">
        <v>34</v>
      </c>
      <c r="E9498" s="4">
        <v>1.4642499999999999E-4</v>
      </c>
      <c r="F9498" s="4">
        <v>1.5434800000000001E-4</v>
      </c>
      <c r="G9498" s="4">
        <v>1</v>
      </c>
      <c r="H9498" s="4">
        <v>1</v>
      </c>
      <c r="I9498" s="4">
        <v>1</v>
      </c>
      <c r="J9498" s="4" t="s">
        <v>11258</v>
      </c>
      <c r="K9498" s="4">
        <v>0</v>
      </c>
      <c r="L9498" s="4">
        <v>1800.91986</v>
      </c>
      <c r="M9498" s="4" t="s">
        <v>29</v>
      </c>
      <c r="N9498" s="4" t="s">
        <v>29</v>
      </c>
      <c r="O9498" s="4">
        <v>6.5770000000000002E-5</v>
      </c>
      <c r="P9498" s="4">
        <v>9.0559999999999994E-6</v>
      </c>
      <c r="Q9498" s="4">
        <v>3.95</v>
      </c>
    </row>
    <row r="9499" spans="1:29" x14ac:dyDescent="0.25">
      <c r="A9499" s="3" t="s">
        <v>29</v>
      </c>
      <c r="B9499" s="3" t="s">
        <v>30</v>
      </c>
      <c r="C9499" s="3" t="s">
        <v>11265</v>
      </c>
      <c r="D9499" s="3" t="s">
        <v>11266</v>
      </c>
      <c r="E9499" s="3">
        <v>0</v>
      </c>
      <c r="F9499" s="3">
        <v>5.0250000000000004</v>
      </c>
      <c r="G9499" s="3">
        <v>9</v>
      </c>
      <c r="H9499" s="3">
        <v>1</v>
      </c>
      <c r="I9499" s="3">
        <v>1</v>
      </c>
      <c r="J9499" s="3">
        <v>1</v>
      </c>
      <c r="K9499" s="3">
        <v>263</v>
      </c>
      <c r="L9499" s="3">
        <v>30.5</v>
      </c>
      <c r="M9499" s="3">
        <v>9.42</v>
      </c>
      <c r="N9499" s="3">
        <v>4.04</v>
      </c>
      <c r="O9499" s="3">
        <v>1</v>
      </c>
      <c r="P9499" s="3" t="s">
        <v>2217</v>
      </c>
      <c r="Q9499" s="3" t="s">
        <v>8214</v>
      </c>
      <c r="R9499" s="3" t="s">
        <v>4672</v>
      </c>
      <c r="S9499" s="3" t="s">
        <v>11267</v>
      </c>
      <c r="T9499" s="3" t="s">
        <v>11268</v>
      </c>
      <c r="U9499" s="3" t="s">
        <v>11265</v>
      </c>
      <c r="V9499" s="3" t="s">
        <v>11269</v>
      </c>
      <c r="W9499" s="3" t="s">
        <v>38</v>
      </c>
      <c r="X9499" s="3" t="s">
        <v>2830</v>
      </c>
      <c r="Y9499" s="3" t="s">
        <v>34</v>
      </c>
      <c r="Z9499" s="3" t="s">
        <v>34</v>
      </c>
      <c r="AA9499" s="3">
        <v>1</v>
      </c>
      <c r="AB9499" s="3" t="s">
        <v>29</v>
      </c>
      <c r="AC9499" s="3">
        <v>1</v>
      </c>
    </row>
    <row r="9500" spans="1:29" hidden="1" outlineLevel="1" collapsed="1" x14ac:dyDescent="0.25">
      <c r="A9500" t="s">
        <v>34</v>
      </c>
      <c r="B9500" s="2" t="s">
        <v>39</v>
      </c>
      <c r="C9500" s="2" t="s">
        <v>40</v>
      </c>
      <c r="D9500" s="2" t="s">
        <v>41</v>
      </c>
      <c r="E9500" s="2" t="s">
        <v>42</v>
      </c>
      <c r="F9500" s="2" t="s">
        <v>43</v>
      </c>
      <c r="G9500" s="2" t="s">
        <v>28</v>
      </c>
      <c r="H9500" s="2" t="s">
        <v>44</v>
      </c>
      <c r="I9500" s="2" t="s">
        <v>8</v>
      </c>
      <c r="J9500" s="2" t="s">
        <v>45</v>
      </c>
      <c r="K9500" s="2" t="s">
        <v>46</v>
      </c>
      <c r="L9500" s="2" t="s">
        <v>47</v>
      </c>
      <c r="M9500" s="2" t="s">
        <v>27</v>
      </c>
      <c r="N9500" s="2" t="s">
        <v>48</v>
      </c>
      <c r="O9500" s="2" t="s">
        <v>49</v>
      </c>
      <c r="P9500" s="2" t="s">
        <v>50</v>
      </c>
      <c r="Q9500" s="2" t="s">
        <v>51</v>
      </c>
    </row>
    <row r="9501" spans="1:29" hidden="1" outlineLevel="1" collapsed="1" x14ac:dyDescent="0.25">
      <c r="A9501" t="s">
        <v>34</v>
      </c>
      <c r="B9501" s="4" t="s">
        <v>29</v>
      </c>
      <c r="C9501" s="4" t="s">
        <v>11270</v>
      </c>
      <c r="D9501" s="4" t="s">
        <v>617</v>
      </c>
      <c r="E9501" s="4">
        <v>1.5121000000000001E-4</v>
      </c>
      <c r="F9501" s="4">
        <v>1.5434800000000001E-4</v>
      </c>
      <c r="G9501" s="4">
        <v>1</v>
      </c>
      <c r="H9501" s="4">
        <v>1</v>
      </c>
      <c r="I9501" s="4">
        <v>1</v>
      </c>
      <c r="J9501" s="4" t="s">
        <v>11265</v>
      </c>
      <c r="K9501" s="4">
        <v>0</v>
      </c>
      <c r="L9501" s="4">
        <v>2537.2089099999998</v>
      </c>
      <c r="M9501" s="4" t="s">
        <v>29</v>
      </c>
      <c r="N9501" s="4" t="s">
        <v>29</v>
      </c>
      <c r="O9501" s="4">
        <v>6.5770000000000002E-5</v>
      </c>
      <c r="P9501" s="4">
        <v>9.4380000000000001E-6</v>
      </c>
      <c r="Q9501" s="4">
        <v>4.04</v>
      </c>
    </row>
    <row r="9502" spans="1:29" x14ac:dyDescent="0.25">
      <c r="A9502" s="3" t="s">
        <v>29</v>
      </c>
      <c r="B9502" s="3" t="s">
        <v>30</v>
      </c>
      <c r="C9502" s="3" t="s">
        <v>11271</v>
      </c>
      <c r="D9502" s="3" t="s">
        <v>11272</v>
      </c>
      <c r="E9502" s="3">
        <v>0</v>
      </c>
      <c r="F9502" s="3">
        <v>5.0190000000000001</v>
      </c>
      <c r="G9502" s="3">
        <v>3</v>
      </c>
      <c r="H9502" s="3">
        <v>1</v>
      </c>
      <c r="I9502" s="3">
        <v>1</v>
      </c>
      <c r="J9502" s="3">
        <v>1</v>
      </c>
      <c r="K9502" s="3">
        <v>575</v>
      </c>
      <c r="L9502" s="3">
        <v>64.400000000000006</v>
      </c>
      <c r="M9502" s="3">
        <v>7.01</v>
      </c>
      <c r="N9502" s="3">
        <v>2.99</v>
      </c>
      <c r="O9502" s="3">
        <v>1</v>
      </c>
      <c r="P9502" s="3" t="s">
        <v>315</v>
      </c>
      <c r="Q9502" s="3" t="s">
        <v>8719</v>
      </c>
      <c r="R9502" s="3" t="s">
        <v>1854</v>
      </c>
      <c r="S9502" s="3" t="s">
        <v>7353</v>
      </c>
      <c r="T9502" s="3" t="s">
        <v>11273</v>
      </c>
      <c r="U9502" s="3" t="s">
        <v>11271</v>
      </c>
      <c r="V9502" s="3" t="s">
        <v>11274</v>
      </c>
      <c r="W9502" s="3" t="s">
        <v>1758</v>
      </c>
      <c r="X9502" s="3" t="s">
        <v>11275</v>
      </c>
      <c r="Y9502" s="3" t="s">
        <v>11276</v>
      </c>
      <c r="Z9502" s="3" t="s">
        <v>34</v>
      </c>
      <c r="AA9502" s="3">
        <v>8</v>
      </c>
      <c r="AB9502" s="3" t="s">
        <v>29</v>
      </c>
      <c r="AC9502" s="3">
        <v>1</v>
      </c>
    </row>
    <row r="9503" spans="1:29" hidden="1" outlineLevel="1" collapsed="1" x14ac:dyDescent="0.25">
      <c r="A9503" t="s">
        <v>34</v>
      </c>
      <c r="B9503" s="2" t="s">
        <v>39</v>
      </c>
      <c r="C9503" s="2" t="s">
        <v>40</v>
      </c>
      <c r="D9503" s="2" t="s">
        <v>41</v>
      </c>
      <c r="E9503" s="2" t="s">
        <v>42</v>
      </c>
      <c r="F9503" s="2" t="s">
        <v>43</v>
      </c>
      <c r="G9503" s="2" t="s">
        <v>28</v>
      </c>
      <c r="H9503" s="2" t="s">
        <v>44</v>
      </c>
      <c r="I9503" s="2" t="s">
        <v>8</v>
      </c>
      <c r="J9503" s="2" t="s">
        <v>45</v>
      </c>
      <c r="K9503" s="2" t="s">
        <v>46</v>
      </c>
      <c r="L9503" s="2" t="s">
        <v>47</v>
      </c>
      <c r="M9503" s="2" t="s">
        <v>27</v>
      </c>
      <c r="N9503" s="2" t="s">
        <v>48</v>
      </c>
      <c r="O9503" s="2" t="s">
        <v>49</v>
      </c>
      <c r="P9503" s="2" t="s">
        <v>50</v>
      </c>
      <c r="Q9503" s="2" t="s">
        <v>51</v>
      </c>
    </row>
    <row r="9504" spans="1:29" hidden="1" outlineLevel="1" collapsed="1" x14ac:dyDescent="0.25">
      <c r="A9504" t="s">
        <v>34</v>
      </c>
      <c r="B9504" s="4" t="s">
        <v>29</v>
      </c>
      <c r="C9504" s="4" t="s">
        <v>11277</v>
      </c>
      <c r="D9504" s="4" t="s">
        <v>612</v>
      </c>
      <c r="E9504" s="4">
        <v>1.5316700000000001E-4</v>
      </c>
      <c r="F9504" s="4">
        <v>1.5434800000000001E-4</v>
      </c>
      <c r="G9504" s="4">
        <v>1</v>
      </c>
      <c r="H9504" s="4">
        <v>1</v>
      </c>
      <c r="I9504" s="4">
        <v>1</v>
      </c>
      <c r="J9504" s="4" t="s">
        <v>11271</v>
      </c>
      <c r="K9504" s="4">
        <v>0</v>
      </c>
      <c r="L9504" s="4">
        <v>1623.76964</v>
      </c>
      <c r="M9504" s="4" t="s">
        <v>29</v>
      </c>
      <c r="N9504" s="4" t="s">
        <v>29</v>
      </c>
      <c r="O9504" s="4">
        <v>6.5770000000000002E-5</v>
      </c>
      <c r="P9504" s="4">
        <v>9.5820000000000008E-6</v>
      </c>
      <c r="Q9504" s="4">
        <v>2.99</v>
      </c>
    </row>
    <row r="9505" spans="1:29" x14ac:dyDescent="0.25">
      <c r="A9505" s="3" t="s">
        <v>29</v>
      </c>
      <c r="B9505" s="3" t="s">
        <v>30</v>
      </c>
      <c r="C9505" s="3" t="s">
        <v>11278</v>
      </c>
      <c r="D9505" s="3" t="s">
        <v>11279</v>
      </c>
      <c r="E9505" s="3">
        <v>0</v>
      </c>
      <c r="F9505" s="3">
        <v>4.9850000000000003</v>
      </c>
      <c r="G9505" s="3">
        <v>13</v>
      </c>
      <c r="H9505" s="3">
        <v>1</v>
      </c>
      <c r="I9505" s="3">
        <v>1</v>
      </c>
      <c r="J9505" s="3">
        <v>1</v>
      </c>
      <c r="K9505" s="3">
        <v>180</v>
      </c>
      <c r="L9505" s="3">
        <v>19.8</v>
      </c>
      <c r="M9505" s="3">
        <v>8.91</v>
      </c>
      <c r="N9505" s="3">
        <v>3.1</v>
      </c>
      <c r="O9505" s="3">
        <v>1</v>
      </c>
      <c r="P9505" s="3" t="s">
        <v>1137</v>
      </c>
      <c r="Q9505" s="3" t="s">
        <v>34</v>
      </c>
      <c r="R9505" s="3" t="s">
        <v>34</v>
      </c>
      <c r="S9505" s="3" t="s">
        <v>11280</v>
      </c>
      <c r="T9505" s="3" t="s">
        <v>34</v>
      </c>
      <c r="U9505" s="3" t="s">
        <v>11278</v>
      </c>
      <c r="V9505" s="3" t="s">
        <v>34</v>
      </c>
      <c r="W9505" s="3" t="s">
        <v>193</v>
      </c>
      <c r="X9505" s="3" t="s">
        <v>34</v>
      </c>
      <c r="Y9505" s="3" t="s">
        <v>34</v>
      </c>
      <c r="Z9505" s="3" t="s">
        <v>34</v>
      </c>
      <c r="AA9505" s="3">
        <v>0</v>
      </c>
      <c r="AB9505" s="3" t="s">
        <v>29</v>
      </c>
      <c r="AC9505" s="3">
        <v>1</v>
      </c>
    </row>
    <row r="9506" spans="1:29" hidden="1" outlineLevel="1" collapsed="1" x14ac:dyDescent="0.25">
      <c r="A9506" t="s">
        <v>34</v>
      </c>
      <c r="B9506" s="2" t="s">
        <v>39</v>
      </c>
      <c r="C9506" s="2" t="s">
        <v>40</v>
      </c>
      <c r="D9506" s="2" t="s">
        <v>41</v>
      </c>
      <c r="E9506" s="2" t="s">
        <v>42</v>
      </c>
      <c r="F9506" s="2" t="s">
        <v>43</v>
      </c>
      <c r="G9506" s="2" t="s">
        <v>28</v>
      </c>
      <c r="H9506" s="2" t="s">
        <v>44</v>
      </c>
      <c r="I9506" s="2" t="s">
        <v>8</v>
      </c>
      <c r="J9506" s="2" t="s">
        <v>45</v>
      </c>
      <c r="K9506" s="2" t="s">
        <v>46</v>
      </c>
      <c r="L9506" s="2" t="s">
        <v>47</v>
      </c>
      <c r="M9506" s="2" t="s">
        <v>27</v>
      </c>
      <c r="N9506" s="2" t="s">
        <v>48</v>
      </c>
      <c r="O9506" s="2" t="s">
        <v>49</v>
      </c>
      <c r="P9506" s="2" t="s">
        <v>50</v>
      </c>
      <c r="Q9506" s="2" t="s">
        <v>51</v>
      </c>
    </row>
    <row r="9507" spans="1:29" hidden="1" outlineLevel="1" collapsed="1" x14ac:dyDescent="0.25">
      <c r="A9507" t="s">
        <v>34</v>
      </c>
      <c r="B9507" s="4" t="s">
        <v>29</v>
      </c>
      <c r="C9507" s="4" t="s">
        <v>11281</v>
      </c>
      <c r="D9507" s="4" t="s">
        <v>34</v>
      </c>
      <c r="E9507" s="4">
        <v>1.6334100000000001E-4</v>
      </c>
      <c r="F9507" s="4">
        <v>1.5434800000000001E-4</v>
      </c>
      <c r="G9507" s="4">
        <v>1</v>
      </c>
      <c r="H9507" s="4">
        <v>1</v>
      </c>
      <c r="I9507" s="4">
        <v>1</v>
      </c>
      <c r="J9507" s="4" t="s">
        <v>11278</v>
      </c>
      <c r="K9507" s="4">
        <v>0</v>
      </c>
      <c r="L9507" s="4">
        <v>2560.3041899999998</v>
      </c>
      <c r="M9507" s="4" t="s">
        <v>29</v>
      </c>
      <c r="N9507" s="4" t="s">
        <v>29</v>
      </c>
      <c r="O9507" s="4">
        <v>6.5770000000000002E-5</v>
      </c>
      <c r="P9507" s="4">
        <v>1.0360000000000001E-5</v>
      </c>
      <c r="Q9507" s="4">
        <v>3.1</v>
      </c>
    </row>
    <row r="9508" spans="1:29" x14ac:dyDescent="0.25">
      <c r="A9508" s="3" t="s">
        <v>29</v>
      </c>
      <c r="B9508" s="3" t="s">
        <v>30</v>
      </c>
      <c r="C9508" s="3" t="s">
        <v>11282</v>
      </c>
      <c r="D9508" s="3" t="s">
        <v>11283</v>
      </c>
      <c r="E9508" s="3">
        <v>0</v>
      </c>
      <c r="F9508" s="3">
        <v>4.9729999999999999</v>
      </c>
      <c r="G9508" s="3">
        <v>14</v>
      </c>
      <c r="H9508" s="3">
        <v>1</v>
      </c>
      <c r="I9508" s="3">
        <v>1</v>
      </c>
      <c r="J9508" s="3">
        <v>1</v>
      </c>
      <c r="K9508" s="3">
        <v>95</v>
      </c>
      <c r="L9508" s="3">
        <v>11.2</v>
      </c>
      <c r="M9508" s="3">
        <v>8.1300000000000008</v>
      </c>
      <c r="N9508" s="3">
        <v>2.81</v>
      </c>
      <c r="O9508" s="3">
        <v>1</v>
      </c>
      <c r="P9508" s="3" t="s">
        <v>315</v>
      </c>
      <c r="Q9508" s="3" t="s">
        <v>11284</v>
      </c>
      <c r="R9508" s="3" t="s">
        <v>2311</v>
      </c>
      <c r="S9508" s="3" t="s">
        <v>8538</v>
      </c>
      <c r="T9508" s="3" t="s">
        <v>11285</v>
      </c>
      <c r="U9508" s="3" t="s">
        <v>11282</v>
      </c>
      <c r="V9508" s="3" t="s">
        <v>11286</v>
      </c>
      <c r="W9508" s="3" t="s">
        <v>193</v>
      </c>
      <c r="X9508" s="3" t="s">
        <v>11287</v>
      </c>
      <c r="Y9508" s="3" t="s">
        <v>11288</v>
      </c>
      <c r="Z9508" s="3" t="s">
        <v>34</v>
      </c>
      <c r="AA9508" s="3">
        <v>8</v>
      </c>
      <c r="AB9508" s="3" t="s">
        <v>29</v>
      </c>
      <c r="AC9508" s="3">
        <v>1</v>
      </c>
    </row>
    <row r="9509" spans="1:29" hidden="1" outlineLevel="1" collapsed="1" x14ac:dyDescent="0.25">
      <c r="A9509" t="s">
        <v>34</v>
      </c>
      <c r="B9509" s="2" t="s">
        <v>39</v>
      </c>
      <c r="C9509" s="2" t="s">
        <v>40</v>
      </c>
      <c r="D9509" s="2" t="s">
        <v>41</v>
      </c>
      <c r="E9509" s="2" t="s">
        <v>42</v>
      </c>
      <c r="F9509" s="2" t="s">
        <v>43</v>
      </c>
      <c r="G9509" s="2" t="s">
        <v>28</v>
      </c>
      <c r="H9509" s="2" t="s">
        <v>44</v>
      </c>
      <c r="I9509" s="2" t="s">
        <v>8</v>
      </c>
      <c r="J9509" s="2" t="s">
        <v>45</v>
      </c>
      <c r="K9509" s="2" t="s">
        <v>46</v>
      </c>
      <c r="L9509" s="2" t="s">
        <v>47</v>
      </c>
      <c r="M9509" s="2" t="s">
        <v>27</v>
      </c>
      <c r="N9509" s="2" t="s">
        <v>48</v>
      </c>
      <c r="O9509" s="2" t="s">
        <v>49</v>
      </c>
      <c r="P9509" s="2" t="s">
        <v>50</v>
      </c>
      <c r="Q9509" s="2" t="s">
        <v>51</v>
      </c>
    </row>
    <row r="9510" spans="1:29" hidden="1" outlineLevel="1" collapsed="1" x14ac:dyDescent="0.25">
      <c r="A9510" t="s">
        <v>34</v>
      </c>
      <c r="B9510" s="4" t="s">
        <v>29</v>
      </c>
      <c r="C9510" s="4" t="s">
        <v>11289</v>
      </c>
      <c r="D9510" s="4" t="s">
        <v>154</v>
      </c>
      <c r="E9510" s="4">
        <v>1.66522E-4</v>
      </c>
      <c r="F9510" s="4">
        <v>1.5434800000000001E-4</v>
      </c>
      <c r="G9510" s="4">
        <v>1</v>
      </c>
      <c r="H9510" s="4">
        <v>1</v>
      </c>
      <c r="I9510" s="4">
        <v>1</v>
      </c>
      <c r="J9510" s="4" t="s">
        <v>11282</v>
      </c>
      <c r="K9510" s="4">
        <v>0</v>
      </c>
      <c r="L9510" s="4">
        <v>1506.7216800000001</v>
      </c>
      <c r="M9510" s="4" t="s">
        <v>29</v>
      </c>
      <c r="N9510" s="4" t="s">
        <v>29</v>
      </c>
      <c r="O9510" s="4">
        <v>6.5770000000000002E-5</v>
      </c>
      <c r="P9510" s="4">
        <v>1.063E-5</v>
      </c>
      <c r="Q9510" s="4">
        <v>2.81</v>
      </c>
    </row>
    <row r="9511" spans="1:29" x14ac:dyDescent="0.25">
      <c r="A9511" s="3" t="s">
        <v>29</v>
      </c>
      <c r="B9511" s="3" t="s">
        <v>30</v>
      </c>
      <c r="C9511" s="3" t="s">
        <v>11290</v>
      </c>
      <c r="D9511" s="3" t="s">
        <v>11291</v>
      </c>
      <c r="E9511" s="3">
        <v>0</v>
      </c>
      <c r="F9511" s="3">
        <v>4.97</v>
      </c>
      <c r="G9511" s="3">
        <v>5</v>
      </c>
      <c r="H9511" s="3">
        <v>1</v>
      </c>
      <c r="I9511" s="3">
        <v>1</v>
      </c>
      <c r="J9511" s="3">
        <v>1</v>
      </c>
      <c r="K9511" s="3">
        <v>304</v>
      </c>
      <c r="L9511" s="3">
        <v>34.9</v>
      </c>
      <c r="M9511" s="3">
        <v>5.49</v>
      </c>
      <c r="N9511" s="3">
        <v>2.72</v>
      </c>
      <c r="O9511" s="3">
        <v>1</v>
      </c>
      <c r="P9511" s="3" t="s">
        <v>636</v>
      </c>
      <c r="Q9511" s="3" t="s">
        <v>34</v>
      </c>
      <c r="R9511" s="3" t="s">
        <v>1044</v>
      </c>
      <c r="S9511" s="3" t="s">
        <v>11292</v>
      </c>
      <c r="T9511" s="3" t="s">
        <v>34</v>
      </c>
      <c r="U9511" s="3" t="s">
        <v>11293</v>
      </c>
      <c r="V9511" s="3" t="s">
        <v>34</v>
      </c>
      <c r="W9511" s="3" t="s">
        <v>536</v>
      </c>
      <c r="X9511" s="3" t="s">
        <v>34</v>
      </c>
      <c r="Y9511" s="3" t="s">
        <v>34</v>
      </c>
      <c r="Z9511" s="3" t="s">
        <v>34</v>
      </c>
      <c r="AA9511" s="3">
        <v>0</v>
      </c>
      <c r="AB9511" s="3" t="s">
        <v>29</v>
      </c>
      <c r="AC9511" s="3">
        <v>1</v>
      </c>
    </row>
    <row r="9512" spans="1:29" hidden="1" outlineLevel="1" collapsed="1" x14ac:dyDescent="0.25">
      <c r="A9512" t="s">
        <v>34</v>
      </c>
      <c r="B9512" s="2" t="s">
        <v>39</v>
      </c>
      <c r="C9512" s="2" t="s">
        <v>40</v>
      </c>
      <c r="D9512" s="2" t="s">
        <v>41</v>
      </c>
      <c r="E9512" s="2" t="s">
        <v>42</v>
      </c>
      <c r="F9512" s="2" t="s">
        <v>43</v>
      </c>
      <c r="G9512" s="2" t="s">
        <v>28</v>
      </c>
      <c r="H9512" s="2" t="s">
        <v>44</v>
      </c>
      <c r="I9512" s="2" t="s">
        <v>8</v>
      </c>
      <c r="J9512" s="2" t="s">
        <v>45</v>
      </c>
      <c r="K9512" s="2" t="s">
        <v>46</v>
      </c>
      <c r="L9512" s="2" t="s">
        <v>47</v>
      </c>
      <c r="M9512" s="2" t="s">
        <v>27</v>
      </c>
      <c r="N9512" s="2" t="s">
        <v>48</v>
      </c>
      <c r="O9512" s="2" t="s">
        <v>49</v>
      </c>
      <c r="P9512" s="2" t="s">
        <v>50</v>
      </c>
      <c r="Q9512" s="2" t="s">
        <v>51</v>
      </c>
    </row>
    <row r="9513" spans="1:29" hidden="1" outlineLevel="1" collapsed="1" x14ac:dyDescent="0.25">
      <c r="A9513" t="s">
        <v>34</v>
      </c>
      <c r="B9513" s="4" t="s">
        <v>29</v>
      </c>
      <c r="C9513" s="4" t="s">
        <v>11294</v>
      </c>
      <c r="D9513" s="4" t="s">
        <v>244</v>
      </c>
      <c r="E9513" s="4">
        <v>1.6759699999999999E-4</v>
      </c>
      <c r="F9513" s="4">
        <v>1.5434800000000001E-4</v>
      </c>
      <c r="G9513" s="4">
        <v>1</v>
      </c>
      <c r="H9513" s="4">
        <v>1</v>
      </c>
      <c r="I9513" s="4">
        <v>1</v>
      </c>
      <c r="J9513" s="4" t="s">
        <v>11290</v>
      </c>
      <c r="K9513" s="4">
        <v>0</v>
      </c>
      <c r="L9513" s="4">
        <v>1641.7465</v>
      </c>
      <c r="M9513" s="4" t="s">
        <v>29</v>
      </c>
      <c r="N9513" s="4" t="s">
        <v>29</v>
      </c>
      <c r="O9513" s="4">
        <v>6.5770000000000002E-5</v>
      </c>
      <c r="P9513" s="4">
        <v>1.0710000000000001E-5</v>
      </c>
      <c r="Q9513" s="4">
        <v>2.72</v>
      </c>
    </row>
    <row r="9514" spans="1:29" x14ac:dyDescent="0.25">
      <c r="A9514" s="3" t="s">
        <v>29</v>
      </c>
      <c r="B9514" s="3" t="s">
        <v>30</v>
      </c>
      <c r="C9514" s="3" t="s">
        <v>11295</v>
      </c>
      <c r="D9514" s="3" t="s">
        <v>11296</v>
      </c>
      <c r="E9514" s="3">
        <v>0</v>
      </c>
      <c r="F9514" s="3">
        <v>4.9669999999999996</v>
      </c>
      <c r="G9514" s="3">
        <v>2</v>
      </c>
      <c r="H9514" s="3">
        <v>1</v>
      </c>
      <c r="I9514" s="3">
        <v>1</v>
      </c>
      <c r="J9514" s="3">
        <v>1</v>
      </c>
      <c r="K9514" s="3">
        <v>434</v>
      </c>
      <c r="L9514" s="3">
        <v>49.7</v>
      </c>
      <c r="M9514" s="3">
        <v>6.28</v>
      </c>
      <c r="N9514" s="3">
        <v>2.44</v>
      </c>
      <c r="O9514" s="3">
        <v>1</v>
      </c>
      <c r="P9514" s="3" t="s">
        <v>34</v>
      </c>
      <c r="Q9514" s="3" t="s">
        <v>34</v>
      </c>
      <c r="R9514" s="3" t="s">
        <v>189</v>
      </c>
      <c r="S9514" s="3" t="s">
        <v>11297</v>
      </c>
      <c r="T9514" s="3" t="s">
        <v>34</v>
      </c>
      <c r="U9514" s="3" t="s">
        <v>11298</v>
      </c>
      <c r="V9514" s="3" t="s">
        <v>34</v>
      </c>
      <c r="W9514" s="3" t="s">
        <v>38</v>
      </c>
      <c r="X9514" s="3" t="s">
        <v>34</v>
      </c>
      <c r="Y9514" s="3" t="s">
        <v>34</v>
      </c>
      <c r="Z9514" s="3" t="s">
        <v>34</v>
      </c>
      <c r="AA9514" s="3">
        <v>0</v>
      </c>
      <c r="AB9514" s="3" t="s">
        <v>29</v>
      </c>
      <c r="AC9514" s="3">
        <v>1</v>
      </c>
    </row>
    <row r="9515" spans="1:29" hidden="1" outlineLevel="1" collapsed="1" x14ac:dyDescent="0.25">
      <c r="A9515" t="s">
        <v>34</v>
      </c>
      <c r="B9515" s="2" t="s">
        <v>39</v>
      </c>
      <c r="C9515" s="2" t="s">
        <v>40</v>
      </c>
      <c r="D9515" s="2" t="s">
        <v>41</v>
      </c>
      <c r="E9515" s="2" t="s">
        <v>42</v>
      </c>
      <c r="F9515" s="2" t="s">
        <v>43</v>
      </c>
      <c r="G9515" s="2" t="s">
        <v>28</v>
      </c>
      <c r="H9515" s="2" t="s">
        <v>44</v>
      </c>
      <c r="I9515" s="2" t="s">
        <v>8</v>
      </c>
      <c r="J9515" s="2" t="s">
        <v>45</v>
      </c>
      <c r="K9515" s="2" t="s">
        <v>46</v>
      </c>
      <c r="L9515" s="2" t="s">
        <v>47</v>
      </c>
      <c r="M9515" s="2" t="s">
        <v>27</v>
      </c>
      <c r="N9515" s="2" t="s">
        <v>48</v>
      </c>
      <c r="O9515" s="2" t="s">
        <v>49</v>
      </c>
      <c r="P9515" s="2" t="s">
        <v>50</v>
      </c>
      <c r="Q9515" s="2" t="s">
        <v>51</v>
      </c>
    </row>
    <row r="9516" spans="1:29" hidden="1" outlineLevel="1" collapsed="1" x14ac:dyDescent="0.25">
      <c r="A9516" t="s">
        <v>34</v>
      </c>
      <c r="B9516" s="4" t="s">
        <v>29</v>
      </c>
      <c r="C9516" s="4" t="s">
        <v>11299</v>
      </c>
      <c r="D9516" s="4" t="s">
        <v>34</v>
      </c>
      <c r="E9516" s="4">
        <v>1.6867799999999999E-4</v>
      </c>
      <c r="F9516" s="4">
        <v>1.5434800000000001E-4</v>
      </c>
      <c r="G9516" s="4">
        <v>1</v>
      </c>
      <c r="H9516" s="4">
        <v>1</v>
      </c>
      <c r="I9516" s="4">
        <v>1</v>
      </c>
      <c r="J9516" s="4" t="s">
        <v>11295</v>
      </c>
      <c r="K9516" s="4">
        <v>0</v>
      </c>
      <c r="L9516" s="4">
        <v>1121.6201000000001</v>
      </c>
      <c r="M9516" s="4" t="s">
        <v>29</v>
      </c>
      <c r="N9516" s="4" t="s">
        <v>29</v>
      </c>
      <c r="O9516" s="4">
        <v>6.5770000000000002E-5</v>
      </c>
      <c r="P9516" s="4">
        <v>1.079E-5</v>
      </c>
      <c r="Q9516" s="4">
        <v>2.44</v>
      </c>
    </row>
    <row r="9517" spans="1:29" x14ac:dyDescent="0.25">
      <c r="A9517" s="3" t="s">
        <v>29</v>
      </c>
      <c r="B9517" s="3" t="s">
        <v>30</v>
      </c>
      <c r="C9517" s="3" t="s">
        <v>11300</v>
      </c>
      <c r="D9517" s="3" t="s">
        <v>11301</v>
      </c>
      <c r="E9517" s="3">
        <v>0</v>
      </c>
      <c r="F9517" s="3">
        <v>4.952</v>
      </c>
      <c r="G9517" s="3">
        <v>8</v>
      </c>
      <c r="H9517" s="3">
        <v>2</v>
      </c>
      <c r="I9517" s="3">
        <v>2</v>
      </c>
      <c r="J9517" s="3">
        <v>2</v>
      </c>
      <c r="K9517" s="3">
        <v>467</v>
      </c>
      <c r="L9517" s="3">
        <v>53</v>
      </c>
      <c r="M9517" s="3">
        <v>5.15</v>
      </c>
      <c r="N9517" s="3">
        <v>6.76</v>
      </c>
      <c r="O9517" s="3">
        <v>2</v>
      </c>
      <c r="P9517" s="3" t="s">
        <v>33</v>
      </c>
      <c r="Q9517" s="3" t="s">
        <v>2310</v>
      </c>
      <c r="R9517" s="3" t="s">
        <v>11302</v>
      </c>
      <c r="S9517" s="3" t="s">
        <v>1464</v>
      </c>
      <c r="T9517" s="3" t="s">
        <v>11303</v>
      </c>
      <c r="U9517" s="3" t="s">
        <v>11300</v>
      </c>
      <c r="V9517" s="3" t="s">
        <v>11304</v>
      </c>
      <c r="W9517" s="3" t="s">
        <v>536</v>
      </c>
      <c r="X9517" s="3" t="s">
        <v>34</v>
      </c>
      <c r="Y9517" s="3" t="s">
        <v>34</v>
      </c>
      <c r="Z9517" s="3" t="s">
        <v>34</v>
      </c>
      <c r="AA9517" s="3">
        <v>0</v>
      </c>
      <c r="AB9517" s="3" t="s">
        <v>29</v>
      </c>
      <c r="AC9517" s="3">
        <v>1</v>
      </c>
    </row>
    <row r="9518" spans="1:29" hidden="1" outlineLevel="1" collapsed="1" x14ac:dyDescent="0.25">
      <c r="A9518" t="s">
        <v>34</v>
      </c>
      <c r="B9518" s="2" t="s">
        <v>39</v>
      </c>
      <c r="C9518" s="2" t="s">
        <v>40</v>
      </c>
      <c r="D9518" s="2" t="s">
        <v>41</v>
      </c>
      <c r="E9518" s="2" t="s">
        <v>42</v>
      </c>
      <c r="F9518" s="2" t="s">
        <v>43</v>
      </c>
      <c r="G9518" s="2" t="s">
        <v>28</v>
      </c>
      <c r="H9518" s="2" t="s">
        <v>44</v>
      </c>
      <c r="I9518" s="2" t="s">
        <v>8</v>
      </c>
      <c r="J9518" s="2" t="s">
        <v>45</v>
      </c>
      <c r="K9518" s="2" t="s">
        <v>46</v>
      </c>
      <c r="L9518" s="2" t="s">
        <v>47</v>
      </c>
      <c r="M9518" s="2" t="s">
        <v>27</v>
      </c>
      <c r="N9518" s="2" t="s">
        <v>48</v>
      </c>
      <c r="O9518" s="2" t="s">
        <v>49</v>
      </c>
      <c r="P9518" s="2" t="s">
        <v>50</v>
      </c>
      <c r="Q9518" s="2" t="s">
        <v>51</v>
      </c>
    </row>
    <row r="9519" spans="1:29" hidden="1" outlineLevel="1" collapsed="1" x14ac:dyDescent="0.25">
      <c r="A9519" t="s">
        <v>34</v>
      </c>
      <c r="B9519" s="4" t="s">
        <v>29</v>
      </c>
      <c r="C9519" s="4" t="s">
        <v>11305</v>
      </c>
      <c r="D9519" s="4" t="s">
        <v>34</v>
      </c>
      <c r="E9519" s="4">
        <v>4.8117400000000001E-3</v>
      </c>
      <c r="F9519" s="4">
        <v>3.0793500000000001E-4</v>
      </c>
      <c r="G9519" s="4">
        <v>1</v>
      </c>
      <c r="H9519" s="4">
        <v>1</v>
      </c>
      <c r="I9519" s="4">
        <v>1</v>
      </c>
      <c r="J9519" s="4" t="s">
        <v>11300</v>
      </c>
      <c r="K9519" s="4">
        <v>0</v>
      </c>
      <c r="L9519" s="4">
        <v>3253.6626999999999</v>
      </c>
      <c r="M9519" s="4" t="s">
        <v>29</v>
      </c>
      <c r="N9519" s="4" t="s">
        <v>29</v>
      </c>
      <c r="O9519" s="4">
        <v>1.192E-4</v>
      </c>
      <c r="P9519" s="4">
        <v>5.8909999999999995E-4</v>
      </c>
      <c r="Q9519" s="4">
        <v>3.69</v>
      </c>
    </row>
    <row r="9520" spans="1:29" hidden="1" outlineLevel="1" collapsed="1" x14ac:dyDescent="0.25">
      <c r="A9520" t="s">
        <v>34</v>
      </c>
      <c r="B9520" s="4" t="s">
        <v>29</v>
      </c>
      <c r="C9520" s="4" t="s">
        <v>11306</v>
      </c>
      <c r="D9520" s="4" t="s">
        <v>34</v>
      </c>
      <c r="E9520" s="4">
        <v>7.67211E-2</v>
      </c>
      <c r="F9520" s="4">
        <v>2.86959E-3</v>
      </c>
      <c r="G9520" s="4">
        <v>1</v>
      </c>
      <c r="H9520" s="4">
        <v>1</v>
      </c>
      <c r="I9520" s="4">
        <v>1</v>
      </c>
      <c r="J9520" s="4" t="s">
        <v>11300</v>
      </c>
      <c r="K9520" s="4">
        <v>0</v>
      </c>
      <c r="L9520" s="4">
        <v>1103.5520200000001</v>
      </c>
      <c r="M9520" s="4" t="s">
        <v>29</v>
      </c>
      <c r="N9520" s="4" t="s">
        <v>29</v>
      </c>
      <c r="O9520" s="4">
        <v>1.0269999999999999E-3</v>
      </c>
      <c r="P9520" s="4">
        <v>1.8960000000000001E-2</v>
      </c>
      <c r="Q9520" s="4">
        <v>3.07</v>
      </c>
    </row>
    <row r="9521" spans="1:29" x14ac:dyDescent="0.25">
      <c r="A9521" s="3" t="s">
        <v>29</v>
      </c>
      <c r="B9521" s="3" t="s">
        <v>30</v>
      </c>
      <c r="C9521" s="3" t="s">
        <v>11307</v>
      </c>
      <c r="D9521" s="3" t="s">
        <v>11308</v>
      </c>
      <c r="E9521" s="3">
        <v>0</v>
      </c>
      <c r="F9521" s="3">
        <v>4.9219999999999997</v>
      </c>
      <c r="G9521" s="3">
        <v>6</v>
      </c>
      <c r="H9521" s="3">
        <v>1</v>
      </c>
      <c r="I9521" s="3">
        <v>1</v>
      </c>
      <c r="J9521" s="3">
        <v>1</v>
      </c>
      <c r="K9521" s="3">
        <v>249</v>
      </c>
      <c r="L9521" s="3">
        <v>28.5</v>
      </c>
      <c r="M9521" s="3">
        <v>9.6999999999999993</v>
      </c>
      <c r="N9521" s="3">
        <v>2.33</v>
      </c>
      <c r="O9521" s="3">
        <v>1</v>
      </c>
      <c r="P9521" s="3" t="s">
        <v>34</v>
      </c>
      <c r="Q9521" s="3" t="s">
        <v>34</v>
      </c>
      <c r="R9521" s="3" t="s">
        <v>34</v>
      </c>
      <c r="S9521" s="3" t="s">
        <v>10206</v>
      </c>
      <c r="T9521" s="3" t="s">
        <v>34</v>
      </c>
      <c r="U9521" s="3" t="s">
        <v>11309</v>
      </c>
      <c r="V9521" s="3" t="s">
        <v>34</v>
      </c>
      <c r="W9521" s="3" t="s">
        <v>38</v>
      </c>
      <c r="X9521" s="3" t="s">
        <v>34</v>
      </c>
      <c r="Y9521" s="3" t="s">
        <v>34</v>
      </c>
      <c r="Z9521" s="3" t="s">
        <v>34</v>
      </c>
      <c r="AA9521" s="3">
        <v>0</v>
      </c>
      <c r="AB9521" s="3" t="s">
        <v>29</v>
      </c>
      <c r="AC9521" s="3">
        <v>1</v>
      </c>
    </row>
    <row r="9522" spans="1:29" hidden="1" outlineLevel="1" collapsed="1" x14ac:dyDescent="0.25">
      <c r="A9522" t="s">
        <v>34</v>
      </c>
      <c r="B9522" s="2" t="s">
        <v>39</v>
      </c>
      <c r="C9522" s="2" t="s">
        <v>40</v>
      </c>
      <c r="D9522" s="2" t="s">
        <v>41</v>
      </c>
      <c r="E9522" s="2" t="s">
        <v>42</v>
      </c>
      <c r="F9522" s="2" t="s">
        <v>43</v>
      </c>
      <c r="G9522" s="2" t="s">
        <v>28</v>
      </c>
      <c r="H9522" s="2" t="s">
        <v>44</v>
      </c>
      <c r="I9522" s="2" t="s">
        <v>8</v>
      </c>
      <c r="J9522" s="2" t="s">
        <v>45</v>
      </c>
      <c r="K9522" s="2" t="s">
        <v>46</v>
      </c>
      <c r="L9522" s="2" t="s">
        <v>47</v>
      </c>
      <c r="M9522" s="2" t="s">
        <v>27</v>
      </c>
      <c r="N9522" s="2" t="s">
        <v>48</v>
      </c>
      <c r="O9522" s="2" t="s">
        <v>49</v>
      </c>
      <c r="P9522" s="2" t="s">
        <v>50</v>
      </c>
      <c r="Q9522" s="2" t="s">
        <v>51</v>
      </c>
    </row>
    <row r="9523" spans="1:29" hidden="1" outlineLevel="1" collapsed="1" x14ac:dyDescent="0.25">
      <c r="A9523" t="s">
        <v>34</v>
      </c>
      <c r="B9523" s="4" t="s">
        <v>29</v>
      </c>
      <c r="C9523" s="4" t="s">
        <v>11310</v>
      </c>
      <c r="D9523" s="4" t="s">
        <v>34</v>
      </c>
      <c r="E9523" s="4">
        <v>1.84568E-4</v>
      </c>
      <c r="F9523" s="4">
        <v>1.5434800000000001E-4</v>
      </c>
      <c r="G9523" s="4">
        <v>1</v>
      </c>
      <c r="H9523" s="4">
        <v>1</v>
      </c>
      <c r="I9523" s="4">
        <v>1</v>
      </c>
      <c r="J9523" s="4" t="s">
        <v>11307</v>
      </c>
      <c r="K9523" s="4">
        <v>0</v>
      </c>
      <c r="L9523" s="4">
        <v>1566.83736</v>
      </c>
      <c r="M9523" s="4" t="s">
        <v>29</v>
      </c>
      <c r="N9523" s="4" t="s">
        <v>29</v>
      </c>
      <c r="O9523" s="4">
        <v>6.5770000000000002E-5</v>
      </c>
      <c r="P9523" s="4">
        <v>1.198E-5</v>
      </c>
      <c r="Q9523" s="4">
        <v>2.33</v>
      </c>
    </row>
    <row r="9524" spans="1:29" x14ac:dyDescent="0.25">
      <c r="A9524" s="3" t="s">
        <v>29</v>
      </c>
      <c r="B9524" s="3" t="s">
        <v>30</v>
      </c>
      <c r="C9524" s="3" t="s">
        <v>11311</v>
      </c>
      <c r="D9524" s="3" t="s">
        <v>11312</v>
      </c>
      <c r="E9524" s="3">
        <v>0</v>
      </c>
      <c r="F9524" s="3">
        <v>4.8860000000000001</v>
      </c>
      <c r="G9524" s="3">
        <v>10</v>
      </c>
      <c r="H9524" s="3">
        <v>1</v>
      </c>
      <c r="I9524" s="3">
        <v>1</v>
      </c>
      <c r="J9524" s="3">
        <v>1</v>
      </c>
      <c r="K9524" s="3">
        <v>248</v>
      </c>
      <c r="L9524" s="3">
        <v>26.8</v>
      </c>
      <c r="M9524" s="3">
        <v>6.01</v>
      </c>
      <c r="N9524" s="3">
        <v>3.2</v>
      </c>
      <c r="O9524" s="3">
        <v>1</v>
      </c>
      <c r="P9524" s="3" t="s">
        <v>315</v>
      </c>
      <c r="Q9524" s="3" t="s">
        <v>4854</v>
      </c>
      <c r="R9524" s="3" t="s">
        <v>1854</v>
      </c>
      <c r="S9524" s="3" t="s">
        <v>11313</v>
      </c>
      <c r="T9524" s="3" t="s">
        <v>11314</v>
      </c>
      <c r="U9524" s="3" t="s">
        <v>11311</v>
      </c>
      <c r="V9524" s="3" t="s">
        <v>11315</v>
      </c>
      <c r="W9524" s="3" t="s">
        <v>38</v>
      </c>
      <c r="X9524" s="3" t="s">
        <v>11316</v>
      </c>
      <c r="Y9524" s="3" t="s">
        <v>2261</v>
      </c>
      <c r="Z9524" s="3" t="s">
        <v>2262</v>
      </c>
      <c r="AA9524" s="3">
        <v>17</v>
      </c>
      <c r="AB9524" s="3" t="s">
        <v>29</v>
      </c>
      <c r="AC9524" s="3">
        <v>1</v>
      </c>
    </row>
    <row r="9525" spans="1:29" hidden="1" outlineLevel="1" collapsed="1" x14ac:dyDescent="0.25">
      <c r="A9525" t="s">
        <v>34</v>
      </c>
      <c r="B9525" s="2" t="s">
        <v>39</v>
      </c>
      <c r="C9525" s="2" t="s">
        <v>40</v>
      </c>
      <c r="D9525" s="2" t="s">
        <v>41</v>
      </c>
      <c r="E9525" s="2" t="s">
        <v>42</v>
      </c>
      <c r="F9525" s="2" t="s">
        <v>43</v>
      </c>
      <c r="G9525" s="2" t="s">
        <v>28</v>
      </c>
      <c r="H9525" s="2" t="s">
        <v>44</v>
      </c>
      <c r="I9525" s="2" t="s">
        <v>8</v>
      </c>
      <c r="J9525" s="2" t="s">
        <v>45</v>
      </c>
      <c r="K9525" s="2" t="s">
        <v>46</v>
      </c>
      <c r="L9525" s="2" t="s">
        <v>47</v>
      </c>
      <c r="M9525" s="2" t="s">
        <v>27</v>
      </c>
      <c r="N9525" s="2" t="s">
        <v>48</v>
      </c>
      <c r="O9525" s="2" t="s">
        <v>49</v>
      </c>
      <c r="P9525" s="2" t="s">
        <v>50</v>
      </c>
      <c r="Q9525" s="2" t="s">
        <v>51</v>
      </c>
    </row>
    <row r="9526" spans="1:29" hidden="1" outlineLevel="1" collapsed="1" x14ac:dyDescent="0.25">
      <c r="A9526" t="s">
        <v>34</v>
      </c>
      <c r="B9526" s="4" t="s">
        <v>29</v>
      </c>
      <c r="C9526" s="4" t="s">
        <v>11317</v>
      </c>
      <c r="D9526" s="4" t="s">
        <v>34</v>
      </c>
      <c r="E9526" s="4">
        <v>1.9682599999999999E-4</v>
      </c>
      <c r="F9526" s="4">
        <v>1.5434800000000001E-4</v>
      </c>
      <c r="G9526" s="4">
        <v>1</v>
      </c>
      <c r="H9526" s="4">
        <v>1</v>
      </c>
      <c r="I9526" s="4">
        <v>1</v>
      </c>
      <c r="J9526" s="4" t="s">
        <v>11311</v>
      </c>
      <c r="K9526" s="4">
        <v>1</v>
      </c>
      <c r="L9526" s="4">
        <v>2762.4359300000001</v>
      </c>
      <c r="M9526" s="4" t="s">
        <v>29</v>
      </c>
      <c r="N9526" s="4" t="s">
        <v>29</v>
      </c>
      <c r="O9526" s="4">
        <v>6.5770000000000002E-5</v>
      </c>
      <c r="P9526" s="4">
        <v>1.2999999999999999E-5</v>
      </c>
      <c r="Q9526" s="4">
        <v>3.2</v>
      </c>
    </row>
    <row r="9527" spans="1:29" x14ac:dyDescent="0.25">
      <c r="A9527" s="3" t="s">
        <v>29</v>
      </c>
      <c r="B9527" s="3" t="s">
        <v>30</v>
      </c>
      <c r="C9527" s="3" t="s">
        <v>11318</v>
      </c>
      <c r="D9527" s="3" t="s">
        <v>11319</v>
      </c>
      <c r="E9527" s="3">
        <v>0</v>
      </c>
      <c r="F9527" s="3">
        <v>4.88</v>
      </c>
      <c r="G9527" s="3">
        <v>3</v>
      </c>
      <c r="H9527" s="3">
        <v>1</v>
      </c>
      <c r="I9527" s="3">
        <v>2</v>
      </c>
      <c r="J9527" s="3">
        <v>1</v>
      </c>
      <c r="K9527" s="3">
        <v>483</v>
      </c>
      <c r="L9527" s="3">
        <v>54.1</v>
      </c>
      <c r="M9527" s="3">
        <v>4.8600000000000003</v>
      </c>
      <c r="N9527" s="3">
        <v>7.27</v>
      </c>
      <c r="O9527" s="3">
        <v>1</v>
      </c>
      <c r="P9527" s="3" t="s">
        <v>34</v>
      </c>
      <c r="Q9527" s="3" t="s">
        <v>34</v>
      </c>
      <c r="R9527" s="3" t="s">
        <v>189</v>
      </c>
      <c r="S9527" s="3" t="s">
        <v>34</v>
      </c>
      <c r="T9527" s="3" t="s">
        <v>34</v>
      </c>
      <c r="U9527" s="3" t="s">
        <v>11320</v>
      </c>
      <c r="V9527" s="3" t="s">
        <v>34</v>
      </c>
      <c r="W9527" s="3" t="s">
        <v>2509</v>
      </c>
      <c r="X9527" s="3" t="s">
        <v>34</v>
      </c>
      <c r="Y9527" s="3" t="s">
        <v>34</v>
      </c>
      <c r="Z9527" s="3" t="s">
        <v>34</v>
      </c>
      <c r="AA9527" s="3">
        <v>0</v>
      </c>
      <c r="AB9527" s="3" t="s">
        <v>29</v>
      </c>
      <c r="AC9527" s="3">
        <v>1</v>
      </c>
    </row>
    <row r="9528" spans="1:29" hidden="1" outlineLevel="1" collapsed="1" x14ac:dyDescent="0.25">
      <c r="A9528" t="s">
        <v>34</v>
      </c>
      <c r="B9528" s="2" t="s">
        <v>39</v>
      </c>
      <c r="C9528" s="2" t="s">
        <v>40</v>
      </c>
      <c r="D9528" s="2" t="s">
        <v>41</v>
      </c>
      <c r="E9528" s="2" t="s">
        <v>42</v>
      </c>
      <c r="F9528" s="2" t="s">
        <v>43</v>
      </c>
      <c r="G9528" s="2" t="s">
        <v>28</v>
      </c>
      <c r="H9528" s="2" t="s">
        <v>44</v>
      </c>
      <c r="I9528" s="2" t="s">
        <v>8</v>
      </c>
      <c r="J9528" s="2" t="s">
        <v>45</v>
      </c>
      <c r="K9528" s="2" t="s">
        <v>46</v>
      </c>
      <c r="L9528" s="2" t="s">
        <v>47</v>
      </c>
      <c r="M9528" s="2" t="s">
        <v>27</v>
      </c>
      <c r="N9528" s="2" t="s">
        <v>48</v>
      </c>
      <c r="O9528" s="2" t="s">
        <v>49</v>
      </c>
      <c r="P9528" s="2" t="s">
        <v>50</v>
      </c>
      <c r="Q9528" s="2" t="s">
        <v>51</v>
      </c>
    </row>
    <row r="9529" spans="1:29" hidden="1" outlineLevel="1" collapsed="1" x14ac:dyDescent="0.25">
      <c r="A9529" t="s">
        <v>34</v>
      </c>
      <c r="B9529" s="4" t="s">
        <v>29</v>
      </c>
      <c r="C9529" s="4" t="s">
        <v>11321</v>
      </c>
      <c r="D9529" s="4" t="s">
        <v>74</v>
      </c>
      <c r="E9529" s="4">
        <v>1.9937399999999999E-4</v>
      </c>
      <c r="F9529" s="4">
        <v>1.5434800000000001E-4</v>
      </c>
      <c r="G9529" s="4">
        <v>1</v>
      </c>
      <c r="H9529" s="4">
        <v>1</v>
      </c>
      <c r="I9529" s="4">
        <v>2</v>
      </c>
      <c r="J9529" s="4" t="s">
        <v>11318</v>
      </c>
      <c r="K9529" s="4">
        <v>1</v>
      </c>
      <c r="L9529" s="4">
        <v>1667.87852</v>
      </c>
      <c r="M9529" s="4" t="s">
        <v>29</v>
      </c>
      <c r="N9529" s="4" t="s">
        <v>29</v>
      </c>
      <c r="O9529" s="4">
        <v>6.5770000000000002E-5</v>
      </c>
      <c r="P9529" s="4">
        <v>1.3190000000000001E-5</v>
      </c>
      <c r="Q9529" s="4">
        <v>3.63</v>
      </c>
    </row>
    <row r="9530" spans="1:29" x14ac:dyDescent="0.25">
      <c r="A9530" s="3" t="s">
        <v>29</v>
      </c>
      <c r="B9530" s="3" t="s">
        <v>30</v>
      </c>
      <c r="C9530" s="3" t="s">
        <v>11322</v>
      </c>
      <c r="D9530" s="3" t="s">
        <v>11323</v>
      </c>
      <c r="E9530" s="3">
        <v>0</v>
      </c>
      <c r="F9530" s="3">
        <v>4.8739999999999997</v>
      </c>
      <c r="G9530" s="3">
        <v>6</v>
      </c>
      <c r="H9530" s="3">
        <v>1</v>
      </c>
      <c r="I9530" s="3">
        <v>1</v>
      </c>
      <c r="J9530" s="3">
        <v>1</v>
      </c>
      <c r="K9530" s="3">
        <v>237</v>
      </c>
      <c r="L9530" s="3">
        <v>27.6</v>
      </c>
      <c r="M9530" s="3">
        <v>9.58</v>
      </c>
      <c r="N9530" s="3">
        <v>3.03</v>
      </c>
      <c r="O9530" s="3">
        <v>1</v>
      </c>
      <c r="P9530" s="3" t="s">
        <v>315</v>
      </c>
      <c r="Q9530" s="3" t="s">
        <v>2919</v>
      </c>
      <c r="R9530" s="3" t="s">
        <v>2920</v>
      </c>
      <c r="S9530" s="3" t="s">
        <v>4932</v>
      </c>
      <c r="T9530" s="3" t="s">
        <v>34</v>
      </c>
      <c r="U9530" s="3" t="s">
        <v>11324</v>
      </c>
      <c r="V9530" s="3" t="s">
        <v>34</v>
      </c>
      <c r="W9530" s="3" t="s">
        <v>536</v>
      </c>
      <c r="X9530" s="3" t="s">
        <v>34</v>
      </c>
      <c r="Y9530" s="3" t="s">
        <v>34</v>
      </c>
      <c r="Z9530" s="3" t="s">
        <v>34</v>
      </c>
      <c r="AA9530" s="3">
        <v>0</v>
      </c>
      <c r="AB9530" s="3" t="s">
        <v>29</v>
      </c>
      <c r="AC9530" s="3">
        <v>1</v>
      </c>
    </row>
    <row r="9531" spans="1:29" hidden="1" outlineLevel="1" collapsed="1" x14ac:dyDescent="0.25">
      <c r="A9531" t="s">
        <v>34</v>
      </c>
      <c r="B9531" s="2" t="s">
        <v>39</v>
      </c>
      <c r="C9531" s="2" t="s">
        <v>40</v>
      </c>
      <c r="D9531" s="2" t="s">
        <v>41</v>
      </c>
      <c r="E9531" s="2" t="s">
        <v>42</v>
      </c>
      <c r="F9531" s="2" t="s">
        <v>43</v>
      </c>
      <c r="G9531" s="2" t="s">
        <v>28</v>
      </c>
      <c r="H9531" s="2" t="s">
        <v>44</v>
      </c>
      <c r="I9531" s="2" t="s">
        <v>8</v>
      </c>
      <c r="J9531" s="2" t="s">
        <v>45</v>
      </c>
      <c r="K9531" s="2" t="s">
        <v>46</v>
      </c>
      <c r="L9531" s="2" t="s">
        <v>47</v>
      </c>
      <c r="M9531" s="2" t="s">
        <v>27</v>
      </c>
      <c r="N9531" s="2" t="s">
        <v>48</v>
      </c>
      <c r="O9531" s="2" t="s">
        <v>49</v>
      </c>
      <c r="P9531" s="2" t="s">
        <v>50</v>
      </c>
      <c r="Q9531" s="2" t="s">
        <v>51</v>
      </c>
    </row>
    <row r="9532" spans="1:29" hidden="1" outlineLevel="1" collapsed="1" x14ac:dyDescent="0.25">
      <c r="A9532" t="s">
        <v>34</v>
      </c>
      <c r="B9532" s="4" t="s">
        <v>29</v>
      </c>
      <c r="C9532" s="4" t="s">
        <v>11325</v>
      </c>
      <c r="D9532" s="4" t="s">
        <v>197</v>
      </c>
      <c r="E9532" s="4">
        <v>2.0195400000000001E-4</v>
      </c>
      <c r="F9532" s="4">
        <v>1.5434800000000001E-4</v>
      </c>
      <c r="G9532" s="4">
        <v>1</v>
      </c>
      <c r="H9532" s="4">
        <v>1</v>
      </c>
      <c r="I9532" s="4">
        <v>1</v>
      </c>
      <c r="J9532" s="4" t="s">
        <v>11322</v>
      </c>
      <c r="K9532" s="4">
        <v>1</v>
      </c>
      <c r="L9532" s="4">
        <v>1516.8594399999999</v>
      </c>
      <c r="M9532" s="4" t="s">
        <v>29</v>
      </c>
      <c r="N9532" s="4" t="s">
        <v>29</v>
      </c>
      <c r="O9532" s="4">
        <v>6.5770000000000002E-5</v>
      </c>
      <c r="P9532" s="4">
        <v>1.3360000000000001E-5</v>
      </c>
      <c r="Q9532" s="4">
        <v>3.03</v>
      </c>
    </row>
    <row r="9533" spans="1:29" x14ac:dyDescent="0.25">
      <c r="A9533" s="3" t="s">
        <v>29</v>
      </c>
      <c r="B9533" s="3" t="s">
        <v>30</v>
      </c>
      <c r="C9533" s="3" t="s">
        <v>11326</v>
      </c>
      <c r="D9533" s="3" t="s">
        <v>11327</v>
      </c>
      <c r="E9533" s="3">
        <v>0</v>
      </c>
      <c r="F9533" s="3">
        <v>4.8659999999999997</v>
      </c>
      <c r="G9533" s="3">
        <v>1</v>
      </c>
      <c r="H9533" s="3">
        <v>1</v>
      </c>
      <c r="I9533" s="3">
        <v>1</v>
      </c>
      <c r="J9533" s="3">
        <v>1</v>
      </c>
      <c r="K9533" s="3">
        <v>1648</v>
      </c>
      <c r="L9533" s="3">
        <v>186.8</v>
      </c>
      <c r="M9533" s="3">
        <v>8.5</v>
      </c>
      <c r="N9533" s="3">
        <v>3.54</v>
      </c>
      <c r="O9533" s="3">
        <v>1</v>
      </c>
      <c r="P9533" s="3" t="s">
        <v>315</v>
      </c>
      <c r="Q9533" s="3" t="s">
        <v>34</v>
      </c>
      <c r="R9533" s="3" t="s">
        <v>1854</v>
      </c>
      <c r="S9533" s="3" t="s">
        <v>11328</v>
      </c>
      <c r="T9533" s="3" t="s">
        <v>34</v>
      </c>
      <c r="U9533" s="3" t="s">
        <v>11326</v>
      </c>
      <c r="V9533" s="3" t="s">
        <v>34</v>
      </c>
      <c r="W9533" s="3" t="s">
        <v>1139</v>
      </c>
      <c r="X9533" s="3" t="s">
        <v>34</v>
      </c>
      <c r="Y9533" s="3" t="s">
        <v>34</v>
      </c>
      <c r="Z9533" s="3" t="s">
        <v>34</v>
      </c>
      <c r="AA9533" s="3">
        <v>0</v>
      </c>
      <c r="AB9533" s="3" t="s">
        <v>29</v>
      </c>
      <c r="AC9533" s="3">
        <v>1</v>
      </c>
    </row>
    <row r="9534" spans="1:29" hidden="1" outlineLevel="1" collapsed="1" x14ac:dyDescent="0.25">
      <c r="A9534" t="s">
        <v>34</v>
      </c>
      <c r="B9534" s="2" t="s">
        <v>39</v>
      </c>
      <c r="C9534" s="2" t="s">
        <v>40</v>
      </c>
      <c r="D9534" s="2" t="s">
        <v>41</v>
      </c>
      <c r="E9534" s="2" t="s">
        <v>42</v>
      </c>
      <c r="F9534" s="2" t="s">
        <v>43</v>
      </c>
      <c r="G9534" s="2" t="s">
        <v>28</v>
      </c>
      <c r="H9534" s="2" t="s">
        <v>44</v>
      </c>
      <c r="I9534" s="2" t="s">
        <v>8</v>
      </c>
      <c r="J9534" s="2" t="s">
        <v>45</v>
      </c>
      <c r="K9534" s="2" t="s">
        <v>46</v>
      </c>
      <c r="L9534" s="2" t="s">
        <v>47</v>
      </c>
      <c r="M9534" s="2" t="s">
        <v>27</v>
      </c>
      <c r="N9534" s="2" t="s">
        <v>48</v>
      </c>
      <c r="O9534" s="2" t="s">
        <v>49</v>
      </c>
      <c r="P9534" s="2" t="s">
        <v>50</v>
      </c>
      <c r="Q9534" s="2" t="s">
        <v>51</v>
      </c>
    </row>
    <row r="9535" spans="1:29" hidden="1" outlineLevel="1" collapsed="1" x14ac:dyDescent="0.25">
      <c r="A9535" t="s">
        <v>34</v>
      </c>
      <c r="B9535" s="4" t="s">
        <v>29</v>
      </c>
      <c r="C9535" s="4" t="s">
        <v>11329</v>
      </c>
      <c r="D9535" s="4" t="s">
        <v>244</v>
      </c>
      <c r="E9535" s="4">
        <v>2.04568E-4</v>
      </c>
      <c r="F9535" s="4">
        <v>1.5434800000000001E-4</v>
      </c>
      <c r="G9535" s="4">
        <v>1</v>
      </c>
      <c r="H9535" s="4">
        <v>1</v>
      </c>
      <c r="I9535" s="4">
        <v>1</v>
      </c>
      <c r="J9535" s="4" t="s">
        <v>11326</v>
      </c>
      <c r="K9535" s="4">
        <v>0</v>
      </c>
      <c r="L9535" s="4">
        <v>2389.1299899999999</v>
      </c>
      <c r="M9535" s="4" t="s">
        <v>29</v>
      </c>
      <c r="N9535" s="4" t="s">
        <v>29</v>
      </c>
      <c r="O9535" s="4">
        <v>6.5770000000000002E-5</v>
      </c>
      <c r="P9535" s="4">
        <v>1.362E-5</v>
      </c>
      <c r="Q9535" s="4">
        <v>3.54</v>
      </c>
    </row>
    <row r="9536" spans="1:29" x14ac:dyDescent="0.25">
      <c r="A9536" s="3" t="s">
        <v>29</v>
      </c>
      <c r="B9536" s="3" t="s">
        <v>30</v>
      </c>
      <c r="C9536" s="3" t="s">
        <v>11330</v>
      </c>
      <c r="D9536" s="3" t="s">
        <v>11331</v>
      </c>
      <c r="E9536" s="3">
        <v>0</v>
      </c>
      <c r="F9536" s="3">
        <v>4.8620000000000001</v>
      </c>
      <c r="G9536" s="3">
        <v>3</v>
      </c>
      <c r="H9536" s="3">
        <v>1</v>
      </c>
      <c r="I9536" s="3">
        <v>1</v>
      </c>
      <c r="J9536" s="3">
        <v>1</v>
      </c>
      <c r="K9536" s="3">
        <v>578</v>
      </c>
      <c r="L9536" s="3">
        <v>65.7</v>
      </c>
      <c r="M9536" s="3">
        <v>4.96</v>
      </c>
      <c r="N9536" s="3">
        <v>4.03</v>
      </c>
      <c r="O9536" s="3">
        <v>1</v>
      </c>
      <c r="P9536" s="3" t="s">
        <v>5861</v>
      </c>
      <c r="Q9536" s="3" t="s">
        <v>4583</v>
      </c>
      <c r="R9536" s="3" t="s">
        <v>2311</v>
      </c>
      <c r="S9536" s="3" t="s">
        <v>11332</v>
      </c>
      <c r="T9536" s="3" t="s">
        <v>11333</v>
      </c>
      <c r="U9536" s="3" t="s">
        <v>11330</v>
      </c>
      <c r="V9536" s="3" t="s">
        <v>11334</v>
      </c>
      <c r="W9536" s="3" t="s">
        <v>1139</v>
      </c>
      <c r="X9536" s="3" t="s">
        <v>6708</v>
      </c>
      <c r="Y9536" s="3" t="s">
        <v>10885</v>
      </c>
      <c r="Z9536" s="3" t="s">
        <v>6710</v>
      </c>
      <c r="AA9536" s="3">
        <v>7</v>
      </c>
      <c r="AB9536" s="3" t="s">
        <v>29</v>
      </c>
      <c r="AC9536" s="3">
        <v>1</v>
      </c>
    </row>
    <row r="9537" spans="1:29" hidden="1" outlineLevel="1" collapsed="1" x14ac:dyDescent="0.25">
      <c r="A9537" t="s">
        <v>34</v>
      </c>
      <c r="B9537" s="2" t="s">
        <v>39</v>
      </c>
      <c r="C9537" s="2" t="s">
        <v>40</v>
      </c>
      <c r="D9537" s="2" t="s">
        <v>41</v>
      </c>
      <c r="E9537" s="2" t="s">
        <v>42</v>
      </c>
      <c r="F9537" s="2" t="s">
        <v>43</v>
      </c>
      <c r="G9537" s="2" t="s">
        <v>28</v>
      </c>
      <c r="H9537" s="2" t="s">
        <v>44</v>
      </c>
      <c r="I9537" s="2" t="s">
        <v>8</v>
      </c>
      <c r="J9537" s="2" t="s">
        <v>45</v>
      </c>
      <c r="K9537" s="2" t="s">
        <v>46</v>
      </c>
      <c r="L9537" s="2" t="s">
        <v>47</v>
      </c>
      <c r="M9537" s="2" t="s">
        <v>27</v>
      </c>
      <c r="N9537" s="2" t="s">
        <v>48</v>
      </c>
      <c r="O9537" s="2" t="s">
        <v>49</v>
      </c>
      <c r="P9537" s="2" t="s">
        <v>50</v>
      </c>
      <c r="Q9537" s="2" t="s">
        <v>51</v>
      </c>
    </row>
    <row r="9538" spans="1:29" hidden="1" outlineLevel="1" collapsed="1" x14ac:dyDescent="0.25">
      <c r="A9538" t="s">
        <v>34</v>
      </c>
      <c r="B9538" s="4" t="s">
        <v>29</v>
      </c>
      <c r="C9538" s="4" t="s">
        <v>11335</v>
      </c>
      <c r="D9538" s="4" t="s">
        <v>34</v>
      </c>
      <c r="E9538" s="4">
        <v>2.0588799999999999E-4</v>
      </c>
      <c r="F9538" s="4">
        <v>1.5434800000000001E-4</v>
      </c>
      <c r="G9538" s="4">
        <v>1</v>
      </c>
      <c r="H9538" s="4">
        <v>1</v>
      </c>
      <c r="I9538" s="4">
        <v>1</v>
      </c>
      <c r="J9538" s="4" t="s">
        <v>11330</v>
      </c>
      <c r="K9538" s="4">
        <v>0</v>
      </c>
      <c r="L9538" s="4">
        <v>1823.98615</v>
      </c>
      <c r="M9538" s="4" t="s">
        <v>29</v>
      </c>
      <c r="N9538" s="4" t="s">
        <v>29</v>
      </c>
      <c r="O9538" s="4">
        <v>6.5770000000000002E-5</v>
      </c>
      <c r="P9538" s="4">
        <v>1.3740000000000001E-5</v>
      </c>
      <c r="Q9538" s="4">
        <v>4.03</v>
      </c>
    </row>
    <row r="9539" spans="1:29" x14ac:dyDescent="0.25">
      <c r="A9539" s="3" t="s">
        <v>29</v>
      </c>
      <c r="B9539" s="3" t="s">
        <v>30</v>
      </c>
      <c r="C9539" s="3" t="s">
        <v>11336</v>
      </c>
      <c r="D9539" s="3" t="s">
        <v>11337</v>
      </c>
      <c r="E9539" s="3">
        <v>0</v>
      </c>
      <c r="F9539" s="3">
        <v>4.859</v>
      </c>
      <c r="G9539" s="3">
        <v>20</v>
      </c>
      <c r="H9539" s="3">
        <v>2</v>
      </c>
      <c r="I9539" s="3">
        <v>2</v>
      </c>
      <c r="J9539" s="3">
        <v>2</v>
      </c>
      <c r="K9539" s="3">
        <v>157</v>
      </c>
      <c r="L9539" s="3">
        <v>17.3</v>
      </c>
      <c r="M9539" s="3">
        <v>6.32</v>
      </c>
      <c r="N9539" s="3">
        <v>2.71</v>
      </c>
      <c r="O9539" s="3">
        <v>2</v>
      </c>
      <c r="P9539" s="3" t="s">
        <v>33</v>
      </c>
      <c r="Q9539" s="3" t="s">
        <v>2310</v>
      </c>
      <c r="R9539" s="3" t="s">
        <v>11338</v>
      </c>
      <c r="S9539" s="3" t="s">
        <v>11339</v>
      </c>
      <c r="T9539" s="3" t="s">
        <v>11340</v>
      </c>
      <c r="U9539" s="3" t="s">
        <v>11336</v>
      </c>
      <c r="V9539" s="3" t="s">
        <v>11341</v>
      </c>
      <c r="W9539" s="3" t="s">
        <v>536</v>
      </c>
      <c r="X9539" s="3" t="s">
        <v>11342</v>
      </c>
      <c r="Y9539" s="3" t="s">
        <v>11343</v>
      </c>
      <c r="Z9539" s="3" t="s">
        <v>9957</v>
      </c>
      <c r="AA9539" s="3">
        <v>13</v>
      </c>
      <c r="AB9539" s="3" t="s">
        <v>29</v>
      </c>
      <c r="AC9539" s="3">
        <v>1</v>
      </c>
    </row>
    <row r="9540" spans="1:29" hidden="1" outlineLevel="1" collapsed="1" x14ac:dyDescent="0.25">
      <c r="A9540" t="s">
        <v>34</v>
      </c>
      <c r="B9540" s="2" t="s">
        <v>39</v>
      </c>
      <c r="C9540" s="2" t="s">
        <v>40</v>
      </c>
      <c r="D9540" s="2" t="s">
        <v>41</v>
      </c>
      <c r="E9540" s="2" t="s">
        <v>42</v>
      </c>
      <c r="F9540" s="2" t="s">
        <v>43</v>
      </c>
      <c r="G9540" s="2" t="s">
        <v>28</v>
      </c>
      <c r="H9540" s="2" t="s">
        <v>44</v>
      </c>
      <c r="I9540" s="2" t="s">
        <v>8</v>
      </c>
      <c r="J9540" s="2" t="s">
        <v>45</v>
      </c>
      <c r="K9540" s="2" t="s">
        <v>46</v>
      </c>
      <c r="L9540" s="2" t="s">
        <v>47</v>
      </c>
      <c r="M9540" s="2" t="s">
        <v>27</v>
      </c>
      <c r="N9540" s="2" t="s">
        <v>48</v>
      </c>
      <c r="O9540" s="2" t="s">
        <v>49</v>
      </c>
      <c r="P9540" s="2" t="s">
        <v>50</v>
      </c>
      <c r="Q9540" s="2" t="s">
        <v>51</v>
      </c>
    </row>
    <row r="9541" spans="1:29" hidden="1" outlineLevel="1" collapsed="1" x14ac:dyDescent="0.25">
      <c r="A9541" t="s">
        <v>34</v>
      </c>
      <c r="B9541" s="4" t="s">
        <v>29</v>
      </c>
      <c r="C9541" s="4" t="s">
        <v>11344</v>
      </c>
      <c r="D9541" s="4" t="s">
        <v>34</v>
      </c>
      <c r="E9541" s="4">
        <v>1.5895699999999999E-2</v>
      </c>
      <c r="F9541" s="4">
        <v>5.7957899999999999E-4</v>
      </c>
      <c r="G9541" s="4">
        <v>1</v>
      </c>
      <c r="H9541" s="4">
        <v>1</v>
      </c>
      <c r="I9541" s="4">
        <v>1</v>
      </c>
      <c r="J9541" s="4" t="s">
        <v>11336</v>
      </c>
      <c r="K9541" s="4">
        <v>0</v>
      </c>
      <c r="L9541" s="4">
        <v>2074.95235</v>
      </c>
      <c r="M9541" s="4" t="s">
        <v>29</v>
      </c>
      <c r="N9541" s="4" t="s">
        <v>29</v>
      </c>
      <c r="O9541" s="4">
        <v>2.1489999999999999E-4</v>
      </c>
      <c r="P9541" s="4">
        <v>2.4559999999999998E-3</v>
      </c>
      <c r="Q9541" s="4">
        <v>1.44</v>
      </c>
    </row>
    <row r="9542" spans="1:29" hidden="1" outlineLevel="1" collapsed="1" x14ac:dyDescent="0.25">
      <c r="A9542" t="s">
        <v>34</v>
      </c>
      <c r="B9542" s="4" t="s">
        <v>29</v>
      </c>
      <c r="C9542" s="4" t="s">
        <v>11345</v>
      </c>
      <c r="D9542" s="4" t="s">
        <v>66</v>
      </c>
      <c r="E9542" s="4">
        <v>3.0673700000000002E-2</v>
      </c>
      <c r="F9542" s="4">
        <v>1.14003E-3</v>
      </c>
      <c r="G9542" s="4">
        <v>1</v>
      </c>
      <c r="H9542" s="4">
        <v>1</v>
      </c>
      <c r="I9542" s="4">
        <v>1</v>
      </c>
      <c r="J9542" s="4" t="s">
        <v>11336</v>
      </c>
      <c r="K9542" s="4">
        <v>0</v>
      </c>
      <c r="L9542" s="4">
        <v>1330.69362</v>
      </c>
      <c r="M9542" s="4" t="s">
        <v>29</v>
      </c>
      <c r="N9542" s="4" t="s">
        <v>29</v>
      </c>
      <c r="O9542" s="4">
        <v>4.1320000000000001E-4</v>
      </c>
      <c r="P9542" s="4">
        <v>5.6319999999999999E-3</v>
      </c>
      <c r="Q9542" s="4">
        <v>2.71</v>
      </c>
    </row>
    <row r="9543" spans="1:29" x14ac:dyDescent="0.25">
      <c r="A9543" s="3" t="s">
        <v>29</v>
      </c>
      <c r="B9543" s="3" t="s">
        <v>30</v>
      </c>
      <c r="C9543" s="3" t="s">
        <v>11346</v>
      </c>
      <c r="D9543" s="3" t="s">
        <v>11347</v>
      </c>
      <c r="E9543" s="3">
        <v>0</v>
      </c>
      <c r="F9543" s="3">
        <v>4.8579999999999997</v>
      </c>
      <c r="G9543" s="3">
        <v>9</v>
      </c>
      <c r="H9543" s="3">
        <v>2</v>
      </c>
      <c r="I9543" s="3">
        <v>2</v>
      </c>
      <c r="J9543" s="3">
        <v>2</v>
      </c>
      <c r="K9543" s="3">
        <v>397</v>
      </c>
      <c r="L9543" s="3">
        <v>43.1</v>
      </c>
      <c r="M9543" s="3">
        <v>8.66</v>
      </c>
      <c r="N9543" s="3">
        <v>5.21</v>
      </c>
      <c r="O9543" s="3">
        <v>2</v>
      </c>
      <c r="P9543" s="3" t="s">
        <v>33</v>
      </c>
      <c r="Q9543" s="3" t="s">
        <v>2310</v>
      </c>
      <c r="R9543" s="3" t="s">
        <v>4821</v>
      </c>
      <c r="S9543" s="3" t="s">
        <v>11348</v>
      </c>
      <c r="T9543" s="3" t="s">
        <v>11349</v>
      </c>
      <c r="U9543" s="3" t="s">
        <v>11346</v>
      </c>
      <c r="V9543" s="3" t="s">
        <v>11350</v>
      </c>
      <c r="W9543" s="3" t="s">
        <v>714</v>
      </c>
      <c r="X9543" s="3" t="s">
        <v>34</v>
      </c>
      <c r="Y9543" s="3" t="s">
        <v>34</v>
      </c>
      <c r="Z9543" s="3" t="s">
        <v>34</v>
      </c>
      <c r="AA9543" s="3">
        <v>0</v>
      </c>
      <c r="AB9543" s="3" t="s">
        <v>29</v>
      </c>
      <c r="AC9543" s="3">
        <v>1</v>
      </c>
    </row>
    <row r="9544" spans="1:29" hidden="1" outlineLevel="1" collapsed="1" x14ac:dyDescent="0.25">
      <c r="A9544" t="s">
        <v>34</v>
      </c>
      <c r="B9544" s="2" t="s">
        <v>39</v>
      </c>
      <c r="C9544" s="2" t="s">
        <v>40</v>
      </c>
      <c r="D9544" s="2" t="s">
        <v>41</v>
      </c>
      <c r="E9544" s="2" t="s">
        <v>42</v>
      </c>
      <c r="F9544" s="2" t="s">
        <v>43</v>
      </c>
      <c r="G9544" s="2" t="s">
        <v>28</v>
      </c>
      <c r="H9544" s="2" t="s">
        <v>44</v>
      </c>
      <c r="I9544" s="2" t="s">
        <v>8</v>
      </c>
      <c r="J9544" s="2" t="s">
        <v>45</v>
      </c>
      <c r="K9544" s="2" t="s">
        <v>46</v>
      </c>
      <c r="L9544" s="2" t="s">
        <v>47</v>
      </c>
      <c r="M9544" s="2" t="s">
        <v>27</v>
      </c>
      <c r="N9544" s="2" t="s">
        <v>48</v>
      </c>
      <c r="O9544" s="2" t="s">
        <v>49</v>
      </c>
      <c r="P9544" s="2" t="s">
        <v>50</v>
      </c>
      <c r="Q9544" s="2" t="s">
        <v>51</v>
      </c>
    </row>
    <row r="9545" spans="1:29" hidden="1" outlineLevel="1" collapsed="1" x14ac:dyDescent="0.25">
      <c r="A9545" t="s">
        <v>34</v>
      </c>
      <c r="B9545" s="4" t="s">
        <v>29</v>
      </c>
      <c r="C9545" s="4" t="s">
        <v>11351</v>
      </c>
      <c r="D9545" s="4" t="s">
        <v>94</v>
      </c>
      <c r="E9545" s="4">
        <v>1.35735E-2</v>
      </c>
      <c r="F9545" s="4">
        <v>4.3565599999999998E-4</v>
      </c>
      <c r="G9545" s="4">
        <v>1</v>
      </c>
      <c r="H9545" s="4">
        <v>1</v>
      </c>
      <c r="I9545" s="4">
        <v>1</v>
      </c>
      <c r="J9545" s="4" t="s">
        <v>11346</v>
      </c>
      <c r="K9545" s="4">
        <v>0</v>
      </c>
      <c r="L9545" s="4">
        <v>2183.07611</v>
      </c>
      <c r="M9545" s="4" t="s">
        <v>29</v>
      </c>
      <c r="N9545" s="4" t="s">
        <v>29</v>
      </c>
      <c r="O9545" s="4">
        <v>1.639E-4</v>
      </c>
      <c r="P9545" s="4">
        <v>2.0279999999999999E-3</v>
      </c>
      <c r="Q9545" s="4">
        <v>2.6</v>
      </c>
    </row>
    <row r="9546" spans="1:29" hidden="1" outlineLevel="1" collapsed="1" x14ac:dyDescent="0.25">
      <c r="A9546" t="s">
        <v>34</v>
      </c>
      <c r="B9546" s="4" t="s">
        <v>29</v>
      </c>
      <c r="C9546" s="4" t="s">
        <v>11352</v>
      </c>
      <c r="D9546" s="4" t="s">
        <v>34</v>
      </c>
      <c r="E9546" s="4">
        <v>3.5803000000000001E-2</v>
      </c>
      <c r="F9546" s="4">
        <v>1.27169E-3</v>
      </c>
      <c r="G9546" s="4">
        <v>1</v>
      </c>
      <c r="H9546" s="4">
        <v>1</v>
      </c>
      <c r="I9546" s="4">
        <v>1</v>
      </c>
      <c r="J9546" s="4" t="s">
        <v>11346</v>
      </c>
      <c r="K9546" s="4">
        <v>0</v>
      </c>
      <c r="L9546" s="4">
        <v>1539.8053399999999</v>
      </c>
      <c r="M9546" s="4" t="s">
        <v>29</v>
      </c>
      <c r="N9546" s="4" t="s">
        <v>29</v>
      </c>
      <c r="O9546" s="4">
        <v>4.6000000000000001E-4</v>
      </c>
      <c r="P9546" s="4">
        <v>6.8430000000000001E-3</v>
      </c>
      <c r="Q9546" s="4">
        <v>2.61</v>
      </c>
    </row>
    <row r="9547" spans="1:29" x14ac:dyDescent="0.25">
      <c r="A9547" s="3" t="s">
        <v>29</v>
      </c>
      <c r="B9547" s="3" t="s">
        <v>30</v>
      </c>
      <c r="C9547" s="3" t="s">
        <v>11353</v>
      </c>
      <c r="D9547" s="3" t="s">
        <v>11354</v>
      </c>
      <c r="E9547" s="3">
        <v>0</v>
      </c>
      <c r="F9547" s="3">
        <v>4.8490000000000002</v>
      </c>
      <c r="G9547" s="3">
        <v>2</v>
      </c>
      <c r="H9547" s="3">
        <v>1</v>
      </c>
      <c r="I9547" s="3">
        <v>1</v>
      </c>
      <c r="J9547" s="3">
        <v>1</v>
      </c>
      <c r="K9547" s="3">
        <v>750</v>
      </c>
      <c r="L9547" s="3">
        <v>81</v>
      </c>
      <c r="M9547" s="3">
        <v>5.05</v>
      </c>
      <c r="N9547" s="3">
        <v>3.28</v>
      </c>
      <c r="O9547" s="3">
        <v>1</v>
      </c>
      <c r="P9547" s="3" t="s">
        <v>711</v>
      </c>
      <c r="Q9547" s="3" t="s">
        <v>2066</v>
      </c>
      <c r="R9547" s="3" t="s">
        <v>34</v>
      </c>
      <c r="S9547" s="3" t="s">
        <v>11355</v>
      </c>
      <c r="T9547" s="3" t="s">
        <v>34</v>
      </c>
      <c r="U9547" s="3" t="s">
        <v>11353</v>
      </c>
      <c r="V9547" s="3" t="s">
        <v>34</v>
      </c>
      <c r="W9547" s="3" t="s">
        <v>810</v>
      </c>
      <c r="X9547" s="3" t="s">
        <v>34</v>
      </c>
      <c r="Y9547" s="3" t="s">
        <v>34</v>
      </c>
      <c r="Z9547" s="3" t="s">
        <v>34</v>
      </c>
      <c r="AA9547" s="3">
        <v>0</v>
      </c>
      <c r="AB9547" s="3" t="s">
        <v>29</v>
      </c>
      <c r="AC9547" s="3">
        <v>1</v>
      </c>
    </row>
    <row r="9548" spans="1:29" hidden="1" outlineLevel="1" collapsed="1" x14ac:dyDescent="0.25">
      <c r="A9548" t="s">
        <v>34</v>
      </c>
      <c r="B9548" s="2" t="s">
        <v>39</v>
      </c>
      <c r="C9548" s="2" t="s">
        <v>40</v>
      </c>
      <c r="D9548" s="2" t="s">
        <v>41</v>
      </c>
      <c r="E9548" s="2" t="s">
        <v>42</v>
      </c>
      <c r="F9548" s="2" t="s">
        <v>43</v>
      </c>
      <c r="G9548" s="2" t="s">
        <v>28</v>
      </c>
      <c r="H9548" s="2" t="s">
        <v>44</v>
      </c>
      <c r="I9548" s="2" t="s">
        <v>8</v>
      </c>
      <c r="J9548" s="2" t="s">
        <v>45</v>
      </c>
      <c r="K9548" s="2" t="s">
        <v>46</v>
      </c>
      <c r="L9548" s="2" t="s">
        <v>47</v>
      </c>
      <c r="M9548" s="2" t="s">
        <v>27</v>
      </c>
      <c r="N9548" s="2" t="s">
        <v>48</v>
      </c>
      <c r="O9548" s="2" t="s">
        <v>49</v>
      </c>
      <c r="P9548" s="2" t="s">
        <v>50</v>
      </c>
      <c r="Q9548" s="2" t="s">
        <v>51</v>
      </c>
    </row>
    <row r="9549" spans="1:29" hidden="1" outlineLevel="1" collapsed="1" x14ac:dyDescent="0.25">
      <c r="A9549" t="s">
        <v>34</v>
      </c>
      <c r="B9549" s="4" t="s">
        <v>29</v>
      </c>
      <c r="C9549" s="4" t="s">
        <v>11356</v>
      </c>
      <c r="D9549" s="4" t="s">
        <v>740</v>
      </c>
      <c r="E9549" s="4">
        <v>2.1125199999999999E-4</v>
      </c>
      <c r="F9549" s="4">
        <v>1.5434800000000001E-4</v>
      </c>
      <c r="G9549" s="4">
        <v>1</v>
      </c>
      <c r="H9549" s="4">
        <v>1</v>
      </c>
      <c r="I9549" s="4">
        <v>1</v>
      </c>
      <c r="J9549" s="4" t="s">
        <v>11353</v>
      </c>
      <c r="K9549" s="4">
        <v>0</v>
      </c>
      <c r="L9549" s="4">
        <v>1898.91776</v>
      </c>
      <c r="M9549" s="4" t="s">
        <v>29</v>
      </c>
      <c r="N9549" s="4" t="s">
        <v>29</v>
      </c>
      <c r="O9549" s="4">
        <v>6.5770000000000002E-5</v>
      </c>
      <c r="P9549" s="4">
        <v>1.415E-5</v>
      </c>
      <c r="Q9549" s="4">
        <v>3.28</v>
      </c>
    </row>
    <row r="9550" spans="1:29" x14ac:dyDescent="0.25">
      <c r="A9550" s="3" t="s">
        <v>29</v>
      </c>
      <c r="B9550" s="3" t="s">
        <v>30</v>
      </c>
      <c r="C9550" s="3" t="s">
        <v>11357</v>
      </c>
      <c r="D9550" s="3" t="s">
        <v>11358</v>
      </c>
      <c r="E9550" s="3">
        <v>0</v>
      </c>
      <c r="F9550" s="3">
        <v>4.8440000000000003</v>
      </c>
      <c r="G9550" s="3">
        <v>4</v>
      </c>
      <c r="H9550" s="3">
        <v>3</v>
      </c>
      <c r="I9550" s="3">
        <v>3</v>
      </c>
      <c r="J9550" s="3">
        <v>3</v>
      </c>
      <c r="K9550" s="3">
        <v>1147</v>
      </c>
      <c r="L9550" s="3">
        <v>128.30000000000001</v>
      </c>
      <c r="M9550" s="3">
        <v>9.41</v>
      </c>
      <c r="N9550" s="3">
        <v>6.25</v>
      </c>
      <c r="O9550" s="3">
        <v>3</v>
      </c>
      <c r="P9550" s="3" t="s">
        <v>9084</v>
      </c>
      <c r="Q9550" s="3" t="s">
        <v>10014</v>
      </c>
      <c r="R9550" s="3" t="s">
        <v>3465</v>
      </c>
      <c r="S9550" s="3" t="s">
        <v>11359</v>
      </c>
      <c r="T9550" s="3" t="s">
        <v>11360</v>
      </c>
      <c r="U9550" s="3" t="s">
        <v>11357</v>
      </c>
      <c r="V9550" s="3" t="s">
        <v>11361</v>
      </c>
      <c r="W9550" s="3" t="s">
        <v>976</v>
      </c>
      <c r="X9550" s="3" t="s">
        <v>34</v>
      </c>
      <c r="Y9550" s="3" t="s">
        <v>34</v>
      </c>
      <c r="Z9550" s="3" t="s">
        <v>34</v>
      </c>
      <c r="AA9550" s="3">
        <v>0</v>
      </c>
      <c r="AB9550" s="3" t="s">
        <v>29</v>
      </c>
      <c r="AC9550" s="3">
        <v>1</v>
      </c>
    </row>
    <row r="9551" spans="1:29" hidden="1" outlineLevel="1" collapsed="1" x14ac:dyDescent="0.25">
      <c r="A9551" t="s">
        <v>34</v>
      </c>
      <c r="B9551" s="2" t="s">
        <v>39</v>
      </c>
      <c r="C9551" s="2" t="s">
        <v>40</v>
      </c>
      <c r="D9551" s="2" t="s">
        <v>41</v>
      </c>
      <c r="E9551" s="2" t="s">
        <v>42</v>
      </c>
      <c r="F9551" s="2" t="s">
        <v>43</v>
      </c>
      <c r="G9551" s="2" t="s">
        <v>28</v>
      </c>
      <c r="H9551" s="2" t="s">
        <v>44</v>
      </c>
      <c r="I9551" s="2" t="s">
        <v>8</v>
      </c>
      <c r="J9551" s="2" t="s">
        <v>45</v>
      </c>
      <c r="K9551" s="2" t="s">
        <v>46</v>
      </c>
      <c r="L9551" s="2" t="s">
        <v>47</v>
      </c>
      <c r="M9551" s="2" t="s">
        <v>27</v>
      </c>
      <c r="N9551" s="2" t="s">
        <v>48</v>
      </c>
      <c r="O9551" s="2" t="s">
        <v>49</v>
      </c>
      <c r="P9551" s="2" t="s">
        <v>50</v>
      </c>
      <c r="Q9551" s="2" t="s">
        <v>51</v>
      </c>
    </row>
    <row r="9552" spans="1:29" hidden="1" outlineLevel="1" collapsed="1" x14ac:dyDescent="0.25">
      <c r="A9552" t="s">
        <v>34</v>
      </c>
      <c r="B9552" s="4" t="s">
        <v>29</v>
      </c>
      <c r="C9552" s="4" t="s">
        <v>11362</v>
      </c>
      <c r="D9552" s="4" t="s">
        <v>154</v>
      </c>
      <c r="E9552" s="4">
        <v>1.4551E-2</v>
      </c>
      <c r="F9552" s="4">
        <v>4.3565599999999998E-4</v>
      </c>
      <c r="G9552" s="4">
        <v>1</v>
      </c>
      <c r="H9552" s="4">
        <v>1</v>
      </c>
      <c r="I9552" s="4">
        <v>1</v>
      </c>
      <c r="J9552" s="4" t="s">
        <v>11357</v>
      </c>
      <c r="K9552" s="4">
        <v>0</v>
      </c>
      <c r="L9552" s="4">
        <v>2659.1900300000002</v>
      </c>
      <c r="M9552" s="4" t="s">
        <v>29</v>
      </c>
      <c r="N9552" s="4" t="s">
        <v>29</v>
      </c>
      <c r="O9552" s="4">
        <v>1.639E-4</v>
      </c>
      <c r="P9552" s="4">
        <v>2.1970000000000002E-3</v>
      </c>
      <c r="Q9552" s="4">
        <v>2.2599999999999998</v>
      </c>
    </row>
    <row r="9553" spans="1:29" hidden="1" outlineLevel="1" collapsed="1" x14ac:dyDescent="0.25">
      <c r="A9553" t="s">
        <v>34</v>
      </c>
      <c r="B9553" s="4" t="s">
        <v>29</v>
      </c>
      <c r="C9553" s="4" t="s">
        <v>11363</v>
      </c>
      <c r="D9553" s="4" t="s">
        <v>34</v>
      </c>
      <c r="E9553" s="4">
        <v>0.16517299999999999</v>
      </c>
      <c r="F9553" s="4">
        <v>5.1501400000000001E-3</v>
      </c>
      <c r="G9553" s="4">
        <v>1</v>
      </c>
      <c r="H9553" s="4">
        <v>1</v>
      </c>
      <c r="I9553" s="4">
        <v>1</v>
      </c>
      <c r="J9553" s="4" t="s">
        <v>11357</v>
      </c>
      <c r="K9553" s="4">
        <v>0</v>
      </c>
      <c r="L9553" s="4">
        <v>1447.71758</v>
      </c>
      <c r="M9553" s="4" t="s">
        <v>29</v>
      </c>
      <c r="N9553" s="4" t="s">
        <v>29</v>
      </c>
      <c r="O9553" s="4">
        <v>1.89E-3</v>
      </c>
      <c r="P9553" s="4">
        <v>5.808E-2</v>
      </c>
      <c r="Q9553" s="4">
        <v>1.89</v>
      </c>
    </row>
    <row r="9554" spans="1:29" hidden="1" outlineLevel="1" collapsed="1" x14ac:dyDescent="0.25">
      <c r="A9554" t="s">
        <v>34</v>
      </c>
      <c r="B9554" s="4" t="s">
        <v>29</v>
      </c>
      <c r="C9554" s="4" t="s">
        <v>11364</v>
      </c>
      <c r="D9554" s="4" t="s">
        <v>34</v>
      </c>
      <c r="E9554" s="4">
        <v>0.25151299999999999</v>
      </c>
      <c r="F9554" s="4">
        <v>9.9898199999999999E-3</v>
      </c>
      <c r="G9554" s="4">
        <v>1</v>
      </c>
      <c r="H9554" s="4">
        <v>1</v>
      </c>
      <c r="I9554" s="4">
        <v>1</v>
      </c>
      <c r="J9554" s="4" t="s">
        <v>11357</v>
      </c>
      <c r="K9554" s="4">
        <v>0</v>
      </c>
      <c r="L9554" s="4">
        <v>1122.5789600000001</v>
      </c>
      <c r="M9554" s="4" t="s">
        <v>29</v>
      </c>
      <c r="N9554" s="4" t="s">
        <v>29</v>
      </c>
      <c r="O9554" s="4">
        <v>3.8479999999999999E-3</v>
      </c>
      <c r="P9554" s="4">
        <v>0.11219999999999999</v>
      </c>
      <c r="Q9554" s="4">
        <v>2.11</v>
      </c>
    </row>
    <row r="9555" spans="1:29" x14ac:dyDescent="0.25">
      <c r="A9555" s="3" t="s">
        <v>29</v>
      </c>
      <c r="B9555" s="3" t="s">
        <v>30</v>
      </c>
      <c r="C9555" s="3" t="s">
        <v>11365</v>
      </c>
      <c r="D9555" s="3" t="s">
        <v>11366</v>
      </c>
      <c r="E9555" s="3">
        <v>0</v>
      </c>
      <c r="F9555" s="3">
        <v>4.8209999999999997</v>
      </c>
      <c r="G9555" s="3">
        <v>6</v>
      </c>
      <c r="H9555" s="3">
        <v>2</v>
      </c>
      <c r="I9555" s="3">
        <v>2</v>
      </c>
      <c r="J9555" s="3">
        <v>2</v>
      </c>
      <c r="K9555" s="3">
        <v>567</v>
      </c>
      <c r="L9555" s="3">
        <v>64.8</v>
      </c>
      <c r="M9555" s="3">
        <v>8.56</v>
      </c>
      <c r="N9555" s="3">
        <v>3.32</v>
      </c>
      <c r="O9555" s="3">
        <v>2</v>
      </c>
      <c r="P9555" s="3" t="s">
        <v>34</v>
      </c>
      <c r="Q9555" s="3" t="s">
        <v>34</v>
      </c>
      <c r="R9555" s="3" t="s">
        <v>1854</v>
      </c>
      <c r="S9555" s="3" t="s">
        <v>11367</v>
      </c>
      <c r="T9555" s="3" t="s">
        <v>34</v>
      </c>
      <c r="U9555" s="3" t="s">
        <v>11365</v>
      </c>
      <c r="V9555" s="3" t="s">
        <v>34</v>
      </c>
      <c r="W9555" s="3" t="s">
        <v>2549</v>
      </c>
      <c r="X9555" s="3" t="s">
        <v>34</v>
      </c>
      <c r="Y9555" s="3" t="s">
        <v>34</v>
      </c>
      <c r="Z9555" s="3" t="s">
        <v>34</v>
      </c>
      <c r="AA9555" s="3">
        <v>0</v>
      </c>
      <c r="AB9555" s="3" t="s">
        <v>29</v>
      </c>
      <c r="AC9555" s="3">
        <v>1</v>
      </c>
    </row>
    <row r="9556" spans="1:29" hidden="1" outlineLevel="1" collapsed="1" x14ac:dyDescent="0.25">
      <c r="A9556" t="s">
        <v>34</v>
      </c>
      <c r="B9556" s="2" t="s">
        <v>39</v>
      </c>
      <c r="C9556" s="2" t="s">
        <v>40</v>
      </c>
      <c r="D9556" s="2" t="s">
        <v>41</v>
      </c>
      <c r="E9556" s="2" t="s">
        <v>42</v>
      </c>
      <c r="F9556" s="2" t="s">
        <v>43</v>
      </c>
      <c r="G9556" s="2" t="s">
        <v>28</v>
      </c>
      <c r="H9556" s="2" t="s">
        <v>44</v>
      </c>
      <c r="I9556" s="2" t="s">
        <v>8</v>
      </c>
      <c r="J9556" s="2" t="s">
        <v>45</v>
      </c>
      <c r="K9556" s="2" t="s">
        <v>46</v>
      </c>
      <c r="L9556" s="2" t="s">
        <v>47</v>
      </c>
      <c r="M9556" s="2" t="s">
        <v>27</v>
      </c>
      <c r="N9556" s="2" t="s">
        <v>48</v>
      </c>
      <c r="O9556" s="2" t="s">
        <v>49</v>
      </c>
      <c r="P9556" s="2" t="s">
        <v>50</v>
      </c>
      <c r="Q9556" s="2" t="s">
        <v>51</v>
      </c>
    </row>
    <row r="9557" spans="1:29" hidden="1" outlineLevel="1" collapsed="1" x14ac:dyDescent="0.25">
      <c r="A9557" t="s">
        <v>34</v>
      </c>
      <c r="B9557" s="4" t="s">
        <v>29</v>
      </c>
      <c r="C9557" s="4" t="s">
        <v>11368</v>
      </c>
      <c r="D9557" s="4" t="s">
        <v>34</v>
      </c>
      <c r="E9557" s="4">
        <v>4.3999199999999999E-3</v>
      </c>
      <c r="F9557" s="4">
        <v>3.0793500000000001E-4</v>
      </c>
      <c r="G9557" s="4">
        <v>1</v>
      </c>
      <c r="H9557" s="4">
        <v>1</v>
      </c>
      <c r="I9557" s="4">
        <v>1</v>
      </c>
      <c r="J9557" s="4" t="s">
        <v>11365</v>
      </c>
      <c r="K9557" s="4">
        <v>0</v>
      </c>
      <c r="L9557" s="4">
        <v>2171.1594300000002</v>
      </c>
      <c r="M9557" s="4" t="s">
        <v>29</v>
      </c>
      <c r="N9557" s="4" t="s">
        <v>29</v>
      </c>
      <c r="O9557" s="4">
        <v>1.192E-4</v>
      </c>
      <c r="P9557" s="4">
        <v>5.2899999999999996E-4</v>
      </c>
      <c r="Q9557" s="4">
        <v>3.32</v>
      </c>
    </row>
    <row r="9558" spans="1:29" hidden="1" outlineLevel="1" collapsed="1" x14ac:dyDescent="0.25">
      <c r="A9558" t="s">
        <v>34</v>
      </c>
      <c r="B9558" s="4" t="s">
        <v>29</v>
      </c>
      <c r="C9558" s="4" t="s">
        <v>11369</v>
      </c>
      <c r="D9558" s="4" t="s">
        <v>11370</v>
      </c>
      <c r="E9558" s="4">
        <v>0.102689</v>
      </c>
      <c r="F9558" s="4">
        <v>3.6348800000000001E-3</v>
      </c>
      <c r="G9558" s="4">
        <v>1</v>
      </c>
      <c r="H9558" s="4">
        <v>1</v>
      </c>
      <c r="I9558" s="4">
        <v>1</v>
      </c>
      <c r="J9558" s="4" t="s">
        <v>11365</v>
      </c>
      <c r="K9558" s="4">
        <v>1</v>
      </c>
      <c r="L9558" s="4">
        <v>1875.99395</v>
      </c>
      <c r="M9558" s="4" t="s">
        <v>29</v>
      </c>
      <c r="N9558" s="4" t="s">
        <v>29</v>
      </c>
      <c r="O9558" s="4">
        <v>1.302E-3</v>
      </c>
      <c r="P9558" s="4">
        <v>2.8559999999999999E-2</v>
      </c>
      <c r="Q9558" s="4">
        <v>1.99</v>
      </c>
    </row>
    <row r="9559" spans="1:29" x14ac:dyDescent="0.25">
      <c r="A9559" s="3" t="s">
        <v>29</v>
      </c>
      <c r="B9559" s="3" t="s">
        <v>30</v>
      </c>
      <c r="C9559" s="3" t="s">
        <v>11371</v>
      </c>
      <c r="D9559" s="3" t="s">
        <v>11372</v>
      </c>
      <c r="E9559" s="3">
        <v>0</v>
      </c>
      <c r="F9559" s="3">
        <v>4.8150000000000004</v>
      </c>
      <c r="G9559" s="3">
        <v>6</v>
      </c>
      <c r="H9559" s="3">
        <v>1</v>
      </c>
      <c r="I9559" s="3">
        <v>1</v>
      </c>
      <c r="J9559" s="3">
        <v>1</v>
      </c>
      <c r="K9559" s="3">
        <v>210</v>
      </c>
      <c r="L9559" s="3">
        <v>22.9</v>
      </c>
      <c r="M9559" s="3">
        <v>5.41</v>
      </c>
      <c r="N9559" s="3">
        <v>3.42</v>
      </c>
      <c r="O9559" s="3">
        <v>1</v>
      </c>
      <c r="P9559" s="3" t="s">
        <v>4087</v>
      </c>
      <c r="Q9559" s="3" t="s">
        <v>34</v>
      </c>
      <c r="R9559" s="3" t="s">
        <v>34</v>
      </c>
      <c r="S9559" s="3" t="s">
        <v>11373</v>
      </c>
      <c r="T9559" s="3" t="s">
        <v>34</v>
      </c>
      <c r="U9559" s="3" t="s">
        <v>11371</v>
      </c>
      <c r="V9559" s="3" t="s">
        <v>34</v>
      </c>
      <c r="W9559" s="3" t="s">
        <v>1758</v>
      </c>
      <c r="X9559" s="3" t="s">
        <v>34</v>
      </c>
      <c r="Y9559" s="3" t="s">
        <v>34</v>
      </c>
      <c r="Z9559" s="3" t="s">
        <v>34</v>
      </c>
      <c r="AA9559" s="3">
        <v>0</v>
      </c>
      <c r="AB9559" s="3" t="s">
        <v>29</v>
      </c>
      <c r="AC9559" s="3">
        <v>1</v>
      </c>
    </row>
    <row r="9560" spans="1:29" hidden="1" outlineLevel="1" collapsed="1" x14ac:dyDescent="0.25">
      <c r="A9560" t="s">
        <v>34</v>
      </c>
      <c r="B9560" s="2" t="s">
        <v>39</v>
      </c>
      <c r="C9560" s="2" t="s">
        <v>40</v>
      </c>
      <c r="D9560" s="2" t="s">
        <v>41</v>
      </c>
      <c r="E9560" s="2" t="s">
        <v>42</v>
      </c>
      <c r="F9560" s="2" t="s">
        <v>43</v>
      </c>
      <c r="G9560" s="2" t="s">
        <v>28</v>
      </c>
      <c r="H9560" s="2" t="s">
        <v>44</v>
      </c>
      <c r="I9560" s="2" t="s">
        <v>8</v>
      </c>
      <c r="J9560" s="2" t="s">
        <v>45</v>
      </c>
      <c r="K9560" s="2" t="s">
        <v>46</v>
      </c>
      <c r="L9560" s="2" t="s">
        <v>47</v>
      </c>
      <c r="M9560" s="2" t="s">
        <v>27</v>
      </c>
      <c r="N9560" s="2" t="s">
        <v>48</v>
      </c>
      <c r="O9560" s="2" t="s">
        <v>49</v>
      </c>
      <c r="P9560" s="2" t="s">
        <v>50</v>
      </c>
      <c r="Q9560" s="2" t="s">
        <v>51</v>
      </c>
    </row>
    <row r="9561" spans="1:29" hidden="1" outlineLevel="1" collapsed="1" x14ac:dyDescent="0.25">
      <c r="A9561" t="s">
        <v>34</v>
      </c>
      <c r="B9561" s="4" t="s">
        <v>29</v>
      </c>
      <c r="C9561" s="4" t="s">
        <v>11374</v>
      </c>
      <c r="D9561" s="4" t="s">
        <v>34</v>
      </c>
      <c r="E9561" s="4">
        <v>2.2528199999999999E-4</v>
      </c>
      <c r="F9561" s="4">
        <v>1.5434800000000001E-4</v>
      </c>
      <c r="G9561" s="4">
        <v>1</v>
      </c>
      <c r="H9561" s="4">
        <v>1</v>
      </c>
      <c r="I9561" s="4">
        <v>1</v>
      </c>
      <c r="J9561" s="4" t="s">
        <v>11371</v>
      </c>
      <c r="K9561" s="4">
        <v>0</v>
      </c>
      <c r="L9561" s="4">
        <v>1278.7164600000001</v>
      </c>
      <c r="M9561" s="4" t="s">
        <v>29</v>
      </c>
      <c r="N9561" s="4" t="s">
        <v>29</v>
      </c>
      <c r="O9561" s="4">
        <v>6.5770000000000002E-5</v>
      </c>
      <c r="P9561" s="4">
        <v>1.5299999999999999E-5</v>
      </c>
      <c r="Q9561" s="4">
        <v>3.42</v>
      </c>
    </row>
    <row r="9562" spans="1:29" x14ac:dyDescent="0.25">
      <c r="A9562" s="3" t="s">
        <v>29</v>
      </c>
      <c r="B9562" s="3" t="s">
        <v>30</v>
      </c>
      <c r="C9562" s="3" t="s">
        <v>11375</v>
      </c>
      <c r="D9562" s="3" t="s">
        <v>11376</v>
      </c>
      <c r="E9562" s="3">
        <v>0</v>
      </c>
      <c r="F9562" s="3">
        <v>4.8120000000000003</v>
      </c>
      <c r="G9562" s="3">
        <v>3</v>
      </c>
      <c r="H9562" s="3">
        <v>1</v>
      </c>
      <c r="I9562" s="3">
        <v>2</v>
      </c>
      <c r="J9562" s="3">
        <v>1</v>
      </c>
      <c r="K9562" s="3">
        <v>779</v>
      </c>
      <c r="L9562" s="3">
        <v>87.6</v>
      </c>
      <c r="M9562" s="3">
        <v>5.22</v>
      </c>
      <c r="N9562" s="3">
        <v>5.95</v>
      </c>
      <c r="O9562" s="3">
        <v>1</v>
      </c>
      <c r="P9562" s="3" t="s">
        <v>34</v>
      </c>
      <c r="Q9562" s="3" t="s">
        <v>34</v>
      </c>
      <c r="R9562" s="3" t="s">
        <v>34</v>
      </c>
      <c r="S9562" s="3" t="s">
        <v>11377</v>
      </c>
      <c r="T9562" s="3" t="s">
        <v>34</v>
      </c>
      <c r="U9562" s="3" t="s">
        <v>11378</v>
      </c>
      <c r="V9562" s="3" t="s">
        <v>34</v>
      </c>
      <c r="W9562" s="3" t="s">
        <v>976</v>
      </c>
      <c r="X9562" s="3" t="s">
        <v>34</v>
      </c>
      <c r="Y9562" s="3" t="s">
        <v>34</v>
      </c>
      <c r="Z9562" s="3" t="s">
        <v>34</v>
      </c>
      <c r="AA9562" s="3">
        <v>0</v>
      </c>
      <c r="AB9562" s="3" t="s">
        <v>29</v>
      </c>
      <c r="AC9562" s="3">
        <v>1</v>
      </c>
    </row>
    <row r="9563" spans="1:29" hidden="1" outlineLevel="1" collapsed="1" x14ac:dyDescent="0.25">
      <c r="A9563" t="s">
        <v>34</v>
      </c>
      <c r="B9563" s="2" t="s">
        <v>39</v>
      </c>
      <c r="C9563" s="2" t="s">
        <v>40</v>
      </c>
      <c r="D9563" s="2" t="s">
        <v>41</v>
      </c>
      <c r="E9563" s="2" t="s">
        <v>42</v>
      </c>
      <c r="F9563" s="2" t="s">
        <v>43</v>
      </c>
      <c r="G9563" s="2" t="s">
        <v>28</v>
      </c>
      <c r="H9563" s="2" t="s">
        <v>44</v>
      </c>
      <c r="I9563" s="2" t="s">
        <v>8</v>
      </c>
      <c r="J9563" s="2" t="s">
        <v>45</v>
      </c>
      <c r="K9563" s="2" t="s">
        <v>46</v>
      </c>
      <c r="L9563" s="2" t="s">
        <v>47</v>
      </c>
      <c r="M9563" s="2" t="s">
        <v>27</v>
      </c>
      <c r="N9563" s="2" t="s">
        <v>48</v>
      </c>
      <c r="O9563" s="2" t="s">
        <v>49</v>
      </c>
      <c r="P9563" s="2" t="s">
        <v>50</v>
      </c>
      <c r="Q9563" s="2" t="s">
        <v>51</v>
      </c>
    </row>
    <row r="9564" spans="1:29" hidden="1" outlineLevel="1" collapsed="1" x14ac:dyDescent="0.25">
      <c r="A9564" t="s">
        <v>34</v>
      </c>
      <c r="B9564" s="4" t="s">
        <v>29</v>
      </c>
      <c r="C9564" s="4" t="s">
        <v>11379</v>
      </c>
      <c r="D9564" s="4" t="s">
        <v>74</v>
      </c>
      <c r="E9564" s="4">
        <v>8.5961000000000006E-3</v>
      </c>
      <c r="F9564" s="4">
        <v>4.3565599999999998E-4</v>
      </c>
      <c r="G9564" s="4">
        <v>1</v>
      </c>
      <c r="H9564" s="4">
        <v>1</v>
      </c>
      <c r="I9564" s="4">
        <v>2</v>
      </c>
      <c r="J9564" s="4" t="s">
        <v>11375</v>
      </c>
      <c r="K9564" s="4">
        <v>0</v>
      </c>
      <c r="L9564" s="4">
        <v>2426.2635700000001</v>
      </c>
      <c r="M9564" s="4" t="s">
        <v>29</v>
      </c>
      <c r="N9564" s="4" t="s">
        <v>29</v>
      </c>
      <c r="O9564" s="4">
        <v>1.639E-4</v>
      </c>
      <c r="P9564" s="4">
        <v>1.1659999999999999E-3</v>
      </c>
      <c r="Q9564" s="4">
        <v>3.23</v>
      </c>
    </row>
    <row r="9565" spans="1:29" x14ac:dyDescent="0.25">
      <c r="A9565" s="3" t="s">
        <v>29</v>
      </c>
      <c r="B9565" s="3" t="s">
        <v>30</v>
      </c>
      <c r="C9565" s="3" t="s">
        <v>11380</v>
      </c>
      <c r="D9565" s="3" t="s">
        <v>11381</v>
      </c>
      <c r="E9565" s="3">
        <v>0</v>
      </c>
      <c r="F9565" s="3">
        <v>4.7699999999999996</v>
      </c>
      <c r="G9565" s="3">
        <v>1</v>
      </c>
      <c r="H9565" s="3">
        <v>1</v>
      </c>
      <c r="I9565" s="3">
        <v>1</v>
      </c>
      <c r="J9565" s="3">
        <v>1</v>
      </c>
      <c r="K9565" s="3">
        <v>885</v>
      </c>
      <c r="L9565" s="3">
        <v>101.7</v>
      </c>
      <c r="M9565" s="3">
        <v>8.0299999999999994</v>
      </c>
      <c r="N9565" s="3">
        <v>3.22</v>
      </c>
      <c r="O9565" s="3">
        <v>1</v>
      </c>
      <c r="P9565" s="3" t="s">
        <v>4087</v>
      </c>
      <c r="Q9565" s="3" t="s">
        <v>2310</v>
      </c>
      <c r="R9565" s="3" t="s">
        <v>2042</v>
      </c>
      <c r="S9565" s="3" t="s">
        <v>10552</v>
      </c>
      <c r="T9565" s="3" t="s">
        <v>34</v>
      </c>
      <c r="U9565" s="3" t="s">
        <v>11382</v>
      </c>
      <c r="V9565" s="3" t="s">
        <v>34</v>
      </c>
      <c r="W9565" s="3" t="s">
        <v>38</v>
      </c>
      <c r="X9565" s="3" t="s">
        <v>34</v>
      </c>
      <c r="Y9565" s="3" t="s">
        <v>34</v>
      </c>
      <c r="Z9565" s="3" t="s">
        <v>34</v>
      </c>
      <c r="AA9565" s="3">
        <v>0</v>
      </c>
      <c r="AB9565" s="3" t="s">
        <v>29</v>
      </c>
      <c r="AC9565" s="3">
        <v>1</v>
      </c>
    </row>
    <row r="9566" spans="1:29" hidden="1" outlineLevel="1" collapsed="1" x14ac:dyDescent="0.25">
      <c r="A9566" t="s">
        <v>34</v>
      </c>
      <c r="B9566" s="2" t="s">
        <v>39</v>
      </c>
      <c r="C9566" s="2" t="s">
        <v>40</v>
      </c>
      <c r="D9566" s="2" t="s">
        <v>41</v>
      </c>
      <c r="E9566" s="2" t="s">
        <v>42</v>
      </c>
      <c r="F9566" s="2" t="s">
        <v>43</v>
      </c>
      <c r="G9566" s="2" t="s">
        <v>28</v>
      </c>
      <c r="H9566" s="2" t="s">
        <v>44</v>
      </c>
      <c r="I9566" s="2" t="s">
        <v>8</v>
      </c>
      <c r="J9566" s="2" t="s">
        <v>45</v>
      </c>
      <c r="K9566" s="2" t="s">
        <v>46</v>
      </c>
      <c r="L9566" s="2" t="s">
        <v>47</v>
      </c>
      <c r="M9566" s="2" t="s">
        <v>27</v>
      </c>
      <c r="N9566" s="2" t="s">
        <v>48</v>
      </c>
      <c r="O9566" s="2" t="s">
        <v>49</v>
      </c>
      <c r="P9566" s="2" t="s">
        <v>50</v>
      </c>
      <c r="Q9566" s="2" t="s">
        <v>51</v>
      </c>
    </row>
    <row r="9567" spans="1:29" hidden="1" outlineLevel="1" collapsed="1" x14ac:dyDescent="0.25">
      <c r="A9567" t="s">
        <v>34</v>
      </c>
      <c r="B9567" s="4" t="s">
        <v>29</v>
      </c>
      <c r="C9567" s="4" t="s">
        <v>11383</v>
      </c>
      <c r="D9567" s="4" t="s">
        <v>34</v>
      </c>
      <c r="E9567" s="4">
        <v>2.4650300000000002E-4</v>
      </c>
      <c r="F9567" s="4">
        <v>1.5434800000000001E-4</v>
      </c>
      <c r="G9567" s="4">
        <v>1</v>
      </c>
      <c r="H9567" s="4">
        <v>1</v>
      </c>
      <c r="I9567" s="4">
        <v>1</v>
      </c>
      <c r="J9567" s="4" t="s">
        <v>11380</v>
      </c>
      <c r="K9567" s="4">
        <v>0</v>
      </c>
      <c r="L9567" s="4">
        <v>1538.8397600000001</v>
      </c>
      <c r="M9567" s="4" t="s">
        <v>29</v>
      </c>
      <c r="N9567" s="4" t="s">
        <v>29</v>
      </c>
      <c r="O9567" s="4">
        <v>6.5770000000000002E-5</v>
      </c>
      <c r="P9567" s="4">
        <v>1.6990000000000002E-5</v>
      </c>
      <c r="Q9567" s="4">
        <v>3.22</v>
      </c>
    </row>
    <row r="9568" spans="1:29" x14ac:dyDescent="0.25">
      <c r="A9568" s="3" t="s">
        <v>29</v>
      </c>
      <c r="B9568" s="3" t="s">
        <v>30</v>
      </c>
      <c r="C9568" s="3" t="s">
        <v>11384</v>
      </c>
      <c r="D9568" s="3" t="s">
        <v>11385</v>
      </c>
      <c r="E9568" s="3">
        <v>0</v>
      </c>
      <c r="F9568" s="3">
        <v>4.7450000000000001</v>
      </c>
      <c r="G9568" s="3">
        <v>1</v>
      </c>
      <c r="H9568" s="3">
        <v>1</v>
      </c>
      <c r="I9568" s="3">
        <v>1</v>
      </c>
      <c r="J9568" s="3">
        <v>1</v>
      </c>
      <c r="K9568" s="3">
        <v>901</v>
      </c>
      <c r="L9568" s="3">
        <v>100.6</v>
      </c>
      <c r="M9568" s="3">
        <v>9.41</v>
      </c>
      <c r="N9568" s="3">
        <v>2.63</v>
      </c>
      <c r="O9568" s="3">
        <v>1</v>
      </c>
      <c r="P9568" s="3" t="s">
        <v>315</v>
      </c>
      <c r="Q9568" s="3" t="s">
        <v>34</v>
      </c>
      <c r="R9568" s="3" t="s">
        <v>35</v>
      </c>
      <c r="S9568" s="3" t="s">
        <v>8105</v>
      </c>
      <c r="T9568" s="3" t="s">
        <v>34</v>
      </c>
      <c r="U9568" s="3" t="s">
        <v>11384</v>
      </c>
      <c r="V9568" s="3" t="s">
        <v>34</v>
      </c>
      <c r="W9568" s="3" t="s">
        <v>2549</v>
      </c>
      <c r="X9568" s="3" t="s">
        <v>34</v>
      </c>
      <c r="Y9568" s="3" t="s">
        <v>34</v>
      </c>
      <c r="Z9568" s="3" t="s">
        <v>34</v>
      </c>
      <c r="AA9568" s="3">
        <v>0</v>
      </c>
      <c r="AB9568" s="3" t="s">
        <v>29</v>
      </c>
      <c r="AC9568" s="3">
        <v>1</v>
      </c>
    </row>
    <row r="9569" spans="1:29" hidden="1" outlineLevel="1" collapsed="1" x14ac:dyDescent="0.25">
      <c r="A9569" t="s">
        <v>34</v>
      </c>
      <c r="B9569" s="2" t="s">
        <v>39</v>
      </c>
      <c r="C9569" s="2" t="s">
        <v>40</v>
      </c>
      <c r="D9569" s="2" t="s">
        <v>41</v>
      </c>
      <c r="E9569" s="2" t="s">
        <v>42</v>
      </c>
      <c r="F9569" s="2" t="s">
        <v>43</v>
      </c>
      <c r="G9569" s="2" t="s">
        <v>28</v>
      </c>
      <c r="H9569" s="2" t="s">
        <v>44</v>
      </c>
      <c r="I9569" s="2" t="s">
        <v>8</v>
      </c>
      <c r="J9569" s="2" t="s">
        <v>45</v>
      </c>
      <c r="K9569" s="2" t="s">
        <v>46</v>
      </c>
      <c r="L9569" s="2" t="s">
        <v>47</v>
      </c>
      <c r="M9569" s="2" t="s">
        <v>27</v>
      </c>
      <c r="N9569" s="2" t="s">
        <v>48</v>
      </c>
      <c r="O9569" s="2" t="s">
        <v>49</v>
      </c>
      <c r="P9569" s="2" t="s">
        <v>50</v>
      </c>
      <c r="Q9569" s="2" t="s">
        <v>51</v>
      </c>
    </row>
    <row r="9570" spans="1:29" hidden="1" outlineLevel="1" collapsed="1" x14ac:dyDescent="0.25">
      <c r="A9570" t="s">
        <v>34</v>
      </c>
      <c r="B9570" s="4" t="s">
        <v>29</v>
      </c>
      <c r="C9570" s="4" t="s">
        <v>11386</v>
      </c>
      <c r="D9570" s="4" t="s">
        <v>34</v>
      </c>
      <c r="E9570" s="4">
        <v>2.5785100000000002E-4</v>
      </c>
      <c r="F9570" s="4">
        <v>1.5434800000000001E-4</v>
      </c>
      <c r="G9570" s="4">
        <v>1</v>
      </c>
      <c r="H9570" s="4">
        <v>1</v>
      </c>
      <c r="I9570" s="4">
        <v>1</v>
      </c>
      <c r="J9570" s="4" t="s">
        <v>11384</v>
      </c>
      <c r="K9570" s="4">
        <v>0</v>
      </c>
      <c r="L9570" s="4">
        <v>1403.80052</v>
      </c>
      <c r="M9570" s="4" t="s">
        <v>29</v>
      </c>
      <c r="N9570" s="4" t="s">
        <v>29</v>
      </c>
      <c r="O9570" s="4">
        <v>6.5770000000000002E-5</v>
      </c>
      <c r="P9570" s="4">
        <v>1.8E-5</v>
      </c>
      <c r="Q9570" s="4">
        <v>2.63</v>
      </c>
    </row>
    <row r="9571" spans="1:29" x14ac:dyDescent="0.25">
      <c r="A9571" s="3" t="s">
        <v>29</v>
      </c>
      <c r="B9571" s="3" t="s">
        <v>30</v>
      </c>
      <c r="C9571" s="3" t="s">
        <v>11387</v>
      </c>
      <c r="D9571" s="3" t="s">
        <v>11388</v>
      </c>
      <c r="E9571" s="3">
        <v>0</v>
      </c>
      <c r="F9571" s="3">
        <v>4.71</v>
      </c>
      <c r="G9571" s="3">
        <v>1</v>
      </c>
      <c r="H9571" s="3">
        <v>1</v>
      </c>
      <c r="I9571" s="3">
        <v>1</v>
      </c>
      <c r="J9571" s="3">
        <v>1</v>
      </c>
      <c r="K9571" s="3">
        <v>1698</v>
      </c>
      <c r="L9571" s="3">
        <v>194.6</v>
      </c>
      <c r="M9571" s="3">
        <v>5.69</v>
      </c>
      <c r="N9571" s="3">
        <v>2.63</v>
      </c>
      <c r="O9571" s="3">
        <v>1</v>
      </c>
      <c r="P9571" s="3" t="s">
        <v>34</v>
      </c>
      <c r="Q9571" s="3" t="s">
        <v>34</v>
      </c>
      <c r="R9571" s="3" t="s">
        <v>34</v>
      </c>
      <c r="S9571" s="3" t="s">
        <v>11389</v>
      </c>
      <c r="T9571" s="3" t="s">
        <v>34</v>
      </c>
      <c r="U9571" s="3" t="s">
        <v>11387</v>
      </c>
      <c r="V9571" s="3" t="s">
        <v>34</v>
      </c>
      <c r="W9571" s="3" t="s">
        <v>38</v>
      </c>
      <c r="X9571" s="3" t="s">
        <v>34</v>
      </c>
      <c r="Y9571" s="3" t="s">
        <v>34</v>
      </c>
      <c r="Z9571" s="3" t="s">
        <v>34</v>
      </c>
      <c r="AA9571" s="3">
        <v>0</v>
      </c>
      <c r="AB9571" s="3" t="s">
        <v>29</v>
      </c>
      <c r="AC9571" s="3">
        <v>1</v>
      </c>
    </row>
    <row r="9572" spans="1:29" hidden="1" outlineLevel="1" collapsed="1" x14ac:dyDescent="0.25">
      <c r="A9572" t="s">
        <v>34</v>
      </c>
      <c r="B9572" s="2" t="s">
        <v>39</v>
      </c>
      <c r="C9572" s="2" t="s">
        <v>40</v>
      </c>
      <c r="D9572" s="2" t="s">
        <v>41</v>
      </c>
      <c r="E9572" s="2" t="s">
        <v>42</v>
      </c>
      <c r="F9572" s="2" t="s">
        <v>43</v>
      </c>
      <c r="G9572" s="2" t="s">
        <v>28</v>
      </c>
      <c r="H9572" s="2" t="s">
        <v>44</v>
      </c>
      <c r="I9572" s="2" t="s">
        <v>8</v>
      </c>
      <c r="J9572" s="2" t="s">
        <v>45</v>
      </c>
      <c r="K9572" s="2" t="s">
        <v>46</v>
      </c>
      <c r="L9572" s="2" t="s">
        <v>47</v>
      </c>
      <c r="M9572" s="2" t="s">
        <v>27</v>
      </c>
      <c r="N9572" s="2" t="s">
        <v>48</v>
      </c>
      <c r="O9572" s="2" t="s">
        <v>49</v>
      </c>
      <c r="P9572" s="2" t="s">
        <v>50</v>
      </c>
      <c r="Q9572" s="2" t="s">
        <v>51</v>
      </c>
    </row>
    <row r="9573" spans="1:29" hidden="1" outlineLevel="1" collapsed="1" x14ac:dyDescent="0.25">
      <c r="A9573" t="s">
        <v>34</v>
      </c>
      <c r="B9573" s="4" t="s">
        <v>29</v>
      </c>
      <c r="C9573" s="4" t="s">
        <v>11390</v>
      </c>
      <c r="D9573" s="4" t="s">
        <v>34</v>
      </c>
      <c r="E9573" s="4">
        <v>2.74975E-4</v>
      </c>
      <c r="F9573" s="4">
        <v>1.5434800000000001E-4</v>
      </c>
      <c r="G9573" s="4">
        <v>1</v>
      </c>
      <c r="H9573" s="4">
        <v>1</v>
      </c>
      <c r="I9573" s="4">
        <v>1</v>
      </c>
      <c r="J9573" s="4" t="s">
        <v>11387</v>
      </c>
      <c r="K9573" s="4">
        <v>0</v>
      </c>
      <c r="L9573" s="4">
        <v>1322.76783</v>
      </c>
      <c r="M9573" s="4" t="s">
        <v>29</v>
      </c>
      <c r="N9573" s="4" t="s">
        <v>29</v>
      </c>
      <c r="O9573" s="4">
        <v>6.5770000000000002E-5</v>
      </c>
      <c r="P9573" s="4">
        <v>1.948E-5</v>
      </c>
      <c r="Q9573" s="4">
        <v>2.63</v>
      </c>
    </row>
    <row r="9574" spans="1:29" x14ac:dyDescent="0.25">
      <c r="A9574" s="3" t="s">
        <v>29</v>
      </c>
      <c r="B9574" s="3" t="s">
        <v>30</v>
      </c>
      <c r="C9574" s="3" t="s">
        <v>11391</v>
      </c>
      <c r="D9574" s="3" t="s">
        <v>11392</v>
      </c>
      <c r="E9574" s="3">
        <v>0</v>
      </c>
      <c r="F9574" s="3">
        <v>4.6829999999999998</v>
      </c>
      <c r="G9574" s="3">
        <v>2</v>
      </c>
      <c r="H9574" s="3">
        <v>2</v>
      </c>
      <c r="I9574" s="3">
        <v>2</v>
      </c>
      <c r="J9574" s="3">
        <v>2</v>
      </c>
      <c r="K9574" s="3">
        <v>1170</v>
      </c>
      <c r="L9574" s="3">
        <v>133.80000000000001</v>
      </c>
      <c r="M9574" s="3">
        <v>7.23</v>
      </c>
      <c r="N9574" s="3">
        <v>5.54</v>
      </c>
      <c r="O9574" s="3">
        <v>2</v>
      </c>
      <c r="P9574" s="3" t="s">
        <v>2217</v>
      </c>
      <c r="Q9574" s="3" t="s">
        <v>2546</v>
      </c>
      <c r="R9574" s="3" t="s">
        <v>2218</v>
      </c>
      <c r="S9574" s="3" t="s">
        <v>11393</v>
      </c>
      <c r="T9574" s="3" t="s">
        <v>34</v>
      </c>
      <c r="U9574" s="3" t="s">
        <v>11394</v>
      </c>
      <c r="V9574" s="3" t="s">
        <v>34</v>
      </c>
      <c r="W9574" s="3" t="s">
        <v>1343</v>
      </c>
      <c r="X9574" s="3" t="s">
        <v>34</v>
      </c>
      <c r="Y9574" s="3" t="s">
        <v>34</v>
      </c>
      <c r="Z9574" s="3" t="s">
        <v>34</v>
      </c>
      <c r="AA9574" s="3">
        <v>0</v>
      </c>
      <c r="AB9574" s="3" t="s">
        <v>29</v>
      </c>
      <c r="AC9574" s="3">
        <v>1</v>
      </c>
    </row>
    <row r="9575" spans="1:29" hidden="1" outlineLevel="1" collapsed="1" x14ac:dyDescent="0.25">
      <c r="A9575" t="s">
        <v>34</v>
      </c>
      <c r="B9575" s="2" t="s">
        <v>39</v>
      </c>
      <c r="C9575" s="2" t="s">
        <v>40</v>
      </c>
      <c r="D9575" s="2" t="s">
        <v>41</v>
      </c>
      <c r="E9575" s="2" t="s">
        <v>42</v>
      </c>
      <c r="F9575" s="2" t="s">
        <v>43</v>
      </c>
      <c r="G9575" s="2" t="s">
        <v>28</v>
      </c>
      <c r="H9575" s="2" t="s">
        <v>44</v>
      </c>
      <c r="I9575" s="2" t="s">
        <v>8</v>
      </c>
      <c r="J9575" s="2" t="s">
        <v>45</v>
      </c>
      <c r="K9575" s="2" t="s">
        <v>46</v>
      </c>
      <c r="L9575" s="2" t="s">
        <v>47</v>
      </c>
      <c r="M9575" s="2" t="s">
        <v>27</v>
      </c>
      <c r="N9575" s="2" t="s">
        <v>48</v>
      </c>
      <c r="O9575" s="2" t="s">
        <v>49</v>
      </c>
      <c r="P9575" s="2" t="s">
        <v>50</v>
      </c>
      <c r="Q9575" s="2" t="s">
        <v>51</v>
      </c>
    </row>
    <row r="9576" spans="1:29" hidden="1" outlineLevel="1" collapsed="1" x14ac:dyDescent="0.25">
      <c r="A9576" t="s">
        <v>34</v>
      </c>
      <c r="B9576" s="4" t="s">
        <v>29</v>
      </c>
      <c r="C9576" s="4" t="s">
        <v>11395</v>
      </c>
      <c r="D9576" s="4" t="s">
        <v>34</v>
      </c>
      <c r="E9576" s="4">
        <v>9.5772500000000007E-3</v>
      </c>
      <c r="F9576" s="4">
        <v>4.3565599999999998E-4</v>
      </c>
      <c r="G9576" s="4">
        <v>1</v>
      </c>
      <c r="H9576" s="4">
        <v>1</v>
      </c>
      <c r="I9576" s="4">
        <v>1</v>
      </c>
      <c r="J9576" s="4" t="s">
        <v>11391</v>
      </c>
      <c r="K9576" s="4">
        <v>0</v>
      </c>
      <c r="L9576" s="4">
        <v>1368.7481499999999</v>
      </c>
      <c r="M9576" s="4" t="s">
        <v>29</v>
      </c>
      <c r="N9576" s="4" t="s">
        <v>29</v>
      </c>
      <c r="O9576" s="4">
        <v>1.639E-4</v>
      </c>
      <c r="P9576" s="4">
        <v>1.3290000000000001E-3</v>
      </c>
      <c r="Q9576" s="4">
        <v>2.37</v>
      </c>
    </row>
    <row r="9577" spans="1:29" hidden="1" outlineLevel="1" collapsed="1" x14ac:dyDescent="0.25">
      <c r="A9577" t="s">
        <v>34</v>
      </c>
      <c r="B9577" s="4" t="s">
        <v>29</v>
      </c>
      <c r="C9577" s="4" t="s">
        <v>11396</v>
      </c>
      <c r="D9577" s="4" t="s">
        <v>154</v>
      </c>
      <c r="E9577" s="4">
        <v>6.6534200000000002E-2</v>
      </c>
      <c r="F9577" s="4">
        <v>2.3402499999999999E-3</v>
      </c>
      <c r="G9577" s="4">
        <v>1</v>
      </c>
      <c r="H9577" s="4">
        <v>1</v>
      </c>
      <c r="I9577" s="4">
        <v>1</v>
      </c>
      <c r="J9577" s="4" t="s">
        <v>11391</v>
      </c>
      <c r="K9577" s="4">
        <v>0</v>
      </c>
      <c r="L9577" s="4">
        <v>1919.9518</v>
      </c>
      <c r="M9577" s="4" t="s">
        <v>29</v>
      </c>
      <c r="N9577" s="4" t="s">
        <v>29</v>
      </c>
      <c r="O9577" s="4">
        <v>8.3929999999999996E-4</v>
      </c>
      <c r="P9577" s="4">
        <v>1.562E-2</v>
      </c>
      <c r="Q9577" s="4">
        <v>3.17</v>
      </c>
    </row>
    <row r="9578" spans="1:29" x14ac:dyDescent="0.25">
      <c r="A9578" s="3" t="s">
        <v>29</v>
      </c>
      <c r="B9578" s="3" t="s">
        <v>30</v>
      </c>
      <c r="C9578" s="3" t="s">
        <v>11397</v>
      </c>
      <c r="D9578" s="3" t="s">
        <v>11398</v>
      </c>
      <c r="E9578" s="3">
        <v>0</v>
      </c>
      <c r="F9578" s="3">
        <v>4.681</v>
      </c>
      <c r="G9578" s="3">
        <v>10</v>
      </c>
      <c r="H9578" s="3">
        <v>2</v>
      </c>
      <c r="I9578" s="3">
        <v>2</v>
      </c>
      <c r="J9578" s="3">
        <v>2</v>
      </c>
      <c r="K9578" s="3">
        <v>468</v>
      </c>
      <c r="L9578" s="3">
        <v>53.6</v>
      </c>
      <c r="M9578" s="3">
        <v>8.44</v>
      </c>
      <c r="N9578" s="3">
        <v>5.64</v>
      </c>
      <c r="O9578" s="3">
        <v>2</v>
      </c>
      <c r="P9578" s="3" t="s">
        <v>34</v>
      </c>
      <c r="Q9578" s="3" t="s">
        <v>34</v>
      </c>
      <c r="R9578" s="3" t="s">
        <v>189</v>
      </c>
      <c r="S9578" s="3" t="s">
        <v>6485</v>
      </c>
      <c r="T9578" s="3" t="s">
        <v>34</v>
      </c>
      <c r="U9578" s="3" t="s">
        <v>11397</v>
      </c>
      <c r="V9578" s="3" t="s">
        <v>34</v>
      </c>
      <c r="W9578" s="3" t="s">
        <v>810</v>
      </c>
      <c r="X9578" s="3" t="s">
        <v>34</v>
      </c>
      <c r="Y9578" s="3" t="s">
        <v>34</v>
      </c>
      <c r="Z9578" s="3" t="s">
        <v>34</v>
      </c>
      <c r="AA9578" s="3">
        <v>0</v>
      </c>
      <c r="AB9578" s="3" t="s">
        <v>29</v>
      </c>
      <c r="AC9578" s="3">
        <v>1</v>
      </c>
    </row>
    <row r="9579" spans="1:29" hidden="1" outlineLevel="1" collapsed="1" x14ac:dyDescent="0.25">
      <c r="A9579" t="s">
        <v>34</v>
      </c>
      <c r="B9579" s="2" t="s">
        <v>39</v>
      </c>
      <c r="C9579" s="2" t="s">
        <v>40</v>
      </c>
      <c r="D9579" s="2" t="s">
        <v>41</v>
      </c>
      <c r="E9579" s="2" t="s">
        <v>42</v>
      </c>
      <c r="F9579" s="2" t="s">
        <v>43</v>
      </c>
      <c r="G9579" s="2" t="s">
        <v>28</v>
      </c>
      <c r="H9579" s="2" t="s">
        <v>44</v>
      </c>
      <c r="I9579" s="2" t="s">
        <v>8</v>
      </c>
      <c r="J9579" s="2" t="s">
        <v>45</v>
      </c>
      <c r="K9579" s="2" t="s">
        <v>46</v>
      </c>
      <c r="L9579" s="2" t="s">
        <v>47</v>
      </c>
      <c r="M9579" s="2" t="s">
        <v>27</v>
      </c>
      <c r="N9579" s="2" t="s">
        <v>48</v>
      </c>
      <c r="O9579" s="2" t="s">
        <v>49</v>
      </c>
      <c r="P9579" s="2" t="s">
        <v>50</v>
      </c>
      <c r="Q9579" s="2" t="s">
        <v>51</v>
      </c>
    </row>
    <row r="9580" spans="1:29" hidden="1" outlineLevel="1" collapsed="1" x14ac:dyDescent="0.25">
      <c r="A9580" t="s">
        <v>34</v>
      </c>
      <c r="B9580" s="4" t="s">
        <v>29</v>
      </c>
      <c r="C9580" s="4" t="s">
        <v>11399</v>
      </c>
      <c r="D9580" s="4" t="s">
        <v>34</v>
      </c>
      <c r="E9580" s="4">
        <v>5.4673600000000001E-3</v>
      </c>
      <c r="F9580" s="4">
        <v>3.0793500000000001E-4</v>
      </c>
      <c r="G9580" s="4">
        <v>1</v>
      </c>
      <c r="H9580" s="4">
        <v>1</v>
      </c>
      <c r="I9580" s="4">
        <v>1</v>
      </c>
      <c r="J9580" s="4" t="s">
        <v>11397</v>
      </c>
      <c r="K9580" s="4">
        <v>0</v>
      </c>
      <c r="L9580" s="4">
        <v>3168.5807599999998</v>
      </c>
      <c r="M9580" s="4" t="s">
        <v>29</v>
      </c>
      <c r="N9580" s="4" t="s">
        <v>29</v>
      </c>
      <c r="O9580" s="4">
        <v>1.192E-4</v>
      </c>
      <c r="P9580" s="4">
        <v>6.803E-4</v>
      </c>
      <c r="Q9580" s="4">
        <v>2.86</v>
      </c>
    </row>
    <row r="9581" spans="1:29" hidden="1" outlineLevel="1" collapsed="1" x14ac:dyDescent="0.25">
      <c r="A9581" t="s">
        <v>34</v>
      </c>
      <c r="B9581" s="4" t="s">
        <v>29</v>
      </c>
      <c r="C9581" s="4" t="s">
        <v>11400</v>
      </c>
      <c r="D9581" s="4" t="s">
        <v>94</v>
      </c>
      <c r="E9581" s="4">
        <v>0.10813</v>
      </c>
      <c r="F9581" s="4">
        <v>3.6348800000000001E-3</v>
      </c>
      <c r="G9581" s="4">
        <v>1</v>
      </c>
      <c r="H9581" s="4">
        <v>1</v>
      </c>
      <c r="I9581" s="4">
        <v>1</v>
      </c>
      <c r="J9581" s="4" t="s">
        <v>11397</v>
      </c>
      <c r="K9581" s="4">
        <v>0</v>
      </c>
      <c r="L9581" s="4">
        <v>2154.0953300000001</v>
      </c>
      <c r="M9581" s="4" t="s">
        <v>29</v>
      </c>
      <c r="N9581" s="4" t="s">
        <v>29</v>
      </c>
      <c r="O9581" s="4">
        <v>1.302E-3</v>
      </c>
      <c r="P9581" s="4">
        <v>3.0640000000000001E-2</v>
      </c>
      <c r="Q9581" s="4">
        <v>2.78</v>
      </c>
    </row>
    <row r="9582" spans="1:29" x14ac:dyDescent="0.25">
      <c r="A9582" s="3" t="s">
        <v>29</v>
      </c>
      <c r="B9582" s="3" t="s">
        <v>30</v>
      </c>
      <c r="C9582" s="3" t="s">
        <v>11401</v>
      </c>
      <c r="D9582" s="3" t="s">
        <v>11402</v>
      </c>
      <c r="E9582" s="3">
        <v>0</v>
      </c>
      <c r="F9582" s="3">
        <v>4.649</v>
      </c>
      <c r="G9582" s="3">
        <v>3</v>
      </c>
      <c r="H9582" s="3">
        <v>1</v>
      </c>
      <c r="I9582" s="3">
        <v>1</v>
      </c>
      <c r="J9582" s="3">
        <v>1</v>
      </c>
      <c r="K9582" s="3">
        <v>381</v>
      </c>
      <c r="L9582" s="3">
        <v>42.5</v>
      </c>
      <c r="M9582" s="3">
        <v>7.93</v>
      </c>
      <c r="N9582" s="3">
        <v>3.14</v>
      </c>
      <c r="O9582" s="3">
        <v>1</v>
      </c>
      <c r="P9582" s="3" t="s">
        <v>315</v>
      </c>
      <c r="Q9582" s="3" t="s">
        <v>34</v>
      </c>
      <c r="R9582" s="3" t="s">
        <v>34</v>
      </c>
      <c r="S9582" s="3" t="s">
        <v>11403</v>
      </c>
      <c r="T9582" s="3" t="s">
        <v>34</v>
      </c>
      <c r="U9582" s="3" t="s">
        <v>11401</v>
      </c>
      <c r="V9582" s="3" t="s">
        <v>34</v>
      </c>
      <c r="W9582" s="3" t="s">
        <v>976</v>
      </c>
      <c r="X9582" s="3" t="s">
        <v>34</v>
      </c>
      <c r="Y9582" s="3" t="s">
        <v>34</v>
      </c>
      <c r="Z9582" s="3" t="s">
        <v>34</v>
      </c>
      <c r="AA9582" s="3">
        <v>0</v>
      </c>
      <c r="AB9582" s="3" t="s">
        <v>29</v>
      </c>
      <c r="AC9582" s="3">
        <v>1</v>
      </c>
    </row>
    <row r="9583" spans="1:29" hidden="1" outlineLevel="1" collapsed="1" x14ac:dyDescent="0.25">
      <c r="A9583" t="s">
        <v>34</v>
      </c>
      <c r="B9583" s="2" t="s">
        <v>39</v>
      </c>
      <c r="C9583" s="2" t="s">
        <v>40</v>
      </c>
      <c r="D9583" s="2" t="s">
        <v>41</v>
      </c>
      <c r="E9583" s="2" t="s">
        <v>42</v>
      </c>
      <c r="F9583" s="2" t="s">
        <v>43</v>
      </c>
      <c r="G9583" s="2" t="s">
        <v>28</v>
      </c>
      <c r="H9583" s="2" t="s">
        <v>44</v>
      </c>
      <c r="I9583" s="2" t="s">
        <v>8</v>
      </c>
      <c r="J9583" s="2" t="s">
        <v>45</v>
      </c>
      <c r="K9583" s="2" t="s">
        <v>46</v>
      </c>
      <c r="L9583" s="2" t="s">
        <v>47</v>
      </c>
      <c r="M9583" s="2" t="s">
        <v>27</v>
      </c>
      <c r="N9583" s="2" t="s">
        <v>48</v>
      </c>
      <c r="O9583" s="2" t="s">
        <v>49</v>
      </c>
      <c r="P9583" s="2" t="s">
        <v>50</v>
      </c>
      <c r="Q9583" s="2" t="s">
        <v>51</v>
      </c>
    </row>
    <row r="9584" spans="1:29" hidden="1" outlineLevel="1" collapsed="1" x14ac:dyDescent="0.25">
      <c r="A9584" t="s">
        <v>34</v>
      </c>
      <c r="B9584" s="4" t="s">
        <v>29</v>
      </c>
      <c r="C9584" s="4" t="s">
        <v>11404</v>
      </c>
      <c r="D9584" s="4" t="s">
        <v>34</v>
      </c>
      <c r="E9584" s="4">
        <v>3.1070400000000003E-4</v>
      </c>
      <c r="F9584" s="4">
        <v>1.5434800000000001E-4</v>
      </c>
      <c r="G9584" s="4">
        <v>1</v>
      </c>
      <c r="H9584" s="4">
        <v>1</v>
      </c>
      <c r="I9584" s="4">
        <v>1</v>
      </c>
      <c r="J9584" s="4" t="s">
        <v>11401</v>
      </c>
      <c r="K9584" s="4">
        <v>0</v>
      </c>
      <c r="L9584" s="4">
        <v>1165.66157</v>
      </c>
      <c r="M9584" s="4" t="s">
        <v>29</v>
      </c>
      <c r="N9584" s="4" t="s">
        <v>29</v>
      </c>
      <c r="O9584" s="4">
        <v>6.5770000000000002E-5</v>
      </c>
      <c r="P9584" s="4">
        <v>2.2459999999999998E-5</v>
      </c>
      <c r="Q9584" s="4">
        <v>3.14</v>
      </c>
    </row>
    <row r="9585" spans="1:29" x14ac:dyDescent="0.25">
      <c r="A9585" s="3" t="s">
        <v>29</v>
      </c>
      <c r="B9585" s="3" t="s">
        <v>30</v>
      </c>
      <c r="C9585" s="3" t="s">
        <v>11405</v>
      </c>
      <c r="D9585" s="3" t="s">
        <v>11406</v>
      </c>
      <c r="E9585" s="3">
        <v>0</v>
      </c>
      <c r="F9585" s="3">
        <v>4.5830000000000002</v>
      </c>
      <c r="G9585" s="3">
        <v>2</v>
      </c>
      <c r="H9585" s="3">
        <v>1</v>
      </c>
      <c r="I9585" s="3">
        <v>1</v>
      </c>
      <c r="J9585" s="3">
        <v>1</v>
      </c>
      <c r="K9585" s="3">
        <v>952</v>
      </c>
      <c r="L9585" s="3">
        <v>107.7</v>
      </c>
      <c r="M9585" s="3">
        <v>8.0299999999999994</v>
      </c>
      <c r="N9585" s="3">
        <v>2.68</v>
      </c>
      <c r="O9585" s="3">
        <v>1</v>
      </c>
      <c r="P9585" s="3" t="s">
        <v>315</v>
      </c>
      <c r="Q9585" s="3" t="s">
        <v>34</v>
      </c>
      <c r="R9585" s="3" t="s">
        <v>3364</v>
      </c>
      <c r="S9585" s="3" t="s">
        <v>11407</v>
      </c>
      <c r="T9585" s="3" t="s">
        <v>34</v>
      </c>
      <c r="U9585" s="3" t="s">
        <v>11405</v>
      </c>
      <c r="V9585" s="3" t="s">
        <v>34</v>
      </c>
      <c r="W9585" s="3" t="s">
        <v>810</v>
      </c>
      <c r="X9585" s="3" t="s">
        <v>34</v>
      </c>
      <c r="Y9585" s="3" t="s">
        <v>34</v>
      </c>
      <c r="Z9585" s="3" t="s">
        <v>34</v>
      </c>
      <c r="AA9585" s="3">
        <v>0</v>
      </c>
      <c r="AB9585" s="3" t="s">
        <v>29</v>
      </c>
      <c r="AC9585" s="3">
        <v>1</v>
      </c>
    </row>
    <row r="9586" spans="1:29" hidden="1" outlineLevel="1" collapsed="1" x14ac:dyDescent="0.25">
      <c r="A9586" t="s">
        <v>34</v>
      </c>
      <c r="B9586" s="2" t="s">
        <v>39</v>
      </c>
      <c r="C9586" s="2" t="s">
        <v>40</v>
      </c>
      <c r="D9586" s="2" t="s">
        <v>41</v>
      </c>
      <c r="E9586" s="2" t="s">
        <v>42</v>
      </c>
      <c r="F9586" s="2" t="s">
        <v>43</v>
      </c>
      <c r="G9586" s="2" t="s">
        <v>28</v>
      </c>
      <c r="H9586" s="2" t="s">
        <v>44</v>
      </c>
      <c r="I9586" s="2" t="s">
        <v>8</v>
      </c>
      <c r="J9586" s="2" t="s">
        <v>45</v>
      </c>
      <c r="K9586" s="2" t="s">
        <v>46</v>
      </c>
      <c r="L9586" s="2" t="s">
        <v>47</v>
      </c>
      <c r="M9586" s="2" t="s">
        <v>27</v>
      </c>
      <c r="N9586" s="2" t="s">
        <v>48</v>
      </c>
      <c r="O9586" s="2" t="s">
        <v>49</v>
      </c>
      <c r="P9586" s="2" t="s">
        <v>50</v>
      </c>
      <c r="Q9586" s="2" t="s">
        <v>51</v>
      </c>
    </row>
    <row r="9587" spans="1:29" hidden="1" outlineLevel="1" collapsed="1" x14ac:dyDescent="0.25">
      <c r="A9587" t="s">
        <v>34</v>
      </c>
      <c r="B9587" s="4" t="s">
        <v>29</v>
      </c>
      <c r="C9587" s="4" t="s">
        <v>11408</v>
      </c>
      <c r="D9587" s="4" t="s">
        <v>34</v>
      </c>
      <c r="E9587" s="4">
        <v>3.5107299999999998E-4</v>
      </c>
      <c r="F9587" s="4">
        <v>1.5434800000000001E-4</v>
      </c>
      <c r="G9587" s="4">
        <v>1</v>
      </c>
      <c r="H9587" s="4">
        <v>1</v>
      </c>
      <c r="I9587" s="4">
        <v>1</v>
      </c>
      <c r="J9587" s="4" t="s">
        <v>11405</v>
      </c>
      <c r="K9587" s="4">
        <v>0</v>
      </c>
      <c r="L9587" s="4">
        <v>1710.85447</v>
      </c>
      <c r="M9587" s="4" t="s">
        <v>29</v>
      </c>
      <c r="N9587" s="4" t="s">
        <v>29</v>
      </c>
      <c r="O9587" s="4">
        <v>6.5770000000000002E-5</v>
      </c>
      <c r="P9587" s="4">
        <v>2.6120000000000001E-5</v>
      </c>
      <c r="Q9587" s="4">
        <v>2.68</v>
      </c>
    </row>
    <row r="9588" spans="1:29" x14ac:dyDescent="0.25">
      <c r="A9588" s="3" t="s">
        <v>29</v>
      </c>
      <c r="B9588" s="3" t="s">
        <v>30</v>
      </c>
      <c r="C9588" s="3" t="s">
        <v>11409</v>
      </c>
      <c r="D9588" s="3" t="s">
        <v>11410</v>
      </c>
      <c r="E9588" s="3">
        <v>0</v>
      </c>
      <c r="F9588" s="3">
        <v>4.5640000000000001</v>
      </c>
      <c r="G9588" s="3">
        <v>6</v>
      </c>
      <c r="H9588" s="3">
        <v>1</v>
      </c>
      <c r="I9588" s="3">
        <v>2</v>
      </c>
      <c r="J9588" s="3">
        <v>1</v>
      </c>
      <c r="K9588" s="3">
        <v>278</v>
      </c>
      <c r="L9588" s="3">
        <v>31.9</v>
      </c>
      <c r="M9588" s="3">
        <v>10.26</v>
      </c>
      <c r="N9588" s="3">
        <v>6.57</v>
      </c>
      <c r="O9588" s="3">
        <v>1</v>
      </c>
      <c r="P9588" s="3" t="s">
        <v>315</v>
      </c>
      <c r="Q9588" s="3" t="s">
        <v>2919</v>
      </c>
      <c r="R9588" s="3" t="s">
        <v>2920</v>
      </c>
      <c r="S9588" s="3" t="s">
        <v>5098</v>
      </c>
      <c r="T9588" s="3" t="s">
        <v>34</v>
      </c>
      <c r="U9588" s="3" t="s">
        <v>11409</v>
      </c>
      <c r="V9588" s="3" t="s">
        <v>34</v>
      </c>
      <c r="W9588" s="3" t="s">
        <v>193</v>
      </c>
      <c r="X9588" s="3" t="s">
        <v>34</v>
      </c>
      <c r="Y9588" s="3" t="s">
        <v>34</v>
      </c>
      <c r="Z9588" s="3" t="s">
        <v>34</v>
      </c>
      <c r="AA9588" s="3">
        <v>0</v>
      </c>
      <c r="AB9588" s="3" t="s">
        <v>29</v>
      </c>
      <c r="AC9588" s="3">
        <v>1</v>
      </c>
    </row>
    <row r="9589" spans="1:29" hidden="1" outlineLevel="1" collapsed="1" x14ac:dyDescent="0.25">
      <c r="A9589" t="s">
        <v>34</v>
      </c>
      <c r="B9589" s="2" t="s">
        <v>39</v>
      </c>
      <c r="C9589" s="2" t="s">
        <v>40</v>
      </c>
      <c r="D9589" s="2" t="s">
        <v>41</v>
      </c>
      <c r="E9589" s="2" t="s">
        <v>42</v>
      </c>
      <c r="F9589" s="2" t="s">
        <v>43</v>
      </c>
      <c r="G9589" s="2" t="s">
        <v>28</v>
      </c>
      <c r="H9589" s="2" t="s">
        <v>44</v>
      </c>
      <c r="I9589" s="2" t="s">
        <v>8</v>
      </c>
      <c r="J9589" s="2" t="s">
        <v>45</v>
      </c>
      <c r="K9589" s="2" t="s">
        <v>46</v>
      </c>
      <c r="L9589" s="2" t="s">
        <v>47</v>
      </c>
      <c r="M9589" s="2" t="s">
        <v>27</v>
      </c>
      <c r="N9589" s="2" t="s">
        <v>48</v>
      </c>
      <c r="O9589" s="2" t="s">
        <v>49</v>
      </c>
      <c r="P9589" s="2" t="s">
        <v>50</v>
      </c>
      <c r="Q9589" s="2" t="s">
        <v>51</v>
      </c>
    </row>
    <row r="9590" spans="1:29" hidden="1" outlineLevel="1" collapsed="1" x14ac:dyDescent="0.25">
      <c r="A9590" t="s">
        <v>34</v>
      </c>
      <c r="B9590" s="4" t="s">
        <v>29</v>
      </c>
      <c r="C9590" s="4" t="s">
        <v>11411</v>
      </c>
      <c r="D9590" s="4" t="s">
        <v>34</v>
      </c>
      <c r="E9590" s="4">
        <v>3.6487899999999997E-4</v>
      </c>
      <c r="F9590" s="4">
        <v>1.5434800000000001E-4</v>
      </c>
      <c r="G9590" s="4">
        <v>1</v>
      </c>
      <c r="H9590" s="4">
        <v>1</v>
      </c>
      <c r="I9590" s="4">
        <v>2</v>
      </c>
      <c r="J9590" s="4" t="s">
        <v>11409</v>
      </c>
      <c r="K9590" s="4">
        <v>0</v>
      </c>
      <c r="L9590" s="4">
        <v>1824.91668</v>
      </c>
      <c r="M9590" s="4" t="s">
        <v>29</v>
      </c>
      <c r="N9590" s="4" t="s">
        <v>29</v>
      </c>
      <c r="O9590" s="4">
        <v>6.5770000000000002E-5</v>
      </c>
      <c r="P9590" s="4">
        <v>2.73E-5</v>
      </c>
      <c r="Q9590" s="4">
        <v>3.08</v>
      </c>
    </row>
    <row r="9591" spans="1:29" x14ac:dyDescent="0.25">
      <c r="A9591" s="3" t="s">
        <v>29</v>
      </c>
      <c r="B9591" s="3" t="s">
        <v>30</v>
      </c>
      <c r="C9591" s="3" t="s">
        <v>11412</v>
      </c>
      <c r="D9591" s="3" t="s">
        <v>11413</v>
      </c>
      <c r="E9591" s="3">
        <v>0</v>
      </c>
      <c r="F9591" s="3">
        <v>4.5380000000000003</v>
      </c>
      <c r="G9591" s="3">
        <v>19</v>
      </c>
      <c r="H9591" s="3">
        <v>1</v>
      </c>
      <c r="I9591" s="3">
        <v>1</v>
      </c>
      <c r="J9591" s="3">
        <v>1</v>
      </c>
      <c r="K9591" s="3">
        <v>124</v>
      </c>
      <c r="L9591" s="3">
        <v>14.1</v>
      </c>
      <c r="M9591" s="3">
        <v>4.7</v>
      </c>
      <c r="N9591" s="3">
        <v>2.96</v>
      </c>
      <c r="O9591" s="3">
        <v>1</v>
      </c>
      <c r="P9591" s="3" t="s">
        <v>5861</v>
      </c>
      <c r="Q9591" s="3" t="s">
        <v>34</v>
      </c>
      <c r="R9591" s="3" t="s">
        <v>34</v>
      </c>
      <c r="S9591" s="3" t="s">
        <v>11414</v>
      </c>
      <c r="T9591" s="3" t="s">
        <v>34</v>
      </c>
      <c r="U9591" s="3" t="s">
        <v>11415</v>
      </c>
      <c r="V9591" s="3" t="s">
        <v>34</v>
      </c>
      <c r="W9591" s="3" t="s">
        <v>1343</v>
      </c>
      <c r="X9591" s="3" t="s">
        <v>34</v>
      </c>
      <c r="Y9591" s="3" t="s">
        <v>34</v>
      </c>
      <c r="Z9591" s="3" t="s">
        <v>34</v>
      </c>
      <c r="AA9591" s="3">
        <v>0</v>
      </c>
      <c r="AB9591" s="3" t="s">
        <v>29</v>
      </c>
      <c r="AC9591" s="3">
        <v>1</v>
      </c>
    </row>
    <row r="9592" spans="1:29" hidden="1" outlineLevel="1" collapsed="1" x14ac:dyDescent="0.25">
      <c r="A9592" t="s">
        <v>34</v>
      </c>
      <c r="B9592" s="2" t="s">
        <v>39</v>
      </c>
      <c r="C9592" s="2" t="s">
        <v>40</v>
      </c>
      <c r="D9592" s="2" t="s">
        <v>41</v>
      </c>
      <c r="E9592" s="2" t="s">
        <v>42</v>
      </c>
      <c r="F9592" s="2" t="s">
        <v>43</v>
      </c>
      <c r="G9592" s="2" t="s">
        <v>28</v>
      </c>
      <c r="H9592" s="2" t="s">
        <v>44</v>
      </c>
      <c r="I9592" s="2" t="s">
        <v>8</v>
      </c>
      <c r="J9592" s="2" t="s">
        <v>45</v>
      </c>
      <c r="K9592" s="2" t="s">
        <v>46</v>
      </c>
      <c r="L9592" s="2" t="s">
        <v>47</v>
      </c>
      <c r="M9592" s="2" t="s">
        <v>27</v>
      </c>
      <c r="N9592" s="2" t="s">
        <v>48</v>
      </c>
      <c r="O9592" s="2" t="s">
        <v>49</v>
      </c>
      <c r="P9592" s="2" t="s">
        <v>50</v>
      </c>
      <c r="Q9592" s="2" t="s">
        <v>51</v>
      </c>
    </row>
    <row r="9593" spans="1:29" hidden="1" outlineLevel="1" collapsed="1" x14ac:dyDescent="0.25">
      <c r="A9593" t="s">
        <v>34</v>
      </c>
      <c r="B9593" s="4" t="s">
        <v>29</v>
      </c>
      <c r="C9593" s="4" t="s">
        <v>11416</v>
      </c>
      <c r="D9593" s="4" t="s">
        <v>34</v>
      </c>
      <c r="E9593" s="4">
        <v>3.8167399999999998E-4</v>
      </c>
      <c r="F9593" s="4">
        <v>1.5434800000000001E-4</v>
      </c>
      <c r="G9593" s="4">
        <v>1</v>
      </c>
      <c r="H9593" s="4">
        <v>1</v>
      </c>
      <c r="I9593" s="4">
        <v>1</v>
      </c>
      <c r="J9593" s="4" t="s">
        <v>11412</v>
      </c>
      <c r="K9593" s="4">
        <v>1</v>
      </c>
      <c r="L9593" s="4">
        <v>2709.3689800000002</v>
      </c>
      <c r="M9593" s="4" t="s">
        <v>29</v>
      </c>
      <c r="N9593" s="4" t="s">
        <v>29</v>
      </c>
      <c r="O9593" s="4">
        <v>6.5770000000000002E-5</v>
      </c>
      <c r="P9593" s="4">
        <v>2.8989999999999999E-5</v>
      </c>
      <c r="Q9593" s="4">
        <v>2.96</v>
      </c>
    </row>
    <row r="9594" spans="1:29" x14ac:dyDescent="0.25">
      <c r="A9594" s="3" t="s">
        <v>29</v>
      </c>
      <c r="B9594" s="3" t="s">
        <v>30</v>
      </c>
      <c r="C9594" s="3" t="s">
        <v>11417</v>
      </c>
      <c r="D9594" s="3" t="s">
        <v>11418</v>
      </c>
      <c r="E9594" s="3">
        <v>0</v>
      </c>
      <c r="F9594" s="3">
        <v>4.5220000000000002</v>
      </c>
      <c r="G9594" s="3">
        <v>3</v>
      </c>
      <c r="H9594" s="3">
        <v>1</v>
      </c>
      <c r="I9594" s="3">
        <v>1</v>
      </c>
      <c r="J9594" s="3">
        <v>1</v>
      </c>
      <c r="K9594" s="3">
        <v>1180</v>
      </c>
      <c r="L9594" s="3">
        <v>130.1</v>
      </c>
      <c r="M9594" s="3">
        <v>6.51</v>
      </c>
      <c r="N9594" s="3">
        <v>3.69</v>
      </c>
      <c r="O9594" s="3">
        <v>1</v>
      </c>
      <c r="P9594" s="3" t="s">
        <v>315</v>
      </c>
      <c r="Q9594" s="3" t="s">
        <v>34</v>
      </c>
      <c r="R9594" s="3" t="s">
        <v>2459</v>
      </c>
      <c r="S9594" s="3" t="s">
        <v>11419</v>
      </c>
      <c r="T9594" s="3" t="s">
        <v>34</v>
      </c>
      <c r="U9594" s="3" t="s">
        <v>11420</v>
      </c>
      <c r="V9594" s="3" t="s">
        <v>34</v>
      </c>
      <c r="W9594" s="3" t="s">
        <v>193</v>
      </c>
      <c r="X9594" s="3" t="s">
        <v>34</v>
      </c>
      <c r="Y9594" s="3" t="s">
        <v>34</v>
      </c>
      <c r="Z9594" s="3" t="s">
        <v>6100</v>
      </c>
      <c r="AA9594" s="3">
        <v>3</v>
      </c>
      <c r="AB9594" s="3" t="s">
        <v>29</v>
      </c>
      <c r="AC9594" s="3">
        <v>1</v>
      </c>
    </row>
    <row r="9595" spans="1:29" hidden="1" outlineLevel="1" collapsed="1" x14ac:dyDescent="0.25">
      <c r="A9595" t="s">
        <v>34</v>
      </c>
      <c r="B9595" s="2" t="s">
        <v>39</v>
      </c>
      <c r="C9595" s="2" t="s">
        <v>40</v>
      </c>
      <c r="D9595" s="2" t="s">
        <v>41</v>
      </c>
      <c r="E9595" s="2" t="s">
        <v>42</v>
      </c>
      <c r="F9595" s="2" t="s">
        <v>43</v>
      </c>
      <c r="G9595" s="2" t="s">
        <v>28</v>
      </c>
      <c r="H9595" s="2" t="s">
        <v>44</v>
      </c>
      <c r="I9595" s="2" t="s">
        <v>8</v>
      </c>
      <c r="J9595" s="2" t="s">
        <v>45</v>
      </c>
      <c r="K9595" s="2" t="s">
        <v>46</v>
      </c>
      <c r="L9595" s="2" t="s">
        <v>47</v>
      </c>
      <c r="M9595" s="2" t="s">
        <v>27</v>
      </c>
      <c r="N9595" s="2" t="s">
        <v>48</v>
      </c>
      <c r="O9595" s="2" t="s">
        <v>49</v>
      </c>
      <c r="P9595" s="2" t="s">
        <v>50</v>
      </c>
      <c r="Q9595" s="2" t="s">
        <v>51</v>
      </c>
    </row>
    <row r="9596" spans="1:29" hidden="1" outlineLevel="1" collapsed="1" x14ac:dyDescent="0.25">
      <c r="A9596" t="s">
        <v>34</v>
      </c>
      <c r="B9596" s="4" t="s">
        <v>29</v>
      </c>
      <c r="C9596" s="4" t="s">
        <v>11421</v>
      </c>
      <c r="D9596" s="4" t="s">
        <v>34</v>
      </c>
      <c r="E9596" s="4">
        <v>3.9414199999999999E-4</v>
      </c>
      <c r="F9596" s="4">
        <v>1.5434800000000001E-4</v>
      </c>
      <c r="G9596" s="4">
        <v>1</v>
      </c>
      <c r="H9596" s="4">
        <v>1</v>
      </c>
      <c r="I9596" s="4">
        <v>1</v>
      </c>
      <c r="J9596" s="4" t="s">
        <v>11417</v>
      </c>
      <c r="K9596" s="4">
        <v>0</v>
      </c>
      <c r="L9596" s="4">
        <v>3527.8308299999999</v>
      </c>
      <c r="M9596" s="4" t="s">
        <v>29</v>
      </c>
      <c r="N9596" s="4" t="s">
        <v>29</v>
      </c>
      <c r="O9596" s="4">
        <v>6.5770000000000002E-5</v>
      </c>
      <c r="P9596" s="4">
        <v>3.006E-5</v>
      </c>
      <c r="Q9596" s="4">
        <v>3.69</v>
      </c>
    </row>
    <row r="9597" spans="1:29" x14ac:dyDescent="0.25">
      <c r="A9597" s="3" t="s">
        <v>29</v>
      </c>
      <c r="B9597" s="3" t="s">
        <v>30</v>
      </c>
      <c r="C9597" s="3" t="s">
        <v>11422</v>
      </c>
      <c r="D9597" s="3" t="s">
        <v>11423</v>
      </c>
      <c r="E9597" s="3">
        <v>0</v>
      </c>
      <c r="F9597" s="3">
        <v>4.492</v>
      </c>
      <c r="G9597" s="3">
        <v>12</v>
      </c>
      <c r="H9597" s="3">
        <v>1</v>
      </c>
      <c r="I9597" s="3">
        <v>1</v>
      </c>
      <c r="J9597" s="3">
        <v>1</v>
      </c>
      <c r="K9597" s="3">
        <v>206</v>
      </c>
      <c r="L9597" s="3">
        <v>22.6</v>
      </c>
      <c r="M9597" s="3">
        <v>4.45</v>
      </c>
      <c r="N9597" s="3">
        <v>4.13</v>
      </c>
      <c r="O9597" s="3">
        <v>1</v>
      </c>
      <c r="P9597" s="3" t="s">
        <v>5861</v>
      </c>
      <c r="Q9597" s="3" t="s">
        <v>34</v>
      </c>
      <c r="R9597" s="3" t="s">
        <v>2311</v>
      </c>
      <c r="S9597" s="3" t="s">
        <v>11424</v>
      </c>
      <c r="T9597" s="3" t="s">
        <v>11425</v>
      </c>
      <c r="U9597" s="3" t="s">
        <v>11422</v>
      </c>
      <c r="V9597" s="3" t="s">
        <v>11426</v>
      </c>
      <c r="W9597" s="3" t="s">
        <v>1503</v>
      </c>
      <c r="X9597" s="3" t="s">
        <v>34</v>
      </c>
      <c r="Y9597" s="3" t="s">
        <v>11427</v>
      </c>
      <c r="Z9597" s="3" t="s">
        <v>6710</v>
      </c>
      <c r="AA9597" s="3">
        <v>4</v>
      </c>
      <c r="AB9597" s="3" t="s">
        <v>29</v>
      </c>
      <c r="AC9597" s="3">
        <v>1</v>
      </c>
    </row>
    <row r="9598" spans="1:29" hidden="1" outlineLevel="1" collapsed="1" x14ac:dyDescent="0.25">
      <c r="A9598" t="s">
        <v>34</v>
      </c>
      <c r="B9598" s="2" t="s">
        <v>39</v>
      </c>
      <c r="C9598" s="2" t="s">
        <v>40</v>
      </c>
      <c r="D9598" s="2" t="s">
        <v>41</v>
      </c>
      <c r="E9598" s="2" t="s">
        <v>42</v>
      </c>
      <c r="F9598" s="2" t="s">
        <v>43</v>
      </c>
      <c r="G9598" s="2" t="s">
        <v>28</v>
      </c>
      <c r="H9598" s="2" t="s">
        <v>44</v>
      </c>
      <c r="I9598" s="2" t="s">
        <v>8</v>
      </c>
      <c r="J9598" s="2" t="s">
        <v>45</v>
      </c>
      <c r="K9598" s="2" t="s">
        <v>46</v>
      </c>
      <c r="L9598" s="2" t="s">
        <v>47</v>
      </c>
      <c r="M9598" s="2" t="s">
        <v>27</v>
      </c>
      <c r="N9598" s="2" t="s">
        <v>48</v>
      </c>
      <c r="O9598" s="2" t="s">
        <v>49</v>
      </c>
      <c r="P9598" s="2" t="s">
        <v>50</v>
      </c>
      <c r="Q9598" s="2" t="s">
        <v>51</v>
      </c>
    </row>
    <row r="9599" spans="1:29" hidden="1" outlineLevel="1" collapsed="1" x14ac:dyDescent="0.25">
      <c r="A9599" t="s">
        <v>34</v>
      </c>
      <c r="B9599" s="4" t="s">
        <v>29</v>
      </c>
      <c r="C9599" s="4" t="s">
        <v>11428</v>
      </c>
      <c r="D9599" s="4" t="s">
        <v>320</v>
      </c>
      <c r="E9599" s="4">
        <v>4.1761800000000003E-4</v>
      </c>
      <c r="F9599" s="4">
        <v>1.5434800000000001E-4</v>
      </c>
      <c r="G9599" s="4">
        <v>1</v>
      </c>
      <c r="H9599" s="4">
        <v>1</v>
      </c>
      <c r="I9599" s="4">
        <v>1</v>
      </c>
      <c r="J9599" s="4" t="s">
        <v>11422</v>
      </c>
      <c r="K9599" s="4">
        <v>0</v>
      </c>
      <c r="L9599" s="4">
        <v>2761.3600499999998</v>
      </c>
      <c r="M9599" s="4" t="s">
        <v>29</v>
      </c>
      <c r="N9599" s="4" t="s">
        <v>29</v>
      </c>
      <c r="O9599" s="4">
        <v>6.5770000000000002E-5</v>
      </c>
      <c r="P9599" s="4">
        <v>3.222E-5</v>
      </c>
      <c r="Q9599" s="4">
        <v>4.13</v>
      </c>
    </row>
    <row r="9600" spans="1:29" x14ac:dyDescent="0.25">
      <c r="A9600" s="3" t="s">
        <v>29</v>
      </c>
      <c r="B9600" s="3" t="s">
        <v>30</v>
      </c>
      <c r="C9600" s="3" t="s">
        <v>11429</v>
      </c>
      <c r="D9600" s="3" t="s">
        <v>11430</v>
      </c>
      <c r="E9600" s="3">
        <v>0</v>
      </c>
      <c r="F9600" s="3">
        <v>4.4850000000000003</v>
      </c>
      <c r="G9600" s="3">
        <v>2</v>
      </c>
      <c r="H9600" s="3">
        <v>1</v>
      </c>
      <c r="I9600" s="3">
        <v>1</v>
      </c>
      <c r="J9600" s="3">
        <v>1</v>
      </c>
      <c r="K9600" s="3">
        <v>605</v>
      </c>
      <c r="L9600" s="3">
        <v>69.8</v>
      </c>
      <c r="M9600" s="3">
        <v>5.6</v>
      </c>
      <c r="N9600" s="3">
        <v>2.3199999999999998</v>
      </c>
      <c r="O9600" s="3">
        <v>1</v>
      </c>
      <c r="P9600" s="3" t="s">
        <v>34</v>
      </c>
      <c r="Q9600" s="3" t="s">
        <v>34</v>
      </c>
      <c r="R9600" s="3" t="s">
        <v>34</v>
      </c>
      <c r="S9600" s="3" t="s">
        <v>11431</v>
      </c>
      <c r="T9600" s="3" t="s">
        <v>34</v>
      </c>
      <c r="U9600" s="3" t="s">
        <v>11429</v>
      </c>
      <c r="V9600" s="3" t="s">
        <v>34</v>
      </c>
      <c r="W9600" s="3" t="s">
        <v>714</v>
      </c>
      <c r="X9600" s="3" t="s">
        <v>34</v>
      </c>
      <c r="Y9600" s="3" t="s">
        <v>34</v>
      </c>
      <c r="Z9600" s="3" t="s">
        <v>34</v>
      </c>
      <c r="AA9600" s="3">
        <v>0</v>
      </c>
      <c r="AB9600" s="3" t="s">
        <v>29</v>
      </c>
      <c r="AC9600" s="3">
        <v>1</v>
      </c>
    </row>
    <row r="9601" spans="1:29" hidden="1" outlineLevel="1" collapsed="1" x14ac:dyDescent="0.25">
      <c r="A9601" t="s">
        <v>34</v>
      </c>
      <c r="B9601" s="2" t="s">
        <v>39</v>
      </c>
      <c r="C9601" s="2" t="s">
        <v>40</v>
      </c>
      <c r="D9601" s="2" t="s">
        <v>41</v>
      </c>
      <c r="E9601" s="2" t="s">
        <v>42</v>
      </c>
      <c r="F9601" s="2" t="s">
        <v>43</v>
      </c>
      <c r="G9601" s="2" t="s">
        <v>28</v>
      </c>
      <c r="H9601" s="2" t="s">
        <v>44</v>
      </c>
      <c r="I9601" s="2" t="s">
        <v>8</v>
      </c>
      <c r="J9601" s="2" t="s">
        <v>45</v>
      </c>
      <c r="K9601" s="2" t="s">
        <v>46</v>
      </c>
      <c r="L9601" s="2" t="s">
        <v>47</v>
      </c>
      <c r="M9601" s="2" t="s">
        <v>27</v>
      </c>
      <c r="N9601" s="2" t="s">
        <v>48</v>
      </c>
      <c r="O9601" s="2" t="s">
        <v>49</v>
      </c>
      <c r="P9601" s="2" t="s">
        <v>50</v>
      </c>
      <c r="Q9601" s="2" t="s">
        <v>51</v>
      </c>
    </row>
    <row r="9602" spans="1:29" hidden="1" outlineLevel="1" collapsed="1" x14ac:dyDescent="0.25">
      <c r="A9602" t="s">
        <v>34</v>
      </c>
      <c r="B9602" s="4" t="s">
        <v>29</v>
      </c>
      <c r="C9602" s="4" t="s">
        <v>11432</v>
      </c>
      <c r="D9602" s="4" t="s">
        <v>34</v>
      </c>
      <c r="E9602" s="4">
        <v>4.23022E-4</v>
      </c>
      <c r="F9602" s="4">
        <v>1.5434800000000001E-4</v>
      </c>
      <c r="G9602" s="4">
        <v>1</v>
      </c>
      <c r="H9602" s="4">
        <v>1</v>
      </c>
      <c r="I9602" s="4">
        <v>1</v>
      </c>
      <c r="J9602" s="4" t="s">
        <v>11429</v>
      </c>
      <c r="K9602" s="4">
        <v>0</v>
      </c>
      <c r="L9602" s="4">
        <v>1437.79477</v>
      </c>
      <c r="M9602" s="4" t="s">
        <v>29</v>
      </c>
      <c r="N9602" s="4" t="s">
        <v>29</v>
      </c>
      <c r="O9602" s="4">
        <v>6.5770000000000002E-5</v>
      </c>
      <c r="P9602" s="4">
        <v>3.2719999999999998E-5</v>
      </c>
      <c r="Q9602" s="4">
        <v>2.3199999999999998</v>
      </c>
    </row>
    <row r="9603" spans="1:29" x14ac:dyDescent="0.25">
      <c r="A9603" s="3" t="s">
        <v>29</v>
      </c>
      <c r="B9603" s="3" t="s">
        <v>30</v>
      </c>
      <c r="C9603" s="3" t="s">
        <v>11433</v>
      </c>
      <c r="D9603" s="3" t="s">
        <v>11434</v>
      </c>
      <c r="E9603" s="3">
        <v>0</v>
      </c>
      <c r="F9603" s="3">
        <v>4.4779999999999998</v>
      </c>
      <c r="G9603" s="3">
        <v>18</v>
      </c>
      <c r="H9603" s="3">
        <v>1</v>
      </c>
      <c r="I9603" s="3">
        <v>1</v>
      </c>
      <c r="J9603" s="3">
        <v>1</v>
      </c>
      <c r="K9603" s="3">
        <v>143</v>
      </c>
      <c r="L9603" s="3">
        <v>16.100000000000001</v>
      </c>
      <c r="M9603" s="3">
        <v>10.42</v>
      </c>
      <c r="N9603" s="3">
        <v>4.6900000000000004</v>
      </c>
      <c r="O9603" s="3">
        <v>1</v>
      </c>
      <c r="P9603" s="3" t="s">
        <v>2217</v>
      </c>
      <c r="Q9603" s="3" t="s">
        <v>11435</v>
      </c>
      <c r="R9603" s="3" t="s">
        <v>2826</v>
      </c>
      <c r="S9603" s="3" t="s">
        <v>5959</v>
      </c>
      <c r="T9603" s="3" t="s">
        <v>11436</v>
      </c>
      <c r="U9603" s="3" t="s">
        <v>11433</v>
      </c>
      <c r="V9603" s="3" t="s">
        <v>11437</v>
      </c>
      <c r="W9603" s="3" t="s">
        <v>638</v>
      </c>
      <c r="X9603" s="3" t="s">
        <v>2830</v>
      </c>
      <c r="Y9603" s="3" t="s">
        <v>34</v>
      </c>
      <c r="Z9603" s="3" t="s">
        <v>34</v>
      </c>
      <c r="AA9603" s="3">
        <v>1</v>
      </c>
      <c r="AB9603" s="3" t="s">
        <v>29</v>
      </c>
      <c r="AC9603" s="3">
        <v>1</v>
      </c>
    </row>
    <row r="9604" spans="1:29" hidden="1" outlineLevel="1" collapsed="1" x14ac:dyDescent="0.25">
      <c r="A9604" t="s">
        <v>34</v>
      </c>
      <c r="B9604" s="2" t="s">
        <v>39</v>
      </c>
      <c r="C9604" s="2" t="s">
        <v>40</v>
      </c>
      <c r="D9604" s="2" t="s">
        <v>41</v>
      </c>
      <c r="E9604" s="2" t="s">
        <v>42</v>
      </c>
      <c r="F9604" s="2" t="s">
        <v>43</v>
      </c>
      <c r="G9604" s="2" t="s">
        <v>28</v>
      </c>
      <c r="H9604" s="2" t="s">
        <v>44</v>
      </c>
      <c r="I9604" s="2" t="s">
        <v>8</v>
      </c>
      <c r="J9604" s="2" t="s">
        <v>45</v>
      </c>
      <c r="K9604" s="2" t="s">
        <v>46</v>
      </c>
      <c r="L9604" s="2" t="s">
        <v>47</v>
      </c>
      <c r="M9604" s="2" t="s">
        <v>27</v>
      </c>
      <c r="N9604" s="2" t="s">
        <v>48</v>
      </c>
      <c r="O9604" s="2" t="s">
        <v>49</v>
      </c>
      <c r="P9604" s="2" t="s">
        <v>50</v>
      </c>
      <c r="Q9604" s="2" t="s">
        <v>51</v>
      </c>
    </row>
    <row r="9605" spans="1:29" hidden="1" outlineLevel="1" collapsed="1" x14ac:dyDescent="0.25">
      <c r="A9605" t="s">
        <v>34</v>
      </c>
      <c r="B9605" s="4" t="s">
        <v>29</v>
      </c>
      <c r="C9605" s="4" t="s">
        <v>11438</v>
      </c>
      <c r="D9605" s="4" t="s">
        <v>11439</v>
      </c>
      <c r="E9605" s="4">
        <v>4.28496E-4</v>
      </c>
      <c r="F9605" s="4">
        <v>1.5434800000000001E-4</v>
      </c>
      <c r="G9605" s="4">
        <v>1</v>
      </c>
      <c r="H9605" s="4">
        <v>1</v>
      </c>
      <c r="I9605" s="4">
        <v>1</v>
      </c>
      <c r="J9605" s="4" t="s">
        <v>11433</v>
      </c>
      <c r="K9605" s="4">
        <v>0</v>
      </c>
      <c r="L9605" s="4">
        <v>2923.34818</v>
      </c>
      <c r="M9605" s="4" t="s">
        <v>29</v>
      </c>
      <c r="N9605" s="4" t="s">
        <v>29</v>
      </c>
      <c r="O9605" s="4">
        <v>6.5770000000000002E-5</v>
      </c>
      <c r="P9605" s="4">
        <v>3.3250000000000002E-5</v>
      </c>
      <c r="Q9605" s="4">
        <v>4.6900000000000004</v>
      </c>
    </row>
    <row r="9606" spans="1:29" x14ac:dyDescent="0.25">
      <c r="A9606" s="3" t="s">
        <v>29</v>
      </c>
      <c r="B9606" s="3" t="s">
        <v>30</v>
      </c>
      <c r="C9606" s="3" t="s">
        <v>11440</v>
      </c>
      <c r="D9606" s="3" t="s">
        <v>11441</v>
      </c>
      <c r="E9606" s="3">
        <v>0</v>
      </c>
      <c r="F9606" s="3">
        <v>4.4649999999999999</v>
      </c>
      <c r="G9606" s="3">
        <v>8</v>
      </c>
      <c r="H9606" s="3">
        <v>2</v>
      </c>
      <c r="I9606" s="3">
        <v>3</v>
      </c>
      <c r="J9606" s="3">
        <v>2</v>
      </c>
      <c r="K9606" s="3">
        <v>217</v>
      </c>
      <c r="L9606" s="3">
        <v>25.6</v>
      </c>
      <c r="M9606" s="3">
        <v>9.5</v>
      </c>
      <c r="N9606" s="3">
        <v>6.25</v>
      </c>
      <c r="O9606" s="3">
        <v>2</v>
      </c>
      <c r="P9606" s="3" t="s">
        <v>315</v>
      </c>
      <c r="Q9606" s="3" t="s">
        <v>2310</v>
      </c>
      <c r="R9606" s="3" t="s">
        <v>34</v>
      </c>
      <c r="S9606" s="3" t="s">
        <v>11442</v>
      </c>
      <c r="T9606" s="3" t="s">
        <v>11443</v>
      </c>
      <c r="U9606" s="3" t="s">
        <v>11440</v>
      </c>
      <c r="V9606" s="3" t="s">
        <v>11444</v>
      </c>
      <c r="W9606" s="3" t="s">
        <v>976</v>
      </c>
      <c r="X9606" s="3" t="s">
        <v>34</v>
      </c>
      <c r="Y9606" s="3" t="s">
        <v>34</v>
      </c>
      <c r="Z9606" s="3" t="s">
        <v>34</v>
      </c>
      <c r="AA9606" s="3">
        <v>0</v>
      </c>
      <c r="AB9606" s="3" t="s">
        <v>29</v>
      </c>
      <c r="AC9606" s="3">
        <v>1</v>
      </c>
    </row>
    <row r="9607" spans="1:29" hidden="1" outlineLevel="1" collapsed="1" x14ac:dyDescent="0.25">
      <c r="A9607" t="s">
        <v>34</v>
      </c>
      <c r="B9607" s="2" t="s">
        <v>39</v>
      </c>
      <c r="C9607" s="2" t="s">
        <v>40</v>
      </c>
      <c r="D9607" s="2" t="s">
        <v>41</v>
      </c>
      <c r="E9607" s="2" t="s">
        <v>42</v>
      </c>
      <c r="F9607" s="2" t="s">
        <v>43</v>
      </c>
      <c r="G9607" s="2" t="s">
        <v>28</v>
      </c>
      <c r="H9607" s="2" t="s">
        <v>44</v>
      </c>
      <c r="I9607" s="2" t="s">
        <v>8</v>
      </c>
      <c r="J9607" s="2" t="s">
        <v>45</v>
      </c>
      <c r="K9607" s="2" t="s">
        <v>46</v>
      </c>
      <c r="L9607" s="2" t="s">
        <v>47</v>
      </c>
      <c r="M9607" s="2" t="s">
        <v>27</v>
      </c>
      <c r="N9607" s="2" t="s">
        <v>48</v>
      </c>
      <c r="O9607" s="2" t="s">
        <v>49</v>
      </c>
      <c r="P9607" s="2" t="s">
        <v>50</v>
      </c>
      <c r="Q9607" s="2" t="s">
        <v>51</v>
      </c>
    </row>
    <row r="9608" spans="1:29" hidden="1" outlineLevel="1" collapsed="1" x14ac:dyDescent="0.25">
      <c r="A9608" t="s">
        <v>34</v>
      </c>
      <c r="B9608" s="4" t="s">
        <v>29</v>
      </c>
      <c r="C9608" s="4" t="s">
        <v>11445</v>
      </c>
      <c r="D9608" s="4" t="s">
        <v>34</v>
      </c>
      <c r="E9608" s="4">
        <v>1.7362099999999998E-2</v>
      </c>
      <c r="F9608" s="4">
        <v>5.7957899999999999E-4</v>
      </c>
      <c r="G9608" s="4">
        <v>1</v>
      </c>
      <c r="H9608" s="4">
        <v>1</v>
      </c>
      <c r="I9608" s="4">
        <v>2</v>
      </c>
      <c r="J9608" s="4" t="s">
        <v>11440</v>
      </c>
      <c r="K9608" s="4">
        <v>0</v>
      </c>
      <c r="L9608" s="4">
        <v>1106.6092000000001</v>
      </c>
      <c r="M9608" s="4" t="s">
        <v>29</v>
      </c>
      <c r="N9608" s="4" t="s">
        <v>29</v>
      </c>
      <c r="O9608" s="4">
        <v>2.1489999999999999E-4</v>
      </c>
      <c r="P9608" s="4">
        <v>2.7399999999999998E-3</v>
      </c>
      <c r="Q9608" s="4">
        <v>1.95</v>
      </c>
    </row>
    <row r="9609" spans="1:29" hidden="1" outlineLevel="1" collapsed="1" x14ac:dyDescent="0.25">
      <c r="A9609" t="s">
        <v>34</v>
      </c>
      <c r="B9609" s="4" t="s">
        <v>29</v>
      </c>
      <c r="C9609" s="4" t="s">
        <v>11446</v>
      </c>
      <c r="D9609" s="4" t="s">
        <v>34</v>
      </c>
      <c r="E9609" s="4">
        <v>5.6585000000000003E-2</v>
      </c>
      <c r="F9609" s="4">
        <v>2.0709399999999998E-3</v>
      </c>
      <c r="G9609" s="4">
        <v>1</v>
      </c>
      <c r="H9609" s="4">
        <v>1</v>
      </c>
      <c r="I9609" s="4">
        <v>1</v>
      </c>
      <c r="J9609" s="4" t="s">
        <v>11440</v>
      </c>
      <c r="K9609" s="4">
        <v>1</v>
      </c>
      <c r="L9609" s="4">
        <v>1962.98073</v>
      </c>
      <c r="M9609" s="4" t="s">
        <v>29</v>
      </c>
      <c r="N9609" s="4" t="s">
        <v>29</v>
      </c>
      <c r="O9609" s="4">
        <v>7.4290000000000001E-4</v>
      </c>
      <c r="P9609" s="4">
        <v>1.2500000000000001E-2</v>
      </c>
      <c r="Q9609" s="4">
        <v>2.65</v>
      </c>
    </row>
    <row r="9610" spans="1:29" x14ac:dyDescent="0.25">
      <c r="A9610" s="3" t="s">
        <v>29</v>
      </c>
      <c r="B9610" s="3" t="s">
        <v>30</v>
      </c>
      <c r="C9610" s="3" t="s">
        <v>11447</v>
      </c>
      <c r="D9610" s="3" t="s">
        <v>11448</v>
      </c>
      <c r="E9610" s="3">
        <v>0</v>
      </c>
      <c r="F9610" s="3">
        <v>4.4589999999999996</v>
      </c>
      <c r="G9610" s="3">
        <v>2</v>
      </c>
      <c r="H9610" s="3">
        <v>1</v>
      </c>
      <c r="I9610" s="3">
        <v>1</v>
      </c>
      <c r="J9610" s="3">
        <v>1</v>
      </c>
      <c r="K9610" s="3">
        <v>932</v>
      </c>
      <c r="L9610" s="3">
        <v>106.9</v>
      </c>
      <c r="M9610" s="3">
        <v>5.08</v>
      </c>
      <c r="N9610" s="3">
        <v>3.62</v>
      </c>
      <c r="O9610" s="3">
        <v>1</v>
      </c>
      <c r="P9610" s="3" t="s">
        <v>636</v>
      </c>
      <c r="Q9610" s="3" t="s">
        <v>11449</v>
      </c>
      <c r="R9610" s="3" t="s">
        <v>189</v>
      </c>
      <c r="S9610" s="3" t="s">
        <v>11450</v>
      </c>
      <c r="T9610" s="3" t="s">
        <v>11451</v>
      </c>
      <c r="U9610" s="3" t="s">
        <v>11447</v>
      </c>
      <c r="V9610" s="3" t="s">
        <v>11452</v>
      </c>
      <c r="W9610" s="3" t="s">
        <v>2549</v>
      </c>
      <c r="X9610" s="3" t="s">
        <v>34</v>
      </c>
      <c r="Y9610" s="3" t="s">
        <v>34</v>
      </c>
      <c r="Z9610" s="3" t="s">
        <v>34</v>
      </c>
      <c r="AA9610" s="3">
        <v>0</v>
      </c>
      <c r="AB9610" s="3" t="s">
        <v>29</v>
      </c>
      <c r="AC9610" s="3">
        <v>1</v>
      </c>
    </row>
    <row r="9611" spans="1:29" hidden="1" outlineLevel="1" collapsed="1" x14ac:dyDescent="0.25">
      <c r="A9611" t="s">
        <v>34</v>
      </c>
      <c r="B9611" s="2" t="s">
        <v>39</v>
      </c>
      <c r="C9611" s="2" t="s">
        <v>40</v>
      </c>
      <c r="D9611" s="2" t="s">
        <v>41</v>
      </c>
      <c r="E9611" s="2" t="s">
        <v>42</v>
      </c>
      <c r="F9611" s="2" t="s">
        <v>43</v>
      </c>
      <c r="G9611" s="2" t="s">
        <v>28</v>
      </c>
      <c r="H9611" s="2" t="s">
        <v>44</v>
      </c>
      <c r="I9611" s="2" t="s">
        <v>8</v>
      </c>
      <c r="J9611" s="2" t="s">
        <v>45</v>
      </c>
      <c r="K9611" s="2" t="s">
        <v>46</v>
      </c>
      <c r="L9611" s="2" t="s">
        <v>47</v>
      </c>
      <c r="M9611" s="2" t="s">
        <v>27</v>
      </c>
      <c r="N9611" s="2" t="s">
        <v>48</v>
      </c>
      <c r="O9611" s="2" t="s">
        <v>49</v>
      </c>
      <c r="P9611" s="2" t="s">
        <v>50</v>
      </c>
      <c r="Q9611" s="2" t="s">
        <v>51</v>
      </c>
    </row>
    <row r="9612" spans="1:29" hidden="1" outlineLevel="1" collapsed="1" x14ac:dyDescent="0.25">
      <c r="A9612" t="s">
        <v>34</v>
      </c>
      <c r="B9612" s="4" t="s">
        <v>29</v>
      </c>
      <c r="C9612" s="4" t="s">
        <v>11453</v>
      </c>
      <c r="D9612" s="4" t="s">
        <v>34</v>
      </c>
      <c r="E9612" s="4">
        <v>4.4534499999999999E-4</v>
      </c>
      <c r="F9612" s="4">
        <v>1.5434800000000001E-4</v>
      </c>
      <c r="G9612" s="4">
        <v>1</v>
      </c>
      <c r="H9612" s="4">
        <v>1</v>
      </c>
      <c r="I9612" s="4">
        <v>1</v>
      </c>
      <c r="J9612" s="4" t="s">
        <v>11447</v>
      </c>
      <c r="K9612" s="4">
        <v>0</v>
      </c>
      <c r="L9612" s="4">
        <v>1594.8686600000001</v>
      </c>
      <c r="M9612" s="4" t="s">
        <v>29</v>
      </c>
      <c r="N9612" s="4" t="s">
        <v>29</v>
      </c>
      <c r="O9612" s="4">
        <v>6.5770000000000002E-5</v>
      </c>
      <c r="P9612" s="4">
        <v>3.4730000000000001E-5</v>
      </c>
      <c r="Q9612" s="4">
        <v>3.62</v>
      </c>
    </row>
    <row r="9613" spans="1:29" x14ac:dyDescent="0.25">
      <c r="A9613" s="3" t="s">
        <v>29</v>
      </c>
      <c r="B9613" s="3" t="s">
        <v>30</v>
      </c>
      <c r="C9613" s="3" t="s">
        <v>11454</v>
      </c>
      <c r="D9613" s="3" t="s">
        <v>11455</v>
      </c>
      <c r="E9613" s="3">
        <v>0</v>
      </c>
      <c r="F9613" s="3">
        <v>4.415</v>
      </c>
      <c r="G9613" s="3">
        <v>1</v>
      </c>
      <c r="H9613" s="3">
        <v>1</v>
      </c>
      <c r="I9613" s="3">
        <v>1</v>
      </c>
      <c r="J9613" s="3">
        <v>1</v>
      </c>
      <c r="K9613" s="3">
        <v>1092</v>
      </c>
      <c r="L9613" s="3">
        <v>124.3</v>
      </c>
      <c r="M9613" s="3">
        <v>5.73</v>
      </c>
      <c r="N9613" s="3">
        <v>3.21</v>
      </c>
      <c r="O9613" s="3">
        <v>1</v>
      </c>
      <c r="P9613" s="3" t="s">
        <v>315</v>
      </c>
      <c r="Q9613" s="3" t="s">
        <v>6995</v>
      </c>
      <c r="R9613" s="3" t="s">
        <v>5895</v>
      </c>
      <c r="S9613" s="3" t="s">
        <v>11456</v>
      </c>
      <c r="T9613" s="3" t="s">
        <v>11457</v>
      </c>
      <c r="U9613" s="3" t="s">
        <v>11454</v>
      </c>
      <c r="V9613" s="3" t="s">
        <v>11458</v>
      </c>
      <c r="W9613" s="3" t="s">
        <v>38</v>
      </c>
      <c r="X9613" s="3" t="s">
        <v>11459</v>
      </c>
      <c r="Y9613" s="3" t="s">
        <v>34</v>
      </c>
      <c r="Z9613" s="3" t="s">
        <v>11460</v>
      </c>
      <c r="AA9613" s="3">
        <v>6</v>
      </c>
      <c r="AB9613" s="3" t="s">
        <v>29</v>
      </c>
      <c r="AC9613" s="3">
        <v>1</v>
      </c>
    </row>
    <row r="9614" spans="1:29" hidden="1" outlineLevel="1" collapsed="1" x14ac:dyDescent="0.25">
      <c r="A9614" t="s">
        <v>34</v>
      </c>
      <c r="B9614" s="2" t="s">
        <v>39</v>
      </c>
      <c r="C9614" s="2" t="s">
        <v>40</v>
      </c>
      <c r="D9614" s="2" t="s">
        <v>41</v>
      </c>
      <c r="E9614" s="2" t="s">
        <v>42</v>
      </c>
      <c r="F9614" s="2" t="s">
        <v>43</v>
      </c>
      <c r="G9614" s="2" t="s">
        <v>28</v>
      </c>
      <c r="H9614" s="2" t="s">
        <v>44</v>
      </c>
      <c r="I9614" s="2" t="s">
        <v>8</v>
      </c>
      <c r="J9614" s="2" t="s">
        <v>45</v>
      </c>
      <c r="K9614" s="2" t="s">
        <v>46</v>
      </c>
      <c r="L9614" s="2" t="s">
        <v>47</v>
      </c>
      <c r="M9614" s="2" t="s">
        <v>27</v>
      </c>
      <c r="N9614" s="2" t="s">
        <v>48</v>
      </c>
      <c r="O9614" s="2" t="s">
        <v>49</v>
      </c>
      <c r="P9614" s="2" t="s">
        <v>50</v>
      </c>
      <c r="Q9614" s="2" t="s">
        <v>51</v>
      </c>
    </row>
    <row r="9615" spans="1:29" hidden="1" outlineLevel="1" collapsed="1" x14ac:dyDescent="0.25">
      <c r="A9615" t="s">
        <v>34</v>
      </c>
      <c r="B9615" s="4" t="s">
        <v>29</v>
      </c>
      <c r="C9615" s="4" t="s">
        <v>11461</v>
      </c>
      <c r="D9615" s="4" t="s">
        <v>34</v>
      </c>
      <c r="E9615" s="4">
        <v>4.8415900000000001E-4</v>
      </c>
      <c r="F9615" s="4">
        <v>1.5434800000000001E-4</v>
      </c>
      <c r="G9615" s="4">
        <v>1</v>
      </c>
      <c r="H9615" s="4">
        <v>1</v>
      </c>
      <c r="I9615" s="4">
        <v>1</v>
      </c>
      <c r="J9615" s="4" t="s">
        <v>11454</v>
      </c>
      <c r="K9615" s="4">
        <v>0</v>
      </c>
      <c r="L9615" s="4">
        <v>1778.8667700000001</v>
      </c>
      <c r="M9615" s="4" t="s">
        <v>29</v>
      </c>
      <c r="N9615" s="4" t="s">
        <v>29</v>
      </c>
      <c r="O9615" s="4">
        <v>6.5770000000000002E-5</v>
      </c>
      <c r="P9615" s="4">
        <v>3.8500000000000001E-5</v>
      </c>
      <c r="Q9615" s="4">
        <v>3.21</v>
      </c>
    </row>
    <row r="9616" spans="1:29" x14ac:dyDescent="0.25">
      <c r="A9616" s="3" t="s">
        <v>29</v>
      </c>
      <c r="B9616" s="3" t="s">
        <v>30</v>
      </c>
      <c r="C9616" s="3" t="s">
        <v>11462</v>
      </c>
      <c r="D9616" s="3" t="s">
        <v>11463</v>
      </c>
      <c r="E9616" s="3">
        <v>0</v>
      </c>
      <c r="F9616" s="3">
        <v>4.391</v>
      </c>
      <c r="G9616" s="3">
        <v>2</v>
      </c>
      <c r="H9616" s="3">
        <v>1</v>
      </c>
      <c r="I9616" s="3">
        <v>2</v>
      </c>
      <c r="J9616" s="3">
        <v>1</v>
      </c>
      <c r="K9616" s="3">
        <v>440</v>
      </c>
      <c r="L9616" s="3">
        <v>52.4</v>
      </c>
      <c r="M9616" s="3">
        <v>8.9700000000000006</v>
      </c>
      <c r="N9616" s="3">
        <v>5.54</v>
      </c>
      <c r="O9616" s="3">
        <v>1</v>
      </c>
      <c r="P9616" s="3" t="s">
        <v>315</v>
      </c>
      <c r="Q9616" s="3" t="s">
        <v>34</v>
      </c>
      <c r="R9616" s="3" t="s">
        <v>2311</v>
      </c>
      <c r="S9616" s="3" t="s">
        <v>11464</v>
      </c>
      <c r="T9616" s="3" t="s">
        <v>34</v>
      </c>
      <c r="U9616" s="3" t="s">
        <v>11462</v>
      </c>
      <c r="V9616" s="3" t="s">
        <v>34</v>
      </c>
      <c r="W9616" s="3" t="s">
        <v>38</v>
      </c>
      <c r="X9616" s="3" t="s">
        <v>34</v>
      </c>
      <c r="Y9616" s="3" t="s">
        <v>34</v>
      </c>
      <c r="Z9616" s="3" t="s">
        <v>34</v>
      </c>
      <c r="AA9616" s="3">
        <v>0</v>
      </c>
      <c r="AB9616" s="3" t="s">
        <v>29</v>
      </c>
      <c r="AC9616" s="3">
        <v>1</v>
      </c>
    </row>
    <row r="9617" spans="1:29" hidden="1" outlineLevel="1" collapsed="1" x14ac:dyDescent="0.25">
      <c r="A9617" t="s">
        <v>34</v>
      </c>
      <c r="B9617" s="2" t="s">
        <v>39</v>
      </c>
      <c r="C9617" s="2" t="s">
        <v>40</v>
      </c>
      <c r="D9617" s="2" t="s">
        <v>41</v>
      </c>
      <c r="E9617" s="2" t="s">
        <v>42</v>
      </c>
      <c r="F9617" s="2" t="s">
        <v>43</v>
      </c>
      <c r="G9617" s="2" t="s">
        <v>28</v>
      </c>
      <c r="H9617" s="2" t="s">
        <v>44</v>
      </c>
      <c r="I9617" s="2" t="s">
        <v>8</v>
      </c>
      <c r="J9617" s="2" t="s">
        <v>45</v>
      </c>
      <c r="K9617" s="2" t="s">
        <v>46</v>
      </c>
      <c r="L9617" s="2" t="s">
        <v>47</v>
      </c>
      <c r="M9617" s="2" t="s">
        <v>27</v>
      </c>
      <c r="N9617" s="2" t="s">
        <v>48</v>
      </c>
      <c r="O9617" s="2" t="s">
        <v>49</v>
      </c>
      <c r="P9617" s="2" t="s">
        <v>50</v>
      </c>
      <c r="Q9617" s="2" t="s">
        <v>51</v>
      </c>
    </row>
    <row r="9618" spans="1:29" hidden="1" outlineLevel="1" collapsed="1" x14ac:dyDescent="0.25">
      <c r="A9618" t="s">
        <v>34</v>
      </c>
      <c r="B9618" s="4" t="s">
        <v>29</v>
      </c>
      <c r="C9618" s="4" t="s">
        <v>11465</v>
      </c>
      <c r="D9618" s="4" t="s">
        <v>34</v>
      </c>
      <c r="E9618" s="4">
        <v>5.0644000000000004E-4</v>
      </c>
      <c r="F9618" s="4">
        <v>1.5434800000000001E-4</v>
      </c>
      <c r="G9618" s="4">
        <v>1</v>
      </c>
      <c r="H9618" s="4">
        <v>1</v>
      </c>
      <c r="I9618" s="4">
        <v>2</v>
      </c>
      <c r="J9618" s="4" t="s">
        <v>11462</v>
      </c>
      <c r="K9618" s="4">
        <v>1</v>
      </c>
      <c r="L9618" s="4">
        <v>1027.67616</v>
      </c>
      <c r="M9618" s="4" t="s">
        <v>29</v>
      </c>
      <c r="N9618" s="4" t="s">
        <v>29</v>
      </c>
      <c r="O9618" s="4">
        <v>6.5770000000000002E-5</v>
      </c>
      <c r="P9618" s="4">
        <v>4.0620000000000001E-5</v>
      </c>
      <c r="Q9618" s="4">
        <v>2.94</v>
      </c>
    </row>
    <row r="9619" spans="1:29" x14ac:dyDescent="0.25">
      <c r="A9619" s="3" t="s">
        <v>29</v>
      </c>
      <c r="B9619" s="3" t="s">
        <v>30</v>
      </c>
      <c r="C9619" s="3" t="s">
        <v>11466</v>
      </c>
      <c r="D9619" s="3" t="s">
        <v>11467</v>
      </c>
      <c r="E9619" s="3">
        <v>0</v>
      </c>
      <c r="F9619" s="3">
        <v>4.3899999999999997</v>
      </c>
      <c r="G9619" s="3">
        <v>3</v>
      </c>
      <c r="H9619" s="3">
        <v>1</v>
      </c>
      <c r="I9619" s="3">
        <v>1</v>
      </c>
      <c r="J9619" s="3">
        <v>1</v>
      </c>
      <c r="K9619" s="3">
        <v>560</v>
      </c>
      <c r="L9619" s="3">
        <v>65.3</v>
      </c>
      <c r="M9619" s="3">
        <v>9.4700000000000006</v>
      </c>
      <c r="N9619" s="3">
        <v>3.15</v>
      </c>
      <c r="O9619" s="3">
        <v>1</v>
      </c>
      <c r="P9619" s="3" t="s">
        <v>2146</v>
      </c>
      <c r="Q9619" s="3" t="s">
        <v>2630</v>
      </c>
      <c r="R9619" s="3" t="s">
        <v>7366</v>
      </c>
      <c r="S9619" s="3" t="s">
        <v>11468</v>
      </c>
      <c r="T9619" s="3" t="s">
        <v>11469</v>
      </c>
      <c r="U9619" s="3" t="s">
        <v>11466</v>
      </c>
      <c r="V9619" s="3" t="s">
        <v>11470</v>
      </c>
      <c r="W9619" s="3" t="s">
        <v>714</v>
      </c>
      <c r="X9619" s="3" t="s">
        <v>34</v>
      </c>
      <c r="Y9619" s="3" t="s">
        <v>34</v>
      </c>
      <c r="Z9619" s="3" t="s">
        <v>34</v>
      </c>
      <c r="AA9619" s="3">
        <v>0</v>
      </c>
      <c r="AB9619" s="3" t="s">
        <v>29</v>
      </c>
      <c r="AC9619" s="3">
        <v>1</v>
      </c>
    </row>
    <row r="9620" spans="1:29" hidden="1" outlineLevel="1" collapsed="1" x14ac:dyDescent="0.25">
      <c r="A9620" t="s">
        <v>34</v>
      </c>
      <c r="B9620" s="2" t="s">
        <v>39</v>
      </c>
      <c r="C9620" s="2" t="s">
        <v>40</v>
      </c>
      <c r="D9620" s="2" t="s">
        <v>41</v>
      </c>
      <c r="E9620" s="2" t="s">
        <v>42</v>
      </c>
      <c r="F9620" s="2" t="s">
        <v>43</v>
      </c>
      <c r="G9620" s="2" t="s">
        <v>28</v>
      </c>
      <c r="H9620" s="2" t="s">
        <v>44</v>
      </c>
      <c r="I9620" s="2" t="s">
        <v>8</v>
      </c>
      <c r="J9620" s="2" t="s">
        <v>45</v>
      </c>
      <c r="K9620" s="2" t="s">
        <v>46</v>
      </c>
      <c r="L9620" s="2" t="s">
        <v>47</v>
      </c>
      <c r="M9620" s="2" t="s">
        <v>27</v>
      </c>
      <c r="N9620" s="2" t="s">
        <v>48</v>
      </c>
      <c r="O9620" s="2" t="s">
        <v>49</v>
      </c>
      <c r="P9620" s="2" t="s">
        <v>50</v>
      </c>
      <c r="Q9620" s="2" t="s">
        <v>51</v>
      </c>
    </row>
    <row r="9621" spans="1:29" hidden="1" outlineLevel="1" collapsed="1" x14ac:dyDescent="0.25">
      <c r="A9621" t="s">
        <v>34</v>
      </c>
      <c r="B9621" s="4" t="s">
        <v>29</v>
      </c>
      <c r="C9621" s="4" t="s">
        <v>11471</v>
      </c>
      <c r="D9621" s="4" t="s">
        <v>72</v>
      </c>
      <c r="E9621" s="4">
        <v>5.0644000000000004E-4</v>
      </c>
      <c r="F9621" s="4">
        <v>1.5434800000000001E-4</v>
      </c>
      <c r="G9621" s="4">
        <v>1</v>
      </c>
      <c r="H9621" s="4">
        <v>1</v>
      </c>
      <c r="I9621" s="4">
        <v>1</v>
      </c>
      <c r="J9621" s="4" t="s">
        <v>11466</v>
      </c>
      <c r="K9621" s="4">
        <v>0</v>
      </c>
      <c r="L9621" s="4">
        <v>1943.0695499999999</v>
      </c>
      <c r="M9621" s="4" t="s">
        <v>29</v>
      </c>
      <c r="N9621" s="4" t="s">
        <v>29</v>
      </c>
      <c r="O9621" s="4">
        <v>6.5770000000000002E-5</v>
      </c>
      <c r="P9621" s="4">
        <v>4.0779999999999999E-5</v>
      </c>
      <c r="Q9621" s="4">
        <v>3.15</v>
      </c>
    </row>
    <row r="9622" spans="1:29" x14ac:dyDescent="0.25">
      <c r="A9622" s="3" t="s">
        <v>29</v>
      </c>
      <c r="B9622" s="3" t="s">
        <v>30</v>
      </c>
      <c r="C9622" s="3" t="s">
        <v>11472</v>
      </c>
      <c r="D9622" s="3" t="s">
        <v>11473</v>
      </c>
      <c r="E9622" s="3">
        <v>0</v>
      </c>
      <c r="F9622" s="3">
        <v>4.3710000000000004</v>
      </c>
      <c r="G9622" s="3">
        <v>4</v>
      </c>
      <c r="H9622" s="3">
        <v>1</v>
      </c>
      <c r="I9622" s="3">
        <v>1</v>
      </c>
      <c r="J9622" s="3">
        <v>1</v>
      </c>
      <c r="K9622" s="3">
        <v>321</v>
      </c>
      <c r="L9622" s="3">
        <v>36.700000000000003</v>
      </c>
      <c r="M9622" s="3">
        <v>9.06</v>
      </c>
      <c r="N9622" s="3">
        <v>2.88</v>
      </c>
      <c r="O9622" s="3">
        <v>1</v>
      </c>
      <c r="P9622" s="3" t="s">
        <v>315</v>
      </c>
      <c r="Q9622" s="3" t="s">
        <v>34</v>
      </c>
      <c r="R9622" s="3" t="s">
        <v>11474</v>
      </c>
      <c r="S9622" s="3" t="s">
        <v>11475</v>
      </c>
      <c r="T9622" s="3" t="s">
        <v>34</v>
      </c>
      <c r="U9622" s="3" t="s">
        <v>11472</v>
      </c>
      <c r="V9622" s="3" t="s">
        <v>34</v>
      </c>
      <c r="W9622" s="3" t="s">
        <v>38</v>
      </c>
      <c r="X9622" s="3" t="s">
        <v>34</v>
      </c>
      <c r="Y9622" s="3" t="s">
        <v>34</v>
      </c>
      <c r="Z9622" s="3" t="s">
        <v>34</v>
      </c>
      <c r="AA9622" s="3">
        <v>0</v>
      </c>
      <c r="AB9622" s="3" t="s">
        <v>29</v>
      </c>
      <c r="AC9622" s="3">
        <v>1</v>
      </c>
    </row>
    <row r="9623" spans="1:29" hidden="1" outlineLevel="1" collapsed="1" x14ac:dyDescent="0.25">
      <c r="A9623" t="s">
        <v>34</v>
      </c>
      <c r="B9623" s="2" t="s">
        <v>39</v>
      </c>
      <c r="C9623" s="2" t="s">
        <v>40</v>
      </c>
      <c r="D9623" s="2" t="s">
        <v>41</v>
      </c>
      <c r="E9623" s="2" t="s">
        <v>42</v>
      </c>
      <c r="F9623" s="2" t="s">
        <v>43</v>
      </c>
      <c r="G9623" s="2" t="s">
        <v>28</v>
      </c>
      <c r="H9623" s="2" t="s">
        <v>44</v>
      </c>
      <c r="I9623" s="2" t="s">
        <v>8</v>
      </c>
      <c r="J9623" s="2" t="s">
        <v>45</v>
      </c>
      <c r="K9623" s="2" t="s">
        <v>46</v>
      </c>
      <c r="L9623" s="2" t="s">
        <v>47</v>
      </c>
      <c r="M9623" s="2" t="s">
        <v>27</v>
      </c>
      <c r="N9623" s="2" t="s">
        <v>48</v>
      </c>
      <c r="O9623" s="2" t="s">
        <v>49</v>
      </c>
      <c r="P9623" s="2" t="s">
        <v>50</v>
      </c>
      <c r="Q9623" s="2" t="s">
        <v>51</v>
      </c>
    </row>
    <row r="9624" spans="1:29" hidden="1" outlineLevel="1" collapsed="1" x14ac:dyDescent="0.25">
      <c r="A9624" t="s">
        <v>34</v>
      </c>
      <c r="B9624" s="4" t="s">
        <v>29</v>
      </c>
      <c r="C9624" s="4" t="s">
        <v>11476</v>
      </c>
      <c r="D9624" s="4" t="s">
        <v>34</v>
      </c>
      <c r="E9624" s="4">
        <v>5.2635300000000002E-4</v>
      </c>
      <c r="F9624" s="4">
        <v>1.5434800000000001E-4</v>
      </c>
      <c r="G9624" s="4">
        <v>1</v>
      </c>
      <c r="H9624" s="4">
        <v>1</v>
      </c>
      <c r="I9624" s="4">
        <v>1</v>
      </c>
      <c r="J9624" s="4" t="s">
        <v>11472</v>
      </c>
      <c r="K9624" s="4">
        <v>0</v>
      </c>
      <c r="L9624" s="4">
        <v>1570.8223800000001</v>
      </c>
      <c r="M9624" s="4" t="s">
        <v>29</v>
      </c>
      <c r="N9624" s="4" t="s">
        <v>29</v>
      </c>
      <c r="O9624" s="4">
        <v>6.5770000000000002E-5</v>
      </c>
      <c r="P9624" s="4">
        <v>4.2559999999999999E-5</v>
      </c>
      <c r="Q9624" s="4">
        <v>2.88</v>
      </c>
    </row>
    <row r="9625" spans="1:29" x14ac:dyDescent="0.25">
      <c r="A9625" s="3" t="s">
        <v>29</v>
      </c>
      <c r="B9625" s="3" t="s">
        <v>30</v>
      </c>
      <c r="C9625" s="3" t="s">
        <v>11477</v>
      </c>
      <c r="D9625" s="3" t="s">
        <v>11478</v>
      </c>
      <c r="E9625" s="3">
        <v>0</v>
      </c>
      <c r="F9625" s="3">
        <v>4.3410000000000002</v>
      </c>
      <c r="G9625" s="3">
        <v>6</v>
      </c>
      <c r="H9625" s="3">
        <v>1</v>
      </c>
      <c r="I9625" s="3">
        <v>1</v>
      </c>
      <c r="J9625" s="3">
        <v>1</v>
      </c>
      <c r="K9625" s="3">
        <v>278</v>
      </c>
      <c r="L9625" s="3">
        <v>33.200000000000003</v>
      </c>
      <c r="M9625" s="3">
        <v>5.29</v>
      </c>
      <c r="N9625" s="3">
        <v>3.96</v>
      </c>
      <c r="O9625" s="3">
        <v>1</v>
      </c>
      <c r="P9625" s="3" t="s">
        <v>315</v>
      </c>
      <c r="Q9625" s="3" t="s">
        <v>34</v>
      </c>
      <c r="R9625" s="3" t="s">
        <v>34</v>
      </c>
      <c r="S9625" s="3" t="s">
        <v>11479</v>
      </c>
      <c r="T9625" s="3" t="s">
        <v>34</v>
      </c>
      <c r="U9625" s="3" t="s">
        <v>11477</v>
      </c>
      <c r="V9625" s="3" t="s">
        <v>34</v>
      </c>
      <c r="W9625" s="3" t="s">
        <v>38</v>
      </c>
      <c r="X9625" s="3" t="s">
        <v>34</v>
      </c>
      <c r="Y9625" s="3" t="s">
        <v>34</v>
      </c>
      <c r="Z9625" s="3" t="s">
        <v>34</v>
      </c>
      <c r="AA9625" s="3">
        <v>0</v>
      </c>
      <c r="AB9625" s="3" t="s">
        <v>29</v>
      </c>
      <c r="AC9625" s="3">
        <v>1</v>
      </c>
    </row>
    <row r="9626" spans="1:29" hidden="1" outlineLevel="1" collapsed="1" x14ac:dyDescent="0.25">
      <c r="A9626" t="s">
        <v>34</v>
      </c>
      <c r="B9626" s="2" t="s">
        <v>39</v>
      </c>
      <c r="C9626" s="2" t="s">
        <v>40</v>
      </c>
      <c r="D9626" s="2" t="s">
        <v>41</v>
      </c>
      <c r="E9626" s="2" t="s">
        <v>42</v>
      </c>
      <c r="F9626" s="2" t="s">
        <v>43</v>
      </c>
      <c r="G9626" s="2" t="s">
        <v>28</v>
      </c>
      <c r="H9626" s="2" t="s">
        <v>44</v>
      </c>
      <c r="I9626" s="2" t="s">
        <v>8</v>
      </c>
      <c r="J9626" s="2" t="s">
        <v>45</v>
      </c>
      <c r="K9626" s="2" t="s">
        <v>46</v>
      </c>
      <c r="L9626" s="2" t="s">
        <v>47</v>
      </c>
      <c r="M9626" s="2" t="s">
        <v>27</v>
      </c>
      <c r="N9626" s="2" t="s">
        <v>48</v>
      </c>
      <c r="O9626" s="2" t="s">
        <v>49</v>
      </c>
      <c r="P9626" s="2" t="s">
        <v>50</v>
      </c>
      <c r="Q9626" s="2" t="s">
        <v>51</v>
      </c>
    </row>
    <row r="9627" spans="1:29" hidden="1" outlineLevel="1" collapsed="1" x14ac:dyDescent="0.25">
      <c r="A9627" t="s">
        <v>34</v>
      </c>
      <c r="B9627" s="4" t="s">
        <v>29</v>
      </c>
      <c r="C9627" s="4" t="s">
        <v>11480</v>
      </c>
      <c r="D9627" s="4" t="s">
        <v>34</v>
      </c>
      <c r="E9627" s="4">
        <v>5.5769800000000003E-4</v>
      </c>
      <c r="F9627" s="4">
        <v>1.5434800000000001E-4</v>
      </c>
      <c r="G9627" s="4">
        <v>1</v>
      </c>
      <c r="H9627" s="4">
        <v>1</v>
      </c>
      <c r="I9627" s="4">
        <v>1</v>
      </c>
      <c r="J9627" s="4" t="s">
        <v>11477</v>
      </c>
      <c r="K9627" s="4">
        <v>0</v>
      </c>
      <c r="L9627" s="4">
        <v>1815.92758</v>
      </c>
      <c r="M9627" s="4" t="s">
        <v>29</v>
      </c>
      <c r="N9627" s="4" t="s">
        <v>29</v>
      </c>
      <c r="O9627" s="4">
        <v>6.5770000000000002E-5</v>
      </c>
      <c r="P9627" s="4">
        <v>4.5599999999999997E-5</v>
      </c>
      <c r="Q9627" s="4">
        <v>3.96</v>
      </c>
    </row>
    <row r="9628" spans="1:29" x14ac:dyDescent="0.25">
      <c r="A9628" s="3" t="s">
        <v>29</v>
      </c>
      <c r="B9628" s="3" t="s">
        <v>30</v>
      </c>
      <c r="C9628" s="3" t="s">
        <v>11481</v>
      </c>
      <c r="D9628" s="3" t="s">
        <v>11482</v>
      </c>
      <c r="E9628" s="3">
        <v>0</v>
      </c>
      <c r="F9628" s="3">
        <v>4.3360000000000003</v>
      </c>
      <c r="G9628" s="3">
        <v>2</v>
      </c>
      <c r="H9628" s="3">
        <v>1</v>
      </c>
      <c r="I9628" s="3">
        <v>1</v>
      </c>
      <c r="J9628" s="3">
        <v>1</v>
      </c>
      <c r="K9628" s="3">
        <v>785</v>
      </c>
      <c r="L9628" s="3">
        <v>88.4</v>
      </c>
      <c r="M9628" s="3">
        <v>6.25</v>
      </c>
      <c r="N9628" s="3">
        <v>2.31</v>
      </c>
      <c r="O9628" s="3">
        <v>1</v>
      </c>
      <c r="P9628" s="3" t="s">
        <v>315</v>
      </c>
      <c r="Q9628" s="3" t="s">
        <v>2310</v>
      </c>
      <c r="R9628" s="3" t="s">
        <v>2311</v>
      </c>
      <c r="S9628" s="3" t="s">
        <v>11483</v>
      </c>
      <c r="T9628" s="3" t="s">
        <v>11484</v>
      </c>
      <c r="U9628" s="3" t="s">
        <v>11481</v>
      </c>
      <c r="V9628" s="3" t="s">
        <v>11485</v>
      </c>
      <c r="W9628" s="3" t="s">
        <v>1503</v>
      </c>
      <c r="X9628" s="3" t="s">
        <v>11486</v>
      </c>
      <c r="Y9628" s="3" t="s">
        <v>34</v>
      </c>
      <c r="Z9628" s="3" t="s">
        <v>34</v>
      </c>
      <c r="AA9628" s="3">
        <v>1</v>
      </c>
      <c r="AB9628" s="3" t="s">
        <v>29</v>
      </c>
      <c r="AC9628" s="3">
        <v>1</v>
      </c>
    </row>
    <row r="9629" spans="1:29" hidden="1" outlineLevel="1" collapsed="1" x14ac:dyDescent="0.25">
      <c r="A9629" t="s">
        <v>34</v>
      </c>
      <c r="B9629" s="2" t="s">
        <v>39</v>
      </c>
      <c r="C9629" s="2" t="s">
        <v>40</v>
      </c>
      <c r="D9629" s="2" t="s">
        <v>41</v>
      </c>
      <c r="E9629" s="2" t="s">
        <v>42</v>
      </c>
      <c r="F9629" s="2" t="s">
        <v>43</v>
      </c>
      <c r="G9629" s="2" t="s">
        <v>28</v>
      </c>
      <c r="H9629" s="2" t="s">
        <v>44</v>
      </c>
      <c r="I9629" s="2" t="s">
        <v>8</v>
      </c>
      <c r="J9629" s="2" t="s">
        <v>45</v>
      </c>
      <c r="K9629" s="2" t="s">
        <v>46</v>
      </c>
      <c r="L9629" s="2" t="s">
        <v>47</v>
      </c>
      <c r="M9629" s="2" t="s">
        <v>27</v>
      </c>
      <c r="N9629" s="2" t="s">
        <v>48</v>
      </c>
      <c r="O9629" s="2" t="s">
        <v>49</v>
      </c>
      <c r="P9629" s="2" t="s">
        <v>50</v>
      </c>
      <c r="Q9629" s="2" t="s">
        <v>51</v>
      </c>
    </row>
    <row r="9630" spans="1:29" hidden="1" outlineLevel="1" collapsed="1" x14ac:dyDescent="0.25">
      <c r="A9630" t="s">
        <v>34</v>
      </c>
      <c r="B9630" s="4" t="s">
        <v>29</v>
      </c>
      <c r="C9630" s="4" t="s">
        <v>11487</v>
      </c>
      <c r="D9630" s="4" t="s">
        <v>2553</v>
      </c>
      <c r="E9630" s="4">
        <v>5.6129300000000003E-4</v>
      </c>
      <c r="F9630" s="4">
        <v>1.5434800000000001E-4</v>
      </c>
      <c r="G9630" s="4">
        <v>1</v>
      </c>
      <c r="H9630" s="4">
        <v>1</v>
      </c>
      <c r="I9630" s="4">
        <v>1</v>
      </c>
      <c r="J9630" s="4" t="s">
        <v>11481</v>
      </c>
      <c r="K9630" s="4">
        <v>0</v>
      </c>
      <c r="L9630" s="4">
        <v>1628.77709</v>
      </c>
      <c r="M9630" s="4" t="s">
        <v>29</v>
      </c>
      <c r="N9630" s="4" t="s">
        <v>29</v>
      </c>
      <c r="O9630" s="4">
        <v>6.5770000000000002E-5</v>
      </c>
      <c r="P9630" s="4">
        <v>4.6149999999999997E-5</v>
      </c>
      <c r="Q9630" s="4">
        <v>2.31</v>
      </c>
    </row>
    <row r="9631" spans="1:29" x14ac:dyDescent="0.25">
      <c r="A9631" s="3" t="s">
        <v>29</v>
      </c>
      <c r="B9631" s="3" t="s">
        <v>30</v>
      </c>
      <c r="C9631" s="3" t="s">
        <v>11488</v>
      </c>
      <c r="D9631" s="3" t="s">
        <v>11489</v>
      </c>
      <c r="E9631" s="3">
        <v>0</v>
      </c>
      <c r="F9631" s="3">
        <v>4.327</v>
      </c>
      <c r="G9631" s="3">
        <v>8</v>
      </c>
      <c r="H9631" s="3">
        <v>3</v>
      </c>
      <c r="I9631" s="3">
        <v>3</v>
      </c>
      <c r="J9631" s="3">
        <v>3</v>
      </c>
      <c r="K9631" s="3">
        <v>409</v>
      </c>
      <c r="L9631" s="3">
        <v>47.7</v>
      </c>
      <c r="M9631" s="3">
        <v>7.88</v>
      </c>
      <c r="N9631" s="3">
        <v>3.63</v>
      </c>
      <c r="O9631" s="3">
        <v>3</v>
      </c>
      <c r="P9631" s="3" t="s">
        <v>315</v>
      </c>
      <c r="Q9631" s="3" t="s">
        <v>34</v>
      </c>
      <c r="R9631" s="3" t="s">
        <v>4161</v>
      </c>
      <c r="S9631" s="3" t="s">
        <v>11490</v>
      </c>
      <c r="T9631" s="3" t="s">
        <v>11491</v>
      </c>
      <c r="U9631" s="3" t="s">
        <v>11488</v>
      </c>
      <c r="V9631" s="3" t="s">
        <v>11492</v>
      </c>
      <c r="W9631" s="3" t="s">
        <v>449</v>
      </c>
      <c r="X9631" s="3" t="s">
        <v>11493</v>
      </c>
      <c r="Y9631" s="3" t="s">
        <v>11494</v>
      </c>
      <c r="Z9631" s="3" t="s">
        <v>6255</v>
      </c>
      <c r="AA9631" s="3">
        <v>30</v>
      </c>
      <c r="AB9631" s="3" t="s">
        <v>29</v>
      </c>
      <c r="AC9631" s="3">
        <v>1</v>
      </c>
    </row>
    <row r="9632" spans="1:29" hidden="1" outlineLevel="1" collapsed="1" x14ac:dyDescent="0.25">
      <c r="A9632" t="s">
        <v>34</v>
      </c>
      <c r="B9632" s="2" t="s">
        <v>39</v>
      </c>
      <c r="C9632" s="2" t="s">
        <v>40</v>
      </c>
      <c r="D9632" s="2" t="s">
        <v>41</v>
      </c>
      <c r="E9632" s="2" t="s">
        <v>42</v>
      </c>
      <c r="F9632" s="2" t="s">
        <v>43</v>
      </c>
      <c r="G9632" s="2" t="s">
        <v>28</v>
      </c>
      <c r="H9632" s="2" t="s">
        <v>44</v>
      </c>
      <c r="I9632" s="2" t="s">
        <v>8</v>
      </c>
      <c r="J9632" s="2" t="s">
        <v>45</v>
      </c>
      <c r="K9632" s="2" t="s">
        <v>46</v>
      </c>
      <c r="L9632" s="2" t="s">
        <v>47</v>
      </c>
      <c r="M9632" s="2" t="s">
        <v>27</v>
      </c>
      <c r="N9632" s="2" t="s">
        <v>48</v>
      </c>
      <c r="O9632" s="2" t="s">
        <v>49</v>
      </c>
      <c r="P9632" s="2" t="s">
        <v>50</v>
      </c>
      <c r="Q9632" s="2" t="s">
        <v>51</v>
      </c>
    </row>
    <row r="9633" spans="1:29" hidden="1" outlineLevel="1" collapsed="1" x14ac:dyDescent="0.25">
      <c r="A9633" t="s">
        <v>34</v>
      </c>
      <c r="B9633" s="4" t="s">
        <v>29</v>
      </c>
      <c r="C9633" s="4" t="s">
        <v>11495</v>
      </c>
      <c r="D9633" s="4" t="s">
        <v>34</v>
      </c>
      <c r="E9633" s="4">
        <v>0.103281</v>
      </c>
      <c r="F9633" s="4">
        <v>3.6348800000000001E-3</v>
      </c>
      <c r="G9633" s="4">
        <v>1</v>
      </c>
      <c r="H9633" s="4">
        <v>1</v>
      </c>
      <c r="I9633" s="4">
        <v>1</v>
      </c>
      <c r="J9633" s="4" t="s">
        <v>11488</v>
      </c>
      <c r="K9633" s="4">
        <v>1</v>
      </c>
      <c r="L9633" s="4">
        <v>874.49926000000005</v>
      </c>
      <c r="M9633" s="4" t="s">
        <v>29</v>
      </c>
      <c r="N9633" s="4" t="s">
        <v>29</v>
      </c>
      <c r="O9633" s="4">
        <v>1.302E-3</v>
      </c>
      <c r="P9633" s="4">
        <v>2.8629999999999999E-2</v>
      </c>
      <c r="Q9633" s="4">
        <v>1.61</v>
      </c>
    </row>
    <row r="9634" spans="1:29" hidden="1" outlineLevel="1" collapsed="1" x14ac:dyDescent="0.25">
      <c r="A9634" t="s">
        <v>34</v>
      </c>
      <c r="B9634" s="4" t="s">
        <v>29</v>
      </c>
      <c r="C9634" s="4" t="s">
        <v>11496</v>
      </c>
      <c r="D9634" s="4" t="s">
        <v>34</v>
      </c>
      <c r="E9634" s="4">
        <v>0.12046999999999999</v>
      </c>
      <c r="F9634" s="4">
        <v>3.88172E-3</v>
      </c>
      <c r="G9634" s="4">
        <v>1</v>
      </c>
      <c r="H9634" s="4">
        <v>1</v>
      </c>
      <c r="I9634" s="4">
        <v>1</v>
      </c>
      <c r="J9634" s="4" t="s">
        <v>11488</v>
      </c>
      <c r="K9634" s="4">
        <v>0</v>
      </c>
      <c r="L9634" s="4">
        <v>1204.6684499999999</v>
      </c>
      <c r="M9634" s="4" t="s">
        <v>29</v>
      </c>
      <c r="N9634" s="4" t="s">
        <v>29</v>
      </c>
      <c r="O9634" s="4">
        <v>1.39E-3</v>
      </c>
      <c r="P9634" s="4">
        <v>3.5979999999999998E-2</v>
      </c>
      <c r="Q9634" s="4">
        <v>2.0099999999999998</v>
      </c>
    </row>
    <row r="9635" spans="1:29" hidden="1" outlineLevel="1" collapsed="1" x14ac:dyDescent="0.25">
      <c r="A9635" t="s">
        <v>34</v>
      </c>
      <c r="B9635" s="4" t="s">
        <v>29</v>
      </c>
      <c r="C9635" s="4" t="s">
        <v>11497</v>
      </c>
      <c r="D9635" s="4" t="s">
        <v>34</v>
      </c>
      <c r="E9635" s="4">
        <v>0.14169699999999999</v>
      </c>
      <c r="F9635" s="4">
        <v>4.5270700000000002E-3</v>
      </c>
      <c r="G9635" s="4">
        <v>1</v>
      </c>
      <c r="H9635" s="4">
        <v>1</v>
      </c>
      <c r="I9635" s="4">
        <v>1</v>
      </c>
      <c r="J9635" s="4" t="s">
        <v>11488</v>
      </c>
      <c r="K9635" s="4">
        <v>1</v>
      </c>
      <c r="L9635" s="4">
        <v>1958.0242699999999</v>
      </c>
      <c r="M9635" s="4" t="s">
        <v>29</v>
      </c>
      <c r="N9635" s="4" t="s">
        <v>29</v>
      </c>
      <c r="O9635" s="4">
        <v>1.6659999999999999E-3</v>
      </c>
      <c r="P9635" s="4">
        <v>4.5719999999999997E-2</v>
      </c>
      <c r="Q9635" s="4">
        <v>2.35</v>
      </c>
    </row>
    <row r="9636" spans="1:29" x14ac:dyDescent="0.25">
      <c r="A9636" s="3" t="s">
        <v>29</v>
      </c>
      <c r="B9636" s="3" t="s">
        <v>30</v>
      </c>
      <c r="C9636" s="3" t="s">
        <v>11498</v>
      </c>
      <c r="D9636" s="3" t="s">
        <v>11499</v>
      </c>
      <c r="E9636" s="3">
        <v>0</v>
      </c>
      <c r="F9636" s="3">
        <v>4.3170000000000002</v>
      </c>
      <c r="G9636" s="3">
        <v>2</v>
      </c>
      <c r="H9636" s="3">
        <v>1</v>
      </c>
      <c r="I9636" s="3">
        <v>1</v>
      </c>
      <c r="J9636" s="3">
        <v>1</v>
      </c>
      <c r="K9636" s="3">
        <v>526</v>
      </c>
      <c r="L9636" s="3">
        <v>59.6</v>
      </c>
      <c r="M9636" s="3">
        <v>6.39</v>
      </c>
      <c r="N9636" s="3">
        <v>2.8</v>
      </c>
      <c r="O9636" s="3">
        <v>1</v>
      </c>
      <c r="P9636" s="3" t="s">
        <v>34</v>
      </c>
      <c r="Q9636" s="3" t="s">
        <v>34</v>
      </c>
      <c r="R9636" s="3" t="s">
        <v>1754</v>
      </c>
      <c r="S9636" s="3" t="s">
        <v>6485</v>
      </c>
      <c r="T9636" s="3" t="s">
        <v>34</v>
      </c>
      <c r="U9636" s="3" t="s">
        <v>11500</v>
      </c>
      <c r="V9636" s="3" t="s">
        <v>34</v>
      </c>
      <c r="W9636" s="3" t="s">
        <v>714</v>
      </c>
      <c r="X9636" s="3" t="s">
        <v>34</v>
      </c>
      <c r="Y9636" s="3" t="s">
        <v>34</v>
      </c>
      <c r="Z9636" s="3" t="s">
        <v>34</v>
      </c>
      <c r="AA9636" s="3">
        <v>0</v>
      </c>
      <c r="AB9636" s="3" t="s">
        <v>29</v>
      </c>
      <c r="AC9636" s="3">
        <v>1</v>
      </c>
    </row>
    <row r="9637" spans="1:29" hidden="1" outlineLevel="1" collapsed="1" x14ac:dyDescent="0.25">
      <c r="A9637" t="s">
        <v>34</v>
      </c>
      <c r="B9637" s="2" t="s">
        <v>39</v>
      </c>
      <c r="C9637" s="2" t="s">
        <v>40</v>
      </c>
      <c r="D9637" s="2" t="s">
        <v>41</v>
      </c>
      <c r="E9637" s="2" t="s">
        <v>42</v>
      </c>
      <c r="F9637" s="2" t="s">
        <v>43</v>
      </c>
      <c r="G9637" s="2" t="s">
        <v>28</v>
      </c>
      <c r="H9637" s="2" t="s">
        <v>44</v>
      </c>
      <c r="I9637" s="2" t="s">
        <v>8</v>
      </c>
      <c r="J9637" s="2" t="s">
        <v>45</v>
      </c>
      <c r="K9637" s="2" t="s">
        <v>46</v>
      </c>
      <c r="L9637" s="2" t="s">
        <v>47</v>
      </c>
      <c r="M9637" s="2" t="s">
        <v>27</v>
      </c>
      <c r="N9637" s="2" t="s">
        <v>48</v>
      </c>
      <c r="O9637" s="2" t="s">
        <v>49</v>
      </c>
      <c r="P9637" s="2" t="s">
        <v>50</v>
      </c>
      <c r="Q9637" s="2" t="s">
        <v>51</v>
      </c>
    </row>
    <row r="9638" spans="1:29" hidden="1" outlineLevel="1" collapsed="1" x14ac:dyDescent="0.25">
      <c r="A9638" t="s">
        <v>34</v>
      </c>
      <c r="B9638" s="4" t="s">
        <v>29</v>
      </c>
      <c r="C9638" s="4" t="s">
        <v>11501</v>
      </c>
      <c r="D9638" s="4" t="s">
        <v>66</v>
      </c>
      <c r="E9638" s="4">
        <v>5.8336100000000001E-4</v>
      </c>
      <c r="F9638" s="4">
        <v>1.5434800000000001E-4</v>
      </c>
      <c r="G9638" s="4">
        <v>1</v>
      </c>
      <c r="H9638" s="4">
        <v>1</v>
      </c>
      <c r="I9638" s="4">
        <v>1</v>
      </c>
      <c r="J9638" s="4" t="s">
        <v>11498</v>
      </c>
      <c r="K9638" s="4">
        <v>0</v>
      </c>
      <c r="L9638" s="4">
        <v>1488.75153</v>
      </c>
      <c r="M9638" s="4" t="s">
        <v>29</v>
      </c>
      <c r="N9638" s="4" t="s">
        <v>29</v>
      </c>
      <c r="O9638" s="4">
        <v>6.5770000000000002E-5</v>
      </c>
      <c r="P9638" s="4">
        <v>4.8189999999999998E-5</v>
      </c>
      <c r="Q9638" s="4">
        <v>2.8</v>
      </c>
    </row>
    <row r="9639" spans="1:29" x14ac:dyDescent="0.25">
      <c r="A9639" s="3" t="s">
        <v>29</v>
      </c>
      <c r="B9639" s="3" t="s">
        <v>30</v>
      </c>
      <c r="C9639" s="3" t="s">
        <v>11502</v>
      </c>
      <c r="D9639" s="3" t="s">
        <v>11503</v>
      </c>
      <c r="E9639" s="3">
        <v>0</v>
      </c>
      <c r="F9639" s="3">
        <v>4.3</v>
      </c>
      <c r="G9639" s="3">
        <v>4</v>
      </c>
      <c r="H9639" s="3">
        <v>2</v>
      </c>
      <c r="I9639" s="3">
        <v>2</v>
      </c>
      <c r="J9639" s="3">
        <v>2</v>
      </c>
      <c r="K9639" s="3">
        <v>902</v>
      </c>
      <c r="L9639" s="3">
        <v>103.2</v>
      </c>
      <c r="M9639" s="3">
        <v>5.62</v>
      </c>
      <c r="N9639" s="3">
        <v>2.57</v>
      </c>
      <c r="O9639" s="3">
        <v>2</v>
      </c>
      <c r="P9639" s="3" t="s">
        <v>315</v>
      </c>
      <c r="Q9639" s="3" t="s">
        <v>34</v>
      </c>
      <c r="R9639" s="3" t="s">
        <v>1854</v>
      </c>
      <c r="S9639" s="3" t="s">
        <v>11504</v>
      </c>
      <c r="T9639" s="3" t="s">
        <v>34</v>
      </c>
      <c r="U9639" s="3" t="s">
        <v>11502</v>
      </c>
      <c r="V9639" s="3" t="s">
        <v>34</v>
      </c>
      <c r="W9639" s="3" t="s">
        <v>2549</v>
      </c>
      <c r="X9639" s="3" t="s">
        <v>34</v>
      </c>
      <c r="Y9639" s="3" t="s">
        <v>34</v>
      </c>
      <c r="Z9639" s="3" t="s">
        <v>34</v>
      </c>
      <c r="AA9639" s="3">
        <v>0</v>
      </c>
      <c r="AB9639" s="3" t="s">
        <v>29</v>
      </c>
      <c r="AC9639" s="3">
        <v>1</v>
      </c>
    </row>
    <row r="9640" spans="1:29" hidden="1" outlineLevel="1" collapsed="1" x14ac:dyDescent="0.25">
      <c r="A9640" t="s">
        <v>34</v>
      </c>
      <c r="B9640" s="2" t="s">
        <v>39</v>
      </c>
      <c r="C9640" s="2" t="s">
        <v>40</v>
      </c>
      <c r="D9640" s="2" t="s">
        <v>41</v>
      </c>
      <c r="E9640" s="2" t="s">
        <v>42</v>
      </c>
      <c r="F9640" s="2" t="s">
        <v>43</v>
      </c>
      <c r="G9640" s="2" t="s">
        <v>28</v>
      </c>
      <c r="H9640" s="2" t="s">
        <v>44</v>
      </c>
      <c r="I9640" s="2" t="s">
        <v>8</v>
      </c>
      <c r="J9640" s="2" t="s">
        <v>45</v>
      </c>
      <c r="K9640" s="2" t="s">
        <v>46</v>
      </c>
      <c r="L9640" s="2" t="s">
        <v>47</v>
      </c>
      <c r="M9640" s="2" t="s">
        <v>27</v>
      </c>
      <c r="N9640" s="2" t="s">
        <v>48</v>
      </c>
      <c r="O9640" s="2" t="s">
        <v>49</v>
      </c>
      <c r="P9640" s="2" t="s">
        <v>50</v>
      </c>
      <c r="Q9640" s="2" t="s">
        <v>51</v>
      </c>
    </row>
    <row r="9641" spans="1:29" hidden="1" outlineLevel="1" collapsed="1" x14ac:dyDescent="0.25">
      <c r="A9641" t="s">
        <v>34</v>
      </c>
      <c r="B9641" s="4" t="s">
        <v>29</v>
      </c>
      <c r="C9641" s="4" t="s">
        <v>11505</v>
      </c>
      <c r="D9641" s="4" t="s">
        <v>34</v>
      </c>
      <c r="E9641" s="4">
        <v>5.9783800000000002E-3</v>
      </c>
      <c r="F9641" s="4">
        <v>4.3565599999999998E-4</v>
      </c>
      <c r="G9641" s="4">
        <v>1</v>
      </c>
      <c r="H9641" s="4">
        <v>1</v>
      </c>
      <c r="I9641" s="4">
        <v>1</v>
      </c>
      <c r="J9641" s="4" t="s">
        <v>11502</v>
      </c>
      <c r="K9641" s="4">
        <v>0</v>
      </c>
      <c r="L9641" s="4">
        <v>1522.83043</v>
      </c>
      <c r="M9641" s="4" t="s">
        <v>29</v>
      </c>
      <c r="N9641" s="4" t="s">
        <v>29</v>
      </c>
      <c r="O9641" s="4">
        <v>1.639E-4</v>
      </c>
      <c r="P9641" s="4">
        <v>7.5889999999999996E-4</v>
      </c>
      <c r="Q9641" s="4">
        <v>2.57</v>
      </c>
    </row>
    <row r="9642" spans="1:29" hidden="1" outlineLevel="1" collapsed="1" x14ac:dyDescent="0.25">
      <c r="A9642" t="s">
        <v>34</v>
      </c>
      <c r="B9642" s="4" t="s">
        <v>29</v>
      </c>
      <c r="C9642" s="4" t="s">
        <v>11506</v>
      </c>
      <c r="D9642" s="4" t="s">
        <v>4782</v>
      </c>
      <c r="E9642" s="4">
        <v>0.17904</v>
      </c>
      <c r="F9642" s="4">
        <v>5.2618600000000001E-3</v>
      </c>
      <c r="G9642" s="4">
        <v>1</v>
      </c>
      <c r="H9642" s="4">
        <v>1</v>
      </c>
      <c r="I9642" s="4">
        <v>1</v>
      </c>
      <c r="J9642" s="4" t="s">
        <v>11502</v>
      </c>
      <c r="K9642" s="4">
        <v>0</v>
      </c>
      <c r="L9642" s="4">
        <v>2780.2865700000002</v>
      </c>
      <c r="M9642" s="4" t="s">
        <v>29</v>
      </c>
      <c r="N9642" s="4" t="s">
        <v>29</v>
      </c>
      <c r="O9642" s="4">
        <v>1.9750000000000002E-3</v>
      </c>
      <c r="P9642" s="4">
        <v>6.6040000000000001E-2</v>
      </c>
      <c r="Q9642" s="4">
        <v>2.33</v>
      </c>
    </row>
    <row r="9643" spans="1:29" x14ac:dyDescent="0.25">
      <c r="A9643" s="3" t="s">
        <v>29</v>
      </c>
      <c r="B9643" s="3" t="s">
        <v>30</v>
      </c>
      <c r="C9643" s="3" t="s">
        <v>11507</v>
      </c>
      <c r="D9643" s="3" t="s">
        <v>11508</v>
      </c>
      <c r="E9643" s="3">
        <v>0</v>
      </c>
      <c r="F9643" s="3">
        <v>4.2850000000000001</v>
      </c>
      <c r="G9643" s="3">
        <v>13</v>
      </c>
      <c r="H9643" s="3">
        <v>1</v>
      </c>
      <c r="I9643" s="3">
        <v>1</v>
      </c>
      <c r="J9643" s="3">
        <v>1</v>
      </c>
      <c r="K9643" s="3">
        <v>94</v>
      </c>
      <c r="L9643" s="3">
        <v>11.3</v>
      </c>
      <c r="M9643" s="3">
        <v>10.33</v>
      </c>
      <c r="N9643" s="3">
        <v>3.3</v>
      </c>
      <c r="O9643" s="3">
        <v>1</v>
      </c>
      <c r="P9643" s="3" t="s">
        <v>34</v>
      </c>
      <c r="Q9643" s="3" t="s">
        <v>34</v>
      </c>
      <c r="R9643" s="3" t="s">
        <v>34</v>
      </c>
      <c r="S9643" s="3" t="s">
        <v>11509</v>
      </c>
      <c r="T9643" s="3" t="s">
        <v>34</v>
      </c>
      <c r="U9643" s="3" t="s">
        <v>11510</v>
      </c>
      <c r="V9643" s="3" t="s">
        <v>34</v>
      </c>
      <c r="W9643" s="3" t="s">
        <v>1555</v>
      </c>
      <c r="X9643" s="3" t="s">
        <v>34</v>
      </c>
      <c r="Y9643" s="3" t="s">
        <v>34</v>
      </c>
      <c r="Z9643" s="3" t="s">
        <v>34</v>
      </c>
      <c r="AA9643" s="3">
        <v>0</v>
      </c>
      <c r="AB9643" s="3" t="s">
        <v>29</v>
      </c>
      <c r="AC9643" s="3">
        <v>1</v>
      </c>
    </row>
    <row r="9644" spans="1:29" hidden="1" outlineLevel="1" collapsed="1" x14ac:dyDescent="0.25">
      <c r="A9644" t="s">
        <v>34</v>
      </c>
      <c r="B9644" s="2" t="s">
        <v>39</v>
      </c>
      <c r="C9644" s="2" t="s">
        <v>40</v>
      </c>
      <c r="D9644" s="2" t="s">
        <v>41</v>
      </c>
      <c r="E9644" s="2" t="s">
        <v>42</v>
      </c>
      <c r="F9644" s="2" t="s">
        <v>43</v>
      </c>
      <c r="G9644" s="2" t="s">
        <v>28</v>
      </c>
      <c r="H9644" s="2" t="s">
        <v>44</v>
      </c>
      <c r="I9644" s="2" t="s">
        <v>8</v>
      </c>
      <c r="J9644" s="2" t="s">
        <v>45</v>
      </c>
      <c r="K9644" s="2" t="s">
        <v>46</v>
      </c>
      <c r="L9644" s="2" t="s">
        <v>47</v>
      </c>
      <c r="M9644" s="2" t="s">
        <v>27</v>
      </c>
      <c r="N9644" s="2" t="s">
        <v>48</v>
      </c>
      <c r="O9644" s="2" t="s">
        <v>49</v>
      </c>
      <c r="P9644" s="2" t="s">
        <v>50</v>
      </c>
      <c r="Q9644" s="2" t="s">
        <v>51</v>
      </c>
    </row>
    <row r="9645" spans="1:29" hidden="1" outlineLevel="1" collapsed="1" x14ac:dyDescent="0.25">
      <c r="A9645" t="s">
        <v>34</v>
      </c>
      <c r="B9645" s="4" t="s">
        <v>29</v>
      </c>
      <c r="C9645" s="4" t="s">
        <v>11511</v>
      </c>
      <c r="D9645" s="4" t="s">
        <v>128</v>
      </c>
      <c r="E9645" s="4">
        <v>6.2208200000000004E-4</v>
      </c>
      <c r="F9645" s="4">
        <v>1.5434800000000001E-4</v>
      </c>
      <c r="G9645" s="4">
        <v>1</v>
      </c>
      <c r="H9645" s="4">
        <v>1</v>
      </c>
      <c r="I9645" s="4">
        <v>1</v>
      </c>
      <c r="J9645" s="4" t="s">
        <v>11507</v>
      </c>
      <c r="K9645" s="4">
        <v>0</v>
      </c>
      <c r="L9645" s="4">
        <v>1490.6944000000001</v>
      </c>
      <c r="M9645" s="4" t="s">
        <v>29</v>
      </c>
      <c r="N9645" s="4" t="s">
        <v>29</v>
      </c>
      <c r="O9645" s="4">
        <v>6.5770000000000002E-5</v>
      </c>
      <c r="P9645" s="4">
        <v>5.1860000000000002E-5</v>
      </c>
      <c r="Q9645" s="4">
        <v>3.3</v>
      </c>
    </row>
    <row r="9646" spans="1:29" x14ac:dyDescent="0.25">
      <c r="A9646" s="3" t="s">
        <v>29</v>
      </c>
      <c r="B9646" s="3" t="s">
        <v>30</v>
      </c>
      <c r="C9646" s="3" t="s">
        <v>11512</v>
      </c>
      <c r="D9646" s="3" t="s">
        <v>11513</v>
      </c>
      <c r="E9646" s="3">
        <v>0</v>
      </c>
      <c r="F9646" s="3">
        <v>4.2709999999999999</v>
      </c>
      <c r="G9646" s="3">
        <v>6</v>
      </c>
      <c r="H9646" s="3">
        <v>1</v>
      </c>
      <c r="I9646" s="3">
        <v>1</v>
      </c>
      <c r="J9646" s="3">
        <v>1</v>
      </c>
      <c r="K9646" s="3">
        <v>325</v>
      </c>
      <c r="L9646" s="3">
        <v>36.700000000000003</v>
      </c>
      <c r="M9646" s="3">
        <v>8.65</v>
      </c>
      <c r="N9646" s="3">
        <v>3.99</v>
      </c>
      <c r="O9646" s="3">
        <v>1</v>
      </c>
      <c r="P9646" s="3" t="s">
        <v>34</v>
      </c>
      <c r="Q9646" s="3" t="s">
        <v>34</v>
      </c>
      <c r="R9646" s="3" t="s">
        <v>2042</v>
      </c>
      <c r="S9646" s="3" t="s">
        <v>11514</v>
      </c>
      <c r="T9646" s="3" t="s">
        <v>34</v>
      </c>
      <c r="U9646" s="3" t="s">
        <v>11515</v>
      </c>
      <c r="V9646" s="3" t="s">
        <v>34</v>
      </c>
      <c r="W9646" s="3" t="s">
        <v>38</v>
      </c>
      <c r="X9646" s="3" t="s">
        <v>34</v>
      </c>
      <c r="Y9646" s="3" t="s">
        <v>34</v>
      </c>
      <c r="Z9646" s="3" t="s">
        <v>34</v>
      </c>
      <c r="AA9646" s="3">
        <v>0</v>
      </c>
      <c r="AB9646" s="3" t="s">
        <v>29</v>
      </c>
      <c r="AC9646" s="3">
        <v>1</v>
      </c>
    </row>
    <row r="9647" spans="1:29" hidden="1" outlineLevel="1" collapsed="1" x14ac:dyDescent="0.25">
      <c r="A9647" t="s">
        <v>34</v>
      </c>
      <c r="B9647" s="2" t="s">
        <v>39</v>
      </c>
      <c r="C9647" s="2" t="s">
        <v>40</v>
      </c>
      <c r="D9647" s="2" t="s">
        <v>41</v>
      </c>
      <c r="E9647" s="2" t="s">
        <v>42</v>
      </c>
      <c r="F9647" s="2" t="s">
        <v>43</v>
      </c>
      <c r="G9647" s="2" t="s">
        <v>28</v>
      </c>
      <c r="H9647" s="2" t="s">
        <v>44</v>
      </c>
      <c r="I9647" s="2" t="s">
        <v>8</v>
      </c>
      <c r="J9647" s="2" t="s">
        <v>45</v>
      </c>
      <c r="K9647" s="2" t="s">
        <v>46</v>
      </c>
      <c r="L9647" s="2" t="s">
        <v>47</v>
      </c>
      <c r="M9647" s="2" t="s">
        <v>27</v>
      </c>
      <c r="N9647" s="2" t="s">
        <v>48</v>
      </c>
      <c r="O9647" s="2" t="s">
        <v>49</v>
      </c>
      <c r="P9647" s="2" t="s">
        <v>50</v>
      </c>
      <c r="Q9647" s="2" t="s">
        <v>51</v>
      </c>
    </row>
    <row r="9648" spans="1:29" hidden="1" outlineLevel="1" collapsed="1" x14ac:dyDescent="0.25">
      <c r="A9648" t="s">
        <v>34</v>
      </c>
      <c r="B9648" s="4" t="s">
        <v>29</v>
      </c>
      <c r="C9648" s="4" t="s">
        <v>11516</v>
      </c>
      <c r="D9648" s="4" t="s">
        <v>34</v>
      </c>
      <c r="E9648" s="4">
        <v>6.3828099999999998E-4</v>
      </c>
      <c r="F9648" s="4">
        <v>1.5434800000000001E-4</v>
      </c>
      <c r="G9648" s="4">
        <v>1</v>
      </c>
      <c r="H9648" s="4">
        <v>1</v>
      </c>
      <c r="I9648" s="4">
        <v>1</v>
      </c>
      <c r="J9648" s="4" t="s">
        <v>11512</v>
      </c>
      <c r="K9648" s="4">
        <v>0</v>
      </c>
      <c r="L9648" s="4">
        <v>2075.1019099999999</v>
      </c>
      <c r="M9648" s="4" t="s">
        <v>29</v>
      </c>
      <c r="N9648" s="4" t="s">
        <v>29</v>
      </c>
      <c r="O9648" s="4">
        <v>6.5770000000000002E-5</v>
      </c>
      <c r="P9648" s="4">
        <v>5.363E-5</v>
      </c>
      <c r="Q9648" s="4">
        <v>3.99</v>
      </c>
    </row>
    <row r="9649" spans="1:29" x14ac:dyDescent="0.25">
      <c r="A9649" s="3" t="s">
        <v>29</v>
      </c>
      <c r="B9649" s="3" t="s">
        <v>30</v>
      </c>
      <c r="C9649" s="3" t="s">
        <v>11517</v>
      </c>
      <c r="D9649" s="3" t="s">
        <v>11518</v>
      </c>
      <c r="E9649" s="3">
        <v>0</v>
      </c>
      <c r="F9649" s="3">
        <v>4.2270000000000003</v>
      </c>
      <c r="G9649" s="3">
        <v>14</v>
      </c>
      <c r="H9649" s="3">
        <v>2</v>
      </c>
      <c r="I9649" s="3">
        <v>2</v>
      </c>
      <c r="J9649" s="3">
        <v>2</v>
      </c>
      <c r="K9649" s="3">
        <v>246</v>
      </c>
      <c r="L9649" s="3">
        <v>27.5</v>
      </c>
      <c r="M9649" s="3">
        <v>8.32</v>
      </c>
      <c r="N9649" s="3">
        <v>2.5</v>
      </c>
      <c r="O9649" s="3">
        <v>2</v>
      </c>
      <c r="P9649" s="3" t="s">
        <v>315</v>
      </c>
      <c r="Q9649" s="3" t="s">
        <v>3917</v>
      </c>
      <c r="R9649" s="3" t="s">
        <v>2311</v>
      </c>
      <c r="S9649" s="3" t="s">
        <v>11519</v>
      </c>
      <c r="T9649" s="3" t="s">
        <v>11520</v>
      </c>
      <c r="U9649" s="3" t="s">
        <v>11517</v>
      </c>
      <c r="V9649" s="3" t="s">
        <v>11521</v>
      </c>
      <c r="W9649" s="3" t="s">
        <v>714</v>
      </c>
      <c r="X9649" s="3" t="s">
        <v>8972</v>
      </c>
      <c r="Y9649" s="3" t="s">
        <v>8973</v>
      </c>
      <c r="Z9649" s="3" t="s">
        <v>34</v>
      </c>
      <c r="AA9649" s="3">
        <v>7</v>
      </c>
      <c r="AB9649" s="3" t="s">
        <v>29</v>
      </c>
      <c r="AC9649" s="3">
        <v>1</v>
      </c>
    </row>
    <row r="9650" spans="1:29" hidden="1" outlineLevel="1" collapsed="1" x14ac:dyDescent="0.25">
      <c r="A9650" t="s">
        <v>34</v>
      </c>
      <c r="B9650" s="2" t="s">
        <v>39</v>
      </c>
      <c r="C9650" s="2" t="s">
        <v>40</v>
      </c>
      <c r="D9650" s="2" t="s">
        <v>41</v>
      </c>
      <c r="E9650" s="2" t="s">
        <v>42</v>
      </c>
      <c r="F9650" s="2" t="s">
        <v>43</v>
      </c>
      <c r="G9650" s="2" t="s">
        <v>28</v>
      </c>
      <c r="H9650" s="2" t="s">
        <v>44</v>
      </c>
      <c r="I9650" s="2" t="s">
        <v>8</v>
      </c>
      <c r="J9650" s="2" t="s">
        <v>45</v>
      </c>
      <c r="K9650" s="2" t="s">
        <v>46</v>
      </c>
      <c r="L9650" s="2" t="s">
        <v>47</v>
      </c>
      <c r="M9650" s="2" t="s">
        <v>27</v>
      </c>
      <c r="N9650" s="2" t="s">
        <v>48</v>
      </c>
      <c r="O9650" s="2" t="s">
        <v>49</v>
      </c>
      <c r="P9650" s="2" t="s">
        <v>50</v>
      </c>
      <c r="Q9650" s="2" t="s">
        <v>51</v>
      </c>
    </row>
    <row r="9651" spans="1:29" hidden="1" outlineLevel="1" collapsed="1" x14ac:dyDescent="0.25">
      <c r="A9651" t="s">
        <v>34</v>
      </c>
      <c r="B9651" s="4" t="s">
        <v>29</v>
      </c>
      <c r="C9651" s="4" t="s">
        <v>11522</v>
      </c>
      <c r="D9651" s="4" t="s">
        <v>34</v>
      </c>
      <c r="E9651" s="4">
        <v>7.5205699999999999E-3</v>
      </c>
      <c r="F9651" s="4">
        <v>4.3565599999999998E-4</v>
      </c>
      <c r="G9651" s="4">
        <v>1</v>
      </c>
      <c r="H9651" s="4">
        <v>1</v>
      </c>
      <c r="I9651" s="4">
        <v>1</v>
      </c>
      <c r="J9651" s="4" t="s">
        <v>11517</v>
      </c>
      <c r="K9651" s="4">
        <v>0</v>
      </c>
      <c r="L9651" s="4">
        <v>1157.68885</v>
      </c>
      <c r="M9651" s="4" t="s">
        <v>29</v>
      </c>
      <c r="N9651" s="4" t="s">
        <v>29</v>
      </c>
      <c r="O9651" s="4">
        <v>1.639E-4</v>
      </c>
      <c r="P9651" s="4">
        <v>9.9249999999999989E-4</v>
      </c>
      <c r="Q9651" s="4">
        <v>2.5</v>
      </c>
    </row>
    <row r="9652" spans="1:29" hidden="1" outlineLevel="1" collapsed="1" x14ac:dyDescent="0.25">
      <c r="A9652" t="s">
        <v>34</v>
      </c>
      <c r="B9652" s="4" t="s">
        <v>29</v>
      </c>
      <c r="C9652" s="4" t="s">
        <v>11523</v>
      </c>
      <c r="D9652" s="4" t="s">
        <v>320</v>
      </c>
      <c r="E9652" s="4">
        <v>0.16787299999999999</v>
      </c>
      <c r="F9652" s="4">
        <v>5.2618600000000001E-3</v>
      </c>
      <c r="G9652" s="4">
        <v>1</v>
      </c>
      <c r="H9652" s="4">
        <v>1</v>
      </c>
      <c r="I9652" s="4">
        <v>1</v>
      </c>
      <c r="J9652" s="4" t="s">
        <v>11517</v>
      </c>
      <c r="K9652" s="4">
        <v>1</v>
      </c>
      <c r="L9652" s="4">
        <v>2793.2281400000002</v>
      </c>
      <c r="M9652" s="4" t="s">
        <v>29</v>
      </c>
      <c r="N9652" s="4" t="s">
        <v>29</v>
      </c>
      <c r="O9652" s="4">
        <v>1.936E-3</v>
      </c>
      <c r="P9652" s="4">
        <v>5.969E-2</v>
      </c>
      <c r="Q9652" s="4">
        <v>1.88</v>
      </c>
    </row>
    <row r="9653" spans="1:29" x14ac:dyDescent="0.25">
      <c r="A9653" s="3" t="s">
        <v>29</v>
      </c>
      <c r="B9653" s="3" t="s">
        <v>30</v>
      </c>
      <c r="C9653" s="3" t="s">
        <v>11524</v>
      </c>
      <c r="D9653" s="3" t="s">
        <v>11525</v>
      </c>
      <c r="E9653" s="3">
        <v>0</v>
      </c>
      <c r="F9653" s="3">
        <v>4.2270000000000003</v>
      </c>
      <c r="G9653" s="3">
        <v>7</v>
      </c>
      <c r="H9653" s="3">
        <v>1</v>
      </c>
      <c r="I9653" s="3">
        <v>1</v>
      </c>
      <c r="J9653" s="3">
        <v>1</v>
      </c>
      <c r="K9653" s="3">
        <v>213</v>
      </c>
      <c r="L9653" s="3">
        <v>23.9</v>
      </c>
      <c r="M9653" s="3">
        <v>6.7</v>
      </c>
      <c r="N9653" s="3">
        <v>2.31</v>
      </c>
      <c r="O9653" s="3">
        <v>1</v>
      </c>
      <c r="P9653" s="3" t="s">
        <v>34</v>
      </c>
      <c r="Q9653" s="3" t="s">
        <v>34</v>
      </c>
      <c r="R9653" s="3" t="s">
        <v>34</v>
      </c>
      <c r="S9653" s="3" t="s">
        <v>11526</v>
      </c>
      <c r="T9653" s="3" t="s">
        <v>34</v>
      </c>
      <c r="U9653" s="3" t="s">
        <v>11524</v>
      </c>
      <c r="V9653" s="3" t="s">
        <v>34</v>
      </c>
      <c r="W9653" s="3" t="s">
        <v>193</v>
      </c>
      <c r="X9653" s="3" t="s">
        <v>34</v>
      </c>
      <c r="Y9653" s="3" t="s">
        <v>34</v>
      </c>
      <c r="Z9653" s="3" t="s">
        <v>34</v>
      </c>
      <c r="AA9653" s="3">
        <v>0</v>
      </c>
      <c r="AB9653" s="3" t="s">
        <v>29</v>
      </c>
      <c r="AC9653" s="3">
        <v>1</v>
      </c>
    </row>
    <row r="9654" spans="1:29" hidden="1" outlineLevel="1" collapsed="1" x14ac:dyDescent="0.25">
      <c r="A9654" t="s">
        <v>34</v>
      </c>
      <c r="B9654" s="2" t="s">
        <v>39</v>
      </c>
      <c r="C9654" s="2" t="s">
        <v>40</v>
      </c>
      <c r="D9654" s="2" t="s">
        <v>41</v>
      </c>
      <c r="E9654" s="2" t="s">
        <v>42</v>
      </c>
      <c r="F9654" s="2" t="s">
        <v>43</v>
      </c>
      <c r="G9654" s="2" t="s">
        <v>28</v>
      </c>
      <c r="H9654" s="2" t="s">
        <v>44</v>
      </c>
      <c r="I9654" s="2" t="s">
        <v>8</v>
      </c>
      <c r="J9654" s="2" t="s">
        <v>45</v>
      </c>
      <c r="K9654" s="2" t="s">
        <v>46</v>
      </c>
      <c r="L9654" s="2" t="s">
        <v>47</v>
      </c>
      <c r="M9654" s="2" t="s">
        <v>27</v>
      </c>
      <c r="N9654" s="2" t="s">
        <v>48</v>
      </c>
      <c r="O9654" s="2" t="s">
        <v>49</v>
      </c>
      <c r="P9654" s="2" t="s">
        <v>50</v>
      </c>
      <c r="Q9654" s="2" t="s">
        <v>51</v>
      </c>
    </row>
    <row r="9655" spans="1:29" hidden="1" outlineLevel="1" collapsed="1" x14ac:dyDescent="0.25">
      <c r="A9655" t="s">
        <v>34</v>
      </c>
      <c r="B9655" s="4" t="s">
        <v>29</v>
      </c>
      <c r="C9655" s="4" t="s">
        <v>11527</v>
      </c>
      <c r="D9655" s="4" t="s">
        <v>34</v>
      </c>
      <c r="E9655" s="4">
        <v>6.9389300000000001E-4</v>
      </c>
      <c r="F9655" s="4">
        <v>1.5434800000000001E-4</v>
      </c>
      <c r="G9655" s="4">
        <v>1</v>
      </c>
      <c r="H9655" s="4">
        <v>1</v>
      </c>
      <c r="I9655" s="4">
        <v>1</v>
      </c>
      <c r="J9655" s="4" t="s">
        <v>11524</v>
      </c>
      <c r="K9655" s="4">
        <v>0</v>
      </c>
      <c r="L9655" s="4">
        <v>1609.8180199999999</v>
      </c>
      <c r="M9655" s="4" t="s">
        <v>29</v>
      </c>
      <c r="N9655" s="4" t="s">
        <v>29</v>
      </c>
      <c r="O9655" s="4">
        <v>6.5770000000000002E-5</v>
      </c>
      <c r="P9655" s="4">
        <v>5.9259999999999998E-5</v>
      </c>
      <c r="Q9655" s="4">
        <v>2.31</v>
      </c>
    </row>
    <row r="9656" spans="1:29" x14ac:dyDescent="0.25">
      <c r="A9656" s="3" t="s">
        <v>29</v>
      </c>
      <c r="B9656" s="3" t="s">
        <v>30</v>
      </c>
      <c r="C9656" s="3" t="s">
        <v>11528</v>
      </c>
      <c r="D9656" s="3" t="s">
        <v>11529</v>
      </c>
      <c r="E9656" s="3">
        <v>0</v>
      </c>
      <c r="F9656" s="3">
        <v>4.2270000000000003</v>
      </c>
      <c r="G9656" s="3">
        <v>16</v>
      </c>
      <c r="H9656" s="3">
        <v>1</v>
      </c>
      <c r="I9656" s="3">
        <v>1</v>
      </c>
      <c r="J9656" s="3">
        <v>1</v>
      </c>
      <c r="K9656" s="3">
        <v>129</v>
      </c>
      <c r="L9656" s="3">
        <v>15</v>
      </c>
      <c r="M9656" s="3">
        <v>8.18</v>
      </c>
      <c r="N9656" s="3">
        <v>4.1900000000000004</v>
      </c>
      <c r="O9656" s="3">
        <v>1</v>
      </c>
      <c r="P9656" s="3" t="s">
        <v>34</v>
      </c>
      <c r="Q9656" s="3" t="s">
        <v>2066</v>
      </c>
      <c r="R9656" s="3" t="s">
        <v>7366</v>
      </c>
      <c r="S9656" s="3" t="s">
        <v>11530</v>
      </c>
      <c r="T9656" s="3" t="s">
        <v>34</v>
      </c>
      <c r="U9656" s="3" t="s">
        <v>11531</v>
      </c>
      <c r="V9656" s="3" t="s">
        <v>34</v>
      </c>
      <c r="W9656" s="3" t="s">
        <v>714</v>
      </c>
      <c r="X9656" s="3" t="s">
        <v>34</v>
      </c>
      <c r="Y9656" s="3" t="s">
        <v>34</v>
      </c>
      <c r="Z9656" s="3" t="s">
        <v>34</v>
      </c>
      <c r="AA9656" s="3">
        <v>0</v>
      </c>
      <c r="AB9656" s="3" t="s">
        <v>29</v>
      </c>
      <c r="AC9656" s="3">
        <v>1</v>
      </c>
    </row>
    <row r="9657" spans="1:29" hidden="1" outlineLevel="1" collapsed="1" x14ac:dyDescent="0.25">
      <c r="A9657" t="s">
        <v>34</v>
      </c>
      <c r="B9657" s="2" t="s">
        <v>39</v>
      </c>
      <c r="C9657" s="2" t="s">
        <v>40</v>
      </c>
      <c r="D9657" s="2" t="s">
        <v>41</v>
      </c>
      <c r="E9657" s="2" t="s">
        <v>42</v>
      </c>
      <c r="F9657" s="2" t="s">
        <v>43</v>
      </c>
      <c r="G9657" s="2" t="s">
        <v>28</v>
      </c>
      <c r="H9657" s="2" t="s">
        <v>44</v>
      </c>
      <c r="I9657" s="2" t="s">
        <v>8</v>
      </c>
      <c r="J9657" s="2" t="s">
        <v>45</v>
      </c>
      <c r="K9657" s="2" t="s">
        <v>46</v>
      </c>
      <c r="L9657" s="2" t="s">
        <v>47</v>
      </c>
      <c r="M9657" s="2" t="s">
        <v>27</v>
      </c>
      <c r="N9657" s="2" t="s">
        <v>48</v>
      </c>
      <c r="O9657" s="2" t="s">
        <v>49</v>
      </c>
      <c r="P9657" s="2" t="s">
        <v>50</v>
      </c>
      <c r="Q9657" s="2" t="s">
        <v>51</v>
      </c>
    </row>
    <row r="9658" spans="1:29" hidden="1" outlineLevel="1" collapsed="1" x14ac:dyDescent="0.25">
      <c r="A9658" t="s">
        <v>34</v>
      </c>
      <c r="B9658" s="4" t="s">
        <v>29</v>
      </c>
      <c r="C9658" s="4" t="s">
        <v>11532</v>
      </c>
      <c r="D9658" s="4" t="s">
        <v>34</v>
      </c>
      <c r="E9658" s="4">
        <v>6.9389300000000001E-4</v>
      </c>
      <c r="F9658" s="4">
        <v>1.5434800000000001E-4</v>
      </c>
      <c r="G9658" s="4">
        <v>1</v>
      </c>
      <c r="H9658" s="4">
        <v>1</v>
      </c>
      <c r="I9658" s="4">
        <v>1</v>
      </c>
      <c r="J9658" s="4" t="s">
        <v>11528</v>
      </c>
      <c r="K9658" s="4">
        <v>1</v>
      </c>
      <c r="L9658" s="4">
        <v>2510.26154</v>
      </c>
      <c r="M9658" s="4" t="s">
        <v>29</v>
      </c>
      <c r="N9658" s="4" t="s">
        <v>29</v>
      </c>
      <c r="O9658" s="4">
        <v>6.5770000000000002E-5</v>
      </c>
      <c r="P9658" s="4">
        <v>5.9320000000000001E-5</v>
      </c>
      <c r="Q9658" s="4">
        <v>4.1900000000000004</v>
      </c>
    </row>
    <row r="9659" spans="1:29" x14ac:dyDescent="0.25">
      <c r="A9659" s="3" t="s">
        <v>29</v>
      </c>
      <c r="B9659" s="3" t="s">
        <v>30</v>
      </c>
      <c r="C9659" s="3" t="s">
        <v>11533</v>
      </c>
      <c r="D9659" s="3" t="s">
        <v>11534</v>
      </c>
      <c r="E9659" s="3">
        <v>0</v>
      </c>
      <c r="F9659" s="3">
        <v>4.226</v>
      </c>
      <c r="G9659" s="3">
        <v>3</v>
      </c>
      <c r="H9659" s="3">
        <v>1</v>
      </c>
      <c r="I9659" s="3">
        <v>1</v>
      </c>
      <c r="J9659" s="3">
        <v>1</v>
      </c>
      <c r="K9659" s="3">
        <v>335</v>
      </c>
      <c r="L9659" s="3">
        <v>37</v>
      </c>
      <c r="M9659" s="3">
        <v>6.43</v>
      </c>
      <c r="N9659" s="3">
        <v>2.85</v>
      </c>
      <c r="O9659" s="3">
        <v>1</v>
      </c>
      <c r="P9659" s="3" t="s">
        <v>315</v>
      </c>
      <c r="Q9659" s="3" t="s">
        <v>2186</v>
      </c>
      <c r="R9659" s="3" t="s">
        <v>1854</v>
      </c>
      <c r="S9659" s="3" t="s">
        <v>11535</v>
      </c>
      <c r="T9659" s="3" t="s">
        <v>34</v>
      </c>
      <c r="U9659" s="3" t="s">
        <v>11536</v>
      </c>
      <c r="V9659" s="3" t="s">
        <v>34</v>
      </c>
      <c r="W9659" s="3" t="s">
        <v>11537</v>
      </c>
      <c r="X9659" s="3" t="s">
        <v>34</v>
      </c>
      <c r="Y9659" s="3" t="s">
        <v>34</v>
      </c>
      <c r="Z9659" s="3" t="s">
        <v>6922</v>
      </c>
      <c r="AA9659" s="3">
        <v>2</v>
      </c>
      <c r="AB9659" s="3" t="s">
        <v>29</v>
      </c>
      <c r="AC9659" s="3">
        <v>1</v>
      </c>
    </row>
    <row r="9660" spans="1:29" hidden="1" outlineLevel="1" collapsed="1" x14ac:dyDescent="0.25">
      <c r="A9660" t="s">
        <v>34</v>
      </c>
      <c r="B9660" s="2" t="s">
        <v>39</v>
      </c>
      <c r="C9660" s="2" t="s">
        <v>40</v>
      </c>
      <c r="D9660" s="2" t="s">
        <v>41</v>
      </c>
      <c r="E9660" s="2" t="s">
        <v>42</v>
      </c>
      <c r="F9660" s="2" t="s">
        <v>43</v>
      </c>
      <c r="G9660" s="2" t="s">
        <v>28</v>
      </c>
      <c r="H9660" s="2" t="s">
        <v>44</v>
      </c>
      <c r="I9660" s="2" t="s">
        <v>8</v>
      </c>
      <c r="J9660" s="2" t="s">
        <v>45</v>
      </c>
      <c r="K9660" s="2" t="s">
        <v>46</v>
      </c>
      <c r="L9660" s="2" t="s">
        <v>47</v>
      </c>
      <c r="M9660" s="2" t="s">
        <v>27</v>
      </c>
      <c r="N9660" s="2" t="s">
        <v>48</v>
      </c>
      <c r="O9660" s="2" t="s">
        <v>49</v>
      </c>
      <c r="P9660" s="2" t="s">
        <v>50</v>
      </c>
      <c r="Q9660" s="2" t="s">
        <v>51</v>
      </c>
    </row>
    <row r="9661" spans="1:29" hidden="1" outlineLevel="1" collapsed="1" x14ac:dyDescent="0.25">
      <c r="A9661" t="s">
        <v>34</v>
      </c>
      <c r="B9661" s="4" t="s">
        <v>29</v>
      </c>
      <c r="C9661" s="4" t="s">
        <v>11538</v>
      </c>
      <c r="D9661" s="4" t="s">
        <v>154</v>
      </c>
      <c r="E9661" s="4">
        <v>6.9389300000000001E-4</v>
      </c>
      <c r="F9661" s="4">
        <v>1.5434800000000001E-4</v>
      </c>
      <c r="G9661" s="4">
        <v>1</v>
      </c>
      <c r="H9661" s="4">
        <v>1</v>
      </c>
      <c r="I9661" s="4">
        <v>1</v>
      </c>
      <c r="J9661" s="4" t="s">
        <v>11533</v>
      </c>
      <c r="K9661" s="4">
        <v>0</v>
      </c>
      <c r="L9661" s="4">
        <v>1207.5775799999999</v>
      </c>
      <c r="M9661" s="4" t="s">
        <v>29</v>
      </c>
      <c r="N9661" s="4" t="s">
        <v>29</v>
      </c>
      <c r="O9661" s="4">
        <v>6.5770000000000002E-5</v>
      </c>
      <c r="P9661" s="4">
        <v>5.9379999999999997E-5</v>
      </c>
      <c r="Q9661" s="4">
        <v>2.85</v>
      </c>
    </row>
    <row r="9662" spans="1:29" x14ac:dyDescent="0.25">
      <c r="A9662" s="3" t="s">
        <v>29</v>
      </c>
      <c r="B9662" s="3" t="s">
        <v>30</v>
      </c>
      <c r="C9662" s="3" t="s">
        <v>11539</v>
      </c>
      <c r="D9662" s="3" t="s">
        <v>11540</v>
      </c>
      <c r="E9662" s="3">
        <v>0</v>
      </c>
      <c r="F9662" s="3">
        <v>4.2089999999999996</v>
      </c>
      <c r="G9662" s="3">
        <v>6</v>
      </c>
      <c r="H9662" s="3">
        <v>1</v>
      </c>
      <c r="I9662" s="3">
        <v>1</v>
      </c>
      <c r="J9662" s="3">
        <v>1</v>
      </c>
      <c r="K9662" s="3">
        <v>194</v>
      </c>
      <c r="L9662" s="3">
        <v>20.6</v>
      </c>
      <c r="M9662" s="3">
        <v>9.19</v>
      </c>
      <c r="N9662" s="3">
        <v>2.2999999999999998</v>
      </c>
      <c r="O9662" s="3">
        <v>1</v>
      </c>
      <c r="P9662" s="3" t="s">
        <v>315</v>
      </c>
      <c r="Q9662" s="3" t="s">
        <v>2919</v>
      </c>
      <c r="R9662" s="3" t="s">
        <v>2920</v>
      </c>
      <c r="S9662" s="3" t="s">
        <v>11541</v>
      </c>
      <c r="T9662" s="3" t="s">
        <v>34</v>
      </c>
      <c r="U9662" s="3" t="s">
        <v>11542</v>
      </c>
      <c r="V9662" s="3" t="s">
        <v>34</v>
      </c>
      <c r="W9662" s="3" t="s">
        <v>714</v>
      </c>
      <c r="X9662" s="3" t="s">
        <v>34</v>
      </c>
      <c r="Y9662" s="3" t="s">
        <v>34</v>
      </c>
      <c r="Z9662" s="3" t="s">
        <v>34</v>
      </c>
      <c r="AA9662" s="3">
        <v>0</v>
      </c>
      <c r="AB9662" s="3" t="s">
        <v>29</v>
      </c>
      <c r="AC9662" s="3">
        <v>1</v>
      </c>
    </row>
    <row r="9663" spans="1:29" hidden="1" outlineLevel="1" collapsed="1" x14ac:dyDescent="0.25">
      <c r="A9663" t="s">
        <v>34</v>
      </c>
      <c r="B9663" s="2" t="s">
        <v>39</v>
      </c>
      <c r="C9663" s="2" t="s">
        <v>40</v>
      </c>
      <c r="D9663" s="2" t="s">
        <v>41</v>
      </c>
      <c r="E9663" s="2" t="s">
        <v>42</v>
      </c>
      <c r="F9663" s="2" t="s">
        <v>43</v>
      </c>
      <c r="G9663" s="2" t="s">
        <v>28</v>
      </c>
      <c r="H9663" s="2" t="s">
        <v>44</v>
      </c>
      <c r="I9663" s="2" t="s">
        <v>8</v>
      </c>
      <c r="J9663" s="2" t="s">
        <v>45</v>
      </c>
      <c r="K9663" s="2" t="s">
        <v>46</v>
      </c>
      <c r="L9663" s="2" t="s">
        <v>47</v>
      </c>
      <c r="M9663" s="2" t="s">
        <v>27</v>
      </c>
      <c r="N9663" s="2" t="s">
        <v>48</v>
      </c>
      <c r="O9663" s="2" t="s">
        <v>49</v>
      </c>
      <c r="P9663" s="2" t="s">
        <v>50</v>
      </c>
      <c r="Q9663" s="2" t="s">
        <v>51</v>
      </c>
    </row>
    <row r="9664" spans="1:29" hidden="1" outlineLevel="1" collapsed="1" x14ac:dyDescent="0.25">
      <c r="A9664" t="s">
        <v>34</v>
      </c>
      <c r="B9664" s="4" t="s">
        <v>29</v>
      </c>
      <c r="C9664" s="4" t="s">
        <v>11543</v>
      </c>
      <c r="D9664" s="4" t="s">
        <v>34</v>
      </c>
      <c r="E9664" s="4">
        <v>7.1654800000000001E-4</v>
      </c>
      <c r="F9664" s="4">
        <v>1.5434800000000001E-4</v>
      </c>
      <c r="G9664" s="4">
        <v>1</v>
      </c>
      <c r="H9664" s="4">
        <v>1</v>
      </c>
      <c r="I9664" s="4">
        <v>1</v>
      </c>
      <c r="J9664" s="4" t="s">
        <v>11539</v>
      </c>
      <c r="K9664" s="4">
        <v>0</v>
      </c>
      <c r="L9664" s="4">
        <v>1099.6721399999999</v>
      </c>
      <c r="M9664" s="4" t="s">
        <v>29</v>
      </c>
      <c r="N9664" s="4" t="s">
        <v>29</v>
      </c>
      <c r="O9664" s="4">
        <v>6.5770000000000002E-5</v>
      </c>
      <c r="P9664" s="4">
        <v>6.1859999999999994E-5</v>
      </c>
      <c r="Q9664" s="4">
        <v>2.2999999999999998</v>
      </c>
    </row>
    <row r="9665" spans="1:29" x14ac:dyDescent="0.25">
      <c r="A9665" s="3" t="s">
        <v>29</v>
      </c>
      <c r="B9665" s="3" t="s">
        <v>30</v>
      </c>
      <c r="C9665" s="3" t="s">
        <v>11544</v>
      </c>
      <c r="D9665" s="3" t="s">
        <v>11545</v>
      </c>
      <c r="E9665" s="3">
        <v>0</v>
      </c>
      <c r="F9665" s="3">
        <v>4.2039999999999997</v>
      </c>
      <c r="G9665" s="3">
        <v>3</v>
      </c>
      <c r="H9665" s="3">
        <v>1</v>
      </c>
      <c r="I9665" s="3">
        <v>1</v>
      </c>
      <c r="J9665" s="3">
        <v>1</v>
      </c>
      <c r="K9665" s="3">
        <v>493</v>
      </c>
      <c r="L9665" s="3">
        <v>55.1</v>
      </c>
      <c r="M9665" s="3">
        <v>8.25</v>
      </c>
      <c r="N9665" s="3">
        <v>1.75</v>
      </c>
      <c r="O9665" s="3">
        <v>1</v>
      </c>
      <c r="P9665" s="3" t="s">
        <v>34</v>
      </c>
      <c r="Q9665" s="3" t="s">
        <v>34</v>
      </c>
      <c r="R9665" s="3" t="s">
        <v>8492</v>
      </c>
      <c r="S9665" s="3" t="s">
        <v>11546</v>
      </c>
      <c r="T9665" s="3" t="s">
        <v>34</v>
      </c>
      <c r="U9665" s="3" t="s">
        <v>11544</v>
      </c>
      <c r="V9665" s="3" t="s">
        <v>34</v>
      </c>
      <c r="W9665" s="3" t="s">
        <v>1555</v>
      </c>
      <c r="X9665" s="3" t="s">
        <v>34</v>
      </c>
      <c r="Y9665" s="3" t="s">
        <v>34</v>
      </c>
      <c r="Z9665" s="3" t="s">
        <v>34</v>
      </c>
      <c r="AA9665" s="3">
        <v>0</v>
      </c>
      <c r="AB9665" s="3" t="s">
        <v>29</v>
      </c>
      <c r="AC9665" s="3">
        <v>1</v>
      </c>
    </row>
    <row r="9666" spans="1:29" hidden="1" outlineLevel="1" collapsed="1" x14ac:dyDescent="0.25">
      <c r="A9666" t="s">
        <v>34</v>
      </c>
      <c r="B9666" s="2" t="s">
        <v>39</v>
      </c>
      <c r="C9666" s="2" t="s">
        <v>40</v>
      </c>
      <c r="D9666" s="2" t="s">
        <v>41</v>
      </c>
      <c r="E9666" s="2" t="s">
        <v>42</v>
      </c>
      <c r="F9666" s="2" t="s">
        <v>43</v>
      </c>
      <c r="G9666" s="2" t="s">
        <v>28</v>
      </c>
      <c r="H9666" s="2" t="s">
        <v>44</v>
      </c>
      <c r="I9666" s="2" t="s">
        <v>8</v>
      </c>
      <c r="J9666" s="2" t="s">
        <v>45</v>
      </c>
      <c r="K9666" s="2" t="s">
        <v>46</v>
      </c>
      <c r="L9666" s="2" t="s">
        <v>47</v>
      </c>
      <c r="M9666" s="2" t="s">
        <v>27</v>
      </c>
      <c r="N9666" s="2" t="s">
        <v>48</v>
      </c>
      <c r="O9666" s="2" t="s">
        <v>49</v>
      </c>
      <c r="P9666" s="2" t="s">
        <v>50</v>
      </c>
      <c r="Q9666" s="2" t="s">
        <v>51</v>
      </c>
    </row>
    <row r="9667" spans="1:29" hidden="1" outlineLevel="1" collapsed="1" x14ac:dyDescent="0.25">
      <c r="A9667" t="s">
        <v>34</v>
      </c>
      <c r="B9667" s="4" t="s">
        <v>29</v>
      </c>
      <c r="C9667" s="4" t="s">
        <v>11547</v>
      </c>
      <c r="D9667" s="4" t="s">
        <v>5478</v>
      </c>
      <c r="E9667" s="4">
        <v>7.25816E-4</v>
      </c>
      <c r="F9667" s="4">
        <v>1.5434800000000001E-4</v>
      </c>
      <c r="G9667" s="4">
        <v>1</v>
      </c>
      <c r="H9667" s="4">
        <v>1</v>
      </c>
      <c r="I9667" s="4">
        <v>1</v>
      </c>
      <c r="J9667" s="4" t="s">
        <v>11544</v>
      </c>
      <c r="K9667" s="4">
        <v>0</v>
      </c>
      <c r="L9667" s="4">
        <v>1629.7247199999999</v>
      </c>
      <c r="M9667" s="4" t="s">
        <v>29</v>
      </c>
      <c r="N9667" s="4" t="s">
        <v>29</v>
      </c>
      <c r="O9667" s="4">
        <v>6.5770000000000002E-5</v>
      </c>
      <c r="P9667" s="4">
        <v>6.2479999999999998E-5</v>
      </c>
      <c r="Q9667" s="4">
        <v>1.75</v>
      </c>
    </row>
    <row r="9668" spans="1:29" x14ac:dyDescent="0.25">
      <c r="A9668" s="3" t="s">
        <v>29</v>
      </c>
      <c r="B9668" s="3" t="s">
        <v>30</v>
      </c>
      <c r="C9668" s="3" t="s">
        <v>11548</v>
      </c>
      <c r="D9668" s="3" t="s">
        <v>11549</v>
      </c>
      <c r="E9668" s="3">
        <v>0</v>
      </c>
      <c r="F9668" s="3">
        <v>4.2009999999999996</v>
      </c>
      <c r="G9668" s="3">
        <v>3</v>
      </c>
      <c r="H9668" s="3">
        <v>1</v>
      </c>
      <c r="I9668" s="3">
        <v>2</v>
      </c>
      <c r="J9668" s="3">
        <v>1</v>
      </c>
      <c r="K9668" s="3">
        <v>1178</v>
      </c>
      <c r="L9668" s="3">
        <v>130</v>
      </c>
      <c r="M9668" s="3">
        <v>6.23</v>
      </c>
      <c r="N9668" s="3">
        <v>7.44</v>
      </c>
      <c r="O9668" s="3">
        <v>1</v>
      </c>
      <c r="P9668" s="3" t="s">
        <v>315</v>
      </c>
      <c r="Q9668" s="3" t="s">
        <v>34</v>
      </c>
      <c r="R9668" s="3" t="s">
        <v>4161</v>
      </c>
      <c r="S9668" s="3" t="s">
        <v>11550</v>
      </c>
      <c r="T9668" s="3" t="s">
        <v>34</v>
      </c>
      <c r="U9668" s="3" t="s">
        <v>11548</v>
      </c>
      <c r="V9668" s="3" t="s">
        <v>34</v>
      </c>
      <c r="W9668" s="3" t="s">
        <v>714</v>
      </c>
      <c r="X9668" s="3" t="s">
        <v>34</v>
      </c>
      <c r="Y9668" s="3" t="s">
        <v>34</v>
      </c>
      <c r="Z9668" s="3" t="s">
        <v>6100</v>
      </c>
      <c r="AA9668" s="3">
        <v>3</v>
      </c>
      <c r="AB9668" s="3" t="s">
        <v>29</v>
      </c>
      <c r="AC9668" s="3">
        <v>1</v>
      </c>
    </row>
    <row r="9669" spans="1:29" hidden="1" outlineLevel="1" collapsed="1" x14ac:dyDescent="0.25">
      <c r="A9669" t="s">
        <v>34</v>
      </c>
      <c r="B9669" s="2" t="s">
        <v>39</v>
      </c>
      <c r="C9669" s="2" t="s">
        <v>40</v>
      </c>
      <c r="D9669" s="2" t="s">
        <v>41</v>
      </c>
      <c r="E9669" s="2" t="s">
        <v>42</v>
      </c>
      <c r="F9669" s="2" t="s">
        <v>43</v>
      </c>
      <c r="G9669" s="2" t="s">
        <v>28</v>
      </c>
      <c r="H9669" s="2" t="s">
        <v>44</v>
      </c>
      <c r="I9669" s="2" t="s">
        <v>8</v>
      </c>
      <c r="J9669" s="2" t="s">
        <v>45</v>
      </c>
      <c r="K9669" s="2" t="s">
        <v>46</v>
      </c>
      <c r="L9669" s="2" t="s">
        <v>47</v>
      </c>
      <c r="M9669" s="2" t="s">
        <v>27</v>
      </c>
      <c r="N9669" s="2" t="s">
        <v>48</v>
      </c>
      <c r="O9669" s="2" t="s">
        <v>49</v>
      </c>
      <c r="P9669" s="2" t="s">
        <v>50</v>
      </c>
      <c r="Q9669" s="2" t="s">
        <v>51</v>
      </c>
    </row>
    <row r="9670" spans="1:29" hidden="1" outlineLevel="1" collapsed="1" x14ac:dyDescent="0.25">
      <c r="A9670" t="s">
        <v>34</v>
      </c>
      <c r="B9670" s="4" t="s">
        <v>29</v>
      </c>
      <c r="C9670" s="4" t="s">
        <v>11551</v>
      </c>
      <c r="D9670" s="4" t="s">
        <v>34</v>
      </c>
      <c r="E9670" s="4">
        <v>7.25816E-4</v>
      </c>
      <c r="F9670" s="4">
        <v>1.5434800000000001E-4</v>
      </c>
      <c r="G9670" s="4">
        <v>1</v>
      </c>
      <c r="H9670" s="4">
        <v>1</v>
      </c>
      <c r="I9670" s="4">
        <v>2</v>
      </c>
      <c r="J9670" s="4" t="s">
        <v>11548</v>
      </c>
      <c r="K9670" s="4">
        <v>0</v>
      </c>
      <c r="L9670" s="4">
        <v>3528.81484</v>
      </c>
      <c r="M9670" s="4" t="s">
        <v>29</v>
      </c>
      <c r="N9670" s="4" t="s">
        <v>29</v>
      </c>
      <c r="O9670" s="4">
        <v>6.5770000000000002E-5</v>
      </c>
      <c r="P9670" s="4">
        <v>6.2910000000000006E-5</v>
      </c>
      <c r="Q9670" s="4">
        <v>3.75</v>
      </c>
    </row>
    <row r="9671" spans="1:29" x14ac:dyDescent="0.25">
      <c r="A9671" s="3" t="s">
        <v>29</v>
      </c>
      <c r="B9671" s="3" t="s">
        <v>30</v>
      </c>
      <c r="C9671" s="3" t="s">
        <v>11552</v>
      </c>
      <c r="D9671" s="3" t="s">
        <v>11553</v>
      </c>
      <c r="E9671" s="3">
        <v>0</v>
      </c>
      <c r="F9671" s="3">
        <v>4.2</v>
      </c>
      <c r="G9671" s="3">
        <v>9</v>
      </c>
      <c r="H9671" s="3">
        <v>1</v>
      </c>
      <c r="I9671" s="3">
        <v>1</v>
      </c>
      <c r="J9671" s="3">
        <v>1</v>
      </c>
      <c r="K9671" s="3">
        <v>203</v>
      </c>
      <c r="L9671" s="3">
        <v>23.8</v>
      </c>
      <c r="M9671" s="3">
        <v>7.87</v>
      </c>
      <c r="N9671" s="3">
        <v>2.95</v>
      </c>
      <c r="O9671" s="3">
        <v>1</v>
      </c>
      <c r="P9671" s="3" t="s">
        <v>34</v>
      </c>
      <c r="Q9671" s="3" t="s">
        <v>34</v>
      </c>
      <c r="R9671" s="3" t="s">
        <v>34</v>
      </c>
      <c r="S9671" s="3" t="s">
        <v>8695</v>
      </c>
      <c r="T9671" s="3" t="s">
        <v>34</v>
      </c>
      <c r="U9671" s="3" t="s">
        <v>11554</v>
      </c>
      <c r="V9671" s="3" t="s">
        <v>34</v>
      </c>
      <c r="W9671" s="3" t="s">
        <v>38</v>
      </c>
      <c r="X9671" s="3" t="s">
        <v>34</v>
      </c>
      <c r="Y9671" s="3" t="s">
        <v>34</v>
      </c>
      <c r="Z9671" s="3" t="s">
        <v>34</v>
      </c>
      <c r="AA9671" s="3">
        <v>0</v>
      </c>
      <c r="AB9671" s="3" t="s">
        <v>29</v>
      </c>
      <c r="AC9671" s="3">
        <v>1</v>
      </c>
    </row>
    <row r="9672" spans="1:29" hidden="1" outlineLevel="1" collapsed="1" x14ac:dyDescent="0.25">
      <c r="A9672" t="s">
        <v>34</v>
      </c>
      <c r="B9672" s="2" t="s">
        <v>39</v>
      </c>
      <c r="C9672" s="2" t="s">
        <v>40</v>
      </c>
      <c r="D9672" s="2" t="s">
        <v>41</v>
      </c>
      <c r="E9672" s="2" t="s">
        <v>42</v>
      </c>
      <c r="F9672" s="2" t="s">
        <v>43</v>
      </c>
      <c r="G9672" s="2" t="s">
        <v>28</v>
      </c>
      <c r="H9672" s="2" t="s">
        <v>44</v>
      </c>
      <c r="I9672" s="2" t="s">
        <v>8</v>
      </c>
      <c r="J9672" s="2" t="s">
        <v>45</v>
      </c>
      <c r="K9672" s="2" t="s">
        <v>46</v>
      </c>
      <c r="L9672" s="2" t="s">
        <v>47</v>
      </c>
      <c r="M9672" s="2" t="s">
        <v>27</v>
      </c>
      <c r="N9672" s="2" t="s">
        <v>48</v>
      </c>
      <c r="O9672" s="2" t="s">
        <v>49</v>
      </c>
      <c r="P9672" s="2" t="s">
        <v>50</v>
      </c>
      <c r="Q9672" s="2" t="s">
        <v>51</v>
      </c>
    </row>
    <row r="9673" spans="1:29" hidden="1" outlineLevel="1" collapsed="1" x14ac:dyDescent="0.25">
      <c r="A9673" t="s">
        <v>34</v>
      </c>
      <c r="B9673" s="4" t="s">
        <v>29</v>
      </c>
      <c r="C9673" s="4" t="s">
        <v>11555</v>
      </c>
      <c r="D9673" s="4" t="s">
        <v>34</v>
      </c>
      <c r="E9673" s="4">
        <v>7.3049499999999995E-4</v>
      </c>
      <c r="F9673" s="4">
        <v>1.5434800000000001E-4</v>
      </c>
      <c r="G9673" s="4">
        <v>1</v>
      </c>
      <c r="H9673" s="4">
        <v>1</v>
      </c>
      <c r="I9673" s="4">
        <v>1</v>
      </c>
      <c r="J9673" s="4" t="s">
        <v>11552</v>
      </c>
      <c r="K9673" s="4">
        <v>2</v>
      </c>
      <c r="L9673" s="4">
        <v>2094.2029600000001</v>
      </c>
      <c r="M9673" s="4" t="s">
        <v>29</v>
      </c>
      <c r="N9673" s="4" t="s">
        <v>29</v>
      </c>
      <c r="O9673" s="4">
        <v>6.5770000000000002E-5</v>
      </c>
      <c r="P9673" s="4">
        <v>6.3109999999999997E-5</v>
      </c>
      <c r="Q9673" s="4">
        <v>2.95</v>
      </c>
    </row>
    <row r="9674" spans="1:29" x14ac:dyDescent="0.25">
      <c r="A9674" s="3" t="s">
        <v>29</v>
      </c>
      <c r="B9674" s="3" t="s">
        <v>30</v>
      </c>
      <c r="C9674" s="3" t="s">
        <v>11556</v>
      </c>
      <c r="D9674" s="3" t="s">
        <v>11557</v>
      </c>
      <c r="E9674" s="3">
        <v>0</v>
      </c>
      <c r="F9674" s="3">
        <v>4.1980000000000004</v>
      </c>
      <c r="G9674" s="3">
        <v>11</v>
      </c>
      <c r="H9674" s="3">
        <v>1</v>
      </c>
      <c r="I9674" s="3">
        <v>1</v>
      </c>
      <c r="J9674" s="3">
        <v>1</v>
      </c>
      <c r="K9674" s="3">
        <v>114</v>
      </c>
      <c r="L9674" s="3">
        <v>12.2</v>
      </c>
      <c r="M9674" s="3">
        <v>6.04</v>
      </c>
      <c r="N9674" s="3">
        <v>2.0099999999999998</v>
      </c>
      <c r="O9674" s="3">
        <v>1</v>
      </c>
      <c r="P9674" s="3" t="s">
        <v>33</v>
      </c>
      <c r="Q9674" s="3" t="s">
        <v>7041</v>
      </c>
      <c r="R9674" s="3" t="s">
        <v>5895</v>
      </c>
      <c r="S9674" s="3" t="s">
        <v>7091</v>
      </c>
      <c r="T9674" s="3" t="s">
        <v>11558</v>
      </c>
      <c r="U9674" s="3" t="s">
        <v>11556</v>
      </c>
      <c r="V9674" s="3" t="s">
        <v>11559</v>
      </c>
      <c r="W9674" s="3" t="s">
        <v>638</v>
      </c>
      <c r="X9674" s="3" t="s">
        <v>34</v>
      </c>
      <c r="Y9674" s="3" t="s">
        <v>11560</v>
      </c>
      <c r="Z9674" s="3" t="s">
        <v>34</v>
      </c>
      <c r="AA9674" s="3">
        <v>6</v>
      </c>
      <c r="AB9674" s="3" t="s">
        <v>29</v>
      </c>
      <c r="AC9674" s="3">
        <v>1</v>
      </c>
    </row>
    <row r="9675" spans="1:29" hidden="1" outlineLevel="1" collapsed="1" x14ac:dyDescent="0.25">
      <c r="A9675" t="s">
        <v>34</v>
      </c>
      <c r="B9675" s="2" t="s">
        <v>39</v>
      </c>
      <c r="C9675" s="2" t="s">
        <v>40</v>
      </c>
      <c r="D9675" s="2" t="s">
        <v>41</v>
      </c>
      <c r="E9675" s="2" t="s">
        <v>42</v>
      </c>
      <c r="F9675" s="2" t="s">
        <v>43</v>
      </c>
      <c r="G9675" s="2" t="s">
        <v>28</v>
      </c>
      <c r="H9675" s="2" t="s">
        <v>44</v>
      </c>
      <c r="I9675" s="2" t="s">
        <v>8</v>
      </c>
      <c r="J9675" s="2" t="s">
        <v>45</v>
      </c>
      <c r="K9675" s="2" t="s">
        <v>46</v>
      </c>
      <c r="L9675" s="2" t="s">
        <v>47</v>
      </c>
      <c r="M9675" s="2" t="s">
        <v>27</v>
      </c>
      <c r="N9675" s="2" t="s">
        <v>48</v>
      </c>
      <c r="O9675" s="2" t="s">
        <v>49</v>
      </c>
      <c r="P9675" s="2" t="s">
        <v>50</v>
      </c>
      <c r="Q9675" s="2" t="s">
        <v>51</v>
      </c>
    </row>
    <row r="9676" spans="1:29" hidden="1" outlineLevel="1" collapsed="1" x14ac:dyDescent="0.25">
      <c r="A9676" t="s">
        <v>34</v>
      </c>
      <c r="B9676" s="4" t="s">
        <v>29</v>
      </c>
      <c r="C9676" s="4" t="s">
        <v>11561</v>
      </c>
      <c r="D9676" s="4" t="s">
        <v>34</v>
      </c>
      <c r="E9676" s="4">
        <v>7.3049499999999995E-4</v>
      </c>
      <c r="F9676" s="4">
        <v>1.5434800000000001E-4</v>
      </c>
      <c r="G9676" s="4">
        <v>1</v>
      </c>
      <c r="H9676" s="4">
        <v>1</v>
      </c>
      <c r="I9676" s="4">
        <v>1</v>
      </c>
      <c r="J9676" s="4" t="s">
        <v>11556</v>
      </c>
      <c r="K9676" s="4">
        <v>0</v>
      </c>
      <c r="L9676" s="4">
        <v>1304.69975</v>
      </c>
      <c r="M9676" s="4" t="s">
        <v>29</v>
      </c>
      <c r="N9676" s="4" t="s">
        <v>29</v>
      </c>
      <c r="O9676" s="4">
        <v>6.5770000000000002E-5</v>
      </c>
      <c r="P9676" s="4">
        <v>6.3399999999999996E-5</v>
      </c>
      <c r="Q9676" s="4">
        <v>2.0099999999999998</v>
      </c>
    </row>
    <row r="9677" spans="1:29" x14ac:dyDescent="0.25">
      <c r="A9677" s="3" t="s">
        <v>29</v>
      </c>
      <c r="B9677" s="3" t="s">
        <v>30</v>
      </c>
      <c r="C9677" s="3" t="s">
        <v>11562</v>
      </c>
      <c r="D9677" s="3" t="s">
        <v>11563</v>
      </c>
      <c r="E9677" s="3">
        <v>0</v>
      </c>
      <c r="F9677" s="3">
        <v>4.1920000000000002</v>
      </c>
      <c r="G9677" s="3">
        <v>13</v>
      </c>
      <c r="H9677" s="3">
        <v>1</v>
      </c>
      <c r="I9677" s="3">
        <v>1</v>
      </c>
      <c r="J9677" s="3">
        <v>1</v>
      </c>
      <c r="K9677" s="3">
        <v>156</v>
      </c>
      <c r="L9677" s="3">
        <v>17.899999999999999</v>
      </c>
      <c r="M9677" s="3">
        <v>4.53</v>
      </c>
      <c r="N9677" s="3">
        <v>3.29</v>
      </c>
      <c r="O9677" s="3">
        <v>1</v>
      </c>
      <c r="P9677" s="3" t="s">
        <v>5861</v>
      </c>
      <c r="Q9677" s="3" t="s">
        <v>7971</v>
      </c>
      <c r="R9677" s="3" t="s">
        <v>1754</v>
      </c>
      <c r="S9677" s="3" t="s">
        <v>11564</v>
      </c>
      <c r="T9677" s="3" t="s">
        <v>11565</v>
      </c>
      <c r="U9677" s="3" t="s">
        <v>11562</v>
      </c>
      <c r="V9677" s="3" t="s">
        <v>11566</v>
      </c>
      <c r="W9677" s="3" t="s">
        <v>976</v>
      </c>
      <c r="X9677" s="3" t="s">
        <v>7975</v>
      </c>
      <c r="Y9677" s="3" t="s">
        <v>34</v>
      </c>
      <c r="Z9677" s="3" t="s">
        <v>34</v>
      </c>
      <c r="AA9677" s="3">
        <v>1</v>
      </c>
      <c r="AB9677" s="3" t="s">
        <v>29</v>
      </c>
      <c r="AC9677" s="3">
        <v>1</v>
      </c>
    </row>
    <row r="9678" spans="1:29" hidden="1" outlineLevel="1" collapsed="1" x14ac:dyDescent="0.25">
      <c r="A9678" t="s">
        <v>34</v>
      </c>
      <c r="B9678" s="2" t="s">
        <v>39</v>
      </c>
      <c r="C9678" s="2" t="s">
        <v>40</v>
      </c>
      <c r="D9678" s="2" t="s">
        <v>41</v>
      </c>
      <c r="E9678" s="2" t="s">
        <v>42</v>
      </c>
      <c r="F9678" s="2" t="s">
        <v>43</v>
      </c>
      <c r="G9678" s="2" t="s">
        <v>28</v>
      </c>
      <c r="H9678" s="2" t="s">
        <v>44</v>
      </c>
      <c r="I9678" s="2" t="s">
        <v>8</v>
      </c>
      <c r="J9678" s="2" t="s">
        <v>45</v>
      </c>
      <c r="K9678" s="2" t="s">
        <v>46</v>
      </c>
      <c r="L9678" s="2" t="s">
        <v>47</v>
      </c>
      <c r="M9678" s="2" t="s">
        <v>27</v>
      </c>
      <c r="N9678" s="2" t="s">
        <v>48</v>
      </c>
      <c r="O9678" s="2" t="s">
        <v>49</v>
      </c>
      <c r="P9678" s="2" t="s">
        <v>50</v>
      </c>
      <c r="Q9678" s="2" t="s">
        <v>51</v>
      </c>
    </row>
    <row r="9679" spans="1:29" hidden="1" outlineLevel="1" collapsed="1" x14ac:dyDescent="0.25">
      <c r="A9679" t="s">
        <v>34</v>
      </c>
      <c r="B9679" s="4" t="s">
        <v>29</v>
      </c>
      <c r="C9679" s="4" t="s">
        <v>11567</v>
      </c>
      <c r="D9679" s="4" t="s">
        <v>249</v>
      </c>
      <c r="E9679" s="4">
        <v>7.3994299999999996E-4</v>
      </c>
      <c r="F9679" s="4">
        <v>1.5434800000000001E-4</v>
      </c>
      <c r="G9679" s="4">
        <v>1</v>
      </c>
      <c r="H9679" s="4">
        <v>1</v>
      </c>
      <c r="I9679" s="4">
        <v>1</v>
      </c>
      <c r="J9679" s="4" t="s">
        <v>11562</v>
      </c>
      <c r="K9679" s="4">
        <v>0</v>
      </c>
      <c r="L9679" s="4">
        <v>2280.2559700000002</v>
      </c>
      <c r="M9679" s="4" t="s">
        <v>29</v>
      </c>
      <c r="N9679" s="4" t="s">
        <v>29</v>
      </c>
      <c r="O9679" s="4">
        <v>6.5770000000000002E-5</v>
      </c>
      <c r="P9679" s="4">
        <v>6.4220000000000005E-5</v>
      </c>
      <c r="Q9679" s="4">
        <v>3.29</v>
      </c>
    </row>
    <row r="9680" spans="1:29" x14ac:dyDescent="0.25">
      <c r="A9680" s="3" t="s">
        <v>29</v>
      </c>
      <c r="B9680" s="3" t="s">
        <v>30</v>
      </c>
      <c r="C9680" s="3" t="s">
        <v>11568</v>
      </c>
      <c r="D9680" s="3" t="s">
        <v>11569</v>
      </c>
      <c r="E9680" s="3">
        <v>0</v>
      </c>
      <c r="F9680" s="3">
        <v>4.1429999999999998</v>
      </c>
      <c r="G9680" s="3">
        <v>1</v>
      </c>
      <c r="H9680" s="3">
        <v>1</v>
      </c>
      <c r="I9680" s="3">
        <v>1</v>
      </c>
      <c r="J9680" s="3">
        <v>1</v>
      </c>
      <c r="K9680" s="3">
        <v>1287</v>
      </c>
      <c r="L9680" s="3">
        <v>146</v>
      </c>
      <c r="M9680" s="3">
        <v>6.74</v>
      </c>
      <c r="N9680" s="3">
        <v>3.45</v>
      </c>
      <c r="O9680" s="3">
        <v>1</v>
      </c>
      <c r="P9680" s="3" t="s">
        <v>315</v>
      </c>
      <c r="Q9680" s="3" t="s">
        <v>34</v>
      </c>
      <c r="R9680" s="3" t="s">
        <v>2187</v>
      </c>
      <c r="S9680" s="3" t="s">
        <v>11570</v>
      </c>
      <c r="T9680" s="3" t="s">
        <v>34</v>
      </c>
      <c r="U9680" s="3" t="s">
        <v>11568</v>
      </c>
      <c r="V9680" s="3" t="s">
        <v>34</v>
      </c>
      <c r="W9680" s="3" t="s">
        <v>976</v>
      </c>
      <c r="X9680" s="3" t="s">
        <v>34</v>
      </c>
      <c r="Y9680" s="3" t="s">
        <v>34</v>
      </c>
      <c r="Z9680" s="3" t="s">
        <v>34</v>
      </c>
      <c r="AA9680" s="3">
        <v>0</v>
      </c>
      <c r="AB9680" s="3" t="s">
        <v>29</v>
      </c>
      <c r="AC9680" s="3">
        <v>1</v>
      </c>
    </row>
    <row r="9681" spans="1:29" hidden="1" outlineLevel="1" collapsed="1" x14ac:dyDescent="0.25">
      <c r="A9681" t="s">
        <v>34</v>
      </c>
      <c r="B9681" s="2" t="s">
        <v>39</v>
      </c>
      <c r="C9681" s="2" t="s">
        <v>40</v>
      </c>
      <c r="D9681" s="2" t="s">
        <v>41</v>
      </c>
      <c r="E9681" s="2" t="s">
        <v>42</v>
      </c>
      <c r="F9681" s="2" t="s">
        <v>43</v>
      </c>
      <c r="G9681" s="2" t="s">
        <v>28</v>
      </c>
      <c r="H9681" s="2" t="s">
        <v>44</v>
      </c>
      <c r="I9681" s="2" t="s">
        <v>8</v>
      </c>
      <c r="J9681" s="2" t="s">
        <v>45</v>
      </c>
      <c r="K9681" s="2" t="s">
        <v>46</v>
      </c>
      <c r="L9681" s="2" t="s">
        <v>47</v>
      </c>
      <c r="M9681" s="2" t="s">
        <v>27</v>
      </c>
      <c r="N9681" s="2" t="s">
        <v>48</v>
      </c>
      <c r="O9681" s="2" t="s">
        <v>49</v>
      </c>
      <c r="P9681" s="2" t="s">
        <v>50</v>
      </c>
      <c r="Q9681" s="2" t="s">
        <v>51</v>
      </c>
    </row>
    <row r="9682" spans="1:29" hidden="1" outlineLevel="1" collapsed="1" x14ac:dyDescent="0.25">
      <c r="A9682" t="s">
        <v>34</v>
      </c>
      <c r="B9682" s="4" t="s">
        <v>29</v>
      </c>
      <c r="C9682" s="4" t="s">
        <v>11571</v>
      </c>
      <c r="D9682" s="4" t="s">
        <v>34</v>
      </c>
      <c r="E9682" s="4">
        <v>8.1480500000000004E-4</v>
      </c>
      <c r="F9682" s="4">
        <v>1.5434800000000001E-4</v>
      </c>
      <c r="G9682" s="4">
        <v>1</v>
      </c>
      <c r="H9682" s="4">
        <v>1</v>
      </c>
      <c r="I9682" s="4">
        <v>1</v>
      </c>
      <c r="J9682" s="4" t="s">
        <v>11568</v>
      </c>
      <c r="K9682" s="4">
        <v>0</v>
      </c>
      <c r="L9682" s="4">
        <v>2047.9930899999999</v>
      </c>
      <c r="M9682" s="4" t="s">
        <v>29</v>
      </c>
      <c r="N9682" s="4" t="s">
        <v>29</v>
      </c>
      <c r="O9682" s="4">
        <v>6.5770000000000002E-5</v>
      </c>
      <c r="P9682" s="4">
        <v>7.1989999999999993E-5</v>
      </c>
      <c r="Q9682" s="4">
        <v>3.45</v>
      </c>
    </row>
    <row r="9683" spans="1:29" x14ac:dyDescent="0.25">
      <c r="A9683" s="3" t="s">
        <v>29</v>
      </c>
      <c r="B9683" s="3" t="s">
        <v>30</v>
      </c>
      <c r="C9683" s="3" t="s">
        <v>11572</v>
      </c>
      <c r="D9683" s="3" t="s">
        <v>11573</v>
      </c>
      <c r="E9683" s="3">
        <v>0</v>
      </c>
      <c r="F9683" s="3">
        <v>4.1210000000000004</v>
      </c>
      <c r="G9683" s="3">
        <v>6</v>
      </c>
      <c r="H9683" s="3">
        <v>1</v>
      </c>
      <c r="I9683" s="3">
        <v>1</v>
      </c>
      <c r="J9683" s="3">
        <v>1</v>
      </c>
      <c r="K9683" s="3">
        <v>310</v>
      </c>
      <c r="L9683" s="3">
        <v>36.700000000000003</v>
      </c>
      <c r="M9683" s="3">
        <v>9.5399999999999991</v>
      </c>
      <c r="N9683" s="3">
        <v>0</v>
      </c>
      <c r="O9683" s="3">
        <v>1</v>
      </c>
      <c r="P9683" s="3" t="s">
        <v>315</v>
      </c>
      <c r="Q9683" s="3" t="s">
        <v>9109</v>
      </c>
      <c r="R9683" s="3" t="s">
        <v>5895</v>
      </c>
      <c r="S9683" s="3" t="s">
        <v>11574</v>
      </c>
      <c r="T9683" s="3" t="s">
        <v>11575</v>
      </c>
      <c r="U9683" s="3" t="s">
        <v>11572</v>
      </c>
      <c r="V9683" s="3" t="s">
        <v>11576</v>
      </c>
      <c r="W9683" s="3" t="s">
        <v>38</v>
      </c>
      <c r="X9683" s="3" t="s">
        <v>11577</v>
      </c>
      <c r="Y9683" s="3" t="s">
        <v>11578</v>
      </c>
      <c r="Z9683" s="3" t="s">
        <v>34</v>
      </c>
      <c r="AA9683" s="3">
        <v>9</v>
      </c>
      <c r="AB9683" s="3" t="s">
        <v>29</v>
      </c>
      <c r="AC9683" s="3">
        <v>1</v>
      </c>
    </row>
    <row r="9684" spans="1:29" hidden="1" outlineLevel="1" collapsed="1" x14ac:dyDescent="0.25">
      <c r="A9684" t="s">
        <v>34</v>
      </c>
      <c r="B9684" s="2" t="s">
        <v>39</v>
      </c>
      <c r="C9684" s="2" t="s">
        <v>40</v>
      </c>
      <c r="D9684" s="2" t="s">
        <v>41</v>
      </c>
      <c r="E9684" s="2" t="s">
        <v>42</v>
      </c>
      <c r="F9684" s="2" t="s">
        <v>43</v>
      </c>
      <c r="G9684" s="2" t="s">
        <v>28</v>
      </c>
      <c r="H9684" s="2" t="s">
        <v>44</v>
      </c>
      <c r="I9684" s="2" t="s">
        <v>8</v>
      </c>
      <c r="J9684" s="2" t="s">
        <v>45</v>
      </c>
      <c r="K9684" s="2" t="s">
        <v>46</v>
      </c>
      <c r="L9684" s="2" t="s">
        <v>47</v>
      </c>
      <c r="M9684" s="2" t="s">
        <v>27</v>
      </c>
      <c r="N9684" s="2" t="s">
        <v>48</v>
      </c>
      <c r="O9684" s="2" t="s">
        <v>49</v>
      </c>
      <c r="P9684" s="2" t="s">
        <v>50</v>
      </c>
      <c r="Q9684" s="2" t="s">
        <v>51</v>
      </c>
    </row>
    <row r="9685" spans="1:29" hidden="1" outlineLevel="1" collapsed="1" x14ac:dyDescent="0.25">
      <c r="A9685" t="s">
        <v>34</v>
      </c>
      <c r="B9685" s="4" t="s">
        <v>29</v>
      </c>
      <c r="C9685" s="4" t="s">
        <v>11579</v>
      </c>
      <c r="D9685" s="4" t="s">
        <v>34</v>
      </c>
      <c r="E9685" s="4">
        <v>8.4682699999999997E-4</v>
      </c>
      <c r="F9685" s="4">
        <v>1.5434800000000001E-4</v>
      </c>
      <c r="G9685" s="4">
        <v>1</v>
      </c>
      <c r="H9685" s="4">
        <v>1</v>
      </c>
      <c r="I9685" s="4">
        <v>1</v>
      </c>
      <c r="J9685" s="4" t="s">
        <v>11572</v>
      </c>
      <c r="K9685" s="4">
        <v>2</v>
      </c>
      <c r="L9685" s="4">
        <v>2058.1328800000001</v>
      </c>
      <c r="M9685" s="4" t="s">
        <v>29</v>
      </c>
      <c r="N9685" s="4" t="s">
        <v>29</v>
      </c>
      <c r="O9685" s="4">
        <v>6.5770000000000002E-5</v>
      </c>
      <c r="P9685" s="4">
        <v>7.572E-5</v>
      </c>
      <c r="Q9685" s="4">
        <v>2.08</v>
      </c>
    </row>
    <row r="9686" spans="1:29" x14ac:dyDescent="0.25">
      <c r="A9686" s="3" t="s">
        <v>29</v>
      </c>
      <c r="B9686" s="3" t="s">
        <v>30</v>
      </c>
      <c r="C9686" s="3" t="s">
        <v>11580</v>
      </c>
      <c r="D9686" s="3" t="s">
        <v>11581</v>
      </c>
      <c r="E9686" s="3">
        <v>0</v>
      </c>
      <c r="F9686" s="3">
        <v>4.0960000000000001</v>
      </c>
      <c r="G9686" s="3">
        <v>2</v>
      </c>
      <c r="H9686" s="3">
        <v>1</v>
      </c>
      <c r="I9686" s="3">
        <v>1</v>
      </c>
      <c r="J9686" s="3">
        <v>1</v>
      </c>
      <c r="K9686" s="3">
        <v>841</v>
      </c>
      <c r="L9686" s="3">
        <v>96.4</v>
      </c>
      <c r="M9686" s="3">
        <v>8.0299999999999994</v>
      </c>
      <c r="N9686" s="3">
        <v>3.37</v>
      </c>
      <c r="O9686" s="3">
        <v>1</v>
      </c>
      <c r="P9686" s="3" t="s">
        <v>315</v>
      </c>
      <c r="Q9686" s="3" t="s">
        <v>2310</v>
      </c>
      <c r="R9686" s="3" t="s">
        <v>1854</v>
      </c>
      <c r="S9686" s="3" t="s">
        <v>11582</v>
      </c>
      <c r="T9686" s="3" t="s">
        <v>34</v>
      </c>
      <c r="U9686" s="3" t="s">
        <v>11583</v>
      </c>
      <c r="V9686" s="3" t="s">
        <v>34</v>
      </c>
      <c r="W9686" s="3" t="s">
        <v>2509</v>
      </c>
      <c r="X9686" s="3" t="s">
        <v>34</v>
      </c>
      <c r="Y9686" s="3" t="s">
        <v>34</v>
      </c>
      <c r="Z9686" s="3" t="s">
        <v>34</v>
      </c>
      <c r="AA9686" s="3">
        <v>0</v>
      </c>
      <c r="AB9686" s="3" t="s">
        <v>29</v>
      </c>
      <c r="AC9686" s="3">
        <v>1</v>
      </c>
    </row>
    <row r="9687" spans="1:29" hidden="1" outlineLevel="1" collapsed="1" x14ac:dyDescent="0.25">
      <c r="A9687" t="s">
        <v>34</v>
      </c>
      <c r="B9687" s="2" t="s">
        <v>39</v>
      </c>
      <c r="C9687" s="2" t="s">
        <v>40</v>
      </c>
      <c r="D9687" s="2" t="s">
        <v>41</v>
      </c>
      <c r="E9687" s="2" t="s">
        <v>42</v>
      </c>
      <c r="F9687" s="2" t="s">
        <v>43</v>
      </c>
      <c r="G9687" s="2" t="s">
        <v>28</v>
      </c>
      <c r="H9687" s="2" t="s">
        <v>44</v>
      </c>
      <c r="I9687" s="2" t="s">
        <v>8</v>
      </c>
      <c r="J9687" s="2" t="s">
        <v>45</v>
      </c>
      <c r="K9687" s="2" t="s">
        <v>46</v>
      </c>
      <c r="L9687" s="2" t="s">
        <v>47</v>
      </c>
      <c r="M9687" s="2" t="s">
        <v>27</v>
      </c>
      <c r="N9687" s="2" t="s">
        <v>48</v>
      </c>
      <c r="O9687" s="2" t="s">
        <v>49</v>
      </c>
      <c r="P9687" s="2" t="s">
        <v>50</v>
      </c>
      <c r="Q9687" s="2" t="s">
        <v>51</v>
      </c>
    </row>
    <row r="9688" spans="1:29" hidden="1" outlineLevel="1" collapsed="1" x14ac:dyDescent="0.25">
      <c r="A9688" t="s">
        <v>34</v>
      </c>
      <c r="B9688" s="4" t="s">
        <v>29</v>
      </c>
      <c r="C9688" s="4" t="s">
        <v>11584</v>
      </c>
      <c r="D9688" s="4" t="s">
        <v>11585</v>
      </c>
      <c r="E9688" s="4">
        <v>8.9148600000000004E-4</v>
      </c>
      <c r="F9688" s="4">
        <v>1.5434800000000001E-4</v>
      </c>
      <c r="G9688" s="4">
        <v>1</v>
      </c>
      <c r="H9688" s="4">
        <v>1</v>
      </c>
      <c r="I9688" s="4">
        <v>1</v>
      </c>
      <c r="J9688" s="4" t="s">
        <v>11580</v>
      </c>
      <c r="K9688" s="4">
        <v>0</v>
      </c>
      <c r="L9688" s="4">
        <v>2169.0236</v>
      </c>
      <c r="M9688" s="4" t="s">
        <v>29</v>
      </c>
      <c r="N9688" s="4" t="s">
        <v>29</v>
      </c>
      <c r="O9688" s="4">
        <v>6.5770000000000002E-5</v>
      </c>
      <c r="P9688" s="4">
        <v>8.0140000000000002E-5</v>
      </c>
      <c r="Q9688" s="4">
        <v>3.37</v>
      </c>
    </row>
    <row r="9689" spans="1:29" x14ac:dyDescent="0.25">
      <c r="A9689" s="3" t="s">
        <v>29</v>
      </c>
      <c r="B9689" s="3" t="s">
        <v>30</v>
      </c>
      <c r="C9689" s="3" t="s">
        <v>11586</v>
      </c>
      <c r="D9689" s="3" t="s">
        <v>11587</v>
      </c>
      <c r="E9689" s="3">
        <v>0</v>
      </c>
      <c r="F9689" s="3">
        <v>4.093</v>
      </c>
      <c r="G9689" s="3">
        <v>2</v>
      </c>
      <c r="H9689" s="3">
        <v>2</v>
      </c>
      <c r="I9689" s="3">
        <v>2</v>
      </c>
      <c r="J9689" s="3">
        <v>2</v>
      </c>
      <c r="K9689" s="3">
        <v>1430</v>
      </c>
      <c r="L9689" s="3">
        <v>164.3</v>
      </c>
      <c r="M9689" s="3">
        <v>8.65</v>
      </c>
      <c r="N9689" s="3">
        <v>3.78</v>
      </c>
      <c r="O9689" s="3">
        <v>2</v>
      </c>
      <c r="P9689" s="3" t="s">
        <v>5204</v>
      </c>
      <c r="Q9689" s="3" t="s">
        <v>34</v>
      </c>
      <c r="R9689" s="3" t="s">
        <v>34</v>
      </c>
      <c r="S9689" s="3" t="s">
        <v>11588</v>
      </c>
      <c r="T9689" s="3" t="s">
        <v>34</v>
      </c>
      <c r="U9689" s="3" t="s">
        <v>11586</v>
      </c>
      <c r="V9689" s="3" t="s">
        <v>34</v>
      </c>
      <c r="W9689" s="3" t="s">
        <v>1555</v>
      </c>
      <c r="X9689" s="3" t="s">
        <v>34</v>
      </c>
      <c r="Y9689" s="3" t="s">
        <v>34</v>
      </c>
      <c r="Z9689" s="3" t="s">
        <v>34</v>
      </c>
      <c r="AA9689" s="3">
        <v>0</v>
      </c>
      <c r="AB9689" s="3" t="s">
        <v>29</v>
      </c>
      <c r="AC9689" s="3">
        <v>1</v>
      </c>
    </row>
    <row r="9690" spans="1:29" hidden="1" outlineLevel="1" collapsed="1" x14ac:dyDescent="0.25">
      <c r="A9690" t="s">
        <v>34</v>
      </c>
      <c r="B9690" s="2" t="s">
        <v>39</v>
      </c>
      <c r="C9690" s="2" t="s">
        <v>40</v>
      </c>
      <c r="D9690" s="2" t="s">
        <v>41</v>
      </c>
      <c r="E9690" s="2" t="s">
        <v>42</v>
      </c>
      <c r="F9690" s="2" t="s">
        <v>43</v>
      </c>
      <c r="G9690" s="2" t="s">
        <v>28</v>
      </c>
      <c r="H9690" s="2" t="s">
        <v>44</v>
      </c>
      <c r="I9690" s="2" t="s">
        <v>8</v>
      </c>
      <c r="J9690" s="2" t="s">
        <v>45</v>
      </c>
      <c r="K9690" s="2" t="s">
        <v>46</v>
      </c>
      <c r="L9690" s="2" t="s">
        <v>47</v>
      </c>
      <c r="M9690" s="2" t="s">
        <v>27</v>
      </c>
      <c r="N9690" s="2" t="s">
        <v>48</v>
      </c>
      <c r="O9690" s="2" t="s">
        <v>49</v>
      </c>
      <c r="P9690" s="2" t="s">
        <v>50</v>
      </c>
      <c r="Q9690" s="2" t="s">
        <v>51</v>
      </c>
    </row>
    <row r="9691" spans="1:29" hidden="1" outlineLevel="1" collapsed="1" x14ac:dyDescent="0.25">
      <c r="A9691" t="s">
        <v>34</v>
      </c>
      <c r="B9691" s="4" t="s">
        <v>29</v>
      </c>
      <c r="C9691" s="4" t="s">
        <v>11589</v>
      </c>
      <c r="D9691" s="4" t="s">
        <v>34</v>
      </c>
      <c r="E9691" s="4">
        <v>2.0190099999999999E-2</v>
      </c>
      <c r="F9691" s="4">
        <v>7.2030900000000003E-4</v>
      </c>
      <c r="G9691" s="4">
        <v>1</v>
      </c>
      <c r="H9691" s="4">
        <v>1</v>
      </c>
      <c r="I9691" s="4">
        <v>1</v>
      </c>
      <c r="J9691" s="4" t="s">
        <v>11586</v>
      </c>
      <c r="K9691" s="4">
        <v>0</v>
      </c>
      <c r="L9691" s="4">
        <v>814.47812999999996</v>
      </c>
      <c r="M9691" s="4" t="s">
        <v>29</v>
      </c>
      <c r="N9691" s="4" t="s">
        <v>29</v>
      </c>
      <c r="O9691" s="4">
        <v>2.6459999999999998E-4</v>
      </c>
      <c r="P9691" s="4">
        <v>3.3119999999999998E-3</v>
      </c>
      <c r="Q9691" s="4">
        <v>1.71</v>
      </c>
    </row>
    <row r="9692" spans="1:29" hidden="1" outlineLevel="1" collapsed="1" x14ac:dyDescent="0.25">
      <c r="A9692" t="s">
        <v>34</v>
      </c>
      <c r="B9692" s="4" t="s">
        <v>29</v>
      </c>
      <c r="C9692" s="4" t="s">
        <v>11590</v>
      </c>
      <c r="D9692" s="4" t="s">
        <v>34</v>
      </c>
      <c r="E9692" s="4">
        <v>9.2003299999999996E-2</v>
      </c>
      <c r="F9692" s="4">
        <v>3.5126799999999998E-3</v>
      </c>
      <c r="G9692" s="4">
        <v>1</v>
      </c>
      <c r="H9692" s="4">
        <v>1</v>
      </c>
      <c r="I9692" s="4">
        <v>1</v>
      </c>
      <c r="J9692" s="4" t="s">
        <v>11586</v>
      </c>
      <c r="K9692" s="4">
        <v>1</v>
      </c>
      <c r="L9692" s="4">
        <v>1679.9326599999999</v>
      </c>
      <c r="M9692" s="4" t="s">
        <v>29</v>
      </c>
      <c r="N9692" s="4" t="s">
        <v>29</v>
      </c>
      <c r="O9692" s="4">
        <v>1.258E-3</v>
      </c>
      <c r="P9692" s="4">
        <v>2.4400000000000002E-2</v>
      </c>
      <c r="Q9692" s="4">
        <v>2.0699999999999998</v>
      </c>
    </row>
    <row r="9693" spans="1:29" x14ac:dyDescent="0.25">
      <c r="A9693" s="3" t="s">
        <v>29</v>
      </c>
      <c r="B9693" s="3" t="s">
        <v>30</v>
      </c>
      <c r="C9693" s="3" t="s">
        <v>11591</v>
      </c>
      <c r="D9693" s="3" t="s">
        <v>11592</v>
      </c>
      <c r="E9693" s="3">
        <v>0</v>
      </c>
      <c r="F9693" s="3">
        <v>4.0750000000000002</v>
      </c>
      <c r="G9693" s="3">
        <v>3</v>
      </c>
      <c r="H9693" s="3">
        <v>1</v>
      </c>
      <c r="I9693" s="3">
        <v>1</v>
      </c>
      <c r="J9693" s="3">
        <v>1</v>
      </c>
      <c r="K9693" s="3">
        <v>492</v>
      </c>
      <c r="L9693" s="3">
        <v>55.2</v>
      </c>
      <c r="M9693" s="3">
        <v>5.2</v>
      </c>
      <c r="N9693" s="3">
        <v>2.6</v>
      </c>
      <c r="O9693" s="3">
        <v>1</v>
      </c>
      <c r="P9693" s="3" t="s">
        <v>34</v>
      </c>
      <c r="Q9693" s="3" t="s">
        <v>34</v>
      </c>
      <c r="R9693" s="3" t="s">
        <v>189</v>
      </c>
      <c r="S9693" s="3" t="s">
        <v>34</v>
      </c>
      <c r="T9693" s="3" t="s">
        <v>34</v>
      </c>
      <c r="U9693" s="3" t="s">
        <v>11591</v>
      </c>
      <c r="V9693" s="3" t="s">
        <v>34</v>
      </c>
      <c r="W9693" s="3" t="s">
        <v>2549</v>
      </c>
      <c r="X9693" s="3" t="s">
        <v>34</v>
      </c>
      <c r="Y9693" s="3" t="s">
        <v>34</v>
      </c>
      <c r="Z9693" s="3" t="s">
        <v>34</v>
      </c>
      <c r="AA9693" s="3">
        <v>0</v>
      </c>
      <c r="AB9693" s="3" t="s">
        <v>29</v>
      </c>
      <c r="AC9693" s="3">
        <v>1</v>
      </c>
    </row>
    <row r="9694" spans="1:29" hidden="1" outlineLevel="1" collapsed="1" x14ac:dyDescent="0.25">
      <c r="A9694" t="s">
        <v>34</v>
      </c>
      <c r="B9694" s="2" t="s">
        <v>39</v>
      </c>
      <c r="C9694" s="2" t="s">
        <v>40</v>
      </c>
      <c r="D9694" s="2" t="s">
        <v>41</v>
      </c>
      <c r="E9694" s="2" t="s">
        <v>42</v>
      </c>
      <c r="F9694" s="2" t="s">
        <v>43</v>
      </c>
      <c r="G9694" s="2" t="s">
        <v>28</v>
      </c>
      <c r="H9694" s="2" t="s">
        <v>44</v>
      </c>
      <c r="I9694" s="2" t="s">
        <v>8</v>
      </c>
      <c r="J9694" s="2" t="s">
        <v>45</v>
      </c>
      <c r="K9694" s="2" t="s">
        <v>46</v>
      </c>
      <c r="L9694" s="2" t="s">
        <v>47</v>
      </c>
      <c r="M9694" s="2" t="s">
        <v>27</v>
      </c>
      <c r="N9694" s="2" t="s">
        <v>48</v>
      </c>
      <c r="O9694" s="2" t="s">
        <v>49</v>
      </c>
      <c r="P9694" s="2" t="s">
        <v>50</v>
      </c>
      <c r="Q9694" s="2" t="s">
        <v>51</v>
      </c>
    </row>
    <row r="9695" spans="1:29" hidden="1" outlineLevel="1" collapsed="1" x14ac:dyDescent="0.25">
      <c r="A9695" t="s">
        <v>34</v>
      </c>
      <c r="B9695" s="4" t="s">
        <v>29</v>
      </c>
      <c r="C9695" s="4" t="s">
        <v>11593</v>
      </c>
      <c r="D9695" s="4" t="s">
        <v>34</v>
      </c>
      <c r="E9695" s="4">
        <v>9.2651699999999997E-4</v>
      </c>
      <c r="F9695" s="4">
        <v>1.5434800000000001E-4</v>
      </c>
      <c r="G9695" s="4">
        <v>1</v>
      </c>
      <c r="H9695" s="4">
        <v>1</v>
      </c>
      <c r="I9695" s="4">
        <v>1</v>
      </c>
      <c r="J9695" s="4" t="s">
        <v>11591</v>
      </c>
      <c r="K9695" s="4">
        <v>1</v>
      </c>
      <c r="L9695" s="4">
        <v>2047.99845</v>
      </c>
      <c r="M9695" s="4" t="s">
        <v>29</v>
      </c>
      <c r="N9695" s="4" t="s">
        <v>29</v>
      </c>
      <c r="O9695" s="4">
        <v>6.5770000000000002E-5</v>
      </c>
      <c r="P9695" s="4">
        <v>8.4129999999999996E-5</v>
      </c>
      <c r="Q9695" s="4">
        <v>2.6</v>
      </c>
    </row>
    <row r="9696" spans="1:29" x14ac:dyDescent="0.25">
      <c r="A9696" s="3" t="s">
        <v>29</v>
      </c>
      <c r="B9696" s="3" t="s">
        <v>30</v>
      </c>
      <c r="C9696" s="3" t="s">
        <v>11594</v>
      </c>
      <c r="D9696" s="3" t="s">
        <v>11595</v>
      </c>
      <c r="E9696" s="3">
        <v>0</v>
      </c>
      <c r="F9696" s="3">
        <v>4.0750000000000002</v>
      </c>
      <c r="G9696" s="3">
        <v>1</v>
      </c>
      <c r="H9696" s="3">
        <v>1</v>
      </c>
      <c r="I9696" s="3">
        <v>1</v>
      </c>
      <c r="J9696" s="3">
        <v>1</v>
      </c>
      <c r="K9696" s="3">
        <v>905</v>
      </c>
      <c r="L9696" s="3">
        <v>102.5</v>
      </c>
      <c r="M9696" s="3">
        <v>8.2799999999999994</v>
      </c>
      <c r="N9696" s="3">
        <v>2.4500000000000002</v>
      </c>
      <c r="O9696" s="3">
        <v>1</v>
      </c>
      <c r="P9696" s="3" t="s">
        <v>1137</v>
      </c>
      <c r="Q9696" s="3" t="s">
        <v>2546</v>
      </c>
      <c r="R9696" s="3" t="s">
        <v>34</v>
      </c>
      <c r="S9696" s="3" t="s">
        <v>9324</v>
      </c>
      <c r="T9696" s="3" t="s">
        <v>34</v>
      </c>
      <c r="U9696" s="3" t="s">
        <v>11594</v>
      </c>
      <c r="V9696" s="3" t="s">
        <v>34</v>
      </c>
      <c r="W9696" s="3" t="s">
        <v>193</v>
      </c>
      <c r="X9696" s="3" t="s">
        <v>34</v>
      </c>
      <c r="Y9696" s="3" t="s">
        <v>34</v>
      </c>
      <c r="Z9696" s="3" t="s">
        <v>34</v>
      </c>
      <c r="AA9696" s="3">
        <v>0</v>
      </c>
      <c r="AB9696" s="3" t="s">
        <v>29</v>
      </c>
      <c r="AC9696" s="3">
        <v>1</v>
      </c>
    </row>
    <row r="9697" spans="1:29" hidden="1" outlineLevel="1" collapsed="1" x14ac:dyDescent="0.25">
      <c r="A9697" t="s">
        <v>34</v>
      </c>
      <c r="B9697" s="2" t="s">
        <v>39</v>
      </c>
      <c r="C9697" s="2" t="s">
        <v>40</v>
      </c>
      <c r="D9697" s="2" t="s">
        <v>41</v>
      </c>
      <c r="E9697" s="2" t="s">
        <v>42</v>
      </c>
      <c r="F9697" s="2" t="s">
        <v>43</v>
      </c>
      <c r="G9697" s="2" t="s">
        <v>28</v>
      </c>
      <c r="H9697" s="2" t="s">
        <v>44</v>
      </c>
      <c r="I9697" s="2" t="s">
        <v>8</v>
      </c>
      <c r="J9697" s="2" t="s">
        <v>45</v>
      </c>
      <c r="K9697" s="2" t="s">
        <v>46</v>
      </c>
      <c r="L9697" s="2" t="s">
        <v>47</v>
      </c>
      <c r="M9697" s="2" t="s">
        <v>27</v>
      </c>
      <c r="N9697" s="2" t="s">
        <v>48</v>
      </c>
      <c r="O9697" s="2" t="s">
        <v>49</v>
      </c>
      <c r="P9697" s="2" t="s">
        <v>50</v>
      </c>
      <c r="Q9697" s="2" t="s">
        <v>51</v>
      </c>
    </row>
    <row r="9698" spans="1:29" hidden="1" outlineLevel="1" collapsed="1" x14ac:dyDescent="0.25">
      <c r="A9698" t="s">
        <v>34</v>
      </c>
      <c r="B9698" s="4" t="s">
        <v>29</v>
      </c>
      <c r="C9698" s="4" t="s">
        <v>11596</v>
      </c>
      <c r="D9698" s="4" t="s">
        <v>34</v>
      </c>
      <c r="E9698" s="4">
        <v>9.2651699999999997E-4</v>
      </c>
      <c r="F9698" s="4">
        <v>1.5434800000000001E-4</v>
      </c>
      <c r="G9698" s="4">
        <v>1</v>
      </c>
      <c r="H9698" s="4">
        <v>1</v>
      </c>
      <c r="I9698" s="4">
        <v>1</v>
      </c>
      <c r="J9698" s="4" t="s">
        <v>11594</v>
      </c>
      <c r="K9698" s="4">
        <v>0</v>
      </c>
      <c r="L9698" s="4">
        <v>1637.9081799999999</v>
      </c>
      <c r="M9698" s="4" t="s">
        <v>29</v>
      </c>
      <c r="N9698" s="4" t="s">
        <v>29</v>
      </c>
      <c r="O9698" s="4">
        <v>6.5770000000000002E-5</v>
      </c>
      <c r="P9698" s="4">
        <v>8.4149999999999999E-5</v>
      </c>
      <c r="Q9698" s="4">
        <v>2.4500000000000002</v>
      </c>
    </row>
    <row r="9699" spans="1:29" x14ac:dyDescent="0.25">
      <c r="A9699" s="3" t="s">
        <v>29</v>
      </c>
      <c r="B9699" s="3" t="s">
        <v>30</v>
      </c>
      <c r="C9699" s="3" t="s">
        <v>11597</v>
      </c>
      <c r="D9699" s="3" t="s">
        <v>11598</v>
      </c>
      <c r="E9699" s="3">
        <v>0</v>
      </c>
      <c r="F9699" s="3">
        <v>4.0739999999999998</v>
      </c>
      <c r="G9699" s="3">
        <v>2</v>
      </c>
      <c r="H9699" s="3">
        <v>1</v>
      </c>
      <c r="I9699" s="3">
        <v>1</v>
      </c>
      <c r="J9699" s="3">
        <v>1</v>
      </c>
      <c r="K9699" s="3">
        <v>510</v>
      </c>
      <c r="L9699" s="3">
        <v>56.3</v>
      </c>
      <c r="M9699" s="3">
        <v>8.56</v>
      </c>
      <c r="N9699" s="3">
        <v>2.99</v>
      </c>
      <c r="O9699" s="3">
        <v>1</v>
      </c>
      <c r="P9699" s="3" t="s">
        <v>4087</v>
      </c>
      <c r="Q9699" s="3" t="s">
        <v>34</v>
      </c>
      <c r="R9699" s="3" t="s">
        <v>5562</v>
      </c>
      <c r="S9699" s="3" t="s">
        <v>11599</v>
      </c>
      <c r="T9699" s="3" t="s">
        <v>34</v>
      </c>
      <c r="U9699" s="3" t="s">
        <v>11600</v>
      </c>
      <c r="V9699" s="3" t="s">
        <v>34</v>
      </c>
      <c r="W9699" s="3" t="s">
        <v>1343</v>
      </c>
      <c r="X9699" s="3" t="s">
        <v>34</v>
      </c>
      <c r="Y9699" s="3" t="s">
        <v>34</v>
      </c>
      <c r="Z9699" s="3" t="s">
        <v>34</v>
      </c>
      <c r="AA9699" s="3">
        <v>0</v>
      </c>
      <c r="AB9699" s="3" t="s">
        <v>29</v>
      </c>
      <c r="AC9699" s="3">
        <v>1</v>
      </c>
    </row>
    <row r="9700" spans="1:29" hidden="1" outlineLevel="1" collapsed="1" x14ac:dyDescent="0.25">
      <c r="A9700" t="s">
        <v>34</v>
      </c>
      <c r="B9700" s="2" t="s">
        <v>39</v>
      </c>
      <c r="C9700" s="2" t="s">
        <v>40</v>
      </c>
      <c r="D9700" s="2" t="s">
        <v>41</v>
      </c>
      <c r="E9700" s="2" t="s">
        <v>42</v>
      </c>
      <c r="F9700" s="2" t="s">
        <v>43</v>
      </c>
      <c r="G9700" s="2" t="s">
        <v>28</v>
      </c>
      <c r="H9700" s="2" t="s">
        <v>44</v>
      </c>
      <c r="I9700" s="2" t="s">
        <v>8</v>
      </c>
      <c r="J9700" s="2" t="s">
        <v>45</v>
      </c>
      <c r="K9700" s="2" t="s">
        <v>46</v>
      </c>
      <c r="L9700" s="2" t="s">
        <v>47</v>
      </c>
      <c r="M9700" s="2" t="s">
        <v>27</v>
      </c>
      <c r="N9700" s="2" t="s">
        <v>48</v>
      </c>
      <c r="O9700" s="2" t="s">
        <v>49</v>
      </c>
      <c r="P9700" s="2" t="s">
        <v>50</v>
      </c>
      <c r="Q9700" s="2" t="s">
        <v>51</v>
      </c>
    </row>
    <row r="9701" spans="1:29" hidden="1" outlineLevel="1" collapsed="1" x14ac:dyDescent="0.25">
      <c r="A9701" t="s">
        <v>34</v>
      </c>
      <c r="B9701" s="4" t="s">
        <v>29</v>
      </c>
      <c r="C9701" s="4" t="s">
        <v>11601</v>
      </c>
      <c r="D9701" s="4" t="s">
        <v>34</v>
      </c>
      <c r="E9701" s="4">
        <v>9.3248799999999998E-4</v>
      </c>
      <c r="F9701" s="4">
        <v>1.5434800000000001E-4</v>
      </c>
      <c r="G9701" s="4">
        <v>1</v>
      </c>
      <c r="H9701" s="4">
        <v>1</v>
      </c>
      <c r="I9701" s="4">
        <v>1</v>
      </c>
      <c r="J9701" s="4" t="s">
        <v>11597</v>
      </c>
      <c r="K9701" s="4">
        <v>0</v>
      </c>
      <c r="L9701" s="4">
        <v>1244.69975</v>
      </c>
      <c r="M9701" s="4" t="s">
        <v>29</v>
      </c>
      <c r="N9701" s="4" t="s">
        <v>29</v>
      </c>
      <c r="O9701" s="4">
        <v>6.5770000000000002E-5</v>
      </c>
      <c r="P9701" s="4">
        <v>8.4369999999999994E-5</v>
      </c>
      <c r="Q9701" s="4">
        <v>2.99</v>
      </c>
    </row>
    <row r="9702" spans="1:29" x14ac:dyDescent="0.25">
      <c r="A9702" s="3" t="s">
        <v>29</v>
      </c>
      <c r="B9702" s="3" t="s">
        <v>30</v>
      </c>
      <c r="C9702" s="3" t="s">
        <v>11602</v>
      </c>
      <c r="D9702" s="3" t="s">
        <v>11603</v>
      </c>
      <c r="E9702" s="3">
        <v>0</v>
      </c>
      <c r="F9702" s="3">
        <v>4.0739999999999998</v>
      </c>
      <c r="G9702" s="3">
        <v>2</v>
      </c>
      <c r="H9702" s="3">
        <v>1</v>
      </c>
      <c r="I9702" s="3">
        <v>1</v>
      </c>
      <c r="J9702" s="3">
        <v>1</v>
      </c>
      <c r="K9702" s="3">
        <v>712</v>
      </c>
      <c r="L9702" s="3">
        <v>81.099999999999994</v>
      </c>
      <c r="M9702" s="3">
        <v>4.8099999999999996</v>
      </c>
      <c r="N9702" s="3">
        <v>1.73</v>
      </c>
      <c r="O9702" s="3">
        <v>1</v>
      </c>
      <c r="P9702" s="3" t="s">
        <v>5861</v>
      </c>
      <c r="Q9702" s="3" t="s">
        <v>5366</v>
      </c>
      <c r="R9702" s="3" t="s">
        <v>8414</v>
      </c>
      <c r="S9702" s="3" t="s">
        <v>11604</v>
      </c>
      <c r="T9702" s="3" t="s">
        <v>11605</v>
      </c>
      <c r="U9702" s="3" t="s">
        <v>11602</v>
      </c>
      <c r="V9702" s="3" t="s">
        <v>11606</v>
      </c>
      <c r="W9702" s="3" t="s">
        <v>38</v>
      </c>
      <c r="X9702" s="3" t="s">
        <v>6708</v>
      </c>
      <c r="Y9702" s="3" t="s">
        <v>10885</v>
      </c>
      <c r="Z9702" s="3" t="s">
        <v>6710</v>
      </c>
      <c r="AA9702" s="3">
        <v>7</v>
      </c>
      <c r="AB9702" s="3" t="s">
        <v>29</v>
      </c>
      <c r="AC9702" s="3">
        <v>1</v>
      </c>
    </row>
    <row r="9703" spans="1:29" hidden="1" outlineLevel="1" collapsed="1" x14ac:dyDescent="0.25">
      <c r="A9703" t="s">
        <v>34</v>
      </c>
      <c r="B9703" s="2" t="s">
        <v>39</v>
      </c>
      <c r="C9703" s="2" t="s">
        <v>40</v>
      </c>
      <c r="D9703" s="2" t="s">
        <v>41</v>
      </c>
      <c r="E9703" s="2" t="s">
        <v>42</v>
      </c>
      <c r="F9703" s="2" t="s">
        <v>43</v>
      </c>
      <c r="G9703" s="2" t="s">
        <v>28</v>
      </c>
      <c r="H9703" s="2" t="s">
        <v>44</v>
      </c>
      <c r="I9703" s="2" t="s">
        <v>8</v>
      </c>
      <c r="J9703" s="2" t="s">
        <v>45</v>
      </c>
      <c r="K9703" s="2" t="s">
        <v>46</v>
      </c>
      <c r="L9703" s="2" t="s">
        <v>47</v>
      </c>
      <c r="M9703" s="2" t="s">
        <v>27</v>
      </c>
      <c r="N9703" s="2" t="s">
        <v>48</v>
      </c>
      <c r="O9703" s="2" t="s">
        <v>49</v>
      </c>
      <c r="P9703" s="2" t="s">
        <v>50</v>
      </c>
      <c r="Q9703" s="2" t="s">
        <v>51</v>
      </c>
    </row>
    <row r="9704" spans="1:29" hidden="1" outlineLevel="1" collapsed="1" x14ac:dyDescent="0.25">
      <c r="A9704" t="s">
        <v>34</v>
      </c>
      <c r="B9704" s="4" t="s">
        <v>29</v>
      </c>
      <c r="C9704" s="4" t="s">
        <v>11607</v>
      </c>
      <c r="D9704" s="4" t="s">
        <v>34</v>
      </c>
      <c r="E9704" s="4">
        <v>9.3248799999999998E-4</v>
      </c>
      <c r="F9704" s="4">
        <v>1.5434800000000001E-4</v>
      </c>
      <c r="G9704" s="4">
        <v>1</v>
      </c>
      <c r="H9704" s="4">
        <v>1</v>
      </c>
      <c r="I9704" s="4">
        <v>1</v>
      </c>
      <c r="J9704" s="4" t="s">
        <v>11602</v>
      </c>
      <c r="K9704" s="4">
        <v>0</v>
      </c>
      <c r="L9704" s="4">
        <v>1203.6619700000001</v>
      </c>
      <c r="M9704" s="4" t="s">
        <v>29</v>
      </c>
      <c r="N9704" s="4" t="s">
        <v>29</v>
      </c>
      <c r="O9704" s="4">
        <v>6.5770000000000002E-5</v>
      </c>
      <c r="P9704" s="4">
        <v>8.4389999999999997E-5</v>
      </c>
      <c r="Q9704" s="4">
        <v>1.73</v>
      </c>
    </row>
    <row r="9705" spans="1:29" x14ac:dyDescent="0.25">
      <c r="A9705" s="3" t="s">
        <v>29</v>
      </c>
      <c r="B9705" s="3" t="s">
        <v>30</v>
      </c>
      <c r="C9705" s="3" t="s">
        <v>11608</v>
      </c>
      <c r="D9705" s="3" t="s">
        <v>11609</v>
      </c>
      <c r="E9705" s="3">
        <v>0</v>
      </c>
      <c r="F9705" s="3">
        <v>4.0549999999999997</v>
      </c>
      <c r="G9705" s="3">
        <v>5</v>
      </c>
      <c r="H9705" s="3">
        <v>2</v>
      </c>
      <c r="I9705" s="3">
        <v>2</v>
      </c>
      <c r="J9705" s="3">
        <v>2</v>
      </c>
      <c r="K9705" s="3">
        <v>500</v>
      </c>
      <c r="L9705" s="3">
        <v>55.3</v>
      </c>
      <c r="M9705" s="3">
        <v>6.19</v>
      </c>
      <c r="N9705" s="3">
        <v>4.92</v>
      </c>
      <c r="O9705" s="3">
        <v>2</v>
      </c>
      <c r="P9705" s="3" t="s">
        <v>10343</v>
      </c>
      <c r="Q9705" s="3" t="s">
        <v>34</v>
      </c>
      <c r="R9705" s="3" t="s">
        <v>35</v>
      </c>
      <c r="S9705" s="3" t="s">
        <v>11610</v>
      </c>
      <c r="T9705" s="3" t="s">
        <v>34</v>
      </c>
      <c r="U9705" s="3" t="s">
        <v>11611</v>
      </c>
      <c r="V9705" s="3" t="s">
        <v>34</v>
      </c>
      <c r="W9705" s="3" t="s">
        <v>2509</v>
      </c>
      <c r="X9705" s="3" t="s">
        <v>34</v>
      </c>
      <c r="Y9705" s="3" t="s">
        <v>34</v>
      </c>
      <c r="Z9705" s="3" t="s">
        <v>11612</v>
      </c>
      <c r="AA9705" s="3">
        <v>1</v>
      </c>
      <c r="AB9705" s="3" t="s">
        <v>29</v>
      </c>
      <c r="AC9705" s="3">
        <v>1</v>
      </c>
    </row>
    <row r="9706" spans="1:29" hidden="1" outlineLevel="1" collapsed="1" x14ac:dyDescent="0.25">
      <c r="A9706" t="s">
        <v>34</v>
      </c>
      <c r="B9706" s="2" t="s">
        <v>39</v>
      </c>
      <c r="C9706" s="2" t="s">
        <v>40</v>
      </c>
      <c r="D9706" s="2" t="s">
        <v>41</v>
      </c>
      <c r="E9706" s="2" t="s">
        <v>42</v>
      </c>
      <c r="F9706" s="2" t="s">
        <v>43</v>
      </c>
      <c r="G9706" s="2" t="s">
        <v>28</v>
      </c>
      <c r="H9706" s="2" t="s">
        <v>44</v>
      </c>
      <c r="I9706" s="2" t="s">
        <v>8</v>
      </c>
      <c r="J9706" s="2" t="s">
        <v>45</v>
      </c>
      <c r="K9706" s="2" t="s">
        <v>46</v>
      </c>
      <c r="L9706" s="2" t="s">
        <v>47</v>
      </c>
      <c r="M9706" s="2" t="s">
        <v>27</v>
      </c>
      <c r="N9706" s="2" t="s">
        <v>48</v>
      </c>
      <c r="O9706" s="2" t="s">
        <v>49</v>
      </c>
      <c r="P9706" s="2" t="s">
        <v>50</v>
      </c>
      <c r="Q9706" s="2" t="s">
        <v>51</v>
      </c>
    </row>
    <row r="9707" spans="1:29" hidden="1" outlineLevel="1" collapsed="1" x14ac:dyDescent="0.25">
      <c r="A9707" t="s">
        <v>34</v>
      </c>
      <c r="B9707" s="4" t="s">
        <v>29</v>
      </c>
      <c r="C9707" s="4" t="s">
        <v>11613</v>
      </c>
      <c r="D9707" s="4" t="s">
        <v>34</v>
      </c>
      <c r="E9707" s="4">
        <v>2.9736499999999999E-2</v>
      </c>
      <c r="F9707" s="4">
        <v>1.14003E-3</v>
      </c>
      <c r="G9707" s="4">
        <v>1</v>
      </c>
      <c r="H9707" s="4">
        <v>1</v>
      </c>
      <c r="I9707" s="4">
        <v>1</v>
      </c>
      <c r="J9707" s="4" t="s">
        <v>11608</v>
      </c>
      <c r="K9707" s="4">
        <v>0</v>
      </c>
      <c r="L9707" s="4">
        <v>1389.71613</v>
      </c>
      <c r="M9707" s="4" t="s">
        <v>29</v>
      </c>
      <c r="N9707" s="4" t="s">
        <v>29</v>
      </c>
      <c r="O9707" s="4">
        <v>4.1320000000000001E-4</v>
      </c>
      <c r="P9707" s="4">
        <v>5.4190000000000002E-3</v>
      </c>
      <c r="Q9707" s="4">
        <v>2.48</v>
      </c>
    </row>
    <row r="9708" spans="1:29" hidden="1" outlineLevel="1" collapsed="1" x14ac:dyDescent="0.25">
      <c r="A9708" t="s">
        <v>34</v>
      </c>
      <c r="B9708" s="4" t="s">
        <v>29</v>
      </c>
      <c r="C9708" s="4" t="s">
        <v>11614</v>
      </c>
      <c r="D9708" s="4" t="s">
        <v>34</v>
      </c>
      <c r="E9708" s="4">
        <v>6.8546899999999994E-2</v>
      </c>
      <c r="F9708" s="4">
        <v>2.6094199999999999E-3</v>
      </c>
      <c r="G9708" s="4">
        <v>1</v>
      </c>
      <c r="H9708" s="4">
        <v>1</v>
      </c>
      <c r="I9708" s="4">
        <v>1</v>
      </c>
      <c r="J9708" s="4" t="s">
        <v>11608</v>
      </c>
      <c r="K9708" s="4">
        <v>1</v>
      </c>
      <c r="L9708" s="4">
        <v>1656.89555</v>
      </c>
      <c r="M9708" s="4" t="s">
        <v>29</v>
      </c>
      <c r="N9708" s="4" t="s">
        <v>29</v>
      </c>
      <c r="O9708" s="4">
        <v>8.8719999999999999E-4</v>
      </c>
      <c r="P9708" s="4">
        <v>1.6250000000000001E-2</v>
      </c>
      <c r="Q9708" s="4">
        <v>2.4300000000000002</v>
      </c>
    </row>
    <row r="9709" spans="1:29" x14ac:dyDescent="0.25">
      <c r="A9709" s="3" t="s">
        <v>29</v>
      </c>
      <c r="B9709" s="3" t="s">
        <v>30</v>
      </c>
      <c r="C9709" s="3" t="s">
        <v>11615</v>
      </c>
      <c r="D9709" s="3" t="s">
        <v>11616</v>
      </c>
      <c r="E9709" s="3">
        <v>0</v>
      </c>
      <c r="F9709" s="3">
        <v>4.03</v>
      </c>
      <c r="G9709" s="3">
        <v>8</v>
      </c>
      <c r="H9709" s="3">
        <v>1</v>
      </c>
      <c r="I9709" s="3">
        <v>1</v>
      </c>
      <c r="J9709" s="3">
        <v>1</v>
      </c>
      <c r="K9709" s="3">
        <v>157</v>
      </c>
      <c r="L9709" s="3">
        <v>17.100000000000001</v>
      </c>
      <c r="M9709" s="3">
        <v>4.96</v>
      </c>
      <c r="N9709" s="3">
        <v>2.99</v>
      </c>
      <c r="O9709" s="3">
        <v>1</v>
      </c>
      <c r="P9709" s="3" t="s">
        <v>5861</v>
      </c>
      <c r="Q9709" s="3" t="s">
        <v>34</v>
      </c>
      <c r="R9709" s="3" t="s">
        <v>1552</v>
      </c>
      <c r="S9709" s="3" t="s">
        <v>11617</v>
      </c>
      <c r="T9709" s="3" t="s">
        <v>34</v>
      </c>
      <c r="U9709" s="3" t="s">
        <v>11618</v>
      </c>
      <c r="V9709" s="3" t="s">
        <v>34</v>
      </c>
      <c r="W9709" s="3" t="s">
        <v>1555</v>
      </c>
      <c r="X9709" s="3" t="s">
        <v>34</v>
      </c>
      <c r="Y9709" s="3" t="s">
        <v>34</v>
      </c>
      <c r="Z9709" s="3" t="s">
        <v>34</v>
      </c>
      <c r="AA9709" s="3">
        <v>0</v>
      </c>
      <c r="AB9709" s="3" t="s">
        <v>29</v>
      </c>
      <c r="AC9709" s="3">
        <v>1</v>
      </c>
    </row>
    <row r="9710" spans="1:29" hidden="1" outlineLevel="1" collapsed="1" x14ac:dyDescent="0.25">
      <c r="A9710" t="s">
        <v>34</v>
      </c>
      <c r="B9710" s="2" t="s">
        <v>39</v>
      </c>
      <c r="C9710" s="2" t="s">
        <v>40</v>
      </c>
      <c r="D9710" s="2" t="s">
        <v>41</v>
      </c>
      <c r="E9710" s="2" t="s">
        <v>42</v>
      </c>
      <c r="F9710" s="2" t="s">
        <v>43</v>
      </c>
      <c r="G9710" s="2" t="s">
        <v>28</v>
      </c>
      <c r="H9710" s="2" t="s">
        <v>44</v>
      </c>
      <c r="I9710" s="2" t="s">
        <v>8</v>
      </c>
      <c r="J9710" s="2" t="s">
        <v>45</v>
      </c>
      <c r="K9710" s="2" t="s">
        <v>46</v>
      </c>
      <c r="L9710" s="2" t="s">
        <v>47</v>
      </c>
      <c r="M9710" s="2" t="s">
        <v>27</v>
      </c>
      <c r="N9710" s="2" t="s">
        <v>48</v>
      </c>
      <c r="O9710" s="2" t="s">
        <v>49</v>
      </c>
      <c r="P9710" s="2" t="s">
        <v>50</v>
      </c>
      <c r="Q9710" s="2" t="s">
        <v>51</v>
      </c>
    </row>
    <row r="9711" spans="1:29" hidden="1" outlineLevel="1" collapsed="1" x14ac:dyDescent="0.25">
      <c r="A9711" t="s">
        <v>34</v>
      </c>
      <c r="B9711" s="4" t="s">
        <v>29</v>
      </c>
      <c r="C9711" s="4" t="s">
        <v>11619</v>
      </c>
      <c r="D9711" s="4" t="s">
        <v>34</v>
      </c>
      <c r="E9711" s="4">
        <v>1.0137E-3</v>
      </c>
      <c r="F9711" s="4">
        <v>1.5434800000000001E-4</v>
      </c>
      <c r="G9711" s="4">
        <v>1</v>
      </c>
      <c r="H9711" s="4">
        <v>1</v>
      </c>
      <c r="I9711" s="4">
        <v>1</v>
      </c>
      <c r="J9711" s="4" t="s">
        <v>11615</v>
      </c>
      <c r="K9711" s="4">
        <v>0</v>
      </c>
      <c r="L9711" s="4">
        <v>1312.76235</v>
      </c>
      <c r="M9711" s="4" t="s">
        <v>29</v>
      </c>
      <c r="N9711" s="4" t="s">
        <v>29</v>
      </c>
      <c r="O9711" s="4">
        <v>6.5770000000000002E-5</v>
      </c>
      <c r="P9711" s="4">
        <v>9.3259999999999998E-5</v>
      </c>
      <c r="Q9711" s="4">
        <v>2.99</v>
      </c>
    </row>
    <row r="9712" spans="1:29" x14ac:dyDescent="0.25">
      <c r="A9712" s="3" t="s">
        <v>29</v>
      </c>
      <c r="B9712" s="3" t="s">
        <v>30</v>
      </c>
      <c r="C9712" s="3" t="s">
        <v>11620</v>
      </c>
      <c r="D9712" s="3" t="s">
        <v>11621</v>
      </c>
      <c r="E9712" s="3">
        <v>0</v>
      </c>
      <c r="F9712" s="3">
        <v>4.0279999999999996</v>
      </c>
      <c r="G9712" s="3">
        <v>2</v>
      </c>
      <c r="H9712" s="3">
        <v>1</v>
      </c>
      <c r="I9712" s="3">
        <v>1</v>
      </c>
      <c r="J9712" s="3">
        <v>1</v>
      </c>
      <c r="K9712" s="3">
        <v>790</v>
      </c>
      <c r="L9712" s="3">
        <v>85.9</v>
      </c>
      <c r="M9712" s="3">
        <v>8.3699999999999992</v>
      </c>
      <c r="N9712" s="3">
        <v>2.91</v>
      </c>
      <c r="O9712" s="3">
        <v>1</v>
      </c>
      <c r="P9712" s="3" t="s">
        <v>315</v>
      </c>
      <c r="Q9712" s="3" t="s">
        <v>34</v>
      </c>
      <c r="R9712" s="3" t="s">
        <v>35</v>
      </c>
      <c r="S9712" s="3" t="s">
        <v>36</v>
      </c>
      <c r="T9712" s="3" t="s">
        <v>34</v>
      </c>
      <c r="U9712" s="3" t="s">
        <v>11620</v>
      </c>
      <c r="V9712" s="3" t="s">
        <v>34</v>
      </c>
      <c r="W9712" s="3" t="s">
        <v>638</v>
      </c>
      <c r="X9712" s="3" t="s">
        <v>34</v>
      </c>
      <c r="Y9712" s="3" t="s">
        <v>34</v>
      </c>
      <c r="Z9712" s="3" t="s">
        <v>34</v>
      </c>
      <c r="AA9712" s="3">
        <v>0</v>
      </c>
      <c r="AB9712" s="3" t="s">
        <v>29</v>
      </c>
      <c r="AC9712" s="3">
        <v>1</v>
      </c>
    </row>
    <row r="9713" spans="1:29" hidden="1" outlineLevel="1" collapsed="1" x14ac:dyDescent="0.25">
      <c r="A9713" t="s">
        <v>34</v>
      </c>
      <c r="B9713" s="2" t="s">
        <v>39</v>
      </c>
      <c r="C9713" s="2" t="s">
        <v>40</v>
      </c>
      <c r="D9713" s="2" t="s">
        <v>41</v>
      </c>
      <c r="E9713" s="2" t="s">
        <v>42</v>
      </c>
      <c r="F9713" s="2" t="s">
        <v>43</v>
      </c>
      <c r="G9713" s="2" t="s">
        <v>28</v>
      </c>
      <c r="H9713" s="2" t="s">
        <v>44</v>
      </c>
      <c r="I9713" s="2" t="s">
        <v>8</v>
      </c>
      <c r="J9713" s="2" t="s">
        <v>45</v>
      </c>
      <c r="K9713" s="2" t="s">
        <v>46</v>
      </c>
      <c r="L9713" s="2" t="s">
        <v>47</v>
      </c>
      <c r="M9713" s="2" t="s">
        <v>27</v>
      </c>
      <c r="N9713" s="2" t="s">
        <v>48</v>
      </c>
      <c r="O9713" s="2" t="s">
        <v>49</v>
      </c>
      <c r="P9713" s="2" t="s">
        <v>50</v>
      </c>
      <c r="Q9713" s="2" t="s">
        <v>51</v>
      </c>
    </row>
    <row r="9714" spans="1:29" hidden="1" outlineLevel="1" collapsed="1" x14ac:dyDescent="0.25">
      <c r="A9714" t="s">
        <v>34</v>
      </c>
      <c r="B9714" s="4" t="s">
        <v>29</v>
      </c>
      <c r="C9714" s="4" t="s">
        <v>11622</v>
      </c>
      <c r="D9714" s="4" t="s">
        <v>34</v>
      </c>
      <c r="E9714" s="4">
        <v>1.0137E-3</v>
      </c>
      <c r="F9714" s="4">
        <v>1.5434800000000001E-4</v>
      </c>
      <c r="G9714" s="4">
        <v>1</v>
      </c>
      <c r="H9714" s="4">
        <v>1</v>
      </c>
      <c r="I9714" s="4">
        <v>1</v>
      </c>
      <c r="J9714" s="4" t="s">
        <v>11620</v>
      </c>
      <c r="K9714" s="4">
        <v>0</v>
      </c>
      <c r="L9714" s="4">
        <v>1728.93914</v>
      </c>
      <c r="M9714" s="4" t="s">
        <v>29</v>
      </c>
      <c r="N9714" s="4" t="s">
        <v>29</v>
      </c>
      <c r="O9714" s="4">
        <v>6.5770000000000002E-5</v>
      </c>
      <c r="P9714" s="4">
        <v>9.3690000000000006E-5</v>
      </c>
      <c r="Q9714" s="4">
        <v>2.91</v>
      </c>
    </row>
    <row r="9715" spans="1:29" x14ac:dyDescent="0.25">
      <c r="A9715" s="3" t="s">
        <v>29</v>
      </c>
      <c r="B9715" s="3" t="s">
        <v>30</v>
      </c>
      <c r="C9715" s="3" t="s">
        <v>11623</v>
      </c>
      <c r="D9715" s="3" t="s">
        <v>11624</v>
      </c>
      <c r="E9715" s="3">
        <v>0</v>
      </c>
      <c r="F9715" s="3">
        <v>4.0190000000000001</v>
      </c>
      <c r="G9715" s="3">
        <v>4</v>
      </c>
      <c r="H9715" s="3">
        <v>1</v>
      </c>
      <c r="I9715" s="3">
        <v>1</v>
      </c>
      <c r="J9715" s="3">
        <v>1</v>
      </c>
      <c r="K9715" s="3">
        <v>393</v>
      </c>
      <c r="L9715" s="3">
        <v>43.6</v>
      </c>
      <c r="M9715" s="3">
        <v>8.91</v>
      </c>
      <c r="N9715" s="3">
        <v>3.12</v>
      </c>
      <c r="O9715" s="3">
        <v>1</v>
      </c>
      <c r="P9715" s="3" t="s">
        <v>315</v>
      </c>
      <c r="Q9715" s="3" t="s">
        <v>6084</v>
      </c>
      <c r="R9715" s="3" t="s">
        <v>5895</v>
      </c>
      <c r="S9715" s="3" t="s">
        <v>11625</v>
      </c>
      <c r="T9715" s="3" t="s">
        <v>11626</v>
      </c>
      <c r="U9715" s="3" t="s">
        <v>11623</v>
      </c>
      <c r="V9715" s="3" t="s">
        <v>11627</v>
      </c>
      <c r="W9715" s="3" t="s">
        <v>1758</v>
      </c>
      <c r="X9715" s="3" t="s">
        <v>11628</v>
      </c>
      <c r="Y9715" s="3" t="s">
        <v>11629</v>
      </c>
      <c r="Z9715" s="3" t="s">
        <v>11630</v>
      </c>
      <c r="AA9715" s="3">
        <v>19</v>
      </c>
      <c r="AB9715" s="3" t="s">
        <v>29</v>
      </c>
      <c r="AC9715" s="3">
        <v>1</v>
      </c>
    </row>
    <row r="9716" spans="1:29" hidden="1" outlineLevel="1" collapsed="1" x14ac:dyDescent="0.25">
      <c r="A9716" t="s">
        <v>34</v>
      </c>
      <c r="B9716" s="2" t="s">
        <v>39</v>
      </c>
      <c r="C9716" s="2" t="s">
        <v>40</v>
      </c>
      <c r="D9716" s="2" t="s">
        <v>41</v>
      </c>
      <c r="E9716" s="2" t="s">
        <v>42</v>
      </c>
      <c r="F9716" s="2" t="s">
        <v>43</v>
      </c>
      <c r="G9716" s="2" t="s">
        <v>28</v>
      </c>
      <c r="H9716" s="2" t="s">
        <v>44</v>
      </c>
      <c r="I9716" s="2" t="s">
        <v>8</v>
      </c>
      <c r="J9716" s="2" t="s">
        <v>45</v>
      </c>
      <c r="K9716" s="2" t="s">
        <v>46</v>
      </c>
      <c r="L9716" s="2" t="s">
        <v>47</v>
      </c>
      <c r="M9716" s="2" t="s">
        <v>27</v>
      </c>
      <c r="N9716" s="2" t="s">
        <v>48</v>
      </c>
      <c r="O9716" s="2" t="s">
        <v>49</v>
      </c>
      <c r="P9716" s="2" t="s">
        <v>50</v>
      </c>
      <c r="Q9716" s="2" t="s">
        <v>51</v>
      </c>
    </row>
    <row r="9717" spans="1:29" hidden="1" outlineLevel="1" collapsed="1" x14ac:dyDescent="0.25">
      <c r="A9717" t="s">
        <v>34</v>
      </c>
      <c r="B9717" s="4" t="s">
        <v>29</v>
      </c>
      <c r="C9717" s="4" t="s">
        <v>11631</v>
      </c>
      <c r="D9717" s="4" t="s">
        <v>34</v>
      </c>
      <c r="E9717" s="4">
        <v>1.03342E-3</v>
      </c>
      <c r="F9717" s="4">
        <v>1.5434800000000001E-4</v>
      </c>
      <c r="G9717" s="4">
        <v>1</v>
      </c>
      <c r="H9717" s="4">
        <v>2</v>
      </c>
      <c r="I9717" s="4">
        <v>1</v>
      </c>
      <c r="J9717" s="4" t="s">
        <v>11623</v>
      </c>
      <c r="K9717" s="4">
        <v>0</v>
      </c>
      <c r="L9717" s="4">
        <v>1783.98</v>
      </c>
      <c r="M9717" s="4" t="s">
        <v>29</v>
      </c>
      <c r="N9717" s="4" t="s">
        <v>29</v>
      </c>
      <c r="O9717" s="4">
        <v>6.5770000000000002E-5</v>
      </c>
      <c r="P9717" s="4">
        <v>9.5719999999999998E-5</v>
      </c>
      <c r="Q9717" s="4">
        <v>3.12</v>
      </c>
    </row>
    <row r="9718" spans="1:29" x14ac:dyDescent="0.25">
      <c r="A9718" s="3" t="s">
        <v>29</v>
      </c>
      <c r="B9718" s="3" t="s">
        <v>30</v>
      </c>
      <c r="C9718" s="3" t="s">
        <v>11632</v>
      </c>
      <c r="D9718" s="3" t="s">
        <v>11633</v>
      </c>
      <c r="E9718" s="3">
        <v>0</v>
      </c>
      <c r="F9718" s="3">
        <v>3.9969999999999999</v>
      </c>
      <c r="G9718" s="3">
        <v>1</v>
      </c>
      <c r="H9718" s="3">
        <v>1</v>
      </c>
      <c r="I9718" s="3">
        <v>1</v>
      </c>
      <c r="J9718" s="3">
        <v>1</v>
      </c>
      <c r="K9718" s="3">
        <v>1574</v>
      </c>
      <c r="L9718" s="3">
        <v>180.6</v>
      </c>
      <c r="M9718" s="3">
        <v>6.32</v>
      </c>
      <c r="N9718" s="3">
        <v>2.86</v>
      </c>
      <c r="O9718" s="3">
        <v>1</v>
      </c>
      <c r="P9718" s="3" t="s">
        <v>34</v>
      </c>
      <c r="Q9718" s="3" t="s">
        <v>34</v>
      </c>
      <c r="R9718" s="3" t="s">
        <v>533</v>
      </c>
      <c r="S9718" s="3" t="s">
        <v>11634</v>
      </c>
      <c r="T9718" s="3" t="s">
        <v>34</v>
      </c>
      <c r="U9718" s="3" t="s">
        <v>11632</v>
      </c>
      <c r="V9718" s="3" t="s">
        <v>34</v>
      </c>
      <c r="W9718" s="3" t="s">
        <v>1139</v>
      </c>
      <c r="X9718" s="3" t="s">
        <v>34</v>
      </c>
      <c r="Y9718" s="3" t="s">
        <v>34</v>
      </c>
      <c r="Z9718" s="3" t="s">
        <v>34</v>
      </c>
      <c r="AA9718" s="3">
        <v>0</v>
      </c>
      <c r="AB9718" s="3" t="s">
        <v>29</v>
      </c>
      <c r="AC9718" s="3">
        <v>1</v>
      </c>
    </row>
    <row r="9719" spans="1:29" hidden="1" outlineLevel="1" collapsed="1" x14ac:dyDescent="0.25">
      <c r="A9719" t="s">
        <v>34</v>
      </c>
      <c r="B9719" s="2" t="s">
        <v>39</v>
      </c>
      <c r="C9719" s="2" t="s">
        <v>40</v>
      </c>
      <c r="D9719" s="2" t="s">
        <v>41</v>
      </c>
      <c r="E9719" s="2" t="s">
        <v>42</v>
      </c>
      <c r="F9719" s="2" t="s">
        <v>43</v>
      </c>
      <c r="G9719" s="2" t="s">
        <v>28</v>
      </c>
      <c r="H9719" s="2" t="s">
        <v>44</v>
      </c>
      <c r="I9719" s="2" t="s">
        <v>8</v>
      </c>
      <c r="J9719" s="2" t="s">
        <v>45</v>
      </c>
      <c r="K9719" s="2" t="s">
        <v>46</v>
      </c>
      <c r="L9719" s="2" t="s">
        <v>47</v>
      </c>
      <c r="M9719" s="2" t="s">
        <v>27</v>
      </c>
      <c r="N9719" s="2" t="s">
        <v>48</v>
      </c>
      <c r="O9719" s="2" t="s">
        <v>49</v>
      </c>
      <c r="P9719" s="2" t="s">
        <v>50</v>
      </c>
      <c r="Q9719" s="2" t="s">
        <v>51</v>
      </c>
    </row>
    <row r="9720" spans="1:29" hidden="1" outlineLevel="1" collapsed="1" x14ac:dyDescent="0.25">
      <c r="A9720" t="s">
        <v>34</v>
      </c>
      <c r="B9720" s="4" t="s">
        <v>29</v>
      </c>
      <c r="C9720" s="4" t="s">
        <v>11635</v>
      </c>
      <c r="D9720" s="4" t="s">
        <v>34</v>
      </c>
      <c r="E9720" s="4">
        <v>1.07402E-3</v>
      </c>
      <c r="F9720" s="4">
        <v>1.5434800000000001E-4</v>
      </c>
      <c r="G9720" s="4">
        <v>1</v>
      </c>
      <c r="H9720" s="4">
        <v>1</v>
      </c>
      <c r="I9720" s="4">
        <v>1</v>
      </c>
      <c r="J9720" s="4" t="s">
        <v>11632</v>
      </c>
      <c r="K9720" s="4">
        <v>0</v>
      </c>
      <c r="L9720" s="4">
        <v>2071.1168899999998</v>
      </c>
      <c r="M9720" s="4" t="s">
        <v>29</v>
      </c>
      <c r="N9720" s="4" t="s">
        <v>29</v>
      </c>
      <c r="O9720" s="4">
        <v>6.5770000000000002E-5</v>
      </c>
      <c r="P9720" s="4">
        <v>1.0060000000000001E-4</v>
      </c>
      <c r="Q9720" s="4">
        <v>2.86</v>
      </c>
    </row>
    <row r="9721" spans="1:29" x14ac:dyDescent="0.25">
      <c r="A9721" s="3" t="s">
        <v>29</v>
      </c>
      <c r="B9721" s="3" t="s">
        <v>30</v>
      </c>
      <c r="C9721" s="3" t="s">
        <v>11636</v>
      </c>
      <c r="D9721" s="3" t="s">
        <v>11637</v>
      </c>
      <c r="E9721" s="3">
        <v>0</v>
      </c>
      <c r="F9721" s="3">
        <v>3.9910000000000001</v>
      </c>
      <c r="G9721" s="3">
        <v>5</v>
      </c>
      <c r="H9721" s="3">
        <v>1</v>
      </c>
      <c r="I9721" s="3">
        <v>1</v>
      </c>
      <c r="J9721" s="3">
        <v>1</v>
      </c>
      <c r="K9721" s="3">
        <v>257</v>
      </c>
      <c r="L9721" s="3">
        <v>29.5</v>
      </c>
      <c r="M9721" s="3">
        <v>9.52</v>
      </c>
      <c r="N9721" s="3">
        <v>3.15</v>
      </c>
      <c r="O9721" s="3">
        <v>1</v>
      </c>
      <c r="P9721" s="3" t="s">
        <v>4087</v>
      </c>
      <c r="Q9721" s="3" t="s">
        <v>34</v>
      </c>
      <c r="R9721" s="3" t="s">
        <v>34</v>
      </c>
      <c r="S9721" s="3" t="s">
        <v>34</v>
      </c>
      <c r="T9721" s="3" t="s">
        <v>34</v>
      </c>
      <c r="U9721" s="3" t="s">
        <v>11636</v>
      </c>
      <c r="V9721" s="3" t="s">
        <v>34</v>
      </c>
      <c r="W9721" s="3" t="s">
        <v>1139</v>
      </c>
      <c r="X9721" s="3" t="s">
        <v>34</v>
      </c>
      <c r="Y9721" s="3" t="s">
        <v>34</v>
      </c>
      <c r="Z9721" s="3" t="s">
        <v>34</v>
      </c>
      <c r="AA9721" s="3">
        <v>0</v>
      </c>
      <c r="AB9721" s="3" t="s">
        <v>29</v>
      </c>
      <c r="AC9721" s="3">
        <v>1</v>
      </c>
    </row>
    <row r="9722" spans="1:29" hidden="1" outlineLevel="1" collapsed="1" x14ac:dyDescent="0.25">
      <c r="A9722" t="s">
        <v>34</v>
      </c>
      <c r="B9722" s="2" t="s">
        <v>39</v>
      </c>
      <c r="C9722" s="2" t="s">
        <v>40</v>
      </c>
      <c r="D9722" s="2" t="s">
        <v>41</v>
      </c>
      <c r="E9722" s="2" t="s">
        <v>42</v>
      </c>
      <c r="F9722" s="2" t="s">
        <v>43</v>
      </c>
      <c r="G9722" s="2" t="s">
        <v>28</v>
      </c>
      <c r="H9722" s="2" t="s">
        <v>44</v>
      </c>
      <c r="I9722" s="2" t="s">
        <v>8</v>
      </c>
      <c r="J9722" s="2" t="s">
        <v>45</v>
      </c>
      <c r="K9722" s="2" t="s">
        <v>46</v>
      </c>
      <c r="L9722" s="2" t="s">
        <v>47</v>
      </c>
      <c r="M9722" s="2" t="s">
        <v>27</v>
      </c>
      <c r="N9722" s="2" t="s">
        <v>48</v>
      </c>
      <c r="O9722" s="2" t="s">
        <v>49</v>
      </c>
      <c r="P9722" s="2" t="s">
        <v>50</v>
      </c>
      <c r="Q9722" s="2" t="s">
        <v>51</v>
      </c>
    </row>
    <row r="9723" spans="1:29" hidden="1" outlineLevel="1" collapsed="1" x14ac:dyDescent="0.25">
      <c r="A9723" t="s">
        <v>34</v>
      </c>
      <c r="B9723" s="4" t="s">
        <v>29</v>
      </c>
      <c r="C9723" s="4" t="s">
        <v>11638</v>
      </c>
      <c r="D9723" s="4" t="s">
        <v>34</v>
      </c>
      <c r="E9723" s="4">
        <v>1.0878999999999999E-3</v>
      </c>
      <c r="F9723" s="4">
        <v>1.5434800000000001E-4</v>
      </c>
      <c r="G9723" s="4">
        <v>1</v>
      </c>
      <c r="H9723" s="4">
        <v>1</v>
      </c>
      <c r="I9723" s="4">
        <v>1</v>
      </c>
      <c r="J9723" s="4" t="s">
        <v>11636</v>
      </c>
      <c r="K9723" s="4">
        <v>0</v>
      </c>
      <c r="L9723" s="4">
        <v>1614.84457</v>
      </c>
      <c r="M9723" s="4" t="s">
        <v>29</v>
      </c>
      <c r="N9723" s="4" t="s">
        <v>29</v>
      </c>
      <c r="O9723" s="4">
        <v>6.5770000000000002E-5</v>
      </c>
      <c r="P9723" s="4">
        <v>1.021E-4</v>
      </c>
      <c r="Q9723" s="4">
        <v>3.15</v>
      </c>
    </row>
    <row r="9724" spans="1:29" x14ac:dyDescent="0.25">
      <c r="A9724" s="3" t="s">
        <v>29</v>
      </c>
      <c r="B9724" s="3" t="s">
        <v>30</v>
      </c>
      <c r="C9724" s="3" t="s">
        <v>11639</v>
      </c>
      <c r="D9724" s="3" t="s">
        <v>11640</v>
      </c>
      <c r="E9724" s="3">
        <v>0</v>
      </c>
      <c r="F9724" s="3">
        <v>3.9860000000000002</v>
      </c>
      <c r="G9724" s="3">
        <v>2</v>
      </c>
      <c r="H9724" s="3">
        <v>1</v>
      </c>
      <c r="I9724" s="3">
        <v>1</v>
      </c>
      <c r="J9724" s="3">
        <v>1</v>
      </c>
      <c r="K9724" s="3">
        <v>724</v>
      </c>
      <c r="L9724" s="3">
        <v>83.4</v>
      </c>
      <c r="M9724" s="3">
        <v>7.3</v>
      </c>
      <c r="N9724" s="3">
        <v>2.84</v>
      </c>
      <c r="O9724" s="3">
        <v>1</v>
      </c>
      <c r="P9724" s="3" t="s">
        <v>10013</v>
      </c>
      <c r="Q9724" s="3" t="s">
        <v>2066</v>
      </c>
      <c r="R9724" s="3" t="s">
        <v>189</v>
      </c>
      <c r="S9724" s="3" t="s">
        <v>11641</v>
      </c>
      <c r="T9724" s="3" t="s">
        <v>11642</v>
      </c>
      <c r="U9724" s="3" t="s">
        <v>11639</v>
      </c>
      <c r="V9724" s="3" t="s">
        <v>11643</v>
      </c>
      <c r="W9724" s="3" t="s">
        <v>38</v>
      </c>
      <c r="X9724" s="3" t="s">
        <v>34</v>
      </c>
      <c r="Y9724" s="3" t="s">
        <v>11644</v>
      </c>
      <c r="Z9724" s="3" t="s">
        <v>34</v>
      </c>
      <c r="AA9724" s="3">
        <v>5</v>
      </c>
      <c r="AB9724" s="3" t="s">
        <v>29</v>
      </c>
      <c r="AC9724" s="3">
        <v>1</v>
      </c>
    </row>
    <row r="9725" spans="1:29" hidden="1" outlineLevel="1" collapsed="1" x14ac:dyDescent="0.25">
      <c r="A9725" t="s">
        <v>34</v>
      </c>
      <c r="B9725" s="2" t="s">
        <v>39</v>
      </c>
      <c r="C9725" s="2" t="s">
        <v>40</v>
      </c>
      <c r="D9725" s="2" t="s">
        <v>41</v>
      </c>
      <c r="E9725" s="2" t="s">
        <v>42</v>
      </c>
      <c r="F9725" s="2" t="s">
        <v>43</v>
      </c>
      <c r="G9725" s="2" t="s">
        <v>28</v>
      </c>
      <c r="H9725" s="2" t="s">
        <v>44</v>
      </c>
      <c r="I9725" s="2" t="s">
        <v>8</v>
      </c>
      <c r="J9725" s="2" t="s">
        <v>45</v>
      </c>
      <c r="K9725" s="2" t="s">
        <v>46</v>
      </c>
      <c r="L9725" s="2" t="s">
        <v>47</v>
      </c>
      <c r="M9725" s="2" t="s">
        <v>27</v>
      </c>
      <c r="N9725" s="2" t="s">
        <v>48</v>
      </c>
      <c r="O9725" s="2" t="s">
        <v>49</v>
      </c>
      <c r="P9725" s="2" t="s">
        <v>50</v>
      </c>
      <c r="Q9725" s="2" t="s">
        <v>51</v>
      </c>
    </row>
    <row r="9726" spans="1:29" hidden="1" outlineLevel="1" collapsed="1" x14ac:dyDescent="0.25">
      <c r="A9726" t="s">
        <v>34</v>
      </c>
      <c r="B9726" s="4" t="s">
        <v>29</v>
      </c>
      <c r="C9726" s="4" t="s">
        <v>11645</v>
      </c>
      <c r="D9726" s="4" t="s">
        <v>154</v>
      </c>
      <c r="E9726" s="4">
        <v>1.1019599999999999E-3</v>
      </c>
      <c r="F9726" s="4">
        <v>1.5434800000000001E-4</v>
      </c>
      <c r="G9726" s="4">
        <v>1</v>
      </c>
      <c r="H9726" s="4">
        <v>1</v>
      </c>
      <c r="I9726" s="4">
        <v>1</v>
      </c>
      <c r="J9726" s="4" t="s">
        <v>11639</v>
      </c>
      <c r="K9726" s="4">
        <v>0</v>
      </c>
      <c r="L9726" s="4">
        <v>1715.92614</v>
      </c>
      <c r="M9726" s="4" t="s">
        <v>29</v>
      </c>
      <c r="N9726" s="4" t="s">
        <v>29</v>
      </c>
      <c r="O9726" s="4">
        <v>6.5770000000000002E-5</v>
      </c>
      <c r="P9726" s="4">
        <v>1.032E-4</v>
      </c>
      <c r="Q9726" s="4">
        <v>2.84</v>
      </c>
    </row>
    <row r="9727" spans="1:29" x14ac:dyDescent="0.25">
      <c r="A9727" s="3" t="s">
        <v>29</v>
      </c>
      <c r="B9727" s="3" t="s">
        <v>30</v>
      </c>
      <c r="C9727" s="3" t="s">
        <v>11646</v>
      </c>
      <c r="D9727" s="3" t="s">
        <v>11647</v>
      </c>
      <c r="E9727" s="3">
        <v>0</v>
      </c>
      <c r="F9727" s="3">
        <v>3.9820000000000002</v>
      </c>
      <c r="G9727" s="3">
        <v>19</v>
      </c>
      <c r="H9727" s="3">
        <v>2</v>
      </c>
      <c r="I9727" s="3">
        <v>2</v>
      </c>
      <c r="J9727" s="3">
        <v>2</v>
      </c>
      <c r="K9727" s="3">
        <v>247</v>
      </c>
      <c r="L9727" s="3">
        <v>26.3</v>
      </c>
      <c r="M9727" s="3">
        <v>8.19</v>
      </c>
      <c r="N9727" s="3">
        <v>6.85</v>
      </c>
      <c r="O9727" s="3">
        <v>2</v>
      </c>
      <c r="P9727" s="3" t="s">
        <v>315</v>
      </c>
      <c r="Q9727" s="3" t="s">
        <v>34</v>
      </c>
      <c r="R9727" s="3" t="s">
        <v>35</v>
      </c>
      <c r="S9727" s="3" t="s">
        <v>11648</v>
      </c>
      <c r="T9727" s="3" t="s">
        <v>34</v>
      </c>
      <c r="U9727" s="3" t="s">
        <v>11649</v>
      </c>
      <c r="V9727" s="3" t="s">
        <v>34</v>
      </c>
      <c r="W9727" s="3" t="s">
        <v>2509</v>
      </c>
      <c r="X9727" s="3" t="s">
        <v>34</v>
      </c>
      <c r="Y9727" s="3" t="s">
        <v>34</v>
      </c>
      <c r="Z9727" s="3" t="s">
        <v>34</v>
      </c>
      <c r="AA9727" s="3">
        <v>0</v>
      </c>
      <c r="AB9727" s="3" t="s">
        <v>29</v>
      </c>
      <c r="AC9727" s="3">
        <v>1</v>
      </c>
    </row>
    <row r="9728" spans="1:29" hidden="1" outlineLevel="1" collapsed="1" x14ac:dyDescent="0.25">
      <c r="A9728" t="s">
        <v>34</v>
      </c>
      <c r="B9728" s="2" t="s">
        <v>39</v>
      </c>
      <c r="C9728" s="2" t="s">
        <v>40</v>
      </c>
      <c r="D9728" s="2" t="s">
        <v>41</v>
      </c>
      <c r="E9728" s="2" t="s">
        <v>42</v>
      </c>
      <c r="F9728" s="2" t="s">
        <v>43</v>
      </c>
      <c r="G9728" s="2" t="s">
        <v>28</v>
      </c>
      <c r="H9728" s="2" t="s">
        <v>44</v>
      </c>
      <c r="I9728" s="2" t="s">
        <v>8</v>
      </c>
      <c r="J9728" s="2" t="s">
        <v>45</v>
      </c>
      <c r="K9728" s="2" t="s">
        <v>46</v>
      </c>
      <c r="L9728" s="2" t="s">
        <v>47</v>
      </c>
      <c r="M9728" s="2" t="s">
        <v>27</v>
      </c>
      <c r="N9728" s="2" t="s">
        <v>48</v>
      </c>
      <c r="O9728" s="2" t="s">
        <v>49</v>
      </c>
      <c r="P9728" s="2" t="s">
        <v>50</v>
      </c>
      <c r="Q9728" s="2" t="s">
        <v>51</v>
      </c>
    </row>
    <row r="9729" spans="1:29" hidden="1" outlineLevel="1" collapsed="1" x14ac:dyDescent="0.25">
      <c r="A9729" t="s">
        <v>34</v>
      </c>
      <c r="B9729" s="4" t="s">
        <v>29</v>
      </c>
      <c r="C9729" s="4" t="s">
        <v>11650</v>
      </c>
      <c r="D9729" s="4" t="s">
        <v>196</v>
      </c>
      <c r="E9729" s="4">
        <v>3.6471299999999998E-2</v>
      </c>
      <c r="F9729" s="4">
        <v>1.27169E-3</v>
      </c>
      <c r="G9729" s="4">
        <v>1</v>
      </c>
      <c r="H9729" s="4">
        <v>1</v>
      </c>
      <c r="I9729" s="4">
        <v>1</v>
      </c>
      <c r="J9729" s="4" t="s">
        <v>11646</v>
      </c>
      <c r="K9729" s="4">
        <v>0</v>
      </c>
      <c r="L9729" s="4">
        <v>1783.88948</v>
      </c>
      <c r="M9729" s="4" t="s">
        <v>29</v>
      </c>
      <c r="N9729" s="4" t="s">
        <v>29</v>
      </c>
      <c r="O9729" s="4">
        <v>4.6000000000000001E-4</v>
      </c>
      <c r="P9729" s="4">
        <v>7.0299999999999998E-3</v>
      </c>
      <c r="Q9729" s="4">
        <v>2.48</v>
      </c>
    </row>
    <row r="9730" spans="1:29" hidden="1" outlineLevel="1" collapsed="1" x14ac:dyDescent="0.25">
      <c r="A9730" t="s">
        <v>34</v>
      </c>
      <c r="B9730" s="4" t="s">
        <v>29</v>
      </c>
      <c r="C9730" s="4" t="s">
        <v>11651</v>
      </c>
      <c r="D9730" s="4" t="s">
        <v>34</v>
      </c>
      <c r="E9730" s="4">
        <v>6.4191499999999999E-2</v>
      </c>
      <c r="F9730" s="4">
        <v>2.20236E-3</v>
      </c>
      <c r="G9730" s="4">
        <v>1</v>
      </c>
      <c r="H9730" s="4">
        <v>1</v>
      </c>
      <c r="I9730" s="4">
        <v>1</v>
      </c>
      <c r="J9730" s="4" t="s">
        <v>11646</v>
      </c>
      <c r="K9730" s="4">
        <v>0</v>
      </c>
      <c r="L9730" s="4">
        <v>2969.4023999999999</v>
      </c>
      <c r="M9730" s="4" t="s">
        <v>29</v>
      </c>
      <c r="N9730" s="4" t="s">
        <v>29</v>
      </c>
      <c r="O9730" s="4">
        <v>7.9029999999999997E-4</v>
      </c>
      <c r="P9730" s="4">
        <v>1.4840000000000001E-2</v>
      </c>
      <c r="Q9730" s="4">
        <v>4.37</v>
      </c>
    </row>
    <row r="9731" spans="1:29" x14ac:dyDescent="0.25">
      <c r="A9731" s="3" t="s">
        <v>29</v>
      </c>
      <c r="B9731" s="3" t="s">
        <v>30</v>
      </c>
      <c r="C9731" s="3" t="s">
        <v>11652</v>
      </c>
      <c r="D9731" s="3" t="s">
        <v>11653</v>
      </c>
      <c r="E9731" s="3">
        <v>0</v>
      </c>
      <c r="F9731" s="3">
        <v>3.9510000000000001</v>
      </c>
      <c r="G9731" s="3">
        <v>3</v>
      </c>
      <c r="H9731" s="3">
        <v>2</v>
      </c>
      <c r="I9731" s="3">
        <v>2</v>
      </c>
      <c r="J9731" s="3">
        <v>2</v>
      </c>
      <c r="K9731" s="3">
        <v>1230</v>
      </c>
      <c r="L9731" s="3">
        <v>141.30000000000001</v>
      </c>
      <c r="M9731" s="3">
        <v>5.81</v>
      </c>
      <c r="N9731" s="3">
        <v>5.87</v>
      </c>
      <c r="O9731" s="3">
        <v>2</v>
      </c>
      <c r="P9731" s="3" t="s">
        <v>7182</v>
      </c>
      <c r="Q9731" s="3" t="s">
        <v>2546</v>
      </c>
      <c r="R9731" s="3" t="s">
        <v>2218</v>
      </c>
      <c r="S9731" s="3" t="s">
        <v>11654</v>
      </c>
      <c r="T9731" s="3" t="s">
        <v>34</v>
      </c>
      <c r="U9731" s="3" t="s">
        <v>11652</v>
      </c>
      <c r="V9731" s="3" t="s">
        <v>34</v>
      </c>
      <c r="W9731" s="3" t="s">
        <v>1213</v>
      </c>
      <c r="X9731" s="3" t="s">
        <v>34</v>
      </c>
      <c r="Y9731" s="3" t="s">
        <v>34</v>
      </c>
      <c r="Z9731" s="3" t="s">
        <v>34</v>
      </c>
      <c r="AA9731" s="3">
        <v>0</v>
      </c>
      <c r="AB9731" s="3" t="s">
        <v>29</v>
      </c>
      <c r="AC9731" s="3">
        <v>1</v>
      </c>
    </row>
    <row r="9732" spans="1:29" hidden="1" outlineLevel="1" collapsed="1" x14ac:dyDescent="0.25">
      <c r="A9732" t="s">
        <v>34</v>
      </c>
      <c r="B9732" s="2" t="s">
        <v>39</v>
      </c>
      <c r="C9732" s="2" t="s">
        <v>40</v>
      </c>
      <c r="D9732" s="2" t="s">
        <v>41</v>
      </c>
      <c r="E9732" s="2" t="s">
        <v>42</v>
      </c>
      <c r="F9732" s="2" t="s">
        <v>43</v>
      </c>
      <c r="G9732" s="2" t="s">
        <v>28</v>
      </c>
      <c r="H9732" s="2" t="s">
        <v>44</v>
      </c>
      <c r="I9732" s="2" t="s">
        <v>8</v>
      </c>
      <c r="J9732" s="2" t="s">
        <v>45</v>
      </c>
      <c r="K9732" s="2" t="s">
        <v>46</v>
      </c>
      <c r="L9732" s="2" t="s">
        <v>47</v>
      </c>
      <c r="M9732" s="2" t="s">
        <v>27</v>
      </c>
      <c r="N9732" s="2" t="s">
        <v>48</v>
      </c>
      <c r="O9732" s="2" t="s">
        <v>49</v>
      </c>
      <c r="P9732" s="2" t="s">
        <v>50</v>
      </c>
      <c r="Q9732" s="2" t="s">
        <v>51</v>
      </c>
    </row>
    <row r="9733" spans="1:29" hidden="1" outlineLevel="1" collapsed="1" x14ac:dyDescent="0.25">
      <c r="A9733" t="s">
        <v>34</v>
      </c>
      <c r="B9733" s="4" t="s">
        <v>29</v>
      </c>
      <c r="C9733" s="4" t="s">
        <v>11655</v>
      </c>
      <c r="D9733" s="4" t="s">
        <v>34</v>
      </c>
      <c r="E9733" s="4">
        <v>1.04016E-2</v>
      </c>
      <c r="F9733" s="4">
        <v>4.3565599999999998E-4</v>
      </c>
      <c r="G9733" s="4">
        <v>1</v>
      </c>
      <c r="H9733" s="4">
        <v>1</v>
      </c>
      <c r="I9733" s="4">
        <v>1</v>
      </c>
      <c r="J9733" s="4" t="s">
        <v>11652</v>
      </c>
      <c r="K9733" s="4">
        <v>1</v>
      </c>
      <c r="L9733" s="4">
        <v>1843.91444</v>
      </c>
      <c r="M9733" s="4" t="s">
        <v>29</v>
      </c>
      <c r="N9733" s="4" t="s">
        <v>29</v>
      </c>
      <c r="O9733" s="4">
        <v>1.639E-4</v>
      </c>
      <c r="P9733" s="4">
        <v>1.4630000000000001E-3</v>
      </c>
      <c r="Q9733" s="4">
        <v>2.93</v>
      </c>
    </row>
    <row r="9734" spans="1:29" hidden="1" outlineLevel="1" collapsed="1" x14ac:dyDescent="0.25">
      <c r="A9734" t="s">
        <v>34</v>
      </c>
      <c r="B9734" s="4" t="s">
        <v>29</v>
      </c>
      <c r="C9734" s="4" t="s">
        <v>11656</v>
      </c>
      <c r="D9734" s="4" t="s">
        <v>34</v>
      </c>
      <c r="E9734" s="4">
        <v>0.19589500000000001</v>
      </c>
      <c r="F9734" s="4">
        <v>5.6322200000000003E-3</v>
      </c>
      <c r="G9734" s="4">
        <v>1</v>
      </c>
      <c r="H9734" s="4">
        <v>1</v>
      </c>
      <c r="I9734" s="4">
        <v>1</v>
      </c>
      <c r="J9734" s="4" t="s">
        <v>11652</v>
      </c>
      <c r="K9734" s="4">
        <v>0</v>
      </c>
      <c r="L9734" s="4">
        <v>2648.3512599999999</v>
      </c>
      <c r="M9734" s="4" t="s">
        <v>29</v>
      </c>
      <c r="N9734" s="4" t="s">
        <v>29</v>
      </c>
      <c r="O9734" s="4">
        <v>2.1090000000000002E-3</v>
      </c>
      <c r="P9734" s="4">
        <v>7.6490000000000002E-2</v>
      </c>
      <c r="Q9734" s="4">
        <v>2.94</v>
      </c>
    </row>
    <row r="9735" spans="1:29" x14ac:dyDescent="0.25">
      <c r="A9735" s="3" t="s">
        <v>29</v>
      </c>
      <c r="B9735" s="3" t="s">
        <v>30</v>
      </c>
      <c r="C9735" s="3" t="s">
        <v>11657</v>
      </c>
      <c r="D9735" s="3" t="s">
        <v>11658</v>
      </c>
      <c r="E9735" s="3">
        <v>0</v>
      </c>
      <c r="F9735" s="3">
        <v>3.9489999999999998</v>
      </c>
      <c r="G9735" s="3">
        <v>2</v>
      </c>
      <c r="H9735" s="3">
        <v>1</v>
      </c>
      <c r="I9735" s="3">
        <v>1</v>
      </c>
      <c r="J9735" s="3">
        <v>1</v>
      </c>
      <c r="K9735" s="3">
        <v>493</v>
      </c>
      <c r="L9735" s="3">
        <v>56.4</v>
      </c>
      <c r="M9735" s="3">
        <v>6.39</v>
      </c>
      <c r="N9735" s="3">
        <v>2.54</v>
      </c>
      <c r="O9735" s="3">
        <v>1</v>
      </c>
      <c r="P9735" s="3" t="s">
        <v>315</v>
      </c>
      <c r="Q9735" s="3" t="s">
        <v>34</v>
      </c>
      <c r="R9735" s="3" t="s">
        <v>1552</v>
      </c>
      <c r="S9735" s="3" t="s">
        <v>11659</v>
      </c>
      <c r="T9735" s="3" t="s">
        <v>34</v>
      </c>
      <c r="U9735" s="3" t="s">
        <v>11657</v>
      </c>
      <c r="V9735" s="3" t="s">
        <v>34</v>
      </c>
      <c r="W9735" s="3" t="s">
        <v>638</v>
      </c>
      <c r="X9735" s="3" t="s">
        <v>34</v>
      </c>
      <c r="Y9735" s="3" t="s">
        <v>34</v>
      </c>
      <c r="Z9735" s="3" t="s">
        <v>34</v>
      </c>
      <c r="AA9735" s="3">
        <v>0</v>
      </c>
      <c r="AB9735" s="3" t="s">
        <v>29</v>
      </c>
      <c r="AC9735" s="3">
        <v>1</v>
      </c>
    </row>
    <row r="9736" spans="1:29" hidden="1" outlineLevel="1" collapsed="1" x14ac:dyDescent="0.25">
      <c r="A9736" t="s">
        <v>34</v>
      </c>
      <c r="B9736" s="2" t="s">
        <v>39</v>
      </c>
      <c r="C9736" s="2" t="s">
        <v>40</v>
      </c>
      <c r="D9736" s="2" t="s">
        <v>41</v>
      </c>
      <c r="E9736" s="2" t="s">
        <v>42</v>
      </c>
      <c r="F9736" s="2" t="s">
        <v>43</v>
      </c>
      <c r="G9736" s="2" t="s">
        <v>28</v>
      </c>
      <c r="H9736" s="2" t="s">
        <v>44</v>
      </c>
      <c r="I9736" s="2" t="s">
        <v>8</v>
      </c>
      <c r="J9736" s="2" t="s">
        <v>45</v>
      </c>
      <c r="K9736" s="2" t="s">
        <v>46</v>
      </c>
      <c r="L9736" s="2" t="s">
        <v>47</v>
      </c>
      <c r="M9736" s="2" t="s">
        <v>27</v>
      </c>
      <c r="N9736" s="2" t="s">
        <v>48</v>
      </c>
      <c r="O9736" s="2" t="s">
        <v>49</v>
      </c>
      <c r="P9736" s="2" t="s">
        <v>50</v>
      </c>
      <c r="Q9736" s="2" t="s">
        <v>51</v>
      </c>
    </row>
    <row r="9737" spans="1:29" hidden="1" outlineLevel="1" collapsed="1" x14ac:dyDescent="0.25">
      <c r="A9737" t="s">
        <v>34</v>
      </c>
      <c r="B9737" s="4" t="s">
        <v>29</v>
      </c>
      <c r="C9737" s="4" t="s">
        <v>11660</v>
      </c>
      <c r="D9737" s="4" t="s">
        <v>34</v>
      </c>
      <c r="E9737" s="4">
        <v>1.1826199999999999E-3</v>
      </c>
      <c r="F9737" s="4">
        <v>1.5434800000000001E-4</v>
      </c>
      <c r="G9737" s="4">
        <v>1</v>
      </c>
      <c r="H9737" s="4">
        <v>1</v>
      </c>
      <c r="I9737" s="4">
        <v>1</v>
      </c>
      <c r="J9737" s="4" t="s">
        <v>11657</v>
      </c>
      <c r="K9737" s="4">
        <v>0</v>
      </c>
      <c r="L9737" s="4">
        <v>1377.6909700000001</v>
      </c>
      <c r="M9737" s="4" t="s">
        <v>29</v>
      </c>
      <c r="N9737" s="4" t="s">
        <v>29</v>
      </c>
      <c r="O9737" s="4">
        <v>6.5770000000000002E-5</v>
      </c>
      <c r="P9737" s="4">
        <v>1.125E-4</v>
      </c>
      <c r="Q9737" s="4">
        <v>2.54</v>
      </c>
    </row>
    <row r="9738" spans="1:29" x14ac:dyDescent="0.25">
      <c r="A9738" s="3" t="s">
        <v>29</v>
      </c>
      <c r="B9738" s="3" t="s">
        <v>30</v>
      </c>
      <c r="C9738" s="3" t="s">
        <v>11661</v>
      </c>
      <c r="D9738" s="3" t="s">
        <v>11662</v>
      </c>
      <c r="E9738" s="3">
        <v>0</v>
      </c>
      <c r="F9738" s="3">
        <v>3.9430000000000001</v>
      </c>
      <c r="G9738" s="3">
        <v>1</v>
      </c>
      <c r="H9738" s="3">
        <v>1</v>
      </c>
      <c r="I9738" s="3">
        <v>1</v>
      </c>
      <c r="J9738" s="3">
        <v>1</v>
      </c>
      <c r="K9738" s="3">
        <v>1075</v>
      </c>
      <c r="L9738" s="3">
        <v>119.4</v>
      </c>
      <c r="M9738" s="3">
        <v>8.7799999999999994</v>
      </c>
      <c r="N9738" s="3">
        <v>1.94</v>
      </c>
      <c r="O9738" s="3">
        <v>1</v>
      </c>
      <c r="P9738" s="3" t="s">
        <v>315</v>
      </c>
      <c r="Q9738" s="3" t="s">
        <v>2186</v>
      </c>
      <c r="R9738" s="3" t="s">
        <v>1552</v>
      </c>
      <c r="S9738" s="3" t="s">
        <v>10499</v>
      </c>
      <c r="T9738" s="3" t="s">
        <v>11663</v>
      </c>
      <c r="U9738" s="3" t="s">
        <v>11661</v>
      </c>
      <c r="V9738" s="3" t="s">
        <v>11664</v>
      </c>
      <c r="W9738" s="3" t="s">
        <v>2549</v>
      </c>
      <c r="X9738" s="3" t="s">
        <v>34</v>
      </c>
      <c r="Y9738" s="3" t="s">
        <v>34</v>
      </c>
      <c r="Z9738" s="3" t="s">
        <v>34</v>
      </c>
      <c r="AA9738" s="3">
        <v>0</v>
      </c>
      <c r="AB9738" s="3" t="s">
        <v>29</v>
      </c>
      <c r="AC9738" s="3">
        <v>1</v>
      </c>
    </row>
    <row r="9739" spans="1:29" hidden="1" outlineLevel="1" collapsed="1" x14ac:dyDescent="0.25">
      <c r="A9739" t="s">
        <v>34</v>
      </c>
      <c r="B9739" s="2" t="s">
        <v>39</v>
      </c>
      <c r="C9739" s="2" t="s">
        <v>40</v>
      </c>
      <c r="D9739" s="2" t="s">
        <v>41</v>
      </c>
      <c r="E9739" s="2" t="s">
        <v>42</v>
      </c>
      <c r="F9739" s="2" t="s">
        <v>43</v>
      </c>
      <c r="G9739" s="2" t="s">
        <v>28</v>
      </c>
      <c r="H9739" s="2" t="s">
        <v>44</v>
      </c>
      <c r="I9739" s="2" t="s">
        <v>8</v>
      </c>
      <c r="J9739" s="2" t="s">
        <v>45</v>
      </c>
      <c r="K9739" s="2" t="s">
        <v>46</v>
      </c>
      <c r="L9739" s="2" t="s">
        <v>47</v>
      </c>
      <c r="M9739" s="2" t="s">
        <v>27</v>
      </c>
      <c r="N9739" s="2" t="s">
        <v>48</v>
      </c>
      <c r="O9739" s="2" t="s">
        <v>49</v>
      </c>
      <c r="P9739" s="2" t="s">
        <v>50</v>
      </c>
      <c r="Q9739" s="2" t="s">
        <v>51</v>
      </c>
    </row>
    <row r="9740" spans="1:29" hidden="1" outlineLevel="1" collapsed="1" x14ac:dyDescent="0.25">
      <c r="A9740" t="s">
        <v>34</v>
      </c>
      <c r="B9740" s="4" t="s">
        <v>29</v>
      </c>
      <c r="C9740" s="4" t="s">
        <v>11665</v>
      </c>
      <c r="D9740" s="4" t="s">
        <v>34</v>
      </c>
      <c r="E9740" s="4">
        <v>1.1979E-3</v>
      </c>
      <c r="F9740" s="4">
        <v>1.5434800000000001E-4</v>
      </c>
      <c r="G9740" s="4">
        <v>1</v>
      </c>
      <c r="H9740" s="4">
        <v>1</v>
      </c>
      <c r="I9740" s="4">
        <v>1</v>
      </c>
      <c r="J9740" s="4" t="s">
        <v>11661</v>
      </c>
      <c r="K9740" s="4">
        <v>0</v>
      </c>
      <c r="L9740" s="4">
        <v>1091.58438</v>
      </c>
      <c r="M9740" s="4" t="s">
        <v>29</v>
      </c>
      <c r="N9740" s="4" t="s">
        <v>29</v>
      </c>
      <c r="O9740" s="4">
        <v>6.5770000000000002E-5</v>
      </c>
      <c r="P9740" s="4">
        <v>1.1400000000000001E-4</v>
      </c>
      <c r="Q9740" s="4">
        <v>1.94</v>
      </c>
    </row>
    <row r="9741" spans="1:29" x14ac:dyDescent="0.25">
      <c r="A9741" s="3" t="s">
        <v>29</v>
      </c>
      <c r="B9741" s="3" t="s">
        <v>30</v>
      </c>
      <c r="C9741" s="3" t="s">
        <v>11666</v>
      </c>
      <c r="D9741" s="3" t="s">
        <v>11667</v>
      </c>
      <c r="E9741" s="3">
        <v>0</v>
      </c>
      <c r="F9741" s="3">
        <v>3.9409999999999998</v>
      </c>
      <c r="G9741" s="3">
        <v>3</v>
      </c>
      <c r="H9741" s="3">
        <v>1</v>
      </c>
      <c r="I9741" s="3">
        <v>1</v>
      </c>
      <c r="J9741" s="3">
        <v>1</v>
      </c>
      <c r="K9741" s="3">
        <v>639</v>
      </c>
      <c r="L9741" s="3">
        <v>72.7</v>
      </c>
      <c r="M9741" s="3">
        <v>8.9700000000000006</v>
      </c>
      <c r="N9741" s="3">
        <v>3.26</v>
      </c>
      <c r="O9741" s="3">
        <v>1</v>
      </c>
      <c r="P9741" s="3" t="s">
        <v>2217</v>
      </c>
      <c r="Q9741" s="3" t="s">
        <v>2856</v>
      </c>
      <c r="R9741" s="3" t="s">
        <v>3364</v>
      </c>
      <c r="S9741" s="3" t="s">
        <v>11668</v>
      </c>
      <c r="T9741" s="3" t="s">
        <v>11669</v>
      </c>
      <c r="U9741" s="3" t="s">
        <v>11666</v>
      </c>
      <c r="V9741" s="3" t="s">
        <v>11670</v>
      </c>
      <c r="W9741" s="3" t="s">
        <v>38</v>
      </c>
      <c r="X9741" s="3" t="s">
        <v>34</v>
      </c>
      <c r="Y9741" s="3" t="s">
        <v>34</v>
      </c>
      <c r="Z9741" s="3" t="s">
        <v>34</v>
      </c>
      <c r="AA9741" s="3">
        <v>0</v>
      </c>
      <c r="AB9741" s="3" t="s">
        <v>29</v>
      </c>
      <c r="AC9741" s="3">
        <v>1</v>
      </c>
    </row>
    <row r="9742" spans="1:29" hidden="1" outlineLevel="1" collapsed="1" x14ac:dyDescent="0.25">
      <c r="A9742" t="s">
        <v>34</v>
      </c>
      <c r="B9742" s="2" t="s">
        <v>39</v>
      </c>
      <c r="C9742" s="2" t="s">
        <v>40</v>
      </c>
      <c r="D9742" s="2" t="s">
        <v>41</v>
      </c>
      <c r="E9742" s="2" t="s">
        <v>42</v>
      </c>
      <c r="F9742" s="2" t="s">
        <v>43</v>
      </c>
      <c r="G9742" s="2" t="s">
        <v>28</v>
      </c>
      <c r="H9742" s="2" t="s">
        <v>44</v>
      </c>
      <c r="I9742" s="2" t="s">
        <v>8</v>
      </c>
      <c r="J9742" s="2" t="s">
        <v>45</v>
      </c>
      <c r="K9742" s="2" t="s">
        <v>46</v>
      </c>
      <c r="L9742" s="2" t="s">
        <v>47</v>
      </c>
      <c r="M9742" s="2" t="s">
        <v>27</v>
      </c>
      <c r="N9742" s="2" t="s">
        <v>48</v>
      </c>
      <c r="O9742" s="2" t="s">
        <v>49</v>
      </c>
      <c r="P9742" s="2" t="s">
        <v>50</v>
      </c>
      <c r="Q9742" s="2" t="s">
        <v>51</v>
      </c>
    </row>
    <row r="9743" spans="1:29" hidden="1" outlineLevel="1" collapsed="1" x14ac:dyDescent="0.25">
      <c r="A9743" t="s">
        <v>34</v>
      </c>
      <c r="B9743" s="4" t="s">
        <v>29</v>
      </c>
      <c r="C9743" s="4" t="s">
        <v>11671</v>
      </c>
      <c r="D9743" s="4" t="s">
        <v>34</v>
      </c>
      <c r="E9743" s="4">
        <v>1.1979E-3</v>
      </c>
      <c r="F9743" s="4">
        <v>1.5434800000000001E-4</v>
      </c>
      <c r="G9743" s="4">
        <v>1</v>
      </c>
      <c r="H9743" s="4">
        <v>1</v>
      </c>
      <c r="I9743" s="4">
        <v>1</v>
      </c>
      <c r="J9743" s="4" t="s">
        <v>11666</v>
      </c>
      <c r="K9743" s="4">
        <v>0</v>
      </c>
      <c r="L9743" s="4">
        <v>1745.8592200000001</v>
      </c>
      <c r="M9743" s="4" t="s">
        <v>29</v>
      </c>
      <c r="N9743" s="4" t="s">
        <v>29</v>
      </c>
      <c r="O9743" s="4">
        <v>6.5770000000000002E-5</v>
      </c>
      <c r="P9743" s="4">
        <v>1.145E-4</v>
      </c>
      <c r="Q9743" s="4">
        <v>3.26</v>
      </c>
    </row>
    <row r="9744" spans="1:29" x14ac:dyDescent="0.25">
      <c r="A9744" s="3" t="s">
        <v>29</v>
      </c>
      <c r="B9744" s="3" t="s">
        <v>30</v>
      </c>
      <c r="C9744" s="3" t="s">
        <v>11672</v>
      </c>
      <c r="D9744" s="3" t="s">
        <v>11673</v>
      </c>
      <c r="E9744" s="3">
        <v>0</v>
      </c>
      <c r="F9744" s="3">
        <v>3.9390000000000001</v>
      </c>
      <c r="G9744" s="3">
        <v>2</v>
      </c>
      <c r="H9744" s="3">
        <v>1</v>
      </c>
      <c r="I9744" s="3">
        <v>1</v>
      </c>
      <c r="J9744" s="3">
        <v>1</v>
      </c>
      <c r="K9744" s="3">
        <v>584</v>
      </c>
      <c r="L9744" s="3">
        <v>63.5</v>
      </c>
      <c r="M9744" s="3">
        <v>6.54</v>
      </c>
      <c r="N9744" s="3">
        <v>2.37</v>
      </c>
      <c r="O9744" s="3">
        <v>1</v>
      </c>
      <c r="P9744" s="3" t="s">
        <v>11674</v>
      </c>
      <c r="Q9744" s="3" t="s">
        <v>8806</v>
      </c>
      <c r="R9744" s="3" t="s">
        <v>1044</v>
      </c>
      <c r="S9744" s="3" t="s">
        <v>11675</v>
      </c>
      <c r="T9744" s="3" t="s">
        <v>11676</v>
      </c>
      <c r="U9744" s="3" t="s">
        <v>11672</v>
      </c>
      <c r="V9744" s="3" t="s">
        <v>11677</v>
      </c>
      <c r="W9744" s="3" t="s">
        <v>38</v>
      </c>
      <c r="X9744" s="3" t="s">
        <v>34</v>
      </c>
      <c r="Y9744" s="3" t="s">
        <v>11678</v>
      </c>
      <c r="Z9744" s="3" t="s">
        <v>34</v>
      </c>
      <c r="AA9744" s="3">
        <v>9</v>
      </c>
      <c r="AB9744" s="3" t="s">
        <v>29</v>
      </c>
      <c r="AC9744" s="3">
        <v>1</v>
      </c>
    </row>
    <row r="9745" spans="1:29" hidden="1" outlineLevel="1" collapsed="1" x14ac:dyDescent="0.25">
      <c r="A9745" t="s">
        <v>34</v>
      </c>
      <c r="B9745" s="2" t="s">
        <v>39</v>
      </c>
      <c r="C9745" s="2" t="s">
        <v>40</v>
      </c>
      <c r="D9745" s="2" t="s">
        <v>41</v>
      </c>
      <c r="E9745" s="2" t="s">
        <v>42</v>
      </c>
      <c r="F9745" s="2" t="s">
        <v>43</v>
      </c>
      <c r="G9745" s="2" t="s">
        <v>28</v>
      </c>
      <c r="H9745" s="2" t="s">
        <v>44</v>
      </c>
      <c r="I9745" s="2" t="s">
        <v>8</v>
      </c>
      <c r="J9745" s="2" t="s">
        <v>45</v>
      </c>
      <c r="K9745" s="2" t="s">
        <v>46</v>
      </c>
      <c r="L9745" s="2" t="s">
        <v>47</v>
      </c>
      <c r="M9745" s="2" t="s">
        <v>27</v>
      </c>
      <c r="N9745" s="2" t="s">
        <v>48</v>
      </c>
      <c r="O9745" s="2" t="s">
        <v>49</v>
      </c>
      <c r="P9745" s="2" t="s">
        <v>50</v>
      </c>
      <c r="Q9745" s="2" t="s">
        <v>51</v>
      </c>
    </row>
    <row r="9746" spans="1:29" hidden="1" outlineLevel="1" collapsed="1" x14ac:dyDescent="0.25">
      <c r="A9746" t="s">
        <v>34</v>
      </c>
      <c r="B9746" s="4" t="s">
        <v>29</v>
      </c>
      <c r="C9746" s="4" t="s">
        <v>11679</v>
      </c>
      <c r="D9746" s="4" t="s">
        <v>34</v>
      </c>
      <c r="E9746" s="4">
        <v>1.2056199999999999E-3</v>
      </c>
      <c r="F9746" s="4">
        <v>1.5434800000000001E-4</v>
      </c>
      <c r="G9746" s="4">
        <v>1</v>
      </c>
      <c r="H9746" s="4">
        <v>1</v>
      </c>
      <c r="I9746" s="4">
        <v>1</v>
      </c>
      <c r="J9746" s="4" t="s">
        <v>11672</v>
      </c>
      <c r="K9746" s="4">
        <v>0</v>
      </c>
      <c r="L9746" s="4">
        <v>1225.65353</v>
      </c>
      <c r="M9746" s="4" t="s">
        <v>29</v>
      </c>
      <c r="N9746" s="4" t="s">
        <v>29</v>
      </c>
      <c r="O9746" s="4">
        <v>6.5770000000000002E-5</v>
      </c>
      <c r="P9746" s="4">
        <v>1.15E-4</v>
      </c>
      <c r="Q9746" s="4">
        <v>2.37</v>
      </c>
    </row>
    <row r="9747" spans="1:29" x14ac:dyDescent="0.25">
      <c r="A9747" s="3" t="s">
        <v>29</v>
      </c>
      <c r="B9747" s="3" t="s">
        <v>30</v>
      </c>
      <c r="C9747" s="3" t="s">
        <v>11680</v>
      </c>
      <c r="D9747" s="3" t="s">
        <v>11681</v>
      </c>
      <c r="E9747" s="3">
        <v>0</v>
      </c>
      <c r="F9747" s="3">
        <v>3.9359999999999999</v>
      </c>
      <c r="G9747" s="3">
        <v>2</v>
      </c>
      <c r="H9747" s="3">
        <v>1</v>
      </c>
      <c r="I9747" s="3">
        <v>1</v>
      </c>
      <c r="J9747" s="3">
        <v>1</v>
      </c>
      <c r="K9747" s="3">
        <v>842</v>
      </c>
      <c r="L9747" s="3">
        <v>93.9</v>
      </c>
      <c r="M9747" s="3">
        <v>9.09</v>
      </c>
      <c r="N9747" s="3">
        <v>2.89</v>
      </c>
      <c r="O9747" s="3">
        <v>1</v>
      </c>
      <c r="P9747" s="3" t="s">
        <v>315</v>
      </c>
      <c r="Q9747" s="3" t="s">
        <v>34</v>
      </c>
      <c r="R9747" s="3" t="s">
        <v>35</v>
      </c>
      <c r="S9747" s="3" t="s">
        <v>11682</v>
      </c>
      <c r="T9747" s="3" t="s">
        <v>34</v>
      </c>
      <c r="U9747" s="3" t="s">
        <v>11680</v>
      </c>
      <c r="V9747" s="3" t="s">
        <v>34</v>
      </c>
      <c r="W9747" s="3" t="s">
        <v>638</v>
      </c>
      <c r="X9747" s="3" t="s">
        <v>34</v>
      </c>
      <c r="Y9747" s="3" t="s">
        <v>34</v>
      </c>
      <c r="Z9747" s="3" t="s">
        <v>34</v>
      </c>
      <c r="AA9747" s="3">
        <v>0</v>
      </c>
      <c r="AB9747" s="3" t="s">
        <v>29</v>
      </c>
      <c r="AC9747" s="3">
        <v>1</v>
      </c>
    </row>
    <row r="9748" spans="1:29" hidden="1" outlineLevel="1" collapsed="1" x14ac:dyDescent="0.25">
      <c r="A9748" t="s">
        <v>34</v>
      </c>
      <c r="B9748" s="2" t="s">
        <v>39</v>
      </c>
      <c r="C9748" s="2" t="s">
        <v>40</v>
      </c>
      <c r="D9748" s="2" t="s">
        <v>41</v>
      </c>
      <c r="E9748" s="2" t="s">
        <v>42</v>
      </c>
      <c r="F9748" s="2" t="s">
        <v>43</v>
      </c>
      <c r="G9748" s="2" t="s">
        <v>28</v>
      </c>
      <c r="H9748" s="2" t="s">
        <v>44</v>
      </c>
      <c r="I9748" s="2" t="s">
        <v>8</v>
      </c>
      <c r="J9748" s="2" t="s">
        <v>45</v>
      </c>
      <c r="K9748" s="2" t="s">
        <v>46</v>
      </c>
      <c r="L9748" s="2" t="s">
        <v>47</v>
      </c>
      <c r="M9748" s="2" t="s">
        <v>27</v>
      </c>
      <c r="N9748" s="2" t="s">
        <v>48</v>
      </c>
      <c r="O9748" s="2" t="s">
        <v>49</v>
      </c>
      <c r="P9748" s="2" t="s">
        <v>50</v>
      </c>
      <c r="Q9748" s="2" t="s">
        <v>51</v>
      </c>
    </row>
    <row r="9749" spans="1:29" hidden="1" outlineLevel="1" collapsed="1" x14ac:dyDescent="0.25">
      <c r="A9749" t="s">
        <v>34</v>
      </c>
      <c r="B9749" s="4" t="s">
        <v>29</v>
      </c>
      <c r="C9749" s="4" t="s">
        <v>11683</v>
      </c>
      <c r="D9749" s="4" t="s">
        <v>34</v>
      </c>
      <c r="E9749" s="4">
        <v>1.21338E-3</v>
      </c>
      <c r="F9749" s="4">
        <v>1.5434800000000001E-4</v>
      </c>
      <c r="G9749" s="4">
        <v>1</v>
      </c>
      <c r="H9749" s="4">
        <v>1</v>
      </c>
      <c r="I9749" s="4">
        <v>1</v>
      </c>
      <c r="J9749" s="4" t="s">
        <v>11680</v>
      </c>
      <c r="K9749" s="4">
        <v>0</v>
      </c>
      <c r="L9749" s="4">
        <v>2221.09962</v>
      </c>
      <c r="M9749" s="4" t="s">
        <v>29</v>
      </c>
      <c r="N9749" s="4" t="s">
        <v>29</v>
      </c>
      <c r="O9749" s="4">
        <v>6.5770000000000002E-5</v>
      </c>
      <c r="P9749" s="4">
        <v>1.159E-4</v>
      </c>
      <c r="Q9749" s="4">
        <v>2.89</v>
      </c>
    </row>
    <row r="9750" spans="1:29" x14ac:dyDescent="0.25">
      <c r="A9750" s="3" t="s">
        <v>29</v>
      </c>
      <c r="B9750" s="3" t="s">
        <v>30</v>
      </c>
      <c r="C9750" s="3" t="s">
        <v>11684</v>
      </c>
      <c r="D9750" s="3" t="s">
        <v>11685</v>
      </c>
      <c r="E9750" s="3">
        <v>0</v>
      </c>
      <c r="F9750" s="3">
        <v>3.9239999999999999</v>
      </c>
      <c r="G9750" s="3">
        <v>1</v>
      </c>
      <c r="H9750" s="3">
        <v>1</v>
      </c>
      <c r="I9750" s="3">
        <v>1</v>
      </c>
      <c r="J9750" s="3">
        <v>1</v>
      </c>
      <c r="K9750" s="3">
        <v>1178</v>
      </c>
      <c r="L9750" s="3">
        <v>134.9</v>
      </c>
      <c r="M9750" s="3">
        <v>5.72</v>
      </c>
      <c r="N9750" s="3">
        <v>2.73</v>
      </c>
      <c r="O9750" s="3">
        <v>1</v>
      </c>
      <c r="P9750" s="3" t="s">
        <v>34</v>
      </c>
      <c r="Q9750" s="3" t="s">
        <v>34</v>
      </c>
      <c r="R9750" s="3" t="s">
        <v>34</v>
      </c>
      <c r="S9750" s="3" t="s">
        <v>11686</v>
      </c>
      <c r="T9750" s="3" t="s">
        <v>34</v>
      </c>
      <c r="U9750" s="3" t="s">
        <v>11684</v>
      </c>
      <c r="V9750" s="3" t="s">
        <v>34</v>
      </c>
      <c r="W9750" s="3" t="s">
        <v>2549</v>
      </c>
      <c r="X9750" s="3" t="s">
        <v>34</v>
      </c>
      <c r="Y9750" s="3" t="s">
        <v>34</v>
      </c>
      <c r="Z9750" s="3" t="s">
        <v>34</v>
      </c>
      <c r="AA9750" s="3">
        <v>0</v>
      </c>
      <c r="AB9750" s="3" t="s">
        <v>29</v>
      </c>
      <c r="AC9750" s="3">
        <v>1</v>
      </c>
    </row>
    <row r="9751" spans="1:29" hidden="1" outlineLevel="1" collapsed="1" x14ac:dyDescent="0.25">
      <c r="A9751" t="s">
        <v>34</v>
      </c>
      <c r="B9751" s="2" t="s">
        <v>39</v>
      </c>
      <c r="C9751" s="2" t="s">
        <v>40</v>
      </c>
      <c r="D9751" s="2" t="s">
        <v>41</v>
      </c>
      <c r="E9751" s="2" t="s">
        <v>42</v>
      </c>
      <c r="F9751" s="2" t="s">
        <v>43</v>
      </c>
      <c r="G9751" s="2" t="s">
        <v>28</v>
      </c>
      <c r="H9751" s="2" t="s">
        <v>44</v>
      </c>
      <c r="I9751" s="2" t="s">
        <v>8</v>
      </c>
      <c r="J9751" s="2" t="s">
        <v>45</v>
      </c>
      <c r="K9751" s="2" t="s">
        <v>46</v>
      </c>
      <c r="L9751" s="2" t="s">
        <v>47</v>
      </c>
      <c r="M9751" s="2" t="s">
        <v>27</v>
      </c>
      <c r="N9751" s="2" t="s">
        <v>48</v>
      </c>
      <c r="O9751" s="2" t="s">
        <v>49</v>
      </c>
      <c r="P9751" s="2" t="s">
        <v>50</v>
      </c>
      <c r="Q9751" s="2" t="s">
        <v>51</v>
      </c>
    </row>
    <row r="9752" spans="1:29" hidden="1" outlineLevel="1" collapsed="1" x14ac:dyDescent="0.25">
      <c r="A9752" t="s">
        <v>34</v>
      </c>
      <c r="B9752" s="4" t="s">
        <v>29</v>
      </c>
      <c r="C9752" s="4" t="s">
        <v>11687</v>
      </c>
      <c r="D9752" s="4" t="s">
        <v>34</v>
      </c>
      <c r="E9752" s="4">
        <v>1.2369799999999999E-3</v>
      </c>
      <c r="F9752" s="4">
        <v>1.5434800000000001E-4</v>
      </c>
      <c r="G9752" s="4">
        <v>1</v>
      </c>
      <c r="H9752" s="4">
        <v>1</v>
      </c>
      <c r="I9752" s="4">
        <v>1</v>
      </c>
      <c r="J9752" s="4" t="s">
        <v>11684</v>
      </c>
      <c r="K9752" s="4">
        <v>0</v>
      </c>
      <c r="L9752" s="4">
        <v>1448.76314</v>
      </c>
      <c r="M9752" s="4" t="s">
        <v>29</v>
      </c>
      <c r="N9752" s="4" t="s">
        <v>29</v>
      </c>
      <c r="O9752" s="4">
        <v>6.5770000000000002E-5</v>
      </c>
      <c r="P9752" s="4">
        <v>1.1909999999999999E-4</v>
      </c>
      <c r="Q9752" s="4">
        <v>2.73</v>
      </c>
    </row>
    <row r="9753" spans="1:29" x14ac:dyDescent="0.25">
      <c r="A9753" s="3" t="s">
        <v>29</v>
      </c>
      <c r="B9753" s="3" t="s">
        <v>30</v>
      </c>
      <c r="C9753" s="3" t="s">
        <v>11688</v>
      </c>
      <c r="D9753" s="3" t="s">
        <v>11689</v>
      </c>
      <c r="E9753" s="3">
        <v>0</v>
      </c>
      <c r="F9753" s="3">
        <v>3.915</v>
      </c>
      <c r="G9753" s="3">
        <v>4</v>
      </c>
      <c r="H9753" s="3">
        <v>1</v>
      </c>
      <c r="I9753" s="3">
        <v>1</v>
      </c>
      <c r="J9753" s="3">
        <v>1</v>
      </c>
      <c r="K9753" s="3">
        <v>574</v>
      </c>
      <c r="L9753" s="3">
        <v>63.2</v>
      </c>
      <c r="M9753" s="3">
        <v>7.66</v>
      </c>
      <c r="N9753" s="3">
        <v>4.2699999999999996</v>
      </c>
      <c r="O9753" s="3">
        <v>1</v>
      </c>
      <c r="P9753" s="3" t="s">
        <v>636</v>
      </c>
      <c r="Q9753" s="3" t="s">
        <v>2066</v>
      </c>
      <c r="R9753" s="3" t="s">
        <v>1044</v>
      </c>
      <c r="S9753" s="3" t="s">
        <v>7117</v>
      </c>
      <c r="T9753" s="3" t="s">
        <v>34</v>
      </c>
      <c r="U9753" s="3" t="s">
        <v>11688</v>
      </c>
      <c r="V9753" s="3" t="s">
        <v>34</v>
      </c>
      <c r="W9753" s="3" t="s">
        <v>714</v>
      </c>
      <c r="X9753" s="3" t="s">
        <v>34</v>
      </c>
      <c r="Y9753" s="3" t="s">
        <v>34</v>
      </c>
      <c r="Z9753" s="3" t="s">
        <v>34</v>
      </c>
      <c r="AA9753" s="3">
        <v>0</v>
      </c>
      <c r="AB9753" s="3" t="s">
        <v>29</v>
      </c>
      <c r="AC9753" s="3">
        <v>1</v>
      </c>
    </row>
    <row r="9754" spans="1:29" hidden="1" outlineLevel="1" collapsed="1" x14ac:dyDescent="0.25">
      <c r="A9754" t="s">
        <v>34</v>
      </c>
      <c r="B9754" s="2" t="s">
        <v>39</v>
      </c>
      <c r="C9754" s="2" t="s">
        <v>40</v>
      </c>
      <c r="D9754" s="2" t="s">
        <v>41</v>
      </c>
      <c r="E9754" s="2" t="s">
        <v>42</v>
      </c>
      <c r="F9754" s="2" t="s">
        <v>43</v>
      </c>
      <c r="G9754" s="2" t="s">
        <v>28</v>
      </c>
      <c r="H9754" s="2" t="s">
        <v>44</v>
      </c>
      <c r="I9754" s="2" t="s">
        <v>8</v>
      </c>
      <c r="J9754" s="2" t="s">
        <v>45</v>
      </c>
      <c r="K9754" s="2" t="s">
        <v>46</v>
      </c>
      <c r="L9754" s="2" t="s">
        <v>47</v>
      </c>
      <c r="M9754" s="2" t="s">
        <v>27</v>
      </c>
      <c r="N9754" s="2" t="s">
        <v>48</v>
      </c>
      <c r="O9754" s="2" t="s">
        <v>49</v>
      </c>
      <c r="P9754" s="2" t="s">
        <v>50</v>
      </c>
      <c r="Q9754" s="2" t="s">
        <v>51</v>
      </c>
    </row>
    <row r="9755" spans="1:29" hidden="1" outlineLevel="1" collapsed="1" x14ac:dyDescent="0.25">
      <c r="A9755" t="s">
        <v>34</v>
      </c>
      <c r="B9755" s="4" t="s">
        <v>29</v>
      </c>
      <c r="C9755" s="4" t="s">
        <v>11690</v>
      </c>
      <c r="D9755" s="4" t="s">
        <v>34</v>
      </c>
      <c r="E9755" s="4">
        <v>1.2610399999999999E-3</v>
      </c>
      <c r="F9755" s="4">
        <v>1.5434800000000001E-4</v>
      </c>
      <c r="G9755" s="4">
        <v>1</v>
      </c>
      <c r="H9755" s="4">
        <v>1</v>
      </c>
      <c r="I9755" s="4">
        <v>1</v>
      </c>
      <c r="J9755" s="4" t="s">
        <v>11688</v>
      </c>
      <c r="K9755" s="4">
        <v>0</v>
      </c>
      <c r="L9755" s="4">
        <v>2214.2604799999999</v>
      </c>
      <c r="M9755" s="4" t="s">
        <v>29</v>
      </c>
      <c r="N9755" s="4" t="s">
        <v>29</v>
      </c>
      <c r="O9755" s="4">
        <v>6.5770000000000002E-5</v>
      </c>
      <c r="P9755" s="4">
        <v>1.215E-4</v>
      </c>
      <c r="Q9755" s="4">
        <v>4.2699999999999996</v>
      </c>
    </row>
    <row r="9756" spans="1:29" x14ac:dyDescent="0.25">
      <c r="A9756" s="3" t="s">
        <v>29</v>
      </c>
      <c r="B9756" s="3" t="s">
        <v>30</v>
      </c>
      <c r="C9756" s="3" t="s">
        <v>11691</v>
      </c>
      <c r="D9756" s="3" t="s">
        <v>11692</v>
      </c>
      <c r="E9756" s="3">
        <v>0</v>
      </c>
      <c r="F9756" s="3">
        <v>3.87</v>
      </c>
      <c r="G9756" s="3">
        <v>4</v>
      </c>
      <c r="H9756" s="3">
        <v>1</v>
      </c>
      <c r="I9756" s="3">
        <v>2</v>
      </c>
      <c r="J9756" s="3">
        <v>1</v>
      </c>
      <c r="K9756" s="3">
        <v>228</v>
      </c>
      <c r="L9756" s="3">
        <v>26.1</v>
      </c>
      <c r="M9756" s="3">
        <v>8.24</v>
      </c>
      <c r="N9756" s="3">
        <v>5.38</v>
      </c>
      <c r="O9756" s="3">
        <v>1</v>
      </c>
      <c r="P9756" s="3" t="s">
        <v>5791</v>
      </c>
      <c r="Q9756" s="3" t="s">
        <v>8719</v>
      </c>
      <c r="R9756" s="3" t="s">
        <v>7611</v>
      </c>
      <c r="S9756" s="3" t="s">
        <v>11693</v>
      </c>
      <c r="T9756" s="3" t="s">
        <v>11694</v>
      </c>
      <c r="U9756" s="3" t="s">
        <v>11691</v>
      </c>
      <c r="V9756" s="3" t="s">
        <v>11695</v>
      </c>
      <c r="W9756" s="3" t="s">
        <v>1139</v>
      </c>
      <c r="X9756" s="3" t="s">
        <v>34</v>
      </c>
      <c r="Y9756" s="3" t="s">
        <v>34</v>
      </c>
      <c r="Z9756" s="3" t="s">
        <v>34</v>
      </c>
      <c r="AA9756" s="3">
        <v>0</v>
      </c>
      <c r="AB9756" s="3" t="s">
        <v>29</v>
      </c>
      <c r="AC9756" s="3">
        <v>1</v>
      </c>
    </row>
    <row r="9757" spans="1:29" hidden="1" outlineLevel="1" collapsed="1" x14ac:dyDescent="0.25">
      <c r="A9757" t="s">
        <v>34</v>
      </c>
      <c r="B9757" s="2" t="s">
        <v>39</v>
      </c>
      <c r="C9757" s="2" t="s">
        <v>40</v>
      </c>
      <c r="D9757" s="2" t="s">
        <v>41</v>
      </c>
      <c r="E9757" s="2" t="s">
        <v>42</v>
      </c>
      <c r="F9757" s="2" t="s">
        <v>43</v>
      </c>
      <c r="G9757" s="2" t="s">
        <v>28</v>
      </c>
      <c r="H9757" s="2" t="s">
        <v>44</v>
      </c>
      <c r="I9757" s="2" t="s">
        <v>8</v>
      </c>
      <c r="J9757" s="2" t="s">
        <v>45</v>
      </c>
      <c r="K9757" s="2" t="s">
        <v>46</v>
      </c>
      <c r="L9757" s="2" t="s">
        <v>47</v>
      </c>
      <c r="M9757" s="2" t="s">
        <v>27</v>
      </c>
      <c r="N9757" s="2" t="s">
        <v>48</v>
      </c>
      <c r="O9757" s="2" t="s">
        <v>49</v>
      </c>
      <c r="P9757" s="2" t="s">
        <v>50</v>
      </c>
      <c r="Q9757" s="2" t="s">
        <v>51</v>
      </c>
    </row>
    <row r="9758" spans="1:29" hidden="1" outlineLevel="1" collapsed="1" x14ac:dyDescent="0.25">
      <c r="A9758" t="s">
        <v>34</v>
      </c>
      <c r="B9758" s="4" t="s">
        <v>29</v>
      </c>
      <c r="C9758" s="4" t="s">
        <v>11696</v>
      </c>
      <c r="D9758" s="4" t="s">
        <v>34</v>
      </c>
      <c r="E9758" s="4">
        <v>1.37963E-3</v>
      </c>
      <c r="F9758" s="4">
        <v>1.5434800000000001E-4</v>
      </c>
      <c r="G9758" s="4">
        <v>1</v>
      </c>
      <c r="H9758" s="4">
        <v>1</v>
      </c>
      <c r="I9758" s="4">
        <v>2</v>
      </c>
      <c r="J9758" s="4" t="s">
        <v>11691</v>
      </c>
      <c r="K9758" s="4">
        <v>0</v>
      </c>
      <c r="L9758" s="4">
        <v>1152.58953</v>
      </c>
      <c r="M9758" s="4" t="s">
        <v>29</v>
      </c>
      <c r="N9758" s="4" t="s">
        <v>29</v>
      </c>
      <c r="O9758" s="4">
        <v>6.5770000000000002E-5</v>
      </c>
      <c r="P9758" s="4">
        <v>1.35E-4</v>
      </c>
      <c r="Q9758" s="4">
        <v>2.68</v>
      </c>
    </row>
    <row r="9759" spans="1:29" x14ac:dyDescent="0.25">
      <c r="A9759" s="3" t="s">
        <v>29</v>
      </c>
      <c r="B9759" s="3" t="s">
        <v>30</v>
      </c>
      <c r="C9759" s="3" t="s">
        <v>11697</v>
      </c>
      <c r="D9759" s="3" t="s">
        <v>11698</v>
      </c>
      <c r="E9759" s="3">
        <v>0</v>
      </c>
      <c r="F9759" s="3">
        <v>3.8490000000000002</v>
      </c>
      <c r="G9759" s="3">
        <v>10</v>
      </c>
      <c r="H9759" s="3">
        <v>1</v>
      </c>
      <c r="I9759" s="3">
        <v>1</v>
      </c>
      <c r="J9759" s="3">
        <v>1</v>
      </c>
      <c r="K9759" s="3">
        <v>167</v>
      </c>
      <c r="L9759" s="3">
        <v>18.7</v>
      </c>
      <c r="M9759" s="3">
        <v>4.5599999999999996</v>
      </c>
      <c r="N9759" s="3">
        <v>3.03</v>
      </c>
      <c r="O9759" s="3">
        <v>1</v>
      </c>
      <c r="P9759" s="3" t="s">
        <v>11699</v>
      </c>
      <c r="Q9759" s="3" t="s">
        <v>11700</v>
      </c>
      <c r="R9759" s="3" t="s">
        <v>447</v>
      </c>
      <c r="S9759" s="3" t="s">
        <v>11701</v>
      </c>
      <c r="T9759" s="3" t="s">
        <v>11702</v>
      </c>
      <c r="U9759" s="3" t="s">
        <v>11697</v>
      </c>
      <c r="V9759" s="3" t="s">
        <v>11703</v>
      </c>
      <c r="W9759" s="3" t="s">
        <v>810</v>
      </c>
      <c r="X9759" s="3" t="s">
        <v>34</v>
      </c>
      <c r="Y9759" s="3" t="s">
        <v>34</v>
      </c>
      <c r="Z9759" s="3" t="s">
        <v>34</v>
      </c>
      <c r="AA9759" s="3">
        <v>0</v>
      </c>
      <c r="AB9759" s="3" t="s">
        <v>29</v>
      </c>
      <c r="AC9759" s="3">
        <v>1</v>
      </c>
    </row>
    <row r="9760" spans="1:29" hidden="1" outlineLevel="1" collapsed="1" x14ac:dyDescent="0.25">
      <c r="A9760" t="s">
        <v>34</v>
      </c>
      <c r="B9760" s="2" t="s">
        <v>39</v>
      </c>
      <c r="C9760" s="2" t="s">
        <v>40</v>
      </c>
      <c r="D9760" s="2" t="s">
        <v>41</v>
      </c>
      <c r="E9760" s="2" t="s">
        <v>42</v>
      </c>
      <c r="F9760" s="2" t="s">
        <v>43</v>
      </c>
      <c r="G9760" s="2" t="s">
        <v>28</v>
      </c>
      <c r="H9760" s="2" t="s">
        <v>44</v>
      </c>
      <c r="I9760" s="2" t="s">
        <v>8</v>
      </c>
      <c r="J9760" s="2" t="s">
        <v>45</v>
      </c>
      <c r="K9760" s="2" t="s">
        <v>46</v>
      </c>
      <c r="L9760" s="2" t="s">
        <v>47</v>
      </c>
      <c r="M9760" s="2" t="s">
        <v>27</v>
      </c>
      <c r="N9760" s="2" t="s">
        <v>48</v>
      </c>
      <c r="O9760" s="2" t="s">
        <v>49</v>
      </c>
      <c r="P9760" s="2" t="s">
        <v>50</v>
      </c>
      <c r="Q9760" s="2" t="s">
        <v>51</v>
      </c>
    </row>
    <row r="9761" spans="1:29" hidden="1" outlineLevel="1" collapsed="1" x14ac:dyDescent="0.25">
      <c r="A9761" t="s">
        <v>34</v>
      </c>
      <c r="B9761" s="4" t="s">
        <v>29</v>
      </c>
      <c r="C9761" s="4" t="s">
        <v>11704</v>
      </c>
      <c r="D9761" s="4" t="s">
        <v>34</v>
      </c>
      <c r="E9761" s="4">
        <v>1.4338E-3</v>
      </c>
      <c r="F9761" s="4">
        <v>1.5434800000000001E-4</v>
      </c>
      <c r="G9761" s="4">
        <v>1</v>
      </c>
      <c r="H9761" s="4">
        <v>1</v>
      </c>
      <c r="I9761" s="4">
        <v>1</v>
      </c>
      <c r="J9761" s="4" t="s">
        <v>11697</v>
      </c>
      <c r="K9761" s="4">
        <v>0</v>
      </c>
      <c r="L9761" s="4">
        <v>1815.8283100000001</v>
      </c>
      <c r="M9761" s="4" t="s">
        <v>29</v>
      </c>
      <c r="N9761" s="4" t="s">
        <v>29</v>
      </c>
      <c r="O9761" s="4">
        <v>6.5770000000000002E-5</v>
      </c>
      <c r="P9761" s="4">
        <v>1.417E-4</v>
      </c>
      <c r="Q9761" s="4">
        <v>3.03</v>
      </c>
    </row>
    <row r="9762" spans="1:29" x14ac:dyDescent="0.25">
      <c r="A9762" s="3" t="s">
        <v>29</v>
      </c>
      <c r="B9762" s="3" t="s">
        <v>30</v>
      </c>
      <c r="C9762" s="3" t="s">
        <v>11705</v>
      </c>
      <c r="D9762" s="3" t="s">
        <v>11706</v>
      </c>
      <c r="E9762" s="3">
        <v>0</v>
      </c>
      <c r="F9762" s="3">
        <v>3.8420000000000001</v>
      </c>
      <c r="G9762" s="3">
        <v>3</v>
      </c>
      <c r="H9762" s="3">
        <v>1</v>
      </c>
      <c r="I9762" s="3">
        <v>2</v>
      </c>
      <c r="J9762" s="3">
        <v>1</v>
      </c>
      <c r="K9762" s="3">
        <v>318</v>
      </c>
      <c r="L9762" s="3">
        <v>36.4</v>
      </c>
      <c r="M9762" s="3">
        <v>9.6</v>
      </c>
      <c r="N9762" s="3">
        <v>0</v>
      </c>
      <c r="O9762" s="3">
        <v>1</v>
      </c>
      <c r="P9762" s="3" t="s">
        <v>10979</v>
      </c>
      <c r="Q9762" s="3" t="s">
        <v>34</v>
      </c>
      <c r="R9762" s="3" t="s">
        <v>34</v>
      </c>
      <c r="S9762" s="3" t="s">
        <v>11707</v>
      </c>
      <c r="T9762" s="3" t="s">
        <v>34</v>
      </c>
      <c r="U9762" s="3" t="s">
        <v>11708</v>
      </c>
      <c r="V9762" s="3" t="s">
        <v>34</v>
      </c>
      <c r="W9762" s="3" t="s">
        <v>1139</v>
      </c>
      <c r="X9762" s="3" t="s">
        <v>34</v>
      </c>
      <c r="Y9762" s="3" t="s">
        <v>34</v>
      </c>
      <c r="Z9762" s="3" t="s">
        <v>34</v>
      </c>
      <c r="AA9762" s="3">
        <v>0</v>
      </c>
      <c r="AB9762" s="3" t="s">
        <v>29</v>
      </c>
      <c r="AC9762" s="3">
        <v>1</v>
      </c>
    </row>
    <row r="9763" spans="1:29" hidden="1" outlineLevel="1" collapsed="1" x14ac:dyDescent="0.25">
      <c r="A9763" t="s">
        <v>34</v>
      </c>
      <c r="B9763" s="2" t="s">
        <v>39</v>
      </c>
      <c r="C9763" s="2" t="s">
        <v>40</v>
      </c>
      <c r="D9763" s="2" t="s">
        <v>41</v>
      </c>
      <c r="E9763" s="2" t="s">
        <v>42</v>
      </c>
      <c r="F9763" s="2" t="s">
        <v>43</v>
      </c>
      <c r="G9763" s="2" t="s">
        <v>28</v>
      </c>
      <c r="H9763" s="2" t="s">
        <v>44</v>
      </c>
      <c r="I9763" s="2" t="s">
        <v>8</v>
      </c>
      <c r="J9763" s="2" t="s">
        <v>45</v>
      </c>
      <c r="K9763" s="2" t="s">
        <v>46</v>
      </c>
      <c r="L9763" s="2" t="s">
        <v>47</v>
      </c>
      <c r="M9763" s="2" t="s">
        <v>27</v>
      </c>
      <c r="N9763" s="2" t="s">
        <v>48</v>
      </c>
      <c r="O9763" s="2" t="s">
        <v>49</v>
      </c>
      <c r="P9763" s="2" t="s">
        <v>50</v>
      </c>
      <c r="Q9763" s="2" t="s">
        <v>51</v>
      </c>
    </row>
    <row r="9764" spans="1:29" hidden="1" outlineLevel="1" collapsed="1" x14ac:dyDescent="0.25">
      <c r="A9764" t="s">
        <v>34</v>
      </c>
      <c r="B9764" s="4" t="s">
        <v>29</v>
      </c>
      <c r="C9764" s="4" t="s">
        <v>11709</v>
      </c>
      <c r="D9764" s="4" t="s">
        <v>94</v>
      </c>
      <c r="E9764" s="4">
        <v>1.45232E-3</v>
      </c>
      <c r="F9764" s="4">
        <v>1.5434800000000001E-4</v>
      </c>
      <c r="G9764" s="4">
        <v>1</v>
      </c>
      <c r="H9764" s="4">
        <v>1</v>
      </c>
      <c r="I9764" s="4">
        <v>2</v>
      </c>
      <c r="J9764" s="4" t="s">
        <v>11705</v>
      </c>
      <c r="K9764" s="4">
        <v>0</v>
      </c>
      <c r="L9764" s="4">
        <v>1355.6147599999999</v>
      </c>
      <c r="M9764" s="4" t="s">
        <v>29</v>
      </c>
      <c r="N9764" s="4" t="s">
        <v>29</v>
      </c>
      <c r="O9764" s="4">
        <v>6.5770000000000002E-5</v>
      </c>
      <c r="P9764" s="4">
        <v>1.44E-4</v>
      </c>
      <c r="Q9764" s="4">
        <v>1.57</v>
      </c>
    </row>
    <row r="9765" spans="1:29" x14ac:dyDescent="0.25">
      <c r="A9765" s="3" t="s">
        <v>29</v>
      </c>
      <c r="B9765" s="3" t="s">
        <v>30</v>
      </c>
      <c r="C9765" s="3" t="s">
        <v>11710</v>
      </c>
      <c r="D9765" s="3" t="s">
        <v>11711</v>
      </c>
      <c r="E9765" s="3">
        <v>0</v>
      </c>
      <c r="F9765" s="3">
        <v>3.8140000000000001</v>
      </c>
      <c r="G9765" s="3">
        <v>3</v>
      </c>
      <c r="H9765" s="3">
        <v>1</v>
      </c>
      <c r="I9765" s="3">
        <v>1</v>
      </c>
      <c r="J9765" s="3">
        <v>1</v>
      </c>
      <c r="K9765" s="3">
        <v>357</v>
      </c>
      <c r="L9765" s="3">
        <v>40.799999999999997</v>
      </c>
      <c r="M9765" s="3">
        <v>6.92</v>
      </c>
      <c r="N9765" s="3">
        <v>2.33</v>
      </c>
      <c r="O9765" s="3">
        <v>1</v>
      </c>
      <c r="P9765" s="3" t="s">
        <v>315</v>
      </c>
      <c r="Q9765" s="3" t="s">
        <v>2310</v>
      </c>
      <c r="R9765" s="3" t="s">
        <v>34</v>
      </c>
      <c r="S9765" s="3" t="s">
        <v>11712</v>
      </c>
      <c r="T9765" s="3" t="s">
        <v>11713</v>
      </c>
      <c r="U9765" s="3" t="s">
        <v>11710</v>
      </c>
      <c r="V9765" s="3" t="s">
        <v>11714</v>
      </c>
      <c r="W9765" s="3" t="s">
        <v>1555</v>
      </c>
      <c r="X9765" s="3" t="s">
        <v>34</v>
      </c>
      <c r="Y9765" s="3" t="s">
        <v>34</v>
      </c>
      <c r="Z9765" s="3" t="s">
        <v>34</v>
      </c>
      <c r="AA9765" s="3">
        <v>0</v>
      </c>
      <c r="AB9765" s="3" t="s">
        <v>29</v>
      </c>
      <c r="AC9765" s="3">
        <v>1</v>
      </c>
    </row>
    <row r="9766" spans="1:29" hidden="1" outlineLevel="1" collapsed="1" x14ac:dyDescent="0.25">
      <c r="A9766" t="s">
        <v>34</v>
      </c>
      <c r="B9766" s="2" t="s">
        <v>39</v>
      </c>
      <c r="C9766" s="2" t="s">
        <v>40</v>
      </c>
      <c r="D9766" s="2" t="s">
        <v>41</v>
      </c>
      <c r="E9766" s="2" t="s">
        <v>42</v>
      </c>
      <c r="F9766" s="2" t="s">
        <v>43</v>
      </c>
      <c r="G9766" s="2" t="s">
        <v>28</v>
      </c>
      <c r="H9766" s="2" t="s">
        <v>44</v>
      </c>
      <c r="I9766" s="2" t="s">
        <v>8</v>
      </c>
      <c r="J9766" s="2" t="s">
        <v>45</v>
      </c>
      <c r="K9766" s="2" t="s">
        <v>46</v>
      </c>
      <c r="L9766" s="2" t="s">
        <v>47</v>
      </c>
      <c r="M9766" s="2" t="s">
        <v>27</v>
      </c>
      <c r="N9766" s="2" t="s">
        <v>48</v>
      </c>
      <c r="O9766" s="2" t="s">
        <v>49</v>
      </c>
      <c r="P9766" s="2" t="s">
        <v>50</v>
      </c>
      <c r="Q9766" s="2" t="s">
        <v>51</v>
      </c>
    </row>
    <row r="9767" spans="1:29" hidden="1" outlineLevel="1" collapsed="1" x14ac:dyDescent="0.25">
      <c r="A9767" t="s">
        <v>34</v>
      </c>
      <c r="B9767" s="4" t="s">
        <v>29</v>
      </c>
      <c r="C9767" s="4" t="s">
        <v>11715</v>
      </c>
      <c r="D9767" s="4" t="s">
        <v>5059</v>
      </c>
      <c r="E9767" s="4">
        <v>1.5288400000000001E-3</v>
      </c>
      <c r="F9767" s="4">
        <v>1.5434800000000001E-4</v>
      </c>
      <c r="G9767" s="4">
        <v>1</v>
      </c>
      <c r="H9767" s="4">
        <v>1</v>
      </c>
      <c r="I9767" s="4">
        <v>1</v>
      </c>
      <c r="J9767" s="4" t="s">
        <v>11710</v>
      </c>
      <c r="K9767" s="4">
        <v>0</v>
      </c>
      <c r="L9767" s="4">
        <v>1202.51802</v>
      </c>
      <c r="M9767" s="4" t="s">
        <v>29</v>
      </c>
      <c r="N9767" s="4" t="s">
        <v>29</v>
      </c>
      <c r="O9767" s="4">
        <v>6.5770000000000002E-5</v>
      </c>
      <c r="P9767" s="4">
        <v>1.5330000000000001E-4</v>
      </c>
      <c r="Q9767" s="4">
        <v>2.33</v>
      </c>
    </row>
    <row r="9768" spans="1:29" x14ac:dyDescent="0.25">
      <c r="A9768" s="3" t="s">
        <v>29</v>
      </c>
      <c r="B9768" s="3" t="s">
        <v>30</v>
      </c>
      <c r="C9768" s="3" t="s">
        <v>11716</v>
      </c>
      <c r="D9768" s="3" t="s">
        <v>11717</v>
      </c>
      <c r="E9768" s="3">
        <v>0</v>
      </c>
      <c r="F9768" s="3">
        <v>3.8119999999999998</v>
      </c>
      <c r="G9768" s="3">
        <v>4</v>
      </c>
      <c r="H9768" s="3">
        <v>1</v>
      </c>
      <c r="I9768" s="3">
        <v>1</v>
      </c>
      <c r="J9768" s="3">
        <v>1</v>
      </c>
      <c r="K9768" s="3">
        <v>670</v>
      </c>
      <c r="L9768" s="3">
        <v>73</v>
      </c>
      <c r="M9768" s="3">
        <v>9.48</v>
      </c>
      <c r="N9768" s="3">
        <v>3.42</v>
      </c>
      <c r="O9768" s="3">
        <v>1</v>
      </c>
      <c r="P9768" s="3" t="s">
        <v>34</v>
      </c>
      <c r="Q9768" s="3" t="s">
        <v>34</v>
      </c>
      <c r="R9768" s="3" t="s">
        <v>3599</v>
      </c>
      <c r="S9768" s="3" t="s">
        <v>11046</v>
      </c>
      <c r="T9768" s="3" t="s">
        <v>34</v>
      </c>
      <c r="U9768" s="3" t="s">
        <v>11716</v>
      </c>
      <c r="V9768" s="3" t="s">
        <v>34</v>
      </c>
      <c r="W9768" s="3" t="s">
        <v>1555</v>
      </c>
      <c r="X9768" s="3" t="s">
        <v>34</v>
      </c>
      <c r="Y9768" s="3" t="s">
        <v>34</v>
      </c>
      <c r="Z9768" s="3" t="s">
        <v>34</v>
      </c>
      <c r="AA9768" s="3">
        <v>0</v>
      </c>
      <c r="AB9768" s="3" t="s">
        <v>29</v>
      </c>
      <c r="AC9768" s="3">
        <v>1</v>
      </c>
    </row>
    <row r="9769" spans="1:29" hidden="1" outlineLevel="1" collapsed="1" x14ac:dyDescent="0.25">
      <c r="A9769" t="s">
        <v>34</v>
      </c>
      <c r="B9769" s="2" t="s">
        <v>39</v>
      </c>
      <c r="C9769" s="2" t="s">
        <v>40</v>
      </c>
      <c r="D9769" s="2" t="s">
        <v>41</v>
      </c>
      <c r="E9769" s="2" t="s">
        <v>42</v>
      </c>
      <c r="F9769" s="2" t="s">
        <v>43</v>
      </c>
      <c r="G9769" s="2" t="s">
        <v>28</v>
      </c>
      <c r="H9769" s="2" t="s">
        <v>44</v>
      </c>
      <c r="I9769" s="2" t="s">
        <v>8</v>
      </c>
      <c r="J9769" s="2" t="s">
        <v>45</v>
      </c>
      <c r="K9769" s="2" t="s">
        <v>46</v>
      </c>
      <c r="L9769" s="2" t="s">
        <v>47</v>
      </c>
      <c r="M9769" s="2" t="s">
        <v>27</v>
      </c>
      <c r="N9769" s="2" t="s">
        <v>48</v>
      </c>
      <c r="O9769" s="2" t="s">
        <v>49</v>
      </c>
      <c r="P9769" s="2" t="s">
        <v>50</v>
      </c>
      <c r="Q9769" s="2" t="s">
        <v>51</v>
      </c>
    </row>
    <row r="9770" spans="1:29" hidden="1" outlineLevel="1" collapsed="1" x14ac:dyDescent="0.25">
      <c r="A9770" t="s">
        <v>34</v>
      </c>
      <c r="B9770" s="4" t="s">
        <v>29</v>
      </c>
      <c r="C9770" s="4" t="s">
        <v>11718</v>
      </c>
      <c r="D9770" s="4" t="s">
        <v>34</v>
      </c>
      <c r="E9770" s="4">
        <v>1.53868E-3</v>
      </c>
      <c r="F9770" s="4">
        <v>1.5434800000000001E-4</v>
      </c>
      <c r="G9770" s="4">
        <v>1</v>
      </c>
      <c r="H9770" s="4">
        <v>1</v>
      </c>
      <c r="I9770" s="4">
        <v>1</v>
      </c>
      <c r="J9770" s="4" t="s">
        <v>11716</v>
      </c>
      <c r="K9770" s="4">
        <v>0</v>
      </c>
      <c r="L9770" s="4">
        <v>2934.48434</v>
      </c>
      <c r="M9770" s="4" t="s">
        <v>29</v>
      </c>
      <c r="N9770" s="4" t="s">
        <v>29</v>
      </c>
      <c r="O9770" s="4">
        <v>6.5770000000000002E-5</v>
      </c>
      <c r="P9770" s="4">
        <v>1.54E-4</v>
      </c>
      <c r="Q9770" s="4">
        <v>3.42</v>
      </c>
    </row>
    <row r="9771" spans="1:29" x14ac:dyDescent="0.25">
      <c r="A9771" s="3" t="s">
        <v>29</v>
      </c>
      <c r="B9771" s="3" t="s">
        <v>30</v>
      </c>
      <c r="C9771" s="3" t="s">
        <v>11719</v>
      </c>
      <c r="D9771" s="3" t="s">
        <v>11720</v>
      </c>
      <c r="E9771" s="3">
        <v>0</v>
      </c>
      <c r="F9771" s="3">
        <v>3.8010000000000002</v>
      </c>
      <c r="G9771" s="3">
        <v>2</v>
      </c>
      <c r="H9771" s="3">
        <v>1</v>
      </c>
      <c r="I9771" s="3">
        <v>1</v>
      </c>
      <c r="J9771" s="3">
        <v>1</v>
      </c>
      <c r="K9771" s="3">
        <v>640</v>
      </c>
      <c r="L9771" s="3">
        <v>73.5</v>
      </c>
      <c r="M9771" s="3">
        <v>9.41</v>
      </c>
      <c r="N9771" s="3">
        <v>2.5299999999999998</v>
      </c>
      <c r="O9771" s="3">
        <v>1</v>
      </c>
      <c r="P9771" s="3" t="s">
        <v>711</v>
      </c>
      <c r="Q9771" s="3" t="s">
        <v>34</v>
      </c>
      <c r="R9771" s="3" t="s">
        <v>2311</v>
      </c>
      <c r="S9771" s="3" t="s">
        <v>11721</v>
      </c>
      <c r="T9771" s="3" t="s">
        <v>34</v>
      </c>
      <c r="U9771" s="3" t="s">
        <v>11722</v>
      </c>
      <c r="V9771" s="3" t="s">
        <v>34</v>
      </c>
      <c r="W9771" s="3" t="s">
        <v>2549</v>
      </c>
      <c r="X9771" s="3" t="s">
        <v>34</v>
      </c>
      <c r="Y9771" s="3" t="s">
        <v>34</v>
      </c>
      <c r="Z9771" s="3" t="s">
        <v>34</v>
      </c>
      <c r="AA9771" s="3">
        <v>0</v>
      </c>
      <c r="AB9771" s="3" t="s">
        <v>29</v>
      </c>
      <c r="AC9771" s="3">
        <v>1</v>
      </c>
    </row>
    <row r="9772" spans="1:29" hidden="1" outlineLevel="1" collapsed="1" x14ac:dyDescent="0.25">
      <c r="A9772" t="s">
        <v>34</v>
      </c>
      <c r="B9772" s="2" t="s">
        <v>39</v>
      </c>
      <c r="C9772" s="2" t="s">
        <v>40</v>
      </c>
      <c r="D9772" s="2" t="s">
        <v>41</v>
      </c>
      <c r="E9772" s="2" t="s">
        <v>42</v>
      </c>
      <c r="F9772" s="2" t="s">
        <v>43</v>
      </c>
      <c r="G9772" s="2" t="s">
        <v>28</v>
      </c>
      <c r="H9772" s="2" t="s">
        <v>44</v>
      </c>
      <c r="I9772" s="2" t="s">
        <v>8</v>
      </c>
      <c r="J9772" s="2" t="s">
        <v>45</v>
      </c>
      <c r="K9772" s="2" t="s">
        <v>46</v>
      </c>
      <c r="L9772" s="2" t="s">
        <v>47</v>
      </c>
      <c r="M9772" s="2" t="s">
        <v>27</v>
      </c>
      <c r="N9772" s="2" t="s">
        <v>48</v>
      </c>
      <c r="O9772" s="2" t="s">
        <v>49</v>
      </c>
      <c r="P9772" s="2" t="s">
        <v>50</v>
      </c>
      <c r="Q9772" s="2" t="s">
        <v>51</v>
      </c>
    </row>
    <row r="9773" spans="1:29" hidden="1" outlineLevel="1" collapsed="1" x14ac:dyDescent="0.25">
      <c r="A9773" t="s">
        <v>34</v>
      </c>
      <c r="B9773" s="4" t="s">
        <v>29</v>
      </c>
      <c r="C9773" s="4" t="s">
        <v>11723</v>
      </c>
      <c r="D9773" s="4" t="s">
        <v>58</v>
      </c>
      <c r="E9773" s="4">
        <v>1.5685899999999999E-3</v>
      </c>
      <c r="F9773" s="4">
        <v>1.5434800000000001E-4</v>
      </c>
      <c r="G9773" s="4">
        <v>1</v>
      </c>
      <c r="H9773" s="4">
        <v>1</v>
      </c>
      <c r="I9773" s="4">
        <v>1</v>
      </c>
      <c r="J9773" s="4" t="s">
        <v>11719</v>
      </c>
      <c r="K9773" s="4">
        <v>0</v>
      </c>
      <c r="L9773" s="4">
        <v>1345.71441</v>
      </c>
      <c r="M9773" s="4" t="s">
        <v>29</v>
      </c>
      <c r="N9773" s="4" t="s">
        <v>29</v>
      </c>
      <c r="O9773" s="4">
        <v>6.5770000000000002E-5</v>
      </c>
      <c r="P9773" s="4">
        <v>1.583E-4</v>
      </c>
      <c r="Q9773" s="4">
        <v>2.5299999999999998</v>
      </c>
    </row>
    <row r="9774" spans="1:29" x14ac:dyDescent="0.25">
      <c r="A9774" s="3" t="s">
        <v>29</v>
      </c>
      <c r="B9774" s="3" t="s">
        <v>30</v>
      </c>
      <c r="C9774" s="3" t="s">
        <v>11724</v>
      </c>
      <c r="D9774" s="3" t="s">
        <v>11725</v>
      </c>
      <c r="E9774" s="3">
        <v>0</v>
      </c>
      <c r="F9774" s="3">
        <v>3.7770000000000001</v>
      </c>
      <c r="G9774" s="3">
        <v>2</v>
      </c>
      <c r="H9774" s="3">
        <v>1</v>
      </c>
      <c r="I9774" s="3">
        <v>1</v>
      </c>
      <c r="J9774" s="3">
        <v>1</v>
      </c>
      <c r="K9774" s="3">
        <v>1008</v>
      </c>
      <c r="L9774" s="3">
        <v>114</v>
      </c>
      <c r="M9774" s="3">
        <v>5.94</v>
      </c>
      <c r="N9774" s="3">
        <v>2.46</v>
      </c>
      <c r="O9774" s="3">
        <v>1</v>
      </c>
      <c r="P9774" s="3" t="s">
        <v>34</v>
      </c>
      <c r="Q9774" s="3" t="s">
        <v>34</v>
      </c>
      <c r="R9774" s="3" t="s">
        <v>35</v>
      </c>
      <c r="S9774" s="3" t="s">
        <v>11726</v>
      </c>
      <c r="T9774" s="3" t="s">
        <v>34</v>
      </c>
      <c r="U9774" s="3" t="s">
        <v>11724</v>
      </c>
      <c r="V9774" s="3" t="s">
        <v>34</v>
      </c>
      <c r="W9774" s="3" t="s">
        <v>810</v>
      </c>
      <c r="X9774" s="3" t="s">
        <v>34</v>
      </c>
      <c r="Y9774" s="3" t="s">
        <v>34</v>
      </c>
      <c r="Z9774" s="3" t="s">
        <v>34</v>
      </c>
      <c r="AA9774" s="3">
        <v>0</v>
      </c>
      <c r="AB9774" s="3" t="s">
        <v>29</v>
      </c>
      <c r="AC9774" s="3">
        <v>1</v>
      </c>
    </row>
    <row r="9775" spans="1:29" hidden="1" outlineLevel="1" collapsed="1" x14ac:dyDescent="0.25">
      <c r="A9775" t="s">
        <v>34</v>
      </c>
      <c r="B9775" s="2" t="s">
        <v>39</v>
      </c>
      <c r="C9775" s="2" t="s">
        <v>40</v>
      </c>
      <c r="D9775" s="2" t="s">
        <v>41</v>
      </c>
      <c r="E9775" s="2" t="s">
        <v>42</v>
      </c>
      <c r="F9775" s="2" t="s">
        <v>43</v>
      </c>
      <c r="G9775" s="2" t="s">
        <v>28</v>
      </c>
      <c r="H9775" s="2" t="s">
        <v>44</v>
      </c>
      <c r="I9775" s="2" t="s">
        <v>8</v>
      </c>
      <c r="J9775" s="2" t="s">
        <v>45</v>
      </c>
      <c r="K9775" s="2" t="s">
        <v>46</v>
      </c>
      <c r="L9775" s="2" t="s">
        <v>47</v>
      </c>
      <c r="M9775" s="2" t="s">
        <v>27</v>
      </c>
      <c r="N9775" s="2" t="s">
        <v>48</v>
      </c>
      <c r="O9775" s="2" t="s">
        <v>49</v>
      </c>
      <c r="P9775" s="2" t="s">
        <v>50</v>
      </c>
      <c r="Q9775" s="2" t="s">
        <v>51</v>
      </c>
    </row>
    <row r="9776" spans="1:29" hidden="1" outlineLevel="1" collapsed="1" x14ac:dyDescent="0.25">
      <c r="A9776" t="s">
        <v>34</v>
      </c>
      <c r="B9776" s="4" t="s">
        <v>29</v>
      </c>
      <c r="C9776" s="4" t="s">
        <v>11727</v>
      </c>
      <c r="D9776" s="4" t="s">
        <v>34</v>
      </c>
      <c r="E9776" s="4">
        <v>1.6512199999999999E-3</v>
      </c>
      <c r="F9776" s="4">
        <v>1.5434800000000001E-4</v>
      </c>
      <c r="G9776" s="4">
        <v>1</v>
      </c>
      <c r="H9776" s="4">
        <v>1</v>
      </c>
      <c r="I9776" s="4">
        <v>1</v>
      </c>
      <c r="J9776" s="4" t="s">
        <v>11724</v>
      </c>
      <c r="K9776" s="4">
        <v>0</v>
      </c>
      <c r="L9776" s="4">
        <v>1717.87554</v>
      </c>
      <c r="M9776" s="4" t="s">
        <v>29</v>
      </c>
      <c r="N9776" s="4" t="s">
        <v>29</v>
      </c>
      <c r="O9776" s="4">
        <v>6.5770000000000002E-5</v>
      </c>
      <c r="P9776" s="4">
        <v>1.6699999999999999E-4</v>
      </c>
      <c r="Q9776" s="4">
        <v>2.46</v>
      </c>
    </row>
    <row r="9777" spans="1:29" x14ac:dyDescent="0.25">
      <c r="A9777" s="3" t="s">
        <v>29</v>
      </c>
      <c r="B9777" s="3" t="s">
        <v>30</v>
      </c>
      <c r="C9777" s="3" t="s">
        <v>11728</v>
      </c>
      <c r="D9777" s="3" t="s">
        <v>11729</v>
      </c>
      <c r="E9777" s="3">
        <v>0</v>
      </c>
      <c r="F9777" s="3">
        <v>3.7679999999999998</v>
      </c>
      <c r="G9777" s="3">
        <v>6</v>
      </c>
      <c r="H9777" s="3">
        <v>1</v>
      </c>
      <c r="I9777" s="3">
        <v>1</v>
      </c>
      <c r="J9777" s="3">
        <v>1</v>
      </c>
      <c r="K9777" s="3">
        <v>252</v>
      </c>
      <c r="L9777" s="3">
        <v>28</v>
      </c>
      <c r="M9777" s="3">
        <v>6.24</v>
      </c>
      <c r="N9777" s="3">
        <v>3.32</v>
      </c>
      <c r="O9777" s="3">
        <v>1</v>
      </c>
      <c r="P9777" s="3" t="s">
        <v>315</v>
      </c>
      <c r="Q9777" s="3" t="s">
        <v>34</v>
      </c>
      <c r="R9777" s="3" t="s">
        <v>1854</v>
      </c>
      <c r="S9777" s="3" t="s">
        <v>10046</v>
      </c>
      <c r="T9777" s="3" t="s">
        <v>34</v>
      </c>
      <c r="U9777" s="3" t="s">
        <v>11730</v>
      </c>
      <c r="V9777" s="3" t="s">
        <v>34</v>
      </c>
      <c r="W9777" s="3" t="s">
        <v>714</v>
      </c>
      <c r="X9777" s="3" t="s">
        <v>34</v>
      </c>
      <c r="Y9777" s="3" t="s">
        <v>34</v>
      </c>
      <c r="Z9777" s="3" t="s">
        <v>34</v>
      </c>
      <c r="AA9777" s="3">
        <v>0</v>
      </c>
      <c r="AB9777" s="3" t="s">
        <v>29</v>
      </c>
      <c r="AC9777" s="3">
        <v>1</v>
      </c>
    </row>
    <row r="9778" spans="1:29" hidden="1" outlineLevel="1" collapsed="1" x14ac:dyDescent="0.25">
      <c r="A9778" t="s">
        <v>34</v>
      </c>
      <c r="B9778" s="2" t="s">
        <v>39</v>
      </c>
      <c r="C9778" s="2" t="s">
        <v>40</v>
      </c>
      <c r="D9778" s="2" t="s">
        <v>41</v>
      </c>
      <c r="E9778" s="2" t="s">
        <v>42</v>
      </c>
      <c r="F9778" s="2" t="s">
        <v>43</v>
      </c>
      <c r="G9778" s="2" t="s">
        <v>28</v>
      </c>
      <c r="H9778" s="2" t="s">
        <v>44</v>
      </c>
      <c r="I9778" s="2" t="s">
        <v>8</v>
      </c>
      <c r="J9778" s="2" t="s">
        <v>45</v>
      </c>
      <c r="K9778" s="2" t="s">
        <v>46</v>
      </c>
      <c r="L9778" s="2" t="s">
        <v>47</v>
      </c>
      <c r="M9778" s="2" t="s">
        <v>27</v>
      </c>
      <c r="N9778" s="2" t="s">
        <v>48</v>
      </c>
      <c r="O9778" s="2" t="s">
        <v>49</v>
      </c>
      <c r="P9778" s="2" t="s">
        <v>50</v>
      </c>
      <c r="Q9778" s="2" t="s">
        <v>51</v>
      </c>
    </row>
    <row r="9779" spans="1:29" hidden="1" outlineLevel="1" collapsed="1" x14ac:dyDescent="0.25">
      <c r="A9779" t="s">
        <v>34</v>
      </c>
      <c r="B9779" s="4" t="s">
        <v>29</v>
      </c>
      <c r="C9779" s="4" t="s">
        <v>11731</v>
      </c>
      <c r="D9779" s="4" t="s">
        <v>34</v>
      </c>
      <c r="E9779" s="4">
        <v>1.6725500000000001E-3</v>
      </c>
      <c r="F9779" s="4">
        <v>1.5434800000000001E-4</v>
      </c>
      <c r="G9779" s="4">
        <v>1</v>
      </c>
      <c r="H9779" s="4">
        <v>1</v>
      </c>
      <c r="I9779" s="4">
        <v>1</v>
      </c>
      <c r="J9779" s="4" t="s">
        <v>11728</v>
      </c>
      <c r="K9779" s="4">
        <v>1</v>
      </c>
      <c r="L9779" s="4">
        <v>1698.8333399999999</v>
      </c>
      <c r="M9779" s="4" t="s">
        <v>29</v>
      </c>
      <c r="N9779" s="4" t="s">
        <v>29</v>
      </c>
      <c r="O9779" s="4">
        <v>6.5770000000000002E-5</v>
      </c>
      <c r="P9779" s="4">
        <v>1.708E-4</v>
      </c>
      <c r="Q9779" s="4">
        <v>3.32</v>
      </c>
    </row>
    <row r="9780" spans="1:29" x14ac:dyDescent="0.25">
      <c r="A9780" s="3" t="s">
        <v>29</v>
      </c>
      <c r="B9780" s="3" t="s">
        <v>30</v>
      </c>
      <c r="C9780" s="3" t="s">
        <v>11732</v>
      </c>
      <c r="D9780" s="3" t="s">
        <v>11733</v>
      </c>
      <c r="E9780" s="3">
        <v>0</v>
      </c>
      <c r="F9780" s="3">
        <v>3.762</v>
      </c>
      <c r="G9780" s="3">
        <v>3</v>
      </c>
      <c r="H9780" s="3">
        <v>2</v>
      </c>
      <c r="I9780" s="3">
        <v>2</v>
      </c>
      <c r="J9780" s="3">
        <v>2</v>
      </c>
      <c r="K9780" s="3">
        <v>991</v>
      </c>
      <c r="L9780" s="3">
        <v>112.5</v>
      </c>
      <c r="M9780" s="3">
        <v>8.59</v>
      </c>
      <c r="N9780" s="3">
        <v>1.91</v>
      </c>
      <c r="O9780" s="3">
        <v>2</v>
      </c>
      <c r="P9780" s="3" t="s">
        <v>34</v>
      </c>
      <c r="Q9780" s="3" t="s">
        <v>2066</v>
      </c>
      <c r="R9780" s="3" t="s">
        <v>34</v>
      </c>
      <c r="S9780" s="3" t="s">
        <v>11734</v>
      </c>
      <c r="T9780" s="3" t="s">
        <v>34</v>
      </c>
      <c r="U9780" s="3" t="s">
        <v>11735</v>
      </c>
      <c r="V9780" s="3" t="s">
        <v>34</v>
      </c>
      <c r="W9780" s="3" t="s">
        <v>1139</v>
      </c>
      <c r="X9780" s="3" t="s">
        <v>34</v>
      </c>
      <c r="Y9780" s="3" t="s">
        <v>34</v>
      </c>
      <c r="Z9780" s="3" t="s">
        <v>34</v>
      </c>
      <c r="AA9780" s="3">
        <v>0</v>
      </c>
      <c r="AB9780" s="3" t="s">
        <v>29</v>
      </c>
      <c r="AC9780" s="3">
        <v>1</v>
      </c>
    </row>
    <row r="9781" spans="1:29" hidden="1" outlineLevel="1" collapsed="1" x14ac:dyDescent="0.25">
      <c r="A9781" t="s">
        <v>34</v>
      </c>
      <c r="B9781" s="2" t="s">
        <v>39</v>
      </c>
      <c r="C9781" s="2" t="s">
        <v>40</v>
      </c>
      <c r="D9781" s="2" t="s">
        <v>41</v>
      </c>
      <c r="E9781" s="2" t="s">
        <v>42</v>
      </c>
      <c r="F9781" s="2" t="s">
        <v>43</v>
      </c>
      <c r="G9781" s="2" t="s">
        <v>28</v>
      </c>
      <c r="H9781" s="2" t="s">
        <v>44</v>
      </c>
      <c r="I9781" s="2" t="s">
        <v>8</v>
      </c>
      <c r="J9781" s="2" t="s">
        <v>45</v>
      </c>
      <c r="K9781" s="2" t="s">
        <v>46</v>
      </c>
      <c r="L9781" s="2" t="s">
        <v>47</v>
      </c>
      <c r="M9781" s="2" t="s">
        <v>27</v>
      </c>
      <c r="N9781" s="2" t="s">
        <v>48</v>
      </c>
      <c r="O9781" s="2" t="s">
        <v>49</v>
      </c>
      <c r="P9781" s="2" t="s">
        <v>50</v>
      </c>
      <c r="Q9781" s="2" t="s">
        <v>51</v>
      </c>
    </row>
    <row r="9782" spans="1:29" hidden="1" outlineLevel="1" collapsed="1" x14ac:dyDescent="0.25">
      <c r="A9782" t="s">
        <v>34</v>
      </c>
      <c r="B9782" s="4" t="s">
        <v>29</v>
      </c>
      <c r="C9782" s="4" t="s">
        <v>11736</v>
      </c>
      <c r="D9782" s="4" t="s">
        <v>34</v>
      </c>
      <c r="E9782" s="4">
        <v>1.7804899999999999E-2</v>
      </c>
      <c r="F9782" s="4">
        <v>5.7957899999999999E-4</v>
      </c>
      <c r="G9782" s="4">
        <v>1</v>
      </c>
      <c r="H9782" s="4">
        <v>1</v>
      </c>
      <c r="I9782" s="4">
        <v>1</v>
      </c>
      <c r="J9782" s="4" t="s">
        <v>11732</v>
      </c>
      <c r="K9782" s="4">
        <v>0</v>
      </c>
      <c r="L9782" s="4">
        <v>1558.8991799999999</v>
      </c>
      <c r="M9782" s="4" t="s">
        <v>29</v>
      </c>
      <c r="N9782" s="4" t="s">
        <v>29</v>
      </c>
      <c r="O9782" s="4">
        <v>2.1489999999999999E-4</v>
      </c>
      <c r="P9782" s="4">
        <v>2.8300000000000001E-3</v>
      </c>
      <c r="Q9782" s="4">
        <v>1.91</v>
      </c>
    </row>
    <row r="9783" spans="1:29" hidden="1" outlineLevel="1" collapsed="1" x14ac:dyDescent="0.25">
      <c r="A9783" t="s">
        <v>34</v>
      </c>
      <c r="B9783" s="4" t="s">
        <v>29</v>
      </c>
      <c r="C9783" s="4" t="s">
        <v>11737</v>
      </c>
      <c r="D9783" s="4" t="s">
        <v>11738</v>
      </c>
      <c r="E9783" s="4">
        <v>0.17060900000000001</v>
      </c>
      <c r="F9783" s="4">
        <v>5.2618600000000001E-3</v>
      </c>
      <c r="G9783" s="4">
        <v>1</v>
      </c>
      <c r="H9783" s="4">
        <v>1</v>
      </c>
      <c r="I9783" s="4">
        <v>1</v>
      </c>
      <c r="J9783" s="4" t="s">
        <v>11732</v>
      </c>
      <c r="K9783" s="4">
        <v>0</v>
      </c>
      <c r="L9783" s="4">
        <v>1311.5667599999999</v>
      </c>
      <c r="M9783" s="4" t="s">
        <v>29</v>
      </c>
      <c r="N9783" s="4" t="s">
        <v>29</v>
      </c>
      <c r="O9783" s="4">
        <v>1.9750000000000002E-3</v>
      </c>
      <c r="P9783" s="4">
        <v>6.1190000000000001E-2</v>
      </c>
      <c r="Q9783" s="4">
        <v>1.35</v>
      </c>
    </row>
    <row r="9784" spans="1:29" x14ac:dyDescent="0.25">
      <c r="A9784" s="3" t="s">
        <v>29</v>
      </c>
      <c r="B9784" s="3" t="s">
        <v>30</v>
      </c>
      <c r="C9784" s="3" t="s">
        <v>11739</v>
      </c>
      <c r="D9784" s="3" t="s">
        <v>11740</v>
      </c>
      <c r="E9784" s="3">
        <v>0</v>
      </c>
      <c r="F9784" s="3">
        <v>3.7549999999999999</v>
      </c>
      <c r="G9784" s="3">
        <v>5</v>
      </c>
      <c r="H9784" s="3">
        <v>1</v>
      </c>
      <c r="I9784" s="3">
        <v>1</v>
      </c>
      <c r="J9784" s="3">
        <v>1</v>
      </c>
      <c r="K9784" s="3">
        <v>346</v>
      </c>
      <c r="L9784" s="3">
        <v>39</v>
      </c>
      <c r="M9784" s="3">
        <v>5.07</v>
      </c>
      <c r="N9784" s="3">
        <v>2.72</v>
      </c>
      <c r="O9784" s="3">
        <v>1</v>
      </c>
      <c r="P9784" s="3" t="s">
        <v>11741</v>
      </c>
      <c r="Q9784" s="3" t="s">
        <v>2186</v>
      </c>
      <c r="R9784" s="3" t="s">
        <v>34</v>
      </c>
      <c r="S9784" s="3" t="s">
        <v>34</v>
      </c>
      <c r="T9784" s="3" t="s">
        <v>11742</v>
      </c>
      <c r="U9784" s="3" t="s">
        <v>11739</v>
      </c>
      <c r="V9784" s="3" t="s">
        <v>11743</v>
      </c>
      <c r="W9784" s="3" t="s">
        <v>449</v>
      </c>
      <c r="X9784" s="3" t="s">
        <v>34</v>
      </c>
      <c r="Y9784" s="3" t="s">
        <v>34</v>
      </c>
      <c r="Z9784" s="3" t="s">
        <v>34</v>
      </c>
      <c r="AA9784" s="3">
        <v>0</v>
      </c>
      <c r="AB9784" s="3" t="s">
        <v>29</v>
      </c>
      <c r="AC9784" s="3">
        <v>1</v>
      </c>
    </row>
    <row r="9785" spans="1:29" hidden="1" outlineLevel="1" collapsed="1" x14ac:dyDescent="0.25">
      <c r="A9785" t="s">
        <v>34</v>
      </c>
      <c r="B9785" s="2" t="s">
        <v>39</v>
      </c>
      <c r="C9785" s="2" t="s">
        <v>40</v>
      </c>
      <c r="D9785" s="2" t="s">
        <v>41</v>
      </c>
      <c r="E9785" s="2" t="s">
        <v>42</v>
      </c>
      <c r="F9785" s="2" t="s">
        <v>43</v>
      </c>
      <c r="G9785" s="2" t="s">
        <v>28</v>
      </c>
      <c r="H9785" s="2" t="s">
        <v>44</v>
      </c>
      <c r="I9785" s="2" t="s">
        <v>8</v>
      </c>
      <c r="J9785" s="2" t="s">
        <v>45</v>
      </c>
      <c r="K9785" s="2" t="s">
        <v>46</v>
      </c>
      <c r="L9785" s="2" t="s">
        <v>47</v>
      </c>
      <c r="M9785" s="2" t="s">
        <v>27</v>
      </c>
      <c r="N9785" s="2" t="s">
        <v>48</v>
      </c>
      <c r="O9785" s="2" t="s">
        <v>49</v>
      </c>
      <c r="P9785" s="2" t="s">
        <v>50</v>
      </c>
      <c r="Q9785" s="2" t="s">
        <v>51</v>
      </c>
    </row>
    <row r="9786" spans="1:29" hidden="1" outlineLevel="1" collapsed="1" x14ac:dyDescent="0.25">
      <c r="A9786" t="s">
        <v>34</v>
      </c>
      <c r="B9786" s="4" t="s">
        <v>29</v>
      </c>
      <c r="C9786" s="4" t="s">
        <v>11744</v>
      </c>
      <c r="D9786" s="4" t="s">
        <v>244</v>
      </c>
      <c r="E9786" s="4">
        <v>1.7160299999999999E-3</v>
      </c>
      <c r="F9786" s="4">
        <v>1.5434800000000001E-4</v>
      </c>
      <c r="G9786" s="4">
        <v>1</v>
      </c>
      <c r="H9786" s="4">
        <v>1</v>
      </c>
      <c r="I9786" s="4">
        <v>1</v>
      </c>
      <c r="J9786" s="4" t="s">
        <v>11739</v>
      </c>
      <c r="K9786" s="4">
        <v>0</v>
      </c>
      <c r="L9786" s="4">
        <v>1915.82258</v>
      </c>
      <c r="M9786" s="4" t="s">
        <v>29</v>
      </c>
      <c r="N9786" s="4" t="s">
        <v>29</v>
      </c>
      <c r="O9786" s="4">
        <v>6.5770000000000002E-5</v>
      </c>
      <c r="P9786" s="4">
        <v>1.7589999999999999E-4</v>
      </c>
      <c r="Q9786" s="4">
        <v>2.72</v>
      </c>
    </row>
    <row r="9787" spans="1:29" x14ac:dyDescent="0.25">
      <c r="A9787" s="3" t="s">
        <v>29</v>
      </c>
      <c r="B9787" s="3" t="s">
        <v>30</v>
      </c>
      <c r="C9787" s="3" t="s">
        <v>11745</v>
      </c>
      <c r="D9787" s="3" t="s">
        <v>11746</v>
      </c>
      <c r="E9787" s="3">
        <v>0</v>
      </c>
      <c r="F9787" s="3">
        <v>3.75</v>
      </c>
      <c r="G9787" s="3">
        <v>3</v>
      </c>
      <c r="H9787" s="3">
        <v>1</v>
      </c>
      <c r="I9787" s="3">
        <v>1</v>
      </c>
      <c r="J9787" s="3">
        <v>1</v>
      </c>
      <c r="K9787" s="3">
        <v>446</v>
      </c>
      <c r="L9787" s="3">
        <v>50.3</v>
      </c>
      <c r="M9787" s="3">
        <v>5.52</v>
      </c>
      <c r="N9787" s="3">
        <v>2.9</v>
      </c>
      <c r="O9787" s="3">
        <v>1</v>
      </c>
      <c r="P9787" s="3" t="s">
        <v>9084</v>
      </c>
      <c r="Q9787" s="3" t="s">
        <v>11747</v>
      </c>
      <c r="R9787" s="3" t="s">
        <v>7042</v>
      </c>
      <c r="S9787" s="3" t="s">
        <v>3149</v>
      </c>
      <c r="T9787" s="3" t="s">
        <v>11748</v>
      </c>
      <c r="U9787" s="3" t="s">
        <v>11745</v>
      </c>
      <c r="V9787" s="3" t="s">
        <v>11749</v>
      </c>
      <c r="W9787" s="3" t="s">
        <v>38</v>
      </c>
      <c r="X9787" s="3" t="s">
        <v>11750</v>
      </c>
      <c r="Y9787" s="3" t="s">
        <v>34</v>
      </c>
      <c r="Z9787" s="3" t="s">
        <v>34</v>
      </c>
      <c r="AA9787" s="3">
        <v>3</v>
      </c>
      <c r="AB9787" s="3" t="s">
        <v>29</v>
      </c>
      <c r="AC9787" s="3">
        <v>1</v>
      </c>
    </row>
    <row r="9788" spans="1:29" hidden="1" outlineLevel="1" collapsed="1" x14ac:dyDescent="0.25">
      <c r="A9788" t="s">
        <v>34</v>
      </c>
      <c r="B9788" s="2" t="s">
        <v>39</v>
      </c>
      <c r="C9788" s="2" t="s">
        <v>40</v>
      </c>
      <c r="D9788" s="2" t="s">
        <v>41</v>
      </c>
      <c r="E9788" s="2" t="s">
        <v>42</v>
      </c>
      <c r="F9788" s="2" t="s">
        <v>43</v>
      </c>
      <c r="G9788" s="2" t="s">
        <v>28</v>
      </c>
      <c r="H9788" s="2" t="s">
        <v>44</v>
      </c>
      <c r="I9788" s="2" t="s">
        <v>8</v>
      </c>
      <c r="J9788" s="2" t="s">
        <v>45</v>
      </c>
      <c r="K9788" s="2" t="s">
        <v>46</v>
      </c>
      <c r="L9788" s="2" t="s">
        <v>47</v>
      </c>
      <c r="M9788" s="2" t="s">
        <v>27</v>
      </c>
      <c r="N9788" s="2" t="s">
        <v>48</v>
      </c>
      <c r="O9788" s="2" t="s">
        <v>49</v>
      </c>
      <c r="P9788" s="2" t="s">
        <v>50</v>
      </c>
      <c r="Q9788" s="2" t="s">
        <v>51</v>
      </c>
    </row>
    <row r="9789" spans="1:29" hidden="1" outlineLevel="1" collapsed="1" x14ac:dyDescent="0.25">
      <c r="A9789" t="s">
        <v>34</v>
      </c>
      <c r="B9789" s="4" t="s">
        <v>29</v>
      </c>
      <c r="C9789" s="4" t="s">
        <v>11751</v>
      </c>
      <c r="D9789" s="4" t="s">
        <v>34</v>
      </c>
      <c r="E9789" s="4">
        <v>1.7381899999999999E-3</v>
      </c>
      <c r="F9789" s="4">
        <v>1.5434800000000001E-4</v>
      </c>
      <c r="G9789" s="4">
        <v>1</v>
      </c>
      <c r="H9789" s="4">
        <v>1</v>
      </c>
      <c r="I9789" s="4">
        <v>1</v>
      </c>
      <c r="J9789" s="4" t="s">
        <v>11745</v>
      </c>
      <c r="K9789" s="4">
        <v>0</v>
      </c>
      <c r="L9789" s="4">
        <v>1240.6572100000001</v>
      </c>
      <c r="M9789" s="4" t="s">
        <v>29</v>
      </c>
      <c r="N9789" s="4" t="s">
        <v>29</v>
      </c>
      <c r="O9789" s="4">
        <v>6.5770000000000002E-5</v>
      </c>
      <c r="P9789" s="4">
        <v>1.7780000000000001E-4</v>
      </c>
      <c r="Q9789" s="4">
        <v>2.9</v>
      </c>
    </row>
    <row r="9790" spans="1:29" x14ac:dyDescent="0.25">
      <c r="A9790" s="3" t="s">
        <v>29</v>
      </c>
      <c r="B9790" s="3" t="s">
        <v>30</v>
      </c>
      <c r="C9790" s="3" t="s">
        <v>11752</v>
      </c>
      <c r="D9790" s="3" t="s">
        <v>11753</v>
      </c>
      <c r="E9790" s="3">
        <v>0</v>
      </c>
      <c r="F9790" s="3">
        <v>3.7370000000000001</v>
      </c>
      <c r="G9790" s="3">
        <v>6</v>
      </c>
      <c r="H9790" s="3">
        <v>1</v>
      </c>
      <c r="I9790" s="3">
        <v>1</v>
      </c>
      <c r="J9790" s="3">
        <v>1</v>
      </c>
      <c r="K9790" s="3">
        <v>286</v>
      </c>
      <c r="L9790" s="3">
        <v>33</v>
      </c>
      <c r="M9790" s="3">
        <v>9.92</v>
      </c>
      <c r="N9790" s="3">
        <v>3.06</v>
      </c>
      <c r="O9790" s="3">
        <v>1</v>
      </c>
      <c r="P9790" s="3" t="s">
        <v>315</v>
      </c>
      <c r="Q9790" s="3" t="s">
        <v>2919</v>
      </c>
      <c r="R9790" s="3" t="s">
        <v>2920</v>
      </c>
      <c r="S9790" s="3" t="s">
        <v>11754</v>
      </c>
      <c r="T9790" s="3" t="s">
        <v>34</v>
      </c>
      <c r="U9790" s="3" t="s">
        <v>11752</v>
      </c>
      <c r="V9790" s="3" t="s">
        <v>34</v>
      </c>
      <c r="W9790" s="3" t="s">
        <v>38</v>
      </c>
      <c r="X9790" s="3" t="s">
        <v>34</v>
      </c>
      <c r="Y9790" s="3" t="s">
        <v>34</v>
      </c>
      <c r="Z9790" s="3" t="s">
        <v>34</v>
      </c>
      <c r="AA9790" s="3">
        <v>0</v>
      </c>
      <c r="AB9790" s="3" t="s">
        <v>29</v>
      </c>
      <c r="AC9790" s="3">
        <v>1</v>
      </c>
    </row>
    <row r="9791" spans="1:29" hidden="1" outlineLevel="1" collapsed="1" x14ac:dyDescent="0.25">
      <c r="A9791" t="s">
        <v>34</v>
      </c>
      <c r="B9791" s="2" t="s">
        <v>39</v>
      </c>
      <c r="C9791" s="2" t="s">
        <v>40</v>
      </c>
      <c r="D9791" s="2" t="s">
        <v>41</v>
      </c>
      <c r="E9791" s="2" t="s">
        <v>42</v>
      </c>
      <c r="F9791" s="2" t="s">
        <v>43</v>
      </c>
      <c r="G9791" s="2" t="s">
        <v>28</v>
      </c>
      <c r="H9791" s="2" t="s">
        <v>44</v>
      </c>
      <c r="I9791" s="2" t="s">
        <v>8</v>
      </c>
      <c r="J9791" s="2" t="s">
        <v>45</v>
      </c>
      <c r="K9791" s="2" t="s">
        <v>46</v>
      </c>
      <c r="L9791" s="2" t="s">
        <v>47</v>
      </c>
      <c r="M9791" s="2" t="s">
        <v>27</v>
      </c>
      <c r="N9791" s="2" t="s">
        <v>48</v>
      </c>
      <c r="O9791" s="2" t="s">
        <v>49</v>
      </c>
      <c r="P9791" s="2" t="s">
        <v>50</v>
      </c>
      <c r="Q9791" s="2" t="s">
        <v>51</v>
      </c>
    </row>
    <row r="9792" spans="1:29" hidden="1" outlineLevel="1" collapsed="1" x14ac:dyDescent="0.25">
      <c r="A9792" t="s">
        <v>34</v>
      </c>
      <c r="B9792" s="4" t="s">
        <v>29</v>
      </c>
      <c r="C9792" s="4" t="s">
        <v>11755</v>
      </c>
      <c r="D9792" s="4" t="s">
        <v>244</v>
      </c>
      <c r="E9792" s="4">
        <v>1.7833700000000001E-3</v>
      </c>
      <c r="F9792" s="4">
        <v>1.5434800000000001E-4</v>
      </c>
      <c r="G9792" s="4">
        <v>1</v>
      </c>
      <c r="H9792" s="4">
        <v>1</v>
      </c>
      <c r="I9792" s="4">
        <v>1</v>
      </c>
      <c r="J9792" s="4" t="s">
        <v>11752</v>
      </c>
      <c r="K9792" s="4">
        <v>1</v>
      </c>
      <c r="L9792" s="4">
        <v>1966.9287099999999</v>
      </c>
      <c r="M9792" s="4" t="s">
        <v>29</v>
      </c>
      <c r="N9792" s="4" t="s">
        <v>29</v>
      </c>
      <c r="O9792" s="4">
        <v>6.5770000000000002E-5</v>
      </c>
      <c r="P9792" s="4">
        <v>1.8330000000000001E-4</v>
      </c>
      <c r="Q9792" s="4">
        <v>3.06</v>
      </c>
    </row>
    <row r="9793" spans="1:29" x14ac:dyDescent="0.25">
      <c r="A9793" s="3" t="s">
        <v>29</v>
      </c>
      <c r="B9793" s="3" t="s">
        <v>30</v>
      </c>
      <c r="C9793" s="3" t="s">
        <v>11756</v>
      </c>
      <c r="D9793" s="3" t="s">
        <v>11757</v>
      </c>
      <c r="E9793" s="3">
        <v>0</v>
      </c>
      <c r="F9793" s="3">
        <v>3.7330000000000001</v>
      </c>
      <c r="G9793" s="3">
        <v>2</v>
      </c>
      <c r="H9793" s="3">
        <v>1</v>
      </c>
      <c r="I9793" s="3">
        <v>1</v>
      </c>
      <c r="J9793" s="3">
        <v>1</v>
      </c>
      <c r="K9793" s="3">
        <v>615</v>
      </c>
      <c r="L9793" s="3">
        <v>69.8</v>
      </c>
      <c r="M9793" s="3">
        <v>8.5299999999999994</v>
      </c>
      <c r="N9793" s="3">
        <v>2.13</v>
      </c>
      <c r="O9793" s="3">
        <v>1</v>
      </c>
      <c r="P9793" s="3" t="s">
        <v>34</v>
      </c>
      <c r="Q9793" s="3" t="s">
        <v>34</v>
      </c>
      <c r="R9793" s="3" t="s">
        <v>34</v>
      </c>
      <c r="S9793" s="3" t="s">
        <v>11758</v>
      </c>
      <c r="T9793" s="3" t="s">
        <v>34</v>
      </c>
      <c r="U9793" s="3" t="s">
        <v>11756</v>
      </c>
      <c r="V9793" s="3" t="s">
        <v>34</v>
      </c>
      <c r="W9793" s="3" t="s">
        <v>1555</v>
      </c>
      <c r="X9793" s="3" t="s">
        <v>34</v>
      </c>
      <c r="Y9793" s="3" t="s">
        <v>34</v>
      </c>
      <c r="Z9793" s="3" t="s">
        <v>34</v>
      </c>
      <c r="AA9793" s="3">
        <v>0</v>
      </c>
      <c r="AB9793" s="3" t="s">
        <v>29</v>
      </c>
      <c r="AC9793" s="3">
        <v>1</v>
      </c>
    </row>
    <row r="9794" spans="1:29" hidden="1" outlineLevel="1" collapsed="1" x14ac:dyDescent="0.25">
      <c r="A9794" t="s">
        <v>34</v>
      </c>
      <c r="B9794" s="2" t="s">
        <v>39</v>
      </c>
      <c r="C9794" s="2" t="s">
        <v>40</v>
      </c>
      <c r="D9794" s="2" t="s">
        <v>41</v>
      </c>
      <c r="E9794" s="2" t="s">
        <v>42</v>
      </c>
      <c r="F9794" s="2" t="s">
        <v>43</v>
      </c>
      <c r="G9794" s="2" t="s">
        <v>28</v>
      </c>
      <c r="H9794" s="2" t="s">
        <v>44</v>
      </c>
      <c r="I9794" s="2" t="s">
        <v>8</v>
      </c>
      <c r="J9794" s="2" t="s">
        <v>45</v>
      </c>
      <c r="K9794" s="2" t="s">
        <v>46</v>
      </c>
      <c r="L9794" s="2" t="s">
        <v>47</v>
      </c>
      <c r="M9794" s="2" t="s">
        <v>27</v>
      </c>
      <c r="N9794" s="2" t="s">
        <v>48</v>
      </c>
      <c r="O9794" s="2" t="s">
        <v>49</v>
      </c>
      <c r="P9794" s="2" t="s">
        <v>50</v>
      </c>
      <c r="Q9794" s="2" t="s">
        <v>51</v>
      </c>
    </row>
    <row r="9795" spans="1:29" hidden="1" outlineLevel="1" collapsed="1" x14ac:dyDescent="0.25">
      <c r="A9795" t="s">
        <v>34</v>
      </c>
      <c r="B9795" s="4" t="s">
        <v>29</v>
      </c>
      <c r="C9795" s="4" t="s">
        <v>11759</v>
      </c>
      <c r="D9795" s="4" t="s">
        <v>34</v>
      </c>
      <c r="E9795" s="4">
        <v>1.79485E-3</v>
      </c>
      <c r="F9795" s="4">
        <v>1.5434800000000001E-4</v>
      </c>
      <c r="G9795" s="4">
        <v>1</v>
      </c>
      <c r="H9795" s="4">
        <v>1</v>
      </c>
      <c r="I9795" s="4">
        <v>1</v>
      </c>
      <c r="J9795" s="4" t="s">
        <v>11756</v>
      </c>
      <c r="K9795" s="4">
        <v>0</v>
      </c>
      <c r="L9795" s="4">
        <v>1618.7806399999999</v>
      </c>
      <c r="M9795" s="4" t="s">
        <v>29</v>
      </c>
      <c r="N9795" s="4" t="s">
        <v>29</v>
      </c>
      <c r="O9795" s="4">
        <v>6.5770000000000002E-5</v>
      </c>
      <c r="P9795" s="4">
        <v>1.85E-4</v>
      </c>
      <c r="Q9795" s="4">
        <v>2.13</v>
      </c>
    </row>
    <row r="9796" spans="1:29" x14ac:dyDescent="0.25">
      <c r="A9796" s="3" t="s">
        <v>29</v>
      </c>
      <c r="B9796" s="3" t="s">
        <v>30</v>
      </c>
      <c r="C9796" s="3" t="s">
        <v>11760</v>
      </c>
      <c r="D9796" s="3" t="s">
        <v>11761</v>
      </c>
      <c r="E9796" s="3">
        <v>0</v>
      </c>
      <c r="F9796" s="3">
        <v>3.7130000000000001</v>
      </c>
      <c r="G9796" s="3">
        <v>5</v>
      </c>
      <c r="H9796" s="3">
        <v>1</v>
      </c>
      <c r="I9796" s="3">
        <v>1</v>
      </c>
      <c r="J9796" s="3">
        <v>1</v>
      </c>
      <c r="K9796" s="3">
        <v>354</v>
      </c>
      <c r="L9796" s="3">
        <v>40.200000000000003</v>
      </c>
      <c r="M9796" s="3">
        <v>6.47</v>
      </c>
      <c r="N9796" s="3">
        <v>3.33</v>
      </c>
      <c r="O9796" s="3">
        <v>1</v>
      </c>
      <c r="P9796" s="3" t="s">
        <v>4087</v>
      </c>
      <c r="Q9796" s="3" t="s">
        <v>34</v>
      </c>
      <c r="R9796" s="3" t="s">
        <v>189</v>
      </c>
      <c r="S9796" s="3" t="s">
        <v>11762</v>
      </c>
      <c r="T9796" s="3" t="s">
        <v>34</v>
      </c>
      <c r="U9796" s="3" t="s">
        <v>11763</v>
      </c>
      <c r="V9796" s="3" t="s">
        <v>34</v>
      </c>
      <c r="W9796" s="3" t="s">
        <v>638</v>
      </c>
      <c r="X9796" s="3" t="s">
        <v>34</v>
      </c>
      <c r="Y9796" s="3" t="s">
        <v>34</v>
      </c>
      <c r="Z9796" s="3" t="s">
        <v>34</v>
      </c>
      <c r="AA9796" s="3">
        <v>0</v>
      </c>
      <c r="AB9796" s="3" t="s">
        <v>29</v>
      </c>
      <c r="AC9796" s="3">
        <v>1</v>
      </c>
    </row>
    <row r="9797" spans="1:29" hidden="1" outlineLevel="1" collapsed="1" x14ac:dyDescent="0.25">
      <c r="A9797" t="s">
        <v>34</v>
      </c>
      <c r="B9797" s="2" t="s">
        <v>39</v>
      </c>
      <c r="C9797" s="2" t="s">
        <v>40</v>
      </c>
      <c r="D9797" s="2" t="s">
        <v>41</v>
      </c>
      <c r="E9797" s="2" t="s">
        <v>42</v>
      </c>
      <c r="F9797" s="2" t="s">
        <v>43</v>
      </c>
      <c r="G9797" s="2" t="s">
        <v>28</v>
      </c>
      <c r="H9797" s="2" t="s">
        <v>44</v>
      </c>
      <c r="I9797" s="2" t="s">
        <v>8</v>
      </c>
      <c r="J9797" s="2" t="s">
        <v>45</v>
      </c>
      <c r="K9797" s="2" t="s">
        <v>46</v>
      </c>
      <c r="L9797" s="2" t="s">
        <v>47</v>
      </c>
      <c r="M9797" s="2" t="s">
        <v>27</v>
      </c>
      <c r="N9797" s="2" t="s">
        <v>48</v>
      </c>
      <c r="O9797" s="2" t="s">
        <v>49</v>
      </c>
      <c r="P9797" s="2" t="s">
        <v>50</v>
      </c>
      <c r="Q9797" s="2" t="s">
        <v>51</v>
      </c>
    </row>
    <row r="9798" spans="1:29" hidden="1" outlineLevel="1" collapsed="1" x14ac:dyDescent="0.25">
      <c r="A9798" t="s">
        <v>34</v>
      </c>
      <c r="B9798" s="4" t="s">
        <v>29</v>
      </c>
      <c r="C9798" s="4" t="s">
        <v>11764</v>
      </c>
      <c r="D9798" s="4" t="s">
        <v>34</v>
      </c>
      <c r="E9798" s="4">
        <v>1.86527E-3</v>
      </c>
      <c r="F9798" s="4">
        <v>1.5434800000000001E-4</v>
      </c>
      <c r="G9798" s="4">
        <v>1</v>
      </c>
      <c r="H9798" s="4">
        <v>1</v>
      </c>
      <c r="I9798" s="4">
        <v>1</v>
      </c>
      <c r="J9798" s="4" t="s">
        <v>11760</v>
      </c>
      <c r="K9798" s="4">
        <v>0</v>
      </c>
      <c r="L9798" s="4">
        <v>1998.97084</v>
      </c>
      <c r="M9798" s="4" t="s">
        <v>29</v>
      </c>
      <c r="N9798" s="4" t="s">
        <v>29</v>
      </c>
      <c r="O9798" s="4">
        <v>6.5770000000000002E-5</v>
      </c>
      <c r="P9798" s="4">
        <v>1.9349999999999999E-4</v>
      </c>
      <c r="Q9798" s="4">
        <v>3.33</v>
      </c>
    </row>
    <row r="9799" spans="1:29" x14ac:dyDescent="0.25">
      <c r="A9799" s="3" t="s">
        <v>29</v>
      </c>
      <c r="B9799" s="3" t="s">
        <v>30</v>
      </c>
      <c r="C9799" s="3" t="s">
        <v>11765</v>
      </c>
      <c r="D9799" s="3" t="s">
        <v>11766</v>
      </c>
      <c r="E9799" s="3">
        <v>0</v>
      </c>
      <c r="F9799" s="3">
        <v>3.7120000000000002</v>
      </c>
      <c r="G9799" s="3">
        <v>11</v>
      </c>
      <c r="H9799" s="3">
        <v>1</v>
      </c>
      <c r="I9799" s="3">
        <v>1</v>
      </c>
      <c r="J9799" s="3">
        <v>1</v>
      </c>
      <c r="K9799" s="3">
        <v>167</v>
      </c>
      <c r="L9799" s="3">
        <v>18.399999999999999</v>
      </c>
      <c r="M9799" s="3">
        <v>10.39</v>
      </c>
      <c r="N9799" s="3">
        <v>3.56</v>
      </c>
      <c r="O9799" s="3">
        <v>1</v>
      </c>
      <c r="P9799" s="3" t="s">
        <v>636</v>
      </c>
      <c r="Q9799" s="3" t="s">
        <v>3464</v>
      </c>
      <c r="R9799" s="3" t="s">
        <v>2311</v>
      </c>
      <c r="S9799" s="3" t="s">
        <v>11767</v>
      </c>
      <c r="T9799" s="3" t="s">
        <v>11768</v>
      </c>
      <c r="U9799" s="3" t="s">
        <v>11765</v>
      </c>
      <c r="V9799" s="3" t="s">
        <v>11769</v>
      </c>
      <c r="W9799" s="3" t="s">
        <v>810</v>
      </c>
      <c r="X9799" s="3" t="s">
        <v>34</v>
      </c>
      <c r="Y9799" s="3" t="s">
        <v>34</v>
      </c>
      <c r="Z9799" s="3" t="s">
        <v>34</v>
      </c>
      <c r="AA9799" s="3">
        <v>0</v>
      </c>
      <c r="AB9799" s="3" t="s">
        <v>29</v>
      </c>
      <c r="AC9799" s="3">
        <v>1</v>
      </c>
    </row>
    <row r="9800" spans="1:29" hidden="1" outlineLevel="1" collapsed="1" x14ac:dyDescent="0.25">
      <c r="A9800" t="s">
        <v>34</v>
      </c>
      <c r="B9800" s="2" t="s">
        <v>39</v>
      </c>
      <c r="C9800" s="2" t="s">
        <v>40</v>
      </c>
      <c r="D9800" s="2" t="s">
        <v>41</v>
      </c>
      <c r="E9800" s="2" t="s">
        <v>42</v>
      </c>
      <c r="F9800" s="2" t="s">
        <v>43</v>
      </c>
      <c r="G9800" s="2" t="s">
        <v>28</v>
      </c>
      <c r="H9800" s="2" t="s">
        <v>44</v>
      </c>
      <c r="I9800" s="2" t="s">
        <v>8</v>
      </c>
      <c r="J9800" s="2" t="s">
        <v>45</v>
      </c>
      <c r="K9800" s="2" t="s">
        <v>46</v>
      </c>
      <c r="L9800" s="2" t="s">
        <v>47</v>
      </c>
      <c r="M9800" s="2" t="s">
        <v>27</v>
      </c>
      <c r="N9800" s="2" t="s">
        <v>48</v>
      </c>
      <c r="O9800" s="2" t="s">
        <v>49</v>
      </c>
      <c r="P9800" s="2" t="s">
        <v>50</v>
      </c>
      <c r="Q9800" s="2" t="s">
        <v>51</v>
      </c>
    </row>
    <row r="9801" spans="1:29" hidden="1" outlineLevel="1" collapsed="1" x14ac:dyDescent="0.25">
      <c r="A9801" t="s">
        <v>34</v>
      </c>
      <c r="B9801" s="4" t="s">
        <v>29</v>
      </c>
      <c r="C9801" s="4" t="s">
        <v>11770</v>
      </c>
      <c r="D9801" s="4" t="s">
        <v>34</v>
      </c>
      <c r="E9801" s="4">
        <v>1.86527E-3</v>
      </c>
      <c r="F9801" s="4">
        <v>1.5434800000000001E-4</v>
      </c>
      <c r="G9801" s="4">
        <v>1</v>
      </c>
      <c r="H9801" s="4">
        <v>1</v>
      </c>
      <c r="I9801" s="4">
        <v>1</v>
      </c>
      <c r="J9801" s="4" t="s">
        <v>11765</v>
      </c>
      <c r="K9801" s="4">
        <v>0</v>
      </c>
      <c r="L9801" s="4">
        <v>2028.12231</v>
      </c>
      <c r="M9801" s="4" t="s">
        <v>29</v>
      </c>
      <c r="N9801" s="4" t="s">
        <v>29</v>
      </c>
      <c r="O9801" s="4">
        <v>6.5770000000000002E-5</v>
      </c>
      <c r="P9801" s="4">
        <v>1.939E-4</v>
      </c>
      <c r="Q9801" s="4">
        <v>3.56</v>
      </c>
    </row>
    <row r="9802" spans="1:29" x14ac:dyDescent="0.25">
      <c r="A9802" s="3" t="s">
        <v>29</v>
      </c>
      <c r="B9802" s="3" t="s">
        <v>30</v>
      </c>
      <c r="C9802" s="3" t="s">
        <v>11771</v>
      </c>
      <c r="D9802" s="3" t="s">
        <v>11772</v>
      </c>
      <c r="E9802" s="3">
        <v>0</v>
      </c>
      <c r="F9802" s="3">
        <v>3.698</v>
      </c>
      <c r="G9802" s="3">
        <v>3</v>
      </c>
      <c r="H9802" s="3">
        <v>1</v>
      </c>
      <c r="I9802" s="3">
        <v>1</v>
      </c>
      <c r="J9802" s="3">
        <v>1</v>
      </c>
      <c r="K9802" s="3">
        <v>462</v>
      </c>
      <c r="L9802" s="3">
        <v>53.4</v>
      </c>
      <c r="M9802" s="3">
        <v>9.0299999999999994</v>
      </c>
      <c r="N9802" s="3">
        <v>2.42</v>
      </c>
      <c r="O9802" s="3">
        <v>1</v>
      </c>
      <c r="P9802" s="3" t="s">
        <v>315</v>
      </c>
      <c r="Q9802" s="3" t="s">
        <v>7041</v>
      </c>
      <c r="R9802" s="3" t="s">
        <v>2113</v>
      </c>
      <c r="S9802" s="3" t="s">
        <v>11773</v>
      </c>
      <c r="T9802" s="3" t="s">
        <v>11774</v>
      </c>
      <c r="U9802" s="3" t="s">
        <v>11771</v>
      </c>
      <c r="V9802" s="3" t="s">
        <v>11775</v>
      </c>
      <c r="W9802" s="3" t="s">
        <v>38</v>
      </c>
      <c r="X9802" s="3" t="s">
        <v>34</v>
      </c>
      <c r="Y9802" s="3" t="s">
        <v>34</v>
      </c>
      <c r="Z9802" s="3" t="s">
        <v>34</v>
      </c>
      <c r="AA9802" s="3">
        <v>0</v>
      </c>
      <c r="AB9802" s="3" t="s">
        <v>29</v>
      </c>
      <c r="AC9802" s="3">
        <v>1</v>
      </c>
    </row>
    <row r="9803" spans="1:29" hidden="1" outlineLevel="1" collapsed="1" x14ac:dyDescent="0.25">
      <c r="A9803" t="s">
        <v>34</v>
      </c>
      <c r="B9803" s="2" t="s">
        <v>39</v>
      </c>
      <c r="C9803" s="2" t="s">
        <v>40</v>
      </c>
      <c r="D9803" s="2" t="s">
        <v>41</v>
      </c>
      <c r="E9803" s="2" t="s">
        <v>42</v>
      </c>
      <c r="F9803" s="2" t="s">
        <v>43</v>
      </c>
      <c r="G9803" s="2" t="s">
        <v>28</v>
      </c>
      <c r="H9803" s="2" t="s">
        <v>44</v>
      </c>
      <c r="I9803" s="2" t="s">
        <v>8</v>
      </c>
      <c r="J9803" s="2" t="s">
        <v>45</v>
      </c>
      <c r="K9803" s="2" t="s">
        <v>46</v>
      </c>
      <c r="L9803" s="2" t="s">
        <v>47</v>
      </c>
      <c r="M9803" s="2" t="s">
        <v>27</v>
      </c>
      <c r="N9803" s="2" t="s">
        <v>48</v>
      </c>
      <c r="O9803" s="2" t="s">
        <v>49</v>
      </c>
      <c r="P9803" s="2" t="s">
        <v>50</v>
      </c>
      <c r="Q9803" s="2" t="s">
        <v>51</v>
      </c>
    </row>
    <row r="9804" spans="1:29" hidden="1" outlineLevel="1" collapsed="1" x14ac:dyDescent="0.25">
      <c r="A9804" t="s">
        <v>34</v>
      </c>
      <c r="B9804" s="4" t="s">
        <v>29</v>
      </c>
      <c r="C9804" s="4" t="s">
        <v>11776</v>
      </c>
      <c r="D9804" s="4" t="s">
        <v>5552</v>
      </c>
      <c r="E9804" s="4">
        <v>1.9260600000000001E-3</v>
      </c>
      <c r="F9804" s="4">
        <v>1.5434800000000001E-4</v>
      </c>
      <c r="G9804" s="4">
        <v>1</v>
      </c>
      <c r="H9804" s="4">
        <v>1</v>
      </c>
      <c r="I9804" s="4">
        <v>1</v>
      </c>
      <c r="J9804" s="4" t="s">
        <v>11771</v>
      </c>
      <c r="K9804" s="4">
        <v>0</v>
      </c>
      <c r="L9804" s="4">
        <v>1407.66066</v>
      </c>
      <c r="M9804" s="4" t="s">
        <v>29</v>
      </c>
      <c r="N9804" s="4" t="s">
        <v>29</v>
      </c>
      <c r="O9804" s="4">
        <v>6.5770000000000002E-5</v>
      </c>
      <c r="P9804" s="4">
        <v>2.0039999999999999E-4</v>
      </c>
      <c r="Q9804" s="4">
        <v>2.42</v>
      </c>
    </row>
    <row r="9805" spans="1:29" x14ac:dyDescent="0.25">
      <c r="A9805" s="3" t="s">
        <v>29</v>
      </c>
      <c r="B9805" s="3" t="s">
        <v>30</v>
      </c>
      <c r="C9805" s="3" t="s">
        <v>11777</v>
      </c>
      <c r="D9805" s="3" t="s">
        <v>11778</v>
      </c>
      <c r="E9805" s="3">
        <v>0</v>
      </c>
      <c r="F9805" s="3">
        <v>3.653</v>
      </c>
      <c r="G9805" s="3">
        <v>9</v>
      </c>
      <c r="H9805" s="3">
        <v>2</v>
      </c>
      <c r="I9805" s="3">
        <v>3</v>
      </c>
      <c r="J9805" s="3">
        <v>1</v>
      </c>
      <c r="K9805" s="3">
        <v>351</v>
      </c>
      <c r="L9805" s="3">
        <v>37.6</v>
      </c>
      <c r="M9805" s="3">
        <v>6.38</v>
      </c>
      <c r="N9805" s="3">
        <v>7.15</v>
      </c>
      <c r="O9805" s="3">
        <v>2</v>
      </c>
      <c r="P9805" s="3" t="s">
        <v>315</v>
      </c>
      <c r="Q9805" s="3" t="s">
        <v>3464</v>
      </c>
      <c r="R9805" s="3" t="s">
        <v>3364</v>
      </c>
      <c r="S9805" s="3" t="s">
        <v>5076</v>
      </c>
      <c r="T9805" s="3" t="s">
        <v>11779</v>
      </c>
      <c r="U9805" s="3" t="s">
        <v>11777</v>
      </c>
      <c r="V9805" s="3" t="s">
        <v>11780</v>
      </c>
      <c r="W9805" s="3" t="s">
        <v>193</v>
      </c>
      <c r="X9805" s="3" t="s">
        <v>11781</v>
      </c>
      <c r="Y9805" s="3" t="s">
        <v>34</v>
      </c>
      <c r="Z9805" s="3" t="s">
        <v>5080</v>
      </c>
      <c r="AA9805" s="3">
        <v>10</v>
      </c>
      <c r="AB9805" s="3" t="s">
        <v>29</v>
      </c>
      <c r="AC9805" s="3">
        <v>1</v>
      </c>
    </row>
    <row r="9806" spans="1:29" hidden="1" outlineLevel="1" collapsed="1" x14ac:dyDescent="0.25">
      <c r="A9806" t="s">
        <v>34</v>
      </c>
      <c r="B9806" s="2" t="s">
        <v>39</v>
      </c>
      <c r="C9806" s="2" t="s">
        <v>40</v>
      </c>
      <c r="D9806" s="2" t="s">
        <v>41</v>
      </c>
      <c r="E9806" s="2" t="s">
        <v>42</v>
      </c>
      <c r="F9806" s="2" t="s">
        <v>43</v>
      </c>
      <c r="G9806" s="2" t="s">
        <v>28</v>
      </c>
      <c r="H9806" s="2" t="s">
        <v>44</v>
      </c>
      <c r="I9806" s="2" t="s">
        <v>8</v>
      </c>
      <c r="J9806" s="2" t="s">
        <v>45</v>
      </c>
      <c r="K9806" s="2" t="s">
        <v>46</v>
      </c>
      <c r="L9806" s="2" t="s">
        <v>47</v>
      </c>
      <c r="M9806" s="2" t="s">
        <v>27</v>
      </c>
      <c r="N9806" s="2" t="s">
        <v>48</v>
      </c>
      <c r="O9806" s="2" t="s">
        <v>49</v>
      </c>
      <c r="P9806" s="2" t="s">
        <v>50</v>
      </c>
      <c r="Q9806" s="2" t="s">
        <v>51</v>
      </c>
    </row>
    <row r="9807" spans="1:29" hidden="1" outlineLevel="1" collapsed="1" x14ac:dyDescent="0.25">
      <c r="A9807" t="s">
        <v>34</v>
      </c>
      <c r="B9807" s="4" t="s">
        <v>29</v>
      </c>
      <c r="C9807" s="4" t="s">
        <v>5093</v>
      </c>
      <c r="D9807" s="4" t="s">
        <v>34</v>
      </c>
      <c r="E9807" s="4">
        <v>1.3746299999999999E-2</v>
      </c>
      <c r="F9807" s="4">
        <v>4.3565599999999998E-4</v>
      </c>
      <c r="G9807" s="4">
        <v>3</v>
      </c>
      <c r="H9807" s="4">
        <v>4</v>
      </c>
      <c r="I9807" s="4">
        <v>2</v>
      </c>
      <c r="J9807" s="4" t="s">
        <v>5094</v>
      </c>
      <c r="K9807" s="4">
        <v>0</v>
      </c>
      <c r="L9807" s="4">
        <v>968.48361</v>
      </c>
      <c r="M9807" s="4" t="s">
        <v>29</v>
      </c>
      <c r="N9807" s="4" t="s">
        <v>29</v>
      </c>
      <c r="O9807" s="4">
        <v>1.639E-4</v>
      </c>
      <c r="P9807" s="4">
        <v>2.0569999999999998E-3</v>
      </c>
      <c r="Q9807" s="4">
        <v>2.5099999999999998</v>
      </c>
    </row>
    <row r="9808" spans="1:29" hidden="1" outlineLevel="1" collapsed="1" x14ac:dyDescent="0.25">
      <c r="A9808" t="s">
        <v>34</v>
      </c>
      <c r="B9808" s="4" t="s">
        <v>29</v>
      </c>
      <c r="C9808" s="4" t="s">
        <v>11782</v>
      </c>
      <c r="D9808" s="4" t="s">
        <v>34</v>
      </c>
      <c r="E9808" s="4">
        <v>0.24535100000000001</v>
      </c>
      <c r="F9808" s="4">
        <v>9.6172199999999992E-3</v>
      </c>
      <c r="G9808" s="4">
        <v>1</v>
      </c>
      <c r="H9808" s="4">
        <v>1</v>
      </c>
      <c r="I9808" s="4">
        <v>1</v>
      </c>
      <c r="J9808" s="4" t="s">
        <v>11777</v>
      </c>
      <c r="K9808" s="4">
        <v>0</v>
      </c>
      <c r="L9808" s="4">
        <v>2327.15859</v>
      </c>
      <c r="M9808" s="4" t="s">
        <v>29</v>
      </c>
      <c r="N9808" s="4" t="s">
        <v>29</v>
      </c>
      <c r="O9808" s="4">
        <v>3.6700000000000001E-3</v>
      </c>
      <c r="P9808" s="4">
        <v>0.1081</v>
      </c>
      <c r="Q9808" s="4">
        <v>2.2599999999999998</v>
      </c>
    </row>
    <row r="9809" spans="1:29" x14ac:dyDescent="0.25">
      <c r="A9809" s="3" t="s">
        <v>29</v>
      </c>
      <c r="B9809" s="3" t="s">
        <v>30</v>
      </c>
      <c r="C9809" s="3" t="s">
        <v>11783</v>
      </c>
      <c r="D9809" s="3" t="s">
        <v>11784</v>
      </c>
      <c r="E9809" s="3">
        <v>0</v>
      </c>
      <c r="F9809" s="3">
        <v>3.65</v>
      </c>
      <c r="G9809" s="3">
        <v>4</v>
      </c>
      <c r="H9809" s="3">
        <v>1</v>
      </c>
      <c r="I9809" s="3">
        <v>1</v>
      </c>
      <c r="J9809" s="3">
        <v>1</v>
      </c>
      <c r="K9809" s="3">
        <v>359</v>
      </c>
      <c r="L9809" s="3">
        <v>39.4</v>
      </c>
      <c r="M9809" s="3">
        <v>6.25</v>
      </c>
      <c r="N9809" s="3">
        <v>2.81</v>
      </c>
      <c r="O9809" s="3">
        <v>1</v>
      </c>
      <c r="P9809" s="3" t="s">
        <v>34</v>
      </c>
      <c r="Q9809" s="3" t="s">
        <v>34</v>
      </c>
      <c r="R9809" s="3" t="s">
        <v>1552</v>
      </c>
      <c r="S9809" s="3" t="s">
        <v>11785</v>
      </c>
      <c r="T9809" s="3" t="s">
        <v>34</v>
      </c>
      <c r="U9809" s="3" t="s">
        <v>11786</v>
      </c>
      <c r="V9809" s="3" t="s">
        <v>34</v>
      </c>
      <c r="W9809" s="3" t="s">
        <v>1758</v>
      </c>
      <c r="X9809" s="3" t="s">
        <v>34</v>
      </c>
      <c r="Y9809" s="3" t="s">
        <v>34</v>
      </c>
      <c r="Z9809" s="3" t="s">
        <v>34</v>
      </c>
      <c r="AA9809" s="3">
        <v>0</v>
      </c>
      <c r="AB9809" s="3" t="s">
        <v>29</v>
      </c>
      <c r="AC9809" s="3">
        <v>1</v>
      </c>
    </row>
    <row r="9810" spans="1:29" hidden="1" outlineLevel="1" collapsed="1" x14ac:dyDescent="0.25">
      <c r="A9810" t="s">
        <v>34</v>
      </c>
      <c r="B9810" s="2" t="s">
        <v>39</v>
      </c>
      <c r="C9810" s="2" t="s">
        <v>40</v>
      </c>
      <c r="D9810" s="2" t="s">
        <v>41</v>
      </c>
      <c r="E9810" s="2" t="s">
        <v>42</v>
      </c>
      <c r="F9810" s="2" t="s">
        <v>43</v>
      </c>
      <c r="G9810" s="2" t="s">
        <v>28</v>
      </c>
      <c r="H9810" s="2" t="s">
        <v>44</v>
      </c>
      <c r="I9810" s="2" t="s">
        <v>8</v>
      </c>
      <c r="J9810" s="2" t="s">
        <v>45</v>
      </c>
      <c r="K9810" s="2" t="s">
        <v>46</v>
      </c>
      <c r="L9810" s="2" t="s">
        <v>47</v>
      </c>
      <c r="M9810" s="2" t="s">
        <v>27</v>
      </c>
      <c r="N9810" s="2" t="s">
        <v>48</v>
      </c>
      <c r="O9810" s="2" t="s">
        <v>49</v>
      </c>
      <c r="P9810" s="2" t="s">
        <v>50</v>
      </c>
      <c r="Q9810" s="2" t="s">
        <v>51</v>
      </c>
    </row>
    <row r="9811" spans="1:29" hidden="1" outlineLevel="1" collapsed="1" x14ac:dyDescent="0.25">
      <c r="A9811" t="s">
        <v>34</v>
      </c>
      <c r="B9811" s="4" t="s">
        <v>29</v>
      </c>
      <c r="C9811" s="4" t="s">
        <v>11787</v>
      </c>
      <c r="D9811" s="4" t="s">
        <v>74</v>
      </c>
      <c r="E9811" s="4">
        <v>2.1069800000000001E-3</v>
      </c>
      <c r="F9811" s="4">
        <v>1.5434800000000001E-4</v>
      </c>
      <c r="G9811" s="4">
        <v>1</v>
      </c>
      <c r="H9811" s="4">
        <v>1</v>
      </c>
      <c r="I9811" s="4">
        <v>1</v>
      </c>
      <c r="J9811" s="4" t="s">
        <v>11783</v>
      </c>
      <c r="K9811" s="4">
        <v>0</v>
      </c>
      <c r="L9811" s="4">
        <v>1622.7941800000001</v>
      </c>
      <c r="M9811" s="4" t="s">
        <v>29</v>
      </c>
      <c r="N9811" s="4" t="s">
        <v>29</v>
      </c>
      <c r="O9811" s="4">
        <v>6.5770000000000002E-5</v>
      </c>
      <c r="P9811" s="4">
        <v>2.2389999999999999E-4</v>
      </c>
      <c r="Q9811" s="4">
        <v>2.81</v>
      </c>
    </row>
    <row r="9812" spans="1:29" x14ac:dyDescent="0.25">
      <c r="A9812" s="3" t="s">
        <v>29</v>
      </c>
      <c r="B9812" s="3" t="s">
        <v>30</v>
      </c>
      <c r="C9812" s="3" t="s">
        <v>11788</v>
      </c>
      <c r="D9812" s="3" t="s">
        <v>11789</v>
      </c>
      <c r="E9812" s="3">
        <v>0</v>
      </c>
      <c r="F9812" s="3">
        <v>3.6389999999999998</v>
      </c>
      <c r="G9812" s="3">
        <v>4</v>
      </c>
      <c r="H9812" s="3">
        <v>1</v>
      </c>
      <c r="I9812" s="3">
        <v>1</v>
      </c>
      <c r="J9812" s="3">
        <v>1</v>
      </c>
      <c r="K9812" s="3">
        <v>394</v>
      </c>
      <c r="L9812" s="3">
        <v>44.1</v>
      </c>
      <c r="M9812" s="3">
        <v>8.76</v>
      </c>
      <c r="N9812" s="3">
        <v>2.86</v>
      </c>
      <c r="O9812" s="3">
        <v>1</v>
      </c>
      <c r="P9812" s="3" t="s">
        <v>315</v>
      </c>
      <c r="Q9812" s="3" t="s">
        <v>2919</v>
      </c>
      <c r="R9812" s="3" t="s">
        <v>2920</v>
      </c>
      <c r="S9812" s="3" t="s">
        <v>9145</v>
      </c>
      <c r="T9812" s="3" t="s">
        <v>34</v>
      </c>
      <c r="U9812" s="3" t="s">
        <v>11790</v>
      </c>
      <c r="V9812" s="3" t="s">
        <v>34</v>
      </c>
      <c r="W9812" s="3" t="s">
        <v>1758</v>
      </c>
      <c r="X9812" s="3" t="s">
        <v>34</v>
      </c>
      <c r="Y9812" s="3" t="s">
        <v>34</v>
      </c>
      <c r="Z9812" s="3" t="s">
        <v>34</v>
      </c>
      <c r="AA9812" s="3">
        <v>0</v>
      </c>
      <c r="AB9812" s="3" t="s">
        <v>29</v>
      </c>
      <c r="AC9812" s="3">
        <v>1</v>
      </c>
    </row>
    <row r="9813" spans="1:29" hidden="1" outlineLevel="1" collapsed="1" x14ac:dyDescent="0.25">
      <c r="A9813" t="s">
        <v>34</v>
      </c>
      <c r="B9813" s="2" t="s">
        <v>39</v>
      </c>
      <c r="C9813" s="2" t="s">
        <v>40</v>
      </c>
      <c r="D9813" s="2" t="s">
        <v>41</v>
      </c>
      <c r="E9813" s="2" t="s">
        <v>42</v>
      </c>
      <c r="F9813" s="2" t="s">
        <v>43</v>
      </c>
      <c r="G9813" s="2" t="s">
        <v>28</v>
      </c>
      <c r="H9813" s="2" t="s">
        <v>44</v>
      </c>
      <c r="I9813" s="2" t="s">
        <v>8</v>
      </c>
      <c r="J9813" s="2" t="s">
        <v>45</v>
      </c>
      <c r="K9813" s="2" t="s">
        <v>46</v>
      </c>
      <c r="L9813" s="2" t="s">
        <v>47</v>
      </c>
      <c r="M9813" s="2" t="s">
        <v>27</v>
      </c>
      <c r="N9813" s="2" t="s">
        <v>48</v>
      </c>
      <c r="O9813" s="2" t="s">
        <v>49</v>
      </c>
      <c r="P9813" s="2" t="s">
        <v>50</v>
      </c>
      <c r="Q9813" s="2" t="s">
        <v>51</v>
      </c>
    </row>
    <row r="9814" spans="1:29" hidden="1" outlineLevel="1" collapsed="1" x14ac:dyDescent="0.25">
      <c r="A9814" t="s">
        <v>34</v>
      </c>
      <c r="B9814" s="4" t="s">
        <v>29</v>
      </c>
      <c r="C9814" s="4" t="s">
        <v>11791</v>
      </c>
      <c r="D9814" s="4" t="s">
        <v>34</v>
      </c>
      <c r="E9814" s="4">
        <v>2.1617199999999998E-3</v>
      </c>
      <c r="F9814" s="4">
        <v>1.5434800000000001E-4</v>
      </c>
      <c r="G9814" s="4">
        <v>1</v>
      </c>
      <c r="H9814" s="4">
        <v>1</v>
      </c>
      <c r="I9814" s="4">
        <v>1</v>
      </c>
      <c r="J9814" s="4" t="s">
        <v>11788</v>
      </c>
      <c r="K9814" s="4">
        <v>1</v>
      </c>
      <c r="L9814" s="4">
        <v>1824.99532</v>
      </c>
      <c r="M9814" s="4" t="s">
        <v>29</v>
      </c>
      <c r="N9814" s="4" t="s">
        <v>29</v>
      </c>
      <c r="O9814" s="4">
        <v>6.5770000000000002E-5</v>
      </c>
      <c r="P9814" s="4">
        <v>2.298E-4</v>
      </c>
      <c r="Q9814" s="4">
        <v>2.86</v>
      </c>
    </row>
    <row r="9815" spans="1:29" x14ac:dyDescent="0.25">
      <c r="A9815" s="3" t="s">
        <v>29</v>
      </c>
      <c r="B9815" s="3" t="s">
        <v>30</v>
      </c>
      <c r="C9815" s="3" t="s">
        <v>11792</v>
      </c>
      <c r="D9815" s="3" t="s">
        <v>11793</v>
      </c>
      <c r="E9815" s="3">
        <v>0</v>
      </c>
      <c r="F9815" s="3">
        <v>3.637</v>
      </c>
      <c r="G9815" s="3">
        <v>3</v>
      </c>
      <c r="H9815" s="3">
        <v>1</v>
      </c>
      <c r="I9815" s="3">
        <v>1</v>
      </c>
      <c r="J9815" s="3">
        <v>1</v>
      </c>
      <c r="K9815" s="3">
        <v>572</v>
      </c>
      <c r="L9815" s="3">
        <v>64.2</v>
      </c>
      <c r="M9815" s="3">
        <v>8.9</v>
      </c>
      <c r="N9815" s="3">
        <v>3.36</v>
      </c>
      <c r="O9815" s="3">
        <v>1</v>
      </c>
      <c r="P9815" s="3" t="s">
        <v>34</v>
      </c>
      <c r="Q9815" s="3" t="s">
        <v>34</v>
      </c>
      <c r="R9815" s="3" t="s">
        <v>1501</v>
      </c>
      <c r="S9815" s="3" t="s">
        <v>5778</v>
      </c>
      <c r="T9815" s="3" t="s">
        <v>34</v>
      </c>
      <c r="U9815" s="3" t="s">
        <v>11794</v>
      </c>
      <c r="V9815" s="3" t="s">
        <v>34</v>
      </c>
      <c r="W9815" s="3" t="s">
        <v>193</v>
      </c>
      <c r="X9815" s="3" t="s">
        <v>34</v>
      </c>
      <c r="Y9815" s="3" t="s">
        <v>34</v>
      </c>
      <c r="Z9815" s="3" t="s">
        <v>34</v>
      </c>
      <c r="AA9815" s="3">
        <v>0</v>
      </c>
      <c r="AB9815" s="3" t="s">
        <v>29</v>
      </c>
      <c r="AC9815" s="3">
        <v>1</v>
      </c>
    </row>
    <row r="9816" spans="1:29" hidden="1" outlineLevel="1" collapsed="1" x14ac:dyDescent="0.25">
      <c r="A9816" t="s">
        <v>34</v>
      </c>
      <c r="B9816" s="2" t="s">
        <v>39</v>
      </c>
      <c r="C9816" s="2" t="s">
        <v>40</v>
      </c>
      <c r="D9816" s="2" t="s">
        <v>41</v>
      </c>
      <c r="E9816" s="2" t="s">
        <v>42</v>
      </c>
      <c r="F9816" s="2" t="s">
        <v>43</v>
      </c>
      <c r="G9816" s="2" t="s">
        <v>28</v>
      </c>
      <c r="H9816" s="2" t="s">
        <v>44</v>
      </c>
      <c r="I9816" s="2" t="s">
        <v>8</v>
      </c>
      <c r="J9816" s="2" t="s">
        <v>45</v>
      </c>
      <c r="K9816" s="2" t="s">
        <v>46</v>
      </c>
      <c r="L9816" s="2" t="s">
        <v>47</v>
      </c>
      <c r="M9816" s="2" t="s">
        <v>27</v>
      </c>
      <c r="N9816" s="2" t="s">
        <v>48</v>
      </c>
      <c r="O9816" s="2" t="s">
        <v>49</v>
      </c>
      <c r="P9816" s="2" t="s">
        <v>50</v>
      </c>
      <c r="Q9816" s="2" t="s">
        <v>51</v>
      </c>
    </row>
    <row r="9817" spans="1:29" hidden="1" outlineLevel="1" collapsed="1" x14ac:dyDescent="0.25">
      <c r="A9817" t="s">
        <v>34</v>
      </c>
      <c r="B9817" s="4" t="s">
        <v>29</v>
      </c>
      <c r="C9817" s="4" t="s">
        <v>11795</v>
      </c>
      <c r="D9817" s="4" t="s">
        <v>34</v>
      </c>
      <c r="E9817" s="4">
        <v>2.1617199999999998E-3</v>
      </c>
      <c r="F9817" s="4">
        <v>1.5434800000000001E-4</v>
      </c>
      <c r="G9817" s="4">
        <v>1</v>
      </c>
      <c r="H9817" s="4">
        <v>1</v>
      </c>
      <c r="I9817" s="4">
        <v>1</v>
      </c>
      <c r="J9817" s="4" t="s">
        <v>11792</v>
      </c>
      <c r="K9817" s="4">
        <v>0</v>
      </c>
      <c r="L9817" s="4">
        <v>1703.8446300000001</v>
      </c>
      <c r="M9817" s="4" t="s">
        <v>29</v>
      </c>
      <c r="N9817" s="4" t="s">
        <v>29</v>
      </c>
      <c r="O9817" s="4">
        <v>6.5770000000000002E-5</v>
      </c>
      <c r="P9817" s="4">
        <v>2.308E-4</v>
      </c>
      <c r="Q9817" s="4">
        <v>3.36</v>
      </c>
    </row>
    <row r="9818" spans="1:29" x14ac:dyDescent="0.25">
      <c r="A9818" s="3" t="s">
        <v>29</v>
      </c>
      <c r="B9818" s="3" t="s">
        <v>30</v>
      </c>
      <c r="C9818" s="3" t="s">
        <v>11796</v>
      </c>
      <c r="D9818" s="3" t="s">
        <v>11797</v>
      </c>
      <c r="E9818" s="3">
        <v>1E-3</v>
      </c>
      <c r="F9818" s="3">
        <v>3.5830000000000002</v>
      </c>
      <c r="G9818" s="3">
        <v>1</v>
      </c>
      <c r="H9818" s="3">
        <v>1</v>
      </c>
      <c r="I9818" s="3">
        <v>1</v>
      </c>
      <c r="J9818" s="3">
        <v>1</v>
      </c>
      <c r="K9818" s="3">
        <v>877</v>
      </c>
      <c r="L9818" s="3">
        <v>98.3</v>
      </c>
      <c r="M9818" s="3">
        <v>5.38</v>
      </c>
      <c r="N9818" s="3">
        <v>2.7</v>
      </c>
      <c r="O9818" s="3">
        <v>1</v>
      </c>
      <c r="P9818" s="3" t="s">
        <v>636</v>
      </c>
      <c r="Q9818" s="3" t="s">
        <v>2856</v>
      </c>
      <c r="R9818" s="3" t="s">
        <v>34</v>
      </c>
      <c r="S9818" s="3" t="s">
        <v>34</v>
      </c>
      <c r="T9818" s="3" t="s">
        <v>11798</v>
      </c>
      <c r="U9818" s="3" t="s">
        <v>11796</v>
      </c>
      <c r="V9818" s="3" t="s">
        <v>11799</v>
      </c>
      <c r="W9818" s="3" t="s">
        <v>38</v>
      </c>
      <c r="X9818" s="3" t="s">
        <v>34</v>
      </c>
      <c r="Y9818" s="3" t="s">
        <v>34</v>
      </c>
      <c r="Z9818" s="3" t="s">
        <v>34</v>
      </c>
      <c r="AA9818" s="3">
        <v>0</v>
      </c>
      <c r="AB9818" s="3" t="s">
        <v>29</v>
      </c>
      <c r="AC9818" s="3">
        <v>1</v>
      </c>
    </row>
    <row r="9819" spans="1:29" hidden="1" outlineLevel="1" collapsed="1" x14ac:dyDescent="0.25">
      <c r="A9819" t="s">
        <v>34</v>
      </c>
      <c r="B9819" s="2" t="s">
        <v>39</v>
      </c>
      <c r="C9819" s="2" t="s">
        <v>40</v>
      </c>
      <c r="D9819" s="2" t="s">
        <v>41</v>
      </c>
      <c r="E9819" s="2" t="s">
        <v>42</v>
      </c>
      <c r="F9819" s="2" t="s">
        <v>43</v>
      </c>
      <c r="G9819" s="2" t="s">
        <v>28</v>
      </c>
      <c r="H9819" s="2" t="s">
        <v>44</v>
      </c>
      <c r="I9819" s="2" t="s">
        <v>8</v>
      </c>
      <c r="J9819" s="2" t="s">
        <v>45</v>
      </c>
      <c r="K9819" s="2" t="s">
        <v>46</v>
      </c>
      <c r="L9819" s="2" t="s">
        <v>47</v>
      </c>
      <c r="M9819" s="2" t="s">
        <v>27</v>
      </c>
      <c r="N9819" s="2" t="s">
        <v>48</v>
      </c>
      <c r="O9819" s="2" t="s">
        <v>49</v>
      </c>
      <c r="P9819" s="2" t="s">
        <v>50</v>
      </c>
      <c r="Q9819" s="2" t="s">
        <v>51</v>
      </c>
    </row>
    <row r="9820" spans="1:29" hidden="1" outlineLevel="1" collapsed="1" x14ac:dyDescent="0.25">
      <c r="A9820" t="s">
        <v>34</v>
      </c>
      <c r="B9820" s="4" t="s">
        <v>29</v>
      </c>
      <c r="C9820" s="4" t="s">
        <v>11800</v>
      </c>
      <c r="D9820" s="4" t="s">
        <v>34</v>
      </c>
      <c r="E9820" s="4">
        <v>2.4106000000000002E-3</v>
      </c>
      <c r="F9820" s="4">
        <v>3.0793500000000001E-4</v>
      </c>
      <c r="G9820" s="4">
        <v>1</v>
      </c>
      <c r="H9820" s="4">
        <v>1</v>
      </c>
      <c r="I9820" s="4">
        <v>1</v>
      </c>
      <c r="J9820" s="4" t="s">
        <v>11796</v>
      </c>
      <c r="K9820" s="4">
        <v>0</v>
      </c>
      <c r="L9820" s="4">
        <v>946.55677000000003</v>
      </c>
      <c r="M9820" s="4" t="s">
        <v>29</v>
      </c>
      <c r="N9820" s="4" t="s">
        <v>29</v>
      </c>
      <c r="O9820" s="4">
        <v>1.192E-4</v>
      </c>
      <c r="P9820" s="4">
        <v>2.6130000000000001E-4</v>
      </c>
      <c r="Q9820" s="4">
        <v>2.7</v>
      </c>
    </row>
    <row r="9821" spans="1:29" x14ac:dyDescent="0.25">
      <c r="A9821" s="3" t="s">
        <v>29</v>
      </c>
      <c r="B9821" s="3" t="s">
        <v>30</v>
      </c>
      <c r="C9821" s="3" t="s">
        <v>11801</v>
      </c>
      <c r="D9821" s="3" t="s">
        <v>11802</v>
      </c>
      <c r="E9821" s="3">
        <v>1E-3</v>
      </c>
      <c r="F9821" s="3">
        <v>3.5819999999999999</v>
      </c>
      <c r="G9821" s="3">
        <v>3</v>
      </c>
      <c r="H9821" s="3">
        <v>1</v>
      </c>
      <c r="I9821" s="3">
        <v>1</v>
      </c>
      <c r="J9821" s="3">
        <v>1</v>
      </c>
      <c r="K9821" s="3">
        <v>599</v>
      </c>
      <c r="L9821" s="3">
        <v>67.3</v>
      </c>
      <c r="M9821" s="3">
        <v>9.1999999999999993</v>
      </c>
      <c r="N9821" s="3">
        <v>2.68</v>
      </c>
      <c r="O9821" s="3">
        <v>1</v>
      </c>
      <c r="P9821" s="3" t="s">
        <v>636</v>
      </c>
      <c r="Q9821" s="3" t="s">
        <v>2310</v>
      </c>
      <c r="R9821" s="3" t="s">
        <v>189</v>
      </c>
      <c r="S9821" s="3" t="s">
        <v>11803</v>
      </c>
      <c r="T9821" s="3" t="s">
        <v>34</v>
      </c>
      <c r="U9821" s="3" t="s">
        <v>11801</v>
      </c>
      <c r="V9821" s="3" t="s">
        <v>34</v>
      </c>
      <c r="W9821" s="3" t="s">
        <v>2549</v>
      </c>
      <c r="X9821" s="3" t="s">
        <v>34</v>
      </c>
      <c r="Y9821" s="3" t="s">
        <v>34</v>
      </c>
      <c r="Z9821" s="3" t="s">
        <v>34</v>
      </c>
      <c r="AA9821" s="3">
        <v>0</v>
      </c>
      <c r="AB9821" s="3" t="s">
        <v>29</v>
      </c>
      <c r="AC9821" s="3">
        <v>1</v>
      </c>
    </row>
    <row r="9822" spans="1:29" hidden="1" outlineLevel="1" collapsed="1" x14ac:dyDescent="0.25">
      <c r="A9822" t="s">
        <v>34</v>
      </c>
      <c r="B9822" s="2" t="s">
        <v>39</v>
      </c>
      <c r="C9822" s="2" t="s">
        <v>40</v>
      </c>
      <c r="D9822" s="2" t="s">
        <v>41</v>
      </c>
      <c r="E9822" s="2" t="s">
        <v>42</v>
      </c>
      <c r="F9822" s="2" t="s">
        <v>43</v>
      </c>
      <c r="G9822" s="2" t="s">
        <v>28</v>
      </c>
      <c r="H9822" s="2" t="s">
        <v>44</v>
      </c>
      <c r="I9822" s="2" t="s">
        <v>8</v>
      </c>
      <c r="J9822" s="2" t="s">
        <v>45</v>
      </c>
      <c r="K9822" s="2" t="s">
        <v>46</v>
      </c>
      <c r="L9822" s="2" t="s">
        <v>47</v>
      </c>
      <c r="M9822" s="2" t="s">
        <v>27</v>
      </c>
      <c r="N9822" s="2" t="s">
        <v>48</v>
      </c>
      <c r="O9822" s="2" t="s">
        <v>49</v>
      </c>
      <c r="P9822" s="2" t="s">
        <v>50</v>
      </c>
      <c r="Q9822" s="2" t="s">
        <v>51</v>
      </c>
    </row>
    <row r="9823" spans="1:29" hidden="1" outlineLevel="1" collapsed="1" x14ac:dyDescent="0.25">
      <c r="A9823" t="s">
        <v>34</v>
      </c>
      <c r="B9823" s="4" t="s">
        <v>29</v>
      </c>
      <c r="C9823" s="4" t="s">
        <v>11804</v>
      </c>
      <c r="D9823" s="4" t="s">
        <v>34</v>
      </c>
      <c r="E9823" s="4">
        <v>2.4106000000000002E-3</v>
      </c>
      <c r="F9823" s="4">
        <v>3.0793500000000001E-4</v>
      </c>
      <c r="G9823" s="4">
        <v>1</v>
      </c>
      <c r="H9823" s="4">
        <v>1</v>
      </c>
      <c r="I9823" s="4">
        <v>1</v>
      </c>
      <c r="J9823" s="4" t="s">
        <v>11801</v>
      </c>
      <c r="K9823" s="4">
        <v>0</v>
      </c>
      <c r="L9823" s="4">
        <v>1760.9905100000001</v>
      </c>
      <c r="M9823" s="4" t="s">
        <v>29</v>
      </c>
      <c r="N9823" s="4" t="s">
        <v>29</v>
      </c>
      <c r="O9823" s="4">
        <v>1.192E-4</v>
      </c>
      <c r="P9823" s="4">
        <v>2.6209999999999997E-4</v>
      </c>
      <c r="Q9823" s="4">
        <v>2.68</v>
      </c>
    </row>
    <row r="9824" spans="1:29" x14ac:dyDescent="0.25">
      <c r="A9824" s="3" t="s">
        <v>29</v>
      </c>
      <c r="B9824" s="3" t="s">
        <v>30</v>
      </c>
      <c r="C9824" s="3" t="s">
        <v>11805</v>
      </c>
      <c r="D9824" s="3" t="s">
        <v>11806</v>
      </c>
      <c r="E9824" s="3">
        <v>1E-3</v>
      </c>
      <c r="F9824" s="3">
        <v>3.573</v>
      </c>
      <c r="G9824" s="3">
        <v>11</v>
      </c>
      <c r="H9824" s="3">
        <v>2</v>
      </c>
      <c r="I9824" s="3">
        <v>2</v>
      </c>
      <c r="J9824" s="3">
        <v>2</v>
      </c>
      <c r="K9824" s="3">
        <v>462</v>
      </c>
      <c r="L9824" s="3">
        <v>52.3</v>
      </c>
      <c r="M9824" s="3">
        <v>7.03</v>
      </c>
      <c r="N9824" s="3">
        <v>5.41</v>
      </c>
      <c r="O9824" s="3">
        <v>2</v>
      </c>
      <c r="P9824" s="3" t="s">
        <v>34</v>
      </c>
      <c r="Q9824" s="3" t="s">
        <v>34</v>
      </c>
      <c r="R9824" s="3" t="s">
        <v>34</v>
      </c>
      <c r="S9824" s="3" t="s">
        <v>7130</v>
      </c>
      <c r="T9824" s="3" t="s">
        <v>34</v>
      </c>
      <c r="U9824" s="3" t="s">
        <v>11807</v>
      </c>
      <c r="V9824" s="3" t="s">
        <v>34</v>
      </c>
      <c r="W9824" s="3" t="s">
        <v>536</v>
      </c>
      <c r="X9824" s="3" t="s">
        <v>34</v>
      </c>
      <c r="Y9824" s="3" t="s">
        <v>34</v>
      </c>
      <c r="Z9824" s="3" t="s">
        <v>34</v>
      </c>
      <c r="AA9824" s="3">
        <v>0</v>
      </c>
      <c r="AB9824" s="3" t="s">
        <v>29</v>
      </c>
      <c r="AC9824" s="3">
        <v>1</v>
      </c>
    </row>
    <row r="9825" spans="1:29" hidden="1" outlineLevel="1" collapsed="1" x14ac:dyDescent="0.25">
      <c r="A9825" t="s">
        <v>34</v>
      </c>
      <c r="B9825" s="2" t="s">
        <v>39</v>
      </c>
      <c r="C9825" s="2" t="s">
        <v>40</v>
      </c>
      <c r="D9825" s="2" t="s">
        <v>41</v>
      </c>
      <c r="E9825" s="2" t="s">
        <v>42</v>
      </c>
      <c r="F9825" s="2" t="s">
        <v>43</v>
      </c>
      <c r="G9825" s="2" t="s">
        <v>28</v>
      </c>
      <c r="H9825" s="2" t="s">
        <v>44</v>
      </c>
      <c r="I9825" s="2" t="s">
        <v>8</v>
      </c>
      <c r="J9825" s="2" t="s">
        <v>45</v>
      </c>
      <c r="K9825" s="2" t="s">
        <v>46</v>
      </c>
      <c r="L9825" s="2" t="s">
        <v>47</v>
      </c>
      <c r="M9825" s="2" t="s">
        <v>27</v>
      </c>
      <c r="N9825" s="2" t="s">
        <v>48</v>
      </c>
      <c r="O9825" s="2" t="s">
        <v>49</v>
      </c>
      <c r="P9825" s="2" t="s">
        <v>50</v>
      </c>
      <c r="Q9825" s="2" t="s">
        <v>51</v>
      </c>
    </row>
    <row r="9826" spans="1:29" hidden="1" outlineLevel="1" collapsed="1" x14ac:dyDescent="0.25">
      <c r="A9826" t="s">
        <v>34</v>
      </c>
      <c r="B9826" s="4" t="s">
        <v>29</v>
      </c>
      <c r="C9826" s="4" t="s">
        <v>11808</v>
      </c>
      <c r="D9826" s="4" t="s">
        <v>34</v>
      </c>
      <c r="E9826" s="4">
        <v>4.8634900000000002E-2</v>
      </c>
      <c r="F9826" s="4">
        <v>1.52893E-3</v>
      </c>
      <c r="G9826" s="4">
        <v>1</v>
      </c>
      <c r="H9826" s="4">
        <v>1</v>
      </c>
      <c r="I9826" s="4">
        <v>1</v>
      </c>
      <c r="J9826" s="4" t="s">
        <v>11805</v>
      </c>
      <c r="K9826" s="4">
        <v>0</v>
      </c>
      <c r="L9826" s="4">
        <v>2489.1538999999998</v>
      </c>
      <c r="M9826" s="4" t="s">
        <v>29</v>
      </c>
      <c r="N9826" s="4" t="s">
        <v>29</v>
      </c>
      <c r="O9826" s="4">
        <v>5.5110000000000001E-4</v>
      </c>
      <c r="P9826" s="4">
        <v>1.027E-2</v>
      </c>
      <c r="Q9826" s="4">
        <v>2.85</v>
      </c>
    </row>
    <row r="9827" spans="1:29" hidden="1" outlineLevel="1" collapsed="1" x14ac:dyDescent="0.25">
      <c r="A9827" t="s">
        <v>34</v>
      </c>
      <c r="B9827" s="4" t="s">
        <v>29</v>
      </c>
      <c r="C9827" s="4" t="s">
        <v>11809</v>
      </c>
      <c r="D9827" s="4" t="s">
        <v>34</v>
      </c>
      <c r="E9827" s="4">
        <v>9.6373399999999998E-2</v>
      </c>
      <c r="F9827" s="4">
        <v>3.5126799999999998E-3</v>
      </c>
      <c r="G9827" s="4">
        <v>1</v>
      </c>
      <c r="H9827" s="4">
        <v>1</v>
      </c>
      <c r="I9827" s="4">
        <v>1</v>
      </c>
      <c r="J9827" s="4" t="s">
        <v>11805</v>
      </c>
      <c r="K9827" s="4">
        <v>0</v>
      </c>
      <c r="L9827" s="4">
        <v>3212.43226</v>
      </c>
      <c r="M9827" s="4" t="s">
        <v>29</v>
      </c>
      <c r="N9827" s="4" t="s">
        <v>29</v>
      </c>
      <c r="O9827" s="4">
        <v>1.258E-3</v>
      </c>
      <c r="P9827" s="4">
        <v>2.605E-2</v>
      </c>
      <c r="Q9827" s="4">
        <v>2.56</v>
      </c>
    </row>
    <row r="9828" spans="1:29" x14ac:dyDescent="0.25">
      <c r="A9828" s="3" t="s">
        <v>29</v>
      </c>
      <c r="B9828" s="3" t="s">
        <v>30</v>
      </c>
      <c r="C9828" s="3" t="s">
        <v>11810</v>
      </c>
      <c r="D9828" s="3" t="s">
        <v>11811</v>
      </c>
      <c r="E9828" s="3">
        <v>1E-3</v>
      </c>
      <c r="F9828" s="3">
        <v>3.5550000000000002</v>
      </c>
      <c r="G9828" s="3">
        <v>4</v>
      </c>
      <c r="H9828" s="3">
        <v>1</v>
      </c>
      <c r="I9828" s="3">
        <v>1</v>
      </c>
      <c r="J9828" s="3">
        <v>1</v>
      </c>
      <c r="K9828" s="3">
        <v>313</v>
      </c>
      <c r="L9828" s="3">
        <v>34.1</v>
      </c>
      <c r="M9828" s="3">
        <v>4.51</v>
      </c>
      <c r="N9828" s="3">
        <v>2.66</v>
      </c>
      <c r="O9828" s="3">
        <v>1</v>
      </c>
      <c r="P9828" s="3" t="s">
        <v>315</v>
      </c>
      <c r="Q9828" s="3" t="s">
        <v>34</v>
      </c>
      <c r="R9828" s="3" t="s">
        <v>1854</v>
      </c>
      <c r="S9828" s="3" t="s">
        <v>11812</v>
      </c>
      <c r="T9828" s="3" t="s">
        <v>34</v>
      </c>
      <c r="U9828" s="3" t="s">
        <v>11813</v>
      </c>
      <c r="V9828" s="3" t="s">
        <v>34</v>
      </c>
      <c r="W9828" s="3" t="s">
        <v>714</v>
      </c>
      <c r="X9828" s="3" t="s">
        <v>34</v>
      </c>
      <c r="Y9828" s="3" t="s">
        <v>34</v>
      </c>
      <c r="Z9828" s="3" t="s">
        <v>34</v>
      </c>
      <c r="AA9828" s="3">
        <v>0</v>
      </c>
      <c r="AB9828" s="3" t="s">
        <v>29</v>
      </c>
      <c r="AC9828" s="3">
        <v>1</v>
      </c>
    </row>
    <row r="9829" spans="1:29" hidden="1" outlineLevel="1" collapsed="1" x14ac:dyDescent="0.25">
      <c r="A9829" t="s">
        <v>34</v>
      </c>
      <c r="B9829" s="2" t="s">
        <v>39</v>
      </c>
      <c r="C9829" s="2" t="s">
        <v>40</v>
      </c>
      <c r="D9829" s="2" t="s">
        <v>41</v>
      </c>
      <c r="E9829" s="2" t="s">
        <v>42</v>
      </c>
      <c r="F9829" s="2" t="s">
        <v>43</v>
      </c>
      <c r="G9829" s="2" t="s">
        <v>28</v>
      </c>
      <c r="H9829" s="2" t="s">
        <v>44</v>
      </c>
      <c r="I9829" s="2" t="s">
        <v>8</v>
      </c>
      <c r="J9829" s="2" t="s">
        <v>45</v>
      </c>
      <c r="K9829" s="2" t="s">
        <v>46</v>
      </c>
      <c r="L9829" s="2" t="s">
        <v>47</v>
      </c>
      <c r="M9829" s="2" t="s">
        <v>27</v>
      </c>
      <c r="N9829" s="2" t="s">
        <v>48</v>
      </c>
      <c r="O9829" s="2" t="s">
        <v>49</v>
      </c>
      <c r="P9829" s="2" t="s">
        <v>50</v>
      </c>
      <c r="Q9829" s="2" t="s">
        <v>51</v>
      </c>
    </row>
    <row r="9830" spans="1:29" hidden="1" outlineLevel="1" collapsed="1" x14ac:dyDescent="0.25">
      <c r="A9830" t="s">
        <v>34</v>
      </c>
      <c r="B9830" s="4" t="s">
        <v>29</v>
      </c>
      <c r="C9830" s="4" t="s">
        <v>11814</v>
      </c>
      <c r="D9830" s="4" t="s">
        <v>34</v>
      </c>
      <c r="E9830" s="4">
        <v>2.5374E-3</v>
      </c>
      <c r="F9830" s="4">
        <v>3.0793500000000001E-4</v>
      </c>
      <c r="G9830" s="4">
        <v>1</v>
      </c>
      <c r="H9830" s="4">
        <v>1</v>
      </c>
      <c r="I9830" s="4">
        <v>1</v>
      </c>
      <c r="J9830" s="4" t="s">
        <v>11810</v>
      </c>
      <c r="K9830" s="4">
        <v>0</v>
      </c>
      <c r="L9830" s="4">
        <v>1192.5691899999999</v>
      </c>
      <c r="M9830" s="4" t="s">
        <v>29</v>
      </c>
      <c r="N9830" s="4" t="s">
        <v>29</v>
      </c>
      <c r="O9830" s="4">
        <v>1.192E-4</v>
      </c>
      <c r="P9830" s="4">
        <v>2.787E-4</v>
      </c>
      <c r="Q9830" s="4">
        <v>2.66</v>
      </c>
    </row>
    <row r="9831" spans="1:29" x14ac:dyDescent="0.25">
      <c r="A9831" s="3" t="s">
        <v>29</v>
      </c>
      <c r="B9831" s="3" t="s">
        <v>30</v>
      </c>
      <c r="C9831" s="3" t="s">
        <v>11815</v>
      </c>
      <c r="D9831" s="3" t="s">
        <v>11816</v>
      </c>
      <c r="E9831" s="3">
        <v>1E-3</v>
      </c>
      <c r="F9831" s="3">
        <v>3.548</v>
      </c>
      <c r="G9831" s="3">
        <v>3</v>
      </c>
      <c r="H9831" s="3">
        <v>1</v>
      </c>
      <c r="I9831" s="3">
        <v>1</v>
      </c>
      <c r="J9831" s="3">
        <v>1</v>
      </c>
      <c r="K9831" s="3">
        <v>427</v>
      </c>
      <c r="L9831" s="3">
        <v>47</v>
      </c>
      <c r="M9831" s="3">
        <v>5.73</v>
      </c>
      <c r="N9831" s="3">
        <v>2.72</v>
      </c>
      <c r="O9831" s="3">
        <v>1</v>
      </c>
      <c r="P9831" s="3" t="s">
        <v>315</v>
      </c>
      <c r="Q9831" s="3" t="s">
        <v>34</v>
      </c>
      <c r="R9831" s="3" t="s">
        <v>3364</v>
      </c>
      <c r="S9831" s="3" t="s">
        <v>10767</v>
      </c>
      <c r="T9831" s="3" t="s">
        <v>34</v>
      </c>
      <c r="U9831" s="3" t="s">
        <v>11817</v>
      </c>
      <c r="V9831" s="3" t="s">
        <v>34</v>
      </c>
      <c r="W9831" s="3" t="s">
        <v>810</v>
      </c>
      <c r="X9831" s="3" t="s">
        <v>34</v>
      </c>
      <c r="Y9831" s="3" t="s">
        <v>34</v>
      </c>
      <c r="Z9831" s="3" t="s">
        <v>34</v>
      </c>
      <c r="AA9831" s="3">
        <v>0</v>
      </c>
      <c r="AB9831" s="3" t="s">
        <v>29</v>
      </c>
      <c r="AC9831" s="3">
        <v>1</v>
      </c>
    </row>
    <row r="9832" spans="1:29" hidden="1" outlineLevel="1" collapsed="1" x14ac:dyDescent="0.25">
      <c r="A9832" t="s">
        <v>34</v>
      </c>
      <c r="B9832" s="2" t="s">
        <v>39</v>
      </c>
      <c r="C9832" s="2" t="s">
        <v>40</v>
      </c>
      <c r="D9832" s="2" t="s">
        <v>41</v>
      </c>
      <c r="E9832" s="2" t="s">
        <v>42</v>
      </c>
      <c r="F9832" s="2" t="s">
        <v>43</v>
      </c>
      <c r="G9832" s="2" t="s">
        <v>28</v>
      </c>
      <c r="H9832" s="2" t="s">
        <v>44</v>
      </c>
      <c r="I9832" s="2" t="s">
        <v>8</v>
      </c>
      <c r="J9832" s="2" t="s">
        <v>45</v>
      </c>
      <c r="K9832" s="2" t="s">
        <v>46</v>
      </c>
      <c r="L9832" s="2" t="s">
        <v>47</v>
      </c>
      <c r="M9832" s="2" t="s">
        <v>27</v>
      </c>
      <c r="N9832" s="2" t="s">
        <v>48</v>
      </c>
      <c r="O9832" s="2" t="s">
        <v>49</v>
      </c>
      <c r="P9832" s="2" t="s">
        <v>50</v>
      </c>
      <c r="Q9832" s="2" t="s">
        <v>51</v>
      </c>
    </row>
    <row r="9833" spans="1:29" hidden="1" outlineLevel="1" collapsed="1" x14ac:dyDescent="0.25">
      <c r="A9833" t="s">
        <v>34</v>
      </c>
      <c r="B9833" s="4" t="s">
        <v>29</v>
      </c>
      <c r="C9833" s="4" t="s">
        <v>11818</v>
      </c>
      <c r="D9833" s="4" t="s">
        <v>34</v>
      </c>
      <c r="E9833" s="4">
        <v>2.5701299999999999E-3</v>
      </c>
      <c r="F9833" s="4">
        <v>3.0793500000000001E-4</v>
      </c>
      <c r="G9833" s="4">
        <v>1</v>
      </c>
      <c r="H9833" s="4">
        <v>1</v>
      </c>
      <c r="I9833" s="4">
        <v>1</v>
      </c>
      <c r="J9833" s="4" t="s">
        <v>11815</v>
      </c>
      <c r="K9833" s="4">
        <v>0</v>
      </c>
      <c r="L9833" s="4">
        <v>1241.7212099999999</v>
      </c>
      <c r="M9833" s="4" t="s">
        <v>29</v>
      </c>
      <c r="N9833" s="4" t="s">
        <v>29</v>
      </c>
      <c r="O9833" s="4">
        <v>1.192E-4</v>
      </c>
      <c r="P9833" s="4">
        <v>2.833E-4</v>
      </c>
      <c r="Q9833" s="4">
        <v>2.72</v>
      </c>
    </row>
    <row r="9834" spans="1:29" x14ac:dyDescent="0.25">
      <c r="A9834" s="3" t="s">
        <v>29</v>
      </c>
      <c r="B9834" s="3" t="s">
        <v>30</v>
      </c>
      <c r="C9834" s="3" t="s">
        <v>11819</v>
      </c>
      <c r="D9834" s="3" t="s">
        <v>11820</v>
      </c>
      <c r="E9834" s="3">
        <v>1E-3</v>
      </c>
      <c r="F9834" s="3">
        <v>3.532</v>
      </c>
      <c r="G9834" s="3">
        <v>4</v>
      </c>
      <c r="H9834" s="3">
        <v>1</v>
      </c>
      <c r="I9834" s="3">
        <v>1</v>
      </c>
      <c r="J9834" s="3">
        <v>1</v>
      </c>
      <c r="K9834" s="3">
        <v>562</v>
      </c>
      <c r="L9834" s="3">
        <v>61.9</v>
      </c>
      <c r="M9834" s="3">
        <v>5.53</v>
      </c>
      <c r="N9834" s="3">
        <v>2.59</v>
      </c>
      <c r="O9834" s="3">
        <v>1</v>
      </c>
      <c r="P9834" s="3" t="s">
        <v>315</v>
      </c>
      <c r="Q9834" s="3" t="s">
        <v>34</v>
      </c>
      <c r="R9834" s="3" t="s">
        <v>2218</v>
      </c>
      <c r="S9834" s="3" t="s">
        <v>5778</v>
      </c>
      <c r="T9834" s="3" t="s">
        <v>34</v>
      </c>
      <c r="U9834" s="3" t="s">
        <v>11821</v>
      </c>
      <c r="V9834" s="3" t="s">
        <v>34</v>
      </c>
      <c r="W9834" s="3" t="s">
        <v>1213</v>
      </c>
      <c r="X9834" s="3" t="s">
        <v>34</v>
      </c>
      <c r="Y9834" s="3" t="s">
        <v>34</v>
      </c>
      <c r="Z9834" s="3" t="s">
        <v>34</v>
      </c>
      <c r="AA9834" s="3">
        <v>0</v>
      </c>
      <c r="AB9834" s="3" t="s">
        <v>29</v>
      </c>
      <c r="AC9834" s="3">
        <v>1</v>
      </c>
    </row>
    <row r="9835" spans="1:29" hidden="1" outlineLevel="1" collapsed="1" x14ac:dyDescent="0.25">
      <c r="A9835" t="s">
        <v>34</v>
      </c>
      <c r="B9835" s="2" t="s">
        <v>39</v>
      </c>
      <c r="C9835" s="2" t="s">
        <v>40</v>
      </c>
      <c r="D9835" s="2" t="s">
        <v>41</v>
      </c>
      <c r="E9835" s="2" t="s">
        <v>42</v>
      </c>
      <c r="F9835" s="2" t="s">
        <v>43</v>
      </c>
      <c r="G9835" s="2" t="s">
        <v>28</v>
      </c>
      <c r="H9835" s="2" t="s">
        <v>44</v>
      </c>
      <c r="I9835" s="2" t="s">
        <v>8</v>
      </c>
      <c r="J9835" s="2" t="s">
        <v>45</v>
      </c>
      <c r="K9835" s="2" t="s">
        <v>46</v>
      </c>
      <c r="L9835" s="2" t="s">
        <v>47</v>
      </c>
      <c r="M9835" s="2" t="s">
        <v>27</v>
      </c>
      <c r="N9835" s="2" t="s">
        <v>48</v>
      </c>
      <c r="O9835" s="2" t="s">
        <v>49</v>
      </c>
      <c r="P9835" s="2" t="s">
        <v>50</v>
      </c>
      <c r="Q9835" s="2" t="s">
        <v>51</v>
      </c>
    </row>
    <row r="9836" spans="1:29" hidden="1" outlineLevel="1" collapsed="1" x14ac:dyDescent="0.25">
      <c r="A9836" t="s">
        <v>34</v>
      </c>
      <c r="B9836" s="4" t="s">
        <v>29</v>
      </c>
      <c r="C9836" s="4" t="s">
        <v>11822</v>
      </c>
      <c r="D9836" s="4" t="s">
        <v>317</v>
      </c>
      <c r="E9836" s="4">
        <v>2.6537900000000001E-3</v>
      </c>
      <c r="F9836" s="4">
        <v>3.0793500000000001E-4</v>
      </c>
      <c r="G9836" s="4">
        <v>1</v>
      </c>
      <c r="H9836" s="4">
        <v>1</v>
      </c>
      <c r="I9836" s="4">
        <v>1</v>
      </c>
      <c r="J9836" s="4" t="s">
        <v>11819</v>
      </c>
      <c r="K9836" s="4">
        <v>1</v>
      </c>
      <c r="L9836" s="4">
        <v>2483.2082399999999</v>
      </c>
      <c r="M9836" s="4" t="s">
        <v>29</v>
      </c>
      <c r="N9836" s="4" t="s">
        <v>29</v>
      </c>
      <c r="O9836" s="4">
        <v>1.192E-4</v>
      </c>
      <c r="P9836" s="4">
        <v>2.9409999999999999E-4</v>
      </c>
      <c r="Q9836" s="4">
        <v>2.59</v>
      </c>
    </row>
    <row r="9837" spans="1:29" x14ac:dyDescent="0.25">
      <c r="A9837" s="3" t="s">
        <v>29</v>
      </c>
      <c r="B9837" s="3" t="s">
        <v>30</v>
      </c>
      <c r="C9837" s="3" t="s">
        <v>11823</v>
      </c>
      <c r="D9837" s="3" t="s">
        <v>11824</v>
      </c>
      <c r="E9837" s="3">
        <v>1E-3</v>
      </c>
      <c r="F9837" s="3">
        <v>3.4929999999999999</v>
      </c>
      <c r="G9837" s="3">
        <v>8</v>
      </c>
      <c r="H9837" s="3">
        <v>1</v>
      </c>
      <c r="I9837" s="3">
        <v>1</v>
      </c>
      <c r="J9837" s="3">
        <v>1</v>
      </c>
      <c r="K9837" s="3">
        <v>265</v>
      </c>
      <c r="L9837" s="3">
        <v>30.7</v>
      </c>
      <c r="M9837" s="3">
        <v>7.58</v>
      </c>
      <c r="N9837" s="3">
        <v>2.71</v>
      </c>
      <c r="O9837" s="3">
        <v>1</v>
      </c>
      <c r="P9837" s="3" t="s">
        <v>34</v>
      </c>
      <c r="Q9837" s="3" t="s">
        <v>34</v>
      </c>
      <c r="R9837" s="3" t="s">
        <v>34</v>
      </c>
      <c r="S9837" s="3" t="s">
        <v>34</v>
      </c>
      <c r="T9837" s="3" t="s">
        <v>34</v>
      </c>
      <c r="U9837" s="3" t="s">
        <v>11823</v>
      </c>
      <c r="V9837" s="3" t="s">
        <v>34</v>
      </c>
      <c r="W9837" s="3" t="s">
        <v>714</v>
      </c>
      <c r="X9837" s="3" t="s">
        <v>34</v>
      </c>
      <c r="Y9837" s="3" t="s">
        <v>34</v>
      </c>
      <c r="Z9837" s="3" t="s">
        <v>34</v>
      </c>
      <c r="AA9837" s="3">
        <v>0</v>
      </c>
      <c r="AB9837" s="3" t="s">
        <v>29</v>
      </c>
      <c r="AC9837" s="3">
        <v>1</v>
      </c>
    </row>
    <row r="9838" spans="1:29" hidden="1" outlineLevel="1" collapsed="1" x14ac:dyDescent="0.25">
      <c r="A9838" t="s">
        <v>34</v>
      </c>
      <c r="B9838" s="2" t="s">
        <v>39</v>
      </c>
      <c r="C9838" s="2" t="s">
        <v>40</v>
      </c>
      <c r="D9838" s="2" t="s">
        <v>41</v>
      </c>
      <c r="E9838" s="2" t="s">
        <v>42</v>
      </c>
      <c r="F9838" s="2" t="s">
        <v>43</v>
      </c>
      <c r="G9838" s="2" t="s">
        <v>28</v>
      </c>
      <c r="H9838" s="2" t="s">
        <v>44</v>
      </c>
      <c r="I9838" s="2" t="s">
        <v>8</v>
      </c>
      <c r="J9838" s="2" t="s">
        <v>45</v>
      </c>
      <c r="K9838" s="2" t="s">
        <v>46</v>
      </c>
      <c r="L9838" s="2" t="s">
        <v>47</v>
      </c>
      <c r="M9838" s="2" t="s">
        <v>27</v>
      </c>
      <c r="N9838" s="2" t="s">
        <v>48</v>
      </c>
      <c r="O9838" s="2" t="s">
        <v>49</v>
      </c>
      <c r="P9838" s="2" t="s">
        <v>50</v>
      </c>
      <c r="Q9838" s="2" t="s">
        <v>51</v>
      </c>
    </row>
    <row r="9839" spans="1:29" hidden="1" outlineLevel="1" collapsed="1" x14ac:dyDescent="0.25">
      <c r="A9839" t="s">
        <v>34</v>
      </c>
      <c r="B9839" s="4" t="s">
        <v>29</v>
      </c>
      <c r="C9839" s="4" t="s">
        <v>11825</v>
      </c>
      <c r="D9839" s="4" t="s">
        <v>34</v>
      </c>
      <c r="E9839" s="4">
        <v>2.8658300000000002E-3</v>
      </c>
      <c r="F9839" s="4">
        <v>3.0793500000000001E-4</v>
      </c>
      <c r="G9839" s="4">
        <v>1</v>
      </c>
      <c r="H9839" s="4">
        <v>1</v>
      </c>
      <c r="I9839" s="4">
        <v>1</v>
      </c>
      <c r="J9839" s="4" t="s">
        <v>11823</v>
      </c>
      <c r="K9839" s="4">
        <v>0</v>
      </c>
      <c r="L9839" s="4">
        <v>2177.17535</v>
      </c>
      <c r="M9839" s="4" t="s">
        <v>29</v>
      </c>
      <c r="N9839" s="4" t="s">
        <v>29</v>
      </c>
      <c r="O9839" s="4">
        <v>1.192E-4</v>
      </c>
      <c r="P9839" s="4">
        <v>3.2150000000000001E-4</v>
      </c>
      <c r="Q9839" s="4">
        <v>2.71</v>
      </c>
    </row>
    <row r="9840" spans="1:29" x14ac:dyDescent="0.25">
      <c r="A9840" s="3" t="s">
        <v>29</v>
      </c>
      <c r="B9840" s="3" t="s">
        <v>30</v>
      </c>
      <c r="C9840" s="3" t="s">
        <v>11826</v>
      </c>
      <c r="D9840" s="3" t="s">
        <v>11827</v>
      </c>
      <c r="E9840" s="3">
        <v>1E-3</v>
      </c>
      <c r="F9840" s="3">
        <v>3.4710000000000001</v>
      </c>
      <c r="G9840" s="3">
        <v>1</v>
      </c>
      <c r="H9840" s="3">
        <v>1</v>
      </c>
      <c r="I9840" s="3">
        <v>1</v>
      </c>
      <c r="J9840" s="3">
        <v>1</v>
      </c>
      <c r="K9840" s="3">
        <v>1274</v>
      </c>
      <c r="L9840" s="3">
        <v>145</v>
      </c>
      <c r="M9840" s="3">
        <v>7.61</v>
      </c>
      <c r="N9840" s="3">
        <v>2.85</v>
      </c>
      <c r="O9840" s="3">
        <v>1</v>
      </c>
      <c r="P9840" s="3" t="s">
        <v>34</v>
      </c>
      <c r="Q9840" s="3" t="s">
        <v>34</v>
      </c>
      <c r="R9840" s="3" t="s">
        <v>34</v>
      </c>
      <c r="S9840" s="3" t="s">
        <v>11828</v>
      </c>
      <c r="T9840" s="3" t="s">
        <v>34</v>
      </c>
      <c r="U9840" s="3" t="s">
        <v>11826</v>
      </c>
      <c r="V9840" s="3" t="s">
        <v>34</v>
      </c>
      <c r="W9840" s="3" t="s">
        <v>976</v>
      </c>
      <c r="X9840" s="3" t="s">
        <v>34</v>
      </c>
      <c r="Y9840" s="3" t="s">
        <v>34</v>
      </c>
      <c r="Z9840" s="3" t="s">
        <v>34</v>
      </c>
      <c r="AA9840" s="3">
        <v>0</v>
      </c>
      <c r="AB9840" s="3" t="s">
        <v>29</v>
      </c>
      <c r="AC9840" s="3">
        <v>1</v>
      </c>
    </row>
    <row r="9841" spans="1:29" hidden="1" outlineLevel="1" collapsed="1" x14ac:dyDescent="0.25">
      <c r="A9841" t="s">
        <v>34</v>
      </c>
      <c r="B9841" s="2" t="s">
        <v>39</v>
      </c>
      <c r="C9841" s="2" t="s">
        <v>40</v>
      </c>
      <c r="D9841" s="2" t="s">
        <v>41</v>
      </c>
      <c r="E9841" s="2" t="s">
        <v>42</v>
      </c>
      <c r="F9841" s="2" t="s">
        <v>43</v>
      </c>
      <c r="G9841" s="2" t="s">
        <v>28</v>
      </c>
      <c r="H9841" s="2" t="s">
        <v>44</v>
      </c>
      <c r="I9841" s="2" t="s">
        <v>8</v>
      </c>
      <c r="J9841" s="2" t="s">
        <v>45</v>
      </c>
      <c r="K9841" s="2" t="s">
        <v>46</v>
      </c>
      <c r="L9841" s="2" t="s">
        <v>47</v>
      </c>
      <c r="M9841" s="2" t="s">
        <v>27</v>
      </c>
      <c r="N9841" s="2" t="s">
        <v>48</v>
      </c>
      <c r="O9841" s="2" t="s">
        <v>49</v>
      </c>
      <c r="P9841" s="2" t="s">
        <v>50</v>
      </c>
      <c r="Q9841" s="2" t="s">
        <v>51</v>
      </c>
    </row>
    <row r="9842" spans="1:29" hidden="1" outlineLevel="1" collapsed="1" x14ac:dyDescent="0.25">
      <c r="A9842" t="s">
        <v>34</v>
      </c>
      <c r="B9842" s="4" t="s">
        <v>29</v>
      </c>
      <c r="C9842" s="4" t="s">
        <v>11829</v>
      </c>
      <c r="D9842" s="4" t="s">
        <v>241</v>
      </c>
      <c r="E9842" s="4">
        <v>2.99723E-3</v>
      </c>
      <c r="F9842" s="4">
        <v>3.0793500000000001E-4</v>
      </c>
      <c r="G9842" s="4">
        <v>1</v>
      </c>
      <c r="H9842" s="4">
        <v>1</v>
      </c>
      <c r="I9842" s="4">
        <v>1</v>
      </c>
      <c r="J9842" s="4" t="s">
        <v>11826</v>
      </c>
      <c r="K9842" s="4">
        <v>0</v>
      </c>
      <c r="L9842" s="4">
        <v>1678.84286</v>
      </c>
      <c r="M9842" s="4" t="s">
        <v>29</v>
      </c>
      <c r="N9842" s="4" t="s">
        <v>29</v>
      </c>
      <c r="O9842" s="4">
        <v>1.192E-4</v>
      </c>
      <c r="P9842" s="4">
        <v>3.3799999999999998E-4</v>
      </c>
      <c r="Q9842" s="4">
        <v>2.85</v>
      </c>
    </row>
    <row r="9843" spans="1:29" x14ac:dyDescent="0.25">
      <c r="A9843" s="3" t="s">
        <v>29</v>
      </c>
      <c r="B9843" s="3" t="s">
        <v>30</v>
      </c>
      <c r="C9843" s="3" t="s">
        <v>11830</v>
      </c>
      <c r="D9843" s="3" t="s">
        <v>11831</v>
      </c>
      <c r="E9843" s="3">
        <v>1E-3</v>
      </c>
      <c r="F9843" s="3">
        <v>3.4660000000000002</v>
      </c>
      <c r="G9843" s="3">
        <v>1</v>
      </c>
      <c r="H9843" s="3">
        <v>1</v>
      </c>
      <c r="I9843" s="3">
        <v>1</v>
      </c>
      <c r="J9843" s="3">
        <v>1</v>
      </c>
      <c r="K9843" s="3">
        <v>835</v>
      </c>
      <c r="L9843" s="3">
        <v>96.5</v>
      </c>
      <c r="M9843" s="3">
        <v>7.42</v>
      </c>
      <c r="N9843" s="3">
        <v>2.98</v>
      </c>
      <c r="O9843" s="3">
        <v>1</v>
      </c>
      <c r="P9843" s="3" t="s">
        <v>34</v>
      </c>
      <c r="Q9843" s="3" t="s">
        <v>34</v>
      </c>
      <c r="R9843" s="3" t="s">
        <v>34</v>
      </c>
      <c r="S9843" s="3" t="s">
        <v>10492</v>
      </c>
      <c r="T9843" s="3" t="s">
        <v>34</v>
      </c>
      <c r="U9843" s="3" t="s">
        <v>11830</v>
      </c>
      <c r="V9843" s="3" t="s">
        <v>34</v>
      </c>
      <c r="W9843" s="3" t="s">
        <v>2549</v>
      </c>
      <c r="X9843" s="3" t="s">
        <v>34</v>
      </c>
      <c r="Y9843" s="3" t="s">
        <v>34</v>
      </c>
      <c r="Z9843" s="3" t="s">
        <v>34</v>
      </c>
      <c r="AA9843" s="3">
        <v>0</v>
      </c>
      <c r="AB9843" s="3" t="s">
        <v>29</v>
      </c>
      <c r="AC9843" s="3">
        <v>1</v>
      </c>
    </row>
    <row r="9844" spans="1:29" hidden="1" outlineLevel="1" collapsed="1" x14ac:dyDescent="0.25">
      <c r="A9844" t="s">
        <v>34</v>
      </c>
      <c r="B9844" s="2" t="s">
        <v>39</v>
      </c>
      <c r="C9844" s="2" t="s">
        <v>40</v>
      </c>
      <c r="D9844" s="2" t="s">
        <v>41</v>
      </c>
      <c r="E9844" s="2" t="s">
        <v>42</v>
      </c>
      <c r="F9844" s="2" t="s">
        <v>43</v>
      </c>
      <c r="G9844" s="2" t="s">
        <v>28</v>
      </c>
      <c r="H9844" s="2" t="s">
        <v>44</v>
      </c>
      <c r="I9844" s="2" t="s">
        <v>8</v>
      </c>
      <c r="J9844" s="2" t="s">
        <v>45</v>
      </c>
      <c r="K9844" s="2" t="s">
        <v>46</v>
      </c>
      <c r="L9844" s="2" t="s">
        <v>47</v>
      </c>
      <c r="M9844" s="2" t="s">
        <v>27</v>
      </c>
      <c r="N9844" s="2" t="s">
        <v>48</v>
      </c>
      <c r="O9844" s="2" t="s">
        <v>49</v>
      </c>
      <c r="P9844" s="2" t="s">
        <v>50</v>
      </c>
      <c r="Q9844" s="2" t="s">
        <v>51</v>
      </c>
    </row>
    <row r="9845" spans="1:29" hidden="1" outlineLevel="1" collapsed="1" x14ac:dyDescent="0.25">
      <c r="A9845" t="s">
        <v>34</v>
      </c>
      <c r="B9845" s="4" t="s">
        <v>29</v>
      </c>
      <c r="C9845" s="4" t="s">
        <v>11832</v>
      </c>
      <c r="D9845" s="4" t="s">
        <v>166</v>
      </c>
      <c r="E9845" s="4">
        <v>3.0164800000000002E-3</v>
      </c>
      <c r="F9845" s="4">
        <v>3.0793500000000001E-4</v>
      </c>
      <c r="G9845" s="4">
        <v>1</v>
      </c>
      <c r="H9845" s="4">
        <v>1</v>
      </c>
      <c r="I9845" s="4">
        <v>1</v>
      </c>
      <c r="J9845" s="4" t="s">
        <v>11830</v>
      </c>
      <c r="K9845" s="4">
        <v>0</v>
      </c>
      <c r="L9845" s="4">
        <v>1340.68786</v>
      </c>
      <c r="M9845" s="4" t="s">
        <v>29</v>
      </c>
      <c r="N9845" s="4" t="s">
        <v>29</v>
      </c>
      <c r="O9845" s="4">
        <v>1.192E-4</v>
      </c>
      <c r="P9845" s="4">
        <v>3.4200000000000002E-4</v>
      </c>
      <c r="Q9845" s="4">
        <v>2.98</v>
      </c>
    </row>
    <row r="9846" spans="1:29" x14ac:dyDescent="0.25">
      <c r="A9846" s="3" t="s">
        <v>29</v>
      </c>
      <c r="B9846" s="3" t="s">
        <v>30</v>
      </c>
      <c r="C9846" s="3" t="s">
        <v>11833</v>
      </c>
      <c r="D9846" s="3" t="s">
        <v>11834</v>
      </c>
      <c r="E9846" s="3">
        <v>1E-3</v>
      </c>
      <c r="F9846" s="3">
        <v>3.4569999999999999</v>
      </c>
      <c r="G9846" s="3">
        <v>3</v>
      </c>
      <c r="H9846" s="3">
        <v>1</v>
      </c>
      <c r="I9846" s="3">
        <v>1</v>
      </c>
      <c r="J9846" s="3">
        <v>1</v>
      </c>
      <c r="K9846" s="3">
        <v>398</v>
      </c>
      <c r="L9846" s="3">
        <v>41.7</v>
      </c>
      <c r="M9846" s="3">
        <v>7.39</v>
      </c>
      <c r="N9846" s="3">
        <v>2.71</v>
      </c>
      <c r="O9846" s="3">
        <v>1</v>
      </c>
      <c r="P9846" s="3" t="s">
        <v>315</v>
      </c>
      <c r="Q9846" s="3" t="s">
        <v>3917</v>
      </c>
      <c r="R9846" s="3" t="s">
        <v>3364</v>
      </c>
      <c r="S9846" s="3" t="s">
        <v>11835</v>
      </c>
      <c r="T9846" s="3" t="s">
        <v>11836</v>
      </c>
      <c r="U9846" s="3" t="s">
        <v>11833</v>
      </c>
      <c r="V9846" s="3" t="s">
        <v>11837</v>
      </c>
      <c r="W9846" s="3" t="s">
        <v>2549</v>
      </c>
      <c r="X9846" s="3" t="s">
        <v>11838</v>
      </c>
      <c r="Y9846" s="3" t="s">
        <v>11839</v>
      </c>
      <c r="Z9846" s="3" t="s">
        <v>34</v>
      </c>
      <c r="AA9846" s="3">
        <v>26</v>
      </c>
      <c r="AB9846" s="3" t="s">
        <v>29</v>
      </c>
      <c r="AC9846" s="3">
        <v>1</v>
      </c>
    </row>
    <row r="9847" spans="1:29" hidden="1" outlineLevel="1" collapsed="1" x14ac:dyDescent="0.25">
      <c r="A9847" t="s">
        <v>34</v>
      </c>
      <c r="B9847" s="2" t="s">
        <v>39</v>
      </c>
      <c r="C9847" s="2" t="s">
        <v>40</v>
      </c>
      <c r="D9847" s="2" t="s">
        <v>41</v>
      </c>
      <c r="E9847" s="2" t="s">
        <v>42</v>
      </c>
      <c r="F9847" s="2" t="s">
        <v>43</v>
      </c>
      <c r="G9847" s="2" t="s">
        <v>28</v>
      </c>
      <c r="H9847" s="2" t="s">
        <v>44</v>
      </c>
      <c r="I9847" s="2" t="s">
        <v>8</v>
      </c>
      <c r="J9847" s="2" t="s">
        <v>45</v>
      </c>
      <c r="K9847" s="2" t="s">
        <v>46</v>
      </c>
      <c r="L9847" s="2" t="s">
        <v>47</v>
      </c>
      <c r="M9847" s="2" t="s">
        <v>27</v>
      </c>
      <c r="N9847" s="2" t="s">
        <v>48</v>
      </c>
      <c r="O9847" s="2" t="s">
        <v>49</v>
      </c>
      <c r="P9847" s="2" t="s">
        <v>50</v>
      </c>
      <c r="Q9847" s="2" t="s">
        <v>51</v>
      </c>
    </row>
    <row r="9848" spans="1:29" hidden="1" outlineLevel="1" collapsed="1" x14ac:dyDescent="0.25">
      <c r="A9848" t="s">
        <v>34</v>
      </c>
      <c r="B9848" s="4" t="s">
        <v>29</v>
      </c>
      <c r="C9848" s="4" t="s">
        <v>11840</v>
      </c>
      <c r="D9848" s="4" t="s">
        <v>34</v>
      </c>
      <c r="E9848" s="4">
        <v>3.0749900000000001E-3</v>
      </c>
      <c r="F9848" s="4">
        <v>3.0793500000000001E-4</v>
      </c>
      <c r="G9848" s="4">
        <v>1</v>
      </c>
      <c r="H9848" s="4">
        <v>1</v>
      </c>
      <c r="I9848" s="4">
        <v>1</v>
      </c>
      <c r="J9848" s="4" t="s">
        <v>11833</v>
      </c>
      <c r="K9848" s="4">
        <v>0</v>
      </c>
      <c r="L9848" s="4">
        <v>1319.6953900000001</v>
      </c>
      <c r="M9848" s="4" t="s">
        <v>29</v>
      </c>
      <c r="N9848" s="4" t="s">
        <v>29</v>
      </c>
      <c r="O9848" s="4">
        <v>1.192E-4</v>
      </c>
      <c r="P9848" s="4">
        <v>3.4909999999999997E-4</v>
      </c>
      <c r="Q9848" s="4">
        <v>2.71</v>
      </c>
    </row>
    <row r="9849" spans="1:29" x14ac:dyDescent="0.25">
      <c r="A9849" s="3" t="s">
        <v>29</v>
      </c>
      <c r="B9849" s="3" t="s">
        <v>30</v>
      </c>
      <c r="C9849" s="3" t="s">
        <v>11841</v>
      </c>
      <c r="D9849" s="3" t="s">
        <v>11842</v>
      </c>
      <c r="E9849" s="3">
        <v>1E-3</v>
      </c>
      <c r="F9849" s="3">
        <v>3.4460000000000002</v>
      </c>
      <c r="G9849" s="3">
        <v>14</v>
      </c>
      <c r="H9849" s="3">
        <v>1</v>
      </c>
      <c r="I9849" s="3">
        <v>1</v>
      </c>
      <c r="J9849" s="3">
        <v>1</v>
      </c>
      <c r="K9849" s="3">
        <v>148</v>
      </c>
      <c r="L9849" s="3">
        <v>16.399999999999999</v>
      </c>
      <c r="M9849" s="3">
        <v>9.1999999999999993</v>
      </c>
      <c r="N9849" s="3">
        <v>3.18</v>
      </c>
      <c r="O9849" s="3">
        <v>1</v>
      </c>
      <c r="P9849" s="3" t="s">
        <v>34</v>
      </c>
      <c r="Q9849" s="3" t="s">
        <v>34</v>
      </c>
      <c r="R9849" s="3" t="s">
        <v>34</v>
      </c>
      <c r="S9849" s="3" t="s">
        <v>34</v>
      </c>
      <c r="T9849" s="3" t="s">
        <v>34</v>
      </c>
      <c r="U9849" s="3" t="s">
        <v>11843</v>
      </c>
      <c r="V9849" s="3" t="s">
        <v>34</v>
      </c>
      <c r="W9849" s="3" t="s">
        <v>536</v>
      </c>
      <c r="X9849" s="3" t="s">
        <v>34</v>
      </c>
      <c r="Y9849" s="3" t="s">
        <v>34</v>
      </c>
      <c r="Z9849" s="3" t="s">
        <v>34</v>
      </c>
      <c r="AA9849" s="3">
        <v>0</v>
      </c>
      <c r="AB9849" s="3" t="s">
        <v>29</v>
      </c>
      <c r="AC9849" s="3">
        <v>1</v>
      </c>
    </row>
    <row r="9850" spans="1:29" hidden="1" outlineLevel="1" collapsed="1" x14ac:dyDescent="0.25">
      <c r="A9850" t="s">
        <v>34</v>
      </c>
      <c r="B9850" s="2" t="s">
        <v>39</v>
      </c>
      <c r="C9850" s="2" t="s">
        <v>40</v>
      </c>
      <c r="D9850" s="2" t="s">
        <v>41</v>
      </c>
      <c r="E9850" s="2" t="s">
        <v>42</v>
      </c>
      <c r="F9850" s="2" t="s">
        <v>43</v>
      </c>
      <c r="G9850" s="2" t="s">
        <v>28</v>
      </c>
      <c r="H9850" s="2" t="s">
        <v>44</v>
      </c>
      <c r="I9850" s="2" t="s">
        <v>8</v>
      </c>
      <c r="J9850" s="2" t="s">
        <v>45</v>
      </c>
      <c r="K9850" s="2" t="s">
        <v>46</v>
      </c>
      <c r="L9850" s="2" t="s">
        <v>47</v>
      </c>
      <c r="M9850" s="2" t="s">
        <v>27</v>
      </c>
      <c r="N9850" s="2" t="s">
        <v>48</v>
      </c>
      <c r="O9850" s="2" t="s">
        <v>49</v>
      </c>
      <c r="P9850" s="2" t="s">
        <v>50</v>
      </c>
      <c r="Q9850" s="2" t="s">
        <v>51</v>
      </c>
    </row>
    <row r="9851" spans="1:29" hidden="1" outlineLevel="1" collapsed="1" x14ac:dyDescent="0.25">
      <c r="A9851" t="s">
        <v>34</v>
      </c>
      <c r="B9851" s="4" t="s">
        <v>29</v>
      </c>
      <c r="C9851" s="4" t="s">
        <v>11844</v>
      </c>
      <c r="D9851" s="4" t="s">
        <v>34</v>
      </c>
      <c r="E9851" s="4">
        <v>3.1547599999999999E-3</v>
      </c>
      <c r="F9851" s="4">
        <v>3.0793500000000001E-4</v>
      </c>
      <c r="G9851" s="4">
        <v>1</v>
      </c>
      <c r="H9851" s="4">
        <v>1</v>
      </c>
      <c r="I9851" s="4">
        <v>1</v>
      </c>
      <c r="J9851" s="4" t="s">
        <v>11841</v>
      </c>
      <c r="K9851" s="4">
        <v>0</v>
      </c>
      <c r="L9851" s="4">
        <v>2208.1182899999999</v>
      </c>
      <c r="M9851" s="4" t="s">
        <v>29</v>
      </c>
      <c r="N9851" s="4" t="s">
        <v>29</v>
      </c>
      <c r="O9851" s="4">
        <v>1.192E-4</v>
      </c>
      <c r="P9851" s="4">
        <v>3.5799999999999997E-4</v>
      </c>
      <c r="Q9851" s="4">
        <v>3.18</v>
      </c>
    </row>
    <row r="9852" spans="1:29" x14ac:dyDescent="0.25">
      <c r="A9852" s="3" t="s">
        <v>29</v>
      </c>
      <c r="B9852" s="3" t="s">
        <v>30</v>
      </c>
      <c r="C9852" s="3" t="s">
        <v>11845</v>
      </c>
      <c r="D9852" s="3" t="s">
        <v>11846</v>
      </c>
      <c r="E9852" s="3">
        <v>1E-3</v>
      </c>
      <c r="F9852" s="3">
        <v>3.4079999999999999</v>
      </c>
      <c r="G9852" s="3">
        <v>2</v>
      </c>
      <c r="H9852" s="3">
        <v>1</v>
      </c>
      <c r="I9852" s="3">
        <v>1</v>
      </c>
      <c r="J9852" s="3">
        <v>1</v>
      </c>
      <c r="K9852" s="3">
        <v>876</v>
      </c>
      <c r="L9852" s="3">
        <v>98.6</v>
      </c>
      <c r="M9852" s="3">
        <v>9.57</v>
      </c>
      <c r="N9852" s="3">
        <v>3.83</v>
      </c>
      <c r="O9852" s="3">
        <v>1</v>
      </c>
      <c r="P9852" s="3" t="s">
        <v>34</v>
      </c>
      <c r="Q9852" s="3" t="s">
        <v>34</v>
      </c>
      <c r="R9852" s="3" t="s">
        <v>34</v>
      </c>
      <c r="S9852" s="3" t="s">
        <v>34</v>
      </c>
      <c r="T9852" s="3" t="s">
        <v>11847</v>
      </c>
      <c r="U9852" s="3" t="s">
        <v>11845</v>
      </c>
      <c r="V9852" s="3" t="s">
        <v>11848</v>
      </c>
      <c r="W9852" s="3" t="s">
        <v>38</v>
      </c>
      <c r="X9852" s="3" t="s">
        <v>34</v>
      </c>
      <c r="Y9852" s="3" t="s">
        <v>34</v>
      </c>
      <c r="Z9852" s="3" t="s">
        <v>34</v>
      </c>
      <c r="AA9852" s="3">
        <v>0</v>
      </c>
      <c r="AB9852" s="3" t="s">
        <v>29</v>
      </c>
      <c r="AC9852" s="3">
        <v>1</v>
      </c>
    </row>
    <row r="9853" spans="1:29" hidden="1" outlineLevel="1" collapsed="1" x14ac:dyDescent="0.25">
      <c r="A9853" t="s">
        <v>34</v>
      </c>
      <c r="B9853" s="2" t="s">
        <v>39</v>
      </c>
      <c r="C9853" s="2" t="s">
        <v>40</v>
      </c>
      <c r="D9853" s="2" t="s">
        <v>41</v>
      </c>
      <c r="E9853" s="2" t="s">
        <v>42</v>
      </c>
      <c r="F9853" s="2" t="s">
        <v>43</v>
      </c>
      <c r="G9853" s="2" t="s">
        <v>28</v>
      </c>
      <c r="H9853" s="2" t="s">
        <v>44</v>
      </c>
      <c r="I9853" s="2" t="s">
        <v>8</v>
      </c>
      <c r="J9853" s="2" t="s">
        <v>45</v>
      </c>
      <c r="K9853" s="2" t="s">
        <v>46</v>
      </c>
      <c r="L9853" s="2" t="s">
        <v>47</v>
      </c>
      <c r="M9853" s="2" t="s">
        <v>27</v>
      </c>
      <c r="N9853" s="2" t="s">
        <v>48</v>
      </c>
      <c r="O9853" s="2" t="s">
        <v>49</v>
      </c>
      <c r="P9853" s="2" t="s">
        <v>50</v>
      </c>
      <c r="Q9853" s="2" t="s">
        <v>51</v>
      </c>
    </row>
    <row r="9854" spans="1:29" hidden="1" outlineLevel="1" collapsed="1" x14ac:dyDescent="0.25">
      <c r="A9854" t="s">
        <v>34</v>
      </c>
      <c r="B9854" s="4" t="s">
        <v>29</v>
      </c>
      <c r="C9854" s="4" t="s">
        <v>11849</v>
      </c>
      <c r="D9854" s="4" t="s">
        <v>34</v>
      </c>
      <c r="E9854" s="4">
        <v>3.3849100000000001E-3</v>
      </c>
      <c r="F9854" s="4">
        <v>3.0793500000000001E-4</v>
      </c>
      <c r="G9854" s="4">
        <v>1</v>
      </c>
      <c r="H9854" s="4">
        <v>1</v>
      </c>
      <c r="I9854" s="4">
        <v>1</v>
      </c>
      <c r="J9854" s="4" t="s">
        <v>11845</v>
      </c>
      <c r="K9854" s="4">
        <v>1</v>
      </c>
      <c r="L9854" s="4">
        <v>2388.24053</v>
      </c>
      <c r="M9854" s="4" t="s">
        <v>29</v>
      </c>
      <c r="N9854" s="4" t="s">
        <v>29</v>
      </c>
      <c r="O9854" s="4">
        <v>1.192E-4</v>
      </c>
      <c r="P9854" s="4">
        <v>3.9070000000000001E-4</v>
      </c>
      <c r="Q9854" s="4">
        <v>3.83</v>
      </c>
    </row>
    <row r="9855" spans="1:29" x14ac:dyDescent="0.25">
      <c r="A9855" s="3" t="s">
        <v>29</v>
      </c>
      <c r="B9855" s="3" t="s">
        <v>30</v>
      </c>
      <c r="C9855" s="3" t="s">
        <v>11850</v>
      </c>
      <c r="D9855" s="3" t="s">
        <v>11851</v>
      </c>
      <c r="E9855" s="3">
        <v>1E-3</v>
      </c>
      <c r="F9855" s="3">
        <v>3.4079999999999999</v>
      </c>
      <c r="G9855" s="3">
        <v>1</v>
      </c>
      <c r="H9855" s="3">
        <v>1</v>
      </c>
      <c r="I9855" s="3">
        <v>1</v>
      </c>
      <c r="J9855" s="3">
        <v>1</v>
      </c>
      <c r="K9855" s="3">
        <v>1420</v>
      </c>
      <c r="L9855" s="3">
        <v>159.9</v>
      </c>
      <c r="M9855" s="3">
        <v>5.76</v>
      </c>
      <c r="N9855" s="3">
        <v>3.03</v>
      </c>
      <c r="O9855" s="3">
        <v>1</v>
      </c>
      <c r="P9855" s="3" t="s">
        <v>4087</v>
      </c>
      <c r="Q9855" s="3" t="s">
        <v>34</v>
      </c>
      <c r="R9855" s="3" t="s">
        <v>34</v>
      </c>
      <c r="S9855" s="3" t="s">
        <v>11852</v>
      </c>
      <c r="T9855" s="3" t="s">
        <v>34</v>
      </c>
      <c r="U9855" s="3" t="s">
        <v>11850</v>
      </c>
      <c r="V9855" s="3" t="s">
        <v>34</v>
      </c>
      <c r="W9855" s="3" t="s">
        <v>38</v>
      </c>
      <c r="X9855" s="3" t="s">
        <v>34</v>
      </c>
      <c r="Y9855" s="3" t="s">
        <v>34</v>
      </c>
      <c r="Z9855" s="3" t="s">
        <v>34</v>
      </c>
      <c r="AA9855" s="3">
        <v>0</v>
      </c>
      <c r="AB9855" s="3" t="s">
        <v>29</v>
      </c>
      <c r="AC9855" s="3">
        <v>1</v>
      </c>
    </row>
    <row r="9856" spans="1:29" hidden="1" outlineLevel="1" collapsed="1" x14ac:dyDescent="0.25">
      <c r="A9856" t="s">
        <v>34</v>
      </c>
      <c r="B9856" s="2" t="s">
        <v>39</v>
      </c>
      <c r="C9856" s="2" t="s">
        <v>40</v>
      </c>
      <c r="D9856" s="2" t="s">
        <v>41</v>
      </c>
      <c r="E9856" s="2" t="s">
        <v>42</v>
      </c>
      <c r="F9856" s="2" t="s">
        <v>43</v>
      </c>
      <c r="G9856" s="2" t="s">
        <v>28</v>
      </c>
      <c r="H9856" s="2" t="s">
        <v>44</v>
      </c>
      <c r="I9856" s="2" t="s">
        <v>8</v>
      </c>
      <c r="J9856" s="2" t="s">
        <v>45</v>
      </c>
      <c r="K9856" s="2" t="s">
        <v>46</v>
      </c>
      <c r="L9856" s="2" t="s">
        <v>47</v>
      </c>
      <c r="M9856" s="2" t="s">
        <v>27</v>
      </c>
      <c r="N9856" s="2" t="s">
        <v>48</v>
      </c>
      <c r="O9856" s="2" t="s">
        <v>49</v>
      </c>
      <c r="P9856" s="2" t="s">
        <v>50</v>
      </c>
      <c r="Q9856" s="2" t="s">
        <v>51</v>
      </c>
    </row>
    <row r="9857" spans="1:29" hidden="1" outlineLevel="1" collapsed="1" x14ac:dyDescent="0.25">
      <c r="A9857" t="s">
        <v>34</v>
      </c>
      <c r="B9857" s="4" t="s">
        <v>29</v>
      </c>
      <c r="C9857" s="4" t="s">
        <v>11853</v>
      </c>
      <c r="D9857" s="4" t="s">
        <v>34</v>
      </c>
      <c r="E9857" s="4">
        <v>3.3849100000000001E-3</v>
      </c>
      <c r="F9857" s="4">
        <v>3.0793500000000001E-4</v>
      </c>
      <c r="G9857" s="4">
        <v>1</v>
      </c>
      <c r="H9857" s="4">
        <v>1</v>
      </c>
      <c r="I9857" s="4">
        <v>1</v>
      </c>
      <c r="J9857" s="4" t="s">
        <v>11850</v>
      </c>
      <c r="K9857" s="4">
        <v>0</v>
      </c>
      <c r="L9857" s="4">
        <v>1530.80098</v>
      </c>
      <c r="M9857" s="4" t="s">
        <v>29</v>
      </c>
      <c r="N9857" s="4" t="s">
        <v>29</v>
      </c>
      <c r="O9857" s="4">
        <v>1.192E-4</v>
      </c>
      <c r="P9857" s="4">
        <v>3.9110000000000002E-4</v>
      </c>
      <c r="Q9857" s="4">
        <v>3.03</v>
      </c>
    </row>
    <row r="9858" spans="1:29" x14ac:dyDescent="0.25">
      <c r="A9858" s="3" t="s">
        <v>29</v>
      </c>
      <c r="B9858" s="3" t="s">
        <v>30</v>
      </c>
      <c r="C9858" s="3" t="s">
        <v>11854</v>
      </c>
      <c r="D9858" s="3" t="s">
        <v>11855</v>
      </c>
      <c r="E9858" s="3">
        <v>1E-3</v>
      </c>
      <c r="F9858" s="3">
        <v>3.4039999999999999</v>
      </c>
      <c r="G9858" s="3">
        <v>6</v>
      </c>
      <c r="H9858" s="3">
        <v>1</v>
      </c>
      <c r="I9858" s="3">
        <v>1</v>
      </c>
      <c r="J9858" s="3">
        <v>1</v>
      </c>
      <c r="K9858" s="3">
        <v>405</v>
      </c>
      <c r="L9858" s="3">
        <v>45.2</v>
      </c>
      <c r="M9858" s="3">
        <v>5.0599999999999996</v>
      </c>
      <c r="N9858" s="3">
        <v>3.13</v>
      </c>
      <c r="O9858" s="3">
        <v>1</v>
      </c>
      <c r="P9858" s="3" t="s">
        <v>315</v>
      </c>
      <c r="Q9858" s="3" t="s">
        <v>34</v>
      </c>
      <c r="R9858" s="3" t="s">
        <v>2311</v>
      </c>
      <c r="S9858" s="3" t="s">
        <v>11856</v>
      </c>
      <c r="T9858" s="3" t="s">
        <v>34</v>
      </c>
      <c r="U9858" s="3" t="s">
        <v>11857</v>
      </c>
      <c r="V9858" s="3" t="s">
        <v>34</v>
      </c>
      <c r="W9858" s="3" t="s">
        <v>2549</v>
      </c>
      <c r="X9858" s="3" t="s">
        <v>34</v>
      </c>
      <c r="Y9858" s="3" t="s">
        <v>34</v>
      </c>
      <c r="Z9858" s="3" t="s">
        <v>34</v>
      </c>
      <c r="AA9858" s="3">
        <v>0</v>
      </c>
      <c r="AB9858" s="3" t="s">
        <v>29</v>
      </c>
      <c r="AC9858" s="3">
        <v>1</v>
      </c>
    </row>
    <row r="9859" spans="1:29" hidden="1" outlineLevel="1" collapsed="1" x14ac:dyDescent="0.25">
      <c r="A9859" t="s">
        <v>34</v>
      </c>
      <c r="B9859" s="2" t="s">
        <v>39</v>
      </c>
      <c r="C9859" s="2" t="s">
        <v>40</v>
      </c>
      <c r="D9859" s="2" t="s">
        <v>41</v>
      </c>
      <c r="E9859" s="2" t="s">
        <v>42</v>
      </c>
      <c r="F9859" s="2" t="s">
        <v>43</v>
      </c>
      <c r="G9859" s="2" t="s">
        <v>28</v>
      </c>
      <c r="H9859" s="2" t="s">
        <v>44</v>
      </c>
      <c r="I9859" s="2" t="s">
        <v>8</v>
      </c>
      <c r="J9859" s="2" t="s">
        <v>45</v>
      </c>
      <c r="K9859" s="2" t="s">
        <v>46</v>
      </c>
      <c r="L9859" s="2" t="s">
        <v>47</v>
      </c>
      <c r="M9859" s="2" t="s">
        <v>27</v>
      </c>
      <c r="N9859" s="2" t="s">
        <v>48</v>
      </c>
      <c r="O9859" s="2" t="s">
        <v>49</v>
      </c>
      <c r="P9859" s="2" t="s">
        <v>50</v>
      </c>
      <c r="Q9859" s="2" t="s">
        <v>51</v>
      </c>
    </row>
    <row r="9860" spans="1:29" hidden="1" outlineLevel="1" collapsed="1" x14ac:dyDescent="0.25">
      <c r="A9860" t="s">
        <v>34</v>
      </c>
      <c r="B9860" s="4" t="s">
        <v>29</v>
      </c>
      <c r="C9860" s="4" t="s">
        <v>11858</v>
      </c>
      <c r="D9860" s="4" t="s">
        <v>619</v>
      </c>
      <c r="E9860" s="4">
        <v>3.4285100000000001E-3</v>
      </c>
      <c r="F9860" s="4">
        <v>3.0793500000000001E-4</v>
      </c>
      <c r="G9860" s="4">
        <v>1</v>
      </c>
      <c r="H9860" s="4">
        <v>1</v>
      </c>
      <c r="I9860" s="4">
        <v>1</v>
      </c>
      <c r="J9860" s="4" t="s">
        <v>11854</v>
      </c>
      <c r="K9860" s="4">
        <v>1</v>
      </c>
      <c r="L9860" s="4">
        <v>2909.3356899999999</v>
      </c>
      <c r="M9860" s="4" t="s">
        <v>29</v>
      </c>
      <c r="N9860" s="4" t="s">
        <v>29</v>
      </c>
      <c r="O9860" s="4">
        <v>1.192E-4</v>
      </c>
      <c r="P9860" s="4">
        <v>3.9439999999999999E-4</v>
      </c>
      <c r="Q9860" s="4">
        <v>3.13</v>
      </c>
    </row>
    <row r="9861" spans="1:29" x14ac:dyDescent="0.25">
      <c r="A9861" s="3" t="s">
        <v>29</v>
      </c>
      <c r="B9861" s="3" t="s">
        <v>30</v>
      </c>
      <c r="C9861" s="3" t="s">
        <v>11859</v>
      </c>
      <c r="D9861" s="3" t="s">
        <v>11860</v>
      </c>
      <c r="E9861" s="3">
        <v>1E-3</v>
      </c>
      <c r="F9861" s="3">
        <v>3.403</v>
      </c>
      <c r="G9861" s="3">
        <v>8</v>
      </c>
      <c r="H9861" s="3">
        <v>2</v>
      </c>
      <c r="I9861" s="3">
        <v>2</v>
      </c>
      <c r="J9861" s="3">
        <v>2</v>
      </c>
      <c r="K9861" s="3">
        <v>401</v>
      </c>
      <c r="L9861" s="3">
        <v>45.2</v>
      </c>
      <c r="M9861" s="3">
        <v>8.31</v>
      </c>
      <c r="N9861" s="3">
        <v>4.1500000000000004</v>
      </c>
      <c r="O9861" s="3">
        <v>2</v>
      </c>
      <c r="P9861" s="3" t="s">
        <v>1209</v>
      </c>
      <c r="Q9861" s="3" t="s">
        <v>2310</v>
      </c>
      <c r="R9861" s="3" t="s">
        <v>34</v>
      </c>
      <c r="S9861" s="3" t="s">
        <v>11861</v>
      </c>
      <c r="T9861" s="3" t="s">
        <v>34</v>
      </c>
      <c r="U9861" s="3" t="s">
        <v>11859</v>
      </c>
      <c r="V9861" s="3" t="s">
        <v>34</v>
      </c>
      <c r="W9861" s="3" t="s">
        <v>2549</v>
      </c>
      <c r="X9861" s="3" t="s">
        <v>34</v>
      </c>
      <c r="Y9861" s="3" t="s">
        <v>34</v>
      </c>
      <c r="Z9861" s="3" t="s">
        <v>34</v>
      </c>
      <c r="AA9861" s="3">
        <v>0</v>
      </c>
      <c r="AB9861" s="3" t="s">
        <v>29</v>
      </c>
      <c r="AC9861" s="3">
        <v>1</v>
      </c>
    </row>
    <row r="9862" spans="1:29" hidden="1" outlineLevel="1" collapsed="1" x14ac:dyDescent="0.25">
      <c r="A9862" t="s">
        <v>34</v>
      </c>
      <c r="B9862" s="2" t="s">
        <v>39</v>
      </c>
      <c r="C9862" s="2" t="s">
        <v>40</v>
      </c>
      <c r="D9862" s="2" t="s">
        <v>41</v>
      </c>
      <c r="E9862" s="2" t="s">
        <v>42</v>
      </c>
      <c r="F9862" s="2" t="s">
        <v>43</v>
      </c>
      <c r="G9862" s="2" t="s">
        <v>28</v>
      </c>
      <c r="H9862" s="2" t="s">
        <v>44</v>
      </c>
      <c r="I9862" s="2" t="s">
        <v>8</v>
      </c>
      <c r="J9862" s="2" t="s">
        <v>45</v>
      </c>
      <c r="K9862" s="2" t="s">
        <v>46</v>
      </c>
      <c r="L9862" s="2" t="s">
        <v>47</v>
      </c>
      <c r="M9862" s="2" t="s">
        <v>27</v>
      </c>
      <c r="N9862" s="2" t="s">
        <v>48</v>
      </c>
      <c r="O9862" s="2" t="s">
        <v>49</v>
      </c>
      <c r="P9862" s="2" t="s">
        <v>50</v>
      </c>
      <c r="Q9862" s="2" t="s">
        <v>51</v>
      </c>
    </row>
    <row r="9863" spans="1:29" hidden="1" outlineLevel="1" collapsed="1" x14ac:dyDescent="0.25">
      <c r="A9863" t="s">
        <v>34</v>
      </c>
      <c r="B9863" s="4" t="s">
        <v>29</v>
      </c>
      <c r="C9863" s="4" t="s">
        <v>11862</v>
      </c>
      <c r="D9863" s="4" t="s">
        <v>11863</v>
      </c>
      <c r="E9863" s="4">
        <v>5.79654E-2</v>
      </c>
      <c r="F9863" s="4">
        <v>2.0709399999999998E-3</v>
      </c>
      <c r="G9863" s="4">
        <v>1</v>
      </c>
      <c r="H9863" s="4">
        <v>1</v>
      </c>
      <c r="I9863" s="4">
        <v>1</v>
      </c>
      <c r="J9863" s="4" t="s">
        <v>11859</v>
      </c>
      <c r="K9863" s="4">
        <v>0</v>
      </c>
      <c r="L9863" s="4">
        <v>1552.7286799999999</v>
      </c>
      <c r="M9863" s="4" t="s">
        <v>29</v>
      </c>
      <c r="N9863" s="4" t="s">
        <v>29</v>
      </c>
      <c r="O9863" s="4">
        <v>7.4290000000000001E-4</v>
      </c>
      <c r="P9863" s="4">
        <v>1.295E-2</v>
      </c>
      <c r="Q9863" s="4">
        <v>2.14</v>
      </c>
    </row>
    <row r="9864" spans="1:29" hidden="1" outlineLevel="1" collapsed="1" x14ac:dyDescent="0.25">
      <c r="A9864" t="s">
        <v>34</v>
      </c>
      <c r="B9864" s="4" t="s">
        <v>29</v>
      </c>
      <c r="C9864" s="4" t="s">
        <v>11864</v>
      </c>
      <c r="D9864" s="4" t="s">
        <v>196</v>
      </c>
      <c r="E9864" s="4">
        <v>0.107513</v>
      </c>
      <c r="F9864" s="4">
        <v>3.6348800000000001E-3</v>
      </c>
      <c r="G9864" s="4">
        <v>1</v>
      </c>
      <c r="H9864" s="4">
        <v>1</v>
      </c>
      <c r="I9864" s="4">
        <v>1</v>
      </c>
      <c r="J9864" s="4" t="s">
        <v>11859</v>
      </c>
      <c r="K9864" s="4">
        <v>0</v>
      </c>
      <c r="L9864" s="4">
        <v>1897.8960199999999</v>
      </c>
      <c r="M9864" s="4" t="s">
        <v>29</v>
      </c>
      <c r="N9864" s="4" t="s">
        <v>29</v>
      </c>
      <c r="O9864" s="4">
        <v>1.302E-3</v>
      </c>
      <c r="P9864" s="4">
        <v>3.0509999999999999E-2</v>
      </c>
      <c r="Q9864" s="4">
        <v>2.0099999999999998</v>
      </c>
    </row>
    <row r="9865" spans="1:29" x14ac:dyDescent="0.25">
      <c r="A9865" s="3" t="s">
        <v>29</v>
      </c>
      <c r="B9865" s="3" t="s">
        <v>30</v>
      </c>
      <c r="C9865" s="3" t="s">
        <v>11865</v>
      </c>
      <c r="D9865" s="3" t="s">
        <v>11866</v>
      </c>
      <c r="E9865" s="3">
        <v>1E-3</v>
      </c>
      <c r="F9865" s="3">
        <v>3.383</v>
      </c>
      <c r="G9865" s="3">
        <v>5</v>
      </c>
      <c r="H9865" s="3">
        <v>1</v>
      </c>
      <c r="I9865" s="3">
        <v>1</v>
      </c>
      <c r="J9865" s="3">
        <v>1</v>
      </c>
      <c r="K9865" s="3">
        <v>354</v>
      </c>
      <c r="L9865" s="3">
        <v>39.299999999999997</v>
      </c>
      <c r="M9865" s="3">
        <v>5</v>
      </c>
      <c r="N9865" s="3">
        <v>3.3</v>
      </c>
      <c r="O9865" s="3">
        <v>1</v>
      </c>
      <c r="P9865" s="3" t="s">
        <v>34</v>
      </c>
      <c r="Q9865" s="3" t="s">
        <v>34</v>
      </c>
      <c r="R9865" s="3" t="s">
        <v>35</v>
      </c>
      <c r="S9865" s="3" t="s">
        <v>11867</v>
      </c>
      <c r="T9865" s="3" t="s">
        <v>34</v>
      </c>
      <c r="U9865" s="3" t="s">
        <v>11868</v>
      </c>
      <c r="V9865" s="3" t="s">
        <v>34</v>
      </c>
      <c r="W9865" s="3" t="s">
        <v>38</v>
      </c>
      <c r="X9865" s="3" t="s">
        <v>34</v>
      </c>
      <c r="Y9865" s="3" t="s">
        <v>34</v>
      </c>
      <c r="Z9865" s="3" t="s">
        <v>34</v>
      </c>
      <c r="AA9865" s="3">
        <v>0</v>
      </c>
      <c r="AB9865" s="3" t="s">
        <v>29</v>
      </c>
      <c r="AC9865" s="3">
        <v>1</v>
      </c>
    </row>
    <row r="9866" spans="1:29" hidden="1" outlineLevel="1" collapsed="1" x14ac:dyDescent="0.25">
      <c r="A9866" t="s">
        <v>34</v>
      </c>
      <c r="B9866" s="2" t="s">
        <v>39</v>
      </c>
      <c r="C9866" s="2" t="s">
        <v>40</v>
      </c>
      <c r="D9866" s="2" t="s">
        <v>41</v>
      </c>
      <c r="E9866" s="2" t="s">
        <v>42</v>
      </c>
      <c r="F9866" s="2" t="s">
        <v>43</v>
      </c>
      <c r="G9866" s="2" t="s">
        <v>28</v>
      </c>
      <c r="H9866" s="2" t="s">
        <v>44</v>
      </c>
      <c r="I9866" s="2" t="s">
        <v>8</v>
      </c>
      <c r="J9866" s="2" t="s">
        <v>45</v>
      </c>
      <c r="K9866" s="2" t="s">
        <v>46</v>
      </c>
      <c r="L9866" s="2" t="s">
        <v>47</v>
      </c>
      <c r="M9866" s="2" t="s">
        <v>27</v>
      </c>
      <c r="N9866" s="2" t="s">
        <v>48</v>
      </c>
      <c r="O9866" s="2" t="s">
        <v>49</v>
      </c>
      <c r="P9866" s="2" t="s">
        <v>50</v>
      </c>
      <c r="Q9866" s="2" t="s">
        <v>51</v>
      </c>
    </row>
    <row r="9867" spans="1:29" hidden="1" outlineLevel="1" collapsed="1" x14ac:dyDescent="0.25">
      <c r="A9867" t="s">
        <v>34</v>
      </c>
      <c r="B9867" s="4" t="s">
        <v>29</v>
      </c>
      <c r="C9867" s="4" t="s">
        <v>11869</v>
      </c>
      <c r="D9867" s="4" t="s">
        <v>34</v>
      </c>
      <c r="E9867" s="4">
        <v>3.5627200000000001E-3</v>
      </c>
      <c r="F9867" s="4">
        <v>3.0793500000000001E-4</v>
      </c>
      <c r="G9867" s="4">
        <v>1</v>
      </c>
      <c r="H9867" s="4">
        <v>1</v>
      </c>
      <c r="I9867" s="4">
        <v>1</v>
      </c>
      <c r="J9867" s="4" t="s">
        <v>11865</v>
      </c>
      <c r="K9867" s="4">
        <v>0</v>
      </c>
      <c r="L9867" s="4">
        <v>2025.9803999999999</v>
      </c>
      <c r="M9867" s="4" t="s">
        <v>29</v>
      </c>
      <c r="N9867" s="4" t="s">
        <v>29</v>
      </c>
      <c r="O9867" s="4">
        <v>1.192E-4</v>
      </c>
      <c r="P9867" s="4">
        <v>4.1370000000000003E-4</v>
      </c>
      <c r="Q9867" s="4">
        <v>3.3</v>
      </c>
    </row>
    <row r="9868" spans="1:29" x14ac:dyDescent="0.25">
      <c r="A9868" s="3" t="s">
        <v>29</v>
      </c>
      <c r="B9868" s="3" t="s">
        <v>30</v>
      </c>
      <c r="C9868" s="3" t="s">
        <v>11870</v>
      </c>
      <c r="D9868" s="3" t="s">
        <v>11871</v>
      </c>
      <c r="E9868" s="3">
        <v>1E-3</v>
      </c>
      <c r="F9868" s="3">
        <v>3.3820000000000001</v>
      </c>
      <c r="G9868" s="3">
        <v>4</v>
      </c>
      <c r="H9868" s="3">
        <v>1</v>
      </c>
      <c r="I9868" s="3">
        <v>1</v>
      </c>
      <c r="J9868" s="3">
        <v>1</v>
      </c>
      <c r="K9868" s="3">
        <v>435</v>
      </c>
      <c r="L9868" s="3">
        <v>49.6</v>
      </c>
      <c r="M9868" s="3">
        <v>4.96</v>
      </c>
      <c r="N9868" s="3">
        <v>3.44</v>
      </c>
      <c r="O9868" s="3">
        <v>1</v>
      </c>
      <c r="P9868" s="3" t="s">
        <v>34</v>
      </c>
      <c r="Q9868" s="3" t="s">
        <v>34</v>
      </c>
      <c r="R9868" s="3" t="s">
        <v>34</v>
      </c>
      <c r="S9868" s="3" t="s">
        <v>11872</v>
      </c>
      <c r="T9868" s="3" t="s">
        <v>34</v>
      </c>
      <c r="U9868" s="3" t="s">
        <v>11873</v>
      </c>
      <c r="V9868" s="3" t="s">
        <v>34</v>
      </c>
      <c r="W9868" s="3" t="s">
        <v>536</v>
      </c>
      <c r="X9868" s="3" t="s">
        <v>34</v>
      </c>
      <c r="Y9868" s="3" t="s">
        <v>34</v>
      </c>
      <c r="Z9868" s="3" t="s">
        <v>34</v>
      </c>
      <c r="AA9868" s="3">
        <v>0</v>
      </c>
      <c r="AB9868" s="3" t="s">
        <v>29</v>
      </c>
      <c r="AC9868" s="3">
        <v>1</v>
      </c>
    </row>
    <row r="9869" spans="1:29" hidden="1" outlineLevel="1" collapsed="1" x14ac:dyDescent="0.25">
      <c r="A9869" t="s">
        <v>34</v>
      </c>
      <c r="B9869" s="2" t="s">
        <v>39</v>
      </c>
      <c r="C9869" s="2" t="s">
        <v>40</v>
      </c>
      <c r="D9869" s="2" t="s">
        <v>41</v>
      </c>
      <c r="E9869" s="2" t="s">
        <v>42</v>
      </c>
      <c r="F9869" s="2" t="s">
        <v>43</v>
      </c>
      <c r="G9869" s="2" t="s">
        <v>28</v>
      </c>
      <c r="H9869" s="2" t="s">
        <v>44</v>
      </c>
      <c r="I9869" s="2" t="s">
        <v>8</v>
      </c>
      <c r="J9869" s="2" t="s">
        <v>45</v>
      </c>
      <c r="K9869" s="2" t="s">
        <v>46</v>
      </c>
      <c r="L9869" s="2" t="s">
        <v>47</v>
      </c>
      <c r="M9869" s="2" t="s">
        <v>27</v>
      </c>
      <c r="N9869" s="2" t="s">
        <v>48</v>
      </c>
      <c r="O9869" s="2" t="s">
        <v>49</v>
      </c>
      <c r="P9869" s="2" t="s">
        <v>50</v>
      </c>
      <c r="Q9869" s="2" t="s">
        <v>51</v>
      </c>
    </row>
    <row r="9870" spans="1:29" hidden="1" outlineLevel="1" collapsed="1" x14ac:dyDescent="0.25">
      <c r="A9870" t="s">
        <v>34</v>
      </c>
      <c r="B9870" s="4" t="s">
        <v>29</v>
      </c>
      <c r="C9870" s="4" t="s">
        <v>11874</v>
      </c>
      <c r="D9870" s="4" t="s">
        <v>34</v>
      </c>
      <c r="E9870" s="4">
        <v>3.5627200000000001E-3</v>
      </c>
      <c r="F9870" s="4">
        <v>3.0793500000000001E-4</v>
      </c>
      <c r="G9870" s="4">
        <v>1</v>
      </c>
      <c r="H9870" s="4">
        <v>1</v>
      </c>
      <c r="I9870" s="4">
        <v>1</v>
      </c>
      <c r="J9870" s="4" t="s">
        <v>11870</v>
      </c>
      <c r="K9870" s="4">
        <v>0</v>
      </c>
      <c r="L9870" s="4">
        <v>1932.9072900000001</v>
      </c>
      <c r="M9870" s="4" t="s">
        <v>29</v>
      </c>
      <c r="N9870" s="4" t="s">
        <v>29</v>
      </c>
      <c r="O9870" s="4">
        <v>1.192E-4</v>
      </c>
      <c r="P9870" s="4">
        <v>4.147E-4</v>
      </c>
      <c r="Q9870" s="4">
        <v>3.44</v>
      </c>
    </row>
    <row r="9871" spans="1:29" x14ac:dyDescent="0.25">
      <c r="A9871" s="3" t="s">
        <v>29</v>
      </c>
      <c r="B9871" s="3" t="s">
        <v>30</v>
      </c>
      <c r="C9871" s="3" t="s">
        <v>11875</v>
      </c>
      <c r="D9871" s="3" t="s">
        <v>11876</v>
      </c>
      <c r="E9871" s="3">
        <v>1E-3</v>
      </c>
      <c r="F9871" s="3">
        <v>3.3530000000000002</v>
      </c>
      <c r="G9871" s="3">
        <v>6</v>
      </c>
      <c r="H9871" s="3">
        <v>1</v>
      </c>
      <c r="I9871" s="3">
        <v>1</v>
      </c>
      <c r="J9871" s="3">
        <v>1</v>
      </c>
      <c r="K9871" s="3">
        <v>365</v>
      </c>
      <c r="L9871" s="3">
        <v>39.5</v>
      </c>
      <c r="M9871" s="3">
        <v>6.73</v>
      </c>
      <c r="N9871" s="3">
        <v>3.42</v>
      </c>
      <c r="O9871" s="3">
        <v>1</v>
      </c>
      <c r="P9871" s="3" t="s">
        <v>315</v>
      </c>
      <c r="Q9871" s="3" t="s">
        <v>10014</v>
      </c>
      <c r="R9871" s="3" t="s">
        <v>3465</v>
      </c>
      <c r="S9871" s="3" t="s">
        <v>11877</v>
      </c>
      <c r="T9871" s="3" t="s">
        <v>11878</v>
      </c>
      <c r="U9871" s="3" t="s">
        <v>11875</v>
      </c>
      <c r="V9871" s="3" t="s">
        <v>11879</v>
      </c>
      <c r="W9871" s="3" t="s">
        <v>38</v>
      </c>
      <c r="X9871" s="3" t="s">
        <v>11880</v>
      </c>
      <c r="Y9871" s="3" t="s">
        <v>34</v>
      </c>
      <c r="Z9871" s="3" t="s">
        <v>11881</v>
      </c>
      <c r="AA9871" s="3">
        <v>11</v>
      </c>
      <c r="AB9871" s="3" t="s">
        <v>29</v>
      </c>
      <c r="AC9871" s="3">
        <v>1</v>
      </c>
    </row>
    <row r="9872" spans="1:29" hidden="1" outlineLevel="1" collapsed="1" x14ac:dyDescent="0.25">
      <c r="A9872" t="s">
        <v>34</v>
      </c>
      <c r="B9872" s="2" t="s">
        <v>39</v>
      </c>
      <c r="C9872" s="2" t="s">
        <v>40</v>
      </c>
      <c r="D9872" s="2" t="s">
        <v>41</v>
      </c>
      <c r="E9872" s="2" t="s">
        <v>42</v>
      </c>
      <c r="F9872" s="2" t="s">
        <v>43</v>
      </c>
      <c r="G9872" s="2" t="s">
        <v>28</v>
      </c>
      <c r="H9872" s="2" t="s">
        <v>44</v>
      </c>
      <c r="I9872" s="2" t="s">
        <v>8</v>
      </c>
      <c r="J9872" s="2" t="s">
        <v>45</v>
      </c>
      <c r="K9872" s="2" t="s">
        <v>46</v>
      </c>
      <c r="L9872" s="2" t="s">
        <v>47</v>
      </c>
      <c r="M9872" s="2" t="s">
        <v>27</v>
      </c>
      <c r="N9872" s="2" t="s">
        <v>48</v>
      </c>
      <c r="O9872" s="2" t="s">
        <v>49</v>
      </c>
      <c r="P9872" s="2" t="s">
        <v>50</v>
      </c>
      <c r="Q9872" s="2" t="s">
        <v>51</v>
      </c>
    </row>
    <row r="9873" spans="1:29" hidden="1" outlineLevel="1" collapsed="1" x14ac:dyDescent="0.25">
      <c r="A9873" t="s">
        <v>34</v>
      </c>
      <c r="B9873" s="4" t="s">
        <v>29</v>
      </c>
      <c r="C9873" s="4" t="s">
        <v>11882</v>
      </c>
      <c r="D9873" s="4" t="s">
        <v>34</v>
      </c>
      <c r="E9873" s="4">
        <v>3.7739000000000002E-3</v>
      </c>
      <c r="F9873" s="4">
        <v>3.0793500000000001E-4</v>
      </c>
      <c r="G9873" s="4">
        <v>1</v>
      </c>
      <c r="H9873" s="4">
        <v>1</v>
      </c>
      <c r="I9873" s="4">
        <v>1</v>
      </c>
      <c r="J9873" s="4" t="s">
        <v>11875</v>
      </c>
      <c r="K9873" s="4">
        <v>0</v>
      </c>
      <c r="L9873" s="4">
        <v>2452.3445999999999</v>
      </c>
      <c r="M9873" s="4" t="s">
        <v>29</v>
      </c>
      <c r="N9873" s="4" t="s">
        <v>29</v>
      </c>
      <c r="O9873" s="4">
        <v>1.192E-4</v>
      </c>
      <c r="P9873" s="4">
        <v>4.4319999999999999E-4</v>
      </c>
      <c r="Q9873" s="4">
        <v>3.42</v>
      </c>
    </row>
    <row r="9874" spans="1:29" x14ac:dyDescent="0.25">
      <c r="A9874" s="3" t="s">
        <v>29</v>
      </c>
      <c r="B9874" s="3" t="s">
        <v>30</v>
      </c>
      <c r="C9874" s="3" t="s">
        <v>11883</v>
      </c>
      <c r="D9874" s="3" t="s">
        <v>11884</v>
      </c>
      <c r="E9874" s="3">
        <v>1E-3</v>
      </c>
      <c r="F9874" s="3">
        <v>3.3439999999999999</v>
      </c>
      <c r="G9874" s="3">
        <v>7</v>
      </c>
      <c r="H9874" s="3">
        <v>1</v>
      </c>
      <c r="I9874" s="3">
        <v>1</v>
      </c>
      <c r="J9874" s="3">
        <v>1</v>
      </c>
      <c r="K9874" s="3">
        <v>106</v>
      </c>
      <c r="L9874" s="3">
        <v>12.2</v>
      </c>
      <c r="M9874" s="3">
        <v>10.59</v>
      </c>
      <c r="N9874" s="3">
        <v>1.97</v>
      </c>
      <c r="O9874" s="3">
        <v>1</v>
      </c>
      <c r="P9874" s="3" t="s">
        <v>315</v>
      </c>
      <c r="Q9874" s="3" t="s">
        <v>2919</v>
      </c>
      <c r="R9874" s="3" t="s">
        <v>2920</v>
      </c>
      <c r="S9874" s="3" t="s">
        <v>11885</v>
      </c>
      <c r="T9874" s="3" t="s">
        <v>34</v>
      </c>
      <c r="U9874" s="3" t="s">
        <v>11886</v>
      </c>
      <c r="V9874" s="3" t="s">
        <v>34</v>
      </c>
      <c r="W9874" s="3" t="s">
        <v>11887</v>
      </c>
      <c r="X9874" s="3" t="s">
        <v>34</v>
      </c>
      <c r="Y9874" s="3" t="s">
        <v>34</v>
      </c>
      <c r="Z9874" s="3" t="s">
        <v>34</v>
      </c>
      <c r="AA9874" s="3">
        <v>0</v>
      </c>
      <c r="AB9874" s="3" t="s">
        <v>29</v>
      </c>
      <c r="AC9874" s="3">
        <v>1</v>
      </c>
    </row>
    <row r="9875" spans="1:29" hidden="1" outlineLevel="1" collapsed="1" x14ac:dyDescent="0.25">
      <c r="A9875" t="s">
        <v>34</v>
      </c>
      <c r="B9875" s="2" t="s">
        <v>39</v>
      </c>
      <c r="C9875" s="2" t="s">
        <v>40</v>
      </c>
      <c r="D9875" s="2" t="s">
        <v>41</v>
      </c>
      <c r="E9875" s="2" t="s">
        <v>42</v>
      </c>
      <c r="F9875" s="2" t="s">
        <v>43</v>
      </c>
      <c r="G9875" s="2" t="s">
        <v>28</v>
      </c>
      <c r="H9875" s="2" t="s">
        <v>44</v>
      </c>
      <c r="I9875" s="2" t="s">
        <v>8</v>
      </c>
      <c r="J9875" s="2" t="s">
        <v>45</v>
      </c>
      <c r="K9875" s="2" t="s">
        <v>46</v>
      </c>
      <c r="L9875" s="2" t="s">
        <v>47</v>
      </c>
      <c r="M9875" s="2" t="s">
        <v>27</v>
      </c>
      <c r="N9875" s="2" t="s">
        <v>48</v>
      </c>
      <c r="O9875" s="2" t="s">
        <v>49</v>
      </c>
      <c r="P9875" s="2" t="s">
        <v>50</v>
      </c>
      <c r="Q9875" s="2" t="s">
        <v>51</v>
      </c>
    </row>
    <row r="9876" spans="1:29" hidden="1" outlineLevel="1" collapsed="1" x14ac:dyDescent="0.25">
      <c r="A9876" t="s">
        <v>34</v>
      </c>
      <c r="B9876" s="4" t="s">
        <v>29</v>
      </c>
      <c r="C9876" s="4" t="s">
        <v>11888</v>
      </c>
      <c r="D9876" s="4" t="s">
        <v>34</v>
      </c>
      <c r="E9876" s="4">
        <v>3.84702E-3</v>
      </c>
      <c r="F9876" s="4">
        <v>3.0793500000000001E-4</v>
      </c>
      <c r="G9876" s="4">
        <v>1</v>
      </c>
      <c r="H9876" s="4">
        <v>1</v>
      </c>
      <c r="I9876" s="4">
        <v>1</v>
      </c>
      <c r="J9876" s="4" t="s">
        <v>11883</v>
      </c>
      <c r="K9876" s="4">
        <v>1</v>
      </c>
      <c r="L9876" s="4">
        <v>829.52540999999997</v>
      </c>
      <c r="M9876" s="4" t="s">
        <v>29</v>
      </c>
      <c r="N9876" s="4" t="s">
        <v>29</v>
      </c>
      <c r="O9876" s="4">
        <v>1.192E-4</v>
      </c>
      <c r="P9876" s="4">
        <v>4.5300000000000001E-4</v>
      </c>
      <c r="Q9876" s="4">
        <v>1.97</v>
      </c>
    </row>
    <row r="9877" spans="1:29" x14ac:dyDescent="0.25">
      <c r="A9877" s="3" t="s">
        <v>29</v>
      </c>
      <c r="B9877" s="3" t="s">
        <v>30</v>
      </c>
      <c r="C9877" s="3" t="s">
        <v>11889</v>
      </c>
      <c r="D9877" s="3" t="s">
        <v>11890</v>
      </c>
      <c r="E9877" s="3">
        <v>1E-3</v>
      </c>
      <c r="F9877" s="3">
        <v>3.343</v>
      </c>
      <c r="G9877" s="3">
        <v>2</v>
      </c>
      <c r="H9877" s="3">
        <v>1</v>
      </c>
      <c r="I9877" s="3">
        <v>1</v>
      </c>
      <c r="J9877" s="3">
        <v>1</v>
      </c>
      <c r="K9877" s="3">
        <v>570</v>
      </c>
      <c r="L9877" s="3">
        <v>64</v>
      </c>
      <c r="M9877" s="3">
        <v>9.09</v>
      </c>
      <c r="N9877" s="3">
        <v>3.05</v>
      </c>
      <c r="O9877" s="3">
        <v>1</v>
      </c>
      <c r="P9877" s="3" t="s">
        <v>315</v>
      </c>
      <c r="Q9877" s="3" t="s">
        <v>34</v>
      </c>
      <c r="R9877" s="3" t="s">
        <v>2113</v>
      </c>
      <c r="S9877" s="3" t="s">
        <v>11891</v>
      </c>
      <c r="T9877" s="3" t="s">
        <v>34</v>
      </c>
      <c r="U9877" s="3" t="s">
        <v>11889</v>
      </c>
      <c r="V9877" s="3" t="s">
        <v>34</v>
      </c>
      <c r="W9877" s="3" t="s">
        <v>38</v>
      </c>
      <c r="X9877" s="3" t="s">
        <v>34</v>
      </c>
      <c r="Y9877" s="3" t="s">
        <v>34</v>
      </c>
      <c r="Z9877" s="3" t="s">
        <v>34</v>
      </c>
      <c r="AA9877" s="3">
        <v>0</v>
      </c>
      <c r="AB9877" s="3" t="s">
        <v>29</v>
      </c>
      <c r="AC9877" s="3">
        <v>1</v>
      </c>
    </row>
    <row r="9878" spans="1:29" hidden="1" outlineLevel="1" collapsed="1" x14ac:dyDescent="0.25">
      <c r="A9878" t="s">
        <v>34</v>
      </c>
      <c r="B9878" s="2" t="s">
        <v>39</v>
      </c>
      <c r="C9878" s="2" t="s">
        <v>40</v>
      </c>
      <c r="D9878" s="2" t="s">
        <v>41</v>
      </c>
      <c r="E9878" s="2" t="s">
        <v>42</v>
      </c>
      <c r="F9878" s="2" t="s">
        <v>43</v>
      </c>
      <c r="G9878" s="2" t="s">
        <v>28</v>
      </c>
      <c r="H9878" s="2" t="s">
        <v>44</v>
      </c>
      <c r="I9878" s="2" t="s">
        <v>8</v>
      </c>
      <c r="J9878" s="2" t="s">
        <v>45</v>
      </c>
      <c r="K9878" s="2" t="s">
        <v>46</v>
      </c>
      <c r="L9878" s="2" t="s">
        <v>47</v>
      </c>
      <c r="M9878" s="2" t="s">
        <v>27</v>
      </c>
      <c r="N9878" s="2" t="s">
        <v>48</v>
      </c>
      <c r="O9878" s="2" t="s">
        <v>49</v>
      </c>
      <c r="P9878" s="2" t="s">
        <v>50</v>
      </c>
      <c r="Q9878" s="2" t="s">
        <v>51</v>
      </c>
    </row>
    <row r="9879" spans="1:29" hidden="1" outlineLevel="1" collapsed="1" x14ac:dyDescent="0.25">
      <c r="A9879" t="s">
        <v>34</v>
      </c>
      <c r="B9879" s="4" t="s">
        <v>29</v>
      </c>
      <c r="C9879" s="4" t="s">
        <v>11892</v>
      </c>
      <c r="D9879" s="4" t="s">
        <v>34</v>
      </c>
      <c r="E9879" s="4">
        <v>3.87171E-3</v>
      </c>
      <c r="F9879" s="4">
        <v>3.0793500000000001E-4</v>
      </c>
      <c r="G9879" s="4">
        <v>1</v>
      </c>
      <c r="H9879" s="4">
        <v>1</v>
      </c>
      <c r="I9879" s="4">
        <v>1</v>
      </c>
      <c r="J9879" s="4" t="s">
        <v>11889</v>
      </c>
      <c r="K9879" s="4">
        <v>0</v>
      </c>
      <c r="L9879" s="4">
        <v>1204.6572100000001</v>
      </c>
      <c r="M9879" s="4" t="s">
        <v>29</v>
      </c>
      <c r="N9879" s="4" t="s">
        <v>29</v>
      </c>
      <c r="O9879" s="4">
        <v>1.192E-4</v>
      </c>
      <c r="P9879" s="4">
        <v>4.5429999999999998E-4</v>
      </c>
      <c r="Q9879" s="4">
        <v>3.05</v>
      </c>
    </row>
    <row r="9880" spans="1:29" x14ac:dyDescent="0.25">
      <c r="A9880" s="3" t="s">
        <v>29</v>
      </c>
      <c r="B9880" s="3" t="s">
        <v>30</v>
      </c>
      <c r="C9880" s="3" t="s">
        <v>11893</v>
      </c>
      <c r="D9880" s="3" t="s">
        <v>11894</v>
      </c>
      <c r="E9880" s="3">
        <v>1E-3</v>
      </c>
      <c r="F9880" s="3">
        <v>3.34</v>
      </c>
      <c r="G9880" s="3">
        <v>29</v>
      </c>
      <c r="H9880" s="3">
        <v>2</v>
      </c>
      <c r="I9880" s="3">
        <v>2</v>
      </c>
      <c r="J9880" s="3">
        <v>2</v>
      </c>
      <c r="K9880" s="3">
        <v>127</v>
      </c>
      <c r="L9880" s="3">
        <v>14.6</v>
      </c>
      <c r="M9880" s="3">
        <v>5.88</v>
      </c>
      <c r="N9880" s="3">
        <v>5.72</v>
      </c>
      <c r="O9880" s="3">
        <v>2</v>
      </c>
      <c r="P9880" s="3" t="s">
        <v>315</v>
      </c>
      <c r="Q9880" s="3" t="s">
        <v>34</v>
      </c>
      <c r="R9880" s="3" t="s">
        <v>34</v>
      </c>
      <c r="S9880" s="3" t="s">
        <v>11895</v>
      </c>
      <c r="T9880" s="3" t="s">
        <v>34</v>
      </c>
      <c r="U9880" s="3" t="s">
        <v>11896</v>
      </c>
      <c r="V9880" s="3" t="s">
        <v>34</v>
      </c>
      <c r="W9880" s="3" t="s">
        <v>38</v>
      </c>
      <c r="X9880" s="3" t="s">
        <v>34</v>
      </c>
      <c r="Y9880" s="3" t="s">
        <v>34</v>
      </c>
      <c r="Z9880" s="3" t="s">
        <v>34</v>
      </c>
      <c r="AA9880" s="3">
        <v>0</v>
      </c>
      <c r="AB9880" s="3" t="s">
        <v>29</v>
      </c>
      <c r="AC9880" s="3">
        <v>1</v>
      </c>
    </row>
    <row r="9881" spans="1:29" hidden="1" outlineLevel="1" collapsed="1" x14ac:dyDescent="0.25">
      <c r="A9881" t="s">
        <v>34</v>
      </c>
      <c r="B9881" s="2" t="s">
        <v>39</v>
      </c>
      <c r="C9881" s="2" t="s">
        <v>40</v>
      </c>
      <c r="D9881" s="2" t="s">
        <v>41</v>
      </c>
      <c r="E9881" s="2" t="s">
        <v>42</v>
      </c>
      <c r="F9881" s="2" t="s">
        <v>43</v>
      </c>
      <c r="G9881" s="2" t="s">
        <v>28</v>
      </c>
      <c r="H9881" s="2" t="s">
        <v>44</v>
      </c>
      <c r="I9881" s="2" t="s">
        <v>8</v>
      </c>
      <c r="J9881" s="2" t="s">
        <v>45</v>
      </c>
      <c r="K9881" s="2" t="s">
        <v>46</v>
      </c>
      <c r="L9881" s="2" t="s">
        <v>47</v>
      </c>
      <c r="M9881" s="2" t="s">
        <v>27</v>
      </c>
      <c r="N9881" s="2" t="s">
        <v>48</v>
      </c>
      <c r="O9881" s="2" t="s">
        <v>49</v>
      </c>
      <c r="P9881" s="2" t="s">
        <v>50</v>
      </c>
      <c r="Q9881" s="2" t="s">
        <v>51</v>
      </c>
    </row>
    <row r="9882" spans="1:29" hidden="1" outlineLevel="1" collapsed="1" x14ac:dyDescent="0.25">
      <c r="A9882" t="s">
        <v>34</v>
      </c>
      <c r="B9882" s="4" t="s">
        <v>29</v>
      </c>
      <c r="C9882" s="4" t="s">
        <v>11897</v>
      </c>
      <c r="D9882" s="4" t="s">
        <v>317</v>
      </c>
      <c r="E9882" s="4">
        <v>2.7088299999999999E-2</v>
      </c>
      <c r="F9882" s="4">
        <v>1.14003E-3</v>
      </c>
      <c r="G9882" s="4">
        <v>1</v>
      </c>
      <c r="H9882" s="4">
        <v>1</v>
      </c>
      <c r="I9882" s="4">
        <v>1</v>
      </c>
      <c r="J9882" s="4" t="s">
        <v>11893</v>
      </c>
      <c r="K9882" s="4">
        <v>0</v>
      </c>
      <c r="L9882" s="4">
        <v>1991.9742699999999</v>
      </c>
      <c r="M9882" s="4" t="s">
        <v>29</v>
      </c>
      <c r="N9882" s="4" t="s">
        <v>29</v>
      </c>
      <c r="O9882" s="4">
        <v>4.1320000000000001E-4</v>
      </c>
      <c r="P9882" s="4">
        <v>4.7920000000000003E-3</v>
      </c>
      <c r="Q9882" s="4">
        <v>2.88</v>
      </c>
    </row>
    <row r="9883" spans="1:29" hidden="1" outlineLevel="1" collapsed="1" x14ac:dyDescent="0.25">
      <c r="A9883" t="s">
        <v>34</v>
      </c>
      <c r="B9883" s="4" t="s">
        <v>29</v>
      </c>
      <c r="C9883" s="4" t="s">
        <v>11898</v>
      </c>
      <c r="D9883" s="4" t="s">
        <v>34</v>
      </c>
      <c r="E9883" s="4">
        <v>0.22638</v>
      </c>
      <c r="F9883" s="4">
        <v>8.2162899999999994E-3</v>
      </c>
      <c r="G9883" s="4">
        <v>1</v>
      </c>
      <c r="H9883" s="4">
        <v>1</v>
      </c>
      <c r="I9883" s="4">
        <v>1</v>
      </c>
      <c r="J9883" s="4" t="s">
        <v>11893</v>
      </c>
      <c r="K9883" s="4">
        <v>0</v>
      </c>
      <c r="L9883" s="4">
        <v>2204.1485299999999</v>
      </c>
      <c r="M9883" s="4" t="s">
        <v>29</v>
      </c>
      <c r="N9883" s="4" t="s">
        <v>29</v>
      </c>
      <c r="O9883" s="4">
        <v>3.0279999999999999E-3</v>
      </c>
      <c r="P9883" s="4">
        <v>9.536E-2</v>
      </c>
      <c r="Q9883" s="4">
        <v>2.84</v>
      </c>
    </row>
    <row r="9884" spans="1:29" x14ac:dyDescent="0.25">
      <c r="A9884" s="3" t="s">
        <v>29</v>
      </c>
      <c r="B9884" s="3" t="s">
        <v>30</v>
      </c>
      <c r="C9884" s="3" t="s">
        <v>11899</v>
      </c>
      <c r="D9884" s="3" t="s">
        <v>11900</v>
      </c>
      <c r="E9884" s="3">
        <v>1E-3</v>
      </c>
      <c r="F9884" s="3">
        <v>3.3330000000000002</v>
      </c>
      <c r="G9884" s="3">
        <v>5</v>
      </c>
      <c r="H9884" s="3">
        <v>1</v>
      </c>
      <c r="I9884" s="3">
        <v>1</v>
      </c>
      <c r="J9884" s="3">
        <v>1</v>
      </c>
      <c r="K9884" s="3">
        <v>258</v>
      </c>
      <c r="L9884" s="3">
        <v>28.7</v>
      </c>
      <c r="M9884" s="3">
        <v>5.22</v>
      </c>
      <c r="N9884" s="3">
        <v>2.72</v>
      </c>
      <c r="O9884" s="3">
        <v>1</v>
      </c>
      <c r="P9884" s="3" t="s">
        <v>2217</v>
      </c>
      <c r="Q9884" s="3" t="s">
        <v>10453</v>
      </c>
      <c r="R9884" s="3" t="s">
        <v>5895</v>
      </c>
      <c r="S9884" s="3" t="s">
        <v>10046</v>
      </c>
      <c r="T9884" s="3" t="s">
        <v>11901</v>
      </c>
      <c r="U9884" s="3" t="s">
        <v>11899</v>
      </c>
      <c r="V9884" s="3" t="s">
        <v>11902</v>
      </c>
      <c r="W9884" s="3" t="s">
        <v>714</v>
      </c>
      <c r="X9884" s="3" t="s">
        <v>7975</v>
      </c>
      <c r="Y9884" s="3" t="s">
        <v>7976</v>
      </c>
      <c r="Z9884" s="3" t="s">
        <v>7977</v>
      </c>
      <c r="AA9884" s="3">
        <v>50</v>
      </c>
      <c r="AB9884" s="3" t="s">
        <v>29</v>
      </c>
      <c r="AC9884" s="3">
        <v>1</v>
      </c>
    </row>
    <row r="9885" spans="1:29" hidden="1" outlineLevel="1" collapsed="1" x14ac:dyDescent="0.25">
      <c r="A9885" t="s">
        <v>34</v>
      </c>
      <c r="B9885" s="2" t="s">
        <v>39</v>
      </c>
      <c r="C9885" s="2" t="s">
        <v>40</v>
      </c>
      <c r="D9885" s="2" t="s">
        <v>41</v>
      </c>
      <c r="E9885" s="2" t="s">
        <v>42</v>
      </c>
      <c r="F9885" s="2" t="s">
        <v>43</v>
      </c>
      <c r="G9885" s="2" t="s">
        <v>28</v>
      </c>
      <c r="H9885" s="2" t="s">
        <v>44</v>
      </c>
      <c r="I9885" s="2" t="s">
        <v>8</v>
      </c>
      <c r="J9885" s="2" t="s">
        <v>45</v>
      </c>
      <c r="K9885" s="2" t="s">
        <v>46</v>
      </c>
      <c r="L9885" s="2" t="s">
        <v>47</v>
      </c>
      <c r="M9885" s="2" t="s">
        <v>27</v>
      </c>
      <c r="N9885" s="2" t="s">
        <v>48</v>
      </c>
      <c r="O9885" s="2" t="s">
        <v>49</v>
      </c>
      <c r="P9885" s="2" t="s">
        <v>50</v>
      </c>
      <c r="Q9885" s="2" t="s">
        <v>51</v>
      </c>
    </row>
    <row r="9886" spans="1:29" hidden="1" outlineLevel="1" collapsed="1" x14ac:dyDescent="0.25">
      <c r="A9886" t="s">
        <v>34</v>
      </c>
      <c r="B9886" s="4" t="s">
        <v>29</v>
      </c>
      <c r="C9886" s="4" t="s">
        <v>11903</v>
      </c>
      <c r="D9886" s="4" t="s">
        <v>34</v>
      </c>
      <c r="E9886" s="4">
        <v>3.9215600000000001E-3</v>
      </c>
      <c r="F9886" s="4">
        <v>3.0793500000000001E-4</v>
      </c>
      <c r="G9886" s="4">
        <v>1</v>
      </c>
      <c r="H9886" s="4">
        <v>1</v>
      </c>
      <c r="I9886" s="4">
        <v>1</v>
      </c>
      <c r="J9886" s="4" t="s">
        <v>11899</v>
      </c>
      <c r="K9886" s="4">
        <v>1</v>
      </c>
      <c r="L9886" s="4">
        <v>1570.95669</v>
      </c>
      <c r="M9886" s="4" t="s">
        <v>29</v>
      </c>
      <c r="N9886" s="4" t="s">
        <v>29</v>
      </c>
      <c r="O9886" s="4">
        <v>1.192E-4</v>
      </c>
      <c r="P9886" s="4">
        <v>4.64E-4</v>
      </c>
      <c r="Q9886" s="4">
        <v>2.72</v>
      </c>
    </row>
    <row r="9887" spans="1:29" x14ac:dyDescent="0.25">
      <c r="A9887" s="3" t="s">
        <v>29</v>
      </c>
      <c r="B9887" s="3" t="s">
        <v>30</v>
      </c>
      <c r="C9887" s="3" t="s">
        <v>11904</v>
      </c>
      <c r="D9887" s="3" t="s">
        <v>11905</v>
      </c>
      <c r="E9887" s="3">
        <v>1E-3</v>
      </c>
      <c r="F9887" s="3">
        <v>3.319</v>
      </c>
      <c r="G9887" s="3">
        <v>3</v>
      </c>
      <c r="H9887" s="3">
        <v>1</v>
      </c>
      <c r="I9887" s="3">
        <v>1</v>
      </c>
      <c r="J9887" s="3">
        <v>1</v>
      </c>
      <c r="K9887" s="3">
        <v>470</v>
      </c>
      <c r="L9887" s="3">
        <v>53.7</v>
      </c>
      <c r="M9887" s="3">
        <v>8.98</v>
      </c>
      <c r="N9887" s="3">
        <v>3</v>
      </c>
      <c r="O9887" s="3">
        <v>1</v>
      </c>
      <c r="P9887" s="3" t="s">
        <v>5861</v>
      </c>
      <c r="Q9887" s="3" t="s">
        <v>2310</v>
      </c>
      <c r="R9887" s="3" t="s">
        <v>189</v>
      </c>
      <c r="S9887" s="3" t="s">
        <v>11906</v>
      </c>
      <c r="T9887" s="3" t="s">
        <v>11907</v>
      </c>
      <c r="U9887" s="3" t="s">
        <v>11904</v>
      </c>
      <c r="V9887" s="3" t="s">
        <v>11908</v>
      </c>
      <c r="W9887" s="3" t="s">
        <v>2549</v>
      </c>
      <c r="X9887" s="3" t="s">
        <v>34</v>
      </c>
      <c r="Y9887" s="3" t="s">
        <v>34</v>
      </c>
      <c r="Z9887" s="3" t="s">
        <v>34</v>
      </c>
      <c r="AA9887" s="3">
        <v>0</v>
      </c>
      <c r="AB9887" s="3" t="s">
        <v>29</v>
      </c>
      <c r="AC9887" s="3">
        <v>1</v>
      </c>
    </row>
    <row r="9888" spans="1:29" hidden="1" outlineLevel="1" collapsed="1" x14ac:dyDescent="0.25">
      <c r="A9888" t="s">
        <v>34</v>
      </c>
      <c r="B9888" s="2" t="s">
        <v>39</v>
      </c>
      <c r="C9888" s="2" t="s">
        <v>40</v>
      </c>
      <c r="D9888" s="2" t="s">
        <v>41</v>
      </c>
      <c r="E9888" s="2" t="s">
        <v>42</v>
      </c>
      <c r="F9888" s="2" t="s">
        <v>43</v>
      </c>
      <c r="G9888" s="2" t="s">
        <v>28</v>
      </c>
      <c r="H9888" s="2" t="s">
        <v>44</v>
      </c>
      <c r="I9888" s="2" t="s">
        <v>8</v>
      </c>
      <c r="J9888" s="2" t="s">
        <v>45</v>
      </c>
      <c r="K9888" s="2" t="s">
        <v>46</v>
      </c>
      <c r="L9888" s="2" t="s">
        <v>47</v>
      </c>
      <c r="M9888" s="2" t="s">
        <v>27</v>
      </c>
      <c r="N9888" s="2" t="s">
        <v>48</v>
      </c>
      <c r="O9888" s="2" t="s">
        <v>49</v>
      </c>
      <c r="P9888" s="2" t="s">
        <v>50</v>
      </c>
      <c r="Q9888" s="2" t="s">
        <v>51</v>
      </c>
    </row>
    <row r="9889" spans="1:29" hidden="1" outlineLevel="1" collapsed="1" x14ac:dyDescent="0.25">
      <c r="A9889" t="s">
        <v>34</v>
      </c>
      <c r="B9889" s="4" t="s">
        <v>29</v>
      </c>
      <c r="C9889" s="4" t="s">
        <v>11909</v>
      </c>
      <c r="D9889" s="4" t="s">
        <v>154</v>
      </c>
      <c r="E9889" s="4">
        <v>4.0489899999999997E-3</v>
      </c>
      <c r="F9889" s="4">
        <v>3.0793500000000001E-4</v>
      </c>
      <c r="G9889" s="4">
        <v>1</v>
      </c>
      <c r="H9889" s="4">
        <v>1</v>
      </c>
      <c r="I9889" s="4">
        <v>1</v>
      </c>
      <c r="J9889" s="4" t="s">
        <v>11904</v>
      </c>
      <c r="K9889" s="4">
        <v>0</v>
      </c>
      <c r="L9889" s="4">
        <v>1389.7446500000001</v>
      </c>
      <c r="M9889" s="4" t="s">
        <v>29</v>
      </c>
      <c r="N9889" s="4" t="s">
        <v>29</v>
      </c>
      <c r="O9889" s="4">
        <v>1.192E-4</v>
      </c>
      <c r="P9889" s="4">
        <v>4.8010000000000001E-4</v>
      </c>
      <c r="Q9889" s="4">
        <v>3</v>
      </c>
    </row>
    <row r="9890" spans="1:29" x14ac:dyDescent="0.25">
      <c r="A9890" s="3" t="s">
        <v>29</v>
      </c>
      <c r="B9890" s="3" t="s">
        <v>30</v>
      </c>
      <c r="C9890" s="3" t="s">
        <v>11910</v>
      </c>
      <c r="D9890" s="3" t="s">
        <v>11911</v>
      </c>
      <c r="E9890" s="3">
        <v>1E-3</v>
      </c>
      <c r="F9890" s="3">
        <v>3.3159999999999998</v>
      </c>
      <c r="G9890" s="3">
        <v>4</v>
      </c>
      <c r="H9890" s="3">
        <v>1</v>
      </c>
      <c r="I9890" s="3">
        <v>1</v>
      </c>
      <c r="J9890" s="3">
        <v>1</v>
      </c>
      <c r="K9890" s="3">
        <v>329</v>
      </c>
      <c r="L9890" s="3">
        <v>37.1</v>
      </c>
      <c r="M9890" s="3">
        <v>5.83</v>
      </c>
      <c r="N9890" s="3">
        <v>3.28</v>
      </c>
      <c r="O9890" s="3">
        <v>1</v>
      </c>
      <c r="P9890" s="3" t="s">
        <v>34</v>
      </c>
      <c r="Q9890" s="3" t="s">
        <v>34</v>
      </c>
      <c r="R9890" s="3" t="s">
        <v>189</v>
      </c>
      <c r="S9890" s="3" t="s">
        <v>11912</v>
      </c>
      <c r="T9890" s="3" t="s">
        <v>34</v>
      </c>
      <c r="U9890" s="3" t="s">
        <v>11910</v>
      </c>
      <c r="V9890" s="3" t="s">
        <v>34</v>
      </c>
      <c r="W9890" s="3" t="s">
        <v>810</v>
      </c>
      <c r="X9890" s="3" t="s">
        <v>34</v>
      </c>
      <c r="Y9890" s="3" t="s">
        <v>34</v>
      </c>
      <c r="Z9890" s="3" t="s">
        <v>34</v>
      </c>
      <c r="AA9890" s="3">
        <v>0</v>
      </c>
      <c r="AB9890" s="3" t="s">
        <v>29</v>
      </c>
      <c r="AC9890" s="3">
        <v>1</v>
      </c>
    </row>
    <row r="9891" spans="1:29" hidden="1" outlineLevel="1" collapsed="1" x14ac:dyDescent="0.25">
      <c r="A9891" t="s">
        <v>34</v>
      </c>
      <c r="B9891" s="2" t="s">
        <v>39</v>
      </c>
      <c r="C9891" s="2" t="s">
        <v>40</v>
      </c>
      <c r="D9891" s="2" t="s">
        <v>41</v>
      </c>
      <c r="E9891" s="2" t="s">
        <v>42</v>
      </c>
      <c r="F9891" s="2" t="s">
        <v>43</v>
      </c>
      <c r="G9891" s="2" t="s">
        <v>28</v>
      </c>
      <c r="H9891" s="2" t="s">
        <v>44</v>
      </c>
      <c r="I9891" s="2" t="s">
        <v>8</v>
      </c>
      <c r="J9891" s="2" t="s">
        <v>45</v>
      </c>
      <c r="K9891" s="2" t="s">
        <v>46</v>
      </c>
      <c r="L9891" s="2" t="s">
        <v>47</v>
      </c>
      <c r="M9891" s="2" t="s">
        <v>27</v>
      </c>
      <c r="N9891" s="2" t="s">
        <v>48</v>
      </c>
      <c r="O9891" s="2" t="s">
        <v>49</v>
      </c>
      <c r="P9891" s="2" t="s">
        <v>50</v>
      </c>
      <c r="Q9891" s="2" t="s">
        <v>51</v>
      </c>
    </row>
    <row r="9892" spans="1:29" hidden="1" outlineLevel="1" collapsed="1" x14ac:dyDescent="0.25">
      <c r="A9892" t="s">
        <v>34</v>
      </c>
      <c r="B9892" s="4" t="s">
        <v>29</v>
      </c>
      <c r="C9892" s="4" t="s">
        <v>11913</v>
      </c>
      <c r="D9892" s="4" t="s">
        <v>72</v>
      </c>
      <c r="E9892" s="4">
        <v>4.0749599999999999E-3</v>
      </c>
      <c r="F9892" s="4">
        <v>3.0793500000000001E-4</v>
      </c>
      <c r="G9892" s="4">
        <v>1</v>
      </c>
      <c r="H9892" s="4">
        <v>1</v>
      </c>
      <c r="I9892" s="4">
        <v>1</v>
      </c>
      <c r="J9892" s="4" t="s">
        <v>11910</v>
      </c>
      <c r="K9892" s="4">
        <v>0</v>
      </c>
      <c r="L9892" s="4">
        <v>1369.80494</v>
      </c>
      <c r="M9892" s="4" t="s">
        <v>29</v>
      </c>
      <c r="N9892" s="4" t="s">
        <v>29</v>
      </c>
      <c r="O9892" s="4">
        <v>1.192E-4</v>
      </c>
      <c r="P9892" s="4">
        <v>4.8309999999999998E-4</v>
      </c>
      <c r="Q9892" s="4">
        <v>3.28</v>
      </c>
    </row>
    <row r="9893" spans="1:29" x14ac:dyDescent="0.25">
      <c r="A9893" s="3" t="s">
        <v>29</v>
      </c>
      <c r="B9893" s="3" t="s">
        <v>30</v>
      </c>
      <c r="C9893" s="3" t="s">
        <v>11914</v>
      </c>
      <c r="D9893" s="3" t="s">
        <v>11915</v>
      </c>
      <c r="E9893" s="3">
        <v>1E-3</v>
      </c>
      <c r="F9893" s="3">
        <v>3.3140000000000001</v>
      </c>
      <c r="G9893" s="3">
        <v>4</v>
      </c>
      <c r="H9893" s="3">
        <v>1</v>
      </c>
      <c r="I9893" s="3">
        <v>1</v>
      </c>
      <c r="J9893" s="3">
        <v>1</v>
      </c>
      <c r="K9893" s="3">
        <v>337</v>
      </c>
      <c r="L9893" s="3">
        <v>38.799999999999997</v>
      </c>
      <c r="M9893" s="3">
        <v>7.99</v>
      </c>
      <c r="N9893" s="3">
        <v>2.48</v>
      </c>
      <c r="O9893" s="3">
        <v>1</v>
      </c>
      <c r="P9893" s="3" t="s">
        <v>315</v>
      </c>
      <c r="Q9893" s="3" t="s">
        <v>34</v>
      </c>
      <c r="R9893" s="3" t="s">
        <v>189</v>
      </c>
      <c r="S9893" s="3" t="s">
        <v>11916</v>
      </c>
      <c r="T9893" s="3" t="s">
        <v>34</v>
      </c>
      <c r="U9893" s="3" t="s">
        <v>11917</v>
      </c>
      <c r="V9893" s="3" t="s">
        <v>34</v>
      </c>
      <c r="W9893" s="3" t="s">
        <v>38</v>
      </c>
      <c r="X9893" s="3" t="s">
        <v>34</v>
      </c>
      <c r="Y9893" s="3" t="s">
        <v>34</v>
      </c>
      <c r="Z9893" s="3" t="s">
        <v>34</v>
      </c>
      <c r="AA9893" s="3">
        <v>0</v>
      </c>
      <c r="AB9893" s="3" t="s">
        <v>29</v>
      </c>
      <c r="AC9893" s="3">
        <v>1</v>
      </c>
    </row>
    <row r="9894" spans="1:29" hidden="1" outlineLevel="1" collapsed="1" x14ac:dyDescent="0.25">
      <c r="A9894" t="s">
        <v>34</v>
      </c>
      <c r="B9894" s="2" t="s">
        <v>39</v>
      </c>
      <c r="C9894" s="2" t="s">
        <v>40</v>
      </c>
      <c r="D9894" s="2" t="s">
        <v>41</v>
      </c>
      <c r="E9894" s="2" t="s">
        <v>42</v>
      </c>
      <c r="F9894" s="2" t="s">
        <v>43</v>
      </c>
      <c r="G9894" s="2" t="s">
        <v>28</v>
      </c>
      <c r="H9894" s="2" t="s">
        <v>44</v>
      </c>
      <c r="I9894" s="2" t="s">
        <v>8</v>
      </c>
      <c r="J9894" s="2" t="s">
        <v>45</v>
      </c>
      <c r="K9894" s="2" t="s">
        <v>46</v>
      </c>
      <c r="L9894" s="2" t="s">
        <v>47</v>
      </c>
      <c r="M9894" s="2" t="s">
        <v>27</v>
      </c>
      <c r="N9894" s="2" t="s">
        <v>48</v>
      </c>
      <c r="O9894" s="2" t="s">
        <v>49</v>
      </c>
      <c r="P9894" s="2" t="s">
        <v>50</v>
      </c>
      <c r="Q9894" s="2" t="s">
        <v>51</v>
      </c>
    </row>
    <row r="9895" spans="1:29" hidden="1" outlineLevel="1" collapsed="1" x14ac:dyDescent="0.25">
      <c r="A9895" t="s">
        <v>34</v>
      </c>
      <c r="B9895" s="4" t="s">
        <v>29</v>
      </c>
      <c r="C9895" s="4" t="s">
        <v>11918</v>
      </c>
      <c r="D9895" s="4" t="s">
        <v>34</v>
      </c>
      <c r="E9895" s="4">
        <v>4.0749599999999999E-3</v>
      </c>
      <c r="F9895" s="4">
        <v>3.0793500000000001E-4</v>
      </c>
      <c r="G9895" s="4">
        <v>1</v>
      </c>
      <c r="H9895" s="4">
        <v>1</v>
      </c>
      <c r="I9895" s="4">
        <v>1</v>
      </c>
      <c r="J9895" s="4" t="s">
        <v>11914</v>
      </c>
      <c r="K9895" s="4">
        <v>0</v>
      </c>
      <c r="L9895" s="4">
        <v>1414.83043</v>
      </c>
      <c r="M9895" s="4" t="s">
        <v>29</v>
      </c>
      <c r="N9895" s="4" t="s">
        <v>29</v>
      </c>
      <c r="O9895" s="4">
        <v>1.192E-4</v>
      </c>
      <c r="P9895" s="4">
        <v>4.8519999999999998E-4</v>
      </c>
      <c r="Q9895" s="4">
        <v>2.48</v>
      </c>
    </row>
    <row r="9896" spans="1:29" x14ac:dyDescent="0.25">
      <c r="A9896" s="3" t="s">
        <v>29</v>
      </c>
      <c r="B9896" s="3" t="s">
        <v>30</v>
      </c>
      <c r="C9896" s="3" t="s">
        <v>11919</v>
      </c>
      <c r="D9896" s="3" t="s">
        <v>11920</v>
      </c>
      <c r="E9896" s="3">
        <v>1E-3</v>
      </c>
      <c r="F9896" s="3">
        <v>3.2829999999999999</v>
      </c>
      <c r="G9896" s="3">
        <v>15</v>
      </c>
      <c r="H9896" s="3">
        <v>1</v>
      </c>
      <c r="I9896" s="3">
        <v>1</v>
      </c>
      <c r="J9896" s="3">
        <v>1</v>
      </c>
      <c r="K9896" s="3">
        <v>93</v>
      </c>
      <c r="L9896" s="3">
        <v>10.3</v>
      </c>
      <c r="M9896" s="3">
        <v>5.36</v>
      </c>
      <c r="N9896" s="3">
        <v>2.79</v>
      </c>
      <c r="O9896" s="3">
        <v>1</v>
      </c>
      <c r="P9896" s="3" t="s">
        <v>711</v>
      </c>
      <c r="Q9896" s="3" t="s">
        <v>34</v>
      </c>
      <c r="R9896" s="3" t="s">
        <v>1044</v>
      </c>
      <c r="S9896" s="3" t="s">
        <v>11921</v>
      </c>
      <c r="T9896" s="3" t="s">
        <v>34</v>
      </c>
      <c r="U9896" s="3" t="s">
        <v>11922</v>
      </c>
      <c r="V9896" s="3" t="s">
        <v>34</v>
      </c>
      <c r="W9896" s="3" t="s">
        <v>1758</v>
      </c>
      <c r="X9896" s="3" t="s">
        <v>34</v>
      </c>
      <c r="Y9896" s="3" t="s">
        <v>34</v>
      </c>
      <c r="Z9896" s="3" t="s">
        <v>34</v>
      </c>
      <c r="AA9896" s="3">
        <v>0</v>
      </c>
      <c r="AB9896" s="3" t="s">
        <v>29</v>
      </c>
      <c r="AC9896" s="3">
        <v>1</v>
      </c>
    </row>
    <row r="9897" spans="1:29" hidden="1" outlineLevel="1" collapsed="1" x14ac:dyDescent="0.25">
      <c r="A9897" t="s">
        <v>34</v>
      </c>
      <c r="B9897" s="2" t="s">
        <v>39</v>
      </c>
      <c r="C9897" s="2" t="s">
        <v>40</v>
      </c>
      <c r="D9897" s="2" t="s">
        <v>41</v>
      </c>
      <c r="E9897" s="2" t="s">
        <v>42</v>
      </c>
      <c r="F9897" s="2" t="s">
        <v>43</v>
      </c>
      <c r="G9897" s="2" t="s">
        <v>28</v>
      </c>
      <c r="H9897" s="2" t="s">
        <v>44</v>
      </c>
      <c r="I9897" s="2" t="s">
        <v>8</v>
      </c>
      <c r="J9897" s="2" t="s">
        <v>45</v>
      </c>
      <c r="K9897" s="2" t="s">
        <v>46</v>
      </c>
      <c r="L9897" s="2" t="s">
        <v>47</v>
      </c>
      <c r="M9897" s="2" t="s">
        <v>27</v>
      </c>
      <c r="N9897" s="2" t="s">
        <v>48</v>
      </c>
      <c r="O9897" s="2" t="s">
        <v>49</v>
      </c>
      <c r="P9897" s="2" t="s">
        <v>50</v>
      </c>
      <c r="Q9897" s="2" t="s">
        <v>51</v>
      </c>
    </row>
    <row r="9898" spans="1:29" hidden="1" outlineLevel="1" collapsed="1" x14ac:dyDescent="0.25">
      <c r="A9898" t="s">
        <v>34</v>
      </c>
      <c r="B9898" s="4" t="s">
        <v>29</v>
      </c>
      <c r="C9898" s="4" t="s">
        <v>11923</v>
      </c>
      <c r="D9898" s="4" t="s">
        <v>317</v>
      </c>
      <c r="E9898" s="4">
        <v>4.3440299999999996E-3</v>
      </c>
      <c r="F9898" s="4">
        <v>3.0793500000000001E-4</v>
      </c>
      <c r="G9898" s="4">
        <v>1</v>
      </c>
      <c r="H9898" s="4">
        <v>1</v>
      </c>
      <c r="I9898" s="4">
        <v>1</v>
      </c>
      <c r="J9898" s="4" t="s">
        <v>11919</v>
      </c>
      <c r="K9898" s="4">
        <v>0</v>
      </c>
      <c r="L9898" s="4">
        <v>1702.7741100000001</v>
      </c>
      <c r="M9898" s="4" t="s">
        <v>29</v>
      </c>
      <c r="N9898" s="4" t="s">
        <v>29</v>
      </c>
      <c r="O9898" s="4">
        <v>1.192E-4</v>
      </c>
      <c r="P9898" s="4">
        <v>5.2090000000000003E-4</v>
      </c>
      <c r="Q9898" s="4">
        <v>2.79</v>
      </c>
    </row>
    <row r="9899" spans="1:29" x14ac:dyDescent="0.25">
      <c r="A9899" s="3" t="s">
        <v>29</v>
      </c>
      <c r="B9899" s="3" t="s">
        <v>30</v>
      </c>
      <c r="C9899" s="3" t="s">
        <v>11924</v>
      </c>
      <c r="D9899" s="3" t="s">
        <v>11925</v>
      </c>
      <c r="E9899" s="3">
        <v>1E-3</v>
      </c>
      <c r="F9899" s="3">
        <v>3.2770000000000001</v>
      </c>
      <c r="G9899" s="3">
        <v>6</v>
      </c>
      <c r="H9899" s="3">
        <v>1</v>
      </c>
      <c r="I9899" s="3">
        <v>1</v>
      </c>
      <c r="J9899" s="3">
        <v>1</v>
      </c>
      <c r="K9899" s="3">
        <v>204</v>
      </c>
      <c r="L9899" s="3">
        <v>23.6</v>
      </c>
      <c r="M9899" s="3">
        <v>10.32</v>
      </c>
      <c r="N9899" s="3">
        <v>2.93</v>
      </c>
      <c r="O9899" s="3">
        <v>1</v>
      </c>
      <c r="P9899" s="3" t="s">
        <v>34</v>
      </c>
      <c r="Q9899" s="3" t="s">
        <v>34</v>
      </c>
      <c r="R9899" s="3" t="s">
        <v>34</v>
      </c>
      <c r="S9899" s="3" t="s">
        <v>34</v>
      </c>
      <c r="T9899" s="3" t="s">
        <v>34</v>
      </c>
      <c r="U9899" s="3" t="s">
        <v>11926</v>
      </c>
      <c r="V9899" s="3" t="s">
        <v>34</v>
      </c>
      <c r="W9899" s="3" t="s">
        <v>1343</v>
      </c>
      <c r="X9899" s="3" t="s">
        <v>34</v>
      </c>
      <c r="Y9899" s="3" t="s">
        <v>34</v>
      </c>
      <c r="Z9899" s="3" t="s">
        <v>34</v>
      </c>
      <c r="AA9899" s="3">
        <v>0</v>
      </c>
      <c r="AB9899" s="3" t="s">
        <v>29</v>
      </c>
      <c r="AC9899" s="3">
        <v>1</v>
      </c>
    </row>
    <row r="9900" spans="1:29" hidden="1" outlineLevel="1" collapsed="1" x14ac:dyDescent="0.25">
      <c r="A9900" t="s">
        <v>34</v>
      </c>
      <c r="B9900" s="2" t="s">
        <v>39</v>
      </c>
      <c r="C9900" s="2" t="s">
        <v>40</v>
      </c>
      <c r="D9900" s="2" t="s">
        <v>41</v>
      </c>
      <c r="E9900" s="2" t="s">
        <v>42</v>
      </c>
      <c r="F9900" s="2" t="s">
        <v>43</v>
      </c>
      <c r="G9900" s="2" t="s">
        <v>28</v>
      </c>
      <c r="H9900" s="2" t="s">
        <v>44</v>
      </c>
      <c r="I9900" s="2" t="s">
        <v>8</v>
      </c>
      <c r="J9900" s="2" t="s">
        <v>45</v>
      </c>
      <c r="K9900" s="2" t="s">
        <v>46</v>
      </c>
      <c r="L9900" s="2" t="s">
        <v>47</v>
      </c>
      <c r="M9900" s="2" t="s">
        <v>27</v>
      </c>
      <c r="N9900" s="2" t="s">
        <v>48</v>
      </c>
      <c r="O9900" s="2" t="s">
        <v>49</v>
      </c>
      <c r="P9900" s="2" t="s">
        <v>50</v>
      </c>
      <c r="Q9900" s="2" t="s">
        <v>51</v>
      </c>
    </row>
    <row r="9901" spans="1:29" hidden="1" outlineLevel="1" collapsed="1" x14ac:dyDescent="0.25">
      <c r="A9901" t="s">
        <v>34</v>
      </c>
      <c r="B9901" s="4" t="s">
        <v>29</v>
      </c>
      <c r="C9901" s="4" t="s">
        <v>11927</v>
      </c>
      <c r="D9901" s="4" t="s">
        <v>34</v>
      </c>
      <c r="E9901" s="4">
        <v>4.3999199999999999E-3</v>
      </c>
      <c r="F9901" s="4">
        <v>3.0793500000000001E-4</v>
      </c>
      <c r="G9901" s="4">
        <v>1</v>
      </c>
      <c r="H9901" s="4">
        <v>1</v>
      </c>
      <c r="I9901" s="4">
        <v>1</v>
      </c>
      <c r="J9901" s="4" t="s">
        <v>11924</v>
      </c>
      <c r="K9901" s="4">
        <v>0</v>
      </c>
      <c r="L9901" s="4">
        <v>1363.7328399999999</v>
      </c>
      <c r="M9901" s="4" t="s">
        <v>29</v>
      </c>
      <c r="N9901" s="4" t="s">
        <v>29</v>
      </c>
      <c r="O9901" s="4">
        <v>1.192E-4</v>
      </c>
      <c r="P9901" s="4">
        <v>5.2890000000000001E-4</v>
      </c>
      <c r="Q9901" s="4">
        <v>2.93</v>
      </c>
    </row>
    <row r="9902" spans="1:29" x14ac:dyDescent="0.25">
      <c r="A9902" s="3" t="s">
        <v>29</v>
      </c>
      <c r="B9902" s="3" t="s">
        <v>30</v>
      </c>
      <c r="C9902" s="3" t="s">
        <v>11928</v>
      </c>
      <c r="D9902" s="3" t="s">
        <v>11929</v>
      </c>
      <c r="E9902" s="3">
        <v>1E-3</v>
      </c>
      <c r="F9902" s="3">
        <v>3.2709999999999999</v>
      </c>
      <c r="G9902" s="3">
        <v>8</v>
      </c>
      <c r="H9902" s="3">
        <v>1</v>
      </c>
      <c r="I9902" s="3">
        <v>1</v>
      </c>
      <c r="J9902" s="3">
        <v>1</v>
      </c>
      <c r="K9902" s="3">
        <v>211</v>
      </c>
      <c r="L9902" s="3">
        <v>23.9</v>
      </c>
      <c r="M9902" s="3">
        <v>10.14</v>
      </c>
      <c r="N9902" s="3">
        <v>2.69</v>
      </c>
      <c r="O9902" s="3">
        <v>1</v>
      </c>
      <c r="P9902" s="3" t="s">
        <v>34</v>
      </c>
      <c r="Q9902" s="3" t="s">
        <v>8952</v>
      </c>
      <c r="R9902" s="3" t="s">
        <v>34</v>
      </c>
      <c r="S9902" s="3" t="s">
        <v>34</v>
      </c>
      <c r="T9902" s="3" t="s">
        <v>11930</v>
      </c>
      <c r="U9902" s="3" t="s">
        <v>11928</v>
      </c>
      <c r="V9902" s="3" t="s">
        <v>11931</v>
      </c>
      <c r="W9902" s="3" t="s">
        <v>536</v>
      </c>
      <c r="X9902" s="3" t="s">
        <v>34</v>
      </c>
      <c r="Y9902" s="3" t="s">
        <v>34</v>
      </c>
      <c r="Z9902" s="3" t="s">
        <v>34</v>
      </c>
      <c r="AA9902" s="3">
        <v>0</v>
      </c>
      <c r="AB9902" s="3" t="s">
        <v>29</v>
      </c>
      <c r="AC9902" s="3">
        <v>1</v>
      </c>
    </row>
    <row r="9903" spans="1:29" hidden="1" outlineLevel="1" collapsed="1" x14ac:dyDescent="0.25">
      <c r="A9903" t="s">
        <v>34</v>
      </c>
      <c r="B9903" s="2" t="s">
        <v>39</v>
      </c>
      <c r="C9903" s="2" t="s">
        <v>40</v>
      </c>
      <c r="D9903" s="2" t="s">
        <v>41</v>
      </c>
      <c r="E9903" s="2" t="s">
        <v>42</v>
      </c>
      <c r="F9903" s="2" t="s">
        <v>43</v>
      </c>
      <c r="G9903" s="2" t="s">
        <v>28</v>
      </c>
      <c r="H9903" s="2" t="s">
        <v>44</v>
      </c>
      <c r="I9903" s="2" t="s">
        <v>8</v>
      </c>
      <c r="J9903" s="2" t="s">
        <v>45</v>
      </c>
      <c r="K9903" s="2" t="s">
        <v>46</v>
      </c>
      <c r="L9903" s="2" t="s">
        <v>47</v>
      </c>
      <c r="M9903" s="2" t="s">
        <v>27</v>
      </c>
      <c r="N9903" s="2" t="s">
        <v>48</v>
      </c>
      <c r="O9903" s="2" t="s">
        <v>49</v>
      </c>
      <c r="P9903" s="2" t="s">
        <v>50</v>
      </c>
      <c r="Q9903" s="2" t="s">
        <v>51</v>
      </c>
    </row>
    <row r="9904" spans="1:29" hidden="1" outlineLevel="1" collapsed="1" x14ac:dyDescent="0.25">
      <c r="A9904" t="s">
        <v>34</v>
      </c>
      <c r="B9904" s="4" t="s">
        <v>29</v>
      </c>
      <c r="C9904" s="4" t="s">
        <v>11932</v>
      </c>
      <c r="D9904" s="4" t="s">
        <v>34</v>
      </c>
      <c r="E9904" s="4">
        <v>4.4565300000000002E-3</v>
      </c>
      <c r="F9904" s="4">
        <v>3.0793500000000001E-4</v>
      </c>
      <c r="G9904" s="4">
        <v>1</v>
      </c>
      <c r="H9904" s="4">
        <v>1</v>
      </c>
      <c r="I9904" s="4">
        <v>1</v>
      </c>
      <c r="J9904" s="4" t="s">
        <v>11928</v>
      </c>
      <c r="K9904" s="4">
        <v>0</v>
      </c>
      <c r="L9904" s="4">
        <v>1785.79394</v>
      </c>
      <c r="M9904" s="4" t="s">
        <v>29</v>
      </c>
      <c r="N9904" s="4" t="s">
        <v>29</v>
      </c>
      <c r="O9904" s="4">
        <v>1.192E-4</v>
      </c>
      <c r="P9904" s="4">
        <v>5.354E-4</v>
      </c>
      <c r="Q9904" s="4">
        <v>2.69</v>
      </c>
    </row>
    <row r="9905" spans="1:29" x14ac:dyDescent="0.25">
      <c r="A9905" s="3" t="s">
        <v>29</v>
      </c>
      <c r="B9905" s="3" t="s">
        <v>30</v>
      </c>
      <c r="C9905" s="3" t="s">
        <v>11933</v>
      </c>
      <c r="D9905" s="3" t="s">
        <v>11934</v>
      </c>
      <c r="E9905" s="3">
        <v>1E-3</v>
      </c>
      <c r="F9905" s="3">
        <v>3.27</v>
      </c>
      <c r="G9905" s="3">
        <v>4</v>
      </c>
      <c r="H9905" s="3">
        <v>1</v>
      </c>
      <c r="I9905" s="3">
        <v>1</v>
      </c>
      <c r="J9905" s="3">
        <v>1</v>
      </c>
      <c r="K9905" s="3">
        <v>394</v>
      </c>
      <c r="L9905" s="3">
        <v>44.1</v>
      </c>
      <c r="M9905" s="3">
        <v>7.43</v>
      </c>
      <c r="N9905" s="3">
        <v>2.81</v>
      </c>
      <c r="O9905" s="3">
        <v>1</v>
      </c>
      <c r="P9905" s="3" t="s">
        <v>34</v>
      </c>
      <c r="Q9905" s="3" t="s">
        <v>34</v>
      </c>
      <c r="R9905" s="3" t="s">
        <v>1501</v>
      </c>
      <c r="S9905" s="3" t="s">
        <v>11935</v>
      </c>
      <c r="T9905" s="3" t="s">
        <v>34</v>
      </c>
      <c r="U9905" s="3" t="s">
        <v>11936</v>
      </c>
      <c r="V9905" s="3" t="s">
        <v>34</v>
      </c>
      <c r="W9905" s="3" t="s">
        <v>193</v>
      </c>
      <c r="X9905" s="3" t="s">
        <v>34</v>
      </c>
      <c r="Y9905" s="3" t="s">
        <v>34</v>
      </c>
      <c r="Z9905" s="3" t="s">
        <v>34</v>
      </c>
      <c r="AA9905" s="3">
        <v>0</v>
      </c>
      <c r="AB9905" s="3" t="s">
        <v>29</v>
      </c>
      <c r="AC9905" s="3">
        <v>1</v>
      </c>
    </row>
    <row r="9906" spans="1:29" hidden="1" outlineLevel="1" collapsed="1" x14ac:dyDescent="0.25">
      <c r="A9906" t="s">
        <v>34</v>
      </c>
      <c r="B9906" s="2" t="s">
        <v>39</v>
      </c>
      <c r="C9906" s="2" t="s">
        <v>40</v>
      </c>
      <c r="D9906" s="2" t="s">
        <v>41</v>
      </c>
      <c r="E9906" s="2" t="s">
        <v>42</v>
      </c>
      <c r="F9906" s="2" t="s">
        <v>43</v>
      </c>
      <c r="G9906" s="2" t="s">
        <v>28</v>
      </c>
      <c r="H9906" s="2" t="s">
        <v>44</v>
      </c>
      <c r="I9906" s="2" t="s">
        <v>8</v>
      </c>
      <c r="J9906" s="2" t="s">
        <v>45</v>
      </c>
      <c r="K9906" s="2" t="s">
        <v>46</v>
      </c>
      <c r="L9906" s="2" t="s">
        <v>47</v>
      </c>
      <c r="M9906" s="2" t="s">
        <v>27</v>
      </c>
      <c r="N9906" s="2" t="s">
        <v>48</v>
      </c>
      <c r="O9906" s="2" t="s">
        <v>49</v>
      </c>
      <c r="P9906" s="2" t="s">
        <v>50</v>
      </c>
      <c r="Q9906" s="2" t="s">
        <v>51</v>
      </c>
    </row>
    <row r="9907" spans="1:29" hidden="1" outlineLevel="1" collapsed="1" x14ac:dyDescent="0.25">
      <c r="A9907" t="s">
        <v>34</v>
      </c>
      <c r="B9907" s="4" t="s">
        <v>29</v>
      </c>
      <c r="C9907" s="4" t="s">
        <v>11937</v>
      </c>
      <c r="D9907" s="4" t="s">
        <v>34</v>
      </c>
      <c r="E9907" s="4">
        <v>4.4565300000000002E-3</v>
      </c>
      <c r="F9907" s="4">
        <v>3.0793500000000001E-4</v>
      </c>
      <c r="G9907" s="4">
        <v>1</v>
      </c>
      <c r="H9907" s="4">
        <v>1</v>
      </c>
      <c r="I9907" s="4">
        <v>1</v>
      </c>
      <c r="J9907" s="4" t="s">
        <v>11933</v>
      </c>
      <c r="K9907" s="4">
        <v>0</v>
      </c>
      <c r="L9907" s="4">
        <v>1656.8452400000001</v>
      </c>
      <c r="M9907" s="4" t="s">
        <v>29</v>
      </c>
      <c r="N9907" s="4" t="s">
        <v>29</v>
      </c>
      <c r="O9907" s="4">
        <v>1.192E-4</v>
      </c>
      <c r="P9907" s="4">
        <v>5.3700000000000004E-4</v>
      </c>
      <c r="Q9907" s="4">
        <v>2.81</v>
      </c>
    </row>
    <row r="9908" spans="1:29" x14ac:dyDescent="0.25">
      <c r="A9908" s="3" t="s">
        <v>29</v>
      </c>
      <c r="B9908" s="3" t="s">
        <v>30</v>
      </c>
      <c r="C9908" s="3" t="s">
        <v>11938</v>
      </c>
      <c r="D9908" s="3" t="s">
        <v>11939</v>
      </c>
      <c r="E9908" s="3">
        <v>1E-3</v>
      </c>
      <c r="F9908" s="3">
        <v>3.2440000000000002</v>
      </c>
      <c r="G9908" s="3">
        <v>3</v>
      </c>
      <c r="H9908" s="3">
        <v>1</v>
      </c>
      <c r="I9908" s="3">
        <v>1</v>
      </c>
      <c r="J9908" s="3">
        <v>1</v>
      </c>
      <c r="K9908" s="3">
        <v>378</v>
      </c>
      <c r="L9908" s="3">
        <v>39.200000000000003</v>
      </c>
      <c r="M9908" s="3">
        <v>4.8099999999999996</v>
      </c>
      <c r="N9908" s="3">
        <v>3.3</v>
      </c>
      <c r="O9908" s="3">
        <v>1</v>
      </c>
      <c r="P9908" s="3" t="s">
        <v>7182</v>
      </c>
      <c r="Q9908" s="3" t="s">
        <v>4524</v>
      </c>
      <c r="R9908" s="3" t="s">
        <v>11940</v>
      </c>
      <c r="S9908" s="3" t="s">
        <v>11941</v>
      </c>
      <c r="T9908" s="3" t="s">
        <v>11942</v>
      </c>
      <c r="U9908" s="3" t="s">
        <v>11938</v>
      </c>
      <c r="V9908" s="3" t="s">
        <v>11943</v>
      </c>
      <c r="W9908" s="3" t="s">
        <v>1139</v>
      </c>
      <c r="X9908" s="3" t="s">
        <v>11944</v>
      </c>
      <c r="Y9908" s="3" t="s">
        <v>34</v>
      </c>
      <c r="Z9908" s="3" t="s">
        <v>6454</v>
      </c>
      <c r="AA9908" s="3">
        <v>3</v>
      </c>
      <c r="AB9908" s="3" t="s">
        <v>29</v>
      </c>
      <c r="AC9908" s="3">
        <v>1</v>
      </c>
    </row>
    <row r="9909" spans="1:29" hidden="1" outlineLevel="1" collapsed="1" x14ac:dyDescent="0.25">
      <c r="A9909" t="s">
        <v>34</v>
      </c>
      <c r="B9909" s="2" t="s">
        <v>39</v>
      </c>
      <c r="C9909" s="2" t="s">
        <v>40</v>
      </c>
      <c r="D9909" s="2" t="s">
        <v>41</v>
      </c>
      <c r="E9909" s="2" t="s">
        <v>42</v>
      </c>
      <c r="F9909" s="2" t="s">
        <v>43</v>
      </c>
      <c r="G9909" s="2" t="s">
        <v>28</v>
      </c>
      <c r="H9909" s="2" t="s">
        <v>44</v>
      </c>
      <c r="I9909" s="2" t="s">
        <v>8</v>
      </c>
      <c r="J9909" s="2" t="s">
        <v>45</v>
      </c>
      <c r="K9909" s="2" t="s">
        <v>46</v>
      </c>
      <c r="L9909" s="2" t="s">
        <v>47</v>
      </c>
      <c r="M9909" s="2" t="s">
        <v>27</v>
      </c>
      <c r="N9909" s="2" t="s">
        <v>48</v>
      </c>
      <c r="O9909" s="2" t="s">
        <v>49</v>
      </c>
      <c r="P9909" s="2" t="s">
        <v>50</v>
      </c>
      <c r="Q9909" s="2" t="s">
        <v>51</v>
      </c>
    </row>
    <row r="9910" spans="1:29" hidden="1" outlineLevel="1" collapsed="1" x14ac:dyDescent="0.25">
      <c r="A9910" t="s">
        <v>34</v>
      </c>
      <c r="B9910" s="4" t="s">
        <v>29</v>
      </c>
      <c r="C9910" s="4" t="s">
        <v>11945</v>
      </c>
      <c r="D9910" s="4" t="s">
        <v>34</v>
      </c>
      <c r="E9910" s="4">
        <v>4.6903200000000004E-3</v>
      </c>
      <c r="F9910" s="4">
        <v>3.0793500000000001E-4</v>
      </c>
      <c r="G9910" s="4">
        <v>1</v>
      </c>
      <c r="H9910" s="4">
        <v>1</v>
      </c>
      <c r="I9910" s="4">
        <v>1</v>
      </c>
      <c r="J9910" s="4" t="s">
        <v>11938</v>
      </c>
      <c r="K9910" s="4">
        <v>0</v>
      </c>
      <c r="L9910" s="4">
        <v>1399.6699599999999</v>
      </c>
      <c r="M9910" s="4" t="s">
        <v>29</v>
      </c>
      <c r="N9910" s="4" t="s">
        <v>29</v>
      </c>
      <c r="O9910" s="4">
        <v>1.192E-4</v>
      </c>
      <c r="P9910" s="4">
        <v>5.6970000000000002E-4</v>
      </c>
      <c r="Q9910" s="4">
        <v>3.3</v>
      </c>
    </row>
    <row r="9911" spans="1:29" x14ac:dyDescent="0.25">
      <c r="A9911" s="3" t="s">
        <v>29</v>
      </c>
      <c r="B9911" s="3" t="s">
        <v>30</v>
      </c>
      <c r="C9911" s="3" t="s">
        <v>1809</v>
      </c>
      <c r="D9911" s="3" t="s">
        <v>11946</v>
      </c>
      <c r="E9911" s="3">
        <v>1E-3</v>
      </c>
      <c r="F9911" s="3">
        <v>3.2160000000000002</v>
      </c>
      <c r="G9911" s="3">
        <v>1</v>
      </c>
      <c r="H9911" s="3">
        <v>1</v>
      </c>
      <c r="I9911" s="3">
        <v>1</v>
      </c>
      <c r="J9911" s="3">
        <v>1</v>
      </c>
      <c r="K9911" s="3">
        <v>607</v>
      </c>
      <c r="L9911" s="3">
        <v>69.2</v>
      </c>
      <c r="M9911" s="3">
        <v>6.18</v>
      </c>
      <c r="N9911" s="3">
        <v>2.21</v>
      </c>
      <c r="O9911" s="3">
        <v>1</v>
      </c>
      <c r="P9911" s="3" t="s">
        <v>34</v>
      </c>
      <c r="Q9911" s="3" t="s">
        <v>34</v>
      </c>
      <c r="R9911" s="3" t="s">
        <v>34</v>
      </c>
      <c r="S9911" s="3" t="s">
        <v>34</v>
      </c>
      <c r="T9911" s="3" t="s">
        <v>34</v>
      </c>
      <c r="U9911" s="3" t="s">
        <v>34</v>
      </c>
      <c r="V9911" s="3" t="s">
        <v>34</v>
      </c>
      <c r="W9911" s="3" t="s">
        <v>34</v>
      </c>
      <c r="X9911" s="3" t="s">
        <v>34</v>
      </c>
      <c r="Y9911" s="3" t="s">
        <v>34</v>
      </c>
      <c r="Z9911" s="3" t="s">
        <v>34</v>
      </c>
      <c r="AA9911" s="3">
        <v>0</v>
      </c>
      <c r="AB9911" s="3" t="s">
        <v>29</v>
      </c>
      <c r="AC9911" s="3">
        <v>1</v>
      </c>
    </row>
    <row r="9912" spans="1:29" hidden="1" outlineLevel="1" collapsed="1" x14ac:dyDescent="0.25">
      <c r="A9912" t="s">
        <v>34</v>
      </c>
      <c r="B9912" s="2" t="s">
        <v>39</v>
      </c>
      <c r="C9912" s="2" t="s">
        <v>40</v>
      </c>
      <c r="D9912" s="2" t="s">
        <v>41</v>
      </c>
      <c r="E9912" s="2" t="s">
        <v>42</v>
      </c>
      <c r="F9912" s="2" t="s">
        <v>43</v>
      </c>
      <c r="G9912" s="2" t="s">
        <v>28</v>
      </c>
      <c r="H9912" s="2" t="s">
        <v>44</v>
      </c>
      <c r="I9912" s="2" t="s">
        <v>8</v>
      </c>
      <c r="J9912" s="2" t="s">
        <v>45</v>
      </c>
      <c r="K9912" s="2" t="s">
        <v>46</v>
      </c>
      <c r="L9912" s="2" t="s">
        <v>47</v>
      </c>
      <c r="M9912" s="2" t="s">
        <v>27</v>
      </c>
      <c r="N9912" s="2" t="s">
        <v>48</v>
      </c>
      <c r="O9912" s="2" t="s">
        <v>49</v>
      </c>
      <c r="P9912" s="2" t="s">
        <v>50</v>
      </c>
      <c r="Q9912" s="2" t="s">
        <v>51</v>
      </c>
    </row>
    <row r="9913" spans="1:29" hidden="1" outlineLevel="1" collapsed="1" x14ac:dyDescent="0.25">
      <c r="A9913" t="s">
        <v>34</v>
      </c>
      <c r="B9913" s="4" t="s">
        <v>29</v>
      </c>
      <c r="C9913" s="4" t="s">
        <v>11947</v>
      </c>
      <c r="D9913" s="4" t="s">
        <v>34</v>
      </c>
      <c r="E9913" s="4">
        <v>4.9679299999999997E-3</v>
      </c>
      <c r="F9913" s="4">
        <v>3.0793500000000001E-4</v>
      </c>
      <c r="G9913" s="4">
        <v>1</v>
      </c>
      <c r="H9913" s="4">
        <v>1</v>
      </c>
      <c r="I9913" s="4">
        <v>1</v>
      </c>
      <c r="J9913" s="4" t="s">
        <v>1809</v>
      </c>
      <c r="K9913" s="4">
        <v>0</v>
      </c>
      <c r="L9913" s="4">
        <v>1014.61937</v>
      </c>
      <c r="M9913" s="4" t="s">
        <v>29</v>
      </c>
      <c r="N9913" s="4" t="s">
        <v>29</v>
      </c>
      <c r="O9913" s="4">
        <v>1.192E-4</v>
      </c>
      <c r="P9913" s="4">
        <v>6.0800000000000003E-4</v>
      </c>
      <c r="Q9913" s="4">
        <v>2.21</v>
      </c>
    </row>
    <row r="9914" spans="1:29" x14ac:dyDescent="0.25">
      <c r="A9914" s="3" t="s">
        <v>29</v>
      </c>
      <c r="B9914" s="3" t="s">
        <v>30</v>
      </c>
      <c r="C9914" s="3" t="s">
        <v>11948</v>
      </c>
      <c r="D9914" s="3" t="s">
        <v>11949</v>
      </c>
      <c r="E9914" s="3">
        <v>1E-3</v>
      </c>
      <c r="F9914" s="3">
        <v>3.2069999999999999</v>
      </c>
      <c r="G9914" s="3">
        <v>5</v>
      </c>
      <c r="H9914" s="3">
        <v>2</v>
      </c>
      <c r="I9914" s="3">
        <v>2</v>
      </c>
      <c r="J9914" s="3">
        <v>2</v>
      </c>
      <c r="K9914" s="3">
        <v>612</v>
      </c>
      <c r="L9914" s="3">
        <v>68.599999999999994</v>
      </c>
      <c r="M9914" s="3">
        <v>5.9</v>
      </c>
      <c r="N9914" s="3">
        <v>4.7699999999999996</v>
      </c>
      <c r="O9914" s="3">
        <v>2</v>
      </c>
      <c r="P9914" s="3" t="s">
        <v>34</v>
      </c>
      <c r="Q9914" s="3" t="s">
        <v>34</v>
      </c>
      <c r="R9914" s="3" t="s">
        <v>34</v>
      </c>
      <c r="S9914" s="3" t="s">
        <v>3501</v>
      </c>
      <c r="T9914" s="3" t="s">
        <v>34</v>
      </c>
      <c r="U9914" s="3" t="s">
        <v>11948</v>
      </c>
      <c r="V9914" s="3" t="s">
        <v>34</v>
      </c>
      <c r="W9914" s="3" t="s">
        <v>2549</v>
      </c>
      <c r="X9914" s="3" t="s">
        <v>34</v>
      </c>
      <c r="Y9914" s="3" t="s">
        <v>34</v>
      </c>
      <c r="Z9914" s="3" t="s">
        <v>34</v>
      </c>
      <c r="AA9914" s="3">
        <v>0</v>
      </c>
      <c r="AB9914" s="3" t="s">
        <v>29</v>
      </c>
      <c r="AC9914" s="3">
        <v>1</v>
      </c>
    </row>
    <row r="9915" spans="1:29" hidden="1" outlineLevel="1" collapsed="1" x14ac:dyDescent="0.25">
      <c r="A9915" t="s">
        <v>34</v>
      </c>
      <c r="B9915" s="2" t="s">
        <v>39</v>
      </c>
      <c r="C9915" s="2" t="s">
        <v>40</v>
      </c>
      <c r="D9915" s="2" t="s">
        <v>41</v>
      </c>
      <c r="E9915" s="2" t="s">
        <v>42</v>
      </c>
      <c r="F9915" s="2" t="s">
        <v>43</v>
      </c>
      <c r="G9915" s="2" t="s">
        <v>28</v>
      </c>
      <c r="H9915" s="2" t="s">
        <v>44</v>
      </c>
      <c r="I9915" s="2" t="s">
        <v>8</v>
      </c>
      <c r="J9915" s="2" t="s">
        <v>45</v>
      </c>
      <c r="K9915" s="2" t="s">
        <v>46</v>
      </c>
      <c r="L9915" s="2" t="s">
        <v>47</v>
      </c>
      <c r="M9915" s="2" t="s">
        <v>27</v>
      </c>
      <c r="N9915" s="2" t="s">
        <v>48</v>
      </c>
      <c r="O9915" s="2" t="s">
        <v>49</v>
      </c>
      <c r="P9915" s="2" t="s">
        <v>50</v>
      </c>
      <c r="Q9915" s="2" t="s">
        <v>51</v>
      </c>
    </row>
    <row r="9916" spans="1:29" hidden="1" outlineLevel="1" collapsed="1" x14ac:dyDescent="0.25">
      <c r="A9916" t="s">
        <v>34</v>
      </c>
      <c r="B9916" s="4" t="s">
        <v>29</v>
      </c>
      <c r="C9916" s="4" t="s">
        <v>11950</v>
      </c>
      <c r="D9916" s="4" t="s">
        <v>34</v>
      </c>
      <c r="E9916" s="4">
        <v>7.0197599999999999E-2</v>
      </c>
      <c r="F9916" s="4">
        <v>2.6094199999999999E-3</v>
      </c>
      <c r="G9916" s="4">
        <v>1</v>
      </c>
      <c r="H9916" s="4">
        <v>1</v>
      </c>
      <c r="I9916" s="4">
        <v>1</v>
      </c>
      <c r="J9916" s="4" t="s">
        <v>11948</v>
      </c>
      <c r="K9916" s="4">
        <v>1</v>
      </c>
      <c r="L9916" s="4">
        <v>2068.0094100000001</v>
      </c>
      <c r="M9916" s="4" t="s">
        <v>29</v>
      </c>
      <c r="N9916" s="4" t="s">
        <v>29</v>
      </c>
      <c r="O9916" s="4">
        <v>9.3420000000000005E-4</v>
      </c>
      <c r="P9916" s="4">
        <v>1.6709999999999999E-2</v>
      </c>
      <c r="Q9916" s="4">
        <v>2.79</v>
      </c>
    </row>
    <row r="9917" spans="1:29" hidden="1" outlineLevel="1" collapsed="1" x14ac:dyDescent="0.25">
      <c r="A9917" t="s">
        <v>34</v>
      </c>
      <c r="B9917" s="4" t="s">
        <v>29</v>
      </c>
      <c r="C9917" s="4" t="s">
        <v>11951</v>
      </c>
      <c r="D9917" s="4" t="s">
        <v>34</v>
      </c>
      <c r="E9917" s="4">
        <v>0.123221</v>
      </c>
      <c r="F9917" s="4">
        <v>4.0088399999999996E-3</v>
      </c>
      <c r="G9917" s="4">
        <v>1</v>
      </c>
      <c r="H9917" s="4">
        <v>1</v>
      </c>
      <c r="I9917" s="4">
        <v>1</v>
      </c>
      <c r="J9917" s="4" t="s">
        <v>11948</v>
      </c>
      <c r="K9917" s="4">
        <v>0</v>
      </c>
      <c r="L9917" s="4">
        <v>1346.7062900000001</v>
      </c>
      <c r="M9917" s="4" t="s">
        <v>29</v>
      </c>
      <c r="N9917" s="4" t="s">
        <v>29</v>
      </c>
      <c r="O9917" s="4">
        <v>1.4350000000000001E-3</v>
      </c>
      <c r="P9917" s="4">
        <v>3.7179999999999998E-2</v>
      </c>
      <c r="Q9917" s="4">
        <v>1.98</v>
      </c>
    </row>
    <row r="9918" spans="1:29" x14ac:dyDescent="0.25">
      <c r="A9918" s="3" t="s">
        <v>29</v>
      </c>
      <c r="B9918" s="3" t="s">
        <v>30</v>
      </c>
      <c r="C9918" s="3" t="s">
        <v>11952</v>
      </c>
      <c r="D9918" s="3" t="s">
        <v>11953</v>
      </c>
      <c r="E9918" s="3">
        <v>1E-3</v>
      </c>
      <c r="F9918" s="3">
        <v>3.1749999999999998</v>
      </c>
      <c r="G9918" s="3">
        <v>1</v>
      </c>
      <c r="H9918" s="3">
        <v>1</v>
      </c>
      <c r="I9918" s="3">
        <v>1</v>
      </c>
      <c r="J9918" s="3">
        <v>1</v>
      </c>
      <c r="K9918" s="3">
        <v>619</v>
      </c>
      <c r="L9918" s="3">
        <v>68.400000000000006</v>
      </c>
      <c r="M9918" s="3">
        <v>6.01</v>
      </c>
      <c r="N9918" s="3">
        <v>2.48</v>
      </c>
      <c r="O9918" s="3">
        <v>1</v>
      </c>
      <c r="P9918" s="3" t="s">
        <v>315</v>
      </c>
      <c r="Q9918" s="3" t="s">
        <v>6704</v>
      </c>
      <c r="R9918" s="3" t="s">
        <v>5895</v>
      </c>
      <c r="S9918" s="3" t="s">
        <v>11954</v>
      </c>
      <c r="T9918" s="3" t="s">
        <v>11955</v>
      </c>
      <c r="U9918" s="3" t="s">
        <v>11952</v>
      </c>
      <c r="V9918" s="3" t="s">
        <v>11956</v>
      </c>
      <c r="W9918" s="3" t="s">
        <v>638</v>
      </c>
      <c r="X9918" s="3" t="s">
        <v>11957</v>
      </c>
      <c r="Y9918" s="3" t="s">
        <v>34</v>
      </c>
      <c r="Z9918" s="3" t="s">
        <v>4588</v>
      </c>
      <c r="AA9918" s="3">
        <v>9</v>
      </c>
      <c r="AB9918" s="3" t="s">
        <v>29</v>
      </c>
      <c r="AC9918" s="3">
        <v>1</v>
      </c>
    </row>
    <row r="9919" spans="1:29" hidden="1" outlineLevel="1" collapsed="1" x14ac:dyDescent="0.25">
      <c r="A9919" t="s">
        <v>34</v>
      </c>
      <c r="B9919" s="2" t="s">
        <v>39</v>
      </c>
      <c r="C9919" s="2" t="s">
        <v>40</v>
      </c>
      <c r="D9919" s="2" t="s">
        <v>41</v>
      </c>
      <c r="E9919" s="2" t="s">
        <v>42</v>
      </c>
      <c r="F9919" s="2" t="s">
        <v>43</v>
      </c>
      <c r="G9919" s="2" t="s">
        <v>28</v>
      </c>
      <c r="H9919" s="2" t="s">
        <v>44</v>
      </c>
      <c r="I9919" s="2" t="s">
        <v>8</v>
      </c>
      <c r="J9919" s="2" t="s">
        <v>45</v>
      </c>
      <c r="K9919" s="2" t="s">
        <v>46</v>
      </c>
      <c r="L9919" s="2" t="s">
        <v>47</v>
      </c>
      <c r="M9919" s="2" t="s">
        <v>27</v>
      </c>
      <c r="N9919" s="2" t="s">
        <v>48</v>
      </c>
      <c r="O9919" s="2" t="s">
        <v>49</v>
      </c>
      <c r="P9919" s="2" t="s">
        <v>50</v>
      </c>
      <c r="Q9919" s="2" t="s">
        <v>51</v>
      </c>
    </row>
    <row r="9920" spans="1:29" hidden="1" outlineLevel="1" collapsed="1" x14ac:dyDescent="0.25">
      <c r="A9920" t="s">
        <v>34</v>
      </c>
      <c r="B9920" s="4" t="s">
        <v>29</v>
      </c>
      <c r="C9920" s="4" t="s">
        <v>11958</v>
      </c>
      <c r="D9920" s="4" t="s">
        <v>34</v>
      </c>
      <c r="E9920" s="4">
        <v>5.3636400000000002E-3</v>
      </c>
      <c r="F9920" s="4">
        <v>3.0793500000000001E-4</v>
      </c>
      <c r="G9920" s="4">
        <v>1</v>
      </c>
      <c r="H9920" s="4">
        <v>2</v>
      </c>
      <c r="I9920" s="4">
        <v>1</v>
      </c>
      <c r="J9920" s="4" t="s">
        <v>11952</v>
      </c>
      <c r="K9920" s="4">
        <v>0</v>
      </c>
      <c r="L9920" s="4">
        <v>1055.61356</v>
      </c>
      <c r="M9920" s="4" t="s">
        <v>29</v>
      </c>
      <c r="N9920" s="4" t="s">
        <v>29</v>
      </c>
      <c r="O9920" s="4">
        <v>1.192E-4</v>
      </c>
      <c r="P9920" s="4">
        <v>6.6870000000000005E-4</v>
      </c>
      <c r="Q9920" s="4">
        <v>2.48</v>
      </c>
    </row>
    <row r="9921" spans="1:29" x14ac:dyDescent="0.25">
      <c r="A9921" s="3" t="s">
        <v>29</v>
      </c>
      <c r="B9921" s="3" t="s">
        <v>30</v>
      </c>
      <c r="C9921" s="3" t="s">
        <v>11959</v>
      </c>
      <c r="D9921" s="3" t="s">
        <v>11960</v>
      </c>
      <c r="E9921" s="3">
        <v>1E-3</v>
      </c>
      <c r="F9921" s="3">
        <v>3.173</v>
      </c>
      <c r="G9921" s="3">
        <v>2</v>
      </c>
      <c r="H9921" s="3">
        <v>1</v>
      </c>
      <c r="I9921" s="3">
        <v>1</v>
      </c>
      <c r="J9921" s="3">
        <v>1</v>
      </c>
      <c r="K9921" s="3">
        <v>1026</v>
      </c>
      <c r="L9921" s="3">
        <v>114</v>
      </c>
      <c r="M9921" s="3">
        <v>8.31</v>
      </c>
      <c r="N9921" s="3">
        <v>3.87</v>
      </c>
      <c r="O9921" s="3">
        <v>1</v>
      </c>
      <c r="P9921" s="3" t="s">
        <v>2672</v>
      </c>
      <c r="Q9921" s="3" t="s">
        <v>1968</v>
      </c>
      <c r="R9921" s="3" t="s">
        <v>1854</v>
      </c>
      <c r="S9921" s="3" t="s">
        <v>11961</v>
      </c>
      <c r="T9921" s="3" t="s">
        <v>11962</v>
      </c>
      <c r="U9921" s="3" t="s">
        <v>11959</v>
      </c>
      <c r="V9921" s="3" t="s">
        <v>11963</v>
      </c>
      <c r="W9921" s="3" t="s">
        <v>976</v>
      </c>
      <c r="X9921" s="3" t="s">
        <v>8972</v>
      </c>
      <c r="Y9921" s="3" t="s">
        <v>34</v>
      </c>
      <c r="Z9921" s="3" t="s">
        <v>34</v>
      </c>
      <c r="AA9921" s="3">
        <v>1</v>
      </c>
      <c r="AB9921" s="3" t="s">
        <v>29</v>
      </c>
      <c r="AC9921" s="3">
        <v>1</v>
      </c>
    </row>
    <row r="9922" spans="1:29" hidden="1" outlineLevel="1" collapsed="1" x14ac:dyDescent="0.25">
      <c r="A9922" t="s">
        <v>34</v>
      </c>
      <c r="B9922" s="2" t="s">
        <v>39</v>
      </c>
      <c r="C9922" s="2" t="s">
        <v>40</v>
      </c>
      <c r="D9922" s="2" t="s">
        <v>41</v>
      </c>
      <c r="E9922" s="2" t="s">
        <v>42</v>
      </c>
      <c r="F9922" s="2" t="s">
        <v>43</v>
      </c>
      <c r="G9922" s="2" t="s">
        <v>28</v>
      </c>
      <c r="H9922" s="2" t="s">
        <v>44</v>
      </c>
      <c r="I9922" s="2" t="s">
        <v>8</v>
      </c>
      <c r="J9922" s="2" t="s">
        <v>45</v>
      </c>
      <c r="K9922" s="2" t="s">
        <v>46</v>
      </c>
      <c r="L9922" s="2" t="s">
        <v>47</v>
      </c>
      <c r="M9922" s="2" t="s">
        <v>27</v>
      </c>
      <c r="N9922" s="2" t="s">
        <v>48</v>
      </c>
      <c r="O9922" s="2" t="s">
        <v>49</v>
      </c>
      <c r="P9922" s="2" t="s">
        <v>50</v>
      </c>
      <c r="Q9922" s="2" t="s">
        <v>51</v>
      </c>
    </row>
    <row r="9923" spans="1:29" hidden="1" outlineLevel="1" collapsed="1" x14ac:dyDescent="0.25">
      <c r="A9923" t="s">
        <v>34</v>
      </c>
      <c r="B9923" s="4" t="s">
        <v>29</v>
      </c>
      <c r="C9923" s="4" t="s">
        <v>11964</v>
      </c>
      <c r="D9923" s="4" t="s">
        <v>34</v>
      </c>
      <c r="E9923" s="4">
        <v>5.3979900000000001E-3</v>
      </c>
      <c r="F9923" s="4">
        <v>3.0793500000000001E-4</v>
      </c>
      <c r="G9923" s="4">
        <v>1</v>
      </c>
      <c r="H9923" s="4">
        <v>1</v>
      </c>
      <c r="I9923" s="4">
        <v>1</v>
      </c>
      <c r="J9923" s="4" t="s">
        <v>11959</v>
      </c>
      <c r="K9923" s="4">
        <v>0</v>
      </c>
      <c r="L9923" s="4">
        <v>2067.9869399999998</v>
      </c>
      <c r="M9923" s="4" t="s">
        <v>29</v>
      </c>
      <c r="N9923" s="4" t="s">
        <v>29</v>
      </c>
      <c r="O9923" s="4">
        <v>1.192E-4</v>
      </c>
      <c r="P9923" s="4">
        <v>6.7210000000000002E-4</v>
      </c>
      <c r="Q9923" s="4">
        <v>3.87</v>
      </c>
    </row>
    <row r="9924" spans="1:29" x14ac:dyDescent="0.25">
      <c r="A9924" s="3" t="s">
        <v>29</v>
      </c>
      <c r="B9924" s="3" t="s">
        <v>30</v>
      </c>
      <c r="C9924" s="3" t="s">
        <v>11965</v>
      </c>
      <c r="D9924" s="3" t="s">
        <v>11966</v>
      </c>
      <c r="E9924" s="3">
        <v>2E-3</v>
      </c>
      <c r="F9924" s="3">
        <v>3.1429999999999998</v>
      </c>
      <c r="G9924" s="3">
        <v>8</v>
      </c>
      <c r="H9924" s="3">
        <v>2</v>
      </c>
      <c r="I9924" s="3">
        <v>2</v>
      </c>
      <c r="J9924" s="3">
        <v>2</v>
      </c>
      <c r="K9924" s="3">
        <v>550</v>
      </c>
      <c r="L9924" s="3">
        <v>59.7</v>
      </c>
      <c r="M9924" s="3">
        <v>5.55</v>
      </c>
      <c r="N9924" s="3">
        <v>5.34</v>
      </c>
      <c r="O9924" s="3">
        <v>2</v>
      </c>
      <c r="P9924" s="3" t="s">
        <v>315</v>
      </c>
      <c r="Q9924" s="3" t="s">
        <v>2186</v>
      </c>
      <c r="R9924" s="3" t="s">
        <v>2218</v>
      </c>
      <c r="S9924" s="3" t="s">
        <v>5778</v>
      </c>
      <c r="T9924" s="3" t="s">
        <v>11967</v>
      </c>
      <c r="U9924" s="3" t="s">
        <v>11965</v>
      </c>
      <c r="V9924" s="3" t="s">
        <v>11968</v>
      </c>
      <c r="W9924" s="3" t="s">
        <v>1213</v>
      </c>
      <c r="X9924" s="3" t="s">
        <v>34</v>
      </c>
      <c r="Y9924" s="3" t="s">
        <v>7485</v>
      </c>
      <c r="Z9924" s="3" t="s">
        <v>34</v>
      </c>
      <c r="AA9924" s="3">
        <v>5</v>
      </c>
      <c r="AB9924" s="3" t="s">
        <v>29</v>
      </c>
      <c r="AC9924" s="3">
        <v>1</v>
      </c>
    </row>
    <row r="9925" spans="1:29" hidden="1" outlineLevel="1" collapsed="1" x14ac:dyDescent="0.25">
      <c r="A9925" t="s">
        <v>34</v>
      </c>
      <c r="B9925" s="2" t="s">
        <v>39</v>
      </c>
      <c r="C9925" s="2" t="s">
        <v>40</v>
      </c>
      <c r="D9925" s="2" t="s">
        <v>41</v>
      </c>
      <c r="E9925" s="2" t="s">
        <v>42</v>
      </c>
      <c r="F9925" s="2" t="s">
        <v>43</v>
      </c>
      <c r="G9925" s="2" t="s">
        <v>28</v>
      </c>
      <c r="H9925" s="2" t="s">
        <v>44</v>
      </c>
      <c r="I9925" s="2" t="s">
        <v>8</v>
      </c>
      <c r="J9925" s="2" t="s">
        <v>45</v>
      </c>
      <c r="K9925" s="2" t="s">
        <v>46</v>
      </c>
      <c r="L9925" s="2" t="s">
        <v>47</v>
      </c>
      <c r="M9925" s="2" t="s">
        <v>27</v>
      </c>
      <c r="N9925" s="2" t="s">
        <v>48</v>
      </c>
      <c r="O9925" s="2" t="s">
        <v>49</v>
      </c>
      <c r="P9925" s="2" t="s">
        <v>50</v>
      </c>
      <c r="Q9925" s="2" t="s">
        <v>51</v>
      </c>
    </row>
    <row r="9926" spans="1:29" hidden="1" outlineLevel="1" collapsed="1" x14ac:dyDescent="0.25">
      <c r="A9926" t="s">
        <v>34</v>
      </c>
      <c r="B9926" s="4" t="s">
        <v>29</v>
      </c>
      <c r="C9926" s="4" t="s">
        <v>11969</v>
      </c>
      <c r="D9926" s="4" t="s">
        <v>34</v>
      </c>
      <c r="E9926" s="4">
        <v>4.0242600000000003E-2</v>
      </c>
      <c r="F9926" s="4">
        <v>1.40211E-3</v>
      </c>
      <c r="G9926" s="4">
        <v>1</v>
      </c>
      <c r="H9926" s="4">
        <v>1</v>
      </c>
      <c r="I9926" s="4">
        <v>1</v>
      </c>
      <c r="J9926" s="4" t="s">
        <v>11965</v>
      </c>
      <c r="K9926" s="4">
        <v>0</v>
      </c>
      <c r="L9926" s="4">
        <v>1402.6637599999999</v>
      </c>
      <c r="M9926" s="4" t="s">
        <v>29</v>
      </c>
      <c r="N9926" s="4" t="s">
        <v>29</v>
      </c>
      <c r="O9926" s="4">
        <v>5.0580000000000004E-4</v>
      </c>
      <c r="P9926" s="4">
        <v>7.9959999999999996E-3</v>
      </c>
      <c r="Q9926" s="4">
        <v>2.27</v>
      </c>
    </row>
    <row r="9927" spans="1:29" hidden="1" outlineLevel="1" collapsed="1" x14ac:dyDescent="0.25">
      <c r="A9927" t="s">
        <v>34</v>
      </c>
      <c r="B9927" s="4" t="s">
        <v>29</v>
      </c>
      <c r="C9927" s="4" t="s">
        <v>11970</v>
      </c>
      <c r="D9927" s="4" t="s">
        <v>130</v>
      </c>
      <c r="E9927" s="4">
        <v>0.21731900000000001</v>
      </c>
      <c r="F9927" s="4">
        <v>7.1831400000000002E-3</v>
      </c>
      <c r="G9927" s="4">
        <v>1</v>
      </c>
      <c r="H9927" s="4">
        <v>1</v>
      </c>
      <c r="I9927" s="4">
        <v>1</v>
      </c>
      <c r="J9927" s="4" t="s">
        <v>11965</v>
      </c>
      <c r="K9927" s="4">
        <v>1</v>
      </c>
      <c r="L9927" s="4">
        <v>3694.8979300000001</v>
      </c>
      <c r="M9927" s="4" t="s">
        <v>29</v>
      </c>
      <c r="N9927" s="4" t="s">
        <v>29</v>
      </c>
      <c r="O9927" s="4">
        <v>2.66E-3</v>
      </c>
      <c r="P9927" s="4">
        <v>0.09</v>
      </c>
      <c r="Q9927" s="4">
        <v>3.07</v>
      </c>
    </row>
    <row r="9928" spans="1:29" x14ac:dyDescent="0.25">
      <c r="A9928" s="3" t="s">
        <v>29</v>
      </c>
      <c r="B9928" s="3" t="s">
        <v>30</v>
      </c>
      <c r="C9928" s="3" t="s">
        <v>11971</v>
      </c>
      <c r="D9928" s="3" t="s">
        <v>11972</v>
      </c>
      <c r="E9928" s="3">
        <v>2E-3</v>
      </c>
      <c r="F9928" s="3">
        <v>3.1379999999999999</v>
      </c>
      <c r="G9928" s="3">
        <v>2</v>
      </c>
      <c r="H9928" s="3">
        <v>2</v>
      </c>
      <c r="I9928" s="3">
        <v>2</v>
      </c>
      <c r="J9928" s="3">
        <v>2</v>
      </c>
      <c r="K9928" s="3">
        <v>888</v>
      </c>
      <c r="L9928" s="3">
        <v>102.5</v>
      </c>
      <c r="M9928" s="3">
        <v>5.1100000000000003</v>
      </c>
      <c r="N9928" s="3">
        <v>3.67</v>
      </c>
      <c r="O9928" s="3">
        <v>2</v>
      </c>
      <c r="P9928" s="3" t="s">
        <v>34</v>
      </c>
      <c r="Q9928" s="3" t="s">
        <v>34</v>
      </c>
      <c r="R9928" s="3" t="s">
        <v>34</v>
      </c>
      <c r="S9928" s="3" t="s">
        <v>11973</v>
      </c>
      <c r="T9928" s="3" t="s">
        <v>34</v>
      </c>
      <c r="U9928" s="3" t="s">
        <v>11971</v>
      </c>
      <c r="V9928" s="3" t="s">
        <v>34</v>
      </c>
      <c r="W9928" s="3" t="s">
        <v>2549</v>
      </c>
      <c r="X9928" s="3" t="s">
        <v>34</v>
      </c>
      <c r="Y9928" s="3" t="s">
        <v>34</v>
      </c>
      <c r="Z9928" s="3" t="s">
        <v>34</v>
      </c>
      <c r="AA9928" s="3">
        <v>0</v>
      </c>
      <c r="AB9928" s="3" t="s">
        <v>29</v>
      </c>
      <c r="AC9928" s="3">
        <v>1</v>
      </c>
    </row>
    <row r="9929" spans="1:29" hidden="1" outlineLevel="1" collapsed="1" x14ac:dyDescent="0.25">
      <c r="A9929" t="s">
        <v>34</v>
      </c>
      <c r="B9929" s="2" t="s">
        <v>39</v>
      </c>
      <c r="C9929" s="2" t="s">
        <v>40</v>
      </c>
      <c r="D9929" s="2" t="s">
        <v>41</v>
      </c>
      <c r="E9929" s="2" t="s">
        <v>42</v>
      </c>
      <c r="F9929" s="2" t="s">
        <v>43</v>
      </c>
      <c r="G9929" s="2" t="s">
        <v>28</v>
      </c>
      <c r="H9929" s="2" t="s">
        <v>44</v>
      </c>
      <c r="I9929" s="2" t="s">
        <v>8</v>
      </c>
      <c r="J9929" s="2" t="s">
        <v>45</v>
      </c>
      <c r="K9929" s="2" t="s">
        <v>46</v>
      </c>
      <c r="L9929" s="2" t="s">
        <v>47</v>
      </c>
      <c r="M9929" s="2" t="s">
        <v>27</v>
      </c>
      <c r="N9929" s="2" t="s">
        <v>48</v>
      </c>
      <c r="O9929" s="2" t="s">
        <v>49</v>
      </c>
      <c r="P9929" s="2" t="s">
        <v>50</v>
      </c>
      <c r="Q9929" s="2" t="s">
        <v>51</v>
      </c>
    </row>
    <row r="9930" spans="1:29" hidden="1" outlineLevel="1" collapsed="1" x14ac:dyDescent="0.25">
      <c r="A9930" t="s">
        <v>34</v>
      </c>
      <c r="B9930" s="4" t="s">
        <v>29</v>
      </c>
      <c r="C9930" s="4" t="s">
        <v>11974</v>
      </c>
      <c r="D9930" s="4" t="s">
        <v>34</v>
      </c>
      <c r="E9930" s="4">
        <v>0.102099</v>
      </c>
      <c r="F9930" s="4">
        <v>3.5126799999999998E-3</v>
      </c>
      <c r="G9930" s="4">
        <v>1</v>
      </c>
      <c r="H9930" s="4">
        <v>1</v>
      </c>
      <c r="I9930" s="4">
        <v>1</v>
      </c>
      <c r="J9930" s="4" t="s">
        <v>11971</v>
      </c>
      <c r="K9930" s="4">
        <v>0</v>
      </c>
      <c r="L9930" s="4">
        <v>911.59243000000004</v>
      </c>
      <c r="M9930" s="4" t="s">
        <v>29</v>
      </c>
      <c r="N9930" s="4" t="s">
        <v>29</v>
      </c>
      <c r="O9930" s="4">
        <v>1.258E-3</v>
      </c>
      <c r="P9930" s="4">
        <v>2.8209999999999999E-2</v>
      </c>
      <c r="Q9930" s="4">
        <v>1.66</v>
      </c>
    </row>
    <row r="9931" spans="1:29" hidden="1" outlineLevel="1" collapsed="1" x14ac:dyDescent="0.25">
      <c r="A9931" t="s">
        <v>34</v>
      </c>
      <c r="B9931" s="4" t="s">
        <v>29</v>
      </c>
      <c r="C9931" s="4" t="s">
        <v>11975</v>
      </c>
      <c r="D9931" s="4" t="s">
        <v>34</v>
      </c>
      <c r="E9931" s="4">
        <v>9.5817100000000002E-2</v>
      </c>
      <c r="F9931" s="4">
        <v>3.5126799999999998E-3</v>
      </c>
      <c r="G9931" s="4">
        <v>1</v>
      </c>
      <c r="H9931" s="4">
        <v>1</v>
      </c>
      <c r="I9931" s="4">
        <v>1</v>
      </c>
      <c r="J9931" s="4" t="s">
        <v>11971</v>
      </c>
      <c r="K9931" s="4">
        <v>0</v>
      </c>
      <c r="L9931" s="4">
        <v>1176.63715</v>
      </c>
      <c r="M9931" s="4" t="s">
        <v>29</v>
      </c>
      <c r="N9931" s="4" t="s">
        <v>29</v>
      </c>
      <c r="O9931" s="4">
        <v>1.258E-3</v>
      </c>
      <c r="P9931" s="4">
        <v>2.5780000000000001E-2</v>
      </c>
      <c r="Q9931" s="4">
        <v>2.0099999999999998</v>
      </c>
    </row>
    <row r="9932" spans="1:29" x14ac:dyDescent="0.25">
      <c r="A9932" s="3" t="s">
        <v>29</v>
      </c>
      <c r="B9932" s="3" t="s">
        <v>30</v>
      </c>
      <c r="C9932" s="3" t="s">
        <v>11976</v>
      </c>
      <c r="D9932" s="3" t="s">
        <v>11977</v>
      </c>
      <c r="E9932" s="3">
        <v>2E-3</v>
      </c>
      <c r="F9932" s="3">
        <v>3.1360000000000001</v>
      </c>
      <c r="G9932" s="3">
        <v>4</v>
      </c>
      <c r="H9932" s="3">
        <v>1</v>
      </c>
      <c r="I9932" s="3">
        <v>1</v>
      </c>
      <c r="J9932" s="3">
        <v>1</v>
      </c>
      <c r="K9932" s="3">
        <v>309</v>
      </c>
      <c r="L9932" s="3">
        <v>34.1</v>
      </c>
      <c r="M9932" s="3">
        <v>9.6999999999999993</v>
      </c>
      <c r="N9932" s="3">
        <v>2.08</v>
      </c>
      <c r="O9932" s="3">
        <v>1</v>
      </c>
      <c r="P9932" s="3" t="s">
        <v>6592</v>
      </c>
      <c r="Q9932" s="3" t="s">
        <v>3772</v>
      </c>
      <c r="R9932" s="3" t="s">
        <v>1044</v>
      </c>
      <c r="S9932" s="3" t="s">
        <v>9420</v>
      </c>
      <c r="T9932" s="3" t="s">
        <v>11978</v>
      </c>
      <c r="U9932" s="3" t="s">
        <v>11976</v>
      </c>
      <c r="V9932" s="3" t="s">
        <v>11979</v>
      </c>
      <c r="W9932" s="3" t="s">
        <v>536</v>
      </c>
      <c r="X9932" s="3" t="s">
        <v>34</v>
      </c>
      <c r="Y9932" s="3" t="s">
        <v>11980</v>
      </c>
      <c r="Z9932" s="3" t="s">
        <v>34</v>
      </c>
      <c r="AA9932" s="3">
        <v>3</v>
      </c>
      <c r="AB9932" s="3" t="s">
        <v>29</v>
      </c>
      <c r="AC9932" s="3">
        <v>1</v>
      </c>
    </row>
    <row r="9933" spans="1:29" hidden="1" outlineLevel="1" collapsed="1" x14ac:dyDescent="0.25">
      <c r="A9933" t="s">
        <v>34</v>
      </c>
      <c r="B9933" s="2" t="s">
        <v>39</v>
      </c>
      <c r="C9933" s="2" t="s">
        <v>40</v>
      </c>
      <c r="D9933" s="2" t="s">
        <v>41</v>
      </c>
      <c r="E9933" s="2" t="s">
        <v>42</v>
      </c>
      <c r="F9933" s="2" t="s">
        <v>43</v>
      </c>
      <c r="G9933" s="2" t="s">
        <v>28</v>
      </c>
      <c r="H9933" s="2" t="s">
        <v>44</v>
      </c>
      <c r="I9933" s="2" t="s">
        <v>8</v>
      </c>
      <c r="J9933" s="2" t="s">
        <v>45</v>
      </c>
      <c r="K9933" s="2" t="s">
        <v>46</v>
      </c>
      <c r="L9933" s="2" t="s">
        <v>47</v>
      </c>
      <c r="M9933" s="2" t="s">
        <v>27</v>
      </c>
      <c r="N9933" s="2" t="s">
        <v>48</v>
      </c>
      <c r="O9933" s="2" t="s">
        <v>49</v>
      </c>
      <c r="P9933" s="2" t="s">
        <v>50</v>
      </c>
      <c r="Q9933" s="2" t="s">
        <v>51</v>
      </c>
    </row>
    <row r="9934" spans="1:29" hidden="1" outlineLevel="1" collapsed="1" x14ac:dyDescent="0.25">
      <c r="A9934" t="s">
        <v>34</v>
      </c>
      <c r="B9934" s="4" t="s">
        <v>29</v>
      </c>
      <c r="C9934" s="4" t="s">
        <v>11981</v>
      </c>
      <c r="D9934" s="4" t="s">
        <v>34</v>
      </c>
      <c r="E9934" s="4">
        <v>5.7906399999999997E-3</v>
      </c>
      <c r="F9934" s="4">
        <v>4.3565599999999998E-4</v>
      </c>
      <c r="G9934" s="4">
        <v>1</v>
      </c>
      <c r="H9934" s="4">
        <v>1</v>
      </c>
      <c r="I9934" s="4">
        <v>1</v>
      </c>
      <c r="J9934" s="4" t="s">
        <v>11976</v>
      </c>
      <c r="K9934" s="4">
        <v>1</v>
      </c>
      <c r="L9934" s="4">
        <v>1324.72596</v>
      </c>
      <c r="M9934" s="4" t="s">
        <v>29</v>
      </c>
      <c r="N9934" s="4" t="s">
        <v>29</v>
      </c>
      <c r="O9934" s="4">
        <v>1.639E-4</v>
      </c>
      <c r="P9934" s="4">
        <v>7.3119999999999999E-4</v>
      </c>
      <c r="Q9934" s="4">
        <v>2.08</v>
      </c>
    </row>
    <row r="9935" spans="1:29" x14ac:dyDescent="0.25">
      <c r="A9935" s="3" t="s">
        <v>29</v>
      </c>
      <c r="B9935" s="3" t="s">
        <v>30</v>
      </c>
      <c r="C9935" s="3" t="s">
        <v>11982</v>
      </c>
      <c r="D9935" s="3" t="s">
        <v>11983</v>
      </c>
      <c r="E9935" s="3">
        <v>2E-3</v>
      </c>
      <c r="F9935" s="3">
        <v>3.1280000000000001</v>
      </c>
      <c r="G9935" s="3">
        <v>2</v>
      </c>
      <c r="H9935" s="3">
        <v>1</v>
      </c>
      <c r="I9935" s="3">
        <v>1</v>
      </c>
      <c r="J9935" s="3">
        <v>1</v>
      </c>
      <c r="K9935" s="3">
        <v>555</v>
      </c>
      <c r="L9935" s="3">
        <v>61.7</v>
      </c>
      <c r="M9935" s="3">
        <v>5.74</v>
      </c>
      <c r="N9935" s="3">
        <v>2.5</v>
      </c>
      <c r="O9935" s="3">
        <v>1</v>
      </c>
      <c r="P9935" s="3" t="s">
        <v>34</v>
      </c>
      <c r="Q9935" s="3" t="s">
        <v>34</v>
      </c>
      <c r="R9935" s="3" t="s">
        <v>189</v>
      </c>
      <c r="S9935" s="3" t="s">
        <v>34</v>
      </c>
      <c r="T9935" s="3" t="s">
        <v>34</v>
      </c>
      <c r="U9935" s="3" t="s">
        <v>11982</v>
      </c>
      <c r="V9935" s="3" t="s">
        <v>34</v>
      </c>
      <c r="W9935" s="3" t="s">
        <v>638</v>
      </c>
      <c r="X9935" s="3" t="s">
        <v>34</v>
      </c>
      <c r="Y9935" s="3" t="s">
        <v>34</v>
      </c>
      <c r="Z9935" s="3" t="s">
        <v>34</v>
      </c>
      <c r="AA9935" s="3">
        <v>0</v>
      </c>
      <c r="AB9935" s="3" t="s">
        <v>29</v>
      </c>
      <c r="AC9935" s="3">
        <v>1</v>
      </c>
    </row>
    <row r="9936" spans="1:29" hidden="1" outlineLevel="1" collapsed="1" x14ac:dyDescent="0.25">
      <c r="A9936" t="s">
        <v>34</v>
      </c>
      <c r="B9936" s="2" t="s">
        <v>39</v>
      </c>
      <c r="C9936" s="2" t="s">
        <v>40</v>
      </c>
      <c r="D9936" s="2" t="s">
        <v>41</v>
      </c>
      <c r="E9936" s="2" t="s">
        <v>42</v>
      </c>
      <c r="F9936" s="2" t="s">
        <v>43</v>
      </c>
      <c r="G9936" s="2" t="s">
        <v>28</v>
      </c>
      <c r="H9936" s="2" t="s">
        <v>44</v>
      </c>
      <c r="I9936" s="2" t="s">
        <v>8</v>
      </c>
      <c r="J9936" s="2" t="s">
        <v>45</v>
      </c>
      <c r="K9936" s="2" t="s">
        <v>46</v>
      </c>
      <c r="L9936" s="2" t="s">
        <v>47</v>
      </c>
      <c r="M9936" s="2" t="s">
        <v>27</v>
      </c>
      <c r="N9936" s="2" t="s">
        <v>48</v>
      </c>
      <c r="O9936" s="2" t="s">
        <v>49</v>
      </c>
      <c r="P9936" s="2" t="s">
        <v>50</v>
      </c>
      <c r="Q9936" s="2" t="s">
        <v>51</v>
      </c>
    </row>
    <row r="9937" spans="1:29" hidden="1" outlineLevel="1" collapsed="1" x14ac:dyDescent="0.25">
      <c r="A9937" t="s">
        <v>34</v>
      </c>
      <c r="B9937" s="4" t="s">
        <v>29</v>
      </c>
      <c r="C9937" s="4" t="s">
        <v>11984</v>
      </c>
      <c r="D9937" s="4" t="s">
        <v>34</v>
      </c>
      <c r="E9937" s="4">
        <v>5.9025700000000002E-3</v>
      </c>
      <c r="F9937" s="4">
        <v>4.3565599999999998E-4</v>
      </c>
      <c r="G9937" s="4">
        <v>1</v>
      </c>
      <c r="H9937" s="4">
        <v>1</v>
      </c>
      <c r="I9937" s="4">
        <v>1</v>
      </c>
      <c r="J9937" s="4" t="s">
        <v>11982</v>
      </c>
      <c r="K9937" s="4">
        <v>0</v>
      </c>
      <c r="L9937" s="4">
        <v>1250.6739299999999</v>
      </c>
      <c r="M9937" s="4" t="s">
        <v>29</v>
      </c>
      <c r="N9937" s="4" t="s">
        <v>29</v>
      </c>
      <c r="O9937" s="4">
        <v>1.639E-4</v>
      </c>
      <c r="P9937" s="4">
        <v>7.4470000000000005E-4</v>
      </c>
      <c r="Q9937" s="4">
        <v>2.5</v>
      </c>
    </row>
    <row r="9938" spans="1:29" x14ac:dyDescent="0.25">
      <c r="A9938" s="3" t="s">
        <v>29</v>
      </c>
      <c r="B9938" s="3" t="s">
        <v>30</v>
      </c>
      <c r="C9938" s="3" t="s">
        <v>11985</v>
      </c>
      <c r="D9938" s="3" t="s">
        <v>11986</v>
      </c>
      <c r="E9938" s="3">
        <v>2E-3</v>
      </c>
      <c r="F9938" s="3">
        <v>3.117</v>
      </c>
      <c r="G9938" s="3">
        <v>2</v>
      </c>
      <c r="H9938" s="3">
        <v>1</v>
      </c>
      <c r="I9938" s="3">
        <v>1</v>
      </c>
      <c r="J9938" s="3">
        <v>1</v>
      </c>
      <c r="K9938" s="3">
        <v>1174</v>
      </c>
      <c r="L9938" s="3">
        <v>135</v>
      </c>
      <c r="M9938" s="3">
        <v>6.38</v>
      </c>
      <c r="N9938" s="3">
        <v>2.5099999999999998</v>
      </c>
      <c r="O9938" s="3">
        <v>1</v>
      </c>
      <c r="P9938" s="3" t="s">
        <v>315</v>
      </c>
      <c r="Q9938" s="3" t="s">
        <v>2310</v>
      </c>
      <c r="R9938" s="3" t="s">
        <v>189</v>
      </c>
      <c r="S9938" s="3" t="s">
        <v>11987</v>
      </c>
      <c r="T9938" s="3" t="s">
        <v>11988</v>
      </c>
      <c r="U9938" s="3" t="s">
        <v>11985</v>
      </c>
      <c r="V9938" s="3" t="s">
        <v>11989</v>
      </c>
      <c r="W9938" s="3" t="s">
        <v>1213</v>
      </c>
      <c r="X9938" s="3" t="s">
        <v>34</v>
      </c>
      <c r="Y9938" s="3" t="s">
        <v>34</v>
      </c>
      <c r="Z9938" s="3" t="s">
        <v>34</v>
      </c>
      <c r="AA9938" s="3">
        <v>0</v>
      </c>
      <c r="AB9938" s="3" t="s">
        <v>29</v>
      </c>
      <c r="AC9938" s="3">
        <v>1</v>
      </c>
    </row>
    <row r="9939" spans="1:29" hidden="1" outlineLevel="1" collapsed="1" x14ac:dyDescent="0.25">
      <c r="A9939" t="s">
        <v>34</v>
      </c>
      <c r="B9939" s="2" t="s">
        <v>39</v>
      </c>
      <c r="C9939" s="2" t="s">
        <v>40</v>
      </c>
      <c r="D9939" s="2" t="s">
        <v>41</v>
      </c>
      <c r="E9939" s="2" t="s">
        <v>42</v>
      </c>
      <c r="F9939" s="2" t="s">
        <v>43</v>
      </c>
      <c r="G9939" s="2" t="s">
        <v>28</v>
      </c>
      <c r="H9939" s="2" t="s">
        <v>44</v>
      </c>
      <c r="I9939" s="2" t="s">
        <v>8</v>
      </c>
      <c r="J9939" s="2" t="s">
        <v>45</v>
      </c>
      <c r="K9939" s="2" t="s">
        <v>46</v>
      </c>
      <c r="L9939" s="2" t="s">
        <v>47</v>
      </c>
      <c r="M9939" s="2" t="s">
        <v>27</v>
      </c>
      <c r="N9939" s="2" t="s">
        <v>48</v>
      </c>
      <c r="O9939" s="2" t="s">
        <v>49</v>
      </c>
      <c r="P9939" s="2" t="s">
        <v>50</v>
      </c>
      <c r="Q9939" s="2" t="s">
        <v>51</v>
      </c>
    </row>
    <row r="9940" spans="1:29" hidden="1" outlineLevel="1" collapsed="1" x14ac:dyDescent="0.25">
      <c r="A9940" t="s">
        <v>34</v>
      </c>
      <c r="B9940" s="4" t="s">
        <v>29</v>
      </c>
      <c r="C9940" s="4" t="s">
        <v>11990</v>
      </c>
      <c r="D9940" s="4" t="s">
        <v>197</v>
      </c>
      <c r="E9940" s="4">
        <v>6.0166400000000002E-3</v>
      </c>
      <c r="F9940" s="4">
        <v>4.3565599999999998E-4</v>
      </c>
      <c r="G9940" s="4">
        <v>1</v>
      </c>
      <c r="H9940" s="4">
        <v>1</v>
      </c>
      <c r="I9940" s="4">
        <v>1</v>
      </c>
      <c r="J9940" s="4" t="s">
        <v>11985</v>
      </c>
      <c r="K9940" s="4">
        <v>0</v>
      </c>
      <c r="L9940" s="4">
        <v>1944.93966</v>
      </c>
      <c r="M9940" s="4" t="s">
        <v>29</v>
      </c>
      <c r="N9940" s="4" t="s">
        <v>29</v>
      </c>
      <c r="O9940" s="4">
        <v>1.639E-4</v>
      </c>
      <c r="P9940" s="4">
        <v>7.6349999999999996E-4</v>
      </c>
      <c r="Q9940" s="4">
        <v>2.5099999999999998</v>
      </c>
    </row>
    <row r="9941" spans="1:29" x14ac:dyDescent="0.25">
      <c r="A9941" s="3" t="s">
        <v>29</v>
      </c>
      <c r="B9941" s="3" t="s">
        <v>30</v>
      </c>
      <c r="C9941" s="3" t="s">
        <v>11991</v>
      </c>
      <c r="D9941" s="3" t="s">
        <v>11992</v>
      </c>
      <c r="E9941" s="3">
        <v>2E-3</v>
      </c>
      <c r="F9941" s="3">
        <v>3.1070000000000002</v>
      </c>
      <c r="G9941" s="3">
        <v>3</v>
      </c>
      <c r="H9941" s="3">
        <v>2</v>
      </c>
      <c r="I9941" s="3">
        <v>2</v>
      </c>
      <c r="J9941" s="3">
        <v>2</v>
      </c>
      <c r="K9941" s="3">
        <v>859</v>
      </c>
      <c r="L9941" s="3">
        <v>97.6</v>
      </c>
      <c r="M9941" s="3">
        <v>9</v>
      </c>
      <c r="N9941" s="3">
        <v>4.09</v>
      </c>
      <c r="O9941" s="3">
        <v>2</v>
      </c>
      <c r="P9941" s="3" t="s">
        <v>3940</v>
      </c>
      <c r="Q9941" s="3" t="s">
        <v>34</v>
      </c>
      <c r="R9941" s="3" t="s">
        <v>35</v>
      </c>
      <c r="S9941" s="3" t="s">
        <v>11993</v>
      </c>
      <c r="T9941" s="3" t="s">
        <v>34</v>
      </c>
      <c r="U9941" s="3" t="s">
        <v>11991</v>
      </c>
      <c r="V9941" s="3" t="s">
        <v>34</v>
      </c>
      <c r="W9941" s="3" t="s">
        <v>536</v>
      </c>
      <c r="X9941" s="3" t="s">
        <v>34</v>
      </c>
      <c r="Y9941" s="3" t="s">
        <v>34</v>
      </c>
      <c r="Z9941" s="3" t="s">
        <v>34</v>
      </c>
      <c r="AA9941" s="3">
        <v>0</v>
      </c>
      <c r="AB9941" s="3" t="s">
        <v>29</v>
      </c>
      <c r="AC9941" s="3">
        <v>1</v>
      </c>
    </row>
    <row r="9942" spans="1:29" hidden="1" outlineLevel="1" collapsed="1" x14ac:dyDescent="0.25">
      <c r="A9942" t="s">
        <v>34</v>
      </c>
      <c r="B9942" s="2" t="s">
        <v>39</v>
      </c>
      <c r="C9942" s="2" t="s">
        <v>40</v>
      </c>
      <c r="D9942" s="2" t="s">
        <v>41</v>
      </c>
      <c r="E9942" s="2" t="s">
        <v>42</v>
      </c>
      <c r="F9942" s="2" t="s">
        <v>43</v>
      </c>
      <c r="G9942" s="2" t="s">
        <v>28</v>
      </c>
      <c r="H9942" s="2" t="s">
        <v>44</v>
      </c>
      <c r="I9942" s="2" t="s">
        <v>8</v>
      </c>
      <c r="J9942" s="2" t="s">
        <v>45</v>
      </c>
      <c r="K9942" s="2" t="s">
        <v>46</v>
      </c>
      <c r="L9942" s="2" t="s">
        <v>47</v>
      </c>
      <c r="M9942" s="2" t="s">
        <v>27</v>
      </c>
      <c r="N9942" s="2" t="s">
        <v>48</v>
      </c>
      <c r="O9942" s="2" t="s">
        <v>49</v>
      </c>
      <c r="P9942" s="2" t="s">
        <v>50</v>
      </c>
      <c r="Q9942" s="2" t="s">
        <v>51</v>
      </c>
    </row>
    <row r="9943" spans="1:29" hidden="1" outlineLevel="1" collapsed="1" x14ac:dyDescent="0.25">
      <c r="A9943" t="s">
        <v>34</v>
      </c>
      <c r="B9943" s="4" t="s">
        <v>29</v>
      </c>
      <c r="C9943" s="4" t="s">
        <v>11994</v>
      </c>
      <c r="D9943" s="4" t="s">
        <v>4683</v>
      </c>
      <c r="E9943" s="4">
        <v>8.3799100000000001E-2</v>
      </c>
      <c r="F9943" s="4">
        <v>3.1301300000000001E-3</v>
      </c>
      <c r="G9943" s="4">
        <v>1</v>
      </c>
      <c r="H9943" s="4">
        <v>1</v>
      </c>
      <c r="I9943" s="4">
        <v>1</v>
      </c>
      <c r="J9943" s="4" t="s">
        <v>11991</v>
      </c>
      <c r="K9943" s="4">
        <v>0</v>
      </c>
      <c r="L9943" s="4">
        <v>994.50599999999997</v>
      </c>
      <c r="M9943" s="4" t="s">
        <v>29</v>
      </c>
      <c r="N9943" s="4" t="s">
        <v>29</v>
      </c>
      <c r="O9943" s="4">
        <v>1.121E-3</v>
      </c>
      <c r="P9943" s="4">
        <v>2.1340000000000001E-2</v>
      </c>
      <c r="Q9943" s="4">
        <v>1.89</v>
      </c>
    </row>
    <row r="9944" spans="1:29" hidden="1" outlineLevel="1" collapsed="1" x14ac:dyDescent="0.25">
      <c r="A9944" t="s">
        <v>34</v>
      </c>
      <c r="B9944" s="4" t="s">
        <v>29</v>
      </c>
      <c r="C9944" s="4" t="s">
        <v>11995</v>
      </c>
      <c r="D9944" s="4" t="s">
        <v>34</v>
      </c>
      <c r="E9944" s="4">
        <v>0.121838</v>
      </c>
      <c r="F9944" s="4">
        <v>4.0088399999999996E-3</v>
      </c>
      <c r="G9944" s="4">
        <v>1</v>
      </c>
      <c r="H9944" s="4">
        <v>1</v>
      </c>
      <c r="I9944" s="4">
        <v>1</v>
      </c>
      <c r="J9944" s="4" t="s">
        <v>11991</v>
      </c>
      <c r="K9944" s="4">
        <v>1</v>
      </c>
      <c r="L9944" s="4">
        <v>2313.2448899999999</v>
      </c>
      <c r="M9944" s="4" t="s">
        <v>29</v>
      </c>
      <c r="N9944" s="4" t="s">
        <v>29</v>
      </c>
      <c r="O9944" s="4">
        <v>1.39E-3</v>
      </c>
      <c r="P9944" s="4">
        <v>3.6589999999999998E-2</v>
      </c>
      <c r="Q9944" s="4">
        <v>2.2000000000000002</v>
      </c>
    </row>
    <row r="9945" spans="1:29" x14ac:dyDescent="0.25">
      <c r="A9945" s="3" t="s">
        <v>29</v>
      </c>
      <c r="B9945" s="3" t="s">
        <v>30</v>
      </c>
      <c r="C9945" s="3" t="s">
        <v>11996</v>
      </c>
      <c r="D9945" s="3" t="s">
        <v>11997</v>
      </c>
      <c r="E9945" s="3">
        <v>2E-3</v>
      </c>
      <c r="F9945" s="3">
        <v>3.1059999999999999</v>
      </c>
      <c r="G9945" s="3">
        <v>6</v>
      </c>
      <c r="H9945" s="3">
        <v>1</v>
      </c>
      <c r="I9945" s="3">
        <v>1</v>
      </c>
      <c r="J9945" s="3">
        <v>1</v>
      </c>
      <c r="K9945" s="3">
        <v>375</v>
      </c>
      <c r="L9945" s="3">
        <v>42.8</v>
      </c>
      <c r="M9945" s="3">
        <v>5.08</v>
      </c>
      <c r="N9945" s="3">
        <v>3.58</v>
      </c>
      <c r="O9945" s="3">
        <v>1</v>
      </c>
      <c r="P9945" s="3" t="s">
        <v>1137</v>
      </c>
      <c r="Q9945" s="3" t="s">
        <v>972</v>
      </c>
      <c r="R9945" s="3" t="s">
        <v>189</v>
      </c>
      <c r="S9945" s="3" t="s">
        <v>4068</v>
      </c>
      <c r="T9945" s="3" t="s">
        <v>11998</v>
      </c>
      <c r="U9945" s="3" t="s">
        <v>11996</v>
      </c>
      <c r="V9945" s="3" t="s">
        <v>11999</v>
      </c>
      <c r="W9945" s="3" t="s">
        <v>38</v>
      </c>
      <c r="X9945" s="3" t="s">
        <v>5371</v>
      </c>
      <c r="Y9945" s="3" t="s">
        <v>34</v>
      </c>
      <c r="Z9945" s="3" t="s">
        <v>34</v>
      </c>
      <c r="AA9945" s="3">
        <v>1</v>
      </c>
      <c r="AB9945" s="3" t="s">
        <v>29</v>
      </c>
      <c r="AC9945" s="3">
        <v>1</v>
      </c>
    </row>
    <row r="9946" spans="1:29" hidden="1" outlineLevel="1" collapsed="1" x14ac:dyDescent="0.25">
      <c r="A9946" t="s">
        <v>34</v>
      </c>
      <c r="B9946" s="2" t="s">
        <v>39</v>
      </c>
      <c r="C9946" s="2" t="s">
        <v>40</v>
      </c>
      <c r="D9946" s="2" t="s">
        <v>41</v>
      </c>
      <c r="E9946" s="2" t="s">
        <v>42</v>
      </c>
      <c r="F9946" s="2" t="s">
        <v>43</v>
      </c>
      <c r="G9946" s="2" t="s">
        <v>28</v>
      </c>
      <c r="H9946" s="2" t="s">
        <v>44</v>
      </c>
      <c r="I9946" s="2" t="s">
        <v>8</v>
      </c>
      <c r="J9946" s="2" t="s">
        <v>45</v>
      </c>
      <c r="K9946" s="2" t="s">
        <v>46</v>
      </c>
      <c r="L9946" s="2" t="s">
        <v>47</v>
      </c>
      <c r="M9946" s="2" t="s">
        <v>27</v>
      </c>
      <c r="N9946" s="2" t="s">
        <v>48</v>
      </c>
      <c r="O9946" s="2" t="s">
        <v>49</v>
      </c>
      <c r="P9946" s="2" t="s">
        <v>50</v>
      </c>
      <c r="Q9946" s="2" t="s">
        <v>51</v>
      </c>
    </row>
    <row r="9947" spans="1:29" hidden="1" outlineLevel="1" collapsed="1" x14ac:dyDescent="0.25">
      <c r="A9947" t="s">
        <v>34</v>
      </c>
      <c r="B9947" s="4" t="s">
        <v>29</v>
      </c>
      <c r="C9947" s="4" t="s">
        <v>12000</v>
      </c>
      <c r="D9947" s="4" t="s">
        <v>72</v>
      </c>
      <c r="E9947" s="4">
        <v>6.1721500000000004E-3</v>
      </c>
      <c r="F9947" s="4">
        <v>4.3565599999999998E-4</v>
      </c>
      <c r="G9947" s="4">
        <v>1</v>
      </c>
      <c r="H9947" s="4">
        <v>1</v>
      </c>
      <c r="I9947" s="4">
        <v>1</v>
      </c>
      <c r="J9947" s="4" t="s">
        <v>11996</v>
      </c>
      <c r="K9947" s="4">
        <v>0</v>
      </c>
      <c r="L9947" s="4">
        <v>2643.30492</v>
      </c>
      <c r="M9947" s="4" t="s">
        <v>29</v>
      </c>
      <c r="N9947" s="4" t="s">
        <v>29</v>
      </c>
      <c r="O9947" s="4">
        <v>1.639E-4</v>
      </c>
      <c r="P9947" s="4">
        <v>7.8399999999999997E-4</v>
      </c>
      <c r="Q9947" s="4">
        <v>3.58</v>
      </c>
    </row>
    <row r="9948" spans="1:29" x14ac:dyDescent="0.25">
      <c r="A9948" s="3" t="s">
        <v>29</v>
      </c>
      <c r="B9948" s="3" t="s">
        <v>30</v>
      </c>
      <c r="C9948" s="3" t="s">
        <v>12001</v>
      </c>
      <c r="D9948" s="3" t="s">
        <v>12002</v>
      </c>
      <c r="E9948" s="3">
        <v>2E-3</v>
      </c>
      <c r="F9948" s="3">
        <v>3.0939999999999999</v>
      </c>
      <c r="G9948" s="3">
        <v>6</v>
      </c>
      <c r="H9948" s="3">
        <v>1</v>
      </c>
      <c r="I9948" s="3">
        <v>1</v>
      </c>
      <c r="J9948" s="3">
        <v>1</v>
      </c>
      <c r="K9948" s="3">
        <v>523</v>
      </c>
      <c r="L9948" s="3">
        <v>60.4</v>
      </c>
      <c r="M9948" s="3">
        <v>5.6</v>
      </c>
      <c r="N9948" s="3">
        <v>3.59</v>
      </c>
      <c r="O9948" s="3">
        <v>1</v>
      </c>
      <c r="P9948" s="3" t="s">
        <v>4087</v>
      </c>
      <c r="Q9948" s="3" t="s">
        <v>8491</v>
      </c>
      <c r="R9948" s="3" t="s">
        <v>1754</v>
      </c>
      <c r="S9948" s="3" t="s">
        <v>12003</v>
      </c>
      <c r="T9948" s="3" t="s">
        <v>34</v>
      </c>
      <c r="U9948" s="3" t="s">
        <v>12004</v>
      </c>
      <c r="V9948" s="3" t="s">
        <v>34</v>
      </c>
      <c r="W9948" s="3" t="s">
        <v>1555</v>
      </c>
      <c r="X9948" s="3" t="s">
        <v>34</v>
      </c>
      <c r="Y9948" s="3" t="s">
        <v>34</v>
      </c>
      <c r="Z9948" s="3" t="s">
        <v>34</v>
      </c>
      <c r="AA9948" s="3">
        <v>0</v>
      </c>
      <c r="AB9948" s="3" t="s">
        <v>29</v>
      </c>
      <c r="AC9948" s="3">
        <v>1</v>
      </c>
    </row>
    <row r="9949" spans="1:29" hidden="1" outlineLevel="1" collapsed="1" x14ac:dyDescent="0.25">
      <c r="A9949" t="s">
        <v>34</v>
      </c>
      <c r="B9949" s="2" t="s">
        <v>39</v>
      </c>
      <c r="C9949" s="2" t="s">
        <v>40</v>
      </c>
      <c r="D9949" s="2" t="s">
        <v>41</v>
      </c>
      <c r="E9949" s="2" t="s">
        <v>42</v>
      </c>
      <c r="F9949" s="2" t="s">
        <v>43</v>
      </c>
      <c r="G9949" s="2" t="s">
        <v>28</v>
      </c>
      <c r="H9949" s="2" t="s">
        <v>44</v>
      </c>
      <c r="I9949" s="2" t="s">
        <v>8</v>
      </c>
      <c r="J9949" s="2" t="s">
        <v>45</v>
      </c>
      <c r="K9949" s="2" t="s">
        <v>46</v>
      </c>
      <c r="L9949" s="2" t="s">
        <v>47</v>
      </c>
      <c r="M9949" s="2" t="s">
        <v>27</v>
      </c>
      <c r="N9949" s="2" t="s">
        <v>48</v>
      </c>
      <c r="O9949" s="2" t="s">
        <v>49</v>
      </c>
      <c r="P9949" s="2" t="s">
        <v>50</v>
      </c>
      <c r="Q9949" s="2" t="s">
        <v>51</v>
      </c>
    </row>
    <row r="9950" spans="1:29" hidden="1" outlineLevel="1" collapsed="1" x14ac:dyDescent="0.25">
      <c r="A9950" t="s">
        <v>34</v>
      </c>
      <c r="B9950" s="4" t="s">
        <v>29</v>
      </c>
      <c r="C9950" s="4" t="s">
        <v>12005</v>
      </c>
      <c r="D9950" s="4" t="s">
        <v>34</v>
      </c>
      <c r="E9950" s="4">
        <v>6.29139E-3</v>
      </c>
      <c r="F9950" s="4">
        <v>4.3565599999999998E-4</v>
      </c>
      <c r="G9950" s="4">
        <v>1</v>
      </c>
      <c r="H9950" s="4">
        <v>1</v>
      </c>
      <c r="I9950" s="4">
        <v>1</v>
      </c>
      <c r="J9950" s="4" t="s">
        <v>12001</v>
      </c>
      <c r="K9950" s="4">
        <v>0</v>
      </c>
      <c r="L9950" s="4">
        <v>3466.59211</v>
      </c>
      <c r="M9950" s="4" t="s">
        <v>29</v>
      </c>
      <c r="N9950" s="4" t="s">
        <v>29</v>
      </c>
      <c r="O9950" s="4">
        <v>1.639E-4</v>
      </c>
      <c r="P9950" s="4">
        <v>8.0519999999999995E-4</v>
      </c>
      <c r="Q9950" s="4">
        <v>3.59</v>
      </c>
    </row>
    <row r="9951" spans="1:29" x14ac:dyDescent="0.25">
      <c r="A9951" s="3" t="s">
        <v>29</v>
      </c>
      <c r="B9951" s="3" t="s">
        <v>30</v>
      </c>
      <c r="C9951" s="3" t="s">
        <v>12006</v>
      </c>
      <c r="D9951" s="3" t="s">
        <v>12007</v>
      </c>
      <c r="E9951" s="3">
        <v>2E-3</v>
      </c>
      <c r="F9951" s="3">
        <v>3.0670000000000002</v>
      </c>
      <c r="G9951" s="3">
        <v>4</v>
      </c>
      <c r="H9951" s="3">
        <v>1</v>
      </c>
      <c r="I9951" s="3">
        <v>1</v>
      </c>
      <c r="J9951" s="3">
        <v>1</v>
      </c>
      <c r="K9951" s="3">
        <v>286</v>
      </c>
      <c r="L9951" s="3">
        <v>30.1</v>
      </c>
      <c r="M9951" s="3">
        <v>5.48</v>
      </c>
      <c r="N9951" s="3">
        <v>2.66</v>
      </c>
      <c r="O9951" s="3">
        <v>1</v>
      </c>
      <c r="P9951" s="3" t="s">
        <v>315</v>
      </c>
      <c r="Q9951" s="3" t="s">
        <v>2186</v>
      </c>
      <c r="R9951" s="3" t="s">
        <v>5895</v>
      </c>
      <c r="S9951" s="3" t="s">
        <v>12008</v>
      </c>
      <c r="T9951" s="3" t="s">
        <v>12009</v>
      </c>
      <c r="U9951" s="3" t="s">
        <v>12006</v>
      </c>
      <c r="V9951" s="3" t="s">
        <v>12010</v>
      </c>
      <c r="W9951" s="3" t="s">
        <v>1555</v>
      </c>
      <c r="X9951" s="3" t="s">
        <v>12011</v>
      </c>
      <c r="Y9951" s="3" t="s">
        <v>12012</v>
      </c>
      <c r="Z9951" s="3" t="s">
        <v>12013</v>
      </c>
      <c r="AA9951" s="3">
        <v>9</v>
      </c>
      <c r="AB9951" s="3" t="s">
        <v>29</v>
      </c>
      <c r="AC9951" s="3">
        <v>1</v>
      </c>
    </row>
    <row r="9952" spans="1:29" hidden="1" outlineLevel="1" collapsed="1" x14ac:dyDescent="0.25">
      <c r="A9952" t="s">
        <v>34</v>
      </c>
      <c r="B9952" s="2" t="s">
        <v>39</v>
      </c>
      <c r="C9952" s="2" t="s">
        <v>40</v>
      </c>
      <c r="D9952" s="2" t="s">
        <v>41</v>
      </c>
      <c r="E9952" s="2" t="s">
        <v>42</v>
      </c>
      <c r="F9952" s="2" t="s">
        <v>43</v>
      </c>
      <c r="G9952" s="2" t="s">
        <v>28</v>
      </c>
      <c r="H9952" s="2" t="s">
        <v>44</v>
      </c>
      <c r="I9952" s="2" t="s">
        <v>8</v>
      </c>
      <c r="J9952" s="2" t="s">
        <v>45</v>
      </c>
      <c r="K9952" s="2" t="s">
        <v>46</v>
      </c>
      <c r="L9952" s="2" t="s">
        <v>47</v>
      </c>
      <c r="M9952" s="2" t="s">
        <v>27</v>
      </c>
      <c r="N9952" s="2" t="s">
        <v>48</v>
      </c>
      <c r="O9952" s="2" t="s">
        <v>49</v>
      </c>
      <c r="P9952" s="2" t="s">
        <v>50</v>
      </c>
      <c r="Q9952" s="2" t="s">
        <v>51</v>
      </c>
    </row>
    <row r="9953" spans="1:29" hidden="1" outlineLevel="1" collapsed="1" x14ac:dyDescent="0.25">
      <c r="A9953" t="s">
        <v>34</v>
      </c>
      <c r="B9953" s="4" t="s">
        <v>29</v>
      </c>
      <c r="C9953" s="4" t="s">
        <v>12014</v>
      </c>
      <c r="D9953" s="4" t="s">
        <v>34</v>
      </c>
      <c r="E9953" s="4">
        <v>6.6206700000000004E-3</v>
      </c>
      <c r="F9953" s="4">
        <v>4.3565599999999998E-4</v>
      </c>
      <c r="G9953" s="4">
        <v>1</v>
      </c>
      <c r="H9953" s="4">
        <v>1</v>
      </c>
      <c r="I9953" s="4">
        <v>1</v>
      </c>
      <c r="J9953" s="4" t="s">
        <v>12006</v>
      </c>
      <c r="K9953" s="4">
        <v>0</v>
      </c>
      <c r="L9953" s="4">
        <v>1215.6327900000001</v>
      </c>
      <c r="M9953" s="4" t="s">
        <v>29</v>
      </c>
      <c r="N9953" s="4" t="s">
        <v>29</v>
      </c>
      <c r="O9953" s="4">
        <v>1.639E-4</v>
      </c>
      <c r="P9953" s="4">
        <v>8.564E-4</v>
      </c>
      <c r="Q9953" s="4">
        <v>2.66</v>
      </c>
    </row>
    <row r="9954" spans="1:29" x14ac:dyDescent="0.25">
      <c r="A9954" s="3" t="s">
        <v>29</v>
      </c>
      <c r="B9954" s="3" t="s">
        <v>30</v>
      </c>
      <c r="C9954" s="3" t="s">
        <v>12015</v>
      </c>
      <c r="D9954" s="3" t="s">
        <v>12016</v>
      </c>
      <c r="E9954" s="3">
        <v>2E-3</v>
      </c>
      <c r="F9954" s="3">
        <v>3.0430000000000001</v>
      </c>
      <c r="G9954" s="3">
        <v>4</v>
      </c>
      <c r="H9954" s="3">
        <v>1</v>
      </c>
      <c r="I9954" s="3">
        <v>1</v>
      </c>
      <c r="J9954" s="3">
        <v>1</v>
      </c>
      <c r="K9954" s="3">
        <v>530</v>
      </c>
      <c r="L9954" s="3">
        <v>60.7</v>
      </c>
      <c r="M9954" s="3">
        <v>8.66</v>
      </c>
      <c r="N9954" s="3">
        <v>3.01</v>
      </c>
      <c r="O9954" s="3">
        <v>1</v>
      </c>
      <c r="P9954" s="3" t="s">
        <v>315</v>
      </c>
      <c r="Q9954" s="3" t="s">
        <v>34</v>
      </c>
      <c r="R9954" s="3" t="s">
        <v>3364</v>
      </c>
      <c r="S9954" s="3" t="s">
        <v>12017</v>
      </c>
      <c r="T9954" s="3" t="s">
        <v>34</v>
      </c>
      <c r="U9954" s="3" t="s">
        <v>12015</v>
      </c>
      <c r="V9954" s="3" t="s">
        <v>34</v>
      </c>
      <c r="W9954" s="3" t="s">
        <v>1758</v>
      </c>
      <c r="X9954" s="3" t="s">
        <v>34</v>
      </c>
      <c r="Y9954" s="3" t="s">
        <v>34</v>
      </c>
      <c r="Z9954" s="3" t="s">
        <v>34</v>
      </c>
      <c r="AA9954" s="3">
        <v>0</v>
      </c>
      <c r="AB9954" s="3" t="s">
        <v>29</v>
      </c>
      <c r="AC9954" s="3">
        <v>1</v>
      </c>
    </row>
    <row r="9955" spans="1:29" hidden="1" outlineLevel="1" collapsed="1" x14ac:dyDescent="0.25">
      <c r="A9955" t="s">
        <v>34</v>
      </c>
      <c r="B9955" s="2" t="s">
        <v>39</v>
      </c>
      <c r="C9955" s="2" t="s">
        <v>40</v>
      </c>
      <c r="D9955" s="2" t="s">
        <v>41</v>
      </c>
      <c r="E9955" s="2" t="s">
        <v>42</v>
      </c>
      <c r="F9955" s="2" t="s">
        <v>43</v>
      </c>
      <c r="G9955" s="2" t="s">
        <v>28</v>
      </c>
      <c r="H9955" s="2" t="s">
        <v>44</v>
      </c>
      <c r="I9955" s="2" t="s">
        <v>8</v>
      </c>
      <c r="J9955" s="2" t="s">
        <v>45</v>
      </c>
      <c r="K9955" s="2" t="s">
        <v>46</v>
      </c>
      <c r="L9955" s="2" t="s">
        <v>47</v>
      </c>
      <c r="M9955" s="2" t="s">
        <v>27</v>
      </c>
      <c r="N9955" s="2" t="s">
        <v>48</v>
      </c>
      <c r="O9955" s="2" t="s">
        <v>49</v>
      </c>
      <c r="P9955" s="2" t="s">
        <v>50</v>
      </c>
      <c r="Q9955" s="2" t="s">
        <v>51</v>
      </c>
    </row>
    <row r="9956" spans="1:29" hidden="1" outlineLevel="1" collapsed="1" x14ac:dyDescent="0.25">
      <c r="A9956" t="s">
        <v>34</v>
      </c>
      <c r="B9956" s="4" t="s">
        <v>29</v>
      </c>
      <c r="C9956" s="4" t="s">
        <v>12018</v>
      </c>
      <c r="D9956" s="4" t="s">
        <v>34</v>
      </c>
      <c r="E9956" s="4">
        <v>6.9670399999999999E-3</v>
      </c>
      <c r="F9956" s="4">
        <v>4.3565599999999998E-4</v>
      </c>
      <c r="G9956" s="4">
        <v>1</v>
      </c>
      <c r="H9956" s="4">
        <v>1</v>
      </c>
      <c r="I9956" s="4">
        <v>1</v>
      </c>
      <c r="J9956" s="4" t="s">
        <v>12015</v>
      </c>
      <c r="K9956" s="4">
        <v>0</v>
      </c>
      <c r="L9956" s="4">
        <v>2061.06513</v>
      </c>
      <c r="M9956" s="4" t="s">
        <v>29</v>
      </c>
      <c r="N9956" s="4" t="s">
        <v>29</v>
      </c>
      <c r="O9956" s="4">
        <v>1.639E-4</v>
      </c>
      <c r="P9956" s="4">
        <v>9.0669999999999998E-4</v>
      </c>
      <c r="Q9956" s="4">
        <v>3.01</v>
      </c>
    </row>
    <row r="9957" spans="1:29" x14ac:dyDescent="0.25">
      <c r="A9957" s="3" t="s">
        <v>29</v>
      </c>
      <c r="B9957" s="3" t="s">
        <v>30</v>
      </c>
      <c r="C9957" s="3" t="s">
        <v>12019</v>
      </c>
      <c r="D9957" s="3" t="s">
        <v>12020</v>
      </c>
      <c r="E9957" s="3">
        <v>2E-3</v>
      </c>
      <c r="F9957" s="3">
        <v>3.0129999999999999</v>
      </c>
      <c r="G9957" s="3">
        <v>1</v>
      </c>
      <c r="H9957" s="3">
        <v>1</v>
      </c>
      <c r="I9957" s="3">
        <v>1</v>
      </c>
      <c r="J9957" s="3">
        <v>1</v>
      </c>
      <c r="K9957" s="3">
        <v>939</v>
      </c>
      <c r="L9957" s="3">
        <v>102.3</v>
      </c>
      <c r="M9957" s="3">
        <v>7.33</v>
      </c>
      <c r="N9957" s="3">
        <v>2.4</v>
      </c>
      <c r="O9957" s="3">
        <v>1</v>
      </c>
      <c r="P9957" s="3" t="s">
        <v>315</v>
      </c>
      <c r="Q9957" s="3" t="s">
        <v>34</v>
      </c>
      <c r="R9957" s="3" t="s">
        <v>35</v>
      </c>
      <c r="S9957" s="3" t="s">
        <v>12021</v>
      </c>
      <c r="T9957" s="3" t="s">
        <v>34</v>
      </c>
      <c r="U9957" s="3" t="s">
        <v>12019</v>
      </c>
      <c r="V9957" s="3" t="s">
        <v>34</v>
      </c>
      <c r="W9957" s="3" t="s">
        <v>1758</v>
      </c>
      <c r="X9957" s="3" t="s">
        <v>34</v>
      </c>
      <c r="Y9957" s="3" t="s">
        <v>34</v>
      </c>
      <c r="Z9957" s="3" t="s">
        <v>34</v>
      </c>
      <c r="AA9957" s="3">
        <v>0</v>
      </c>
      <c r="AB9957" s="3" t="s">
        <v>29</v>
      </c>
      <c r="AC9957" s="3">
        <v>1</v>
      </c>
    </row>
    <row r="9958" spans="1:29" hidden="1" outlineLevel="1" collapsed="1" x14ac:dyDescent="0.25">
      <c r="A9958" t="s">
        <v>34</v>
      </c>
      <c r="B9958" s="2" t="s">
        <v>39</v>
      </c>
      <c r="C9958" s="2" t="s">
        <v>40</v>
      </c>
      <c r="D9958" s="2" t="s">
        <v>41</v>
      </c>
      <c r="E9958" s="2" t="s">
        <v>42</v>
      </c>
      <c r="F9958" s="2" t="s">
        <v>43</v>
      </c>
      <c r="G9958" s="2" t="s">
        <v>28</v>
      </c>
      <c r="H9958" s="2" t="s">
        <v>44</v>
      </c>
      <c r="I9958" s="2" t="s">
        <v>8</v>
      </c>
      <c r="J9958" s="2" t="s">
        <v>45</v>
      </c>
      <c r="K9958" s="2" t="s">
        <v>46</v>
      </c>
      <c r="L9958" s="2" t="s">
        <v>47</v>
      </c>
      <c r="M9958" s="2" t="s">
        <v>27</v>
      </c>
      <c r="N9958" s="2" t="s">
        <v>48</v>
      </c>
      <c r="O9958" s="2" t="s">
        <v>49</v>
      </c>
      <c r="P9958" s="2" t="s">
        <v>50</v>
      </c>
      <c r="Q9958" s="2" t="s">
        <v>51</v>
      </c>
    </row>
    <row r="9959" spans="1:29" hidden="1" outlineLevel="1" collapsed="1" x14ac:dyDescent="0.25">
      <c r="A9959" t="s">
        <v>34</v>
      </c>
      <c r="B9959" s="4" t="s">
        <v>29</v>
      </c>
      <c r="C9959" s="4" t="s">
        <v>12022</v>
      </c>
      <c r="D9959" s="4" t="s">
        <v>6400</v>
      </c>
      <c r="E9959" s="4">
        <v>7.3782300000000004E-3</v>
      </c>
      <c r="F9959" s="4">
        <v>4.3565599999999998E-4</v>
      </c>
      <c r="G9959" s="4">
        <v>1</v>
      </c>
      <c r="H9959" s="4">
        <v>1</v>
      </c>
      <c r="I9959" s="4">
        <v>1</v>
      </c>
      <c r="J9959" s="4" t="s">
        <v>12019</v>
      </c>
      <c r="K9959" s="4">
        <v>0</v>
      </c>
      <c r="L9959" s="4">
        <v>1693.78838</v>
      </c>
      <c r="M9959" s="4" t="s">
        <v>29</v>
      </c>
      <c r="N9959" s="4" t="s">
        <v>29</v>
      </c>
      <c r="O9959" s="4">
        <v>1.639E-4</v>
      </c>
      <c r="P9959" s="4">
        <v>9.7019999999999995E-4</v>
      </c>
      <c r="Q9959" s="4">
        <v>2.4</v>
      </c>
    </row>
    <row r="9960" spans="1:29" x14ac:dyDescent="0.25">
      <c r="A9960" s="3" t="s">
        <v>29</v>
      </c>
      <c r="B9960" s="3" t="s">
        <v>30</v>
      </c>
      <c r="C9960" s="3" t="s">
        <v>12023</v>
      </c>
      <c r="D9960" s="3" t="s">
        <v>12024</v>
      </c>
      <c r="E9960" s="3">
        <v>2E-3</v>
      </c>
      <c r="F9960" s="3">
        <v>2.996</v>
      </c>
      <c r="G9960" s="3">
        <v>7</v>
      </c>
      <c r="H9960" s="3">
        <v>1</v>
      </c>
      <c r="I9960" s="3">
        <v>1</v>
      </c>
      <c r="J9960" s="3">
        <v>1</v>
      </c>
      <c r="K9960" s="3">
        <v>382</v>
      </c>
      <c r="L9960" s="3">
        <v>43</v>
      </c>
      <c r="M9960" s="3">
        <v>6.7</v>
      </c>
      <c r="N9960" s="3">
        <v>2.57</v>
      </c>
      <c r="O9960" s="3">
        <v>1</v>
      </c>
      <c r="P9960" s="3" t="s">
        <v>1137</v>
      </c>
      <c r="Q9960" s="3" t="s">
        <v>34</v>
      </c>
      <c r="R9960" s="3" t="s">
        <v>189</v>
      </c>
      <c r="S9960" s="3" t="s">
        <v>12025</v>
      </c>
      <c r="T9960" s="3" t="s">
        <v>34</v>
      </c>
      <c r="U9960" s="3" t="s">
        <v>12023</v>
      </c>
      <c r="V9960" s="3" t="s">
        <v>34</v>
      </c>
      <c r="W9960" s="3" t="s">
        <v>1139</v>
      </c>
      <c r="X9960" s="3" t="s">
        <v>34</v>
      </c>
      <c r="Y9960" s="3" t="s">
        <v>34</v>
      </c>
      <c r="Z9960" s="3" t="s">
        <v>34</v>
      </c>
      <c r="AA9960" s="3">
        <v>0</v>
      </c>
      <c r="AB9960" s="3" t="s">
        <v>29</v>
      </c>
      <c r="AC9960" s="3">
        <v>1</v>
      </c>
    </row>
    <row r="9961" spans="1:29" hidden="1" outlineLevel="1" collapsed="1" x14ac:dyDescent="0.25">
      <c r="A9961" t="s">
        <v>34</v>
      </c>
      <c r="B9961" s="2" t="s">
        <v>39</v>
      </c>
      <c r="C9961" s="2" t="s">
        <v>40</v>
      </c>
      <c r="D9961" s="2" t="s">
        <v>41</v>
      </c>
      <c r="E9961" s="2" t="s">
        <v>42</v>
      </c>
      <c r="F9961" s="2" t="s">
        <v>43</v>
      </c>
      <c r="G9961" s="2" t="s">
        <v>28</v>
      </c>
      <c r="H9961" s="2" t="s">
        <v>44</v>
      </c>
      <c r="I9961" s="2" t="s">
        <v>8</v>
      </c>
      <c r="J9961" s="2" t="s">
        <v>45</v>
      </c>
      <c r="K9961" s="2" t="s">
        <v>46</v>
      </c>
      <c r="L9961" s="2" t="s">
        <v>47</v>
      </c>
      <c r="M9961" s="2" t="s">
        <v>27</v>
      </c>
      <c r="N9961" s="2" t="s">
        <v>48</v>
      </c>
      <c r="O9961" s="2" t="s">
        <v>49</v>
      </c>
      <c r="P9961" s="2" t="s">
        <v>50</v>
      </c>
      <c r="Q9961" s="2" t="s">
        <v>51</v>
      </c>
    </row>
    <row r="9962" spans="1:29" hidden="1" outlineLevel="1" collapsed="1" x14ac:dyDescent="0.25">
      <c r="A9962" t="s">
        <v>34</v>
      </c>
      <c r="B9962" s="4" t="s">
        <v>29</v>
      </c>
      <c r="C9962" s="4" t="s">
        <v>12026</v>
      </c>
      <c r="D9962" s="4" t="s">
        <v>34</v>
      </c>
      <c r="E9962" s="4">
        <v>7.6169699999999998E-3</v>
      </c>
      <c r="F9962" s="4">
        <v>4.3565599999999998E-4</v>
      </c>
      <c r="G9962" s="4">
        <v>1</v>
      </c>
      <c r="H9962" s="4">
        <v>1</v>
      </c>
      <c r="I9962" s="4">
        <v>1</v>
      </c>
      <c r="J9962" s="4" t="s">
        <v>12023</v>
      </c>
      <c r="K9962" s="4">
        <v>0</v>
      </c>
      <c r="L9962" s="4">
        <v>3192.4239899999998</v>
      </c>
      <c r="M9962" s="4" t="s">
        <v>29</v>
      </c>
      <c r="N9962" s="4" t="s">
        <v>29</v>
      </c>
      <c r="O9962" s="4">
        <v>1.639E-4</v>
      </c>
      <c r="P9962" s="4">
        <v>1.01E-3</v>
      </c>
      <c r="Q9962" s="4">
        <v>2.57</v>
      </c>
    </row>
    <row r="9963" spans="1:29" x14ac:dyDescent="0.25">
      <c r="A9963" s="3" t="s">
        <v>29</v>
      </c>
      <c r="B9963" s="3" t="s">
        <v>30</v>
      </c>
      <c r="C9963" s="3" t="s">
        <v>12027</v>
      </c>
      <c r="D9963" s="3" t="s">
        <v>12028</v>
      </c>
      <c r="E9963" s="3">
        <v>2E-3</v>
      </c>
      <c r="F9963" s="3">
        <v>2.9889999999999999</v>
      </c>
      <c r="G9963" s="3">
        <v>3</v>
      </c>
      <c r="H9963" s="3">
        <v>1</v>
      </c>
      <c r="I9963" s="3">
        <v>1</v>
      </c>
      <c r="J9963" s="3">
        <v>1</v>
      </c>
      <c r="K9963" s="3">
        <v>604</v>
      </c>
      <c r="L9963" s="3">
        <v>67.8</v>
      </c>
      <c r="M9963" s="3">
        <v>9.6</v>
      </c>
      <c r="N9963" s="3">
        <v>2.5499999999999998</v>
      </c>
      <c r="O9963" s="3">
        <v>1</v>
      </c>
      <c r="P9963" s="3" t="s">
        <v>34</v>
      </c>
      <c r="Q9963" s="3" t="s">
        <v>34</v>
      </c>
      <c r="R9963" s="3" t="s">
        <v>189</v>
      </c>
      <c r="S9963" s="3" t="s">
        <v>12029</v>
      </c>
      <c r="T9963" s="3" t="s">
        <v>34</v>
      </c>
      <c r="U9963" s="3" t="s">
        <v>12027</v>
      </c>
      <c r="V9963" s="3" t="s">
        <v>34</v>
      </c>
      <c r="W9963" s="3" t="s">
        <v>1139</v>
      </c>
      <c r="X9963" s="3" t="s">
        <v>34</v>
      </c>
      <c r="Y9963" s="3" t="s">
        <v>34</v>
      </c>
      <c r="Z9963" s="3" t="s">
        <v>34</v>
      </c>
      <c r="AA9963" s="3">
        <v>0</v>
      </c>
      <c r="AB9963" s="3" t="s">
        <v>29</v>
      </c>
      <c r="AC9963" s="3">
        <v>1</v>
      </c>
    </row>
    <row r="9964" spans="1:29" hidden="1" outlineLevel="1" collapsed="1" x14ac:dyDescent="0.25">
      <c r="A9964" t="s">
        <v>34</v>
      </c>
      <c r="B9964" s="2" t="s">
        <v>39</v>
      </c>
      <c r="C9964" s="2" t="s">
        <v>40</v>
      </c>
      <c r="D9964" s="2" t="s">
        <v>41</v>
      </c>
      <c r="E9964" s="2" t="s">
        <v>42</v>
      </c>
      <c r="F9964" s="2" t="s">
        <v>43</v>
      </c>
      <c r="G9964" s="2" t="s">
        <v>28</v>
      </c>
      <c r="H9964" s="2" t="s">
        <v>44</v>
      </c>
      <c r="I9964" s="2" t="s">
        <v>8</v>
      </c>
      <c r="J9964" s="2" t="s">
        <v>45</v>
      </c>
      <c r="K9964" s="2" t="s">
        <v>46</v>
      </c>
      <c r="L9964" s="2" t="s">
        <v>47</v>
      </c>
      <c r="M9964" s="2" t="s">
        <v>27</v>
      </c>
      <c r="N9964" s="2" t="s">
        <v>48</v>
      </c>
      <c r="O9964" s="2" t="s">
        <v>49</v>
      </c>
      <c r="P9964" s="2" t="s">
        <v>50</v>
      </c>
      <c r="Q9964" s="2" t="s">
        <v>51</v>
      </c>
    </row>
    <row r="9965" spans="1:29" hidden="1" outlineLevel="1" collapsed="1" x14ac:dyDescent="0.25">
      <c r="A9965" t="s">
        <v>34</v>
      </c>
      <c r="B9965" s="4" t="s">
        <v>29</v>
      </c>
      <c r="C9965" s="4" t="s">
        <v>12030</v>
      </c>
      <c r="D9965" s="4" t="s">
        <v>74</v>
      </c>
      <c r="E9965" s="4">
        <v>7.7146000000000003E-3</v>
      </c>
      <c r="F9965" s="4">
        <v>4.3565599999999998E-4</v>
      </c>
      <c r="G9965" s="4">
        <v>1</v>
      </c>
      <c r="H9965" s="4">
        <v>1</v>
      </c>
      <c r="I9965" s="4">
        <v>1</v>
      </c>
      <c r="J9965" s="4" t="s">
        <v>12027</v>
      </c>
      <c r="K9965" s="4">
        <v>0</v>
      </c>
      <c r="L9965" s="4">
        <v>1840.99494</v>
      </c>
      <c r="M9965" s="4" t="s">
        <v>29</v>
      </c>
      <c r="N9965" s="4" t="s">
        <v>29</v>
      </c>
      <c r="O9965" s="4">
        <v>1.639E-4</v>
      </c>
      <c r="P9965" s="4">
        <v>1.0250000000000001E-3</v>
      </c>
      <c r="Q9965" s="4">
        <v>2.5499999999999998</v>
      </c>
    </row>
    <row r="9966" spans="1:29" x14ac:dyDescent="0.25">
      <c r="A9966" s="3" t="s">
        <v>29</v>
      </c>
      <c r="B9966" s="3" t="s">
        <v>30</v>
      </c>
      <c r="C9966" s="3" t="s">
        <v>12031</v>
      </c>
      <c r="D9966" s="3" t="s">
        <v>12032</v>
      </c>
      <c r="E9966" s="3">
        <v>2E-3</v>
      </c>
      <c r="F9966" s="3">
        <v>2.984</v>
      </c>
      <c r="G9966" s="3">
        <v>4</v>
      </c>
      <c r="H9966" s="3">
        <v>1</v>
      </c>
      <c r="I9966" s="3">
        <v>1</v>
      </c>
      <c r="J9966" s="3">
        <v>1</v>
      </c>
      <c r="K9966" s="3">
        <v>307</v>
      </c>
      <c r="L9966" s="3">
        <v>34.9</v>
      </c>
      <c r="M9966" s="3">
        <v>9.58</v>
      </c>
      <c r="N9966" s="3">
        <v>3.07</v>
      </c>
      <c r="O9966" s="3">
        <v>1</v>
      </c>
      <c r="P9966" s="3" t="s">
        <v>315</v>
      </c>
      <c r="Q9966" s="3" t="s">
        <v>2919</v>
      </c>
      <c r="R9966" s="3" t="s">
        <v>2826</v>
      </c>
      <c r="S9966" s="3" t="s">
        <v>4178</v>
      </c>
      <c r="T9966" s="3" t="s">
        <v>34</v>
      </c>
      <c r="U9966" s="3" t="s">
        <v>12033</v>
      </c>
      <c r="V9966" s="3" t="s">
        <v>34</v>
      </c>
      <c r="W9966" s="3" t="s">
        <v>193</v>
      </c>
      <c r="X9966" s="3" t="s">
        <v>34</v>
      </c>
      <c r="Y9966" s="3" t="s">
        <v>34</v>
      </c>
      <c r="Z9966" s="3" t="s">
        <v>34</v>
      </c>
      <c r="AA9966" s="3">
        <v>0</v>
      </c>
      <c r="AB9966" s="3" t="s">
        <v>29</v>
      </c>
      <c r="AC9966" s="3">
        <v>1</v>
      </c>
    </row>
    <row r="9967" spans="1:29" hidden="1" outlineLevel="1" collapsed="1" x14ac:dyDescent="0.25">
      <c r="A9967" t="s">
        <v>34</v>
      </c>
      <c r="B9967" s="2" t="s">
        <v>39</v>
      </c>
      <c r="C9967" s="2" t="s">
        <v>40</v>
      </c>
      <c r="D9967" s="2" t="s">
        <v>41</v>
      </c>
      <c r="E9967" s="2" t="s">
        <v>42</v>
      </c>
      <c r="F9967" s="2" t="s">
        <v>43</v>
      </c>
      <c r="G9967" s="2" t="s">
        <v>28</v>
      </c>
      <c r="H9967" s="2" t="s">
        <v>44</v>
      </c>
      <c r="I9967" s="2" t="s">
        <v>8</v>
      </c>
      <c r="J9967" s="2" t="s">
        <v>45</v>
      </c>
      <c r="K9967" s="2" t="s">
        <v>46</v>
      </c>
      <c r="L9967" s="2" t="s">
        <v>47</v>
      </c>
      <c r="M9967" s="2" t="s">
        <v>27</v>
      </c>
      <c r="N9967" s="2" t="s">
        <v>48</v>
      </c>
      <c r="O9967" s="2" t="s">
        <v>49</v>
      </c>
      <c r="P9967" s="2" t="s">
        <v>50</v>
      </c>
      <c r="Q9967" s="2" t="s">
        <v>51</v>
      </c>
    </row>
    <row r="9968" spans="1:29" hidden="1" outlineLevel="1" collapsed="1" x14ac:dyDescent="0.25">
      <c r="A9968" t="s">
        <v>34</v>
      </c>
      <c r="B9968" s="4" t="s">
        <v>29</v>
      </c>
      <c r="C9968" s="4" t="s">
        <v>12034</v>
      </c>
      <c r="D9968" s="4" t="s">
        <v>34</v>
      </c>
      <c r="E9968" s="4">
        <v>7.8134699999999994E-3</v>
      </c>
      <c r="F9968" s="4">
        <v>4.3565599999999998E-4</v>
      </c>
      <c r="G9968" s="4">
        <v>1</v>
      </c>
      <c r="H9968" s="4">
        <v>1</v>
      </c>
      <c r="I9968" s="4">
        <v>1</v>
      </c>
      <c r="J9968" s="4" t="s">
        <v>12031</v>
      </c>
      <c r="K9968" s="4">
        <v>1</v>
      </c>
      <c r="L9968" s="4">
        <v>1546.8223800000001</v>
      </c>
      <c r="M9968" s="4" t="s">
        <v>29</v>
      </c>
      <c r="N9968" s="4" t="s">
        <v>29</v>
      </c>
      <c r="O9968" s="4">
        <v>1.639E-4</v>
      </c>
      <c r="P9968" s="4">
        <v>1.0369999999999999E-3</v>
      </c>
      <c r="Q9968" s="4">
        <v>3.07</v>
      </c>
    </row>
    <row r="9969" spans="1:29" x14ac:dyDescent="0.25">
      <c r="A9969" s="3" t="s">
        <v>29</v>
      </c>
      <c r="B9969" s="3" t="s">
        <v>30</v>
      </c>
      <c r="C9969" s="3" t="s">
        <v>12035</v>
      </c>
      <c r="D9969" s="3" t="s">
        <v>12036</v>
      </c>
      <c r="E9969" s="3">
        <v>2E-3</v>
      </c>
      <c r="F9969" s="3">
        <v>2.9769999999999999</v>
      </c>
      <c r="G9969" s="3">
        <v>2</v>
      </c>
      <c r="H9969" s="3">
        <v>1</v>
      </c>
      <c r="I9969" s="3">
        <v>1</v>
      </c>
      <c r="J9969" s="3">
        <v>1</v>
      </c>
      <c r="K9969" s="3">
        <v>599</v>
      </c>
      <c r="L9969" s="3">
        <v>67.099999999999994</v>
      </c>
      <c r="M9969" s="3">
        <v>7.18</v>
      </c>
      <c r="N9969" s="3">
        <v>2.88</v>
      </c>
      <c r="O9969" s="3">
        <v>1</v>
      </c>
      <c r="P9969" s="3" t="s">
        <v>636</v>
      </c>
      <c r="Q9969" s="3" t="s">
        <v>2066</v>
      </c>
      <c r="R9969" s="3" t="s">
        <v>1044</v>
      </c>
      <c r="S9969" s="3" t="s">
        <v>12037</v>
      </c>
      <c r="T9969" s="3" t="s">
        <v>34</v>
      </c>
      <c r="U9969" s="3" t="s">
        <v>12035</v>
      </c>
      <c r="V9969" s="3" t="s">
        <v>34</v>
      </c>
      <c r="W9969" s="3" t="s">
        <v>1139</v>
      </c>
      <c r="X9969" s="3" t="s">
        <v>34</v>
      </c>
      <c r="Y9969" s="3" t="s">
        <v>34</v>
      </c>
      <c r="Z9969" s="3" t="s">
        <v>34</v>
      </c>
      <c r="AA9969" s="3">
        <v>0</v>
      </c>
      <c r="AB9969" s="3" t="s">
        <v>29</v>
      </c>
      <c r="AC9969" s="3">
        <v>1</v>
      </c>
    </row>
    <row r="9970" spans="1:29" hidden="1" outlineLevel="1" collapsed="1" x14ac:dyDescent="0.25">
      <c r="A9970" t="s">
        <v>34</v>
      </c>
      <c r="B9970" s="2" t="s">
        <v>39</v>
      </c>
      <c r="C9970" s="2" t="s">
        <v>40</v>
      </c>
      <c r="D9970" s="2" t="s">
        <v>41</v>
      </c>
      <c r="E9970" s="2" t="s">
        <v>42</v>
      </c>
      <c r="F9970" s="2" t="s">
        <v>43</v>
      </c>
      <c r="G9970" s="2" t="s">
        <v>28</v>
      </c>
      <c r="H9970" s="2" t="s">
        <v>44</v>
      </c>
      <c r="I9970" s="2" t="s">
        <v>8</v>
      </c>
      <c r="J9970" s="2" t="s">
        <v>45</v>
      </c>
      <c r="K9970" s="2" t="s">
        <v>46</v>
      </c>
      <c r="L9970" s="2" t="s">
        <v>47</v>
      </c>
      <c r="M9970" s="2" t="s">
        <v>27</v>
      </c>
      <c r="N9970" s="2" t="s">
        <v>48</v>
      </c>
      <c r="O9970" s="2" t="s">
        <v>49</v>
      </c>
      <c r="P9970" s="2" t="s">
        <v>50</v>
      </c>
      <c r="Q9970" s="2" t="s">
        <v>51</v>
      </c>
    </row>
    <row r="9971" spans="1:29" hidden="1" outlineLevel="1" collapsed="1" x14ac:dyDescent="0.25">
      <c r="A9971" t="s">
        <v>34</v>
      </c>
      <c r="B9971" s="4" t="s">
        <v>29</v>
      </c>
      <c r="C9971" s="4" t="s">
        <v>12038</v>
      </c>
      <c r="D9971" s="4" t="s">
        <v>154</v>
      </c>
      <c r="E9971" s="4">
        <v>7.9135899999999999E-3</v>
      </c>
      <c r="F9971" s="4">
        <v>4.3565599999999998E-4</v>
      </c>
      <c r="G9971" s="4">
        <v>1</v>
      </c>
      <c r="H9971" s="4">
        <v>2</v>
      </c>
      <c r="I9971" s="4">
        <v>1</v>
      </c>
      <c r="J9971" s="4" t="s">
        <v>12035</v>
      </c>
      <c r="K9971" s="4">
        <v>0</v>
      </c>
      <c r="L9971" s="4">
        <v>1654.76288</v>
      </c>
      <c r="M9971" s="4" t="s">
        <v>29</v>
      </c>
      <c r="N9971" s="4" t="s">
        <v>29</v>
      </c>
      <c r="O9971" s="4">
        <v>1.639E-4</v>
      </c>
      <c r="P9971" s="4">
        <v>1.054E-3</v>
      </c>
      <c r="Q9971" s="4">
        <v>2.88</v>
      </c>
    </row>
    <row r="9972" spans="1:29" x14ac:dyDescent="0.25">
      <c r="A9972" s="3" t="s">
        <v>29</v>
      </c>
      <c r="B9972" s="3" t="s">
        <v>30</v>
      </c>
      <c r="C9972" s="3" t="s">
        <v>12039</v>
      </c>
      <c r="D9972" s="3" t="s">
        <v>12040</v>
      </c>
      <c r="E9972" s="3">
        <v>2E-3</v>
      </c>
      <c r="F9972" s="3">
        <v>2.9729999999999999</v>
      </c>
      <c r="G9972" s="3">
        <v>1</v>
      </c>
      <c r="H9972" s="3">
        <v>1</v>
      </c>
      <c r="I9972" s="3">
        <v>1</v>
      </c>
      <c r="J9972" s="3">
        <v>1</v>
      </c>
      <c r="K9972" s="3">
        <v>1357</v>
      </c>
      <c r="L9972" s="3">
        <v>153.30000000000001</v>
      </c>
      <c r="M9972" s="3">
        <v>5.91</v>
      </c>
      <c r="N9972" s="3">
        <v>2.36</v>
      </c>
      <c r="O9972" s="3">
        <v>1</v>
      </c>
      <c r="P9972" s="3" t="s">
        <v>315</v>
      </c>
      <c r="Q9972" s="3" t="s">
        <v>9755</v>
      </c>
      <c r="R9972" s="3" t="s">
        <v>2311</v>
      </c>
      <c r="S9972" s="3" t="s">
        <v>10041</v>
      </c>
      <c r="T9972" s="3" t="s">
        <v>12041</v>
      </c>
      <c r="U9972" s="3" t="s">
        <v>12039</v>
      </c>
      <c r="V9972" s="3" t="s">
        <v>12042</v>
      </c>
      <c r="W9972" s="3" t="s">
        <v>38</v>
      </c>
      <c r="X9972" s="3" t="s">
        <v>11486</v>
      </c>
      <c r="Y9972" s="3" t="s">
        <v>12043</v>
      </c>
      <c r="Z9972" s="3" t="s">
        <v>34</v>
      </c>
      <c r="AA9972" s="3">
        <v>4</v>
      </c>
      <c r="AB9972" s="3" t="s">
        <v>29</v>
      </c>
      <c r="AC9972" s="3">
        <v>1</v>
      </c>
    </row>
    <row r="9973" spans="1:29" hidden="1" outlineLevel="1" collapsed="1" x14ac:dyDescent="0.25">
      <c r="A9973" t="s">
        <v>34</v>
      </c>
      <c r="B9973" s="2" t="s">
        <v>39</v>
      </c>
      <c r="C9973" s="2" t="s">
        <v>40</v>
      </c>
      <c r="D9973" s="2" t="s">
        <v>41</v>
      </c>
      <c r="E9973" s="2" t="s">
        <v>42</v>
      </c>
      <c r="F9973" s="2" t="s">
        <v>43</v>
      </c>
      <c r="G9973" s="2" t="s">
        <v>28</v>
      </c>
      <c r="H9973" s="2" t="s">
        <v>44</v>
      </c>
      <c r="I9973" s="2" t="s">
        <v>8</v>
      </c>
      <c r="J9973" s="2" t="s">
        <v>45</v>
      </c>
      <c r="K9973" s="2" t="s">
        <v>46</v>
      </c>
      <c r="L9973" s="2" t="s">
        <v>47</v>
      </c>
      <c r="M9973" s="2" t="s">
        <v>27</v>
      </c>
      <c r="N9973" s="2" t="s">
        <v>48</v>
      </c>
      <c r="O9973" s="2" t="s">
        <v>49</v>
      </c>
      <c r="P9973" s="2" t="s">
        <v>50</v>
      </c>
      <c r="Q9973" s="2" t="s">
        <v>51</v>
      </c>
    </row>
    <row r="9974" spans="1:29" hidden="1" outlineLevel="1" collapsed="1" x14ac:dyDescent="0.25">
      <c r="A9974" t="s">
        <v>34</v>
      </c>
      <c r="B9974" s="4" t="s">
        <v>29</v>
      </c>
      <c r="C9974" s="4" t="s">
        <v>12044</v>
      </c>
      <c r="D9974" s="4" t="s">
        <v>58</v>
      </c>
      <c r="E9974" s="4">
        <v>7.9641299999999998E-3</v>
      </c>
      <c r="F9974" s="4">
        <v>4.3565599999999998E-4</v>
      </c>
      <c r="G9974" s="4">
        <v>1</v>
      </c>
      <c r="H9974" s="4">
        <v>1</v>
      </c>
      <c r="I9974" s="4">
        <v>1</v>
      </c>
      <c r="J9974" s="4" t="s">
        <v>12039</v>
      </c>
      <c r="K9974" s="4">
        <v>0</v>
      </c>
      <c r="L9974" s="4">
        <v>1452.75153</v>
      </c>
      <c r="M9974" s="4" t="s">
        <v>29</v>
      </c>
      <c r="N9974" s="4" t="s">
        <v>29</v>
      </c>
      <c r="O9974" s="4">
        <v>1.639E-4</v>
      </c>
      <c r="P9974" s="4">
        <v>1.065E-3</v>
      </c>
      <c r="Q9974" s="4">
        <v>2.36</v>
      </c>
    </row>
    <row r="9975" spans="1:29" x14ac:dyDescent="0.25">
      <c r="A9975" s="3" t="s">
        <v>29</v>
      </c>
      <c r="B9975" s="3" t="s">
        <v>30</v>
      </c>
      <c r="C9975" s="3" t="s">
        <v>12045</v>
      </c>
      <c r="D9975" s="3" t="s">
        <v>12046</v>
      </c>
      <c r="E9975" s="3">
        <v>2E-3</v>
      </c>
      <c r="F9975" s="3">
        <v>2.9710000000000001</v>
      </c>
      <c r="G9975" s="3">
        <v>6</v>
      </c>
      <c r="H9975" s="3">
        <v>1</v>
      </c>
      <c r="I9975" s="3">
        <v>1</v>
      </c>
      <c r="J9975" s="3">
        <v>1</v>
      </c>
      <c r="K9975" s="3">
        <v>222</v>
      </c>
      <c r="L9975" s="3">
        <v>24.2</v>
      </c>
      <c r="M9975" s="3">
        <v>6.42</v>
      </c>
      <c r="N9975" s="3">
        <v>2.35</v>
      </c>
      <c r="O9975" s="3">
        <v>1</v>
      </c>
      <c r="P9975" s="3" t="s">
        <v>315</v>
      </c>
      <c r="Q9975" s="3" t="s">
        <v>5894</v>
      </c>
      <c r="R9975" s="3" t="s">
        <v>35</v>
      </c>
      <c r="S9975" s="3" t="s">
        <v>12047</v>
      </c>
      <c r="T9975" s="3" t="s">
        <v>12048</v>
      </c>
      <c r="U9975" s="3" t="s">
        <v>12045</v>
      </c>
      <c r="V9975" s="3" t="s">
        <v>12049</v>
      </c>
      <c r="W9975" s="3" t="s">
        <v>38</v>
      </c>
      <c r="X9975" s="3" t="s">
        <v>12050</v>
      </c>
      <c r="Y9975" s="3" t="s">
        <v>12051</v>
      </c>
      <c r="Z9975" s="3" t="s">
        <v>12052</v>
      </c>
      <c r="AA9975" s="3">
        <v>9</v>
      </c>
      <c r="AB9975" s="3" t="s">
        <v>29</v>
      </c>
      <c r="AC9975" s="3">
        <v>1</v>
      </c>
    </row>
    <row r="9976" spans="1:29" hidden="1" outlineLevel="1" collapsed="1" x14ac:dyDescent="0.25">
      <c r="A9976" t="s">
        <v>34</v>
      </c>
      <c r="B9976" s="2" t="s">
        <v>39</v>
      </c>
      <c r="C9976" s="2" t="s">
        <v>40</v>
      </c>
      <c r="D9976" s="2" t="s">
        <v>41</v>
      </c>
      <c r="E9976" s="2" t="s">
        <v>42</v>
      </c>
      <c r="F9976" s="2" t="s">
        <v>43</v>
      </c>
      <c r="G9976" s="2" t="s">
        <v>28</v>
      </c>
      <c r="H9976" s="2" t="s">
        <v>44</v>
      </c>
      <c r="I9976" s="2" t="s">
        <v>8</v>
      </c>
      <c r="J9976" s="2" t="s">
        <v>45</v>
      </c>
      <c r="K9976" s="2" t="s">
        <v>46</v>
      </c>
      <c r="L9976" s="2" t="s">
        <v>47</v>
      </c>
      <c r="M9976" s="2" t="s">
        <v>27</v>
      </c>
      <c r="N9976" s="2" t="s">
        <v>48</v>
      </c>
      <c r="O9976" s="2" t="s">
        <v>49</v>
      </c>
      <c r="P9976" s="2" t="s">
        <v>50</v>
      </c>
      <c r="Q9976" s="2" t="s">
        <v>51</v>
      </c>
    </row>
    <row r="9977" spans="1:29" hidden="1" outlineLevel="1" collapsed="1" x14ac:dyDescent="0.25">
      <c r="A9977" t="s">
        <v>34</v>
      </c>
      <c r="B9977" s="4" t="s">
        <v>29</v>
      </c>
      <c r="C9977" s="4" t="s">
        <v>12053</v>
      </c>
      <c r="D9977" s="4" t="s">
        <v>133</v>
      </c>
      <c r="E9977" s="4">
        <v>8.0149799999999997E-3</v>
      </c>
      <c r="F9977" s="4">
        <v>4.3565599999999998E-4</v>
      </c>
      <c r="G9977" s="4">
        <v>1</v>
      </c>
      <c r="H9977" s="4">
        <v>1</v>
      </c>
      <c r="I9977" s="4">
        <v>1</v>
      </c>
      <c r="J9977" s="4" t="s">
        <v>12045</v>
      </c>
      <c r="K9977" s="4">
        <v>0</v>
      </c>
      <c r="L9977" s="4">
        <v>1455.71614</v>
      </c>
      <c r="M9977" s="4" t="s">
        <v>29</v>
      </c>
      <c r="N9977" s="4" t="s">
        <v>29</v>
      </c>
      <c r="O9977" s="4">
        <v>1.639E-4</v>
      </c>
      <c r="P9977" s="4">
        <v>1.0690000000000001E-3</v>
      </c>
      <c r="Q9977" s="4">
        <v>2.35</v>
      </c>
    </row>
    <row r="9978" spans="1:29" x14ac:dyDescent="0.25">
      <c r="A9978" s="3" t="s">
        <v>29</v>
      </c>
      <c r="B9978" s="3" t="s">
        <v>30</v>
      </c>
      <c r="C9978" s="3" t="s">
        <v>12054</v>
      </c>
      <c r="D9978" s="3" t="s">
        <v>12055</v>
      </c>
      <c r="E9978" s="3">
        <v>2E-3</v>
      </c>
      <c r="F9978" s="3">
        <v>2.97</v>
      </c>
      <c r="G9978" s="3">
        <v>6</v>
      </c>
      <c r="H9978" s="3">
        <v>1</v>
      </c>
      <c r="I9978" s="3">
        <v>1</v>
      </c>
      <c r="J9978" s="3">
        <v>1</v>
      </c>
      <c r="K9978" s="3">
        <v>339</v>
      </c>
      <c r="L9978" s="3">
        <v>39</v>
      </c>
      <c r="M9978" s="3">
        <v>9.44</v>
      </c>
      <c r="N9978" s="3">
        <v>3.02</v>
      </c>
      <c r="O9978" s="3">
        <v>1</v>
      </c>
      <c r="P9978" s="3" t="s">
        <v>2217</v>
      </c>
      <c r="Q9978" s="3" t="s">
        <v>8214</v>
      </c>
      <c r="R9978" s="3" t="s">
        <v>2920</v>
      </c>
      <c r="S9978" s="3" t="s">
        <v>34</v>
      </c>
      <c r="T9978" s="3" t="s">
        <v>12056</v>
      </c>
      <c r="U9978" s="3" t="s">
        <v>12054</v>
      </c>
      <c r="V9978" s="3" t="s">
        <v>12057</v>
      </c>
      <c r="W9978" s="3" t="s">
        <v>714</v>
      </c>
      <c r="X9978" s="3" t="s">
        <v>34</v>
      </c>
      <c r="Y9978" s="3" t="s">
        <v>34</v>
      </c>
      <c r="Z9978" s="3" t="s">
        <v>34</v>
      </c>
      <c r="AA9978" s="3">
        <v>0</v>
      </c>
      <c r="AB9978" s="3" t="s">
        <v>29</v>
      </c>
      <c r="AC9978" s="3">
        <v>1</v>
      </c>
    </row>
    <row r="9979" spans="1:29" hidden="1" outlineLevel="1" collapsed="1" x14ac:dyDescent="0.25">
      <c r="A9979" t="s">
        <v>34</v>
      </c>
      <c r="B9979" s="2" t="s">
        <v>39</v>
      </c>
      <c r="C9979" s="2" t="s">
        <v>40</v>
      </c>
      <c r="D9979" s="2" t="s">
        <v>41</v>
      </c>
      <c r="E9979" s="2" t="s">
        <v>42</v>
      </c>
      <c r="F9979" s="2" t="s">
        <v>43</v>
      </c>
      <c r="G9979" s="2" t="s">
        <v>28</v>
      </c>
      <c r="H9979" s="2" t="s">
        <v>44</v>
      </c>
      <c r="I9979" s="2" t="s">
        <v>8</v>
      </c>
      <c r="J9979" s="2" t="s">
        <v>45</v>
      </c>
      <c r="K9979" s="2" t="s">
        <v>46</v>
      </c>
      <c r="L9979" s="2" t="s">
        <v>47</v>
      </c>
      <c r="M9979" s="2" t="s">
        <v>27</v>
      </c>
      <c r="N9979" s="2" t="s">
        <v>48</v>
      </c>
      <c r="O9979" s="2" t="s">
        <v>49</v>
      </c>
      <c r="P9979" s="2" t="s">
        <v>50</v>
      </c>
      <c r="Q9979" s="2" t="s">
        <v>51</v>
      </c>
    </row>
    <row r="9980" spans="1:29" hidden="1" outlineLevel="1" collapsed="1" x14ac:dyDescent="0.25">
      <c r="A9980" t="s">
        <v>34</v>
      </c>
      <c r="B9980" s="4" t="s">
        <v>29</v>
      </c>
      <c r="C9980" s="4" t="s">
        <v>12058</v>
      </c>
      <c r="D9980" s="4" t="s">
        <v>34</v>
      </c>
      <c r="E9980" s="4">
        <v>8.0149799999999997E-3</v>
      </c>
      <c r="F9980" s="4">
        <v>4.3565599999999998E-4</v>
      </c>
      <c r="G9980" s="4">
        <v>1</v>
      </c>
      <c r="H9980" s="4">
        <v>1</v>
      </c>
      <c r="I9980" s="4">
        <v>1</v>
      </c>
      <c r="J9980" s="4" t="s">
        <v>12054</v>
      </c>
      <c r="K9980" s="4">
        <v>1</v>
      </c>
      <c r="L9980" s="4">
        <v>2096.0757600000002</v>
      </c>
      <c r="M9980" s="4" t="s">
        <v>29</v>
      </c>
      <c r="N9980" s="4" t="s">
        <v>29</v>
      </c>
      <c r="O9980" s="4">
        <v>1.639E-4</v>
      </c>
      <c r="P9980" s="4">
        <v>1.072E-3</v>
      </c>
      <c r="Q9980" s="4">
        <v>3.02</v>
      </c>
    </row>
    <row r="9981" spans="1:29" x14ac:dyDescent="0.25">
      <c r="A9981" s="3" t="s">
        <v>29</v>
      </c>
      <c r="B9981" s="3" t="s">
        <v>30</v>
      </c>
      <c r="C9981" s="3" t="s">
        <v>12059</v>
      </c>
      <c r="D9981" s="3" t="s">
        <v>12060</v>
      </c>
      <c r="E9981" s="3">
        <v>2E-3</v>
      </c>
      <c r="F9981" s="3">
        <v>2.968</v>
      </c>
      <c r="G9981" s="3">
        <v>4</v>
      </c>
      <c r="H9981" s="3">
        <v>1</v>
      </c>
      <c r="I9981" s="3">
        <v>1</v>
      </c>
      <c r="J9981" s="3">
        <v>1</v>
      </c>
      <c r="K9981" s="3">
        <v>422</v>
      </c>
      <c r="L9981" s="3">
        <v>47.1</v>
      </c>
      <c r="M9981" s="3">
        <v>8.66</v>
      </c>
      <c r="N9981" s="3">
        <v>2.71</v>
      </c>
      <c r="O9981" s="3">
        <v>1</v>
      </c>
      <c r="P9981" s="3" t="s">
        <v>34</v>
      </c>
      <c r="Q9981" s="3" t="s">
        <v>34</v>
      </c>
      <c r="R9981" s="3" t="s">
        <v>189</v>
      </c>
      <c r="S9981" s="3" t="s">
        <v>6485</v>
      </c>
      <c r="T9981" s="3" t="s">
        <v>34</v>
      </c>
      <c r="U9981" s="3" t="s">
        <v>12061</v>
      </c>
      <c r="V9981" s="3" t="s">
        <v>34</v>
      </c>
      <c r="W9981" s="3" t="s">
        <v>638</v>
      </c>
      <c r="X9981" s="3" t="s">
        <v>34</v>
      </c>
      <c r="Y9981" s="3" t="s">
        <v>34</v>
      </c>
      <c r="Z9981" s="3" t="s">
        <v>34</v>
      </c>
      <c r="AA9981" s="3">
        <v>0</v>
      </c>
      <c r="AB9981" s="3" t="s">
        <v>29</v>
      </c>
      <c r="AC9981" s="3">
        <v>1</v>
      </c>
    </row>
    <row r="9982" spans="1:29" hidden="1" outlineLevel="1" collapsed="1" x14ac:dyDescent="0.25">
      <c r="A9982" t="s">
        <v>34</v>
      </c>
      <c r="B9982" s="2" t="s">
        <v>39</v>
      </c>
      <c r="C9982" s="2" t="s">
        <v>40</v>
      </c>
      <c r="D9982" s="2" t="s">
        <v>41</v>
      </c>
      <c r="E9982" s="2" t="s">
        <v>42</v>
      </c>
      <c r="F9982" s="2" t="s">
        <v>43</v>
      </c>
      <c r="G9982" s="2" t="s">
        <v>28</v>
      </c>
      <c r="H9982" s="2" t="s">
        <v>44</v>
      </c>
      <c r="I9982" s="2" t="s">
        <v>8</v>
      </c>
      <c r="J9982" s="2" t="s">
        <v>45</v>
      </c>
      <c r="K9982" s="2" t="s">
        <v>46</v>
      </c>
      <c r="L9982" s="2" t="s">
        <v>47</v>
      </c>
      <c r="M9982" s="2" t="s">
        <v>27</v>
      </c>
      <c r="N9982" s="2" t="s">
        <v>48</v>
      </c>
      <c r="O9982" s="2" t="s">
        <v>49</v>
      </c>
      <c r="P9982" s="2" t="s">
        <v>50</v>
      </c>
      <c r="Q9982" s="2" t="s">
        <v>51</v>
      </c>
    </row>
    <row r="9983" spans="1:29" hidden="1" outlineLevel="1" collapsed="1" x14ac:dyDescent="0.25">
      <c r="A9983" t="s">
        <v>34</v>
      </c>
      <c r="B9983" s="4" t="s">
        <v>29</v>
      </c>
      <c r="C9983" s="4" t="s">
        <v>12062</v>
      </c>
      <c r="D9983" s="4" t="s">
        <v>34</v>
      </c>
      <c r="E9983" s="4">
        <v>8.0661599999999993E-3</v>
      </c>
      <c r="F9983" s="4">
        <v>4.3565599999999998E-4</v>
      </c>
      <c r="G9983" s="4">
        <v>1</v>
      </c>
      <c r="H9983" s="4">
        <v>1</v>
      </c>
      <c r="I9983" s="4">
        <v>1</v>
      </c>
      <c r="J9983" s="4" t="s">
        <v>12059</v>
      </c>
      <c r="K9983" s="4">
        <v>0</v>
      </c>
      <c r="L9983" s="4">
        <v>1660.91561</v>
      </c>
      <c r="M9983" s="4" t="s">
        <v>29</v>
      </c>
      <c r="N9983" s="4" t="s">
        <v>29</v>
      </c>
      <c r="O9983" s="4">
        <v>1.639E-4</v>
      </c>
      <c r="P9983" s="4">
        <v>1.077E-3</v>
      </c>
      <c r="Q9983" s="4">
        <v>2.71</v>
      </c>
    </row>
    <row r="9984" spans="1:29" x14ac:dyDescent="0.25">
      <c r="A9984" s="3" t="s">
        <v>29</v>
      </c>
      <c r="B9984" s="3" t="s">
        <v>30</v>
      </c>
      <c r="C9984" s="3" t="s">
        <v>12063</v>
      </c>
      <c r="D9984" s="3" t="s">
        <v>12064</v>
      </c>
      <c r="E9984" s="3">
        <v>2E-3</v>
      </c>
      <c r="F9984" s="3">
        <v>2.96</v>
      </c>
      <c r="G9984" s="3">
        <v>6</v>
      </c>
      <c r="H9984" s="3">
        <v>1</v>
      </c>
      <c r="I9984" s="3">
        <v>1</v>
      </c>
      <c r="J9984" s="3">
        <v>1</v>
      </c>
      <c r="K9984" s="3">
        <v>485</v>
      </c>
      <c r="L9984" s="3">
        <v>53.7</v>
      </c>
      <c r="M9984" s="3">
        <v>5.45</v>
      </c>
      <c r="N9984" s="3">
        <v>3.25</v>
      </c>
      <c r="O9984" s="3">
        <v>1</v>
      </c>
      <c r="P9984" s="3" t="s">
        <v>10343</v>
      </c>
      <c r="Q9984" s="3" t="s">
        <v>34</v>
      </c>
      <c r="R9984" s="3" t="s">
        <v>35</v>
      </c>
      <c r="S9984" s="3" t="s">
        <v>11610</v>
      </c>
      <c r="T9984" s="3" t="s">
        <v>34</v>
      </c>
      <c r="U9984" s="3" t="s">
        <v>12065</v>
      </c>
      <c r="V9984" s="3" t="s">
        <v>34</v>
      </c>
      <c r="W9984" s="3" t="s">
        <v>1343</v>
      </c>
      <c r="X9984" s="3" t="s">
        <v>34</v>
      </c>
      <c r="Y9984" s="3" t="s">
        <v>34</v>
      </c>
      <c r="Z9984" s="3" t="s">
        <v>3032</v>
      </c>
      <c r="AA9984" s="3">
        <v>2</v>
      </c>
      <c r="AB9984" s="3" t="s">
        <v>29</v>
      </c>
      <c r="AC9984" s="3">
        <v>1</v>
      </c>
    </row>
    <row r="9985" spans="1:29" hidden="1" outlineLevel="1" collapsed="1" x14ac:dyDescent="0.25">
      <c r="A9985" t="s">
        <v>34</v>
      </c>
      <c r="B9985" s="2" t="s">
        <v>39</v>
      </c>
      <c r="C9985" s="2" t="s">
        <v>40</v>
      </c>
      <c r="D9985" s="2" t="s">
        <v>41</v>
      </c>
      <c r="E9985" s="2" t="s">
        <v>42</v>
      </c>
      <c r="F9985" s="2" t="s">
        <v>43</v>
      </c>
      <c r="G9985" s="2" t="s">
        <v>28</v>
      </c>
      <c r="H9985" s="2" t="s">
        <v>44</v>
      </c>
      <c r="I9985" s="2" t="s">
        <v>8</v>
      </c>
      <c r="J9985" s="2" t="s">
        <v>45</v>
      </c>
      <c r="K9985" s="2" t="s">
        <v>46</v>
      </c>
      <c r="L9985" s="2" t="s">
        <v>47</v>
      </c>
      <c r="M9985" s="2" t="s">
        <v>27</v>
      </c>
      <c r="N9985" s="2" t="s">
        <v>48</v>
      </c>
      <c r="O9985" s="2" t="s">
        <v>49</v>
      </c>
      <c r="P9985" s="2" t="s">
        <v>50</v>
      </c>
      <c r="Q9985" s="2" t="s">
        <v>51</v>
      </c>
    </row>
    <row r="9986" spans="1:29" hidden="1" outlineLevel="1" collapsed="1" x14ac:dyDescent="0.25">
      <c r="A9986" t="s">
        <v>34</v>
      </c>
      <c r="B9986" s="4" t="s">
        <v>29</v>
      </c>
      <c r="C9986" s="4" t="s">
        <v>12066</v>
      </c>
      <c r="D9986" s="4" t="s">
        <v>12067</v>
      </c>
      <c r="E9986" s="4">
        <v>8.1694999999999997E-3</v>
      </c>
      <c r="F9986" s="4">
        <v>4.3565599999999998E-4</v>
      </c>
      <c r="G9986" s="4">
        <v>1</v>
      </c>
      <c r="H9986" s="4">
        <v>1</v>
      </c>
      <c r="I9986" s="4">
        <v>1</v>
      </c>
      <c r="J9986" s="4" t="s">
        <v>12063</v>
      </c>
      <c r="K9986" s="4">
        <v>0</v>
      </c>
      <c r="L9986" s="4">
        <v>3290.5092500000001</v>
      </c>
      <c r="M9986" s="4" t="s">
        <v>29</v>
      </c>
      <c r="N9986" s="4" t="s">
        <v>29</v>
      </c>
      <c r="O9986" s="4">
        <v>1.639E-4</v>
      </c>
      <c r="P9986" s="4">
        <v>1.0970000000000001E-3</v>
      </c>
      <c r="Q9986" s="4">
        <v>3.25</v>
      </c>
    </row>
    <row r="9987" spans="1:29" x14ac:dyDescent="0.25">
      <c r="A9987" s="3" t="s">
        <v>29</v>
      </c>
      <c r="B9987" s="3" t="s">
        <v>30</v>
      </c>
      <c r="C9987" s="3" t="s">
        <v>12068</v>
      </c>
      <c r="D9987" s="3" t="s">
        <v>12069</v>
      </c>
      <c r="E9987" s="3">
        <v>2E-3</v>
      </c>
      <c r="F9987" s="3">
        <v>2.9540000000000002</v>
      </c>
      <c r="G9987" s="3">
        <v>22</v>
      </c>
      <c r="H9987" s="3">
        <v>1</v>
      </c>
      <c r="I9987" s="3">
        <v>1</v>
      </c>
      <c r="J9987" s="3">
        <v>1</v>
      </c>
      <c r="K9987" s="3">
        <v>122</v>
      </c>
      <c r="L9987" s="3">
        <v>13.5</v>
      </c>
      <c r="M9987" s="3">
        <v>5.0999999999999996</v>
      </c>
      <c r="N9987" s="3">
        <v>2.4500000000000002</v>
      </c>
      <c r="O9987" s="3">
        <v>1</v>
      </c>
      <c r="P9987" s="3" t="s">
        <v>315</v>
      </c>
      <c r="Q9987" s="3" t="s">
        <v>34</v>
      </c>
      <c r="R9987" s="3" t="s">
        <v>34</v>
      </c>
      <c r="S9987" s="3" t="s">
        <v>12070</v>
      </c>
      <c r="T9987" s="3" t="s">
        <v>34</v>
      </c>
      <c r="U9987" s="3" t="s">
        <v>12071</v>
      </c>
      <c r="V9987" s="3" t="s">
        <v>34</v>
      </c>
      <c r="W9987" s="3" t="s">
        <v>810</v>
      </c>
      <c r="X9987" s="3" t="s">
        <v>34</v>
      </c>
      <c r="Y9987" s="3" t="s">
        <v>34</v>
      </c>
      <c r="Z9987" s="3" t="s">
        <v>34</v>
      </c>
      <c r="AA9987" s="3">
        <v>0</v>
      </c>
      <c r="AB9987" s="3" t="s">
        <v>29</v>
      </c>
      <c r="AC9987" s="3">
        <v>1</v>
      </c>
    </row>
    <row r="9988" spans="1:29" hidden="1" outlineLevel="1" collapsed="1" x14ac:dyDescent="0.25">
      <c r="A9988" t="s">
        <v>34</v>
      </c>
      <c r="B9988" s="2" t="s">
        <v>39</v>
      </c>
      <c r="C9988" s="2" t="s">
        <v>40</v>
      </c>
      <c r="D9988" s="2" t="s">
        <v>41</v>
      </c>
      <c r="E9988" s="2" t="s">
        <v>42</v>
      </c>
      <c r="F9988" s="2" t="s">
        <v>43</v>
      </c>
      <c r="G9988" s="2" t="s">
        <v>28</v>
      </c>
      <c r="H9988" s="2" t="s">
        <v>44</v>
      </c>
      <c r="I9988" s="2" t="s">
        <v>8</v>
      </c>
      <c r="J9988" s="2" t="s">
        <v>45</v>
      </c>
      <c r="K9988" s="2" t="s">
        <v>46</v>
      </c>
      <c r="L9988" s="2" t="s">
        <v>47</v>
      </c>
      <c r="M9988" s="2" t="s">
        <v>27</v>
      </c>
      <c r="N9988" s="2" t="s">
        <v>48</v>
      </c>
      <c r="O9988" s="2" t="s">
        <v>49</v>
      </c>
      <c r="P9988" s="2" t="s">
        <v>50</v>
      </c>
      <c r="Q9988" s="2" t="s">
        <v>51</v>
      </c>
    </row>
    <row r="9989" spans="1:29" hidden="1" outlineLevel="1" collapsed="1" x14ac:dyDescent="0.25">
      <c r="A9989" t="s">
        <v>34</v>
      </c>
      <c r="B9989" s="4" t="s">
        <v>29</v>
      </c>
      <c r="C9989" s="4" t="s">
        <v>12072</v>
      </c>
      <c r="D9989" s="4" t="s">
        <v>1263</v>
      </c>
      <c r="E9989" s="4">
        <v>8.2741399999999993E-3</v>
      </c>
      <c r="F9989" s="4">
        <v>4.3565599999999998E-4</v>
      </c>
      <c r="G9989" s="4">
        <v>1</v>
      </c>
      <c r="H9989" s="4">
        <v>1</v>
      </c>
      <c r="I9989" s="4">
        <v>1</v>
      </c>
      <c r="J9989" s="4" t="s">
        <v>12068</v>
      </c>
      <c r="K9989" s="4">
        <v>1</v>
      </c>
      <c r="L9989" s="4">
        <v>2834.4564099999998</v>
      </c>
      <c r="M9989" s="4" t="s">
        <v>29</v>
      </c>
      <c r="N9989" s="4" t="s">
        <v>29</v>
      </c>
      <c r="O9989" s="4">
        <v>1.639E-4</v>
      </c>
      <c r="P9989" s="4">
        <v>1.111E-3</v>
      </c>
      <c r="Q9989" s="4">
        <v>2.4500000000000002</v>
      </c>
    </row>
    <row r="9990" spans="1:29" x14ac:dyDescent="0.25">
      <c r="A9990" s="3" t="s">
        <v>29</v>
      </c>
      <c r="B9990" s="3" t="s">
        <v>30</v>
      </c>
      <c r="C9990" s="3" t="s">
        <v>12073</v>
      </c>
      <c r="D9990" s="3" t="s">
        <v>12074</v>
      </c>
      <c r="E9990" s="3">
        <v>2E-3</v>
      </c>
      <c r="F9990" s="3">
        <v>2.9420000000000002</v>
      </c>
      <c r="G9990" s="3">
        <v>2</v>
      </c>
      <c r="H9990" s="3">
        <v>1</v>
      </c>
      <c r="I9990" s="3">
        <v>1</v>
      </c>
      <c r="J9990" s="3">
        <v>1</v>
      </c>
      <c r="K9990" s="3">
        <v>572</v>
      </c>
      <c r="L9990" s="3">
        <v>64.599999999999994</v>
      </c>
      <c r="M9990" s="3">
        <v>5.87</v>
      </c>
      <c r="N9990" s="3">
        <v>2.88</v>
      </c>
      <c r="O9990" s="3">
        <v>1</v>
      </c>
      <c r="P9990" s="3" t="s">
        <v>315</v>
      </c>
      <c r="Q9990" s="3" t="s">
        <v>34</v>
      </c>
      <c r="R9990" s="3" t="s">
        <v>1854</v>
      </c>
      <c r="S9990" s="3" t="s">
        <v>12075</v>
      </c>
      <c r="T9990" s="3" t="s">
        <v>34</v>
      </c>
      <c r="U9990" s="3" t="s">
        <v>12073</v>
      </c>
      <c r="V9990" s="3" t="s">
        <v>34</v>
      </c>
      <c r="W9990" s="3" t="s">
        <v>714</v>
      </c>
      <c r="X9990" s="3" t="s">
        <v>34</v>
      </c>
      <c r="Y9990" s="3" t="s">
        <v>34</v>
      </c>
      <c r="Z9990" s="3" t="s">
        <v>34</v>
      </c>
      <c r="AA9990" s="3">
        <v>0</v>
      </c>
      <c r="AB9990" s="3" t="s">
        <v>29</v>
      </c>
      <c r="AC9990" s="3">
        <v>1</v>
      </c>
    </row>
    <row r="9991" spans="1:29" hidden="1" outlineLevel="1" collapsed="1" x14ac:dyDescent="0.25">
      <c r="A9991" t="s">
        <v>34</v>
      </c>
      <c r="B9991" s="2" t="s">
        <v>39</v>
      </c>
      <c r="C9991" s="2" t="s">
        <v>40</v>
      </c>
      <c r="D9991" s="2" t="s">
        <v>41</v>
      </c>
      <c r="E9991" s="2" t="s">
        <v>42</v>
      </c>
      <c r="F9991" s="2" t="s">
        <v>43</v>
      </c>
      <c r="G9991" s="2" t="s">
        <v>28</v>
      </c>
      <c r="H9991" s="2" t="s">
        <v>44</v>
      </c>
      <c r="I9991" s="2" t="s">
        <v>8</v>
      </c>
      <c r="J9991" s="2" t="s">
        <v>45</v>
      </c>
      <c r="K9991" s="2" t="s">
        <v>46</v>
      </c>
      <c r="L9991" s="2" t="s">
        <v>47</v>
      </c>
      <c r="M9991" s="2" t="s">
        <v>27</v>
      </c>
      <c r="N9991" s="2" t="s">
        <v>48</v>
      </c>
      <c r="O9991" s="2" t="s">
        <v>49</v>
      </c>
      <c r="P9991" s="2" t="s">
        <v>50</v>
      </c>
      <c r="Q9991" s="2" t="s">
        <v>51</v>
      </c>
    </row>
    <row r="9992" spans="1:29" hidden="1" outlineLevel="1" collapsed="1" x14ac:dyDescent="0.25">
      <c r="A9992" t="s">
        <v>34</v>
      </c>
      <c r="B9992" s="4" t="s">
        <v>29</v>
      </c>
      <c r="C9992" s="4" t="s">
        <v>12076</v>
      </c>
      <c r="D9992" s="4" t="s">
        <v>58</v>
      </c>
      <c r="E9992" s="4">
        <v>8.4874300000000007E-3</v>
      </c>
      <c r="F9992" s="4">
        <v>4.3565599999999998E-4</v>
      </c>
      <c r="G9992" s="4">
        <v>1</v>
      </c>
      <c r="H9992" s="4">
        <v>1</v>
      </c>
      <c r="I9992" s="4">
        <v>1</v>
      </c>
      <c r="J9992" s="4" t="s">
        <v>12073</v>
      </c>
      <c r="K9992" s="4">
        <v>0</v>
      </c>
      <c r="L9992" s="4">
        <v>1336.6929500000001</v>
      </c>
      <c r="M9992" s="4" t="s">
        <v>29</v>
      </c>
      <c r="N9992" s="4" t="s">
        <v>29</v>
      </c>
      <c r="O9992" s="4">
        <v>1.639E-4</v>
      </c>
      <c r="P9992" s="4">
        <v>1.142E-3</v>
      </c>
      <c r="Q9992" s="4">
        <v>2.88</v>
      </c>
    </row>
    <row r="9993" spans="1:29" x14ac:dyDescent="0.25">
      <c r="A9993" s="3" t="s">
        <v>29</v>
      </c>
      <c r="B9993" s="3" t="s">
        <v>30</v>
      </c>
      <c r="C9993" s="3" t="s">
        <v>12077</v>
      </c>
      <c r="D9993" s="3" t="s">
        <v>12078</v>
      </c>
      <c r="E9993" s="3">
        <v>2E-3</v>
      </c>
      <c r="F9993" s="3">
        <v>2.9390000000000001</v>
      </c>
      <c r="G9993" s="3">
        <v>3</v>
      </c>
      <c r="H9993" s="3">
        <v>1</v>
      </c>
      <c r="I9993" s="3">
        <v>1</v>
      </c>
      <c r="J9993" s="3">
        <v>1</v>
      </c>
      <c r="K9993" s="3">
        <v>440</v>
      </c>
      <c r="L9993" s="3">
        <v>51.2</v>
      </c>
      <c r="M9993" s="3">
        <v>6.74</v>
      </c>
      <c r="N9993" s="3">
        <v>3.03</v>
      </c>
      <c r="O9993" s="3">
        <v>1</v>
      </c>
      <c r="P9993" s="3" t="s">
        <v>2217</v>
      </c>
      <c r="Q9993" s="3" t="s">
        <v>6084</v>
      </c>
      <c r="R9993" s="3" t="s">
        <v>2311</v>
      </c>
      <c r="S9993" s="3" t="s">
        <v>34</v>
      </c>
      <c r="T9993" s="3" t="s">
        <v>12079</v>
      </c>
      <c r="U9993" s="3" t="s">
        <v>12077</v>
      </c>
      <c r="V9993" s="3" t="s">
        <v>12080</v>
      </c>
      <c r="W9993" s="3" t="s">
        <v>38</v>
      </c>
      <c r="X9993" s="3" t="s">
        <v>34</v>
      </c>
      <c r="Y9993" s="3" t="s">
        <v>34</v>
      </c>
      <c r="Z9993" s="3" t="s">
        <v>34</v>
      </c>
      <c r="AA9993" s="3">
        <v>0</v>
      </c>
      <c r="AB9993" s="3" t="s">
        <v>29</v>
      </c>
      <c r="AC9993" s="3">
        <v>1</v>
      </c>
    </row>
    <row r="9994" spans="1:29" hidden="1" outlineLevel="1" collapsed="1" x14ac:dyDescent="0.25">
      <c r="A9994" t="s">
        <v>34</v>
      </c>
      <c r="B9994" s="2" t="s">
        <v>39</v>
      </c>
      <c r="C9994" s="2" t="s">
        <v>40</v>
      </c>
      <c r="D9994" s="2" t="s">
        <v>41</v>
      </c>
      <c r="E9994" s="2" t="s">
        <v>42</v>
      </c>
      <c r="F9994" s="2" t="s">
        <v>43</v>
      </c>
      <c r="G9994" s="2" t="s">
        <v>28</v>
      </c>
      <c r="H9994" s="2" t="s">
        <v>44</v>
      </c>
      <c r="I9994" s="2" t="s">
        <v>8</v>
      </c>
      <c r="J9994" s="2" t="s">
        <v>45</v>
      </c>
      <c r="K9994" s="2" t="s">
        <v>46</v>
      </c>
      <c r="L9994" s="2" t="s">
        <v>47</v>
      </c>
      <c r="M9994" s="2" t="s">
        <v>27</v>
      </c>
      <c r="N9994" s="2" t="s">
        <v>48</v>
      </c>
      <c r="O9994" s="2" t="s">
        <v>49</v>
      </c>
      <c r="P9994" s="2" t="s">
        <v>50</v>
      </c>
      <c r="Q9994" s="2" t="s">
        <v>51</v>
      </c>
    </row>
    <row r="9995" spans="1:29" hidden="1" outlineLevel="1" collapsed="1" x14ac:dyDescent="0.25">
      <c r="A9995" t="s">
        <v>34</v>
      </c>
      <c r="B9995" s="4" t="s">
        <v>29</v>
      </c>
      <c r="C9995" s="4" t="s">
        <v>12081</v>
      </c>
      <c r="D9995" s="4" t="s">
        <v>196</v>
      </c>
      <c r="E9995" s="4">
        <v>8.5415899999999999E-3</v>
      </c>
      <c r="F9995" s="4">
        <v>4.3565599999999998E-4</v>
      </c>
      <c r="G9995" s="4">
        <v>1</v>
      </c>
      <c r="H9995" s="4">
        <v>1</v>
      </c>
      <c r="I9995" s="4">
        <v>1</v>
      </c>
      <c r="J9995" s="4" t="s">
        <v>12077</v>
      </c>
      <c r="K9995" s="4">
        <v>0</v>
      </c>
      <c r="L9995" s="4">
        <v>1541.6900499999999</v>
      </c>
      <c r="M9995" s="4" t="s">
        <v>29</v>
      </c>
      <c r="N9995" s="4" t="s">
        <v>29</v>
      </c>
      <c r="O9995" s="4">
        <v>1.639E-4</v>
      </c>
      <c r="P9995" s="4">
        <v>1.152E-3</v>
      </c>
      <c r="Q9995" s="4">
        <v>3.03</v>
      </c>
    </row>
    <row r="9996" spans="1:29" x14ac:dyDescent="0.25">
      <c r="A9996" s="3" t="s">
        <v>29</v>
      </c>
      <c r="B9996" s="3" t="s">
        <v>30</v>
      </c>
      <c r="C9996" s="3" t="s">
        <v>12082</v>
      </c>
      <c r="D9996" s="3" t="s">
        <v>12083</v>
      </c>
      <c r="E9996" s="3">
        <v>2E-3</v>
      </c>
      <c r="F9996" s="3">
        <v>2.9369999999999998</v>
      </c>
      <c r="G9996" s="3">
        <v>2</v>
      </c>
      <c r="H9996" s="3">
        <v>1</v>
      </c>
      <c r="I9996" s="3">
        <v>1</v>
      </c>
      <c r="J9996" s="3">
        <v>1</v>
      </c>
      <c r="K9996" s="3">
        <v>1121</v>
      </c>
      <c r="L9996" s="3">
        <v>126.9</v>
      </c>
      <c r="M9996" s="3">
        <v>9.39</v>
      </c>
      <c r="N9996" s="3">
        <v>3.03</v>
      </c>
      <c r="O9996" s="3">
        <v>1</v>
      </c>
      <c r="P9996" s="3" t="s">
        <v>34</v>
      </c>
      <c r="Q9996" s="3" t="s">
        <v>34</v>
      </c>
      <c r="R9996" s="3" t="s">
        <v>1501</v>
      </c>
      <c r="S9996" s="3" t="s">
        <v>12084</v>
      </c>
      <c r="T9996" s="3" t="s">
        <v>34</v>
      </c>
      <c r="U9996" s="3" t="s">
        <v>12082</v>
      </c>
      <c r="V9996" s="3" t="s">
        <v>34</v>
      </c>
      <c r="W9996" s="3" t="s">
        <v>1555</v>
      </c>
      <c r="X9996" s="3" t="s">
        <v>34</v>
      </c>
      <c r="Y9996" s="3" t="s">
        <v>34</v>
      </c>
      <c r="Z9996" s="3" t="s">
        <v>34</v>
      </c>
      <c r="AA9996" s="3">
        <v>0</v>
      </c>
      <c r="AB9996" s="3" t="s">
        <v>29</v>
      </c>
      <c r="AC9996" s="3">
        <v>1</v>
      </c>
    </row>
    <row r="9997" spans="1:29" hidden="1" outlineLevel="1" collapsed="1" x14ac:dyDescent="0.25">
      <c r="A9997" t="s">
        <v>34</v>
      </c>
      <c r="B9997" s="2" t="s">
        <v>39</v>
      </c>
      <c r="C9997" s="2" t="s">
        <v>40</v>
      </c>
      <c r="D9997" s="2" t="s">
        <v>41</v>
      </c>
      <c r="E9997" s="2" t="s">
        <v>42</v>
      </c>
      <c r="F9997" s="2" t="s">
        <v>43</v>
      </c>
      <c r="G9997" s="2" t="s">
        <v>28</v>
      </c>
      <c r="H9997" s="2" t="s">
        <v>44</v>
      </c>
      <c r="I9997" s="2" t="s">
        <v>8</v>
      </c>
      <c r="J9997" s="2" t="s">
        <v>45</v>
      </c>
      <c r="K9997" s="2" t="s">
        <v>46</v>
      </c>
      <c r="L9997" s="2" t="s">
        <v>47</v>
      </c>
      <c r="M9997" s="2" t="s">
        <v>27</v>
      </c>
      <c r="N9997" s="2" t="s">
        <v>48</v>
      </c>
      <c r="O9997" s="2" t="s">
        <v>49</v>
      </c>
      <c r="P9997" s="2" t="s">
        <v>50</v>
      </c>
      <c r="Q9997" s="2" t="s">
        <v>51</v>
      </c>
    </row>
    <row r="9998" spans="1:29" hidden="1" outlineLevel="1" collapsed="1" x14ac:dyDescent="0.25">
      <c r="A9998" t="s">
        <v>34</v>
      </c>
      <c r="B9998" s="4" t="s">
        <v>29</v>
      </c>
      <c r="C9998" s="4" t="s">
        <v>12085</v>
      </c>
      <c r="D9998" s="4" t="s">
        <v>34</v>
      </c>
      <c r="E9998" s="4">
        <v>8.5415899999999999E-3</v>
      </c>
      <c r="F9998" s="4">
        <v>4.3565599999999998E-4</v>
      </c>
      <c r="G9998" s="4">
        <v>1</v>
      </c>
      <c r="H9998" s="4">
        <v>1</v>
      </c>
      <c r="I9998" s="4">
        <v>1</v>
      </c>
      <c r="J9998" s="4" t="s">
        <v>12082</v>
      </c>
      <c r="K9998" s="4">
        <v>0</v>
      </c>
      <c r="L9998" s="4">
        <v>1862.01304</v>
      </c>
      <c r="M9998" s="4" t="s">
        <v>29</v>
      </c>
      <c r="N9998" s="4" t="s">
        <v>29</v>
      </c>
      <c r="O9998" s="4">
        <v>1.639E-4</v>
      </c>
      <c r="P9998" s="4">
        <v>1.155E-3</v>
      </c>
      <c r="Q9998" s="4">
        <v>3.03</v>
      </c>
    </row>
    <row r="9999" spans="1:29" x14ac:dyDescent="0.25">
      <c r="A9999" s="3" t="s">
        <v>29</v>
      </c>
      <c r="B9999" s="3" t="s">
        <v>30</v>
      </c>
      <c r="C9999" s="3" t="s">
        <v>12086</v>
      </c>
      <c r="D9999" s="3" t="s">
        <v>12087</v>
      </c>
      <c r="E9999" s="3">
        <v>2E-3</v>
      </c>
      <c r="F9999" s="3">
        <v>2.9350000000000001</v>
      </c>
      <c r="G9999" s="3">
        <v>7</v>
      </c>
      <c r="H9999" s="3">
        <v>1</v>
      </c>
      <c r="I9999" s="3">
        <v>1</v>
      </c>
      <c r="J9999" s="3">
        <v>1</v>
      </c>
      <c r="K9999" s="3">
        <v>368</v>
      </c>
      <c r="L9999" s="3">
        <v>41</v>
      </c>
      <c r="M9999" s="3">
        <v>8.56</v>
      </c>
      <c r="N9999" s="3">
        <v>4.2300000000000004</v>
      </c>
      <c r="O9999" s="3">
        <v>1</v>
      </c>
      <c r="P9999" s="3" t="s">
        <v>34</v>
      </c>
      <c r="Q9999" s="3" t="s">
        <v>34</v>
      </c>
      <c r="R9999" s="3" t="s">
        <v>1501</v>
      </c>
      <c r="S9999" s="3" t="s">
        <v>12088</v>
      </c>
      <c r="T9999" s="3" t="s">
        <v>34</v>
      </c>
      <c r="U9999" s="3" t="s">
        <v>12089</v>
      </c>
      <c r="V9999" s="3" t="s">
        <v>34</v>
      </c>
      <c r="W9999" s="3" t="s">
        <v>714</v>
      </c>
      <c r="X9999" s="3" t="s">
        <v>34</v>
      </c>
      <c r="Y9999" s="3" t="s">
        <v>34</v>
      </c>
      <c r="Z9999" s="3" t="s">
        <v>34</v>
      </c>
      <c r="AA9999" s="3">
        <v>0</v>
      </c>
      <c r="AB9999" s="3" t="s">
        <v>29</v>
      </c>
      <c r="AC9999" s="3">
        <v>1</v>
      </c>
    </row>
    <row r="10000" spans="1:29" hidden="1" outlineLevel="1" collapsed="1" x14ac:dyDescent="0.25">
      <c r="A10000" t="s">
        <v>34</v>
      </c>
      <c r="B10000" s="2" t="s">
        <v>39</v>
      </c>
      <c r="C10000" s="2" t="s">
        <v>40</v>
      </c>
      <c r="D10000" s="2" t="s">
        <v>41</v>
      </c>
      <c r="E10000" s="2" t="s">
        <v>42</v>
      </c>
      <c r="F10000" s="2" t="s">
        <v>43</v>
      </c>
      <c r="G10000" s="2" t="s">
        <v>28</v>
      </c>
      <c r="H10000" s="2" t="s">
        <v>44</v>
      </c>
      <c r="I10000" s="2" t="s">
        <v>8</v>
      </c>
      <c r="J10000" s="2" t="s">
        <v>45</v>
      </c>
      <c r="K10000" s="2" t="s">
        <v>46</v>
      </c>
      <c r="L10000" s="2" t="s">
        <v>47</v>
      </c>
      <c r="M10000" s="2" t="s">
        <v>27</v>
      </c>
      <c r="N10000" s="2" t="s">
        <v>48</v>
      </c>
      <c r="O10000" s="2" t="s">
        <v>49</v>
      </c>
      <c r="P10000" s="2" t="s">
        <v>50</v>
      </c>
      <c r="Q10000" s="2" t="s">
        <v>51</v>
      </c>
    </row>
    <row r="10001" spans="1:29" hidden="1" outlineLevel="1" collapsed="1" x14ac:dyDescent="0.25">
      <c r="A10001" t="s">
        <v>34</v>
      </c>
      <c r="B10001" s="4" t="s">
        <v>29</v>
      </c>
      <c r="C10001" s="4" t="s">
        <v>12090</v>
      </c>
      <c r="D10001" s="4" t="s">
        <v>34</v>
      </c>
      <c r="E10001" s="4">
        <v>8.5961000000000006E-3</v>
      </c>
      <c r="F10001" s="4">
        <v>4.3565599999999998E-4</v>
      </c>
      <c r="G10001" s="4">
        <v>1</v>
      </c>
      <c r="H10001" s="4">
        <v>1</v>
      </c>
      <c r="I10001" s="4">
        <v>1</v>
      </c>
      <c r="J10001" s="4" t="s">
        <v>12086</v>
      </c>
      <c r="K10001" s="4">
        <v>1</v>
      </c>
      <c r="L10001" s="4">
        <v>2354.1371300000001</v>
      </c>
      <c r="M10001" s="4" t="s">
        <v>29</v>
      </c>
      <c r="N10001" s="4" t="s">
        <v>29</v>
      </c>
      <c r="O10001" s="4">
        <v>1.639E-4</v>
      </c>
      <c r="P10001" s="4">
        <v>1.1620000000000001E-3</v>
      </c>
      <c r="Q10001" s="4">
        <v>4.2300000000000004</v>
      </c>
    </row>
    <row r="10002" spans="1:29" x14ac:dyDescent="0.25">
      <c r="A10002" s="3" t="s">
        <v>29</v>
      </c>
      <c r="B10002" s="3" t="s">
        <v>30</v>
      </c>
      <c r="C10002" s="3" t="s">
        <v>12091</v>
      </c>
      <c r="D10002" s="3" t="s">
        <v>12092</v>
      </c>
      <c r="E10002" s="3">
        <v>2E-3</v>
      </c>
      <c r="F10002" s="3">
        <v>2.9119999999999999</v>
      </c>
      <c r="G10002" s="3">
        <v>2</v>
      </c>
      <c r="H10002" s="3">
        <v>2</v>
      </c>
      <c r="I10002" s="3">
        <v>2</v>
      </c>
      <c r="J10002" s="3">
        <v>2</v>
      </c>
      <c r="K10002" s="3">
        <v>865</v>
      </c>
      <c r="L10002" s="3">
        <v>97.6</v>
      </c>
      <c r="M10002" s="3">
        <v>9.4499999999999993</v>
      </c>
      <c r="N10002" s="3">
        <v>1.98</v>
      </c>
      <c r="O10002" s="3">
        <v>2</v>
      </c>
      <c r="P10002" s="3" t="s">
        <v>315</v>
      </c>
      <c r="Q10002" s="3" t="s">
        <v>34</v>
      </c>
      <c r="R10002" s="3" t="s">
        <v>35</v>
      </c>
      <c r="S10002" s="3" t="s">
        <v>36</v>
      </c>
      <c r="T10002" s="3" t="s">
        <v>34</v>
      </c>
      <c r="U10002" s="3" t="s">
        <v>12091</v>
      </c>
      <c r="V10002" s="3" t="s">
        <v>34</v>
      </c>
      <c r="W10002" s="3" t="s">
        <v>2549</v>
      </c>
      <c r="X10002" s="3" t="s">
        <v>34</v>
      </c>
      <c r="Y10002" s="3" t="s">
        <v>34</v>
      </c>
      <c r="Z10002" s="3" t="s">
        <v>34</v>
      </c>
      <c r="AA10002" s="3">
        <v>0</v>
      </c>
      <c r="AB10002" s="3" t="s">
        <v>29</v>
      </c>
      <c r="AC10002" s="3">
        <v>1</v>
      </c>
    </row>
    <row r="10003" spans="1:29" hidden="1" outlineLevel="1" collapsed="1" x14ac:dyDescent="0.25">
      <c r="A10003" t="s">
        <v>34</v>
      </c>
      <c r="B10003" s="2" t="s">
        <v>39</v>
      </c>
      <c r="C10003" s="2" t="s">
        <v>40</v>
      </c>
      <c r="D10003" s="2" t="s">
        <v>41</v>
      </c>
      <c r="E10003" s="2" t="s">
        <v>42</v>
      </c>
      <c r="F10003" s="2" t="s">
        <v>43</v>
      </c>
      <c r="G10003" s="2" t="s">
        <v>28</v>
      </c>
      <c r="H10003" s="2" t="s">
        <v>44</v>
      </c>
      <c r="I10003" s="2" t="s">
        <v>8</v>
      </c>
      <c r="J10003" s="2" t="s">
        <v>45</v>
      </c>
      <c r="K10003" s="2" t="s">
        <v>46</v>
      </c>
      <c r="L10003" s="2" t="s">
        <v>47</v>
      </c>
      <c r="M10003" s="2" t="s">
        <v>27</v>
      </c>
      <c r="N10003" s="2" t="s">
        <v>48</v>
      </c>
      <c r="O10003" s="2" t="s">
        <v>49</v>
      </c>
      <c r="P10003" s="2" t="s">
        <v>50</v>
      </c>
      <c r="Q10003" s="2" t="s">
        <v>51</v>
      </c>
    </row>
    <row r="10004" spans="1:29" hidden="1" outlineLevel="1" collapsed="1" x14ac:dyDescent="0.25">
      <c r="A10004" t="s">
        <v>34</v>
      </c>
      <c r="B10004" s="4" t="s">
        <v>29</v>
      </c>
      <c r="C10004" s="4" t="s">
        <v>12093</v>
      </c>
      <c r="D10004" s="4" t="s">
        <v>388</v>
      </c>
      <c r="E10004" s="4">
        <v>5.2946699999999999E-2</v>
      </c>
      <c r="F10004" s="4">
        <v>1.80792E-3</v>
      </c>
      <c r="G10004" s="4">
        <v>1</v>
      </c>
      <c r="H10004" s="4">
        <v>1</v>
      </c>
      <c r="I10004" s="4">
        <v>1</v>
      </c>
      <c r="J10004" s="4" t="s">
        <v>12091</v>
      </c>
      <c r="K10004" s="4">
        <v>0</v>
      </c>
      <c r="L10004" s="4">
        <v>1109.5507</v>
      </c>
      <c r="M10004" s="4" t="s">
        <v>29</v>
      </c>
      <c r="N10004" s="4" t="s">
        <v>29</v>
      </c>
      <c r="O10004" s="4">
        <v>6.4939999999999996E-4</v>
      </c>
      <c r="P10004" s="4">
        <v>1.149E-2</v>
      </c>
      <c r="Q10004" s="4">
        <v>1.98</v>
      </c>
    </row>
    <row r="10005" spans="1:29" hidden="1" outlineLevel="1" collapsed="1" x14ac:dyDescent="0.25">
      <c r="A10005" t="s">
        <v>34</v>
      </c>
      <c r="B10005" s="4" t="s">
        <v>29</v>
      </c>
      <c r="C10005" s="4" t="s">
        <v>12094</v>
      </c>
      <c r="D10005" s="4" t="s">
        <v>128</v>
      </c>
      <c r="E10005" s="4">
        <v>0.24413199999999999</v>
      </c>
      <c r="F10005" s="4">
        <v>9.4906499999999998E-3</v>
      </c>
      <c r="G10005" s="4">
        <v>1</v>
      </c>
      <c r="H10005" s="4">
        <v>1</v>
      </c>
      <c r="I10005" s="4">
        <v>1</v>
      </c>
      <c r="J10005" s="4" t="s">
        <v>12091</v>
      </c>
      <c r="K10005" s="4">
        <v>0</v>
      </c>
      <c r="L10005" s="4">
        <v>1229.6194499999999</v>
      </c>
      <c r="M10005" s="4" t="s">
        <v>29</v>
      </c>
      <c r="N10005" s="4" t="s">
        <v>29</v>
      </c>
      <c r="O10005" s="4">
        <v>3.5790000000000001E-3</v>
      </c>
      <c r="P10005" s="4">
        <v>0.1067</v>
      </c>
      <c r="Q10005" s="4">
        <v>1.21</v>
      </c>
    </row>
    <row r="10006" spans="1:29" x14ac:dyDescent="0.25">
      <c r="A10006" s="3" t="s">
        <v>29</v>
      </c>
      <c r="B10006" s="3" t="s">
        <v>30</v>
      </c>
      <c r="C10006" s="3" t="s">
        <v>12095</v>
      </c>
      <c r="D10006" s="3" t="s">
        <v>12096</v>
      </c>
      <c r="E10006" s="3">
        <v>2E-3</v>
      </c>
      <c r="F10006" s="3">
        <v>2.899</v>
      </c>
      <c r="G10006" s="3">
        <v>5</v>
      </c>
      <c r="H10006" s="3">
        <v>1</v>
      </c>
      <c r="I10006" s="3">
        <v>1</v>
      </c>
      <c r="J10006" s="3">
        <v>1</v>
      </c>
      <c r="K10006" s="3">
        <v>310</v>
      </c>
      <c r="L10006" s="3">
        <v>34.4</v>
      </c>
      <c r="M10006" s="3">
        <v>9.92</v>
      </c>
      <c r="N10006" s="3">
        <v>2.3199999999999998</v>
      </c>
      <c r="O10006" s="3">
        <v>1</v>
      </c>
      <c r="P10006" s="3" t="s">
        <v>34</v>
      </c>
      <c r="Q10006" s="3" t="s">
        <v>2066</v>
      </c>
      <c r="R10006" s="3" t="s">
        <v>34</v>
      </c>
      <c r="S10006" s="3" t="s">
        <v>12097</v>
      </c>
      <c r="T10006" s="3" t="s">
        <v>34</v>
      </c>
      <c r="U10006" s="3" t="s">
        <v>12095</v>
      </c>
      <c r="V10006" s="3" t="s">
        <v>34</v>
      </c>
      <c r="W10006" s="3" t="s">
        <v>714</v>
      </c>
      <c r="X10006" s="3" t="s">
        <v>34</v>
      </c>
      <c r="Y10006" s="3" t="s">
        <v>34</v>
      </c>
      <c r="Z10006" s="3" t="s">
        <v>34</v>
      </c>
      <c r="AA10006" s="3">
        <v>0</v>
      </c>
      <c r="AB10006" s="3" t="s">
        <v>29</v>
      </c>
      <c r="AC10006" s="3">
        <v>1</v>
      </c>
    </row>
    <row r="10007" spans="1:29" hidden="1" outlineLevel="1" collapsed="1" x14ac:dyDescent="0.25">
      <c r="A10007" t="s">
        <v>34</v>
      </c>
      <c r="B10007" s="2" t="s">
        <v>39</v>
      </c>
      <c r="C10007" s="2" t="s">
        <v>40</v>
      </c>
      <c r="D10007" s="2" t="s">
        <v>41</v>
      </c>
      <c r="E10007" s="2" t="s">
        <v>42</v>
      </c>
      <c r="F10007" s="2" t="s">
        <v>43</v>
      </c>
      <c r="G10007" s="2" t="s">
        <v>28</v>
      </c>
      <c r="H10007" s="2" t="s">
        <v>44</v>
      </c>
      <c r="I10007" s="2" t="s">
        <v>8</v>
      </c>
      <c r="J10007" s="2" t="s">
        <v>45</v>
      </c>
      <c r="K10007" s="2" t="s">
        <v>46</v>
      </c>
      <c r="L10007" s="2" t="s">
        <v>47</v>
      </c>
      <c r="M10007" s="2" t="s">
        <v>27</v>
      </c>
      <c r="N10007" s="2" t="s">
        <v>48</v>
      </c>
      <c r="O10007" s="2" t="s">
        <v>49</v>
      </c>
      <c r="P10007" s="2" t="s">
        <v>50</v>
      </c>
      <c r="Q10007" s="2" t="s">
        <v>51</v>
      </c>
    </row>
    <row r="10008" spans="1:29" hidden="1" outlineLevel="1" collapsed="1" x14ac:dyDescent="0.25">
      <c r="A10008" t="s">
        <v>34</v>
      </c>
      <c r="B10008" s="4" t="s">
        <v>29</v>
      </c>
      <c r="C10008" s="4" t="s">
        <v>12098</v>
      </c>
      <c r="D10008" s="4" t="s">
        <v>34</v>
      </c>
      <c r="E10008" s="4">
        <v>9.2189200000000002E-3</v>
      </c>
      <c r="F10008" s="4">
        <v>4.3565599999999998E-4</v>
      </c>
      <c r="G10008" s="4">
        <v>1</v>
      </c>
      <c r="H10008" s="4">
        <v>1</v>
      </c>
      <c r="I10008" s="4">
        <v>1</v>
      </c>
      <c r="J10008" s="4" t="s">
        <v>12095</v>
      </c>
      <c r="K10008" s="4">
        <v>0</v>
      </c>
      <c r="L10008" s="4">
        <v>1868.0487499999999</v>
      </c>
      <c r="M10008" s="4" t="s">
        <v>29</v>
      </c>
      <c r="N10008" s="4" t="s">
        <v>29</v>
      </c>
      <c r="O10008" s="4">
        <v>1.639E-4</v>
      </c>
      <c r="P10008" s="4">
        <v>1.2620000000000001E-3</v>
      </c>
      <c r="Q10008" s="4">
        <v>2.3199999999999998</v>
      </c>
    </row>
    <row r="10009" spans="1:29" x14ac:dyDescent="0.25">
      <c r="A10009" s="3" t="s">
        <v>29</v>
      </c>
      <c r="B10009" s="3" t="s">
        <v>30</v>
      </c>
      <c r="C10009" s="3" t="s">
        <v>12099</v>
      </c>
      <c r="D10009" s="3" t="s">
        <v>12100</v>
      </c>
      <c r="E10009" s="3">
        <v>2E-3</v>
      </c>
      <c r="F10009" s="3">
        <v>2.88</v>
      </c>
      <c r="G10009" s="3">
        <v>1</v>
      </c>
      <c r="H10009" s="3">
        <v>1</v>
      </c>
      <c r="I10009" s="3">
        <v>1</v>
      </c>
      <c r="J10009" s="3">
        <v>1</v>
      </c>
      <c r="K10009" s="3">
        <v>1104</v>
      </c>
      <c r="L10009" s="3">
        <v>125.7</v>
      </c>
      <c r="M10009" s="3">
        <v>6.96</v>
      </c>
      <c r="N10009" s="3">
        <v>2.92</v>
      </c>
      <c r="O10009" s="3">
        <v>1</v>
      </c>
      <c r="P10009" s="3" t="s">
        <v>315</v>
      </c>
      <c r="Q10009" s="3" t="s">
        <v>2186</v>
      </c>
      <c r="R10009" s="3" t="s">
        <v>35</v>
      </c>
      <c r="S10009" s="3" t="s">
        <v>12101</v>
      </c>
      <c r="T10009" s="3" t="s">
        <v>34</v>
      </c>
      <c r="U10009" s="3" t="s">
        <v>12102</v>
      </c>
      <c r="V10009" s="3" t="s">
        <v>34</v>
      </c>
      <c r="W10009" s="3" t="s">
        <v>714</v>
      </c>
      <c r="X10009" s="3" t="s">
        <v>34</v>
      </c>
      <c r="Y10009" s="3" t="s">
        <v>34</v>
      </c>
      <c r="Z10009" s="3" t="s">
        <v>34</v>
      </c>
      <c r="AA10009" s="3">
        <v>0</v>
      </c>
      <c r="AB10009" s="3" t="s">
        <v>29</v>
      </c>
      <c r="AC10009" s="3">
        <v>1</v>
      </c>
    </row>
    <row r="10010" spans="1:29" hidden="1" outlineLevel="1" collapsed="1" x14ac:dyDescent="0.25">
      <c r="A10010" t="s">
        <v>34</v>
      </c>
      <c r="B10010" s="2" t="s">
        <v>39</v>
      </c>
      <c r="C10010" s="2" t="s">
        <v>40</v>
      </c>
      <c r="D10010" s="2" t="s">
        <v>41</v>
      </c>
      <c r="E10010" s="2" t="s">
        <v>42</v>
      </c>
      <c r="F10010" s="2" t="s">
        <v>43</v>
      </c>
      <c r="G10010" s="2" t="s">
        <v>28</v>
      </c>
      <c r="H10010" s="2" t="s">
        <v>44</v>
      </c>
      <c r="I10010" s="2" t="s">
        <v>8</v>
      </c>
      <c r="J10010" s="2" t="s">
        <v>45</v>
      </c>
      <c r="K10010" s="2" t="s">
        <v>46</v>
      </c>
      <c r="L10010" s="2" t="s">
        <v>47</v>
      </c>
      <c r="M10010" s="2" t="s">
        <v>27</v>
      </c>
      <c r="N10010" s="2" t="s">
        <v>48</v>
      </c>
      <c r="O10010" s="2" t="s">
        <v>49</v>
      </c>
      <c r="P10010" s="2" t="s">
        <v>50</v>
      </c>
      <c r="Q10010" s="2" t="s">
        <v>51</v>
      </c>
    </row>
    <row r="10011" spans="1:29" hidden="1" outlineLevel="1" collapsed="1" x14ac:dyDescent="0.25">
      <c r="A10011" t="s">
        <v>34</v>
      </c>
      <c r="B10011" s="4" t="s">
        <v>29</v>
      </c>
      <c r="C10011" s="4" t="s">
        <v>12103</v>
      </c>
      <c r="D10011" s="4" t="s">
        <v>34</v>
      </c>
      <c r="E10011" s="4">
        <v>9.5165800000000002E-3</v>
      </c>
      <c r="F10011" s="4">
        <v>4.3565599999999998E-4</v>
      </c>
      <c r="G10011" s="4">
        <v>1</v>
      </c>
      <c r="H10011" s="4">
        <v>1</v>
      </c>
      <c r="I10011" s="4">
        <v>1</v>
      </c>
      <c r="J10011" s="4" t="s">
        <v>12099</v>
      </c>
      <c r="K10011" s="4">
        <v>0</v>
      </c>
      <c r="L10011" s="4">
        <v>1653.9421600000001</v>
      </c>
      <c r="M10011" s="4" t="s">
        <v>29</v>
      </c>
      <c r="N10011" s="4" t="s">
        <v>29</v>
      </c>
      <c r="O10011" s="4">
        <v>1.639E-4</v>
      </c>
      <c r="P10011" s="4">
        <v>1.3190000000000001E-3</v>
      </c>
      <c r="Q10011" s="4">
        <v>2.92</v>
      </c>
    </row>
    <row r="10012" spans="1:29" x14ac:dyDescent="0.25">
      <c r="A10012" s="3" t="s">
        <v>29</v>
      </c>
      <c r="B10012" s="3" t="s">
        <v>30</v>
      </c>
      <c r="C10012" s="3" t="s">
        <v>12104</v>
      </c>
      <c r="D10012" s="3" t="s">
        <v>12105</v>
      </c>
      <c r="E10012" s="3">
        <v>2E-3</v>
      </c>
      <c r="F10012" s="3">
        <v>2.8769999999999998</v>
      </c>
      <c r="G10012" s="3">
        <v>1</v>
      </c>
      <c r="H10012" s="3">
        <v>1</v>
      </c>
      <c r="I10012" s="3">
        <v>2</v>
      </c>
      <c r="J10012" s="3">
        <v>1</v>
      </c>
      <c r="K10012" s="3">
        <v>1358</v>
      </c>
      <c r="L10012" s="3">
        <v>152</v>
      </c>
      <c r="M10012" s="3">
        <v>9</v>
      </c>
      <c r="N10012" s="3">
        <v>3.8</v>
      </c>
      <c r="O10012" s="3">
        <v>1</v>
      </c>
      <c r="P10012" s="3" t="s">
        <v>34</v>
      </c>
      <c r="Q10012" s="3" t="s">
        <v>34</v>
      </c>
      <c r="R10012" s="3" t="s">
        <v>34</v>
      </c>
      <c r="S10012" s="3" t="s">
        <v>34</v>
      </c>
      <c r="T10012" s="3" t="s">
        <v>34</v>
      </c>
      <c r="U10012" s="3" t="s">
        <v>12104</v>
      </c>
      <c r="V10012" s="3" t="s">
        <v>34</v>
      </c>
      <c r="W10012" s="3" t="s">
        <v>38</v>
      </c>
      <c r="X10012" s="3" t="s">
        <v>34</v>
      </c>
      <c r="Y10012" s="3" t="s">
        <v>34</v>
      </c>
      <c r="Z10012" s="3" t="s">
        <v>34</v>
      </c>
      <c r="AA10012" s="3">
        <v>0</v>
      </c>
      <c r="AB10012" s="3" t="s">
        <v>29</v>
      </c>
      <c r="AC10012" s="3">
        <v>1</v>
      </c>
    </row>
    <row r="10013" spans="1:29" hidden="1" outlineLevel="1" collapsed="1" x14ac:dyDescent="0.25">
      <c r="A10013" t="s">
        <v>34</v>
      </c>
      <c r="B10013" s="2" t="s">
        <v>39</v>
      </c>
      <c r="C10013" s="2" t="s">
        <v>40</v>
      </c>
      <c r="D10013" s="2" t="s">
        <v>41</v>
      </c>
      <c r="E10013" s="2" t="s">
        <v>42</v>
      </c>
      <c r="F10013" s="2" t="s">
        <v>43</v>
      </c>
      <c r="G10013" s="2" t="s">
        <v>28</v>
      </c>
      <c r="H10013" s="2" t="s">
        <v>44</v>
      </c>
      <c r="I10013" s="2" t="s">
        <v>8</v>
      </c>
      <c r="J10013" s="2" t="s">
        <v>45</v>
      </c>
      <c r="K10013" s="2" t="s">
        <v>46</v>
      </c>
      <c r="L10013" s="2" t="s">
        <v>47</v>
      </c>
      <c r="M10013" s="2" t="s">
        <v>27</v>
      </c>
      <c r="N10013" s="2" t="s">
        <v>48</v>
      </c>
      <c r="O10013" s="2" t="s">
        <v>49</v>
      </c>
      <c r="P10013" s="2" t="s">
        <v>50</v>
      </c>
      <c r="Q10013" s="2" t="s">
        <v>51</v>
      </c>
    </row>
    <row r="10014" spans="1:29" hidden="1" outlineLevel="1" collapsed="1" x14ac:dyDescent="0.25">
      <c r="A10014" t="s">
        <v>34</v>
      </c>
      <c r="B10014" s="4" t="s">
        <v>29</v>
      </c>
      <c r="C10014" s="4" t="s">
        <v>12106</v>
      </c>
      <c r="D10014" s="4" t="s">
        <v>34</v>
      </c>
      <c r="E10014" s="4">
        <v>9.5772500000000007E-3</v>
      </c>
      <c r="F10014" s="4">
        <v>4.3565599999999998E-4</v>
      </c>
      <c r="G10014" s="4">
        <v>1</v>
      </c>
      <c r="H10014" s="4">
        <v>1</v>
      </c>
      <c r="I10014" s="4">
        <v>2</v>
      </c>
      <c r="J10014" s="4" t="s">
        <v>12104</v>
      </c>
      <c r="K10014" s="4">
        <v>0</v>
      </c>
      <c r="L10014" s="4">
        <v>936.55532000000005</v>
      </c>
      <c r="M10014" s="4" t="s">
        <v>29</v>
      </c>
      <c r="N10014" s="4" t="s">
        <v>29</v>
      </c>
      <c r="O10014" s="4">
        <v>1.639E-4</v>
      </c>
      <c r="P10014" s="4">
        <v>1.3270000000000001E-3</v>
      </c>
      <c r="Q10014" s="4">
        <v>2.0299999999999998</v>
      </c>
    </row>
    <row r="10015" spans="1:29" x14ac:dyDescent="0.25">
      <c r="A10015" s="3" t="s">
        <v>29</v>
      </c>
      <c r="B10015" s="3" t="s">
        <v>30</v>
      </c>
      <c r="C10015" s="3" t="s">
        <v>12107</v>
      </c>
      <c r="D10015" s="3" t="s">
        <v>12108</v>
      </c>
      <c r="E10015" s="3">
        <v>2E-3</v>
      </c>
      <c r="F10015" s="3">
        <v>2.871</v>
      </c>
      <c r="G10015" s="3">
        <v>2</v>
      </c>
      <c r="H10015" s="3">
        <v>1</v>
      </c>
      <c r="I10015" s="3">
        <v>1</v>
      </c>
      <c r="J10015" s="3">
        <v>1</v>
      </c>
      <c r="K10015" s="3">
        <v>1025</v>
      </c>
      <c r="L10015" s="3">
        <v>120.2</v>
      </c>
      <c r="M10015" s="3">
        <v>5.26</v>
      </c>
      <c r="N10015" s="3">
        <v>2.33</v>
      </c>
      <c r="O10015" s="3">
        <v>1</v>
      </c>
      <c r="P10015" s="3" t="s">
        <v>34</v>
      </c>
      <c r="Q10015" s="3" t="s">
        <v>34</v>
      </c>
      <c r="R10015" s="3" t="s">
        <v>189</v>
      </c>
      <c r="S10015" s="3" t="s">
        <v>12109</v>
      </c>
      <c r="T10015" s="3" t="s">
        <v>34</v>
      </c>
      <c r="U10015" s="3" t="s">
        <v>12107</v>
      </c>
      <c r="V10015" s="3" t="s">
        <v>34</v>
      </c>
      <c r="W10015" s="3" t="s">
        <v>714</v>
      </c>
      <c r="X10015" s="3" t="s">
        <v>34</v>
      </c>
      <c r="Y10015" s="3" t="s">
        <v>34</v>
      </c>
      <c r="Z10015" s="3" t="s">
        <v>34</v>
      </c>
      <c r="AA10015" s="3">
        <v>0</v>
      </c>
      <c r="AB10015" s="3" t="s">
        <v>29</v>
      </c>
      <c r="AC10015" s="3">
        <v>1</v>
      </c>
    </row>
    <row r="10016" spans="1:29" hidden="1" outlineLevel="1" collapsed="1" x14ac:dyDescent="0.25">
      <c r="A10016" t="s">
        <v>34</v>
      </c>
      <c r="B10016" s="2" t="s">
        <v>39</v>
      </c>
      <c r="C10016" s="2" t="s">
        <v>40</v>
      </c>
      <c r="D10016" s="2" t="s">
        <v>41</v>
      </c>
      <c r="E10016" s="2" t="s">
        <v>42</v>
      </c>
      <c r="F10016" s="2" t="s">
        <v>43</v>
      </c>
      <c r="G10016" s="2" t="s">
        <v>28</v>
      </c>
      <c r="H10016" s="2" t="s">
        <v>44</v>
      </c>
      <c r="I10016" s="2" t="s">
        <v>8</v>
      </c>
      <c r="J10016" s="2" t="s">
        <v>45</v>
      </c>
      <c r="K10016" s="2" t="s">
        <v>46</v>
      </c>
      <c r="L10016" s="2" t="s">
        <v>47</v>
      </c>
      <c r="M10016" s="2" t="s">
        <v>27</v>
      </c>
      <c r="N10016" s="2" t="s">
        <v>48</v>
      </c>
      <c r="O10016" s="2" t="s">
        <v>49</v>
      </c>
      <c r="P10016" s="2" t="s">
        <v>50</v>
      </c>
      <c r="Q10016" s="2" t="s">
        <v>51</v>
      </c>
    </row>
    <row r="10017" spans="1:29" hidden="1" outlineLevel="1" collapsed="1" x14ac:dyDescent="0.25">
      <c r="A10017" t="s">
        <v>34</v>
      </c>
      <c r="B10017" s="4" t="s">
        <v>29</v>
      </c>
      <c r="C10017" s="4" t="s">
        <v>12110</v>
      </c>
      <c r="D10017" s="4" t="s">
        <v>34</v>
      </c>
      <c r="E10017" s="4">
        <v>9.6997200000000002E-3</v>
      </c>
      <c r="F10017" s="4">
        <v>4.3565599999999998E-4</v>
      </c>
      <c r="G10017" s="4">
        <v>1</v>
      </c>
      <c r="H10017" s="4">
        <v>1</v>
      </c>
      <c r="I10017" s="4">
        <v>1</v>
      </c>
      <c r="J10017" s="4" t="s">
        <v>12107</v>
      </c>
      <c r="K10017" s="4">
        <v>0</v>
      </c>
      <c r="L10017" s="4">
        <v>2099.1131399999999</v>
      </c>
      <c r="M10017" s="4" t="s">
        <v>29</v>
      </c>
      <c r="N10017" s="4" t="s">
        <v>29</v>
      </c>
      <c r="O10017" s="4">
        <v>1.639E-4</v>
      </c>
      <c r="P10017" s="4">
        <v>1.346E-3</v>
      </c>
      <c r="Q10017" s="4">
        <v>2.33</v>
      </c>
    </row>
    <row r="10018" spans="1:29" x14ac:dyDescent="0.25">
      <c r="A10018" s="3" t="s">
        <v>29</v>
      </c>
      <c r="B10018" s="3" t="s">
        <v>30</v>
      </c>
      <c r="C10018" s="3" t="s">
        <v>12111</v>
      </c>
      <c r="D10018" s="3" t="s">
        <v>12112</v>
      </c>
      <c r="E10018" s="3">
        <v>2E-3</v>
      </c>
      <c r="F10018" s="3">
        <v>2.8679999999999999</v>
      </c>
      <c r="G10018" s="3">
        <v>8</v>
      </c>
      <c r="H10018" s="3">
        <v>1</v>
      </c>
      <c r="I10018" s="3">
        <v>1</v>
      </c>
      <c r="J10018" s="3">
        <v>1</v>
      </c>
      <c r="K10018" s="3">
        <v>244</v>
      </c>
      <c r="L10018" s="3">
        <v>26.9</v>
      </c>
      <c r="M10018" s="3">
        <v>9.1300000000000008</v>
      </c>
      <c r="N10018" s="3">
        <v>2.5299999999999998</v>
      </c>
      <c r="O10018" s="3">
        <v>1</v>
      </c>
      <c r="P10018" s="3" t="s">
        <v>2146</v>
      </c>
      <c r="Q10018" s="3" t="s">
        <v>34</v>
      </c>
      <c r="R10018" s="3" t="s">
        <v>1044</v>
      </c>
      <c r="S10018" s="3" t="s">
        <v>12113</v>
      </c>
      <c r="T10018" s="3" t="s">
        <v>34</v>
      </c>
      <c r="U10018" s="3" t="s">
        <v>12114</v>
      </c>
      <c r="V10018" s="3" t="s">
        <v>34</v>
      </c>
      <c r="W10018" s="3" t="s">
        <v>2549</v>
      </c>
      <c r="X10018" s="3" t="s">
        <v>34</v>
      </c>
      <c r="Y10018" s="3" t="s">
        <v>34</v>
      </c>
      <c r="Z10018" s="3" t="s">
        <v>34</v>
      </c>
      <c r="AA10018" s="3">
        <v>0</v>
      </c>
      <c r="AB10018" s="3" t="s">
        <v>29</v>
      </c>
      <c r="AC10018" s="3">
        <v>1</v>
      </c>
    </row>
    <row r="10019" spans="1:29" hidden="1" outlineLevel="1" collapsed="1" x14ac:dyDescent="0.25">
      <c r="A10019" t="s">
        <v>34</v>
      </c>
      <c r="B10019" s="2" t="s">
        <v>39</v>
      </c>
      <c r="C10019" s="2" t="s">
        <v>40</v>
      </c>
      <c r="D10019" s="2" t="s">
        <v>41</v>
      </c>
      <c r="E10019" s="2" t="s">
        <v>42</v>
      </c>
      <c r="F10019" s="2" t="s">
        <v>43</v>
      </c>
      <c r="G10019" s="2" t="s">
        <v>28</v>
      </c>
      <c r="H10019" s="2" t="s">
        <v>44</v>
      </c>
      <c r="I10019" s="2" t="s">
        <v>8</v>
      </c>
      <c r="J10019" s="2" t="s">
        <v>45</v>
      </c>
      <c r="K10019" s="2" t="s">
        <v>46</v>
      </c>
      <c r="L10019" s="2" t="s">
        <v>47</v>
      </c>
      <c r="M10019" s="2" t="s">
        <v>27</v>
      </c>
      <c r="N10019" s="2" t="s">
        <v>48</v>
      </c>
      <c r="O10019" s="2" t="s">
        <v>49</v>
      </c>
      <c r="P10019" s="2" t="s">
        <v>50</v>
      </c>
      <c r="Q10019" s="2" t="s">
        <v>51</v>
      </c>
    </row>
    <row r="10020" spans="1:29" hidden="1" outlineLevel="1" collapsed="1" x14ac:dyDescent="0.25">
      <c r="A10020" t="s">
        <v>34</v>
      </c>
      <c r="B10020" s="4" t="s">
        <v>29</v>
      </c>
      <c r="C10020" s="4" t="s">
        <v>12115</v>
      </c>
      <c r="D10020" s="4" t="s">
        <v>34</v>
      </c>
      <c r="E10020" s="4">
        <v>9.7615400000000008E-3</v>
      </c>
      <c r="F10020" s="4">
        <v>4.3565599999999998E-4</v>
      </c>
      <c r="G10020" s="4">
        <v>1</v>
      </c>
      <c r="H10020" s="4">
        <v>1</v>
      </c>
      <c r="I10020" s="4">
        <v>1</v>
      </c>
      <c r="J10020" s="4" t="s">
        <v>12111</v>
      </c>
      <c r="K10020" s="4">
        <v>1</v>
      </c>
      <c r="L10020" s="4">
        <v>2312.1907900000001</v>
      </c>
      <c r="M10020" s="4" t="s">
        <v>29</v>
      </c>
      <c r="N10020" s="4" t="s">
        <v>29</v>
      </c>
      <c r="O10020" s="4">
        <v>1.639E-4</v>
      </c>
      <c r="P10020" s="4">
        <v>1.3550000000000001E-3</v>
      </c>
      <c r="Q10020" s="4">
        <v>2.5299999999999998</v>
      </c>
    </row>
    <row r="10021" spans="1:29" x14ac:dyDescent="0.25">
      <c r="A10021" s="3" t="s">
        <v>29</v>
      </c>
      <c r="B10021" s="3" t="s">
        <v>30</v>
      </c>
      <c r="C10021" s="3" t="s">
        <v>12116</v>
      </c>
      <c r="D10021" s="3" t="s">
        <v>12117</v>
      </c>
      <c r="E10021" s="3">
        <v>2E-3</v>
      </c>
      <c r="F10021" s="3">
        <v>2.85</v>
      </c>
      <c r="G10021" s="3">
        <v>1</v>
      </c>
      <c r="H10021" s="3">
        <v>1</v>
      </c>
      <c r="I10021" s="3">
        <v>1</v>
      </c>
      <c r="J10021" s="3">
        <v>1</v>
      </c>
      <c r="K10021" s="3">
        <v>825</v>
      </c>
      <c r="L10021" s="3">
        <v>92.9</v>
      </c>
      <c r="M10021" s="3">
        <v>4.8600000000000003</v>
      </c>
      <c r="N10021" s="3">
        <v>2.4</v>
      </c>
      <c r="O10021" s="3">
        <v>1</v>
      </c>
      <c r="P10021" s="3" t="s">
        <v>34</v>
      </c>
      <c r="Q10021" s="3" t="s">
        <v>34</v>
      </c>
      <c r="R10021" s="3" t="s">
        <v>4821</v>
      </c>
      <c r="S10021" s="3" t="s">
        <v>12118</v>
      </c>
      <c r="T10021" s="3" t="s">
        <v>34</v>
      </c>
      <c r="U10021" s="3" t="s">
        <v>12116</v>
      </c>
      <c r="V10021" s="3" t="s">
        <v>34</v>
      </c>
      <c r="W10021" s="3" t="s">
        <v>1213</v>
      </c>
      <c r="X10021" s="3" t="s">
        <v>34</v>
      </c>
      <c r="Y10021" s="3" t="s">
        <v>34</v>
      </c>
      <c r="Z10021" s="3" t="s">
        <v>34</v>
      </c>
      <c r="AA10021" s="3">
        <v>0</v>
      </c>
      <c r="AB10021" s="3" t="s">
        <v>29</v>
      </c>
      <c r="AC10021" s="3">
        <v>1</v>
      </c>
    </row>
    <row r="10022" spans="1:29" hidden="1" outlineLevel="1" collapsed="1" x14ac:dyDescent="0.25">
      <c r="A10022" t="s">
        <v>34</v>
      </c>
      <c r="B10022" s="2" t="s">
        <v>39</v>
      </c>
      <c r="C10022" s="2" t="s">
        <v>40</v>
      </c>
      <c r="D10022" s="2" t="s">
        <v>41</v>
      </c>
      <c r="E10022" s="2" t="s">
        <v>42</v>
      </c>
      <c r="F10022" s="2" t="s">
        <v>43</v>
      </c>
      <c r="G10022" s="2" t="s">
        <v>28</v>
      </c>
      <c r="H10022" s="2" t="s">
        <v>44</v>
      </c>
      <c r="I10022" s="2" t="s">
        <v>8</v>
      </c>
      <c r="J10022" s="2" t="s">
        <v>45</v>
      </c>
      <c r="K10022" s="2" t="s">
        <v>46</v>
      </c>
      <c r="L10022" s="2" t="s">
        <v>47</v>
      </c>
      <c r="M10022" s="2" t="s">
        <v>27</v>
      </c>
      <c r="N10022" s="2" t="s">
        <v>48</v>
      </c>
      <c r="O10022" s="2" t="s">
        <v>49</v>
      </c>
      <c r="P10022" s="2" t="s">
        <v>50</v>
      </c>
      <c r="Q10022" s="2" t="s">
        <v>51</v>
      </c>
    </row>
    <row r="10023" spans="1:29" hidden="1" outlineLevel="1" collapsed="1" x14ac:dyDescent="0.25">
      <c r="A10023" t="s">
        <v>34</v>
      </c>
      <c r="B10023" s="4" t="s">
        <v>29</v>
      </c>
      <c r="C10023" s="4" t="s">
        <v>12119</v>
      </c>
      <c r="D10023" s="4" t="s">
        <v>34</v>
      </c>
      <c r="E10023" s="4">
        <v>1.00765E-2</v>
      </c>
      <c r="F10023" s="4">
        <v>4.3565599999999998E-4</v>
      </c>
      <c r="G10023" s="4">
        <v>1</v>
      </c>
      <c r="H10023" s="4">
        <v>1</v>
      </c>
      <c r="I10023" s="4">
        <v>1</v>
      </c>
      <c r="J10023" s="4" t="s">
        <v>12116</v>
      </c>
      <c r="K10023" s="4">
        <v>0</v>
      </c>
      <c r="L10023" s="4">
        <v>1141.6324</v>
      </c>
      <c r="M10023" s="4" t="s">
        <v>29</v>
      </c>
      <c r="N10023" s="4" t="s">
        <v>29</v>
      </c>
      <c r="O10023" s="4">
        <v>1.639E-4</v>
      </c>
      <c r="P10023" s="4">
        <v>1.413E-3</v>
      </c>
      <c r="Q10023" s="4">
        <v>2.4</v>
      </c>
    </row>
    <row r="10024" spans="1:29" x14ac:dyDescent="0.25">
      <c r="A10024" s="3" t="s">
        <v>29</v>
      </c>
      <c r="B10024" s="3" t="s">
        <v>30</v>
      </c>
      <c r="C10024" s="3" t="s">
        <v>12120</v>
      </c>
      <c r="D10024" s="3" t="s">
        <v>12121</v>
      </c>
      <c r="E10024" s="3">
        <v>2E-3</v>
      </c>
      <c r="F10024" s="3">
        <v>2.8029999999999999</v>
      </c>
      <c r="G10024" s="3">
        <v>6</v>
      </c>
      <c r="H10024" s="3">
        <v>1</v>
      </c>
      <c r="I10024" s="3">
        <v>1</v>
      </c>
      <c r="J10024" s="3">
        <v>1</v>
      </c>
      <c r="K10024" s="3">
        <v>367</v>
      </c>
      <c r="L10024" s="3">
        <v>42.1</v>
      </c>
      <c r="M10024" s="3">
        <v>9.52</v>
      </c>
      <c r="N10024" s="3">
        <v>3.51</v>
      </c>
      <c r="O10024" s="3">
        <v>1</v>
      </c>
      <c r="P10024" s="3" t="s">
        <v>34</v>
      </c>
      <c r="Q10024" s="3" t="s">
        <v>34</v>
      </c>
      <c r="R10024" s="3" t="s">
        <v>35</v>
      </c>
      <c r="S10024" s="3" t="s">
        <v>12122</v>
      </c>
      <c r="T10024" s="3" t="s">
        <v>34</v>
      </c>
      <c r="U10024" s="3" t="s">
        <v>12120</v>
      </c>
      <c r="V10024" s="3" t="s">
        <v>34</v>
      </c>
      <c r="W10024" s="3" t="s">
        <v>536</v>
      </c>
      <c r="X10024" s="3" t="s">
        <v>34</v>
      </c>
      <c r="Y10024" s="3" t="s">
        <v>34</v>
      </c>
      <c r="Z10024" s="3" t="s">
        <v>34</v>
      </c>
      <c r="AA10024" s="3">
        <v>0</v>
      </c>
      <c r="AB10024" s="3" t="s">
        <v>29</v>
      </c>
      <c r="AC10024" s="3">
        <v>1</v>
      </c>
    </row>
    <row r="10025" spans="1:29" hidden="1" outlineLevel="1" collapsed="1" x14ac:dyDescent="0.25">
      <c r="A10025" t="s">
        <v>34</v>
      </c>
      <c r="B10025" s="2" t="s">
        <v>39</v>
      </c>
      <c r="C10025" s="2" t="s">
        <v>40</v>
      </c>
      <c r="D10025" s="2" t="s">
        <v>41</v>
      </c>
      <c r="E10025" s="2" t="s">
        <v>42</v>
      </c>
      <c r="F10025" s="2" t="s">
        <v>43</v>
      </c>
      <c r="G10025" s="2" t="s">
        <v>28</v>
      </c>
      <c r="H10025" s="2" t="s">
        <v>44</v>
      </c>
      <c r="I10025" s="2" t="s">
        <v>8</v>
      </c>
      <c r="J10025" s="2" t="s">
        <v>45</v>
      </c>
      <c r="K10025" s="2" t="s">
        <v>46</v>
      </c>
      <c r="L10025" s="2" t="s">
        <v>47</v>
      </c>
      <c r="M10025" s="2" t="s">
        <v>27</v>
      </c>
      <c r="N10025" s="2" t="s">
        <v>48</v>
      </c>
      <c r="O10025" s="2" t="s">
        <v>49</v>
      </c>
      <c r="P10025" s="2" t="s">
        <v>50</v>
      </c>
      <c r="Q10025" s="2" t="s">
        <v>51</v>
      </c>
    </row>
    <row r="10026" spans="1:29" hidden="1" outlineLevel="1" collapsed="1" x14ac:dyDescent="0.25">
      <c r="A10026" t="s">
        <v>34</v>
      </c>
      <c r="B10026" s="4" t="s">
        <v>29</v>
      </c>
      <c r="C10026" s="4" t="s">
        <v>12123</v>
      </c>
      <c r="D10026" s="4" t="s">
        <v>34</v>
      </c>
      <c r="E10026" s="4">
        <v>1.1083000000000001E-2</v>
      </c>
      <c r="F10026" s="4">
        <v>4.3565599999999998E-4</v>
      </c>
      <c r="G10026" s="4">
        <v>1</v>
      </c>
      <c r="H10026" s="4">
        <v>1</v>
      </c>
      <c r="I10026" s="4">
        <v>1</v>
      </c>
      <c r="J10026" s="4" t="s">
        <v>12120</v>
      </c>
      <c r="K10026" s="4">
        <v>1</v>
      </c>
      <c r="L10026" s="4">
        <v>2301.1833499999998</v>
      </c>
      <c r="M10026" s="4" t="s">
        <v>29</v>
      </c>
      <c r="N10026" s="4" t="s">
        <v>29</v>
      </c>
      <c r="O10026" s="4">
        <v>1.639E-4</v>
      </c>
      <c r="P10026" s="4">
        <v>1.575E-3</v>
      </c>
      <c r="Q10026" s="4">
        <v>3.51</v>
      </c>
    </row>
    <row r="10027" spans="1:29" x14ac:dyDescent="0.25">
      <c r="A10027" s="3" t="s">
        <v>29</v>
      </c>
      <c r="B10027" s="3" t="s">
        <v>30</v>
      </c>
      <c r="C10027" s="3" t="s">
        <v>12124</v>
      </c>
      <c r="D10027" s="3" t="s">
        <v>12125</v>
      </c>
      <c r="E10027" s="3">
        <v>2E-3</v>
      </c>
      <c r="F10027" s="3">
        <v>2.786</v>
      </c>
      <c r="G10027" s="3">
        <v>4</v>
      </c>
      <c r="H10027" s="3">
        <v>1</v>
      </c>
      <c r="I10027" s="3">
        <v>1</v>
      </c>
      <c r="J10027" s="3">
        <v>1</v>
      </c>
      <c r="K10027" s="3">
        <v>326</v>
      </c>
      <c r="L10027" s="3">
        <v>36.200000000000003</v>
      </c>
      <c r="M10027" s="3">
        <v>4.92</v>
      </c>
      <c r="N10027" s="3">
        <v>2.2799999999999998</v>
      </c>
      <c r="O10027" s="3">
        <v>1</v>
      </c>
      <c r="P10027" s="3" t="s">
        <v>315</v>
      </c>
      <c r="Q10027" s="3" t="s">
        <v>34</v>
      </c>
      <c r="R10027" s="3" t="s">
        <v>1854</v>
      </c>
      <c r="S10027" s="3" t="s">
        <v>12126</v>
      </c>
      <c r="T10027" s="3" t="s">
        <v>34</v>
      </c>
      <c r="U10027" s="3" t="s">
        <v>12124</v>
      </c>
      <c r="V10027" s="3" t="s">
        <v>34</v>
      </c>
      <c r="W10027" s="3" t="s">
        <v>1139</v>
      </c>
      <c r="X10027" s="3" t="s">
        <v>34</v>
      </c>
      <c r="Y10027" s="3" t="s">
        <v>34</v>
      </c>
      <c r="Z10027" s="3" t="s">
        <v>34</v>
      </c>
      <c r="AA10027" s="3">
        <v>0</v>
      </c>
      <c r="AB10027" s="3" t="s">
        <v>29</v>
      </c>
      <c r="AC10027" s="3">
        <v>1</v>
      </c>
    </row>
    <row r="10028" spans="1:29" hidden="1" outlineLevel="1" collapsed="1" x14ac:dyDescent="0.25">
      <c r="A10028" t="s">
        <v>34</v>
      </c>
      <c r="B10028" s="2" t="s">
        <v>39</v>
      </c>
      <c r="C10028" s="2" t="s">
        <v>40</v>
      </c>
      <c r="D10028" s="2" t="s">
        <v>41</v>
      </c>
      <c r="E10028" s="2" t="s">
        <v>42</v>
      </c>
      <c r="F10028" s="2" t="s">
        <v>43</v>
      </c>
      <c r="G10028" s="2" t="s">
        <v>28</v>
      </c>
      <c r="H10028" s="2" t="s">
        <v>44</v>
      </c>
      <c r="I10028" s="2" t="s">
        <v>8</v>
      </c>
      <c r="J10028" s="2" t="s">
        <v>45</v>
      </c>
      <c r="K10028" s="2" t="s">
        <v>46</v>
      </c>
      <c r="L10028" s="2" t="s">
        <v>47</v>
      </c>
      <c r="M10028" s="2" t="s">
        <v>27</v>
      </c>
      <c r="N10028" s="2" t="s">
        <v>48</v>
      </c>
      <c r="O10028" s="2" t="s">
        <v>49</v>
      </c>
      <c r="P10028" s="2" t="s">
        <v>50</v>
      </c>
      <c r="Q10028" s="2" t="s">
        <v>51</v>
      </c>
    </row>
    <row r="10029" spans="1:29" hidden="1" outlineLevel="1" collapsed="1" x14ac:dyDescent="0.25">
      <c r="A10029" t="s">
        <v>34</v>
      </c>
      <c r="B10029" s="4" t="s">
        <v>29</v>
      </c>
      <c r="C10029" s="4" t="s">
        <v>12127</v>
      </c>
      <c r="D10029" s="4" t="s">
        <v>34</v>
      </c>
      <c r="E10029" s="4">
        <v>1.1367800000000001E-2</v>
      </c>
      <c r="F10029" s="4">
        <v>4.3565599999999998E-4</v>
      </c>
      <c r="G10029" s="4">
        <v>1</v>
      </c>
      <c r="H10029" s="4">
        <v>1</v>
      </c>
      <c r="I10029" s="4">
        <v>1</v>
      </c>
      <c r="J10029" s="4" t="s">
        <v>12124</v>
      </c>
      <c r="K10029" s="4">
        <v>1</v>
      </c>
      <c r="L10029" s="4">
        <v>1400.7743700000001</v>
      </c>
      <c r="M10029" s="4" t="s">
        <v>29</v>
      </c>
      <c r="N10029" s="4" t="s">
        <v>29</v>
      </c>
      <c r="O10029" s="4">
        <v>1.639E-4</v>
      </c>
      <c r="P10029" s="4">
        <v>1.635E-3</v>
      </c>
      <c r="Q10029" s="4">
        <v>2.2799999999999998</v>
      </c>
    </row>
    <row r="10030" spans="1:29" x14ac:dyDescent="0.25">
      <c r="A10030" s="3" t="s">
        <v>29</v>
      </c>
      <c r="B10030" s="3" t="s">
        <v>30</v>
      </c>
      <c r="C10030" s="3" t="s">
        <v>12128</v>
      </c>
      <c r="D10030" s="3" t="s">
        <v>12129</v>
      </c>
      <c r="E10030" s="3">
        <v>2E-3</v>
      </c>
      <c r="F10030" s="3">
        <v>2.7770000000000001</v>
      </c>
      <c r="G10030" s="3">
        <v>5</v>
      </c>
      <c r="H10030" s="3">
        <v>1</v>
      </c>
      <c r="I10030" s="3">
        <v>1</v>
      </c>
      <c r="J10030" s="3">
        <v>1</v>
      </c>
      <c r="K10030" s="3">
        <v>344</v>
      </c>
      <c r="L10030" s="3">
        <v>39.4</v>
      </c>
      <c r="M10030" s="3">
        <v>9.9499999999999993</v>
      </c>
      <c r="N10030" s="3">
        <v>3.51</v>
      </c>
      <c r="O10030" s="3">
        <v>1</v>
      </c>
      <c r="P10030" s="3" t="s">
        <v>2217</v>
      </c>
      <c r="Q10030" s="3" t="s">
        <v>8214</v>
      </c>
      <c r="R10030" s="3" t="s">
        <v>2920</v>
      </c>
      <c r="S10030" s="3" t="s">
        <v>12130</v>
      </c>
      <c r="T10030" s="3" t="s">
        <v>12131</v>
      </c>
      <c r="U10030" s="3" t="s">
        <v>12128</v>
      </c>
      <c r="V10030" s="3" t="s">
        <v>12132</v>
      </c>
      <c r="W10030" s="3" t="s">
        <v>2549</v>
      </c>
      <c r="X10030" s="3" t="s">
        <v>34</v>
      </c>
      <c r="Y10030" s="3" t="s">
        <v>34</v>
      </c>
      <c r="Z10030" s="3" t="s">
        <v>34</v>
      </c>
      <c r="AA10030" s="3">
        <v>0</v>
      </c>
      <c r="AB10030" s="3" t="s">
        <v>29</v>
      </c>
      <c r="AC10030" s="3">
        <v>1</v>
      </c>
    </row>
    <row r="10031" spans="1:29" hidden="1" outlineLevel="1" collapsed="1" x14ac:dyDescent="0.25">
      <c r="A10031" t="s">
        <v>34</v>
      </c>
      <c r="B10031" s="2" t="s">
        <v>39</v>
      </c>
      <c r="C10031" s="2" t="s">
        <v>40</v>
      </c>
      <c r="D10031" s="2" t="s">
        <v>41</v>
      </c>
      <c r="E10031" s="2" t="s">
        <v>42</v>
      </c>
      <c r="F10031" s="2" t="s">
        <v>43</v>
      </c>
      <c r="G10031" s="2" t="s">
        <v>28</v>
      </c>
      <c r="H10031" s="2" t="s">
        <v>44</v>
      </c>
      <c r="I10031" s="2" t="s">
        <v>8</v>
      </c>
      <c r="J10031" s="2" t="s">
        <v>45</v>
      </c>
      <c r="K10031" s="2" t="s">
        <v>46</v>
      </c>
      <c r="L10031" s="2" t="s">
        <v>47</v>
      </c>
      <c r="M10031" s="2" t="s">
        <v>27</v>
      </c>
      <c r="N10031" s="2" t="s">
        <v>48</v>
      </c>
      <c r="O10031" s="2" t="s">
        <v>49</v>
      </c>
      <c r="P10031" s="2" t="s">
        <v>50</v>
      </c>
      <c r="Q10031" s="2" t="s">
        <v>51</v>
      </c>
    </row>
    <row r="10032" spans="1:29" hidden="1" outlineLevel="1" collapsed="1" x14ac:dyDescent="0.25">
      <c r="A10032" t="s">
        <v>34</v>
      </c>
      <c r="B10032" s="4" t="s">
        <v>29</v>
      </c>
      <c r="C10032" s="4" t="s">
        <v>12133</v>
      </c>
      <c r="D10032" s="4" t="s">
        <v>34</v>
      </c>
      <c r="E10032" s="4">
        <v>1.15861E-2</v>
      </c>
      <c r="F10032" s="4">
        <v>4.3565599999999998E-4</v>
      </c>
      <c r="G10032" s="4">
        <v>1</v>
      </c>
      <c r="H10032" s="4">
        <v>1</v>
      </c>
      <c r="I10032" s="4">
        <v>1</v>
      </c>
      <c r="J10032" s="4" t="s">
        <v>12128</v>
      </c>
      <c r="K10032" s="4">
        <v>0</v>
      </c>
      <c r="L10032" s="4">
        <v>1853.96435</v>
      </c>
      <c r="M10032" s="4" t="s">
        <v>29</v>
      </c>
      <c r="N10032" s="4" t="s">
        <v>29</v>
      </c>
      <c r="O10032" s="4">
        <v>1.639E-4</v>
      </c>
      <c r="P10032" s="4">
        <v>1.673E-3</v>
      </c>
      <c r="Q10032" s="4">
        <v>3.51</v>
      </c>
    </row>
    <row r="10033" spans="1:29" x14ac:dyDescent="0.25">
      <c r="A10033" s="3" t="s">
        <v>29</v>
      </c>
      <c r="B10033" s="3" t="s">
        <v>30</v>
      </c>
      <c r="C10033" s="3" t="s">
        <v>12134</v>
      </c>
      <c r="D10033" s="3" t="s">
        <v>12135</v>
      </c>
      <c r="E10033" s="3">
        <v>2E-3</v>
      </c>
      <c r="F10033" s="3">
        <v>2.7709999999999999</v>
      </c>
      <c r="G10033" s="3">
        <v>2</v>
      </c>
      <c r="H10033" s="3">
        <v>1</v>
      </c>
      <c r="I10033" s="3">
        <v>2</v>
      </c>
      <c r="J10033" s="3">
        <v>1</v>
      </c>
      <c r="K10033" s="3">
        <v>656</v>
      </c>
      <c r="L10033" s="3">
        <v>75.099999999999994</v>
      </c>
      <c r="M10033" s="3">
        <v>6.89</v>
      </c>
      <c r="N10033" s="3">
        <v>4.17</v>
      </c>
      <c r="O10033" s="3">
        <v>1</v>
      </c>
      <c r="P10033" s="3" t="s">
        <v>34</v>
      </c>
      <c r="Q10033" s="3" t="s">
        <v>34</v>
      </c>
      <c r="R10033" s="3" t="s">
        <v>1552</v>
      </c>
      <c r="S10033" s="3" t="s">
        <v>12136</v>
      </c>
      <c r="T10033" s="3" t="s">
        <v>34</v>
      </c>
      <c r="U10033" s="3" t="s">
        <v>12134</v>
      </c>
      <c r="V10033" s="3" t="s">
        <v>34</v>
      </c>
      <c r="W10033" s="3" t="s">
        <v>38</v>
      </c>
      <c r="X10033" s="3" t="s">
        <v>34</v>
      </c>
      <c r="Y10033" s="3" t="s">
        <v>34</v>
      </c>
      <c r="Z10033" s="3" t="s">
        <v>34</v>
      </c>
      <c r="AA10033" s="3">
        <v>0</v>
      </c>
      <c r="AB10033" s="3" t="s">
        <v>29</v>
      </c>
      <c r="AC10033" s="3">
        <v>1</v>
      </c>
    </row>
    <row r="10034" spans="1:29" hidden="1" outlineLevel="1" collapsed="1" x14ac:dyDescent="0.25">
      <c r="A10034" t="s">
        <v>34</v>
      </c>
      <c r="B10034" s="2" t="s">
        <v>39</v>
      </c>
      <c r="C10034" s="2" t="s">
        <v>40</v>
      </c>
      <c r="D10034" s="2" t="s">
        <v>41</v>
      </c>
      <c r="E10034" s="2" t="s">
        <v>42</v>
      </c>
      <c r="F10034" s="2" t="s">
        <v>43</v>
      </c>
      <c r="G10034" s="2" t="s">
        <v>28</v>
      </c>
      <c r="H10034" s="2" t="s">
        <v>44</v>
      </c>
      <c r="I10034" s="2" t="s">
        <v>8</v>
      </c>
      <c r="J10034" s="2" t="s">
        <v>45</v>
      </c>
      <c r="K10034" s="2" t="s">
        <v>46</v>
      </c>
      <c r="L10034" s="2" t="s">
        <v>47</v>
      </c>
      <c r="M10034" s="2" t="s">
        <v>27</v>
      </c>
      <c r="N10034" s="2" t="s">
        <v>48</v>
      </c>
      <c r="O10034" s="2" t="s">
        <v>49</v>
      </c>
      <c r="P10034" s="2" t="s">
        <v>50</v>
      </c>
      <c r="Q10034" s="2" t="s">
        <v>51</v>
      </c>
    </row>
    <row r="10035" spans="1:29" hidden="1" outlineLevel="1" collapsed="1" x14ac:dyDescent="0.25">
      <c r="A10035" t="s">
        <v>34</v>
      </c>
      <c r="B10035" s="4" t="s">
        <v>29</v>
      </c>
      <c r="C10035" s="4" t="s">
        <v>12137</v>
      </c>
      <c r="D10035" s="4" t="s">
        <v>34</v>
      </c>
      <c r="E10035" s="4">
        <v>1.17339E-2</v>
      </c>
      <c r="F10035" s="4">
        <v>4.3565599999999998E-4</v>
      </c>
      <c r="G10035" s="4">
        <v>1</v>
      </c>
      <c r="H10035" s="4">
        <v>1</v>
      </c>
      <c r="I10035" s="4">
        <v>2</v>
      </c>
      <c r="J10035" s="4" t="s">
        <v>12134</v>
      </c>
      <c r="K10035" s="4">
        <v>1</v>
      </c>
      <c r="L10035" s="4">
        <v>1604.84899</v>
      </c>
      <c r="M10035" s="4" t="s">
        <v>29</v>
      </c>
      <c r="N10035" s="4" t="s">
        <v>29</v>
      </c>
      <c r="O10035" s="4">
        <v>1.639E-4</v>
      </c>
      <c r="P10035" s="4">
        <v>1.694E-3</v>
      </c>
      <c r="Q10035" s="4">
        <v>2.12</v>
      </c>
    </row>
    <row r="10036" spans="1:29" x14ac:dyDescent="0.25">
      <c r="A10036" s="3" t="s">
        <v>29</v>
      </c>
      <c r="B10036" s="3" t="s">
        <v>30</v>
      </c>
      <c r="C10036" s="3" t="s">
        <v>12138</v>
      </c>
      <c r="D10036" s="3" t="s">
        <v>12139</v>
      </c>
      <c r="E10036" s="3">
        <v>2E-3</v>
      </c>
      <c r="F10036" s="3">
        <v>2.77</v>
      </c>
      <c r="G10036" s="3">
        <v>0</v>
      </c>
      <c r="H10036" s="3">
        <v>1</v>
      </c>
      <c r="I10036" s="3">
        <v>1</v>
      </c>
      <c r="J10036" s="3">
        <v>1</v>
      </c>
      <c r="K10036" s="3">
        <v>4910</v>
      </c>
      <c r="L10036" s="3">
        <v>559</v>
      </c>
      <c r="M10036" s="3">
        <v>5.01</v>
      </c>
      <c r="N10036" s="3">
        <v>2.2000000000000002</v>
      </c>
      <c r="O10036" s="3">
        <v>1</v>
      </c>
      <c r="P10036" s="3" t="s">
        <v>2217</v>
      </c>
      <c r="Q10036" s="3" t="s">
        <v>9755</v>
      </c>
      <c r="R10036" s="3" t="s">
        <v>3465</v>
      </c>
      <c r="S10036" s="3" t="s">
        <v>12140</v>
      </c>
      <c r="T10036" s="3" t="s">
        <v>12141</v>
      </c>
      <c r="U10036" s="3" t="s">
        <v>12138</v>
      </c>
      <c r="V10036" s="3" t="s">
        <v>12142</v>
      </c>
      <c r="W10036" s="3" t="s">
        <v>976</v>
      </c>
      <c r="X10036" s="3" t="s">
        <v>2315</v>
      </c>
      <c r="Y10036" s="3" t="s">
        <v>34</v>
      </c>
      <c r="Z10036" s="3" t="s">
        <v>34</v>
      </c>
      <c r="AA10036" s="3">
        <v>1</v>
      </c>
      <c r="AB10036" s="3" t="s">
        <v>29</v>
      </c>
      <c r="AC10036" s="3">
        <v>1</v>
      </c>
    </row>
    <row r="10037" spans="1:29" hidden="1" outlineLevel="1" collapsed="1" x14ac:dyDescent="0.25">
      <c r="A10037" t="s">
        <v>34</v>
      </c>
      <c r="B10037" s="2" t="s">
        <v>39</v>
      </c>
      <c r="C10037" s="2" t="s">
        <v>40</v>
      </c>
      <c r="D10037" s="2" t="s">
        <v>41</v>
      </c>
      <c r="E10037" s="2" t="s">
        <v>42</v>
      </c>
      <c r="F10037" s="2" t="s">
        <v>43</v>
      </c>
      <c r="G10037" s="2" t="s">
        <v>28</v>
      </c>
      <c r="H10037" s="2" t="s">
        <v>44</v>
      </c>
      <c r="I10037" s="2" t="s">
        <v>8</v>
      </c>
      <c r="J10037" s="2" t="s">
        <v>45</v>
      </c>
      <c r="K10037" s="2" t="s">
        <v>46</v>
      </c>
      <c r="L10037" s="2" t="s">
        <v>47</v>
      </c>
      <c r="M10037" s="2" t="s">
        <v>27</v>
      </c>
      <c r="N10037" s="2" t="s">
        <v>48</v>
      </c>
      <c r="O10037" s="2" t="s">
        <v>49</v>
      </c>
      <c r="P10037" s="2" t="s">
        <v>50</v>
      </c>
      <c r="Q10037" s="2" t="s">
        <v>51</v>
      </c>
    </row>
    <row r="10038" spans="1:29" hidden="1" outlineLevel="1" collapsed="1" x14ac:dyDescent="0.25">
      <c r="A10038" t="s">
        <v>34</v>
      </c>
      <c r="B10038" s="4" t="s">
        <v>29</v>
      </c>
      <c r="C10038" s="4" t="s">
        <v>12143</v>
      </c>
      <c r="D10038" s="4" t="s">
        <v>34</v>
      </c>
      <c r="E10038" s="4">
        <v>1.17339E-2</v>
      </c>
      <c r="F10038" s="4">
        <v>4.3565599999999998E-4</v>
      </c>
      <c r="G10038" s="4">
        <v>1</v>
      </c>
      <c r="H10038" s="4">
        <v>1</v>
      </c>
      <c r="I10038" s="4">
        <v>1</v>
      </c>
      <c r="J10038" s="4" t="s">
        <v>12138</v>
      </c>
      <c r="K10038" s="4">
        <v>0</v>
      </c>
      <c r="L10038" s="4">
        <v>1460.8206499999999</v>
      </c>
      <c r="M10038" s="4" t="s">
        <v>29</v>
      </c>
      <c r="N10038" s="4" t="s">
        <v>29</v>
      </c>
      <c r="O10038" s="4">
        <v>1.639E-4</v>
      </c>
      <c r="P10038" s="4">
        <v>1.6980000000000001E-3</v>
      </c>
      <c r="Q10038" s="4">
        <v>2.2000000000000002</v>
      </c>
    </row>
    <row r="10039" spans="1:29" x14ac:dyDescent="0.25">
      <c r="A10039" s="3" t="s">
        <v>29</v>
      </c>
      <c r="B10039" s="3" t="s">
        <v>30</v>
      </c>
      <c r="C10039" s="3" t="s">
        <v>12144</v>
      </c>
      <c r="D10039" s="3" t="s">
        <v>12145</v>
      </c>
      <c r="E10039" s="3">
        <v>2E-3</v>
      </c>
      <c r="F10039" s="3">
        <v>2.7559999999999998</v>
      </c>
      <c r="G10039" s="3">
        <v>4</v>
      </c>
      <c r="H10039" s="3">
        <v>1</v>
      </c>
      <c r="I10039" s="3">
        <v>1</v>
      </c>
      <c r="J10039" s="3">
        <v>1</v>
      </c>
      <c r="K10039" s="3">
        <v>483</v>
      </c>
      <c r="L10039" s="3">
        <v>55.5</v>
      </c>
      <c r="M10039" s="3">
        <v>8.76</v>
      </c>
      <c r="N10039" s="3">
        <v>3.03</v>
      </c>
      <c r="O10039" s="3">
        <v>1</v>
      </c>
      <c r="P10039" s="3" t="s">
        <v>34</v>
      </c>
      <c r="Q10039" s="3" t="s">
        <v>9755</v>
      </c>
      <c r="R10039" s="3" t="s">
        <v>34</v>
      </c>
      <c r="S10039" s="3" t="s">
        <v>34</v>
      </c>
      <c r="T10039" s="3" t="s">
        <v>12146</v>
      </c>
      <c r="U10039" s="3" t="s">
        <v>12144</v>
      </c>
      <c r="V10039" s="3" t="s">
        <v>12144</v>
      </c>
      <c r="W10039" s="3" t="s">
        <v>38</v>
      </c>
      <c r="X10039" s="3" t="s">
        <v>34</v>
      </c>
      <c r="Y10039" s="3" t="s">
        <v>34</v>
      </c>
      <c r="Z10039" s="3" t="s">
        <v>34</v>
      </c>
      <c r="AA10039" s="3">
        <v>0</v>
      </c>
      <c r="AB10039" s="3" t="s">
        <v>29</v>
      </c>
      <c r="AC10039" s="3">
        <v>1</v>
      </c>
    </row>
    <row r="10040" spans="1:29" hidden="1" outlineLevel="1" collapsed="1" x14ac:dyDescent="0.25">
      <c r="A10040" t="s">
        <v>34</v>
      </c>
      <c r="B10040" s="2" t="s">
        <v>39</v>
      </c>
      <c r="C10040" s="2" t="s">
        <v>40</v>
      </c>
      <c r="D10040" s="2" t="s">
        <v>41</v>
      </c>
      <c r="E10040" s="2" t="s">
        <v>42</v>
      </c>
      <c r="F10040" s="2" t="s">
        <v>43</v>
      </c>
      <c r="G10040" s="2" t="s">
        <v>28</v>
      </c>
      <c r="H10040" s="2" t="s">
        <v>44</v>
      </c>
      <c r="I10040" s="2" t="s">
        <v>8</v>
      </c>
      <c r="J10040" s="2" t="s">
        <v>45</v>
      </c>
      <c r="K10040" s="2" t="s">
        <v>46</v>
      </c>
      <c r="L10040" s="2" t="s">
        <v>47</v>
      </c>
      <c r="M10040" s="2" t="s">
        <v>27</v>
      </c>
      <c r="N10040" s="2" t="s">
        <v>48</v>
      </c>
      <c r="O10040" s="2" t="s">
        <v>49</v>
      </c>
      <c r="P10040" s="2" t="s">
        <v>50</v>
      </c>
      <c r="Q10040" s="2" t="s">
        <v>51</v>
      </c>
    </row>
    <row r="10041" spans="1:29" hidden="1" outlineLevel="1" collapsed="1" x14ac:dyDescent="0.25">
      <c r="A10041" t="s">
        <v>34</v>
      </c>
      <c r="B10041" s="4" t="s">
        <v>29</v>
      </c>
      <c r="C10041" s="4" t="s">
        <v>12147</v>
      </c>
      <c r="D10041" s="4" t="s">
        <v>34</v>
      </c>
      <c r="E10041" s="4">
        <v>1.21117E-2</v>
      </c>
      <c r="F10041" s="4">
        <v>4.3565599999999998E-4</v>
      </c>
      <c r="G10041" s="4">
        <v>1</v>
      </c>
      <c r="H10041" s="4">
        <v>1</v>
      </c>
      <c r="I10041" s="4">
        <v>1</v>
      </c>
      <c r="J10041" s="4" t="s">
        <v>12144</v>
      </c>
      <c r="K10041" s="4">
        <v>0</v>
      </c>
      <c r="L10041" s="4">
        <v>2118.9991799999998</v>
      </c>
      <c r="M10041" s="4" t="s">
        <v>29</v>
      </c>
      <c r="N10041" s="4" t="s">
        <v>29</v>
      </c>
      <c r="O10041" s="4">
        <v>1.639E-4</v>
      </c>
      <c r="P10041" s="4">
        <v>1.755E-3</v>
      </c>
      <c r="Q10041" s="4">
        <v>3.03</v>
      </c>
    </row>
    <row r="10042" spans="1:29" x14ac:dyDescent="0.25">
      <c r="A10042" s="3" t="s">
        <v>29</v>
      </c>
      <c r="B10042" s="3" t="s">
        <v>30</v>
      </c>
      <c r="C10042" s="3" t="s">
        <v>12148</v>
      </c>
      <c r="D10042" s="3" t="s">
        <v>12149</v>
      </c>
      <c r="E10042" s="3">
        <v>2E-3</v>
      </c>
      <c r="F10042" s="3">
        <v>2.75</v>
      </c>
      <c r="G10042" s="3">
        <v>6</v>
      </c>
      <c r="H10042" s="3">
        <v>1</v>
      </c>
      <c r="I10042" s="3">
        <v>1</v>
      </c>
      <c r="J10042" s="3">
        <v>1</v>
      </c>
      <c r="K10042" s="3">
        <v>330</v>
      </c>
      <c r="L10042" s="3">
        <v>37.299999999999997</v>
      </c>
      <c r="M10042" s="3">
        <v>4.75</v>
      </c>
      <c r="N10042" s="3">
        <v>3.05</v>
      </c>
      <c r="O10042" s="3">
        <v>1</v>
      </c>
      <c r="P10042" s="3" t="s">
        <v>33</v>
      </c>
      <c r="Q10042" s="3" t="s">
        <v>34</v>
      </c>
      <c r="R10042" s="3" t="s">
        <v>189</v>
      </c>
      <c r="S10042" s="3" t="s">
        <v>12150</v>
      </c>
      <c r="T10042" s="3" t="s">
        <v>34</v>
      </c>
      <c r="U10042" s="3" t="s">
        <v>12148</v>
      </c>
      <c r="V10042" s="3" t="s">
        <v>34</v>
      </c>
      <c r="W10042" s="3" t="s">
        <v>38</v>
      </c>
      <c r="X10042" s="3" t="s">
        <v>34</v>
      </c>
      <c r="Y10042" s="3" t="s">
        <v>34</v>
      </c>
      <c r="Z10042" s="3" t="s">
        <v>34</v>
      </c>
      <c r="AA10042" s="3">
        <v>0</v>
      </c>
      <c r="AB10042" s="3" t="s">
        <v>29</v>
      </c>
      <c r="AC10042" s="3">
        <v>1</v>
      </c>
    </row>
    <row r="10043" spans="1:29" hidden="1" outlineLevel="1" collapsed="1" x14ac:dyDescent="0.25">
      <c r="A10043" t="s">
        <v>34</v>
      </c>
      <c r="B10043" s="2" t="s">
        <v>39</v>
      </c>
      <c r="C10043" s="2" t="s">
        <v>40</v>
      </c>
      <c r="D10043" s="2" t="s">
        <v>41</v>
      </c>
      <c r="E10043" s="2" t="s">
        <v>42</v>
      </c>
      <c r="F10043" s="2" t="s">
        <v>43</v>
      </c>
      <c r="G10043" s="2" t="s">
        <v>28</v>
      </c>
      <c r="H10043" s="2" t="s">
        <v>44</v>
      </c>
      <c r="I10043" s="2" t="s">
        <v>8</v>
      </c>
      <c r="J10043" s="2" t="s">
        <v>45</v>
      </c>
      <c r="K10043" s="2" t="s">
        <v>46</v>
      </c>
      <c r="L10043" s="2" t="s">
        <v>47</v>
      </c>
      <c r="M10043" s="2" t="s">
        <v>27</v>
      </c>
      <c r="N10043" s="2" t="s">
        <v>48</v>
      </c>
      <c r="O10043" s="2" t="s">
        <v>49</v>
      </c>
      <c r="P10043" s="2" t="s">
        <v>50</v>
      </c>
      <c r="Q10043" s="2" t="s">
        <v>51</v>
      </c>
    </row>
    <row r="10044" spans="1:29" hidden="1" outlineLevel="1" collapsed="1" x14ac:dyDescent="0.25">
      <c r="A10044" t="s">
        <v>34</v>
      </c>
      <c r="B10044" s="4" t="s">
        <v>29</v>
      </c>
      <c r="C10044" s="4" t="s">
        <v>12151</v>
      </c>
      <c r="D10044" s="4" t="s">
        <v>34</v>
      </c>
      <c r="E10044" s="4">
        <v>1.21887E-2</v>
      </c>
      <c r="F10044" s="4">
        <v>4.3565599999999998E-4</v>
      </c>
      <c r="G10044" s="4">
        <v>1</v>
      </c>
      <c r="H10044" s="4">
        <v>1</v>
      </c>
      <c r="I10044" s="4">
        <v>1</v>
      </c>
      <c r="J10044" s="4" t="s">
        <v>12148</v>
      </c>
      <c r="K10044" s="4">
        <v>0</v>
      </c>
      <c r="L10044" s="4">
        <v>2383.1677</v>
      </c>
      <c r="M10044" s="4" t="s">
        <v>29</v>
      </c>
      <c r="N10044" s="4" t="s">
        <v>29</v>
      </c>
      <c r="O10044" s="4">
        <v>1.639E-4</v>
      </c>
      <c r="P10044" s="4">
        <v>1.779E-3</v>
      </c>
      <c r="Q10044" s="4">
        <v>3.05</v>
      </c>
    </row>
    <row r="10045" spans="1:29" x14ac:dyDescent="0.25">
      <c r="A10045" s="3" t="s">
        <v>29</v>
      </c>
      <c r="B10045" s="3" t="s">
        <v>30</v>
      </c>
      <c r="C10045" s="3" t="s">
        <v>12152</v>
      </c>
      <c r="D10045" s="3" t="s">
        <v>12153</v>
      </c>
      <c r="E10045" s="3">
        <v>2E-3</v>
      </c>
      <c r="F10045" s="3">
        <v>2.742</v>
      </c>
      <c r="G10045" s="3">
        <v>12</v>
      </c>
      <c r="H10045" s="3">
        <v>1</v>
      </c>
      <c r="I10045" s="3">
        <v>1</v>
      </c>
      <c r="J10045" s="3">
        <v>1</v>
      </c>
      <c r="K10045" s="3">
        <v>138</v>
      </c>
      <c r="L10045" s="3">
        <v>14.9</v>
      </c>
      <c r="M10045" s="3">
        <v>9.82</v>
      </c>
      <c r="N10045" s="3">
        <v>2.63</v>
      </c>
      <c r="O10045" s="3">
        <v>1</v>
      </c>
      <c r="P10045" s="3" t="s">
        <v>2217</v>
      </c>
      <c r="Q10045" s="3" t="s">
        <v>8214</v>
      </c>
      <c r="R10045" s="3" t="s">
        <v>2826</v>
      </c>
      <c r="S10045" s="3" t="s">
        <v>5663</v>
      </c>
      <c r="T10045" s="3" t="s">
        <v>12154</v>
      </c>
      <c r="U10045" s="3" t="s">
        <v>12152</v>
      </c>
      <c r="V10045" s="3" t="s">
        <v>12155</v>
      </c>
      <c r="W10045" s="3" t="s">
        <v>810</v>
      </c>
      <c r="X10045" s="3" t="s">
        <v>34</v>
      </c>
      <c r="Y10045" s="3" t="s">
        <v>34</v>
      </c>
      <c r="Z10045" s="3" t="s">
        <v>34</v>
      </c>
      <c r="AA10045" s="3">
        <v>0</v>
      </c>
      <c r="AB10045" s="3" t="s">
        <v>29</v>
      </c>
      <c r="AC10045" s="3">
        <v>1</v>
      </c>
    </row>
    <row r="10046" spans="1:29" hidden="1" outlineLevel="1" collapsed="1" x14ac:dyDescent="0.25">
      <c r="A10046" t="s">
        <v>34</v>
      </c>
      <c r="B10046" s="2" t="s">
        <v>39</v>
      </c>
      <c r="C10046" s="2" t="s">
        <v>40</v>
      </c>
      <c r="D10046" s="2" t="s">
        <v>41</v>
      </c>
      <c r="E10046" s="2" t="s">
        <v>42</v>
      </c>
      <c r="F10046" s="2" t="s">
        <v>43</v>
      </c>
      <c r="G10046" s="2" t="s">
        <v>28</v>
      </c>
      <c r="H10046" s="2" t="s">
        <v>44</v>
      </c>
      <c r="I10046" s="2" t="s">
        <v>8</v>
      </c>
      <c r="J10046" s="2" t="s">
        <v>45</v>
      </c>
      <c r="K10046" s="2" t="s">
        <v>46</v>
      </c>
      <c r="L10046" s="2" t="s">
        <v>47</v>
      </c>
      <c r="M10046" s="2" t="s">
        <v>27</v>
      </c>
      <c r="N10046" s="2" t="s">
        <v>48</v>
      </c>
      <c r="O10046" s="2" t="s">
        <v>49</v>
      </c>
      <c r="P10046" s="2" t="s">
        <v>50</v>
      </c>
      <c r="Q10046" s="2" t="s">
        <v>51</v>
      </c>
    </row>
    <row r="10047" spans="1:29" hidden="1" outlineLevel="1" collapsed="1" x14ac:dyDescent="0.25">
      <c r="A10047" t="s">
        <v>34</v>
      </c>
      <c r="B10047" s="4" t="s">
        <v>29</v>
      </c>
      <c r="C10047" s="4" t="s">
        <v>12156</v>
      </c>
      <c r="D10047" s="4" t="s">
        <v>34</v>
      </c>
      <c r="E10047" s="4">
        <v>1.24225E-2</v>
      </c>
      <c r="F10047" s="4">
        <v>4.3565599999999998E-4</v>
      </c>
      <c r="G10047" s="4">
        <v>1</v>
      </c>
      <c r="H10047" s="4">
        <v>1</v>
      </c>
      <c r="I10047" s="4">
        <v>1</v>
      </c>
      <c r="J10047" s="4" t="s">
        <v>12152</v>
      </c>
      <c r="K10047" s="4">
        <v>0</v>
      </c>
      <c r="L10047" s="4">
        <v>1699.9085700000001</v>
      </c>
      <c r="M10047" s="4" t="s">
        <v>29</v>
      </c>
      <c r="N10047" s="4" t="s">
        <v>29</v>
      </c>
      <c r="O10047" s="4">
        <v>1.639E-4</v>
      </c>
      <c r="P10047" s="4">
        <v>1.8129999999999999E-3</v>
      </c>
      <c r="Q10047" s="4">
        <v>2.63</v>
      </c>
    </row>
    <row r="10048" spans="1:29" x14ac:dyDescent="0.25">
      <c r="A10048" s="3" t="s">
        <v>29</v>
      </c>
      <c r="B10048" s="3" t="s">
        <v>30</v>
      </c>
      <c r="C10048" s="3" t="s">
        <v>12157</v>
      </c>
      <c r="D10048" s="3" t="s">
        <v>12158</v>
      </c>
      <c r="E10048" s="3">
        <v>2E-3</v>
      </c>
      <c r="F10048" s="3">
        <v>2.738</v>
      </c>
      <c r="G10048" s="3">
        <v>2</v>
      </c>
      <c r="H10048" s="3">
        <v>1</v>
      </c>
      <c r="I10048" s="3">
        <v>1</v>
      </c>
      <c r="J10048" s="3">
        <v>1</v>
      </c>
      <c r="K10048" s="3">
        <v>333</v>
      </c>
      <c r="L10048" s="3">
        <v>38.5</v>
      </c>
      <c r="M10048" s="3">
        <v>9.42</v>
      </c>
      <c r="N10048" s="3">
        <v>2.25</v>
      </c>
      <c r="O10048" s="3">
        <v>1</v>
      </c>
      <c r="P10048" s="3" t="s">
        <v>34</v>
      </c>
      <c r="Q10048" s="3" t="s">
        <v>34</v>
      </c>
      <c r="R10048" s="3" t="s">
        <v>34</v>
      </c>
      <c r="S10048" s="3" t="s">
        <v>12159</v>
      </c>
      <c r="T10048" s="3" t="s">
        <v>34</v>
      </c>
      <c r="U10048" s="3" t="s">
        <v>12160</v>
      </c>
      <c r="V10048" s="3" t="s">
        <v>34</v>
      </c>
      <c r="W10048" s="3" t="s">
        <v>1555</v>
      </c>
      <c r="X10048" s="3" t="s">
        <v>34</v>
      </c>
      <c r="Y10048" s="3" t="s">
        <v>34</v>
      </c>
      <c r="Z10048" s="3" t="s">
        <v>34</v>
      </c>
      <c r="AA10048" s="3">
        <v>0</v>
      </c>
      <c r="AB10048" s="3" t="s">
        <v>29</v>
      </c>
      <c r="AC10048" s="3">
        <v>1</v>
      </c>
    </row>
    <row r="10049" spans="1:29" hidden="1" outlineLevel="1" collapsed="1" x14ac:dyDescent="0.25">
      <c r="A10049" t="s">
        <v>34</v>
      </c>
      <c r="B10049" s="2" t="s">
        <v>39</v>
      </c>
      <c r="C10049" s="2" t="s">
        <v>40</v>
      </c>
      <c r="D10049" s="2" t="s">
        <v>41</v>
      </c>
      <c r="E10049" s="2" t="s">
        <v>42</v>
      </c>
      <c r="F10049" s="2" t="s">
        <v>43</v>
      </c>
      <c r="G10049" s="2" t="s">
        <v>28</v>
      </c>
      <c r="H10049" s="2" t="s">
        <v>44</v>
      </c>
      <c r="I10049" s="2" t="s">
        <v>8</v>
      </c>
      <c r="J10049" s="2" t="s">
        <v>45</v>
      </c>
      <c r="K10049" s="2" t="s">
        <v>46</v>
      </c>
      <c r="L10049" s="2" t="s">
        <v>47</v>
      </c>
      <c r="M10049" s="2" t="s">
        <v>27</v>
      </c>
      <c r="N10049" s="2" t="s">
        <v>48</v>
      </c>
      <c r="O10049" s="2" t="s">
        <v>49</v>
      </c>
      <c r="P10049" s="2" t="s">
        <v>50</v>
      </c>
      <c r="Q10049" s="2" t="s">
        <v>51</v>
      </c>
    </row>
    <row r="10050" spans="1:29" hidden="1" outlineLevel="1" collapsed="1" x14ac:dyDescent="0.25">
      <c r="A10050" t="s">
        <v>34</v>
      </c>
      <c r="B10050" s="4" t="s">
        <v>29</v>
      </c>
      <c r="C10050" s="4" t="s">
        <v>12161</v>
      </c>
      <c r="D10050" s="4" t="s">
        <v>5231</v>
      </c>
      <c r="E10050" s="4">
        <v>1.2501399999999999E-2</v>
      </c>
      <c r="F10050" s="4">
        <v>4.3565599999999998E-4</v>
      </c>
      <c r="G10050" s="4">
        <v>1</v>
      </c>
      <c r="H10050" s="4">
        <v>1</v>
      </c>
      <c r="I10050" s="4">
        <v>1</v>
      </c>
      <c r="J10050" s="4" t="s">
        <v>12157</v>
      </c>
      <c r="K10050" s="4">
        <v>0</v>
      </c>
      <c r="L10050" s="4">
        <v>1046.4532999999999</v>
      </c>
      <c r="M10050" s="4" t="s">
        <v>29</v>
      </c>
      <c r="N10050" s="4" t="s">
        <v>29</v>
      </c>
      <c r="O10050" s="4">
        <v>1.639E-4</v>
      </c>
      <c r="P10050" s="4">
        <v>1.8270000000000001E-3</v>
      </c>
      <c r="Q10050" s="4">
        <v>2.25</v>
      </c>
    </row>
    <row r="10051" spans="1:29" x14ac:dyDescent="0.25">
      <c r="A10051" s="3" t="s">
        <v>29</v>
      </c>
      <c r="B10051" s="3" t="s">
        <v>30</v>
      </c>
      <c r="C10051" s="3" t="s">
        <v>12162</v>
      </c>
      <c r="D10051" s="3" t="s">
        <v>12163</v>
      </c>
      <c r="E10051" s="3">
        <v>2E-3</v>
      </c>
      <c r="F10051" s="3">
        <v>2.7269999999999999</v>
      </c>
      <c r="G10051" s="3">
        <v>3</v>
      </c>
      <c r="H10051" s="3">
        <v>2</v>
      </c>
      <c r="I10051" s="3">
        <v>2</v>
      </c>
      <c r="J10051" s="3">
        <v>2</v>
      </c>
      <c r="K10051" s="3">
        <v>837</v>
      </c>
      <c r="L10051" s="3">
        <v>94.6</v>
      </c>
      <c r="M10051" s="3">
        <v>6.84</v>
      </c>
      <c r="N10051" s="3">
        <v>4.6100000000000003</v>
      </c>
      <c r="O10051" s="3">
        <v>2</v>
      </c>
      <c r="P10051" s="3" t="s">
        <v>34</v>
      </c>
      <c r="Q10051" s="3" t="s">
        <v>34</v>
      </c>
      <c r="R10051" s="3" t="s">
        <v>189</v>
      </c>
      <c r="S10051" s="3" t="s">
        <v>12164</v>
      </c>
      <c r="T10051" s="3" t="s">
        <v>34</v>
      </c>
      <c r="U10051" s="3" t="s">
        <v>12162</v>
      </c>
      <c r="V10051" s="3" t="s">
        <v>34</v>
      </c>
      <c r="W10051" s="3" t="s">
        <v>1503</v>
      </c>
      <c r="X10051" s="3" t="s">
        <v>34</v>
      </c>
      <c r="Y10051" s="3" t="s">
        <v>34</v>
      </c>
      <c r="Z10051" s="3" t="s">
        <v>34</v>
      </c>
      <c r="AA10051" s="3">
        <v>0</v>
      </c>
      <c r="AB10051" s="3" t="s">
        <v>29</v>
      </c>
      <c r="AC10051" s="3">
        <v>1</v>
      </c>
    </row>
    <row r="10052" spans="1:29" hidden="1" outlineLevel="1" collapsed="1" x14ac:dyDescent="0.25">
      <c r="A10052" t="s">
        <v>34</v>
      </c>
      <c r="B10052" s="2" t="s">
        <v>39</v>
      </c>
      <c r="C10052" s="2" t="s">
        <v>40</v>
      </c>
      <c r="D10052" s="2" t="s">
        <v>41</v>
      </c>
      <c r="E10052" s="2" t="s">
        <v>42</v>
      </c>
      <c r="F10052" s="2" t="s">
        <v>43</v>
      </c>
      <c r="G10052" s="2" t="s">
        <v>28</v>
      </c>
      <c r="H10052" s="2" t="s">
        <v>44</v>
      </c>
      <c r="I10052" s="2" t="s">
        <v>8</v>
      </c>
      <c r="J10052" s="2" t="s">
        <v>45</v>
      </c>
      <c r="K10052" s="2" t="s">
        <v>46</v>
      </c>
      <c r="L10052" s="2" t="s">
        <v>47</v>
      </c>
      <c r="M10052" s="2" t="s">
        <v>27</v>
      </c>
      <c r="N10052" s="2" t="s">
        <v>48</v>
      </c>
      <c r="O10052" s="2" t="s">
        <v>49</v>
      </c>
      <c r="P10052" s="2" t="s">
        <v>50</v>
      </c>
      <c r="Q10052" s="2" t="s">
        <v>51</v>
      </c>
    </row>
    <row r="10053" spans="1:29" hidden="1" outlineLevel="1" collapsed="1" x14ac:dyDescent="0.25">
      <c r="A10053" t="s">
        <v>34</v>
      </c>
      <c r="B10053" s="4" t="s">
        <v>29</v>
      </c>
      <c r="C10053" s="4" t="s">
        <v>12165</v>
      </c>
      <c r="D10053" s="4" t="s">
        <v>34</v>
      </c>
      <c r="E10053" s="4">
        <v>7.7632000000000007E-2</v>
      </c>
      <c r="F10053" s="4">
        <v>2.86959E-3</v>
      </c>
      <c r="G10053" s="4">
        <v>1</v>
      </c>
      <c r="H10053" s="4">
        <v>1</v>
      </c>
      <c r="I10053" s="4">
        <v>1</v>
      </c>
      <c r="J10053" s="4" t="s">
        <v>12162</v>
      </c>
      <c r="K10053" s="4">
        <v>1</v>
      </c>
      <c r="L10053" s="4">
        <v>2571.2896599999999</v>
      </c>
      <c r="M10053" s="4" t="s">
        <v>29</v>
      </c>
      <c r="N10053" s="4" t="s">
        <v>29</v>
      </c>
      <c r="O10053" s="4">
        <v>1.0269999999999999E-3</v>
      </c>
      <c r="P10053" s="4">
        <v>1.9179999999999999E-2</v>
      </c>
      <c r="Q10053" s="4">
        <v>2.74</v>
      </c>
    </row>
    <row r="10054" spans="1:29" hidden="1" outlineLevel="1" collapsed="1" x14ac:dyDescent="0.25">
      <c r="A10054" t="s">
        <v>34</v>
      </c>
      <c r="B10054" s="4" t="s">
        <v>29</v>
      </c>
      <c r="C10054" s="4" t="s">
        <v>12166</v>
      </c>
      <c r="D10054" s="4" t="s">
        <v>159</v>
      </c>
      <c r="E10054" s="4">
        <v>0.22985</v>
      </c>
      <c r="F10054" s="4">
        <v>8.7177799999999996E-3</v>
      </c>
      <c r="G10054" s="4">
        <v>1</v>
      </c>
      <c r="H10054" s="4">
        <v>1</v>
      </c>
      <c r="I10054" s="4">
        <v>1</v>
      </c>
      <c r="J10054" s="4" t="s">
        <v>12162</v>
      </c>
      <c r="K10054" s="4">
        <v>2</v>
      </c>
      <c r="L10054" s="4">
        <v>2951.4357500000001</v>
      </c>
      <c r="M10054" s="4" t="s">
        <v>29</v>
      </c>
      <c r="N10054" s="4" t="s">
        <v>29</v>
      </c>
      <c r="O10054" s="4">
        <v>3.2130000000000001E-3</v>
      </c>
      <c r="P10054" s="4">
        <v>9.7720000000000001E-2</v>
      </c>
      <c r="Q10054" s="4">
        <v>1.87</v>
      </c>
    </row>
    <row r="10055" spans="1:29" x14ac:dyDescent="0.25">
      <c r="A10055" s="3" t="s">
        <v>29</v>
      </c>
      <c r="B10055" s="3" t="s">
        <v>30</v>
      </c>
      <c r="C10055" s="3" t="s">
        <v>12167</v>
      </c>
      <c r="D10055" s="3" t="s">
        <v>12168</v>
      </c>
      <c r="E10055" s="3">
        <v>2E-3</v>
      </c>
      <c r="F10055" s="3">
        <v>2.7109999999999999</v>
      </c>
      <c r="G10055" s="3">
        <v>2</v>
      </c>
      <c r="H10055" s="3">
        <v>1</v>
      </c>
      <c r="I10055" s="3">
        <v>1</v>
      </c>
      <c r="J10055" s="3">
        <v>1</v>
      </c>
      <c r="K10055" s="3">
        <v>741</v>
      </c>
      <c r="L10055" s="3">
        <v>84.3</v>
      </c>
      <c r="M10055" s="3">
        <v>8.34</v>
      </c>
      <c r="N10055" s="3">
        <v>3.21</v>
      </c>
      <c r="O10055" s="3">
        <v>1</v>
      </c>
      <c r="P10055" s="3" t="s">
        <v>3940</v>
      </c>
      <c r="Q10055" s="3" t="s">
        <v>9755</v>
      </c>
      <c r="R10055" s="3" t="s">
        <v>7386</v>
      </c>
      <c r="S10055" s="3" t="s">
        <v>12169</v>
      </c>
      <c r="T10055" s="3" t="s">
        <v>12170</v>
      </c>
      <c r="U10055" s="3" t="s">
        <v>12167</v>
      </c>
      <c r="V10055" s="3" t="s">
        <v>12171</v>
      </c>
      <c r="W10055" s="3" t="s">
        <v>536</v>
      </c>
      <c r="X10055" s="3" t="s">
        <v>34</v>
      </c>
      <c r="Y10055" s="3" t="s">
        <v>34</v>
      </c>
      <c r="Z10055" s="3" t="s">
        <v>34</v>
      </c>
      <c r="AA10055" s="3">
        <v>0</v>
      </c>
      <c r="AB10055" s="3" t="s">
        <v>29</v>
      </c>
      <c r="AC10055" s="3">
        <v>1</v>
      </c>
    </row>
    <row r="10056" spans="1:29" hidden="1" outlineLevel="1" collapsed="1" x14ac:dyDescent="0.25">
      <c r="A10056" t="s">
        <v>34</v>
      </c>
      <c r="B10056" s="2" t="s">
        <v>39</v>
      </c>
      <c r="C10056" s="2" t="s">
        <v>40</v>
      </c>
      <c r="D10056" s="2" t="s">
        <v>41</v>
      </c>
      <c r="E10056" s="2" t="s">
        <v>42</v>
      </c>
      <c r="F10056" s="2" t="s">
        <v>43</v>
      </c>
      <c r="G10056" s="2" t="s">
        <v>28</v>
      </c>
      <c r="H10056" s="2" t="s">
        <v>44</v>
      </c>
      <c r="I10056" s="2" t="s">
        <v>8</v>
      </c>
      <c r="J10056" s="2" t="s">
        <v>45</v>
      </c>
      <c r="K10056" s="2" t="s">
        <v>46</v>
      </c>
      <c r="L10056" s="2" t="s">
        <v>47</v>
      </c>
      <c r="M10056" s="2" t="s">
        <v>27</v>
      </c>
      <c r="N10056" s="2" t="s">
        <v>48</v>
      </c>
      <c r="O10056" s="2" t="s">
        <v>49</v>
      </c>
      <c r="P10056" s="2" t="s">
        <v>50</v>
      </c>
      <c r="Q10056" s="2" t="s">
        <v>51</v>
      </c>
    </row>
    <row r="10057" spans="1:29" hidden="1" outlineLevel="1" collapsed="1" x14ac:dyDescent="0.25">
      <c r="A10057" t="s">
        <v>34</v>
      </c>
      <c r="B10057" s="4" t="s">
        <v>29</v>
      </c>
      <c r="C10057" s="4" t="s">
        <v>12172</v>
      </c>
      <c r="D10057" s="4" t="s">
        <v>34</v>
      </c>
      <c r="E10057" s="4">
        <v>1.31509E-2</v>
      </c>
      <c r="F10057" s="4">
        <v>4.3565599999999998E-4</v>
      </c>
      <c r="G10057" s="4">
        <v>1</v>
      </c>
      <c r="H10057" s="4">
        <v>1</v>
      </c>
      <c r="I10057" s="4">
        <v>1</v>
      </c>
      <c r="J10057" s="4" t="s">
        <v>12167</v>
      </c>
      <c r="K10057" s="4">
        <v>0</v>
      </c>
      <c r="L10057" s="4">
        <v>1890.05826</v>
      </c>
      <c r="M10057" s="4" t="s">
        <v>29</v>
      </c>
      <c r="N10057" s="4" t="s">
        <v>29</v>
      </c>
      <c r="O10057" s="4">
        <v>1.639E-4</v>
      </c>
      <c r="P10057" s="4">
        <v>1.946E-3</v>
      </c>
      <c r="Q10057" s="4">
        <v>3.21</v>
      </c>
    </row>
    <row r="10058" spans="1:29" x14ac:dyDescent="0.25">
      <c r="A10058" s="3" t="s">
        <v>29</v>
      </c>
      <c r="B10058" s="3" t="s">
        <v>30</v>
      </c>
      <c r="C10058" s="3" t="s">
        <v>12173</v>
      </c>
      <c r="D10058" s="3" t="s">
        <v>12174</v>
      </c>
      <c r="E10058" s="3">
        <v>2E-3</v>
      </c>
      <c r="F10058" s="3">
        <v>2.6819999999999999</v>
      </c>
      <c r="G10058" s="3">
        <v>3</v>
      </c>
      <c r="H10058" s="3">
        <v>1</v>
      </c>
      <c r="I10058" s="3">
        <v>1</v>
      </c>
      <c r="J10058" s="3">
        <v>1</v>
      </c>
      <c r="K10058" s="3">
        <v>500</v>
      </c>
      <c r="L10058" s="3">
        <v>56.1</v>
      </c>
      <c r="M10058" s="3">
        <v>6.01</v>
      </c>
      <c r="N10058" s="3">
        <v>2.65</v>
      </c>
      <c r="O10058" s="3">
        <v>1</v>
      </c>
      <c r="P10058" s="3" t="s">
        <v>315</v>
      </c>
      <c r="Q10058" s="3" t="s">
        <v>34</v>
      </c>
      <c r="R10058" s="3" t="s">
        <v>1854</v>
      </c>
      <c r="S10058" s="3" t="s">
        <v>12175</v>
      </c>
      <c r="T10058" s="3" t="s">
        <v>34</v>
      </c>
      <c r="U10058" s="3" t="s">
        <v>12176</v>
      </c>
      <c r="V10058" s="3" t="s">
        <v>34</v>
      </c>
      <c r="W10058" s="3" t="s">
        <v>714</v>
      </c>
      <c r="X10058" s="3" t="s">
        <v>34</v>
      </c>
      <c r="Y10058" s="3" t="s">
        <v>34</v>
      </c>
      <c r="Z10058" s="3" t="s">
        <v>12177</v>
      </c>
      <c r="AA10058" s="3">
        <v>1</v>
      </c>
      <c r="AB10058" s="3" t="s">
        <v>29</v>
      </c>
      <c r="AC10058" s="3">
        <v>1</v>
      </c>
    </row>
    <row r="10059" spans="1:29" hidden="1" outlineLevel="1" collapsed="1" x14ac:dyDescent="0.25">
      <c r="A10059" t="s">
        <v>34</v>
      </c>
      <c r="B10059" s="2" t="s">
        <v>39</v>
      </c>
      <c r="C10059" s="2" t="s">
        <v>40</v>
      </c>
      <c r="D10059" s="2" t="s">
        <v>41</v>
      </c>
      <c r="E10059" s="2" t="s">
        <v>42</v>
      </c>
      <c r="F10059" s="2" t="s">
        <v>43</v>
      </c>
      <c r="G10059" s="2" t="s">
        <v>28</v>
      </c>
      <c r="H10059" s="2" t="s">
        <v>44</v>
      </c>
      <c r="I10059" s="2" t="s">
        <v>8</v>
      </c>
      <c r="J10059" s="2" t="s">
        <v>45</v>
      </c>
      <c r="K10059" s="2" t="s">
        <v>46</v>
      </c>
      <c r="L10059" s="2" t="s">
        <v>47</v>
      </c>
      <c r="M10059" s="2" t="s">
        <v>27</v>
      </c>
      <c r="N10059" s="2" t="s">
        <v>48</v>
      </c>
      <c r="O10059" s="2" t="s">
        <v>49</v>
      </c>
      <c r="P10059" s="2" t="s">
        <v>50</v>
      </c>
      <c r="Q10059" s="2" t="s">
        <v>51</v>
      </c>
    </row>
    <row r="10060" spans="1:29" hidden="1" outlineLevel="1" collapsed="1" x14ac:dyDescent="0.25">
      <c r="A10060" t="s">
        <v>34</v>
      </c>
      <c r="B10060" s="4" t="s">
        <v>29</v>
      </c>
      <c r="C10060" s="4" t="s">
        <v>12178</v>
      </c>
      <c r="D10060" s="4" t="s">
        <v>34</v>
      </c>
      <c r="E10060" s="4">
        <v>1.3921299999999999E-2</v>
      </c>
      <c r="F10060" s="4">
        <v>4.3565599999999998E-4</v>
      </c>
      <c r="G10060" s="4">
        <v>1</v>
      </c>
      <c r="H10060" s="4">
        <v>1</v>
      </c>
      <c r="I10060" s="4">
        <v>1</v>
      </c>
      <c r="J10060" s="4" t="s">
        <v>12173</v>
      </c>
      <c r="K10060" s="4">
        <v>0</v>
      </c>
      <c r="L10060" s="4">
        <v>1523.77001</v>
      </c>
      <c r="M10060" s="4" t="s">
        <v>29</v>
      </c>
      <c r="N10060" s="4" t="s">
        <v>29</v>
      </c>
      <c r="O10060" s="4">
        <v>1.639E-4</v>
      </c>
      <c r="P10060" s="4">
        <v>2.0790000000000001E-3</v>
      </c>
      <c r="Q10060" s="4">
        <v>2.65</v>
      </c>
    </row>
    <row r="10061" spans="1:29" x14ac:dyDescent="0.25">
      <c r="A10061" s="3" t="s">
        <v>29</v>
      </c>
      <c r="B10061" s="3" t="s">
        <v>30</v>
      </c>
      <c r="C10061" s="3" t="s">
        <v>12179</v>
      </c>
      <c r="D10061" s="3" t="s">
        <v>12180</v>
      </c>
      <c r="E10061" s="3">
        <v>2E-3</v>
      </c>
      <c r="F10061" s="3">
        <v>2.6760000000000002</v>
      </c>
      <c r="G10061" s="3">
        <v>2</v>
      </c>
      <c r="H10061" s="3">
        <v>1</v>
      </c>
      <c r="I10061" s="3">
        <v>1</v>
      </c>
      <c r="J10061" s="3">
        <v>1</v>
      </c>
      <c r="K10061" s="3">
        <v>856</v>
      </c>
      <c r="L10061" s="3">
        <v>97.6</v>
      </c>
      <c r="M10061" s="3">
        <v>5.26</v>
      </c>
      <c r="N10061" s="3">
        <v>1.69</v>
      </c>
      <c r="O10061" s="3">
        <v>1</v>
      </c>
      <c r="P10061" s="3" t="s">
        <v>315</v>
      </c>
      <c r="Q10061" s="3" t="s">
        <v>34</v>
      </c>
      <c r="R10061" s="3" t="s">
        <v>3364</v>
      </c>
      <c r="S10061" s="3" t="s">
        <v>11407</v>
      </c>
      <c r="T10061" s="3" t="s">
        <v>34</v>
      </c>
      <c r="U10061" s="3" t="s">
        <v>12179</v>
      </c>
      <c r="V10061" s="3" t="s">
        <v>34</v>
      </c>
      <c r="W10061" s="3" t="s">
        <v>1758</v>
      </c>
      <c r="X10061" s="3" t="s">
        <v>34</v>
      </c>
      <c r="Y10061" s="3" t="s">
        <v>34</v>
      </c>
      <c r="Z10061" s="3" t="s">
        <v>34</v>
      </c>
      <c r="AA10061" s="3">
        <v>0</v>
      </c>
      <c r="AB10061" s="3" t="s">
        <v>29</v>
      </c>
      <c r="AC10061" s="3">
        <v>1</v>
      </c>
    </row>
    <row r="10062" spans="1:29" hidden="1" outlineLevel="1" collapsed="1" x14ac:dyDescent="0.25">
      <c r="A10062" t="s">
        <v>34</v>
      </c>
      <c r="B10062" s="2" t="s">
        <v>39</v>
      </c>
      <c r="C10062" s="2" t="s">
        <v>40</v>
      </c>
      <c r="D10062" s="2" t="s">
        <v>41</v>
      </c>
      <c r="E10062" s="2" t="s">
        <v>42</v>
      </c>
      <c r="F10062" s="2" t="s">
        <v>43</v>
      </c>
      <c r="G10062" s="2" t="s">
        <v>28</v>
      </c>
      <c r="H10062" s="2" t="s">
        <v>44</v>
      </c>
      <c r="I10062" s="2" t="s">
        <v>8</v>
      </c>
      <c r="J10062" s="2" t="s">
        <v>45</v>
      </c>
      <c r="K10062" s="2" t="s">
        <v>46</v>
      </c>
      <c r="L10062" s="2" t="s">
        <v>47</v>
      </c>
      <c r="M10062" s="2" t="s">
        <v>27</v>
      </c>
      <c r="N10062" s="2" t="s">
        <v>48</v>
      </c>
      <c r="O10062" s="2" t="s">
        <v>49</v>
      </c>
      <c r="P10062" s="2" t="s">
        <v>50</v>
      </c>
      <c r="Q10062" s="2" t="s">
        <v>51</v>
      </c>
    </row>
    <row r="10063" spans="1:29" hidden="1" outlineLevel="1" collapsed="1" x14ac:dyDescent="0.25">
      <c r="A10063" t="s">
        <v>34</v>
      </c>
      <c r="B10063" s="4" t="s">
        <v>29</v>
      </c>
      <c r="C10063" s="4" t="s">
        <v>12181</v>
      </c>
      <c r="D10063" s="4" t="s">
        <v>9603</v>
      </c>
      <c r="E10063" s="4">
        <v>1.4009600000000001E-2</v>
      </c>
      <c r="F10063" s="4">
        <v>4.3565599999999998E-4</v>
      </c>
      <c r="G10063" s="4">
        <v>1</v>
      </c>
      <c r="H10063" s="4">
        <v>1</v>
      </c>
      <c r="I10063" s="4">
        <v>1</v>
      </c>
      <c r="J10063" s="4" t="s">
        <v>12179</v>
      </c>
      <c r="K10063" s="4">
        <v>0</v>
      </c>
      <c r="L10063" s="4">
        <v>1520.6355699999999</v>
      </c>
      <c r="M10063" s="4" t="s">
        <v>29</v>
      </c>
      <c r="N10063" s="4" t="s">
        <v>29</v>
      </c>
      <c r="O10063" s="4">
        <v>1.639E-4</v>
      </c>
      <c r="P10063" s="4">
        <v>2.111E-3</v>
      </c>
      <c r="Q10063" s="4">
        <v>1.69</v>
      </c>
    </row>
    <row r="10064" spans="1:29" x14ac:dyDescent="0.25">
      <c r="A10064" s="3" t="s">
        <v>29</v>
      </c>
      <c r="B10064" s="3" t="s">
        <v>30</v>
      </c>
      <c r="C10064" s="3" t="s">
        <v>12182</v>
      </c>
      <c r="D10064" s="3" t="s">
        <v>12183</v>
      </c>
      <c r="E10064" s="3">
        <v>2E-3</v>
      </c>
      <c r="F10064" s="3">
        <v>2.6549999999999998</v>
      </c>
      <c r="G10064" s="3">
        <v>1</v>
      </c>
      <c r="H10064" s="3">
        <v>1</v>
      </c>
      <c r="I10064" s="3">
        <v>1</v>
      </c>
      <c r="J10064" s="3">
        <v>1</v>
      </c>
      <c r="K10064" s="3">
        <v>805</v>
      </c>
      <c r="L10064" s="3">
        <v>91</v>
      </c>
      <c r="M10064" s="3">
        <v>7.11</v>
      </c>
      <c r="N10064" s="3">
        <v>2.31</v>
      </c>
      <c r="O10064" s="3">
        <v>1</v>
      </c>
      <c r="P10064" s="3" t="s">
        <v>9063</v>
      </c>
      <c r="Q10064" s="3" t="s">
        <v>34</v>
      </c>
      <c r="R10064" s="3" t="s">
        <v>533</v>
      </c>
      <c r="S10064" s="3" t="s">
        <v>9064</v>
      </c>
      <c r="T10064" s="3" t="s">
        <v>34</v>
      </c>
      <c r="U10064" s="3" t="s">
        <v>12182</v>
      </c>
      <c r="V10064" s="3" t="s">
        <v>34</v>
      </c>
      <c r="W10064" s="3" t="s">
        <v>714</v>
      </c>
      <c r="X10064" s="3" t="s">
        <v>34</v>
      </c>
      <c r="Y10064" s="3" t="s">
        <v>34</v>
      </c>
      <c r="Z10064" s="3" t="s">
        <v>34</v>
      </c>
      <c r="AA10064" s="3">
        <v>0</v>
      </c>
      <c r="AB10064" s="3" t="s">
        <v>29</v>
      </c>
      <c r="AC10064" s="3">
        <v>1</v>
      </c>
    </row>
    <row r="10065" spans="1:29" hidden="1" outlineLevel="1" collapsed="1" x14ac:dyDescent="0.25">
      <c r="A10065" t="s">
        <v>34</v>
      </c>
      <c r="B10065" s="2" t="s">
        <v>39</v>
      </c>
      <c r="C10065" s="2" t="s">
        <v>40</v>
      </c>
      <c r="D10065" s="2" t="s">
        <v>41</v>
      </c>
      <c r="E10065" s="2" t="s">
        <v>42</v>
      </c>
      <c r="F10065" s="2" t="s">
        <v>43</v>
      </c>
      <c r="G10065" s="2" t="s">
        <v>28</v>
      </c>
      <c r="H10065" s="2" t="s">
        <v>44</v>
      </c>
      <c r="I10065" s="2" t="s">
        <v>8</v>
      </c>
      <c r="J10065" s="2" t="s">
        <v>45</v>
      </c>
      <c r="K10065" s="2" t="s">
        <v>46</v>
      </c>
      <c r="L10065" s="2" t="s">
        <v>47</v>
      </c>
      <c r="M10065" s="2" t="s">
        <v>27</v>
      </c>
      <c r="N10065" s="2" t="s">
        <v>48</v>
      </c>
      <c r="O10065" s="2" t="s">
        <v>49</v>
      </c>
      <c r="P10065" s="2" t="s">
        <v>50</v>
      </c>
      <c r="Q10065" s="2" t="s">
        <v>51</v>
      </c>
    </row>
    <row r="10066" spans="1:29" hidden="1" outlineLevel="1" collapsed="1" x14ac:dyDescent="0.25">
      <c r="A10066" t="s">
        <v>34</v>
      </c>
      <c r="B10066" s="4" t="s">
        <v>29</v>
      </c>
      <c r="C10066" s="4" t="s">
        <v>12184</v>
      </c>
      <c r="D10066" s="4" t="s">
        <v>199</v>
      </c>
      <c r="E10066" s="4">
        <v>1.4551E-2</v>
      </c>
      <c r="F10066" s="4">
        <v>4.3565599999999998E-4</v>
      </c>
      <c r="G10066" s="4">
        <v>1</v>
      </c>
      <c r="H10066" s="4">
        <v>1</v>
      </c>
      <c r="I10066" s="4">
        <v>1</v>
      </c>
      <c r="J10066" s="4" t="s">
        <v>12182</v>
      </c>
      <c r="K10066" s="4">
        <v>0</v>
      </c>
      <c r="L10066" s="4">
        <v>1164.5677499999999</v>
      </c>
      <c r="M10066" s="4" t="s">
        <v>29</v>
      </c>
      <c r="N10066" s="4" t="s">
        <v>29</v>
      </c>
      <c r="O10066" s="4">
        <v>1.639E-4</v>
      </c>
      <c r="P10066" s="4">
        <v>2.212E-3</v>
      </c>
      <c r="Q10066" s="4">
        <v>2.31</v>
      </c>
    </row>
    <row r="10067" spans="1:29" x14ac:dyDescent="0.25">
      <c r="A10067" s="3" t="s">
        <v>29</v>
      </c>
      <c r="B10067" s="3" t="s">
        <v>30</v>
      </c>
      <c r="C10067" s="3" t="s">
        <v>12185</v>
      </c>
      <c r="D10067" s="3" t="s">
        <v>12186</v>
      </c>
      <c r="E10067" s="3">
        <v>3.0000000000000001E-3</v>
      </c>
      <c r="F10067" s="3">
        <v>2.62</v>
      </c>
      <c r="G10067" s="3">
        <v>6</v>
      </c>
      <c r="H10067" s="3">
        <v>1</v>
      </c>
      <c r="I10067" s="3">
        <v>1</v>
      </c>
      <c r="J10067" s="3">
        <v>1</v>
      </c>
      <c r="K10067" s="3">
        <v>305</v>
      </c>
      <c r="L10067" s="3">
        <v>34</v>
      </c>
      <c r="M10067" s="3">
        <v>5.33</v>
      </c>
      <c r="N10067" s="3">
        <v>0</v>
      </c>
      <c r="O10067" s="3">
        <v>1</v>
      </c>
      <c r="P10067" s="3" t="s">
        <v>315</v>
      </c>
      <c r="Q10067" s="3" t="s">
        <v>34</v>
      </c>
      <c r="R10067" s="3" t="s">
        <v>34</v>
      </c>
      <c r="S10067" s="3" t="s">
        <v>10882</v>
      </c>
      <c r="T10067" s="3" t="s">
        <v>34</v>
      </c>
      <c r="U10067" s="3" t="s">
        <v>12187</v>
      </c>
      <c r="V10067" s="3" t="s">
        <v>34</v>
      </c>
      <c r="W10067" s="3" t="s">
        <v>810</v>
      </c>
      <c r="X10067" s="3" t="s">
        <v>34</v>
      </c>
      <c r="Y10067" s="3" t="s">
        <v>34</v>
      </c>
      <c r="Z10067" s="3" t="s">
        <v>34</v>
      </c>
      <c r="AA10067" s="3">
        <v>0</v>
      </c>
      <c r="AB10067" s="3" t="s">
        <v>29</v>
      </c>
      <c r="AC10067" s="3">
        <v>1</v>
      </c>
    </row>
    <row r="10068" spans="1:29" hidden="1" outlineLevel="1" collapsed="1" x14ac:dyDescent="0.25">
      <c r="A10068" t="s">
        <v>34</v>
      </c>
      <c r="B10068" s="2" t="s">
        <v>39</v>
      </c>
      <c r="C10068" s="2" t="s">
        <v>40</v>
      </c>
      <c r="D10068" s="2" t="s">
        <v>41</v>
      </c>
      <c r="E10068" s="2" t="s">
        <v>42</v>
      </c>
      <c r="F10068" s="2" t="s">
        <v>43</v>
      </c>
      <c r="G10068" s="2" t="s">
        <v>28</v>
      </c>
      <c r="H10068" s="2" t="s">
        <v>44</v>
      </c>
      <c r="I10068" s="2" t="s">
        <v>8</v>
      </c>
      <c r="J10068" s="2" t="s">
        <v>45</v>
      </c>
      <c r="K10068" s="2" t="s">
        <v>46</v>
      </c>
      <c r="L10068" s="2" t="s">
        <v>47</v>
      </c>
      <c r="M10068" s="2" t="s">
        <v>27</v>
      </c>
      <c r="N10068" s="2" t="s">
        <v>48</v>
      </c>
      <c r="O10068" s="2" t="s">
        <v>49</v>
      </c>
      <c r="P10068" s="2" t="s">
        <v>50</v>
      </c>
      <c r="Q10068" s="2" t="s">
        <v>51</v>
      </c>
    </row>
    <row r="10069" spans="1:29" hidden="1" outlineLevel="1" collapsed="1" x14ac:dyDescent="0.25">
      <c r="A10069" t="s">
        <v>34</v>
      </c>
      <c r="B10069" s="4" t="s">
        <v>29</v>
      </c>
      <c r="C10069" s="4" t="s">
        <v>12188</v>
      </c>
      <c r="D10069" s="4" t="s">
        <v>34</v>
      </c>
      <c r="E10069" s="4">
        <v>1.55976E-2</v>
      </c>
      <c r="F10069" s="4">
        <v>5.7957899999999999E-4</v>
      </c>
      <c r="G10069" s="4">
        <v>1</v>
      </c>
      <c r="H10069" s="4">
        <v>1</v>
      </c>
      <c r="I10069" s="4">
        <v>1</v>
      </c>
      <c r="J10069" s="4" t="s">
        <v>12185</v>
      </c>
      <c r="K10069" s="4">
        <v>2</v>
      </c>
      <c r="L10069" s="4">
        <v>2004.1290100000001</v>
      </c>
      <c r="M10069" s="4" t="s">
        <v>29</v>
      </c>
      <c r="N10069" s="4" t="s">
        <v>29</v>
      </c>
      <c r="O10069" s="4">
        <v>2.1489999999999999E-4</v>
      </c>
      <c r="P10069" s="4">
        <v>2.3990000000000001E-3</v>
      </c>
      <c r="Q10069" s="4">
        <v>2.15</v>
      </c>
    </row>
    <row r="10070" spans="1:29" x14ac:dyDescent="0.25">
      <c r="A10070" s="3" t="s">
        <v>29</v>
      </c>
      <c r="B10070" s="3" t="s">
        <v>30</v>
      </c>
      <c r="C10070" s="3" t="s">
        <v>12189</v>
      </c>
      <c r="D10070" s="3" t="s">
        <v>12190</v>
      </c>
      <c r="E10070" s="3">
        <v>3.0000000000000001E-3</v>
      </c>
      <c r="F10070" s="3">
        <v>2.6179999999999999</v>
      </c>
      <c r="G10070" s="3">
        <v>1</v>
      </c>
      <c r="H10070" s="3">
        <v>1</v>
      </c>
      <c r="I10070" s="3">
        <v>1</v>
      </c>
      <c r="J10070" s="3">
        <v>1</v>
      </c>
      <c r="K10070" s="3">
        <v>1089</v>
      </c>
      <c r="L10070" s="3">
        <v>126.7</v>
      </c>
      <c r="M10070" s="3">
        <v>5.12</v>
      </c>
      <c r="N10070" s="3">
        <v>2.67</v>
      </c>
      <c r="O10070" s="3">
        <v>1</v>
      </c>
      <c r="P10070" s="3" t="s">
        <v>34</v>
      </c>
      <c r="Q10070" s="3" t="s">
        <v>34</v>
      </c>
      <c r="R10070" s="3" t="s">
        <v>2311</v>
      </c>
      <c r="S10070" s="3" t="s">
        <v>12191</v>
      </c>
      <c r="T10070" s="3" t="s">
        <v>34</v>
      </c>
      <c r="U10070" s="3" t="s">
        <v>12189</v>
      </c>
      <c r="V10070" s="3" t="s">
        <v>34</v>
      </c>
      <c r="W10070" s="3" t="s">
        <v>1758</v>
      </c>
      <c r="X10070" s="3" t="s">
        <v>34</v>
      </c>
      <c r="Y10070" s="3" t="s">
        <v>34</v>
      </c>
      <c r="Z10070" s="3" t="s">
        <v>34</v>
      </c>
      <c r="AA10070" s="3">
        <v>0</v>
      </c>
      <c r="AB10070" s="3" t="s">
        <v>29</v>
      </c>
      <c r="AC10070" s="3">
        <v>1</v>
      </c>
    </row>
    <row r="10071" spans="1:29" hidden="1" outlineLevel="1" collapsed="1" x14ac:dyDescent="0.25">
      <c r="A10071" t="s">
        <v>34</v>
      </c>
      <c r="B10071" s="2" t="s">
        <v>39</v>
      </c>
      <c r="C10071" s="2" t="s">
        <v>40</v>
      </c>
      <c r="D10071" s="2" t="s">
        <v>41</v>
      </c>
      <c r="E10071" s="2" t="s">
        <v>42</v>
      </c>
      <c r="F10071" s="2" t="s">
        <v>43</v>
      </c>
      <c r="G10071" s="2" t="s">
        <v>28</v>
      </c>
      <c r="H10071" s="2" t="s">
        <v>44</v>
      </c>
      <c r="I10071" s="2" t="s">
        <v>8</v>
      </c>
      <c r="J10071" s="2" t="s">
        <v>45</v>
      </c>
      <c r="K10071" s="2" t="s">
        <v>46</v>
      </c>
      <c r="L10071" s="2" t="s">
        <v>47</v>
      </c>
      <c r="M10071" s="2" t="s">
        <v>27</v>
      </c>
      <c r="N10071" s="2" t="s">
        <v>48</v>
      </c>
      <c r="O10071" s="2" t="s">
        <v>49</v>
      </c>
      <c r="P10071" s="2" t="s">
        <v>50</v>
      </c>
      <c r="Q10071" s="2" t="s">
        <v>51</v>
      </c>
    </row>
    <row r="10072" spans="1:29" hidden="1" outlineLevel="1" collapsed="1" x14ac:dyDescent="0.25">
      <c r="A10072" t="s">
        <v>34</v>
      </c>
      <c r="B10072" s="4" t="s">
        <v>29</v>
      </c>
      <c r="C10072" s="4" t="s">
        <v>12192</v>
      </c>
      <c r="D10072" s="4" t="s">
        <v>34</v>
      </c>
      <c r="E10072" s="4">
        <v>1.55976E-2</v>
      </c>
      <c r="F10072" s="4">
        <v>5.7957899999999999E-4</v>
      </c>
      <c r="G10072" s="4">
        <v>1</v>
      </c>
      <c r="H10072" s="4">
        <v>1</v>
      </c>
      <c r="I10072" s="4">
        <v>1</v>
      </c>
      <c r="J10072" s="4" t="s">
        <v>12189</v>
      </c>
      <c r="K10072" s="4">
        <v>0</v>
      </c>
      <c r="L10072" s="4">
        <v>1026.6193699999999</v>
      </c>
      <c r="M10072" s="4" t="s">
        <v>29</v>
      </c>
      <c r="N10072" s="4" t="s">
        <v>29</v>
      </c>
      <c r="O10072" s="4">
        <v>2.1489999999999999E-4</v>
      </c>
      <c r="P10072" s="4">
        <v>2.4109999999999999E-3</v>
      </c>
      <c r="Q10072" s="4">
        <v>2.67</v>
      </c>
    </row>
    <row r="10073" spans="1:29" x14ac:dyDescent="0.25">
      <c r="A10073" s="3" t="s">
        <v>29</v>
      </c>
      <c r="B10073" s="3" t="s">
        <v>30</v>
      </c>
      <c r="C10073" s="3" t="s">
        <v>12193</v>
      </c>
      <c r="D10073" s="3" t="s">
        <v>12194</v>
      </c>
      <c r="E10073" s="3">
        <v>3.0000000000000001E-3</v>
      </c>
      <c r="F10073" s="3">
        <v>2.61</v>
      </c>
      <c r="G10073" s="3">
        <v>4</v>
      </c>
      <c r="H10073" s="3">
        <v>1</v>
      </c>
      <c r="I10073" s="3">
        <v>1</v>
      </c>
      <c r="J10073" s="3">
        <v>1</v>
      </c>
      <c r="K10073" s="3">
        <v>471</v>
      </c>
      <c r="L10073" s="3">
        <v>52.4</v>
      </c>
      <c r="M10073" s="3">
        <v>8.2200000000000006</v>
      </c>
      <c r="N10073" s="3">
        <v>0</v>
      </c>
      <c r="O10073" s="3">
        <v>1</v>
      </c>
      <c r="P10073" s="3" t="s">
        <v>3940</v>
      </c>
      <c r="Q10073" s="3" t="s">
        <v>888</v>
      </c>
      <c r="R10073" s="3" t="s">
        <v>5895</v>
      </c>
      <c r="S10073" s="3" t="s">
        <v>12195</v>
      </c>
      <c r="T10073" s="3" t="s">
        <v>12196</v>
      </c>
      <c r="U10073" s="3" t="s">
        <v>12193</v>
      </c>
      <c r="V10073" s="3" t="s">
        <v>12197</v>
      </c>
      <c r="W10073" s="3" t="s">
        <v>536</v>
      </c>
      <c r="X10073" s="3" t="s">
        <v>12198</v>
      </c>
      <c r="Y10073" s="3" t="s">
        <v>12199</v>
      </c>
      <c r="Z10073" s="3" t="s">
        <v>12200</v>
      </c>
      <c r="AA10073" s="3">
        <v>12</v>
      </c>
      <c r="AB10073" s="3" t="s">
        <v>29</v>
      </c>
      <c r="AC10073" s="3">
        <v>1</v>
      </c>
    </row>
    <row r="10074" spans="1:29" hidden="1" outlineLevel="1" collapsed="1" x14ac:dyDescent="0.25">
      <c r="A10074" t="s">
        <v>34</v>
      </c>
      <c r="B10074" s="2" t="s">
        <v>39</v>
      </c>
      <c r="C10074" s="2" t="s">
        <v>40</v>
      </c>
      <c r="D10074" s="2" t="s">
        <v>41</v>
      </c>
      <c r="E10074" s="2" t="s">
        <v>42</v>
      </c>
      <c r="F10074" s="2" t="s">
        <v>43</v>
      </c>
      <c r="G10074" s="2" t="s">
        <v>28</v>
      </c>
      <c r="H10074" s="2" t="s">
        <v>44</v>
      </c>
      <c r="I10074" s="2" t="s">
        <v>8</v>
      </c>
      <c r="J10074" s="2" t="s">
        <v>45</v>
      </c>
      <c r="K10074" s="2" t="s">
        <v>46</v>
      </c>
      <c r="L10074" s="2" t="s">
        <v>47</v>
      </c>
      <c r="M10074" s="2" t="s">
        <v>27</v>
      </c>
      <c r="N10074" s="2" t="s">
        <v>48</v>
      </c>
      <c r="O10074" s="2" t="s">
        <v>49</v>
      </c>
      <c r="P10074" s="2" t="s">
        <v>50</v>
      </c>
      <c r="Q10074" s="2" t="s">
        <v>51</v>
      </c>
    </row>
    <row r="10075" spans="1:29" hidden="1" outlineLevel="1" collapsed="1" x14ac:dyDescent="0.25">
      <c r="A10075" t="s">
        <v>34</v>
      </c>
      <c r="B10075" s="4" t="s">
        <v>29</v>
      </c>
      <c r="C10075" s="4" t="s">
        <v>12201</v>
      </c>
      <c r="D10075" s="4" t="s">
        <v>58</v>
      </c>
      <c r="E10075" s="4">
        <v>1.5895699999999999E-2</v>
      </c>
      <c r="F10075" s="4">
        <v>5.7957899999999999E-4</v>
      </c>
      <c r="G10075" s="4">
        <v>1</v>
      </c>
      <c r="H10075" s="4">
        <v>1</v>
      </c>
      <c r="I10075" s="4">
        <v>1</v>
      </c>
      <c r="J10075" s="4" t="s">
        <v>12193</v>
      </c>
      <c r="K10075" s="4">
        <v>1</v>
      </c>
      <c r="L10075" s="4">
        <v>2192.0512899999999</v>
      </c>
      <c r="M10075" s="4" t="s">
        <v>29</v>
      </c>
      <c r="N10075" s="4" t="s">
        <v>29</v>
      </c>
      <c r="O10075" s="4">
        <v>2.1489999999999999E-4</v>
      </c>
      <c r="P10075" s="4">
        <v>2.4520000000000002E-3</v>
      </c>
      <c r="Q10075" s="4">
        <v>2.35</v>
      </c>
    </row>
    <row r="10076" spans="1:29" x14ac:dyDescent="0.25">
      <c r="A10076" s="3" t="s">
        <v>29</v>
      </c>
      <c r="B10076" s="3" t="s">
        <v>30</v>
      </c>
      <c r="C10076" s="3" t="s">
        <v>12202</v>
      </c>
      <c r="D10076" s="3" t="s">
        <v>12203</v>
      </c>
      <c r="E10076" s="3">
        <v>3.0000000000000001E-3</v>
      </c>
      <c r="F10076" s="3">
        <v>2.61</v>
      </c>
      <c r="G10076" s="3">
        <v>2</v>
      </c>
      <c r="H10076" s="3">
        <v>1</v>
      </c>
      <c r="I10076" s="3">
        <v>1</v>
      </c>
      <c r="J10076" s="3">
        <v>1</v>
      </c>
      <c r="K10076" s="3">
        <v>671</v>
      </c>
      <c r="L10076" s="3">
        <v>73.599999999999994</v>
      </c>
      <c r="M10076" s="3">
        <v>4.5599999999999996</v>
      </c>
      <c r="N10076" s="3">
        <v>2.57</v>
      </c>
      <c r="O10076" s="3">
        <v>1</v>
      </c>
      <c r="P10076" s="3" t="s">
        <v>34</v>
      </c>
      <c r="Q10076" s="3" t="s">
        <v>34</v>
      </c>
      <c r="R10076" s="3" t="s">
        <v>189</v>
      </c>
      <c r="S10076" s="3" t="s">
        <v>12204</v>
      </c>
      <c r="T10076" s="3" t="s">
        <v>34</v>
      </c>
      <c r="U10076" s="3" t="s">
        <v>12202</v>
      </c>
      <c r="V10076" s="3" t="s">
        <v>34</v>
      </c>
      <c r="W10076" s="3" t="s">
        <v>976</v>
      </c>
      <c r="X10076" s="3" t="s">
        <v>34</v>
      </c>
      <c r="Y10076" s="3" t="s">
        <v>34</v>
      </c>
      <c r="Z10076" s="3" t="s">
        <v>34</v>
      </c>
      <c r="AA10076" s="3">
        <v>0</v>
      </c>
      <c r="AB10076" s="3" t="s">
        <v>29</v>
      </c>
      <c r="AC10076" s="3">
        <v>1</v>
      </c>
    </row>
    <row r="10077" spans="1:29" hidden="1" outlineLevel="1" collapsed="1" x14ac:dyDescent="0.25">
      <c r="A10077" t="s">
        <v>34</v>
      </c>
      <c r="B10077" s="2" t="s">
        <v>39</v>
      </c>
      <c r="C10077" s="2" t="s">
        <v>40</v>
      </c>
      <c r="D10077" s="2" t="s">
        <v>41</v>
      </c>
      <c r="E10077" s="2" t="s">
        <v>42</v>
      </c>
      <c r="F10077" s="2" t="s">
        <v>43</v>
      </c>
      <c r="G10077" s="2" t="s">
        <v>28</v>
      </c>
      <c r="H10077" s="2" t="s">
        <v>44</v>
      </c>
      <c r="I10077" s="2" t="s">
        <v>8</v>
      </c>
      <c r="J10077" s="2" t="s">
        <v>45</v>
      </c>
      <c r="K10077" s="2" t="s">
        <v>46</v>
      </c>
      <c r="L10077" s="2" t="s">
        <v>47</v>
      </c>
      <c r="M10077" s="2" t="s">
        <v>27</v>
      </c>
      <c r="N10077" s="2" t="s">
        <v>48</v>
      </c>
      <c r="O10077" s="2" t="s">
        <v>49</v>
      </c>
      <c r="P10077" s="2" t="s">
        <v>50</v>
      </c>
      <c r="Q10077" s="2" t="s">
        <v>51</v>
      </c>
    </row>
    <row r="10078" spans="1:29" hidden="1" outlineLevel="1" collapsed="1" x14ac:dyDescent="0.25">
      <c r="A10078" t="s">
        <v>34</v>
      </c>
      <c r="B10078" s="4" t="s">
        <v>29</v>
      </c>
      <c r="C10078" s="4" t="s">
        <v>12205</v>
      </c>
      <c r="D10078" s="4" t="s">
        <v>34</v>
      </c>
      <c r="E10078" s="4">
        <v>1.5895699999999999E-2</v>
      </c>
      <c r="F10078" s="4">
        <v>5.7957899999999999E-4</v>
      </c>
      <c r="G10078" s="4">
        <v>1</v>
      </c>
      <c r="H10078" s="4">
        <v>1</v>
      </c>
      <c r="I10078" s="4">
        <v>1</v>
      </c>
      <c r="J10078" s="4" t="s">
        <v>12202</v>
      </c>
      <c r="K10078" s="4">
        <v>0</v>
      </c>
      <c r="L10078" s="4">
        <v>1696.87923</v>
      </c>
      <c r="M10078" s="4" t="s">
        <v>29</v>
      </c>
      <c r="N10078" s="4" t="s">
        <v>29</v>
      </c>
      <c r="O10078" s="4">
        <v>2.1489999999999999E-4</v>
      </c>
      <c r="P10078" s="4">
        <v>2.454E-3</v>
      </c>
      <c r="Q10078" s="4">
        <v>2.57</v>
      </c>
    </row>
    <row r="10079" spans="1:29" x14ac:dyDescent="0.25">
      <c r="A10079" s="3" t="s">
        <v>29</v>
      </c>
      <c r="B10079" s="3" t="s">
        <v>30</v>
      </c>
      <c r="C10079" s="3" t="s">
        <v>12206</v>
      </c>
      <c r="D10079" s="3" t="s">
        <v>12207</v>
      </c>
      <c r="E10079" s="3">
        <v>3.0000000000000001E-3</v>
      </c>
      <c r="F10079" s="3">
        <v>2.585</v>
      </c>
      <c r="G10079" s="3">
        <v>5</v>
      </c>
      <c r="H10079" s="3">
        <v>1</v>
      </c>
      <c r="I10079" s="3">
        <v>1</v>
      </c>
      <c r="J10079" s="3">
        <v>1</v>
      </c>
      <c r="K10079" s="3">
        <v>250</v>
      </c>
      <c r="L10079" s="3">
        <v>27.1</v>
      </c>
      <c r="M10079" s="3">
        <v>5.72</v>
      </c>
      <c r="N10079" s="3">
        <v>2.4700000000000002</v>
      </c>
      <c r="O10079" s="3">
        <v>1</v>
      </c>
      <c r="P10079" s="3" t="s">
        <v>315</v>
      </c>
      <c r="Q10079" s="3" t="s">
        <v>34</v>
      </c>
      <c r="R10079" s="3" t="s">
        <v>1854</v>
      </c>
      <c r="S10079" s="3" t="s">
        <v>10046</v>
      </c>
      <c r="T10079" s="3" t="s">
        <v>34</v>
      </c>
      <c r="U10079" s="3" t="s">
        <v>12208</v>
      </c>
      <c r="V10079" s="3" t="s">
        <v>34</v>
      </c>
      <c r="W10079" s="3" t="s">
        <v>536</v>
      </c>
      <c r="X10079" s="3" t="s">
        <v>34</v>
      </c>
      <c r="Y10079" s="3" t="s">
        <v>34</v>
      </c>
      <c r="Z10079" s="3" t="s">
        <v>34</v>
      </c>
      <c r="AA10079" s="3">
        <v>0</v>
      </c>
      <c r="AB10079" s="3" t="s">
        <v>29</v>
      </c>
      <c r="AC10079" s="3">
        <v>1</v>
      </c>
    </row>
    <row r="10080" spans="1:29" hidden="1" outlineLevel="1" collapsed="1" x14ac:dyDescent="0.25">
      <c r="A10080" t="s">
        <v>34</v>
      </c>
      <c r="B10080" s="2" t="s">
        <v>39</v>
      </c>
      <c r="C10080" s="2" t="s">
        <v>40</v>
      </c>
      <c r="D10080" s="2" t="s">
        <v>41</v>
      </c>
      <c r="E10080" s="2" t="s">
        <v>42</v>
      </c>
      <c r="F10080" s="2" t="s">
        <v>43</v>
      </c>
      <c r="G10080" s="2" t="s">
        <v>28</v>
      </c>
      <c r="H10080" s="2" t="s">
        <v>44</v>
      </c>
      <c r="I10080" s="2" t="s">
        <v>8</v>
      </c>
      <c r="J10080" s="2" t="s">
        <v>45</v>
      </c>
      <c r="K10080" s="2" t="s">
        <v>46</v>
      </c>
      <c r="L10080" s="2" t="s">
        <v>47</v>
      </c>
      <c r="M10080" s="2" t="s">
        <v>27</v>
      </c>
      <c r="N10080" s="2" t="s">
        <v>48</v>
      </c>
      <c r="O10080" s="2" t="s">
        <v>49</v>
      </c>
      <c r="P10080" s="2" t="s">
        <v>50</v>
      </c>
      <c r="Q10080" s="2" t="s">
        <v>51</v>
      </c>
    </row>
    <row r="10081" spans="1:29" hidden="1" outlineLevel="1" collapsed="1" x14ac:dyDescent="0.25">
      <c r="A10081" t="s">
        <v>34</v>
      </c>
      <c r="B10081" s="4" t="s">
        <v>29</v>
      </c>
      <c r="C10081" s="4" t="s">
        <v>12209</v>
      </c>
      <c r="D10081" s="4" t="s">
        <v>34</v>
      </c>
      <c r="E10081" s="4">
        <v>1.6612999999999999E-2</v>
      </c>
      <c r="F10081" s="4">
        <v>5.7957899999999999E-4</v>
      </c>
      <c r="G10081" s="4">
        <v>1</v>
      </c>
      <c r="H10081" s="4">
        <v>1</v>
      </c>
      <c r="I10081" s="4">
        <v>1</v>
      </c>
      <c r="J10081" s="4" t="s">
        <v>12206</v>
      </c>
      <c r="K10081" s="4">
        <v>1</v>
      </c>
      <c r="L10081" s="4">
        <v>1501.78566</v>
      </c>
      <c r="M10081" s="4" t="s">
        <v>29</v>
      </c>
      <c r="N10081" s="4" t="s">
        <v>29</v>
      </c>
      <c r="O10081" s="4">
        <v>2.1489999999999999E-4</v>
      </c>
      <c r="P10081" s="4">
        <v>2.601E-3</v>
      </c>
      <c r="Q10081" s="4">
        <v>2.4700000000000002</v>
      </c>
    </row>
    <row r="10082" spans="1:29" x14ac:dyDescent="0.25">
      <c r="A10082" s="3" t="s">
        <v>29</v>
      </c>
      <c r="B10082" s="3" t="s">
        <v>30</v>
      </c>
      <c r="C10082" s="3" t="s">
        <v>12210</v>
      </c>
      <c r="D10082" s="3" t="s">
        <v>12211</v>
      </c>
      <c r="E10082" s="3">
        <v>3.0000000000000001E-3</v>
      </c>
      <c r="F10082" s="3">
        <v>2.585</v>
      </c>
      <c r="G10082" s="3">
        <v>6</v>
      </c>
      <c r="H10082" s="3">
        <v>1</v>
      </c>
      <c r="I10082" s="3">
        <v>1</v>
      </c>
      <c r="J10082" s="3">
        <v>1</v>
      </c>
      <c r="K10082" s="3">
        <v>334</v>
      </c>
      <c r="L10082" s="3">
        <v>35.6</v>
      </c>
      <c r="M10082" s="3">
        <v>8.4700000000000006</v>
      </c>
      <c r="N10082" s="3">
        <v>3.48</v>
      </c>
      <c r="O10082" s="3">
        <v>1</v>
      </c>
      <c r="P10082" s="3" t="s">
        <v>315</v>
      </c>
      <c r="Q10082" s="3" t="s">
        <v>6084</v>
      </c>
      <c r="R10082" s="3" t="s">
        <v>8414</v>
      </c>
      <c r="S10082" s="3" t="s">
        <v>12212</v>
      </c>
      <c r="T10082" s="3" t="s">
        <v>12213</v>
      </c>
      <c r="U10082" s="3" t="s">
        <v>12210</v>
      </c>
      <c r="V10082" s="3" t="s">
        <v>12214</v>
      </c>
      <c r="W10082" s="3" t="s">
        <v>810</v>
      </c>
      <c r="X10082" s="3" t="s">
        <v>12215</v>
      </c>
      <c r="Y10082" s="3" t="s">
        <v>12216</v>
      </c>
      <c r="Z10082" s="3" t="s">
        <v>12217</v>
      </c>
      <c r="AA10082" s="3">
        <v>21</v>
      </c>
      <c r="AB10082" s="3" t="s">
        <v>29</v>
      </c>
      <c r="AC10082" s="3">
        <v>1</v>
      </c>
    </row>
    <row r="10083" spans="1:29" hidden="1" outlineLevel="1" collapsed="1" x14ac:dyDescent="0.25">
      <c r="A10083" t="s">
        <v>34</v>
      </c>
      <c r="B10083" s="2" t="s">
        <v>39</v>
      </c>
      <c r="C10083" s="2" t="s">
        <v>40</v>
      </c>
      <c r="D10083" s="2" t="s">
        <v>41</v>
      </c>
      <c r="E10083" s="2" t="s">
        <v>42</v>
      </c>
      <c r="F10083" s="2" t="s">
        <v>43</v>
      </c>
      <c r="G10083" s="2" t="s">
        <v>28</v>
      </c>
      <c r="H10083" s="2" t="s">
        <v>44</v>
      </c>
      <c r="I10083" s="2" t="s">
        <v>8</v>
      </c>
      <c r="J10083" s="2" t="s">
        <v>45</v>
      </c>
      <c r="K10083" s="2" t="s">
        <v>46</v>
      </c>
      <c r="L10083" s="2" t="s">
        <v>47</v>
      </c>
      <c r="M10083" s="2" t="s">
        <v>27</v>
      </c>
      <c r="N10083" s="2" t="s">
        <v>48</v>
      </c>
      <c r="O10083" s="2" t="s">
        <v>49</v>
      </c>
      <c r="P10083" s="2" t="s">
        <v>50</v>
      </c>
      <c r="Q10083" s="2" t="s">
        <v>51</v>
      </c>
    </row>
    <row r="10084" spans="1:29" hidden="1" outlineLevel="1" collapsed="1" x14ac:dyDescent="0.25">
      <c r="A10084" t="s">
        <v>34</v>
      </c>
      <c r="B10084" s="4" t="s">
        <v>29</v>
      </c>
      <c r="C10084" s="4" t="s">
        <v>12218</v>
      </c>
      <c r="D10084" s="4" t="s">
        <v>34</v>
      </c>
      <c r="E10084" s="4">
        <v>1.6612999999999999E-2</v>
      </c>
      <c r="F10084" s="4">
        <v>5.7957899999999999E-4</v>
      </c>
      <c r="G10084" s="4">
        <v>1</v>
      </c>
      <c r="H10084" s="4">
        <v>1</v>
      </c>
      <c r="I10084" s="4">
        <v>1</v>
      </c>
      <c r="J10084" s="4" t="s">
        <v>12210</v>
      </c>
      <c r="K10084" s="4">
        <v>0</v>
      </c>
      <c r="L10084" s="4">
        <v>2093.0437299999999</v>
      </c>
      <c r="M10084" s="4" t="s">
        <v>29</v>
      </c>
      <c r="N10084" s="4" t="s">
        <v>29</v>
      </c>
      <c r="O10084" s="4">
        <v>2.1489999999999999E-4</v>
      </c>
      <c r="P10084" s="4">
        <v>2.601E-3</v>
      </c>
      <c r="Q10084" s="4">
        <v>3.48</v>
      </c>
    </row>
    <row r="10085" spans="1:29" x14ac:dyDescent="0.25">
      <c r="A10085" s="3" t="s">
        <v>29</v>
      </c>
      <c r="B10085" s="3" t="s">
        <v>30</v>
      </c>
      <c r="C10085" s="3" t="s">
        <v>12219</v>
      </c>
      <c r="D10085" s="3" t="s">
        <v>12220</v>
      </c>
      <c r="E10085" s="3">
        <v>3.0000000000000001E-3</v>
      </c>
      <c r="F10085" s="3">
        <v>2.5590000000000002</v>
      </c>
      <c r="G10085" s="3">
        <v>2</v>
      </c>
      <c r="H10085" s="3">
        <v>1</v>
      </c>
      <c r="I10085" s="3">
        <v>1</v>
      </c>
      <c r="J10085" s="3">
        <v>1</v>
      </c>
      <c r="K10085" s="3">
        <v>698</v>
      </c>
      <c r="L10085" s="3">
        <v>79.099999999999994</v>
      </c>
      <c r="M10085" s="3">
        <v>9.92</v>
      </c>
      <c r="N10085" s="3">
        <v>0</v>
      </c>
      <c r="O10085" s="3">
        <v>1</v>
      </c>
      <c r="P10085" s="3" t="s">
        <v>34</v>
      </c>
      <c r="Q10085" s="3" t="s">
        <v>34</v>
      </c>
      <c r="R10085" s="3" t="s">
        <v>34</v>
      </c>
      <c r="S10085" s="3" t="s">
        <v>12221</v>
      </c>
      <c r="T10085" s="3" t="s">
        <v>34</v>
      </c>
      <c r="U10085" s="3" t="s">
        <v>12222</v>
      </c>
      <c r="V10085" s="3" t="s">
        <v>34</v>
      </c>
      <c r="W10085" s="3" t="s">
        <v>193</v>
      </c>
      <c r="X10085" s="3" t="s">
        <v>34</v>
      </c>
      <c r="Y10085" s="3" t="s">
        <v>34</v>
      </c>
      <c r="Z10085" s="3" t="s">
        <v>34</v>
      </c>
      <c r="AA10085" s="3">
        <v>0</v>
      </c>
      <c r="AB10085" s="3" t="s">
        <v>29</v>
      </c>
      <c r="AC10085" s="3">
        <v>1</v>
      </c>
    </row>
    <row r="10086" spans="1:29" hidden="1" outlineLevel="1" collapsed="1" x14ac:dyDescent="0.25">
      <c r="A10086" t="s">
        <v>34</v>
      </c>
      <c r="B10086" s="2" t="s">
        <v>39</v>
      </c>
      <c r="C10086" s="2" t="s">
        <v>40</v>
      </c>
      <c r="D10086" s="2" t="s">
        <v>41</v>
      </c>
      <c r="E10086" s="2" t="s">
        <v>42</v>
      </c>
      <c r="F10086" s="2" t="s">
        <v>43</v>
      </c>
      <c r="G10086" s="2" t="s">
        <v>28</v>
      </c>
      <c r="H10086" s="2" t="s">
        <v>44</v>
      </c>
      <c r="I10086" s="2" t="s">
        <v>8</v>
      </c>
      <c r="J10086" s="2" t="s">
        <v>45</v>
      </c>
      <c r="K10086" s="2" t="s">
        <v>46</v>
      </c>
      <c r="L10086" s="2" t="s">
        <v>47</v>
      </c>
      <c r="M10086" s="2" t="s">
        <v>27</v>
      </c>
      <c r="N10086" s="2" t="s">
        <v>48</v>
      </c>
      <c r="O10086" s="2" t="s">
        <v>49</v>
      </c>
      <c r="P10086" s="2" t="s">
        <v>50</v>
      </c>
      <c r="Q10086" s="2" t="s">
        <v>51</v>
      </c>
    </row>
    <row r="10087" spans="1:29" hidden="1" outlineLevel="1" collapsed="1" x14ac:dyDescent="0.25">
      <c r="A10087" t="s">
        <v>34</v>
      </c>
      <c r="B10087" s="4" t="s">
        <v>29</v>
      </c>
      <c r="C10087" s="4" t="s">
        <v>12223</v>
      </c>
      <c r="D10087" s="4" t="s">
        <v>199</v>
      </c>
      <c r="E10087" s="4">
        <v>1.7471799999999999E-2</v>
      </c>
      <c r="F10087" s="4">
        <v>5.7957899999999999E-4</v>
      </c>
      <c r="G10087" s="4">
        <v>1</v>
      </c>
      <c r="H10087" s="4">
        <v>1</v>
      </c>
      <c r="I10087" s="4">
        <v>1</v>
      </c>
      <c r="J10087" s="4" t="s">
        <v>12219</v>
      </c>
      <c r="K10087" s="4">
        <v>0</v>
      </c>
      <c r="L10087" s="4">
        <v>1596.7169899999999</v>
      </c>
      <c r="M10087" s="4" t="s">
        <v>29</v>
      </c>
      <c r="N10087" s="4" t="s">
        <v>29</v>
      </c>
      <c r="O10087" s="4">
        <v>2.1489999999999999E-4</v>
      </c>
      <c r="P10087" s="4">
        <v>2.7599999999999999E-3</v>
      </c>
      <c r="Q10087" s="4">
        <v>1.1499999999999999</v>
      </c>
    </row>
    <row r="10088" spans="1:29" x14ac:dyDescent="0.25">
      <c r="A10088" s="3" t="s">
        <v>29</v>
      </c>
      <c r="B10088" s="3" t="s">
        <v>30</v>
      </c>
      <c r="C10088" s="3" t="s">
        <v>12224</v>
      </c>
      <c r="D10088" s="3" t="s">
        <v>12225</v>
      </c>
      <c r="E10088" s="3">
        <v>3.0000000000000001E-3</v>
      </c>
      <c r="F10088" s="3">
        <v>2.5169999999999999</v>
      </c>
      <c r="G10088" s="3">
        <v>22</v>
      </c>
      <c r="H10088" s="3">
        <v>1</v>
      </c>
      <c r="I10088" s="3">
        <v>1</v>
      </c>
      <c r="J10088" s="3">
        <v>1</v>
      </c>
      <c r="K10088" s="3">
        <v>89</v>
      </c>
      <c r="L10088" s="3">
        <v>10</v>
      </c>
      <c r="M10088" s="3">
        <v>4.41</v>
      </c>
      <c r="N10088" s="3">
        <v>3.31</v>
      </c>
      <c r="O10088" s="3">
        <v>1</v>
      </c>
      <c r="P10088" s="3" t="s">
        <v>315</v>
      </c>
      <c r="Q10088" s="3" t="s">
        <v>34</v>
      </c>
      <c r="R10088" s="3" t="s">
        <v>34</v>
      </c>
      <c r="S10088" s="3" t="s">
        <v>8538</v>
      </c>
      <c r="T10088" s="3" t="s">
        <v>34</v>
      </c>
      <c r="U10088" s="3" t="s">
        <v>12226</v>
      </c>
      <c r="V10088" s="3" t="s">
        <v>34</v>
      </c>
      <c r="W10088" s="3" t="s">
        <v>976</v>
      </c>
      <c r="X10088" s="3" t="s">
        <v>34</v>
      </c>
      <c r="Y10088" s="3" t="s">
        <v>34</v>
      </c>
      <c r="Z10088" s="3" t="s">
        <v>34</v>
      </c>
      <c r="AA10088" s="3">
        <v>0</v>
      </c>
      <c r="AB10088" s="3" t="s">
        <v>29</v>
      </c>
      <c r="AC10088" s="3">
        <v>1</v>
      </c>
    </row>
    <row r="10089" spans="1:29" hidden="1" outlineLevel="1" collapsed="1" x14ac:dyDescent="0.25">
      <c r="A10089" t="s">
        <v>34</v>
      </c>
      <c r="B10089" s="2" t="s">
        <v>39</v>
      </c>
      <c r="C10089" s="2" t="s">
        <v>40</v>
      </c>
      <c r="D10089" s="2" t="s">
        <v>41</v>
      </c>
      <c r="E10089" s="2" t="s">
        <v>42</v>
      </c>
      <c r="F10089" s="2" t="s">
        <v>43</v>
      </c>
      <c r="G10089" s="2" t="s">
        <v>28</v>
      </c>
      <c r="H10089" s="2" t="s">
        <v>44</v>
      </c>
      <c r="I10089" s="2" t="s">
        <v>8</v>
      </c>
      <c r="J10089" s="2" t="s">
        <v>45</v>
      </c>
      <c r="K10089" s="2" t="s">
        <v>46</v>
      </c>
      <c r="L10089" s="2" t="s">
        <v>47</v>
      </c>
      <c r="M10089" s="2" t="s">
        <v>27</v>
      </c>
      <c r="N10089" s="2" t="s">
        <v>48</v>
      </c>
      <c r="O10089" s="2" t="s">
        <v>49</v>
      </c>
      <c r="P10089" s="2" t="s">
        <v>50</v>
      </c>
      <c r="Q10089" s="2" t="s">
        <v>51</v>
      </c>
    </row>
    <row r="10090" spans="1:29" hidden="1" outlineLevel="1" collapsed="1" x14ac:dyDescent="0.25">
      <c r="A10090" t="s">
        <v>34</v>
      </c>
      <c r="B10090" s="4" t="s">
        <v>29</v>
      </c>
      <c r="C10090" s="4" t="s">
        <v>12227</v>
      </c>
      <c r="D10090" s="4" t="s">
        <v>34</v>
      </c>
      <c r="E10090" s="4">
        <v>1.8842000000000001E-2</v>
      </c>
      <c r="F10090" s="4">
        <v>7.2030900000000003E-4</v>
      </c>
      <c r="G10090" s="4">
        <v>1</v>
      </c>
      <c r="H10090" s="4">
        <v>1</v>
      </c>
      <c r="I10090" s="4">
        <v>1</v>
      </c>
      <c r="J10090" s="4" t="s">
        <v>12224</v>
      </c>
      <c r="K10090" s="4">
        <v>0</v>
      </c>
      <c r="L10090" s="4">
        <v>2033.9397200000001</v>
      </c>
      <c r="M10090" s="4" t="s">
        <v>29</v>
      </c>
      <c r="N10090" s="4" t="s">
        <v>29</v>
      </c>
      <c r="O10090" s="4">
        <v>2.6459999999999998E-4</v>
      </c>
      <c r="P10090" s="4">
        <v>3.039E-3</v>
      </c>
      <c r="Q10090" s="4">
        <v>3.31</v>
      </c>
    </row>
    <row r="10091" spans="1:29" x14ac:dyDescent="0.25">
      <c r="A10091" s="3" t="s">
        <v>29</v>
      </c>
      <c r="B10091" s="3" t="s">
        <v>30</v>
      </c>
      <c r="C10091" s="3" t="s">
        <v>12228</v>
      </c>
      <c r="D10091" s="3" t="s">
        <v>12229</v>
      </c>
      <c r="E10091" s="3">
        <v>3.0000000000000001E-3</v>
      </c>
      <c r="F10091" s="3">
        <v>2.5129999999999999</v>
      </c>
      <c r="G10091" s="3">
        <v>3</v>
      </c>
      <c r="H10091" s="3">
        <v>2</v>
      </c>
      <c r="I10091" s="3">
        <v>2</v>
      </c>
      <c r="J10091" s="3">
        <v>2</v>
      </c>
      <c r="K10091" s="3">
        <v>731</v>
      </c>
      <c r="L10091" s="3">
        <v>83.7</v>
      </c>
      <c r="M10091" s="3">
        <v>7.52</v>
      </c>
      <c r="N10091" s="3">
        <v>0</v>
      </c>
      <c r="O10091" s="3">
        <v>2</v>
      </c>
      <c r="P10091" s="3" t="s">
        <v>34</v>
      </c>
      <c r="Q10091" s="3" t="s">
        <v>34</v>
      </c>
      <c r="R10091" s="3" t="s">
        <v>34</v>
      </c>
      <c r="S10091" s="3" t="s">
        <v>34</v>
      </c>
      <c r="T10091" s="3" t="s">
        <v>34</v>
      </c>
      <c r="U10091" s="3" t="s">
        <v>12228</v>
      </c>
      <c r="V10091" s="3" t="s">
        <v>34</v>
      </c>
      <c r="W10091" s="3" t="s">
        <v>193</v>
      </c>
      <c r="X10091" s="3" t="s">
        <v>34</v>
      </c>
      <c r="Y10091" s="3" t="s">
        <v>34</v>
      </c>
      <c r="Z10091" s="3" t="s">
        <v>34</v>
      </c>
      <c r="AA10091" s="3">
        <v>0</v>
      </c>
      <c r="AB10091" s="3" t="s">
        <v>29</v>
      </c>
      <c r="AC10091" s="3">
        <v>1</v>
      </c>
    </row>
    <row r="10092" spans="1:29" hidden="1" outlineLevel="1" collapsed="1" x14ac:dyDescent="0.25">
      <c r="A10092" t="s">
        <v>34</v>
      </c>
      <c r="B10092" s="2" t="s">
        <v>39</v>
      </c>
      <c r="C10092" s="2" t="s">
        <v>40</v>
      </c>
      <c r="D10092" s="2" t="s">
        <v>41</v>
      </c>
      <c r="E10092" s="2" t="s">
        <v>42</v>
      </c>
      <c r="F10092" s="2" t="s">
        <v>43</v>
      </c>
      <c r="G10092" s="2" t="s">
        <v>28</v>
      </c>
      <c r="H10092" s="2" t="s">
        <v>44</v>
      </c>
      <c r="I10092" s="2" t="s">
        <v>8</v>
      </c>
      <c r="J10092" s="2" t="s">
        <v>45</v>
      </c>
      <c r="K10092" s="2" t="s">
        <v>46</v>
      </c>
      <c r="L10092" s="2" t="s">
        <v>47</v>
      </c>
      <c r="M10092" s="2" t="s">
        <v>27</v>
      </c>
      <c r="N10092" s="2" t="s">
        <v>48</v>
      </c>
      <c r="O10092" s="2" t="s">
        <v>49</v>
      </c>
      <c r="P10092" s="2" t="s">
        <v>50</v>
      </c>
      <c r="Q10092" s="2" t="s">
        <v>51</v>
      </c>
    </row>
    <row r="10093" spans="1:29" hidden="1" outlineLevel="1" collapsed="1" x14ac:dyDescent="0.25">
      <c r="A10093" t="s">
        <v>34</v>
      </c>
      <c r="B10093" s="4" t="s">
        <v>29</v>
      </c>
      <c r="C10093" s="4" t="s">
        <v>12230</v>
      </c>
      <c r="D10093" s="4" t="s">
        <v>34</v>
      </c>
      <c r="E10093" s="4">
        <v>0.10568</v>
      </c>
      <c r="F10093" s="4">
        <v>3.6348800000000001E-3</v>
      </c>
      <c r="G10093" s="4">
        <v>1</v>
      </c>
      <c r="H10093" s="4">
        <v>1</v>
      </c>
      <c r="I10093" s="4">
        <v>1</v>
      </c>
      <c r="J10093" s="4" t="s">
        <v>12228</v>
      </c>
      <c r="K10093" s="4">
        <v>0</v>
      </c>
      <c r="L10093" s="4">
        <v>1446.78521</v>
      </c>
      <c r="M10093" s="4" t="s">
        <v>29</v>
      </c>
      <c r="N10093" s="4" t="s">
        <v>29</v>
      </c>
      <c r="O10093" s="4">
        <v>1.302E-3</v>
      </c>
      <c r="P10093" s="4">
        <v>2.9680000000000002E-2</v>
      </c>
      <c r="Q10093" s="4">
        <v>1.69</v>
      </c>
    </row>
    <row r="10094" spans="1:29" hidden="1" outlineLevel="1" collapsed="1" x14ac:dyDescent="0.25">
      <c r="A10094" t="s">
        <v>34</v>
      </c>
      <c r="B10094" s="4" t="s">
        <v>29</v>
      </c>
      <c r="C10094" s="4" t="s">
        <v>12231</v>
      </c>
      <c r="D10094" s="4" t="s">
        <v>34</v>
      </c>
      <c r="E10094" s="4">
        <v>0.23810400000000001</v>
      </c>
      <c r="F10094" s="4">
        <v>9.1044100000000003E-3</v>
      </c>
      <c r="G10094" s="4">
        <v>1</v>
      </c>
      <c r="H10094" s="4">
        <v>1</v>
      </c>
      <c r="I10094" s="4">
        <v>1</v>
      </c>
      <c r="J10094" s="4" t="s">
        <v>12228</v>
      </c>
      <c r="K10094" s="4">
        <v>0</v>
      </c>
      <c r="L10094" s="4">
        <v>1028.60987</v>
      </c>
      <c r="M10094" s="4" t="s">
        <v>29</v>
      </c>
      <c r="N10094" s="4" t="s">
        <v>29</v>
      </c>
      <c r="O10094" s="4">
        <v>3.4399999999999999E-3</v>
      </c>
      <c r="P10094" s="4">
        <v>0.1033</v>
      </c>
      <c r="Q10094" s="4">
        <v>1.28</v>
      </c>
    </row>
    <row r="10095" spans="1:29" x14ac:dyDescent="0.25">
      <c r="A10095" s="3" t="s">
        <v>29</v>
      </c>
      <c r="B10095" s="3" t="s">
        <v>30</v>
      </c>
      <c r="C10095" s="3" t="s">
        <v>12232</v>
      </c>
      <c r="D10095" s="3" t="s">
        <v>12233</v>
      </c>
      <c r="E10095" s="3">
        <v>3.0000000000000001E-3</v>
      </c>
      <c r="F10095" s="3">
        <v>2.5129999999999999</v>
      </c>
      <c r="G10095" s="3">
        <v>3</v>
      </c>
      <c r="H10095" s="3">
        <v>1</v>
      </c>
      <c r="I10095" s="3">
        <v>1</v>
      </c>
      <c r="J10095" s="3">
        <v>1</v>
      </c>
      <c r="K10095" s="3">
        <v>670</v>
      </c>
      <c r="L10095" s="3">
        <v>76.3</v>
      </c>
      <c r="M10095" s="3">
        <v>8.5399999999999991</v>
      </c>
      <c r="N10095" s="3">
        <v>3.26</v>
      </c>
      <c r="O10095" s="3">
        <v>1</v>
      </c>
      <c r="P10095" s="3" t="s">
        <v>34</v>
      </c>
      <c r="Q10095" s="3" t="s">
        <v>34</v>
      </c>
      <c r="R10095" s="3" t="s">
        <v>447</v>
      </c>
      <c r="S10095" s="3" t="s">
        <v>12234</v>
      </c>
      <c r="T10095" s="3" t="s">
        <v>34</v>
      </c>
      <c r="U10095" s="3" t="s">
        <v>12232</v>
      </c>
      <c r="V10095" s="3" t="s">
        <v>34</v>
      </c>
      <c r="W10095" s="3" t="s">
        <v>976</v>
      </c>
      <c r="X10095" s="3" t="s">
        <v>34</v>
      </c>
      <c r="Y10095" s="3" t="s">
        <v>34</v>
      </c>
      <c r="Z10095" s="3" t="s">
        <v>34</v>
      </c>
      <c r="AA10095" s="3">
        <v>0</v>
      </c>
      <c r="AB10095" s="3" t="s">
        <v>29</v>
      </c>
      <c r="AC10095" s="3">
        <v>1</v>
      </c>
    </row>
    <row r="10096" spans="1:29" hidden="1" outlineLevel="1" collapsed="1" x14ac:dyDescent="0.25">
      <c r="A10096" t="s">
        <v>34</v>
      </c>
      <c r="B10096" s="2" t="s">
        <v>39</v>
      </c>
      <c r="C10096" s="2" t="s">
        <v>40</v>
      </c>
      <c r="D10096" s="2" t="s">
        <v>41</v>
      </c>
      <c r="E10096" s="2" t="s">
        <v>42</v>
      </c>
      <c r="F10096" s="2" t="s">
        <v>43</v>
      </c>
      <c r="G10096" s="2" t="s">
        <v>28</v>
      </c>
      <c r="H10096" s="2" t="s">
        <v>44</v>
      </c>
      <c r="I10096" s="2" t="s">
        <v>8</v>
      </c>
      <c r="J10096" s="2" t="s">
        <v>45</v>
      </c>
      <c r="K10096" s="2" t="s">
        <v>46</v>
      </c>
      <c r="L10096" s="2" t="s">
        <v>47</v>
      </c>
      <c r="M10096" s="2" t="s">
        <v>27</v>
      </c>
      <c r="N10096" s="2" t="s">
        <v>48</v>
      </c>
      <c r="O10096" s="2" t="s">
        <v>49</v>
      </c>
      <c r="P10096" s="2" t="s">
        <v>50</v>
      </c>
      <c r="Q10096" s="2" t="s">
        <v>51</v>
      </c>
    </row>
    <row r="10097" spans="1:29" hidden="1" outlineLevel="1" collapsed="1" x14ac:dyDescent="0.25">
      <c r="A10097" t="s">
        <v>34</v>
      </c>
      <c r="B10097" s="4" t="s">
        <v>29</v>
      </c>
      <c r="C10097" s="4" t="s">
        <v>12235</v>
      </c>
      <c r="D10097" s="4" t="s">
        <v>34</v>
      </c>
      <c r="E10097" s="4">
        <v>1.89608E-2</v>
      </c>
      <c r="F10097" s="4">
        <v>7.2030900000000003E-4</v>
      </c>
      <c r="G10097" s="4">
        <v>1</v>
      </c>
      <c r="H10097" s="4">
        <v>1</v>
      </c>
      <c r="I10097" s="4">
        <v>1</v>
      </c>
      <c r="J10097" s="4" t="s">
        <v>12232</v>
      </c>
      <c r="K10097" s="4">
        <v>0</v>
      </c>
      <c r="L10097" s="4">
        <v>2261.1295799999998</v>
      </c>
      <c r="M10097" s="4" t="s">
        <v>29</v>
      </c>
      <c r="N10097" s="4" t="s">
        <v>29</v>
      </c>
      <c r="O10097" s="4">
        <v>2.6459999999999998E-4</v>
      </c>
      <c r="P10097" s="4">
        <v>3.0709999999999999E-3</v>
      </c>
      <c r="Q10097" s="4">
        <v>3.26</v>
      </c>
    </row>
    <row r="10098" spans="1:29" x14ac:dyDescent="0.25">
      <c r="A10098" s="3" t="s">
        <v>29</v>
      </c>
      <c r="B10098" s="3" t="s">
        <v>30</v>
      </c>
      <c r="C10098" s="3" t="s">
        <v>12236</v>
      </c>
      <c r="D10098" s="3" t="s">
        <v>12237</v>
      </c>
      <c r="E10098" s="3">
        <v>3.0000000000000001E-3</v>
      </c>
      <c r="F10098" s="3">
        <v>2.4910000000000001</v>
      </c>
      <c r="G10098" s="3">
        <v>4</v>
      </c>
      <c r="H10098" s="3">
        <v>1</v>
      </c>
      <c r="I10098" s="3">
        <v>1</v>
      </c>
      <c r="J10098" s="3">
        <v>1</v>
      </c>
      <c r="K10098" s="3">
        <v>802</v>
      </c>
      <c r="L10098" s="3">
        <v>86</v>
      </c>
      <c r="M10098" s="3">
        <v>5.27</v>
      </c>
      <c r="N10098" s="3">
        <v>2.72</v>
      </c>
      <c r="O10098" s="3">
        <v>1</v>
      </c>
      <c r="P10098" s="3" t="s">
        <v>315</v>
      </c>
      <c r="Q10098" s="3" t="s">
        <v>2186</v>
      </c>
      <c r="R10098" s="3" t="s">
        <v>2459</v>
      </c>
      <c r="S10098" s="3" t="s">
        <v>12238</v>
      </c>
      <c r="T10098" s="3" t="s">
        <v>12239</v>
      </c>
      <c r="U10098" s="3" t="s">
        <v>12236</v>
      </c>
      <c r="V10098" s="3" t="s">
        <v>12240</v>
      </c>
      <c r="W10098" s="3" t="s">
        <v>714</v>
      </c>
      <c r="X10098" s="3" t="s">
        <v>12241</v>
      </c>
      <c r="Y10098" s="3" t="s">
        <v>12242</v>
      </c>
      <c r="Z10098" s="3" t="s">
        <v>1974</v>
      </c>
      <c r="AA10098" s="3">
        <v>10</v>
      </c>
      <c r="AB10098" s="3" t="s">
        <v>29</v>
      </c>
      <c r="AC10098" s="3">
        <v>1</v>
      </c>
    </row>
    <row r="10099" spans="1:29" hidden="1" outlineLevel="1" collapsed="1" x14ac:dyDescent="0.25">
      <c r="A10099" t="s">
        <v>34</v>
      </c>
      <c r="B10099" s="2" t="s">
        <v>39</v>
      </c>
      <c r="C10099" s="2" t="s">
        <v>40</v>
      </c>
      <c r="D10099" s="2" t="s">
        <v>41</v>
      </c>
      <c r="E10099" s="2" t="s">
        <v>42</v>
      </c>
      <c r="F10099" s="2" t="s">
        <v>43</v>
      </c>
      <c r="G10099" s="2" t="s">
        <v>28</v>
      </c>
      <c r="H10099" s="2" t="s">
        <v>44</v>
      </c>
      <c r="I10099" s="2" t="s">
        <v>8</v>
      </c>
      <c r="J10099" s="2" t="s">
        <v>45</v>
      </c>
      <c r="K10099" s="2" t="s">
        <v>46</v>
      </c>
      <c r="L10099" s="2" t="s">
        <v>47</v>
      </c>
      <c r="M10099" s="2" t="s">
        <v>27</v>
      </c>
      <c r="N10099" s="2" t="s">
        <v>48</v>
      </c>
      <c r="O10099" s="2" t="s">
        <v>49</v>
      </c>
      <c r="P10099" s="2" t="s">
        <v>50</v>
      </c>
      <c r="Q10099" s="2" t="s">
        <v>51</v>
      </c>
    </row>
    <row r="10100" spans="1:29" hidden="1" outlineLevel="1" collapsed="1" x14ac:dyDescent="0.25">
      <c r="A10100" t="s">
        <v>34</v>
      </c>
      <c r="B10100" s="4" t="s">
        <v>29</v>
      </c>
      <c r="C10100" s="4" t="s">
        <v>12243</v>
      </c>
      <c r="D10100" s="4" t="s">
        <v>34</v>
      </c>
      <c r="E10100" s="4">
        <v>1.9813299999999999E-2</v>
      </c>
      <c r="F10100" s="4">
        <v>7.2030900000000003E-4</v>
      </c>
      <c r="G10100" s="4">
        <v>1</v>
      </c>
      <c r="H10100" s="4">
        <v>1</v>
      </c>
      <c r="I10100" s="4">
        <v>1</v>
      </c>
      <c r="J10100" s="4" t="s">
        <v>12236</v>
      </c>
      <c r="K10100" s="4">
        <v>0</v>
      </c>
      <c r="L10100" s="4">
        <v>3382.9137099999998</v>
      </c>
      <c r="M10100" s="4" t="s">
        <v>29</v>
      </c>
      <c r="N10100" s="4" t="s">
        <v>29</v>
      </c>
      <c r="O10100" s="4">
        <v>2.6459999999999998E-4</v>
      </c>
      <c r="P10100" s="4">
        <v>3.2309999999999999E-3</v>
      </c>
      <c r="Q10100" s="4">
        <v>2.72</v>
      </c>
    </row>
    <row r="10101" spans="1:29" x14ac:dyDescent="0.25">
      <c r="A10101" s="3" t="s">
        <v>29</v>
      </c>
      <c r="B10101" s="3" t="s">
        <v>30</v>
      </c>
      <c r="C10101" s="3" t="s">
        <v>12244</v>
      </c>
      <c r="D10101" s="3" t="s">
        <v>12245</v>
      </c>
      <c r="E10101" s="3">
        <v>3.0000000000000001E-3</v>
      </c>
      <c r="F10101" s="3">
        <v>2.4820000000000002</v>
      </c>
      <c r="G10101" s="3">
        <v>3</v>
      </c>
      <c r="H10101" s="3">
        <v>1</v>
      </c>
      <c r="I10101" s="3">
        <v>1</v>
      </c>
      <c r="J10101" s="3">
        <v>1</v>
      </c>
      <c r="K10101" s="3">
        <v>315</v>
      </c>
      <c r="L10101" s="3">
        <v>36.5</v>
      </c>
      <c r="M10101" s="3">
        <v>9.48</v>
      </c>
      <c r="N10101" s="3">
        <v>2.2200000000000002</v>
      </c>
      <c r="O10101" s="3">
        <v>1</v>
      </c>
      <c r="P10101" s="3" t="s">
        <v>315</v>
      </c>
      <c r="Q10101" s="3" t="s">
        <v>34</v>
      </c>
      <c r="R10101" s="3" t="s">
        <v>1854</v>
      </c>
      <c r="S10101" s="3" t="s">
        <v>12246</v>
      </c>
      <c r="T10101" s="3" t="s">
        <v>34</v>
      </c>
      <c r="U10101" s="3" t="s">
        <v>12244</v>
      </c>
      <c r="V10101" s="3" t="s">
        <v>34</v>
      </c>
      <c r="W10101" s="3" t="s">
        <v>2549</v>
      </c>
      <c r="X10101" s="3" t="s">
        <v>34</v>
      </c>
      <c r="Y10101" s="3" t="s">
        <v>34</v>
      </c>
      <c r="Z10101" s="3" t="s">
        <v>34</v>
      </c>
      <c r="AA10101" s="3">
        <v>0</v>
      </c>
      <c r="AB10101" s="3" t="s">
        <v>29</v>
      </c>
      <c r="AC10101" s="3">
        <v>1</v>
      </c>
    </row>
    <row r="10102" spans="1:29" hidden="1" outlineLevel="1" collapsed="1" x14ac:dyDescent="0.25">
      <c r="A10102" t="s">
        <v>34</v>
      </c>
      <c r="B10102" s="2" t="s">
        <v>39</v>
      </c>
      <c r="C10102" s="2" t="s">
        <v>40</v>
      </c>
      <c r="D10102" s="2" t="s">
        <v>41</v>
      </c>
      <c r="E10102" s="2" t="s">
        <v>42</v>
      </c>
      <c r="F10102" s="2" t="s">
        <v>43</v>
      </c>
      <c r="G10102" s="2" t="s">
        <v>28</v>
      </c>
      <c r="H10102" s="2" t="s">
        <v>44</v>
      </c>
      <c r="I10102" s="2" t="s">
        <v>8</v>
      </c>
      <c r="J10102" s="2" t="s">
        <v>45</v>
      </c>
      <c r="K10102" s="2" t="s">
        <v>46</v>
      </c>
      <c r="L10102" s="2" t="s">
        <v>47</v>
      </c>
      <c r="M10102" s="2" t="s">
        <v>27</v>
      </c>
      <c r="N10102" s="2" t="s">
        <v>48</v>
      </c>
      <c r="O10102" s="2" t="s">
        <v>49</v>
      </c>
      <c r="P10102" s="2" t="s">
        <v>50</v>
      </c>
      <c r="Q10102" s="2" t="s">
        <v>51</v>
      </c>
    </row>
    <row r="10103" spans="1:29" hidden="1" outlineLevel="1" collapsed="1" x14ac:dyDescent="0.25">
      <c r="A10103" t="s">
        <v>34</v>
      </c>
      <c r="B10103" s="4" t="s">
        <v>29</v>
      </c>
      <c r="C10103" s="4" t="s">
        <v>12247</v>
      </c>
      <c r="D10103" s="4" t="s">
        <v>34</v>
      </c>
      <c r="E10103" s="4">
        <v>2.00637E-2</v>
      </c>
      <c r="F10103" s="4">
        <v>7.2030900000000003E-4</v>
      </c>
      <c r="G10103" s="4">
        <v>1</v>
      </c>
      <c r="H10103" s="4">
        <v>1</v>
      </c>
      <c r="I10103" s="4">
        <v>1</v>
      </c>
      <c r="J10103" s="4" t="s">
        <v>12244</v>
      </c>
      <c r="K10103" s="4">
        <v>0</v>
      </c>
      <c r="L10103" s="4">
        <v>1046.52251</v>
      </c>
      <c r="M10103" s="4" t="s">
        <v>29</v>
      </c>
      <c r="N10103" s="4" t="s">
        <v>29</v>
      </c>
      <c r="O10103" s="4">
        <v>2.6459999999999998E-4</v>
      </c>
      <c r="P10103" s="4">
        <v>3.297E-3</v>
      </c>
      <c r="Q10103" s="4">
        <v>2.2200000000000002</v>
      </c>
    </row>
    <row r="10104" spans="1:29" x14ac:dyDescent="0.25">
      <c r="A10104" s="3" t="s">
        <v>29</v>
      </c>
      <c r="B10104" s="3" t="s">
        <v>30</v>
      </c>
      <c r="C10104" s="3" t="s">
        <v>12248</v>
      </c>
      <c r="D10104" s="3" t="s">
        <v>12249</v>
      </c>
      <c r="E10104" s="3">
        <v>3.0000000000000001E-3</v>
      </c>
      <c r="F10104" s="3">
        <v>2.4660000000000002</v>
      </c>
      <c r="G10104" s="3">
        <v>1</v>
      </c>
      <c r="H10104" s="3">
        <v>1</v>
      </c>
      <c r="I10104" s="3">
        <v>1</v>
      </c>
      <c r="J10104" s="3">
        <v>1</v>
      </c>
      <c r="K10104" s="3">
        <v>799</v>
      </c>
      <c r="L10104" s="3">
        <v>88.8</v>
      </c>
      <c r="M10104" s="3">
        <v>8.07</v>
      </c>
      <c r="N10104" s="3">
        <v>1.81</v>
      </c>
      <c r="O10104" s="3">
        <v>1</v>
      </c>
      <c r="P10104" s="3" t="s">
        <v>5204</v>
      </c>
      <c r="Q10104" s="3" t="s">
        <v>34</v>
      </c>
      <c r="R10104" s="3" t="s">
        <v>34</v>
      </c>
      <c r="S10104" s="3" t="s">
        <v>12250</v>
      </c>
      <c r="T10104" s="3" t="s">
        <v>34</v>
      </c>
      <c r="U10104" s="3" t="s">
        <v>12248</v>
      </c>
      <c r="V10104" s="3" t="s">
        <v>34</v>
      </c>
      <c r="W10104" s="3" t="s">
        <v>2549</v>
      </c>
      <c r="X10104" s="3" t="s">
        <v>34</v>
      </c>
      <c r="Y10104" s="3" t="s">
        <v>34</v>
      </c>
      <c r="Z10104" s="3" t="s">
        <v>34</v>
      </c>
      <c r="AA10104" s="3">
        <v>0</v>
      </c>
      <c r="AB10104" s="3" t="s">
        <v>29</v>
      </c>
      <c r="AC10104" s="3">
        <v>1</v>
      </c>
    </row>
    <row r="10105" spans="1:29" hidden="1" outlineLevel="1" collapsed="1" x14ac:dyDescent="0.25">
      <c r="A10105" t="s">
        <v>34</v>
      </c>
      <c r="B10105" s="2" t="s">
        <v>39</v>
      </c>
      <c r="C10105" s="2" t="s">
        <v>40</v>
      </c>
      <c r="D10105" s="2" t="s">
        <v>41</v>
      </c>
      <c r="E10105" s="2" t="s">
        <v>42</v>
      </c>
      <c r="F10105" s="2" t="s">
        <v>43</v>
      </c>
      <c r="G10105" s="2" t="s">
        <v>28</v>
      </c>
      <c r="H10105" s="2" t="s">
        <v>44</v>
      </c>
      <c r="I10105" s="2" t="s">
        <v>8</v>
      </c>
      <c r="J10105" s="2" t="s">
        <v>45</v>
      </c>
      <c r="K10105" s="2" t="s">
        <v>46</v>
      </c>
      <c r="L10105" s="2" t="s">
        <v>47</v>
      </c>
      <c r="M10105" s="2" t="s">
        <v>27</v>
      </c>
      <c r="N10105" s="2" t="s">
        <v>48</v>
      </c>
      <c r="O10105" s="2" t="s">
        <v>49</v>
      </c>
      <c r="P10105" s="2" t="s">
        <v>50</v>
      </c>
      <c r="Q10105" s="2" t="s">
        <v>51</v>
      </c>
    </row>
    <row r="10106" spans="1:29" hidden="1" outlineLevel="1" collapsed="1" x14ac:dyDescent="0.25">
      <c r="A10106" t="s">
        <v>34</v>
      </c>
      <c r="B10106" s="4" t="s">
        <v>29</v>
      </c>
      <c r="C10106" s="4" t="s">
        <v>12251</v>
      </c>
      <c r="D10106" s="4" t="s">
        <v>34</v>
      </c>
      <c r="E10106" s="4">
        <v>2.0703300000000001E-2</v>
      </c>
      <c r="F10106" s="4">
        <v>7.2030900000000003E-4</v>
      </c>
      <c r="G10106" s="4">
        <v>1</v>
      </c>
      <c r="H10106" s="4">
        <v>1</v>
      </c>
      <c r="I10106" s="4">
        <v>1</v>
      </c>
      <c r="J10106" s="4" t="s">
        <v>12248</v>
      </c>
      <c r="K10106" s="4">
        <v>0</v>
      </c>
      <c r="L10106" s="4">
        <v>1350.70523</v>
      </c>
      <c r="M10106" s="4" t="s">
        <v>29</v>
      </c>
      <c r="N10106" s="4" t="s">
        <v>29</v>
      </c>
      <c r="O10106" s="4">
        <v>2.6459999999999998E-4</v>
      </c>
      <c r="P10106" s="4">
        <v>3.4169999999999999E-3</v>
      </c>
      <c r="Q10106" s="4">
        <v>1.81</v>
      </c>
    </row>
    <row r="10107" spans="1:29" x14ac:dyDescent="0.25">
      <c r="A10107" s="3" t="s">
        <v>29</v>
      </c>
      <c r="B10107" s="3" t="s">
        <v>30</v>
      </c>
      <c r="C10107" s="3" t="s">
        <v>12252</v>
      </c>
      <c r="D10107" s="3" t="s">
        <v>12253</v>
      </c>
      <c r="E10107" s="3">
        <v>3.0000000000000001E-3</v>
      </c>
      <c r="F10107" s="3">
        <v>2.464</v>
      </c>
      <c r="G10107" s="3">
        <v>7</v>
      </c>
      <c r="H10107" s="3">
        <v>1</v>
      </c>
      <c r="I10107" s="3">
        <v>1</v>
      </c>
      <c r="J10107" s="3">
        <v>1</v>
      </c>
      <c r="K10107" s="3">
        <v>176</v>
      </c>
      <c r="L10107" s="3">
        <v>19.399999999999999</v>
      </c>
      <c r="M10107" s="3">
        <v>8.41</v>
      </c>
      <c r="N10107" s="3">
        <v>0</v>
      </c>
      <c r="O10107" s="3">
        <v>1</v>
      </c>
      <c r="P10107" s="3" t="s">
        <v>636</v>
      </c>
      <c r="Q10107" s="3" t="s">
        <v>12254</v>
      </c>
      <c r="R10107" s="3" t="s">
        <v>189</v>
      </c>
      <c r="S10107" s="3" t="s">
        <v>12255</v>
      </c>
      <c r="T10107" s="3" t="s">
        <v>12256</v>
      </c>
      <c r="U10107" s="3" t="s">
        <v>12252</v>
      </c>
      <c r="V10107" s="3" t="s">
        <v>12257</v>
      </c>
      <c r="W10107" s="3" t="s">
        <v>638</v>
      </c>
      <c r="X10107" s="3" t="s">
        <v>34</v>
      </c>
      <c r="Y10107" s="3" t="s">
        <v>34</v>
      </c>
      <c r="Z10107" s="3" t="s">
        <v>34</v>
      </c>
      <c r="AA10107" s="3">
        <v>0</v>
      </c>
      <c r="AB10107" s="3" t="s">
        <v>29</v>
      </c>
      <c r="AC10107" s="3">
        <v>1</v>
      </c>
    </row>
    <row r="10108" spans="1:29" hidden="1" outlineLevel="1" collapsed="1" x14ac:dyDescent="0.25">
      <c r="A10108" t="s">
        <v>34</v>
      </c>
      <c r="B10108" s="2" t="s">
        <v>39</v>
      </c>
      <c r="C10108" s="2" t="s">
        <v>40</v>
      </c>
      <c r="D10108" s="2" t="s">
        <v>41</v>
      </c>
      <c r="E10108" s="2" t="s">
        <v>42</v>
      </c>
      <c r="F10108" s="2" t="s">
        <v>43</v>
      </c>
      <c r="G10108" s="2" t="s">
        <v>28</v>
      </c>
      <c r="H10108" s="2" t="s">
        <v>44</v>
      </c>
      <c r="I10108" s="2" t="s">
        <v>8</v>
      </c>
      <c r="J10108" s="2" t="s">
        <v>45</v>
      </c>
      <c r="K10108" s="2" t="s">
        <v>46</v>
      </c>
      <c r="L10108" s="2" t="s">
        <v>47</v>
      </c>
      <c r="M10108" s="2" t="s">
        <v>27</v>
      </c>
      <c r="N10108" s="2" t="s">
        <v>48</v>
      </c>
      <c r="O10108" s="2" t="s">
        <v>49</v>
      </c>
      <c r="P10108" s="2" t="s">
        <v>50</v>
      </c>
      <c r="Q10108" s="2" t="s">
        <v>51</v>
      </c>
    </row>
    <row r="10109" spans="1:29" hidden="1" outlineLevel="1" collapsed="1" x14ac:dyDescent="0.25">
      <c r="A10109" t="s">
        <v>34</v>
      </c>
      <c r="B10109" s="4" t="s">
        <v>29</v>
      </c>
      <c r="C10109" s="4" t="s">
        <v>12258</v>
      </c>
      <c r="D10109" s="4" t="s">
        <v>196</v>
      </c>
      <c r="E10109" s="4">
        <v>2.0833600000000001E-2</v>
      </c>
      <c r="F10109" s="4">
        <v>7.2030900000000003E-4</v>
      </c>
      <c r="G10109" s="4">
        <v>1</v>
      </c>
      <c r="H10109" s="4">
        <v>1</v>
      </c>
      <c r="I10109" s="4">
        <v>1</v>
      </c>
      <c r="J10109" s="4" t="s">
        <v>12252</v>
      </c>
      <c r="K10109" s="4">
        <v>0</v>
      </c>
      <c r="L10109" s="4">
        <v>1303.6786999999999</v>
      </c>
      <c r="M10109" s="4" t="s">
        <v>29</v>
      </c>
      <c r="N10109" s="4" t="s">
        <v>29</v>
      </c>
      <c r="O10109" s="4">
        <v>2.6459999999999998E-4</v>
      </c>
      <c r="P10109" s="4">
        <v>3.4390000000000002E-3</v>
      </c>
      <c r="Q10109" s="4">
        <v>1.1299999999999999</v>
      </c>
    </row>
    <row r="10110" spans="1:29" x14ac:dyDescent="0.25">
      <c r="A10110" s="3" t="s">
        <v>29</v>
      </c>
      <c r="B10110" s="3" t="s">
        <v>30</v>
      </c>
      <c r="C10110" s="3" t="s">
        <v>12259</v>
      </c>
      <c r="D10110" s="3" t="s">
        <v>12260</v>
      </c>
      <c r="E10110" s="3">
        <v>3.0000000000000001E-3</v>
      </c>
      <c r="F10110" s="3">
        <v>2.4590000000000001</v>
      </c>
      <c r="G10110" s="3">
        <v>5</v>
      </c>
      <c r="H10110" s="3">
        <v>1</v>
      </c>
      <c r="I10110" s="3">
        <v>3</v>
      </c>
      <c r="J10110" s="3">
        <v>1</v>
      </c>
      <c r="K10110" s="3">
        <v>588</v>
      </c>
      <c r="L10110" s="3">
        <v>65.599999999999994</v>
      </c>
      <c r="M10110" s="3">
        <v>9.92</v>
      </c>
      <c r="N10110" s="3">
        <v>8.49</v>
      </c>
      <c r="O10110" s="3">
        <v>1</v>
      </c>
      <c r="P10110" s="3" t="s">
        <v>4087</v>
      </c>
      <c r="Q10110" s="3" t="s">
        <v>34</v>
      </c>
      <c r="R10110" s="3" t="s">
        <v>5562</v>
      </c>
      <c r="S10110" s="3" t="s">
        <v>12261</v>
      </c>
      <c r="T10110" s="3" t="s">
        <v>34</v>
      </c>
      <c r="U10110" s="3" t="s">
        <v>12259</v>
      </c>
      <c r="V10110" s="3" t="s">
        <v>34</v>
      </c>
      <c r="W10110" s="3" t="s">
        <v>810</v>
      </c>
      <c r="X10110" s="3" t="s">
        <v>34</v>
      </c>
      <c r="Y10110" s="3" t="s">
        <v>34</v>
      </c>
      <c r="Z10110" s="3" t="s">
        <v>34</v>
      </c>
      <c r="AA10110" s="3">
        <v>0</v>
      </c>
      <c r="AB10110" s="3" t="s">
        <v>29</v>
      </c>
      <c r="AC10110" s="3">
        <v>1</v>
      </c>
    </row>
    <row r="10111" spans="1:29" hidden="1" outlineLevel="1" collapsed="1" x14ac:dyDescent="0.25">
      <c r="A10111" t="s">
        <v>34</v>
      </c>
      <c r="B10111" s="2" t="s">
        <v>39</v>
      </c>
      <c r="C10111" s="2" t="s">
        <v>40</v>
      </c>
      <c r="D10111" s="2" t="s">
        <v>41</v>
      </c>
      <c r="E10111" s="2" t="s">
        <v>42</v>
      </c>
      <c r="F10111" s="2" t="s">
        <v>43</v>
      </c>
      <c r="G10111" s="2" t="s">
        <v>28</v>
      </c>
      <c r="H10111" s="2" t="s">
        <v>44</v>
      </c>
      <c r="I10111" s="2" t="s">
        <v>8</v>
      </c>
      <c r="J10111" s="2" t="s">
        <v>45</v>
      </c>
      <c r="K10111" s="2" t="s">
        <v>46</v>
      </c>
      <c r="L10111" s="2" t="s">
        <v>47</v>
      </c>
      <c r="M10111" s="2" t="s">
        <v>27</v>
      </c>
      <c r="N10111" s="2" t="s">
        <v>48</v>
      </c>
      <c r="O10111" s="2" t="s">
        <v>49</v>
      </c>
      <c r="P10111" s="2" t="s">
        <v>50</v>
      </c>
      <c r="Q10111" s="2" t="s">
        <v>51</v>
      </c>
    </row>
    <row r="10112" spans="1:29" hidden="1" outlineLevel="1" collapsed="1" x14ac:dyDescent="0.25">
      <c r="A10112" t="s">
        <v>34</v>
      </c>
      <c r="B10112" s="4" t="s">
        <v>29</v>
      </c>
      <c r="C10112" s="4" t="s">
        <v>12262</v>
      </c>
      <c r="D10112" s="4" t="s">
        <v>12263</v>
      </c>
      <c r="E10112" s="4">
        <v>0.13034299999999999</v>
      </c>
      <c r="F10112" s="4">
        <v>4.3961599999999997E-3</v>
      </c>
      <c r="G10112" s="4">
        <v>1</v>
      </c>
      <c r="H10112" s="4">
        <v>1</v>
      </c>
      <c r="I10112" s="4">
        <v>2</v>
      </c>
      <c r="J10112" s="4" t="s">
        <v>12259</v>
      </c>
      <c r="K10112" s="4">
        <v>0</v>
      </c>
      <c r="L10112" s="4">
        <v>2989.3128700000002</v>
      </c>
      <c r="M10112" s="4" t="s">
        <v>29</v>
      </c>
      <c r="N10112" s="4" t="s">
        <v>29</v>
      </c>
      <c r="O10112" s="4">
        <v>1.573E-3</v>
      </c>
      <c r="P10112" s="4">
        <v>4.0570000000000002E-2</v>
      </c>
      <c r="Q10112" s="4">
        <v>2.35</v>
      </c>
    </row>
    <row r="10113" spans="1:29" hidden="1" outlineLevel="1" collapsed="1" x14ac:dyDescent="0.25">
      <c r="A10113" t="s">
        <v>34</v>
      </c>
      <c r="B10113" s="4" t="s">
        <v>29</v>
      </c>
      <c r="C10113" s="4" t="s">
        <v>12262</v>
      </c>
      <c r="D10113" s="4" t="s">
        <v>1017</v>
      </c>
      <c r="E10113" s="4">
        <v>0.21070900000000001</v>
      </c>
      <c r="F10113" s="4">
        <v>6.4028499999999999E-3</v>
      </c>
      <c r="G10113" s="4">
        <v>1</v>
      </c>
      <c r="H10113" s="4">
        <v>1</v>
      </c>
      <c r="I10113" s="4">
        <v>1</v>
      </c>
      <c r="J10113" s="4" t="s">
        <v>12259</v>
      </c>
      <c r="K10113" s="4">
        <v>0</v>
      </c>
      <c r="L10113" s="4">
        <v>2909.34654</v>
      </c>
      <c r="M10113" s="4" t="s">
        <v>29</v>
      </c>
      <c r="N10113" s="4" t="s">
        <v>29</v>
      </c>
      <c r="O10113" s="4">
        <v>2.3830000000000001E-3</v>
      </c>
      <c r="P10113" s="4">
        <v>8.5690000000000002E-2</v>
      </c>
      <c r="Q10113" s="4">
        <v>3.21</v>
      </c>
    </row>
    <row r="10114" spans="1:29" x14ac:dyDescent="0.25">
      <c r="A10114" s="3" t="s">
        <v>29</v>
      </c>
      <c r="B10114" s="3" t="s">
        <v>30</v>
      </c>
      <c r="C10114" s="3" t="s">
        <v>12264</v>
      </c>
      <c r="D10114" s="3" t="s">
        <v>12265</v>
      </c>
      <c r="E10114" s="3">
        <v>3.0000000000000001E-3</v>
      </c>
      <c r="F10114" s="3">
        <v>2.4550000000000001</v>
      </c>
      <c r="G10114" s="3">
        <v>2</v>
      </c>
      <c r="H10114" s="3">
        <v>1</v>
      </c>
      <c r="I10114" s="3">
        <v>1</v>
      </c>
      <c r="J10114" s="3">
        <v>1</v>
      </c>
      <c r="K10114" s="3">
        <v>761</v>
      </c>
      <c r="L10114" s="3">
        <v>84.7</v>
      </c>
      <c r="M10114" s="3">
        <v>5.41</v>
      </c>
      <c r="N10114" s="3">
        <v>3.29</v>
      </c>
      <c r="O10114" s="3">
        <v>1</v>
      </c>
      <c r="P10114" s="3" t="s">
        <v>34</v>
      </c>
      <c r="Q10114" s="3" t="s">
        <v>34</v>
      </c>
      <c r="R10114" s="3" t="s">
        <v>34</v>
      </c>
      <c r="S10114" s="3" t="s">
        <v>34</v>
      </c>
      <c r="T10114" s="3" t="s">
        <v>34</v>
      </c>
      <c r="U10114" s="3" t="s">
        <v>12264</v>
      </c>
      <c r="V10114" s="3" t="s">
        <v>34</v>
      </c>
      <c r="W10114" s="3" t="s">
        <v>1139</v>
      </c>
      <c r="X10114" s="3" t="s">
        <v>34</v>
      </c>
      <c r="Y10114" s="3" t="s">
        <v>34</v>
      </c>
      <c r="Z10114" s="3" t="s">
        <v>34</v>
      </c>
      <c r="AA10114" s="3">
        <v>0</v>
      </c>
      <c r="AB10114" s="3" t="s">
        <v>29</v>
      </c>
      <c r="AC10114" s="3">
        <v>1</v>
      </c>
    </row>
    <row r="10115" spans="1:29" hidden="1" outlineLevel="1" collapsed="1" x14ac:dyDescent="0.25">
      <c r="A10115" t="s">
        <v>34</v>
      </c>
      <c r="B10115" s="2" t="s">
        <v>39</v>
      </c>
      <c r="C10115" s="2" t="s">
        <v>40</v>
      </c>
      <c r="D10115" s="2" t="s">
        <v>41</v>
      </c>
      <c r="E10115" s="2" t="s">
        <v>42</v>
      </c>
      <c r="F10115" s="2" t="s">
        <v>43</v>
      </c>
      <c r="G10115" s="2" t="s">
        <v>28</v>
      </c>
      <c r="H10115" s="2" t="s">
        <v>44</v>
      </c>
      <c r="I10115" s="2" t="s">
        <v>8</v>
      </c>
      <c r="J10115" s="2" t="s">
        <v>45</v>
      </c>
      <c r="K10115" s="2" t="s">
        <v>46</v>
      </c>
      <c r="L10115" s="2" t="s">
        <v>47</v>
      </c>
      <c r="M10115" s="2" t="s">
        <v>27</v>
      </c>
      <c r="N10115" s="2" t="s">
        <v>48</v>
      </c>
      <c r="O10115" s="2" t="s">
        <v>49</v>
      </c>
      <c r="P10115" s="2" t="s">
        <v>50</v>
      </c>
      <c r="Q10115" s="2" t="s">
        <v>51</v>
      </c>
    </row>
    <row r="10116" spans="1:29" hidden="1" outlineLevel="1" collapsed="1" x14ac:dyDescent="0.25">
      <c r="A10116" t="s">
        <v>34</v>
      </c>
      <c r="B10116" s="4" t="s">
        <v>29</v>
      </c>
      <c r="C10116" s="4" t="s">
        <v>12266</v>
      </c>
      <c r="D10116" s="4" t="s">
        <v>34</v>
      </c>
      <c r="E10116" s="4">
        <v>2.1096500000000001E-2</v>
      </c>
      <c r="F10116" s="4">
        <v>7.2030900000000003E-4</v>
      </c>
      <c r="G10116" s="4">
        <v>1</v>
      </c>
      <c r="H10116" s="4">
        <v>1</v>
      </c>
      <c r="I10116" s="4">
        <v>1</v>
      </c>
      <c r="J10116" s="4" t="s">
        <v>12264</v>
      </c>
      <c r="K10116" s="4">
        <v>0</v>
      </c>
      <c r="L10116" s="4">
        <v>1946.9970499999999</v>
      </c>
      <c r="M10116" s="4" t="s">
        <v>29</v>
      </c>
      <c r="N10116" s="4" t="s">
        <v>29</v>
      </c>
      <c r="O10116" s="4">
        <v>2.6459999999999998E-4</v>
      </c>
      <c r="P10116" s="4">
        <v>3.5049999999999999E-3</v>
      </c>
      <c r="Q10116" s="4">
        <v>3.29</v>
      </c>
    </row>
    <row r="10117" spans="1:29" x14ac:dyDescent="0.25">
      <c r="A10117" s="3" t="s">
        <v>29</v>
      </c>
      <c r="B10117" s="3" t="s">
        <v>30</v>
      </c>
      <c r="C10117" s="3" t="s">
        <v>12267</v>
      </c>
      <c r="D10117" s="3" t="s">
        <v>12268</v>
      </c>
      <c r="E10117" s="3">
        <v>3.0000000000000001E-3</v>
      </c>
      <c r="F10117" s="3">
        <v>2.448</v>
      </c>
      <c r="G10117" s="3">
        <v>5</v>
      </c>
      <c r="H10117" s="3">
        <v>1</v>
      </c>
      <c r="I10117" s="3">
        <v>1</v>
      </c>
      <c r="J10117" s="3">
        <v>1</v>
      </c>
      <c r="K10117" s="3">
        <v>222</v>
      </c>
      <c r="L10117" s="3">
        <v>25.6</v>
      </c>
      <c r="M10117" s="3">
        <v>6.93</v>
      </c>
      <c r="N10117" s="3">
        <v>2.56</v>
      </c>
      <c r="O10117" s="3">
        <v>1</v>
      </c>
      <c r="P10117" s="3" t="s">
        <v>4087</v>
      </c>
      <c r="Q10117" s="3" t="s">
        <v>34</v>
      </c>
      <c r="R10117" s="3" t="s">
        <v>34</v>
      </c>
      <c r="S10117" s="3" t="s">
        <v>12269</v>
      </c>
      <c r="T10117" s="3" t="s">
        <v>34</v>
      </c>
      <c r="U10117" s="3" t="s">
        <v>12267</v>
      </c>
      <c r="V10117" s="3" t="s">
        <v>34</v>
      </c>
      <c r="W10117" s="3" t="s">
        <v>1139</v>
      </c>
      <c r="X10117" s="3" t="s">
        <v>34</v>
      </c>
      <c r="Y10117" s="3" t="s">
        <v>34</v>
      </c>
      <c r="Z10117" s="3" t="s">
        <v>34</v>
      </c>
      <c r="AA10117" s="3">
        <v>0</v>
      </c>
      <c r="AB10117" s="3" t="s">
        <v>29</v>
      </c>
      <c r="AC10117" s="3">
        <v>1</v>
      </c>
    </row>
    <row r="10118" spans="1:29" hidden="1" outlineLevel="1" collapsed="1" x14ac:dyDescent="0.25">
      <c r="A10118" t="s">
        <v>34</v>
      </c>
      <c r="B10118" s="2" t="s">
        <v>39</v>
      </c>
      <c r="C10118" s="2" t="s">
        <v>40</v>
      </c>
      <c r="D10118" s="2" t="s">
        <v>41</v>
      </c>
      <c r="E10118" s="2" t="s">
        <v>42</v>
      </c>
      <c r="F10118" s="2" t="s">
        <v>43</v>
      </c>
      <c r="G10118" s="2" t="s">
        <v>28</v>
      </c>
      <c r="H10118" s="2" t="s">
        <v>44</v>
      </c>
      <c r="I10118" s="2" t="s">
        <v>8</v>
      </c>
      <c r="J10118" s="2" t="s">
        <v>45</v>
      </c>
      <c r="K10118" s="2" t="s">
        <v>46</v>
      </c>
      <c r="L10118" s="2" t="s">
        <v>47</v>
      </c>
      <c r="M10118" s="2" t="s">
        <v>27</v>
      </c>
      <c r="N10118" s="2" t="s">
        <v>48</v>
      </c>
      <c r="O10118" s="2" t="s">
        <v>49</v>
      </c>
      <c r="P10118" s="2" t="s">
        <v>50</v>
      </c>
      <c r="Q10118" s="2" t="s">
        <v>51</v>
      </c>
    </row>
    <row r="10119" spans="1:29" hidden="1" outlineLevel="1" collapsed="1" x14ac:dyDescent="0.25">
      <c r="A10119" t="s">
        <v>34</v>
      </c>
      <c r="B10119" s="4" t="s">
        <v>29</v>
      </c>
      <c r="C10119" s="4" t="s">
        <v>12270</v>
      </c>
      <c r="D10119" s="4" t="s">
        <v>34</v>
      </c>
      <c r="E10119" s="4">
        <v>2.1362699999999998E-2</v>
      </c>
      <c r="F10119" s="4">
        <v>7.2030900000000003E-4</v>
      </c>
      <c r="G10119" s="4">
        <v>1</v>
      </c>
      <c r="H10119" s="4">
        <v>1</v>
      </c>
      <c r="I10119" s="4">
        <v>1</v>
      </c>
      <c r="J10119" s="4" t="s">
        <v>12267</v>
      </c>
      <c r="K10119" s="4">
        <v>1</v>
      </c>
      <c r="L10119" s="4">
        <v>1451.7892899999999</v>
      </c>
      <c r="M10119" s="4" t="s">
        <v>29</v>
      </c>
      <c r="N10119" s="4" t="s">
        <v>29</v>
      </c>
      <c r="O10119" s="4">
        <v>2.6459999999999998E-4</v>
      </c>
      <c r="P10119" s="4">
        <v>3.5620000000000001E-3</v>
      </c>
      <c r="Q10119" s="4">
        <v>2.56</v>
      </c>
    </row>
    <row r="10120" spans="1:29" x14ac:dyDescent="0.25">
      <c r="A10120" s="3" t="s">
        <v>29</v>
      </c>
      <c r="B10120" s="3" t="s">
        <v>30</v>
      </c>
      <c r="C10120" s="3" t="s">
        <v>12271</v>
      </c>
      <c r="D10120" s="3" t="s">
        <v>12272</v>
      </c>
      <c r="E10120" s="3">
        <v>3.0000000000000001E-3</v>
      </c>
      <c r="F10120" s="3">
        <v>2.4420000000000002</v>
      </c>
      <c r="G10120" s="3">
        <v>2</v>
      </c>
      <c r="H10120" s="3">
        <v>1</v>
      </c>
      <c r="I10120" s="3">
        <v>1</v>
      </c>
      <c r="J10120" s="3">
        <v>1</v>
      </c>
      <c r="K10120" s="3">
        <v>463</v>
      </c>
      <c r="L10120" s="3">
        <v>52</v>
      </c>
      <c r="M10120" s="3">
        <v>5.73</v>
      </c>
      <c r="N10120" s="3">
        <v>2.36</v>
      </c>
      <c r="O10120" s="3">
        <v>1</v>
      </c>
      <c r="P10120" s="3" t="s">
        <v>315</v>
      </c>
      <c r="Q10120" s="3" t="s">
        <v>34</v>
      </c>
      <c r="R10120" s="3" t="s">
        <v>1854</v>
      </c>
      <c r="S10120" s="3" t="s">
        <v>12273</v>
      </c>
      <c r="T10120" s="3" t="s">
        <v>34</v>
      </c>
      <c r="U10120" s="3" t="s">
        <v>12271</v>
      </c>
      <c r="V10120" s="3" t="s">
        <v>34</v>
      </c>
      <c r="W10120" s="3" t="s">
        <v>1758</v>
      </c>
      <c r="X10120" s="3" t="s">
        <v>34</v>
      </c>
      <c r="Y10120" s="3" t="s">
        <v>34</v>
      </c>
      <c r="Z10120" s="3" t="s">
        <v>34</v>
      </c>
      <c r="AA10120" s="3">
        <v>0</v>
      </c>
      <c r="AB10120" s="3" t="s">
        <v>29</v>
      </c>
      <c r="AC10120" s="3">
        <v>1</v>
      </c>
    </row>
    <row r="10121" spans="1:29" hidden="1" outlineLevel="1" collapsed="1" x14ac:dyDescent="0.25">
      <c r="A10121" t="s">
        <v>34</v>
      </c>
      <c r="B10121" s="2" t="s">
        <v>39</v>
      </c>
      <c r="C10121" s="2" t="s">
        <v>40</v>
      </c>
      <c r="D10121" s="2" t="s">
        <v>41</v>
      </c>
      <c r="E10121" s="2" t="s">
        <v>42</v>
      </c>
      <c r="F10121" s="2" t="s">
        <v>43</v>
      </c>
      <c r="G10121" s="2" t="s">
        <v>28</v>
      </c>
      <c r="H10121" s="2" t="s">
        <v>44</v>
      </c>
      <c r="I10121" s="2" t="s">
        <v>8</v>
      </c>
      <c r="J10121" s="2" t="s">
        <v>45</v>
      </c>
      <c r="K10121" s="2" t="s">
        <v>46</v>
      </c>
      <c r="L10121" s="2" t="s">
        <v>47</v>
      </c>
      <c r="M10121" s="2" t="s">
        <v>27</v>
      </c>
      <c r="N10121" s="2" t="s">
        <v>48</v>
      </c>
      <c r="O10121" s="2" t="s">
        <v>49</v>
      </c>
      <c r="P10121" s="2" t="s">
        <v>50</v>
      </c>
      <c r="Q10121" s="2" t="s">
        <v>51</v>
      </c>
    </row>
    <row r="10122" spans="1:29" hidden="1" outlineLevel="1" collapsed="1" x14ac:dyDescent="0.25">
      <c r="A10122" t="s">
        <v>34</v>
      </c>
      <c r="B10122" s="4" t="s">
        <v>29</v>
      </c>
      <c r="C10122" s="4" t="s">
        <v>12274</v>
      </c>
      <c r="D10122" s="4" t="s">
        <v>34</v>
      </c>
      <c r="E10122" s="4">
        <v>2.1632200000000001E-2</v>
      </c>
      <c r="F10122" s="4">
        <v>7.2030900000000003E-4</v>
      </c>
      <c r="G10122" s="4">
        <v>1</v>
      </c>
      <c r="H10122" s="4">
        <v>1</v>
      </c>
      <c r="I10122" s="4">
        <v>1</v>
      </c>
      <c r="J10122" s="4" t="s">
        <v>12271</v>
      </c>
      <c r="K10122" s="4">
        <v>0</v>
      </c>
      <c r="L10122" s="4">
        <v>1030.5527500000001</v>
      </c>
      <c r="M10122" s="4" t="s">
        <v>29</v>
      </c>
      <c r="N10122" s="4" t="s">
        <v>29</v>
      </c>
      <c r="O10122" s="4">
        <v>2.6459999999999998E-4</v>
      </c>
      <c r="P10122" s="4">
        <v>3.6129999999999999E-3</v>
      </c>
      <c r="Q10122" s="4">
        <v>2.36</v>
      </c>
    </row>
    <row r="10123" spans="1:29" x14ac:dyDescent="0.25">
      <c r="A10123" s="3" t="s">
        <v>29</v>
      </c>
      <c r="B10123" s="3" t="s">
        <v>30</v>
      </c>
      <c r="C10123" s="3" t="s">
        <v>12275</v>
      </c>
      <c r="D10123" s="3" t="s">
        <v>12276</v>
      </c>
      <c r="E10123" s="3">
        <v>4.0000000000000001E-3</v>
      </c>
      <c r="F10123" s="3">
        <v>2.4119999999999999</v>
      </c>
      <c r="G10123" s="3">
        <v>3</v>
      </c>
      <c r="H10123" s="3">
        <v>2</v>
      </c>
      <c r="I10123" s="3">
        <v>2</v>
      </c>
      <c r="J10123" s="3">
        <v>2</v>
      </c>
      <c r="K10123" s="3">
        <v>832</v>
      </c>
      <c r="L10123" s="3">
        <v>93.6</v>
      </c>
      <c r="M10123" s="3">
        <v>5.45</v>
      </c>
      <c r="N10123" s="3">
        <v>1.98</v>
      </c>
      <c r="O10123" s="3">
        <v>2</v>
      </c>
      <c r="P10123" s="3" t="s">
        <v>636</v>
      </c>
      <c r="Q10123" s="3" t="s">
        <v>12277</v>
      </c>
      <c r="R10123" s="3" t="s">
        <v>1044</v>
      </c>
      <c r="S10123" s="3" t="s">
        <v>12278</v>
      </c>
      <c r="T10123" s="3" t="s">
        <v>34</v>
      </c>
      <c r="U10123" s="3" t="s">
        <v>12275</v>
      </c>
      <c r="V10123" s="3" t="s">
        <v>34</v>
      </c>
      <c r="W10123" s="3" t="s">
        <v>2549</v>
      </c>
      <c r="X10123" s="3" t="s">
        <v>34</v>
      </c>
      <c r="Y10123" s="3" t="s">
        <v>34</v>
      </c>
      <c r="Z10123" s="3" t="s">
        <v>34</v>
      </c>
      <c r="AA10123" s="3">
        <v>0</v>
      </c>
      <c r="AB10123" s="3" t="s">
        <v>29</v>
      </c>
      <c r="AC10123" s="3">
        <v>1</v>
      </c>
    </row>
    <row r="10124" spans="1:29" hidden="1" outlineLevel="1" collapsed="1" x14ac:dyDescent="0.25">
      <c r="A10124" t="s">
        <v>34</v>
      </c>
      <c r="B10124" s="2" t="s">
        <v>39</v>
      </c>
      <c r="C10124" s="2" t="s">
        <v>40</v>
      </c>
      <c r="D10124" s="2" t="s">
        <v>41</v>
      </c>
      <c r="E10124" s="2" t="s">
        <v>42</v>
      </c>
      <c r="F10124" s="2" t="s">
        <v>43</v>
      </c>
      <c r="G10124" s="2" t="s">
        <v>28</v>
      </c>
      <c r="H10124" s="2" t="s">
        <v>44</v>
      </c>
      <c r="I10124" s="2" t="s">
        <v>8</v>
      </c>
      <c r="J10124" s="2" t="s">
        <v>45</v>
      </c>
      <c r="K10124" s="2" t="s">
        <v>46</v>
      </c>
      <c r="L10124" s="2" t="s">
        <v>47</v>
      </c>
      <c r="M10124" s="2" t="s">
        <v>27</v>
      </c>
      <c r="N10124" s="2" t="s">
        <v>48</v>
      </c>
      <c r="O10124" s="2" t="s">
        <v>49</v>
      </c>
      <c r="P10124" s="2" t="s">
        <v>50</v>
      </c>
      <c r="Q10124" s="2" t="s">
        <v>51</v>
      </c>
    </row>
    <row r="10125" spans="1:29" hidden="1" outlineLevel="1" collapsed="1" x14ac:dyDescent="0.25">
      <c r="A10125" t="s">
        <v>34</v>
      </c>
      <c r="B10125" s="4" t="s">
        <v>29</v>
      </c>
      <c r="C10125" s="4" t="s">
        <v>12279</v>
      </c>
      <c r="D10125" s="4" t="s">
        <v>34</v>
      </c>
      <c r="E10125" s="4">
        <v>0.15815199999999999</v>
      </c>
      <c r="F10125" s="4">
        <v>5.1501400000000001E-3</v>
      </c>
      <c r="G10125" s="4">
        <v>1</v>
      </c>
      <c r="H10125" s="4">
        <v>1</v>
      </c>
      <c r="I10125" s="4">
        <v>1</v>
      </c>
      <c r="J10125" s="4" t="s">
        <v>12275</v>
      </c>
      <c r="K10125" s="4">
        <v>0</v>
      </c>
      <c r="L10125" s="4">
        <v>1223.67426</v>
      </c>
      <c r="M10125" s="4" t="s">
        <v>29</v>
      </c>
      <c r="N10125" s="4" t="s">
        <v>29</v>
      </c>
      <c r="O10125" s="4">
        <v>1.89E-3</v>
      </c>
      <c r="P10125" s="4">
        <v>5.4260000000000003E-2</v>
      </c>
      <c r="Q10125" s="4">
        <v>1.1399999999999999</v>
      </c>
    </row>
    <row r="10126" spans="1:29" hidden="1" outlineLevel="1" collapsed="1" x14ac:dyDescent="0.25">
      <c r="A10126" t="s">
        <v>34</v>
      </c>
      <c r="B10126" s="4" t="s">
        <v>29</v>
      </c>
      <c r="C10126" s="4" t="s">
        <v>12280</v>
      </c>
      <c r="D10126" s="4" t="s">
        <v>34</v>
      </c>
      <c r="E10126" s="4">
        <v>0.18781</v>
      </c>
      <c r="F10126" s="4">
        <v>5.3769400000000002E-3</v>
      </c>
      <c r="G10126" s="4">
        <v>1</v>
      </c>
      <c r="H10126" s="4">
        <v>1</v>
      </c>
      <c r="I10126" s="4">
        <v>1</v>
      </c>
      <c r="J10126" s="4" t="s">
        <v>12275</v>
      </c>
      <c r="K10126" s="4">
        <v>0</v>
      </c>
      <c r="L10126" s="4">
        <v>1318.6889100000001</v>
      </c>
      <c r="M10126" s="4" t="s">
        <v>29</v>
      </c>
      <c r="N10126" s="4" t="s">
        <v>29</v>
      </c>
      <c r="O10126" s="4">
        <v>2.0179999999999998E-3</v>
      </c>
      <c r="P10126" s="4">
        <v>7.1309999999999998E-2</v>
      </c>
      <c r="Q10126" s="4">
        <v>1.98</v>
      </c>
    </row>
    <row r="10127" spans="1:29" x14ac:dyDescent="0.25">
      <c r="A10127" s="3" t="s">
        <v>29</v>
      </c>
      <c r="B10127" s="3" t="s">
        <v>30</v>
      </c>
      <c r="C10127" s="3" t="s">
        <v>12281</v>
      </c>
      <c r="D10127" s="3" t="s">
        <v>12282</v>
      </c>
      <c r="E10127" s="3">
        <v>4.0000000000000001E-3</v>
      </c>
      <c r="F10127" s="3">
        <v>2.3889999999999998</v>
      </c>
      <c r="G10127" s="3">
        <v>1</v>
      </c>
      <c r="H10127" s="3">
        <v>1</v>
      </c>
      <c r="I10127" s="3">
        <v>1</v>
      </c>
      <c r="J10127" s="3">
        <v>1</v>
      </c>
      <c r="K10127" s="3">
        <v>1351</v>
      </c>
      <c r="L10127" s="3">
        <v>153</v>
      </c>
      <c r="M10127" s="3">
        <v>8.85</v>
      </c>
      <c r="N10127" s="3">
        <v>0</v>
      </c>
      <c r="O10127" s="3">
        <v>1</v>
      </c>
      <c r="P10127" s="3" t="s">
        <v>315</v>
      </c>
      <c r="Q10127" s="3" t="s">
        <v>34</v>
      </c>
      <c r="R10127" s="3" t="s">
        <v>3999</v>
      </c>
      <c r="S10127" s="3" t="s">
        <v>12283</v>
      </c>
      <c r="T10127" s="3" t="s">
        <v>34</v>
      </c>
      <c r="U10127" s="3" t="s">
        <v>12284</v>
      </c>
      <c r="V10127" s="3" t="s">
        <v>34</v>
      </c>
      <c r="W10127" s="3" t="s">
        <v>1343</v>
      </c>
      <c r="X10127" s="3" t="s">
        <v>34</v>
      </c>
      <c r="Y10127" s="3" t="s">
        <v>34</v>
      </c>
      <c r="Z10127" s="3" t="s">
        <v>34</v>
      </c>
      <c r="AA10127" s="3">
        <v>0</v>
      </c>
      <c r="AB10127" s="3" t="s">
        <v>29</v>
      </c>
      <c r="AC10127" s="3">
        <v>1</v>
      </c>
    </row>
    <row r="10128" spans="1:29" hidden="1" outlineLevel="1" collapsed="1" x14ac:dyDescent="0.25">
      <c r="A10128" t="s">
        <v>34</v>
      </c>
      <c r="B10128" s="2" t="s">
        <v>39</v>
      </c>
      <c r="C10128" s="2" t="s">
        <v>40</v>
      </c>
      <c r="D10128" s="2" t="s">
        <v>41</v>
      </c>
      <c r="E10128" s="2" t="s">
        <v>42</v>
      </c>
      <c r="F10128" s="2" t="s">
        <v>43</v>
      </c>
      <c r="G10128" s="2" t="s">
        <v>28</v>
      </c>
      <c r="H10128" s="2" t="s">
        <v>44</v>
      </c>
      <c r="I10128" s="2" t="s">
        <v>8</v>
      </c>
      <c r="J10128" s="2" t="s">
        <v>45</v>
      </c>
      <c r="K10128" s="2" t="s">
        <v>46</v>
      </c>
      <c r="L10128" s="2" t="s">
        <v>47</v>
      </c>
      <c r="M10128" s="2" t="s">
        <v>27</v>
      </c>
      <c r="N10128" s="2" t="s">
        <v>48</v>
      </c>
      <c r="O10128" s="2" t="s">
        <v>49</v>
      </c>
      <c r="P10128" s="2" t="s">
        <v>50</v>
      </c>
      <c r="Q10128" s="2" t="s">
        <v>51</v>
      </c>
    </row>
    <row r="10129" spans="1:29" hidden="1" outlineLevel="1" collapsed="1" x14ac:dyDescent="0.25">
      <c r="A10129" t="s">
        <v>34</v>
      </c>
      <c r="B10129" s="4" t="s">
        <v>29</v>
      </c>
      <c r="C10129" s="4" t="s">
        <v>12285</v>
      </c>
      <c r="D10129" s="4" t="s">
        <v>34</v>
      </c>
      <c r="E10129" s="4">
        <v>2.3910500000000001E-2</v>
      </c>
      <c r="F10129" s="4">
        <v>8.6581600000000005E-4</v>
      </c>
      <c r="G10129" s="4">
        <v>1</v>
      </c>
      <c r="H10129" s="4">
        <v>1</v>
      </c>
      <c r="I10129" s="4">
        <v>1</v>
      </c>
      <c r="J10129" s="4" t="s">
        <v>12281</v>
      </c>
      <c r="K10129" s="4">
        <v>0</v>
      </c>
      <c r="L10129" s="4">
        <v>1321.66878</v>
      </c>
      <c r="M10129" s="4" t="s">
        <v>29</v>
      </c>
      <c r="N10129" s="4" t="s">
        <v>29</v>
      </c>
      <c r="O10129" s="4">
        <v>3.1629999999999999E-4</v>
      </c>
      <c r="P10129" s="4">
        <v>4.084E-3</v>
      </c>
      <c r="Q10129" s="4">
        <v>1.85</v>
      </c>
    </row>
    <row r="10130" spans="1:29" x14ac:dyDescent="0.25">
      <c r="A10130" s="3" t="s">
        <v>29</v>
      </c>
      <c r="B10130" s="3" t="s">
        <v>30</v>
      </c>
      <c r="C10130" s="3" t="s">
        <v>12286</v>
      </c>
      <c r="D10130" s="3" t="s">
        <v>12287</v>
      </c>
      <c r="E10130" s="3">
        <v>4.0000000000000001E-3</v>
      </c>
      <c r="F10130" s="3">
        <v>2.3879999999999999</v>
      </c>
      <c r="G10130" s="3">
        <v>4</v>
      </c>
      <c r="H10130" s="3">
        <v>1</v>
      </c>
      <c r="I10130" s="3">
        <v>1</v>
      </c>
      <c r="J10130" s="3">
        <v>1</v>
      </c>
      <c r="K10130" s="3">
        <v>295</v>
      </c>
      <c r="L10130" s="3">
        <v>32.9</v>
      </c>
      <c r="M10130" s="3">
        <v>8.98</v>
      </c>
      <c r="N10130" s="3">
        <v>2.85</v>
      </c>
      <c r="O10130" s="3">
        <v>1</v>
      </c>
      <c r="P10130" s="3" t="s">
        <v>34</v>
      </c>
      <c r="Q10130" s="3" t="s">
        <v>34</v>
      </c>
      <c r="R10130" s="3" t="s">
        <v>34</v>
      </c>
      <c r="S10130" s="3" t="s">
        <v>12288</v>
      </c>
      <c r="T10130" s="3" t="s">
        <v>34</v>
      </c>
      <c r="U10130" s="3" t="s">
        <v>12289</v>
      </c>
      <c r="V10130" s="3" t="s">
        <v>34</v>
      </c>
      <c r="W10130" s="3" t="s">
        <v>38</v>
      </c>
      <c r="X10130" s="3" t="s">
        <v>34</v>
      </c>
      <c r="Y10130" s="3" t="s">
        <v>34</v>
      </c>
      <c r="Z10130" s="3" t="s">
        <v>34</v>
      </c>
      <c r="AA10130" s="3">
        <v>0</v>
      </c>
      <c r="AB10130" s="3" t="s">
        <v>29</v>
      </c>
      <c r="AC10130" s="3">
        <v>1</v>
      </c>
    </row>
    <row r="10131" spans="1:29" hidden="1" outlineLevel="1" collapsed="1" x14ac:dyDescent="0.25">
      <c r="A10131" t="s">
        <v>34</v>
      </c>
      <c r="B10131" s="2" t="s">
        <v>39</v>
      </c>
      <c r="C10131" s="2" t="s">
        <v>40</v>
      </c>
      <c r="D10131" s="2" t="s">
        <v>41</v>
      </c>
      <c r="E10131" s="2" t="s">
        <v>42</v>
      </c>
      <c r="F10131" s="2" t="s">
        <v>43</v>
      </c>
      <c r="G10131" s="2" t="s">
        <v>28</v>
      </c>
      <c r="H10131" s="2" t="s">
        <v>44</v>
      </c>
      <c r="I10131" s="2" t="s">
        <v>8</v>
      </c>
      <c r="J10131" s="2" t="s">
        <v>45</v>
      </c>
      <c r="K10131" s="2" t="s">
        <v>46</v>
      </c>
      <c r="L10131" s="2" t="s">
        <v>47</v>
      </c>
      <c r="M10131" s="2" t="s">
        <v>27</v>
      </c>
      <c r="N10131" s="2" t="s">
        <v>48</v>
      </c>
      <c r="O10131" s="2" t="s">
        <v>49</v>
      </c>
      <c r="P10131" s="2" t="s">
        <v>50</v>
      </c>
      <c r="Q10131" s="2" t="s">
        <v>51</v>
      </c>
    </row>
    <row r="10132" spans="1:29" hidden="1" outlineLevel="1" collapsed="1" x14ac:dyDescent="0.25">
      <c r="A10132" t="s">
        <v>34</v>
      </c>
      <c r="B10132" s="4" t="s">
        <v>29</v>
      </c>
      <c r="C10132" s="4" t="s">
        <v>12290</v>
      </c>
      <c r="D10132" s="4" t="s">
        <v>34</v>
      </c>
      <c r="E10132" s="4">
        <v>2.3910500000000001E-2</v>
      </c>
      <c r="F10132" s="4">
        <v>8.6581600000000005E-4</v>
      </c>
      <c r="G10132" s="4">
        <v>1</v>
      </c>
      <c r="H10132" s="4">
        <v>1</v>
      </c>
      <c r="I10132" s="4">
        <v>1</v>
      </c>
      <c r="J10132" s="4" t="s">
        <v>12286</v>
      </c>
      <c r="K10132" s="4">
        <v>0</v>
      </c>
      <c r="L10132" s="4">
        <v>1268.67326</v>
      </c>
      <c r="M10132" s="4" t="s">
        <v>29</v>
      </c>
      <c r="N10132" s="4" t="s">
        <v>29</v>
      </c>
      <c r="O10132" s="4">
        <v>3.1629999999999999E-4</v>
      </c>
      <c r="P10132" s="4">
        <v>4.0899999999999999E-3</v>
      </c>
      <c r="Q10132" s="4">
        <v>2.85</v>
      </c>
    </row>
    <row r="10133" spans="1:29" x14ac:dyDescent="0.25">
      <c r="A10133" s="3" t="s">
        <v>29</v>
      </c>
      <c r="B10133" s="3" t="s">
        <v>30</v>
      </c>
      <c r="C10133" s="3" t="s">
        <v>12291</v>
      </c>
      <c r="D10133" s="3" t="s">
        <v>12292</v>
      </c>
      <c r="E10133" s="3">
        <v>4.0000000000000001E-3</v>
      </c>
      <c r="F10133" s="3">
        <v>2.3860000000000001</v>
      </c>
      <c r="G10133" s="3">
        <v>2</v>
      </c>
      <c r="H10133" s="3">
        <v>1</v>
      </c>
      <c r="I10133" s="3">
        <v>1</v>
      </c>
      <c r="J10133" s="3">
        <v>1</v>
      </c>
      <c r="K10133" s="3">
        <v>859</v>
      </c>
      <c r="L10133" s="3">
        <v>95.4</v>
      </c>
      <c r="M10133" s="3">
        <v>8.0299999999999994</v>
      </c>
      <c r="N10133" s="3">
        <v>0</v>
      </c>
      <c r="O10133" s="3">
        <v>1</v>
      </c>
      <c r="P10133" s="3" t="s">
        <v>4087</v>
      </c>
      <c r="Q10133" s="3" t="s">
        <v>2186</v>
      </c>
      <c r="R10133" s="3" t="s">
        <v>2311</v>
      </c>
      <c r="S10133" s="3" t="s">
        <v>8611</v>
      </c>
      <c r="T10133" s="3" t="s">
        <v>12293</v>
      </c>
      <c r="U10133" s="3" t="s">
        <v>12291</v>
      </c>
      <c r="V10133" s="3" t="s">
        <v>12294</v>
      </c>
      <c r="W10133" s="3" t="s">
        <v>714</v>
      </c>
      <c r="X10133" s="3" t="s">
        <v>34</v>
      </c>
      <c r="Y10133" s="3" t="s">
        <v>34</v>
      </c>
      <c r="Z10133" s="3" t="s">
        <v>34</v>
      </c>
      <c r="AA10133" s="3">
        <v>0</v>
      </c>
      <c r="AB10133" s="3" t="s">
        <v>29</v>
      </c>
      <c r="AC10133" s="3">
        <v>1</v>
      </c>
    </row>
    <row r="10134" spans="1:29" hidden="1" outlineLevel="1" collapsed="1" x14ac:dyDescent="0.25">
      <c r="A10134" t="s">
        <v>34</v>
      </c>
      <c r="B10134" s="2" t="s">
        <v>39</v>
      </c>
      <c r="C10134" s="2" t="s">
        <v>40</v>
      </c>
      <c r="D10134" s="2" t="s">
        <v>41</v>
      </c>
      <c r="E10134" s="2" t="s">
        <v>42</v>
      </c>
      <c r="F10134" s="2" t="s">
        <v>43</v>
      </c>
      <c r="G10134" s="2" t="s">
        <v>28</v>
      </c>
      <c r="H10134" s="2" t="s">
        <v>44</v>
      </c>
      <c r="I10134" s="2" t="s">
        <v>8</v>
      </c>
      <c r="J10134" s="2" t="s">
        <v>45</v>
      </c>
      <c r="K10134" s="2" t="s">
        <v>46</v>
      </c>
      <c r="L10134" s="2" t="s">
        <v>47</v>
      </c>
      <c r="M10134" s="2" t="s">
        <v>27</v>
      </c>
      <c r="N10134" s="2" t="s">
        <v>48</v>
      </c>
      <c r="O10134" s="2" t="s">
        <v>49</v>
      </c>
      <c r="P10134" s="2" t="s">
        <v>50</v>
      </c>
      <c r="Q10134" s="2" t="s">
        <v>51</v>
      </c>
    </row>
    <row r="10135" spans="1:29" hidden="1" outlineLevel="1" collapsed="1" x14ac:dyDescent="0.25">
      <c r="A10135" t="s">
        <v>34</v>
      </c>
      <c r="B10135" s="4" t="s">
        <v>29</v>
      </c>
      <c r="C10135" s="4" t="s">
        <v>12295</v>
      </c>
      <c r="D10135" s="4" t="s">
        <v>57</v>
      </c>
      <c r="E10135" s="4">
        <v>2.4060399999999999E-2</v>
      </c>
      <c r="F10135" s="4">
        <v>1.0127300000000001E-3</v>
      </c>
      <c r="G10135" s="4">
        <v>1</v>
      </c>
      <c r="H10135" s="4">
        <v>1</v>
      </c>
      <c r="I10135" s="4">
        <v>1</v>
      </c>
      <c r="J10135" s="4" t="s">
        <v>12291</v>
      </c>
      <c r="K10135" s="4">
        <v>0</v>
      </c>
      <c r="L10135" s="4">
        <v>1509.6784399999999</v>
      </c>
      <c r="M10135" s="4" t="s">
        <v>29</v>
      </c>
      <c r="N10135" s="4" t="s">
        <v>29</v>
      </c>
      <c r="O10135" s="4">
        <v>3.1629999999999999E-4</v>
      </c>
      <c r="P10135" s="4">
        <v>4.1139999999999996E-3</v>
      </c>
      <c r="Q10135" s="4">
        <v>1.1599999999999999</v>
      </c>
    </row>
    <row r="10136" spans="1:29" x14ac:dyDescent="0.25">
      <c r="A10136" s="3" t="s">
        <v>29</v>
      </c>
      <c r="B10136" s="3" t="s">
        <v>30</v>
      </c>
      <c r="C10136" s="3" t="s">
        <v>12296</v>
      </c>
      <c r="D10136" s="3" t="s">
        <v>12297</v>
      </c>
      <c r="E10136" s="3">
        <v>5.0000000000000001E-3</v>
      </c>
      <c r="F10136" s="3">
        <v>2.3839999999999999</v>
      </c>
      <c r="G10136" s="3">
        <v>20</v>
      </c>
      <c r="H10136" s="3">
        <v>1</v>
      </c>
      <c r="I10136" s="3">
        <v>1</v>
      </c>
      <c r="J10136" s="3">
        <v>1</v>
      </c>
      <c r="K10136" s="3">
        <v>96</v>
      </c>
      <c r="L10136" s="3">
        <v>10.9</v>
      </c>
      <c r="M10136" s="3">
        <v>6.1</v>
      </c>
      <c r="N10136" s="3">
        <v>1.96</v>
      </c>
      <c r="O10136" s="3">
        <v>1</v>
      </c>
      <c r="P10136" s="3" t="s">
        <v>2146</v>
      </c>
      <c r="Q10136" s="3" t="s">
        <v>34</v>
      </c>
      <c r="R10136" s="3" t="s">
        <v>1044</v>
      </c>
      <c r="S10136" s="3" t="s">
        <v>12298</v>
      </c>
      <c r="T10136" s="3" t="s">
        <v>34</v>
      </c>
      <c r="U10136" s="3" t="s">
        <v>12299</v>
      </c>
      <c r="V10136" s="3" t="s">
        <v>34</v>
      </c>
      <c r="W10136" s="3" t="s">
        <v>38</v>
      </c>
      <c r="X10136" s="3" t="s">
        <v>34</v>
      </c>
      <c r="Y10136" s="3" t="s">
        <v>34</v>
      </c>
      <c r="Z10136" s="3" t="s">
        <v>34</v>
      </c>
      <c r="AA10136" s="3">
        <v>0</v>
      </c>
      <c r="AB10136" s="3" t="s">
        <v>29</v>
      </c>
      <c r="AC10136" s="3">
        <v>1</v>
      </c>
    </row>
    <row r="10137" spans="1:29" hidden="1" outlineLevel="1" collapsed="1" x14ac:dyDescent="0.25">
      <c r="A10137" t="s">
        <v>34</v>
      </c>
      <c r="B10137" s="2" t="s">
        <v>39</v>
      </c>
      <c r="C10137" s="2" t="s">
        <v>40</v>
      </c>
      <c r="D10137" s="2" t="s">
        <v>41</v>
      </c>
      <c r="E10137" s="2" t="s">
        <v>42</v>
      </c>
      <c r="F10137" s="2" t="s">
        <v>43</v>
      </c>
      <c r="G10137" s="2" t="s">
        <v>28</v>
      </c>
      <c r="H10137" s="2" t="s">
        <v>44</v>
      </c>
      <c r="I10137" s="2" t="s">
        <v>8</v>
      </c>
      <c r="J10137" s="2" t="s">
        <v>45</v>
      </c>
      <c r="K10137" s="2" t="s">
        <v>46</v>
      </c>
      <c r="L10137" s="2" t="s">
        <v>47</v>
      </c>
      <c r="M10137" s="2" t="s">
        <v>27</v>
      </c>
      <c r="N10137" s="2" t="s">
        <v>48</v>
      </c>
      <c r="O10137" s="2" t="s">
        <v>49</v>
      </c>
      <c r="P10137" s="2" t="s">
        <v>50</v>
      </c>
      <c r="Q10137" s="2" t="s">
        <v>51</v>
      </c>
    </row>
    <row r="10138" spans="1:29" hidden="1" outlineLevel="1" collapsed="1" x14ac:dyDescent="0.25">
      <c r="A10138" t="s">
        <v>34</v>
      </c>
      <c r="B10138" s="4" t="s">
        <v>29</v>
      </c>
      <c r="C10138" s="4" t="s">
        <v>12300</v>
      </c>
      <c r="D10138" s="4" t="s">
        <v>34</v>
      </c>
      <c r="E10138" s="4">
        <v>2.4060399999999999E-2</v>
      </c>
      <c r="F10138" s="4">
        <v>1.0127300000000001E-3</v>
      </c>
      <c r="G10138" s="4">
        <v>1</v>
      </c>
      <c r="H10138" s="4">
        <v>1</v>
      </c>
      <c r="I10138" s="4">
        <v>1</v>
      </c>
      <c r="J10138" s="4" t="s">
        <v>12296</v>
      </c>
      <c r="K10138" s="4">
        <v>0</v>
      </c>
      <c r="L10138" s="4">
        <v>2162.9989</v>
      </c>
      <c r="M10138" s="4" t="s">
        <v>29</v>
      </c>
      <c r="N10138" s="4" t="s">
        <v>29</v>
      </c>
      <c r="O10138" s="4">
        <v>3.6830000000000001E-4</v>
      </c>
      <c r="P10138" s="4">
        <v>4.13E-3</v>
      </c>
      <c r="Q10138" s="4">
        <v>1.96</v>
      </c>
    </row>
    <row r="10139" spans="1:29" x14ac:dyDescent="0.25">
      <c r="A10139" s="3" t="s">
        <v>29</v>
      </c>
      <c r="B10139" s="3" t="s">
        <v>30</v>
      </c>
      <c r="C10139" s="3" t="s">
        <v>12301</v>
      </c>
      <c r="D10139" s="3" t="s">
        <v>12302</v>
      </c>
      <c r="E10139" s="3">
        <v>5.0000000000000001E-3</v>
      </c>
      <c r="F10139" s="3">
        <v>2.3740000000000001</v>
      </c>
      <c r="G10139" s="3">
        <v>1</v>
      </c>
      <c r="H10139" s="3">
        <v>1</v>
      </c>
      <c r="I10139" s="3">
        <v>1</v>
      </c>
      <c r="J10139" s="3">
        <v>1</v>
      </c>
      <c r="K10139" s="3">
        <v>1597</v>
      </c>
      <c r="L10139" s="3">
        <v>183.8</v>
      </c>
      <c r="M10139" s="3">
        <v>7.66</v>
      </c>
      <c r="N10139" s="3">
        <v>0</v>
      </c>
      <c r="O10139" s="3">
        <v>1</v>
      </c>
      <c r="P10139" s="3" t="s">
        <v>5365</v>
      </c>
      <c r="Q10139" s="3" t="s">
        <v>2310</v>
      </c>
      <c r="R10139" s="3" t="s">
        <v>12303</v>
      </c>
      <c r="S10139" s="3" t="s">
        <v>12304</v>
      </c>
      <c r="T10139" s="3" t="s">
        <v>12305</v>
      </c>
      <c r="U10139" s="3" t="s">
        <v>12301</v>
      </c>
      <c r="V10139" s="3" t="s">
        <v>12306</v>
      </c>
      <c r="W10139" s="3" t="s">
        <v>638</v>
      </c>
      <c r="X10139" s="3" t="s">
        <v>12307</v>
      </c>
      <c r="Y10139" s="3" t="s">
        <v>34</v>
      </c>
      <c r="Z10139" s="3" t="s">
        <v>34</v>
      </c>
      <c r="AA10139" s="3">
        <v>2</v>
      </c>
      <c r="AB10139" s="3" t="s">
        <v>29</v>
      </c>
      <c r="AC10139" s="3">
        <v>1</v>
      </c>
    </row>
    <row r="10140" spans="1:29" hidden="1" outlineLevel="1" collapsed="1" x14ac:dyDescent="0.25">
      <c r="A10140" t="s">
        <v>34</v>
      </c>
      <c r="B10140" s="2" t="s">
        <v>39</v>
      </c>
      <c r="C10140" s="2" t="s">
        <v>40</v>
      </c>
      <c r="D10140" s="2" t="s">
        <v>41</v>
      </c>
      <c r="E10140" s="2" t="s">
        <v>42</v>
      </c>
      <c r="F10140" s="2" t="s">
        <v>43</v>
      </c>
      <c r="G10140" s="2" t="s">
        <v>28</v>
      </c>
      <c r="H10140" s="2" t="s">
        <v>44</v>
      </c>
      <c r="I10140" s="2" t="s">
        <v>8</v>
      </c>
      <c r="J10140" s="2" t="s">
        <v>45</v>
      </c>
      <c r="K10140" s="2" t="s">
        <v>46</v>
      </c>
      <c r="L10140" s="2" t="s">
        <v>47</v>
      </c>
      <c r="M10140" s="2" t="s">
        <v>27</v>
      </c>
      <c r="N10140" s="2" t="s">
        <v>48</v>
      </c>
      <c r="O10140" s="2" t="s">
        <v>49</v>
      </c>
      <c r="P10140" s="2" t="s">
        <v>50</v>
      </c>
      <c r="Q10140" s="2" t="s">
        <v>51</v>
      </c>
    </row>
    <row r="10141" spans="1:29" hidden="1" outlineLevel="1" collapsed="1" x14ac:dyDescent="0.25">
      <c r="A10141" t="s">
        <v>34</v>
      </c>
      <c r="B10141" s="4" t="s">
        <v>29</v>
      </c>
      <c r="C10141" s="4" t="s">
        <v>12308</v>
      </c>
      <c r="D10141" s="4" t="s">
        <v>34</v>
      </c>
      <c r="E10141" s="4">
        <v>2.4515599999999999E-2</v>
      </c>
      <c r="F10141" s="4">
        <v>1.0127300000000001E-3</v>
      </c>
      <c r="G10141" s="4">
        <v>1</v>
      </c>
      <c r="H10141" s="4">
        <v>1</v>
      </c>
      <c r="I10141" s="4">
        <v>1</v>
      </c>
      <c r="J10141" s="4" t="s">
        <v>12301</v>
      </c>
      <c r="K10141" s="4">
        <v>0</v>
      </c>
      <c r="L10141" s="4">
        <v>1140.60076</v>
      </c>
      <c r="M10141" s="4" t="s">
        <v>29</v>
      </c>
      <c r="N10141" s="4" t="s">
        <v>29</v>
      </c>
      <c r="O10141" s="4">
        <v>3.6830000000000001E-4</v>
      </c>
      <c r="P10141" s="4">
        <v>4.2300000000000003E-3</v>
      </c>
      <c r="Q10141" s="4">
        <v>1.58</v>
      </c>
    </row>
    <row r="10142" spans="1:29" x14ac:dyDescent="0.25">
      <c r="A10142" s="3" t="s">
        <v>29</v>
      </c>
      <c r="B10142" s="3" t="s">
        <v>30</v>
      </c>
      <c r="C10142" s="3" t="s">
        <v>12309</v>
      </c>
      <c r="D10142" s="3" t="s">
        <v>12310</v>
      </c>
      <c r="E10142" s="3">
        <v>6.0000000000000001E-3</v>
      </c>
      <c r="F10142" s="3">
        <v>2.3660000000000001</v>
      </c>
      <c r="G10142" s="3">
        <v>8</v>
      </c>
      <c r="H10142" s="3">
        <v>1</v>
      </c>
      <c r="I10142" s="3">
        <v>1</v>
      </c>
      <c r="J10142" s="3">
        <v>1</v>
      </c>
      <c r="K10142" s="3">
        <v>129</v>
      </c>
      <c r="L10142" s="3">
        <v>15.2</v>
      </c>
      <c r="M10142" s="3">
        <v>4.6399999999999997</v>
      </c>
      <c r="N10142" s="3">
        <v>2.0499999999999998</v>
      </c>
      <c r="O10142" s="3">
        <v>1</v>
      </c>
      <c r="P10142" s="3" t="s">
        <v>7182</v>
      </c>
      <c r="Q10142" s="3" t="s">
        <v>5366</v>
      </c>
      <c r="R10142" s="3" t="s">
        <v>189</v>
      </c>
      <c r="S10142" s="3" t="s">
        <v>12311</v>
      </c>
      <c r="T10142" s="3" t="s">
        <v>12312</v>
      </c>
      <c r="U10142" s="3" t="s">
        <v>12309</v>
      </c>
      <c r="V10142" s="3" t="s">
        <v>12313</v>
      </c>
      <c r="W10142" s="3" t="s">
        <v>638</v>
      </c>
      <c r="X10142" s="3" t="s">
        <v>34</v>
      </c>
      <c r="Y10142" s="3" t="s">
        <v>34</v>
      </c>
      <c r="Z10142" s="3" t="s">
        <v>34</v>
      </c>
      <c r="AA10142" s="3">
        <v>0</v>
      </c>
      <c r="AB10142" s="3" t="s">
        <v>29</v>
      </c>
      <c r="AC10142" s="3">
        <v>1</v>
      </c>
    </row>
    <row r="10143" spans="1:29" hidden="1" outlineLevel="1" collapsed="1" x14ac:dyDescent="0.25">
      <c r="A10143" t="s">
        <v>34</v>
      </c>
      <c r="B10143" s="2" t="s">
        <v>39</v>
      </c>
      <c r="C10143" s="2" t="s">
        <v>40</v>
      </c>
      <c r="D10143" s="2" t="s">
        <v>41</v>
      </c>
      <c r="E10143" s="2" t="s">
        <v>42</v>
      </c>
      <c r="F10143" s="2" t="s">
        <v>43</v>
      </c>
      <c r="G10143" s="2" t="s">
        <v>28</v>
      </c>
      <c r="H10143" s="2" t="s">
        <v>44</v>
      </c>
      <c r="I10143" s="2" t="s">
        <v>8</v>
      </c>
      <c r="J10143" s="2" t="s">
        <v>45</v>
      </c>
      <c r="K10143" s="2" t="s">
        <v>46</v>
      </c>
      <c r="L10143" s="2" t="s">
        <v>47</v>
      </c>
      <c r="M10143" s="2" t="s">
        <v>27</v>
      </c>
      <c r="N10143" s="2" t="s">
        <v>48</v>
      </c>
      <c r="O10143" s="2" t="s">
        <v>49</v>
      </c>
      <c r="P10143" s="2" t="s">
        <v>50</v>
      </c>
      <c r="Q10143" s="2" t="s">
        <v>51</v>
      </c>
    </row>
    <row r="10144" spans="1:29" hidden="1" outlineLevel="1" collapsed="1" x14ac:dyDescent="0.25">
      <c r="A10144" t="s">
        <v>34</v>
      </c>
      <c r="B10144" s="4" t="s">
        <v>29</v>
      </c>
      <c r="C10144" s="4" t="s">
        <v>12314</v>
      </c>
      <c r="D10144" s="4" t="s">
        <v>34</v>
      </c>
      <c r="E10144" s="4">
        <v>2.48238E-2</v>
      </c>
      <c r="F10144" s="4">
        <v>1.14003E-3</v>
      </c>
      <c r="G10144" s="4">
        <v>1</v>
      </c>
      <c r="H10144" s="4">
        <v>1</v>
      </c>
      <c r="I10144" s="4">
        <v>1</v>
      </c>
      <c r="J10144" s="4" t="s">
        <v>12309</v>
      </c>
      <c r="K10144" s="4">
        <v>1</v>
      </c>
      <c r="L10144" s="4">
        <v>1131.63681</v>
      </c>
      <c r="M10144" s="4" t="s">
        <v>29</v>
      </c>
      <c r="N10144" s="4" t="s">
        <v>29</v>
      </c>
      <c r="O10144" s="4">
        <v>4.1320000000000001E-4</v>
      </c>
      <c r="P10144" s="4">
        <v>4.3039999999999997E-3</v>
      </c>
      <c r="Q10144" s="4">
        <v>2.0499999999999998</v>
      </c>
    </row>
    <row r="10145" spans="1:29" x14ac:dyDescent="0.25">
      <c r="A10145" s="3" t="s">
        <v>29</v>
      </c>
      <c r="B10145" s="3" t="s">
        <v>30</v>
      </c>
      <c r="C10145" s="3" t="s">
        <v>12315</v>
      </c>
      <c r="D10145" s="3" t="s">
        <v>12316</v>
      </c>
      <c r="E10145" s="3">
        <v>6.0000000000000001E-3</v>
      </c>
      <c r="F10145" s="3">
        <v>2.359</v>
      </c>
      <c r="G10145" s="3">
        <v>2</v>
      </c>
      <c r="H10145" s="3">
        <v>1</v>
      </c>
      <c r="I10145" s="3">
        <v>1</v>
      </c>
      <c r="J10145" s="3">
        <v>1</v>
      </c>
      <c r="K10145" s="3">
        <v>799</v>
      </c>
      <c r="L10145" s="3">
        <v>91.6</v>
      </c>
      <c r="M10145" s="3">
        <v>8.81</v>
      </c>
      <c r="N10145" s="3">
        <v>2.4700000000000002</v>
      </c>
      <c r="O10145" s="3">
        <v>1</v>
      </c>
      <c r="P10145" s="3" t="s">
        <v>2146</v>
      </c>
      <c r="Q10145" s="3" t="s">
        <v>2066</v>
      </c>
      <c r="R10145" s="3" t="s">
        <v>1044</v>
      </c>
      <c r="S10145" s="3" t="s">
        <v>12317</v>
      </c>
      <c r="T10145" s="3" t="s">
        <v>12318</v>
      </c>
      <c r="U10145" s="3" t="s">
        <v>12315</v>
      </c>
      <c r="V10145" s="3" t="s">
        <v>12319</v>
      </c>
      <c r="W10145" s="3" t="s">
        <v>1213</v>
      </c>
      <c r="X10145" s="3" t="s">
        <v>34</v>
      </c>
      <c r="Y10145" s="3" t="s">
        <v>34</v>
      </c>
      <c r="Z10145" s="3" t="s">
        <v>34</v>
      </c>
      <c r="AA10145" s="3">
        <v>0</v>
      </c>
      <c r="AB10145" s="3" t="s">
        <v>29</v>
      </c>
      <c r="AC10145" s="3">
        <v>1</v>
      </c>
    </row>
    <row r="10146" spans="1:29" hidden="1" outlineLevel="1" collapsed="1" x14ac:dyDescent="0.25">
      <c r="A10146" t="s">
        <v>34</v>
      </c>
      <c r="B10146" s="2" t="s">
        <v>39</v>
      </c>
      <c r="C10146" s="2" t="s">
        <v>40</v>
      </c>
      <c r="D10146" s="2" t="s">
        <v>41</v>
      </c>
      <c r="E10146" s="2" t="s">
        <v>42</v>
      </c>
      <c r="F10146" s="2" t="s">
        <v>43</v>
      </c>
      <c r="G10146" s="2" t="s">
        <v>28</v>
      </c>
      <c r="H10146" s="2" t="s">
        <v>44</v>
      </c>
      <c r="I10146" s="2" t="s">
        <v>8</v>
      </c>
      <c r="J10146" s="2" t="s">
        <v>45</v>
      </c>
      <c r="K10146" s="2" t="s">
        <v>46</v>
      </c>
      <c r="L10146" s="2" t="s">
        <v>47</v>
      </c>
      <c r="M10146" s="2" t="s">
        <v>27</v>
      </c>
      <c r="N10146" s="2" t="s">
        <v>48</v>
      </c>
      <c r="O10146" s="2" t="s">
        <v>49</v>
      </c>
      <c r="P10146" s="2" t="s">
        <v>50</v>
      </c>
      <c r="Q10146" s="2" t="s">
        <v>51</v>
      </c>
    </row>
    <row r="10147" spans="1:29" hidden="1" outlineLevel="1" collapsed="1" x14ac:dyDescent="0.25">
      <c r="A10147" t="s">
        <v>34</v>
      </c>
      <c r="B10147" s="4" t="s">
        <v>29</v>
      </c>
      <c r="C10147" s="4" t="s">
        <v>12320</v>
      </c>
      <c r="D10147" s="4" t="s">
        <v>34</v>
      </c>
      <c r="E10147" s="4">
        <v>2.5135600000000001E-2</v>
      </c>
      <c r="F10147" s="4">
        <v>1.14003E-3</v>
      </c>
      <c r="G10147" s="4">
        <v>1</v>
      </c>
      <c r="H10147" s="4">
        <v>1</v>
      </c>
      <c r="I10147" s="4">
        <v>1</v>
      </c>
      <c r="J10147" s="4" t="s">
        <v>12315</v>
      </c>
      <c r="K10147" s="4">
        <v>0</v>
      </c>
      <c r="L10147" s="4">
        <v>1704.82278</v>
      </c>
      <c r="M10147" s="4" t="s">
        <v>29</v>
      </c>
      <c r="N10147" s="4" t="s">
        <v>29</v>
      </c>
      <c r="O10147" s="4">
        <v>4.1320000000000001E-4</v>
      </c>
      <c r="P10147" s="4">
        <v>4.3779999999999999E-3</v>
      </c>
      <c r="Q10147" s="4">
        <v>2.4700000000000002</v>
      </c>
    </row>
    <row r="10148" spans="1:29" x14ac:dyDescent="0.25">
      <c r="A10148" s="3" t="s">
        <v>29</v>
      </c>
      <c r="B10148" s="3" t="s">
        <v>30</v>
      </c>
      <c r="C10148" s="3" t="s">
        <v>12321</v>
      </c>
      <c r="D10148" s="3" t="s">
        <v>12322</v>
      </c>
      <c r="E10148" s="3">
        <v>6.0000000000000001E-3</v>
      </c>
      <c r="F10148" s="3">
        <v>2.343</v>
      </c>
      <c r="G10148" s="3">
        <v>7</v>
      </c>
      <c r="H10148" s="3">
        <v>1</v>
      </c>
      <c r="I10148" s="3">
        <v>1</v>
      </c>
      <c r="J10148" s="3">
        <v>1</v>
      </c>
      <c r="K10148" s="3">
        <v>297</v>
      </c>
      <c r="L10148" s="3">
        <v>32.200000000000003</v>
      </c>
      <c r="M10148" s="3">
        <v>6.15</v>
      </c>
      <c r="N10148" s="3">
        <v>2.73</v>
      </c>
      <c r="O10148" s="3">
        <v>1</v>
      </c>
      <c r="P10148" s="3" t="s">
        <v>315</v>
      </c>
      <c r="Q10148" s="3" t="s">
        <v>2186</v>
      </c>
      <c r="R10148" s="3" t="s">
        <v>3364</v>
      </c>
      <c r="S10148" s="3" t="s">
        <v>12323</v>
      </c>
      <c r="T10148" s="3" t="s">
        <v>34</v>
      </c>
      <c r="U10148" s="3" t="s">
        <v>12321</v>
      </c>
      <c r="V10148" s="3" t="s">
        <v>34</v>
      </c>
      <c r="W10148" s="3" t="s">
        <v>1555</v>
      </c>
      <c r="X10148" s="3" t="s">
        <v>34</v>
      </c>
      <c r="Y10148" s="3" t="s">
        <v>34</v>
      </c>
      <c r="Z10148" s="3" t="s">
        <v>34</v>
      </c>
      <c r="AA10148" s="3">
        <v>0</v>
      </c>
      <c r="AB10148" s="3" t="s">
        <v>29</v>
      </c>
      <c r="AC10148" s="3">
        <v>1</v>
      </c>
    </row>
    <row r="10149" spans="1:29" hidden="1" outlineLevel="1" collapsed="1" x14ac:dyDescent="0.25">
      <c r="A10149" t="s">
        <v>34</v>
      </c>
      <c r="B10149" s="2" t="s">
        <v>39</v>
      </c>
      <c r="C10149" s="2" t="s">
        <v>40</v>
      </c>
      <c r="D10149" s="2" t="s">
        <v>41</v>
      </c>
      <c r="E10149" s="2" t="s">
        <v>42</v>
      </c>
      <c r="F10149" s="2" t="s">
        <v>43</v>
      </c>
      <c r="G10149" s="2" t="s">
        <v>28</v>
      </c>
      <c r="H10149" s="2" t="s">
        <v>44</v>
      </c>
      <c r="I10149" s="2" t="s">
        <v>8</v>
      </c>
      <c r="J10149" s="2" t="s">
        <v>45</v>
      </c>
      <c r="K10149" s="2" t="s">
        <v>46</v>
      </c>
      <c r="L10149" s="2" t="s">
        <v>47</v>
      </c>
      <c r="M10149" s="2" t="s">
        <v>27</v>
      </c>
      <c r="N10149" s="2" t="s">
        <v>48</v>
      </c>
      <c r="O10149" s="2" t="s">
        <v>49</v>
      </c>
      <c r="P10149" s="2" t="s">
        <v>50</v>
      </c>
      <c r="Q10149" s="2" t="s">
        <v>51</v>
      </c>
    </row>
    <row r="10150" spans="1:29" hidden="1" outlineLevel="1" collapsed="1" x14ac:dyDescent="0.25">
      <c r="A10150" t="s">
        <v>34</v>
      </c>
      <c r="B10150" s="4" t="s">
        <v>29</v>
      </c>
      <c r="C10150" s="4" t="s">
        <v>12324</v>
      </c>
      <c r="D10150" s="4" t="s">
        <v>34</v>
      </c>
      <c r="E10150" s="4">
        <v>2.5932E-2</v>
      </c>
      <c r="F10150" s="4">
        <v>1.14003E-3</v>
      </c>
      <c r="G10150" s="4">
        <v>1</v>
      </c>
      <c r="H10150" s="4">
        <v>1</v>
      </c>
      <c r="I10150" s="4">
        <v>1</v>
      </c>
      <c r="J10150" s="4" t="s">
        <v>12321</v>
      </c>
      <c r="K10150" s="4">
        <v>0</v>
      </c>
      <c r="L10150" s="4">
        <v>2122.1641800000002</v>
      </c>
      <c r="M10150" s="4" t="s">
        <v>29</v>
      </c>
      <c r="N10150" s="4" t="s">
        <v>29</v>
      </c>
      <c r="O10150" s="4">
        <v>4.1320000000000001E-4</v>
      </c>
      <c r="P10150" s="4">
        <v>4.542E-3</v>
      </c>
      <c r="Q10150" s="4">
        <v>2.73</v>
      </c>
    </row>
    <row r="10151" spans="1:29" x14ac:dyDescent="0.25">
      <c r="A10151" s="3" t="s">
        <v>29</v>
      </c>
      <c r="B10151" s="3" t="s">
        <v>30</v>
      </c>
      <c r="C10151" s="3" t="s">
        <v>12325</v>
      </c>
      <c r="D10151" s="3" t="s">
        <v>12326</v>
      </c>
      <c r="E10151" s="3">
        <v>6.0000000000000001E-3</v>
      </c>
      <c r="F10151" s="3">
        <v>2.3370000000000002</v>
      </c>
      <c r="G10151" s="3">
        <v>4</v>
      </c>
      <c r="H10151" s="3">
        <v>1</v>
      </c>
      <c r="I10151" s="3">
        <v>1</v>
      </c>
      <c r="J10151" s="3">
        <v>1</v>
      </c>
      <c r="K10151" s="3">
        <v>318</v>
      </c>
      <c r="L10151" s="3">
        <v>34.6</v>
      </c>
      <c r="M10151" s="3">
        <v>7.15</v>
      </c>
      <c r="N10151" s="3">
        <v>2.44</v>
      </c>
      <c r="O10151" s="3">
        <v>1</v>
      </c>
      <c r="P10151" s="3" t="s">
        <v>34</v>
      </c>
      <c r="Q10151" s="3" t="s">
        <v>34</v>
      </c>
      <c r="R10151" s="3" t="s">
        <v>34</v>
      </c>
      <c r="S10151" s="3" t="s">
        <v>34</v>
      </c>
      <c r="T10151" s="3" t="s">
        <v>34</v>
      </c>
      <c r="U10151" s="3" t="s">
        <v>12325</v>
      </c>
      <c r="V10151" s="3" t="s">
        <v>34</v>
      </c>
      <c r="W10151" s="3" t="s">
        <v>449</v>
      </c>
      <c r="X10151" s="3" t="s">
        <v>34</v>
      </c>
      <c r="Y10151" s="3" t="s">
        <v>34</v>
      </c>
      <c r="Z10151" s="3" t="s">
        <v>34</v>
      </c>
      <c r="AA10151" s="3">
        <v>0</v>
      </c>
      <c r="AB10151" s="3" t="s">
        <v>29</v>
      </c>
      <c r="AC10151" s="3">
        <v>1</v>
      </c>
    </row>
    <row r="10152" spans="1:29" hidden="1" outlineLevel="1" collapsed="1" x14ac:dyDescent="0.25">
      <c r="A10152" t="s">
        <v>34</v>
      </c>
      <c r="B10152" s="2" t="s">
        <v>39</v>
      </c>
      <c r="C10152" s="2" t="s">
        <v>40</v>
      </c>
      <c r="D10152" s="2" t="s">
        <v>41</v>
      </c>
      <c r="E10152" s="2" t="s">
        <v>42</v>
      </c>
      <c r="F10152" s="2" t="s">
        <v>43</v>
      </c>
      <c r="G10152" s="2" t="s">
        <v>28</v>
      </c>
      <c r="H10152" s="2" t="s">
        <v>44</v>
      </c>
      <c r="I10152" s="2" t="s">
        <v>8</v>
      </c>
      <c r="J10152" s="2" t="s">
        <v>45</v>
      </c>
      <c r="K10152" s="2" t="s">
        <v>46</v>
      </c>
      <c r="L10152" s="2" t="s">
        <v>47</v>
      </c>
      <c r="M10152" s="2" t="s">
        <v>27</v>
      </c>
      <c r="N10152" s="2" t="s">
        <v>48</v>
      </c>
      <c r="O10152" s="2" t="s">
        <v>49</v>
      </c>
      <c r="P10152" s="2" t="s">
        <v>50</v>
      </c>
      <c r="Q10152" s="2" t="s">
        <v>51</v>
      </c>
    </row>
    <row r="10153" spans="1:29" hidden="1" outlineLevel="1" collapsed="1" x14ac:dyDescent="0.25">
      <c r="A10153" t="s">
        <v>34</v>
      </c>
      <c r="B10153" s="4" t="s">
        <v>29</v>
      </c>
      <c r="C10153" s="4" t="s">
        <v>12327</v>
      </c>
      <c r="D10153" s="4" t="s">
        <v>34</v>
      </c>
      <c r="E10153" s="4">
        <v>2.62574E-2</v>
      </c>
      <c r="F10153" s="4">
        <v>1.14003E-3</v>
      </c>
      <c r="G10153" s="4">
        <v>1</v>
      </c>
      <c r="H10153" s="4">
        <v>1</v>
      </c>
      <c r="I10153" s="4">
        <v>1</v>
      </c>
      <c r="J10153" s="4" t="s">
        <v>12325</v>
      </c>
      <c r="K10153" s="4">
        <v>0</v>
      </c>
      <c r="L10153" s="4">
        <v>1567.83664</v>
      </c>
      <c r="M10153" s="4" t="s">
        <v>29</v>
      </c>
      <c r="N10153" s="4" t="s">
        <v>29</v>
      </c>
      <c r="O10153" s="4">
        <v>4.1320000000000001E-4</v>
      </c>
      <c r="P10153" s="4">
        <v>4.6039999999999996E-3</v>
      </c>
      <c r="Q10153" s="4">
        <v>2.44</v>
      </c>
    </row>
    <row r="10154" spans="1:29" x14ac:dyDescent="0.25">
      <c r="A10154" s="3" t="s">
        <v>29</v>
      </c>
      <c r="B10154" s="3" t="s">
        <v>30</v>
      </c>
      <c r="C10154" s="3" t="s">
        <v>12328</v>
      </c>
      <c r="D10154" s="3" t="s">
        <v>12329</v>
      </c>
      <c r="E10154" s="3">
        <v>6.0000000000000001E-3</v>
      </c>
      <c r="F10154" s="3">
        <v>2.3290000000000002</v>
      </c>
      <c r="G10154" s="3">
        <v>3</v>
      </c>
      <c r="H10154" s="3">
        <v>1</v>
      </c>
      <c r="I10154" s="3">
        <v>1</v>
      </c>
      <c r="J10154" s="3">
        <v>1</v>
      </c>
      <c r="K10154" s="3">
        <v>488</v>
      </c>
      <c r="L10154" s="3">
        <v>53.1</v>
      </c>
      <c r="M10154" s="3">
        <v>8.25</v>
      </c>
      <c r="N10154" s="3">
        <v>1.94</v>
      </c>
      <c r="O10154" s="3">
        <v>1</v>
      </c>
      <c r="P10154" s="3" t="s">
        <v>315</v>
      </c>
      <c r="Q10154" s="3" t="s">
        <v>34</v>
      </c>
      <c r="R10154" s="3" t="s">
        <v>1854</v>
      </c>
      <c r="S10154" s="3" t="s">
        <v>12330</v>
      </c>
      <c r="T10154" s="3" t="s">
        <v>34</v>
      </c>
      <c r="U10154" s="3" t="s">
        <v>12331</v>
      </c>
      <c r="V10154" s="3" t="s">
        <v>34</v>
      </c>
      <c r="W10154" s="3" t="s">
        <v>2549</v>
      </c>
      <c r="X10154" s="3" t="s">
        <v>34</v>
      </c>
      <c r="Y10154" s="3" t="s">
        <v>34</v>
      </c>
      <c r="Z10154" s="3" t="s">
        <v>7465</v>
      </c>
      <c r="AA10154" s="3">
        <v>2</v>
      </c>
      <c r="AB10154" s="3" t="s">
        <v>29</v>
      </c>
      <c r="AC10154" s="3">
        <v>1</v>
      </c>
    </row>
    <row r="10155" spans="1:29" hidden="1" outlineLevel="1" collapsed="1" x14ac:dyDescent="0.25">
      <c r="A10155" t="s">
        <v>34</v>
      </c>
      <c r="B10155" s="2" t="s">
        <v>39</v>
      </c>
      <c r="C10155" s="2" t="s">
        <v>40</v>
      </c>
      <c r="D10155" s="2" t="s">
        <v>41</v>
      </c>
      <c r="E10155" s="2" t="s">
        <v>42</v>
      </c>
      <c r="F10155" s="2" t="s">
        <v>43</v>
      </c>
      <c r="G10155" s="2" t="s">
        <v>28</v>
      </c>
      <c r="H10155" s="2" t="s">
        <v>44</v>
      </c>
      <c r="I10155" s="2" t="s">
        <v>8</v>
      </c>
      <c r="J10155" s="2" t="s">
        <v>45</v>
      </c>
      <c r="K10155" s="2" t="s">
        <v>46</v>
      </c>
      <c r="L10155" s="2" t="s">
        <v>47</v>
      </c>
      <c r="M10155" s="2" t="s">
        <v>27</v>
      </c>
      <c r="N10155" s="2" t="s">
        <v>48</v>
      </c>
      <c r="O10155" s="2" t="s">
        <v>49</v>
      </c>
      <c r="P10155" s="2" t="s">
        <v>50</v>
      </c>
      <c r="Q10155" s="2" t="s">
        <v>51</v>
      </c>
    </row>
    <row r="10156" spans="1:29" hidden="1" outlineLevel="1" collapsed="1" x14ac:dyDescent="0.25">
      <c r="A10156" t="s">
        <v>34</v>
      </c>
      <c r="B10156" s="4" t="s">
        <v>29</v>
      </c>
      <c r="C10156" s="4" t="s">
        <v>12332</v>
      </c>
      <c r="D10156" s="4" t="s">
        <v>34</v>
      </c>
      <c r="E10156" s="4">
        <v>2.6586700000000001E-2</v>
      </c>
      <c r="F10156" s="4">
        <v>1.14003E-3</v>
      </c>
      <c r="G10156" s="4">
        <v>1</v>
      </c>
      <c r="H10156" s="4">
        <v>1</v>
      </c>
      <c r="I10156" s="4">
        <v>1</v>
      </c>
      <c r="J10156" s="4" t="s">
        <v>12328</v>
      </c>
      <c r="K10156" s="4">
        <v>0</v>
      </c>
      <c r="L10156" s="4">
        <v>1287.65392</v>
      </c>
      <c r="M10156" s="4" t="s">
        <v>29</v>
      </c>
      <c r="N10156" s="4" t="s">
        <v>29</v>
      </c>
      <c r="O10156" s="4">
        <v>4.1320000000000001E-4</v>
      </c>
      <c r="P10156" s="4">
        <v>4.6849999999999999E-3</v>
      </c>
      <c r="Q10156" s="4">
        <v>1.94</v>
      </c>
    </row>
    <row r="10157" spans="1:29" x14ac:dyDescent="0.25">
      <c r="A10157" s="3" t="s">
        <v>29</v>
      </c>
      <c r="B10157" s="3" t="s">
        <v>30</v>
      </c>
      <c r="C10157" s="3" t="s">
        <v>12333</v>
      </c>
      <c r="D10157" s="3" t="s">
        <v>12334</v>
      </c>
      <c r="E10157" s="3">
        <v>6.0000000000000001E-3</v>
      </c>
      <c r="F10157" s="3">
        <v>2.3250000000000002</v>
      </c>
      <c r="G10157" s="3">
        <v>5</v>
      </c>
      <c r="H10157" s="3">
        <v>1</v>
      </c>
      <c r="I10157" s="3">
        <v>1</v>
      </c>
      <c r="J10157" s="3">
        <v>1</v>
      </c>
      <c r="K10157" s="3">
        <v>442</v>
      </c>
      <c r="L10157" s="3">
        <v>51.4</v>
      </c>
      <c r="M10157" s="3">
        <v>5.4</v>
      </c>
      <c r="N10157" s="3">
        <v>0</v>
      </c>
      <c r="O10157" s="3">
        <v>1</v>
      </c>
      <c r="P10157" s="3" t="s">
        <v>315</v>
      </c>
      <c r="Q10157" s="3" t="s">
        <v>11449</v>
      </c>
      <c r="R10157" s="3" t="s">
        <v>1854</v>
      </c>
      <c r="S10157" s="3" t="s">
        <v>12335</v>
      </c>
      <c r="T10157" s="3" t="s">
        <v>12336</v>
      </c>
      <c r="U10157" s="3" t="s">
        <v>12333</v>
      </c>
      <c r="V10157" s="3" t="s">
        <v>12337</v>
      </c>
      <c r="W10157" s="3" t="s">
        <v>38</v>
      </c>
      <c r="X10157" s="3" t="s">
        <v>12338</v>
      </c>
      <c r="Y10157" s="3" t="s">
        <v>34</v>
      </c>
      <c r="Z10157" s="3" t="s">
        <v>34</v>
      </c>
      <c r="AA10157" s="3">
        <v>1</v>
      </c>
      <c r="AB10157" s="3" t="s">
        <v>29</v>
      </c>
      <c r="AC10157" s="3">
        <v>1</v>
      </c>
    </row>
    <row r="10158" spans="1:29" hidden="1" outlineLevel="1" collapsed="1" x14ac:dyDescent="0.25">
      <c r="A10158" t="s">
        <v>34</v>
      </c>
      <c r="B10158" s="2" t="s">
        <v>39</v>
      </c>
      <c r="C10158" s="2" t="s">
        <v>40</v>
      </c>
      <c r="D10158" s="2" t="s">
        <v>41</v>
      </c>
      <c r="E10158" s="2" t="s">
        <v>42</v>
      </c>
      <c r="F10158" s="2" t="s">
        <v>43</v>
      </c>
      <c r="G10158" s="2" t="s">
        <v>28</v>
      </c>
      <c r="H10158" s="2" t="s">
        <v>44</v>
      </c>
      <c r="I10158" s="2" t="s">
        <v>8</v>
      </c>
      <c r="J10158" s="2" t="s">
        <v>45</v>
      </c>
      <c r="K10158" s="2" t="s">
        <v>46</v>
      </c>
      <c r="L10158" s="2" t="s">
        <v>47</v>
      </c>
      <c r="M10158" s="2" t="s">
        <v>27</v>
      </c>
      <c r="N10158" s="2" t="s">
        <v>48</v>
      </c>
      <c r="O10158" s="2" t="s">
        <v>49</v>
      </c>
      <c r="P10158" s="2" t="s">
        <v>50</v>
      </c>
      <c r="Q10158" s="2" t="s">
        <v>51</v>
      </c>
    </row>
    <row r="10159" spans="1:29" hidden="1" outlineLevel="1" collapsed="1" x14ac:dyDescent="0.25">
      <c r="A10159" t="s">
        <v>34</v>
      </c>
      <c r="B10159" s="4" t="s">
        <v>29</v>
      </c>
      <c r="C10159" s="4" t="s">
        <v>12339</v>
      </c>
      <c r="D10159" s="4" t="s">
        <v>401</v>
      </c>
      <c r="E10159" s="4">
        <v>2.67529E-2</v>
      </c>
      <c r="F10159" s="4">
        <v>1.14003E-3</v>
      </c>
      <c r="G10159" s="4">
        <v>1</v>
      </c>
      <c r="H10159" s="4">
        <v>1</v>
      </c>
      <c r="I10159" s="4">
        <v>1</v>
      </c>
      <c r="J10159" s="4" t="s">
        <v>12333</v>
      </c>
      <c r="K10159" s="4">
        <v>1</v>
      </c>
      <c r="L10159" s="4">
        <v>2543.0937300000001</v>
      </c>
      <c r="M10159" s="4" t="s">
        <v>29</v>
      </c>
      <c r="N10159" s="4" t="s">
        <v>29</v>
      </c>
      <c r="O10159" s="4">
        <v>4.1320000000000001E-4</v>
      </c>
      <c r="P10159" s="4">
        <v>4.7320000000000001E-3</v>
      </c>
      <c r="Q10159" s="4">
        <v>1.89</v>
      </c>
    </row>
    <row r="10160" spans="1:29" x14ac:dyDescent="0.25">
      <c r="A10160" s="3" t="s">
        <v>29</v>
      </c>
      <c r="B10160" s="3" t="s">
        <v>30</v>
      </c>
      <c r="C10160" s="3" t="s">
        <v>12340</v>
      </c>
      <c r="D10160" s="3" t="s">
        <v>12341</v>
      </c>
      <c r="E10160" s="3">
        <v>6.0000000000000001E-3</v>
      </c>
      <c r="F10160" s="3">
        <v>2.319</v>
      </c>
      <c r="G10160" s="3">
        <v>2</v>
      </c>
      <c r="H10160" s="3">
        <v>1</v>
      </c>
      <c r="I10160" s="3">
        <v>1</v>
      </c>
      <c r="J10160" s="3">
        <v>1</v>
      </c>
      <c r="K10160" s="3">
        <v>803</v>
      </c>
      <c r="L10160" s="3">
        <v>90.5</v>
      </c>
      <c r="M10160" s="3">
        <v>4.87</v>
      </c>
      <c r="N10160" s="3">
        <v>3.74</v>
      </c>
      <c r="O10160" s="3">
        <v>1</v>
      </c>
      <c r="P10160" s="3" t="s">
        <v>34</v>
      </c>
      <c r="Q10160" s="3" t="s">
        <v>34</v>
      </c>
      <c r="R10160" s="3" t="s">
        <v>189</v>
      </c>
      <c r="S10160" s="3" t="s">
        <v>12342</v>
      </c>
      <c r="T10160" s="3" t="s">
        <v>34</v>
      </c>
      <c r="U10160" s="3" t="s">
        <v>12340</v>
      </c>
      <c r="V10160" s="3" t="s">
        <v>34</v>
      </c>
      <c r="W10160" s="3" t="s">
        <v>976</v>
      </c>
      <c r="X10160" s="3" t="s">
        <v>34</v>
      </c>
      <c r="Y10160" s="3" t="s">
        <v>34</v>
      </c>
      <c r="Z10160" s="3" t="s">
        <v>34</v>
      </c>
      <c r="AA10160" s="3">
        <v>0</v>
      </c>
      <c r="AB10160" s="3" t="s">
        <v>29</v>
      </c>
      <c r="AC10160" s="3">
        <v>1</v>
      </c>
    </row>
    <row r="10161" spans="1:29" hidden="1" outlineLevel="1" collapsed="1" x14ac:dyDescent="0.25">
      <c r="A10161" t="s">
        <v>34</v>
      </c>
      <c r="B10161" s="2" t="s">
        <v>39</v>
      </c>
      <c r="C10161" s="2" t="s">
        <v>40</v>
      </c>
      <c r="D10161" s="2" t="s">
        <v>41</v>
      </c>
      <c r="E10161" s="2" t="s">
        <v>42</v>
      </c>
      <c r="F10161" s="2" t="s">
        <v>43</v>
      </c>
      <c r="G10161" s="2" t="s">
        <v>28</v>
      </c>
      <c r="H10161" s="2" t="s">
        <v>44</v>
      </c>
      <c r="I10161" s="2" t="s">
        <v>8</v>
      </c>
      <c r="J10161" s="2" t="s">
        <v>45</v>
      </c>
      <c r="K10161" s="2" t="s">
        <v>46</v>
      </c>
      <c r="L10161" s="2" t="s">
        <v>47</v>
      </c>
      <c r="M10161" s="2" t="s">
        <v>27</v>
      </c>
      <c r="N10161" s="2" t="s">
        <v>48</v>
      </c>
      <c r="O10161" s="2" t="s">
        <v>49</v>
      </c>
      <c r="P10161" s="2" t="s">
        <v>50</v>
      </c>
      <c r="Q10161" s="2" t="s">
        <v>51</v>
      </c>
    </row>
    <row r="10162" spans="1:29" hidden="1" outlineLevel="1" collapsed="1" x14ac:dyDescent="0.25">
      <c r="A10162" t="s">
        <v>34</v>
      </c>
      <c r="B10162" s="4" t="s">
        <v>29</v>
      </c>
      <c r="C10162" s="4" t="s">
        <v>12343</v>
      </c>
      <c r="D10162" s="4" t="s">
        <v>199</v>
      </c>
      <c r="E10162" s="4">
        <v>2.7088299999999999E-2</v>
      </c>
      <c r="F10162" s="4">
        <v>1.14003E-3</v>
      </c>
      <c r="G10162" s="4">
        <v>1</v>
      </c>
      <c r="H10162" s="4">
        <v>1</v>
      </c>
      <c r="I10162" s="4">
        <v>1</v>
      </c>
      <c r="J10162" s="4" t="s">
        <v>12340</v>
      </c>
      <c r="K10162" s="4">
        <v>1</v>
      </c>
      <c r="L10162" s="4">
        <v>2097.0532499999999</v>
      </c>
      <c r="M10162" s="4" t="s">
        <v>29</v>
      </c>
      <c r="N10162" s="4" t="s">
        <v>29</v>
      </c>
      <c r="O10162" s="4">
        <v>4.1320000000000001E-4</v>
      </c>
      <c r="P10162" s="4">
        <v>4.7949999999999998E-3</v>
      </c>
      <c r="Q10162" s="4">
        <v>3.74</v>
      </c>
    </row>
    <row r="10163" spans="1:29" x14ac:dyDescent="0.25">
      <c r="A10163" s="3" t="s">
        <v>29</v>
      </c>
      <c r="B10163" s="3" t="s">
        <v>30</v>
      </c>
      <c r="C10163" s="3" t="s">
        <v>12344</v>
      </c>
      <c r="D10163" s="3" t="s">
        <v>12345</v>
      </c>
      <c r="E10163" s="3">
        <v>6.0000000000000001E-3</v>
      </c>
      <c r="F10163" s="3">
        <v>2.3109999999999999</v>
      </c>
      <c r="G10163" s="3">
        <v>8</v>
      </c>
      <c r="H10163" s="3">
        <v>1</v>
      </c>
      <c r="I10163" s="3">
        <v>1</v>
      </c>
      <c r="J10163" s="3">
        <v>1</v>
      </c>
      <c r="K10163" s="3">
        <v>190</v>
      </c>
      <c r="L10163" s="3">
        <v>21.7</v>
      </c>
      <c r="M10163" s="3">
        <v>5.19</v>
      </c>
      <c r="N10163" s="3">
        <v>2.13</v>
      </c>
      <c r="O10163" s="3">
        <v>1</v>
      </c>
      <c r="P10163" s="3" t="s">
        <v>34</v>
      </c>
      <c r="Q10163" s="3" t="s">
        <v>34</v>
      </c>
      <c r="R10163" s="3" t="s">
        <v>189</v>
      </c>
      <c r="S10163" s="3" t="s">
        <v>12346</v>
      </c>
      <c r="T10163" s="3" t="s">
        <v>34</v>
      </c>
      <c r="U10163" s="3" t="s">
        <v>12347</v>
      </c>
      <c r="V10163" s="3" t="s">
        <v>34</v>
      </c>
      <c r="W10163" s="3" t="s">
        <v>2509</v>
      </c>
      <c r="X10163" s="3" t="s">
        <v>34</v>
      </c>
      <c r="Y10163" s="3" t="s">
        <v>34</v>
      </c>
      <c r="Z10163" s="3" t="s">
        <v>34</v>
      </c>
      <c r="AA10163" s="3">
        <v>0</v>
      </c>
      <c r="AB10163" s="3" t="s">
        <v>29</v>
      </c>
      <c r="AC10163" s="3">
        <v>1</v>
      </c>
    </row>
    <row r="10164" spans="1:29" hidden="1" outlineLevel="1" collapsed="1" x14ac:dyDescent="0.25">
      <c r="A10164" t="s">
        <v>34</v>
      </c>
      <c r="B10164" s="2" t="s">
        <v>39</v>
      </c>
      <c r="C10164" s="2" t="s">
        <v>40</v>
      </c>
      <c r="D10164" s="2" t="s">
        <v>41</v>
      </c>
      <c r="E10164" s="2" t="s">
        <v>42</v>
      </c>
      <c r="F10164" s="2" t="s">
        <v>43</v>
      </c>
      <c r="G10164" s="2" t="s">
        <v>28</v>
      </c>
      <c r="H10164" s="2" t="s">
        <v>44</v>
      </c>
      <c r="I10164" s="2" t="s">
        <v>8</v>
      </c>
      <c r="J10164" s="2" t="s">
        <v>45</v>
      </c>
      <c r="K10164" s="2" t="s">
        <v>46</v>
      </c>
      <c r="L10164" s="2" t="s">
        <v>47</v>
      </c>
      <c r="M10164" s="2" t="s">
        <v>27</v>
      </c>
      <c r="N10164" s="2" t="s">
        <v>48</v>
      </c>
      <c r="O10164" s="2" t="s">
        <v>49</v>
      </c>
      <c r="P10164" s="2" t="s">
        <v>50</v>
      </c>
      <c r="Q10164" s="2" t="s">
        <v>51</v>
      </c>
    </row>
    <row r="10165" spans="1:29" hidden="1" outlineLevel="1" collapsed="1" x14ac:dyDescent="0.25">
      <c r="A10165" t="s">
        <v>34</v>
      </c>
      <c r="B10165" s="4" t="s">
        <v>29</v>
      </c>
      <c r="C10165" s="4" t="s">
        <v>12348</v>
      </c>
      <c r="D10165" s="4" t="s">
        <v>34</v>
      </c>
      <c r="E10165" s="4">
        <v>2.7598999999999999E-2</v>
      </c>
      <c r="F10165" s="4">
        <v>1.14003E-3</v>
      </c>
      <c r="G10165" s="4">
        <v>1</v>
      </c>
      <c r="H10165" s="4">
        <v>1</v>
      </c>
      <c r="I10165" s="4">
        <v>1</v>
      </c>
      <c r="J10165" s="4" t="s">
        <v>12344</v>
      </c>
      <c r="K10165" s="4">
        <v>0</v>
      </c>
      <c r="L10165" s="4">
        <v>1615.9053799999999</v>
      </c>
      <c r="M10165" s="4" t="s">
        <v>29</v>
      </c>
      <c r="N10165" s="4" t="s">
        <v>29</v>
      </c>
      <c r="O10165" s="4">
        <v>4.1320000000000001E-4</v>
      </c>
      <c r="P10165" s="4">
        <v>4.8919999999999996E-3</v>
      </c>
      <c r="Q10165" s="4">
        <v>2.13</v>
      </c>
    </row>
    <row r="10166" spans="1:29" x14ac:dyDescent="0.25">
      <c r="A10166" s="3" t="s">
        <v>29</v>
      </c>
      <c r="B10166" s="3" t="s">
        <v>30</v>
      </c>
      <c r="C10166" s="3" t="s">
        <v>12349</v>
      </c>
      <c r="D10166" s="3" t="s">
        <v>12350</v>
      </c>
      <c r="E10166" s="3">
        <v>6.0000000000000001E-3</v>
      </c>
      <c r="F10166" s="3">
        <v>2.2850000000000001</v>
      </c>
      <c r="G10166" s="3">
        <v>3</v>
      </c>
      <c r="H10166" s="3">
        <v>1</v>
      </c>
      <c r="I10166" s="3">
        <v>1</v>
      </c>
      <c r="J10166" s="3">
        <v>1</v>
      </c>
      <c r="K10166" s="3">
        <v>545</v>
      </c>
      <c r="L10166" s="3">
        <v>61.2</v>
      </c>
      <c r="M10166" s="3">
        <v>8.68</v>
      </c>
      <c r="N10166" s="3">
        <v>2.93</v>
      </c>
      <c r="O10166" s="3">
        <v>1</v>
      </c>
      <c r="P10166" s="3" t="s">
        <v>34</v>
      </c>
      <c r="Q10166" s="3" t="s">
        <v>34</v>
      </c>
      <c r="R10166" s="3" t="s">
        <v>34</v>
      </c>
      <c r="S10166" s="3" t="s">
        <v>12351</v>
      </c>
      <c r="T10166" s="3" t="s">
        <v>34</v>
      </c>
      <c r="U10166" s="3" t="s">
        <v>12349</v>
      </c>
      <c r="V10166" s="3" t="s">
        <v>34</v>
      </c>
      <c r="W10166" s="3" t="s">
        <v>193</v>
      </c>
      <c r="X10166" s="3" t="s">
        <v>34</v>
      </c>
      <c r="Y10166" s="3" t="s">
        <v>34</v>
      </c>
      <c r="Z10166" s="3" t="s">
        <v>34</v>
      </c>
      <c r="AA10166" s="3">
        <v>0</v>
      </c>
      <c r="AB10166" s="3" t="s">
        <v>29</v>
      </c>
      <c r="AC10166" s="3">
        <v>1</v>
      </c>
    </row>
    <row r="10167" spans="1:29" hidden="1" outlineLevel="1" collapsed="1" x14ac:dyDescent="0.25">
      <c r="A10167" t="s">
        <v>34</v>
      </c>
      <c r="B10167" s="2" t="s">
        <v>39</v>
      </c>
      <c r="C10167" s="2" t="s">
        <v>40</v>
      </c>
      <c r="D10167" s="2" t="s">
        <v>41</v>
      </c>
      <c r="E10167" s="2" t="s">
        <v>42</v>
      </c>
      <c r="F10167" s="2" t="s">
        <v>43</v>
      </c>
      <c r="G10167" s="2" t="s">
        <v>28</v>
      </c>
      <c r="H10167" s="2" t="s">
        <v>44</v>
      </c>
      <c r="I10167" s="2" t="s">
        <v>8</v>
      </c>
      <c r="J10167" s="2" t="s">
        <v>45</v>
      </c>
      <c r="K10167" s="2" t="s">
        <v>46</v>
      </c>
      <c r="L10167" s="2" t="s">
        <v>47</v>
      </c>
      <c r="M10167" s="2" t="s">
        <v>27</v>
      </c>
      <c r="N10167" s="2" t="s">
        <v>48</v>
      </c>
      <c r="O10167" s="2" t="s">
        <v>49</v>
      </c>
      <c r="P10167" s="2" t="s">
        <v>50</v>
      </c>
      <c r="Q10167" s="2" t="s">
        <v>51</v>
      </c>
    </row>
    <row r="10168" spans="1:29" hidden="1" outlineLevel="1" collapsed="1" x14ac:dyDescent="0.25">
      <c r="A10168" t="s">
        <v>34</v>
      </c>
      <c r="B10168" s="4" t="s">
        <v>29</v>
      </c>
      <c r="C10168" s="4" t="s">
        <v>12352</v>
      </c>
      <c r="D10168" s="4" t="s">
        <v>34</v>
      </c>
      <c r="E10168" s="4">
        <v>2.8827100000000001E-2</v>
      </c>
      <c r="F10168" s="4">
        <v>1.14003E-3</v>
      </c>
      <c r="G10168" s="4">
        <v>1</v>
      </c>
      <c r="H10168" s="4">
        <v>1</v>
      </c>
      <c r="I10168" s="4">
        <v>1</v>
      </c>
      <c r="J10168" s="4" t="s">
        <v>12349</v>
      </c>
      <c r="K10168" s="4">
        <v>0</v>
      </c>
      <c r="L10168" s="4">
        <v>1843.9548500000001</v>
      </c>
      <c r="M10168" s="4" t="s">
        <v>29</v>
      </c>
      <c r="N10168" s="4" t="s">
        <v>29</v>
      </c>
      <c r="O10168" s="4">
        <v>4.1320000000000001E-4</v>
      </c>
      <c r="P10168" s="4">
        <v>5.1850000000000004E-3</v>
      </c>
      <c r="Q10168" s="4">
        <v>2.93</v>
      </c>
    </row>
    <row r="10169" spans="1:29" x14ac:dyDescent="0.25">
      <c r="A10169" s="3" t="s">
        <v>29</v>
      </c>
      <c r="B10169" s="3" t="s">
        <v>30</v>
      </c>
      <c r="C10169" s="3" t="s">
        <v>12353</v>
      </c>
      <c r="D10169" s="3" t="s">
        <v>12354</v>
      </c>
      <c r="E10169" s="3">
        <v>6.0000000000000001E-3</v>
      </c>
      <c r="F10169" s="3">
        <v>2.2599999999999998</v>
      </c>
      <c r="G10169" s="3">
        <v>2</v>
      </c>
      <c r="H10169" s="3">
        <v>1</v>
      </c>
      <c r="I10169" s="3">
        <v>1</v>
      </c>
      <c r="J10169" s="3">
        <v>1</v>
      </c>
      <c r="K10169" s="3">
        <v>800</v>
      </c>
      <c r="L10169" s="3">
        <v>90</v>
      </c>
      <c r="M10169" s="3">
        <v>9.48</v>
      </c>
      <c r="N10169" s="3">
        <v>2.83</v>
      </c>
      <c r="O10169" s="3">
        <v>1</v>
      </c>
      <c r="P10169" s="3" t="s">
        <v>315</v>
      </c>
      <c r="Q10169" s="3" t="s">
        <v>34</v>
      </c>
      <c r="R10169" s="3" t="s">
        <v>35</v>
      </c>
      <c r="S10169" s="3" t="s">
        <v>8105</v>
      </c>
      <c r="T10169" s="3" t="s">
        <v>34</v>
      </c>
      <c r="U10169" s="3" t="s">
        <v>12355</v>
      </c>
      <c r="V10169" s="3" t="s">
        <v>34</v>
      </c>
      <c r="W10169" s="3" t="s">
        <v>1139</v>
      </c>
      <c r="X10169" s="3" t="s">
        <v>34</v>
      </c>
      <c r="Y10169" s="3" t="s">
        <v>34</v>
      </c>
      <c r="Z10169" s="3" t="s">
        <v>34</v>
      </c>
      <c r="AA10169" s="3">
        <v>0</v>
      </c>
      <c r="AB10169" s="3" t="s">
        <v>29</v>
      </c>
      <c r="AC10169" s="3">
        <v>1</v>
      </c>
    </row>
    <row r="10170" spans="1:29" hidden="1" outlineLevel="1" collapsed="1" x14ac:dyDescent="0.25">
      <c r="A10170" t="s">
        <v>34</v>
      </c>
      <c r="B10170" s="2" t="s">
        <v>39</v>
      </c>
      <c r="C10170" s="2" t="s">
        <v>40</v>
      </c>
      <c r="D10170" s="2" t="s">
        <v>41</v>
      </c>
      <c r="E10170" s="2" t="s">
        <v>42</v>
      </c>
      <c r="F10170" s="2" t="s">
        <v>43</v>
      </c>
      <c r="G10170" s="2" t="s">
        <v>28</v>
      </c>
      <c r="H10170" s="2" t="s">
        <v>44</v>
      </c>
      <c r="I10170" s="2" t="s">
        <v>8</v>
      </c>
      <c r="J10170" s="2" t="s">
        <v>45</v>
      </c>
      <c r="K10170" s="2" t="s">
        <v>46</v>
      </c>
      <c r="L10170" s="2" t="s">
        <v>47</v>
      </c>
      <c r="M10170" s="2" t="s">
        <v>27</v>
      </c>
      <c r="N10170" s="2" t="s">
        <v>48</v>
      </c>
      <c r="O10170" s="2" t="s">
        <v>49</v>
      </c>
      <c r="P10170" s="2" t="s">
        <v>50</v>
      </c>
      <c r="Q10170" s="2" t="s">
        <v>51</v>
      </c>
    </row>
    <row r="10171" spans="1:29" hidden="1" outlineLevel="1" collapsed="1" x14ac:dyDescent="0.25">
      <c r="A10171" t="s">
        <v>34</v>
      </c>
      <c r="B10171" s="4" t="s">
        <v>29</v>
      </c>
      <c r="C10171" s="4" t="s">
        <v>12356</v>
      </c>
      <c r="D10171" s="4" t="s">
        <v>199</v>
      </c>
      <c r="E10171" s="4">
        <v>3.0107999999999999E-2</v>
      </c>
      <c r="F10171" s="4">
        <v>1.14003E-3</v>
      </c>
      <c r="G10171" s="4">
        <v>1</v>
      </c>
      <c r="H10171" s="4">
        <v>1</v>
      </c>
      <c r="I10171" s="4">
        <v>1</v>
      </c>
      <c r="J10171" s="4" t="s">
        <v>12353</v>
      </c>
      <c r="K10171" s="4">
        <v>0</v>
      </c>
      <c r="L10171" s="4">
        <v>1832.9422400000001</v>
      </c>
      <c r="M10171" s="4" t="s">
        <v>29</v>
      </c>
      <c r="N10171" s="4" t="s">
        <v>29</v>
      </c>
      <c r="O10171" s="4">
        <v>4.1320000000000001E-4</v>
      </c>
      <c r="P10171" s="4">
        <v>5.496E-3</v>
      </c>
      <c r="Q10171" s="4">
        <v>2.83</v>
      </c>
    </row>
    <row r="10172" spans="1:29" x14ac:dyDescent="0.25">
      <c r="A10172" s="3" t="s">
        <v>29</v>
      </c>
      <c r="B10172" s="3" t="s">
        <v>30</v>
      </c>
      <c r="C10172" s="3" t="s">
        <v>12357</v>
      </c>
      <c r="D10172" s="3" t="s">
        <v>12358</v>
      </c>
      <c r="E10172" s="3">
        <v>6.0000000000000001E-3</v>
      </c>
      <c r="F10172" s="3">
        <v>2.258</v>
      </c>
      <c r="G10172" s="3">
        <v>5</v>
      </c>
      <c r="H10172" s="3">
        <v>1</v>
      </c>
      <c r="I10172" s="3">
        <v>1</v>
      </c>
      <c r="J10172" s="3">
        <v>1</v>
      </c>
      <c r="K10172" s="3">
        <v>788</v>
      </c>
      <c r="L10172" s="3">
        <v>88.8</v>
      </c>
      <c r="M10172" s="3">
        <v>7.78</v>
      </c>
      <c r="N10172" s="3">
        <v>4.75</v>
      </c>
      <c r="O10172" s="3">
        <v>1</v>
      </c>
      <c r="P10172" s="3" t="s">
        <v>1137</v>
      </c>
      <c r="Q10172" s="3" t="s">
        <v>34</v>
      </c>
      <c r="R10172" s="3" t="s">
        <v>189</v>
      </c>
      <c r="S10172" s="3" t="s">
        <v>12359</v>
      </c>
      <c r="T10172" s="3" t="s">
        <v>34</v>
      </c>
      <c r="U10172" s="3" t="s">
        <v>12357</v>
      </c>
      <c r="V10172" s="3" t="s">
        <v>34</v>
      </c>
      <c r="W10172" s="3" t="s">
        <v>976</v>
      </c>
      <c r="X10172" s="3" t="s">
        <v>34</v>
      </c>
      <c r="Y10172" s="3" t="s">
        <v>34</v>
      </c>
      <c r="Z10172" s="3" t="s">
        <v>34</v>
      </c>
      <c r="AA10172" s="3">
        <v>0</v>
      </c>
      <c r="AB10172" s="3" t="s">
        <v>29</v>
      </c>
      <c r="AC10172" s="3">
        <v>1</v>
      </c>
    </row>
    <row r="10173" spans="1:29" hidden="1" outlineLevel="1" collapsed="1" x14ac:dyDescent="0.25">
      <c r="A10173" t="s">
        <v>34</v>
      </c>
      <c r="B10173" s="2" t="s">
        <v>39</v>
      </c>
      <c r="C10173" s="2" t="s">
        <v>40</v>
      </c>
      <c r="D10173" s="2" t="s">
        <v>41</v>
      </c>
      <c r="E10173" s="2" t="s">
        <v>42</v>
      </c>
      <c r="F10173" s="2" t="s">
        <v>43</v>
      </c>
      <c r="G10173" s="2" t="s">
        <v>28</v>
      </c>
      <c r="H10173" s="2" t="s">
        <v>44</v>
      </c>
      <c r="I10173" s="2" t="s">
        <v>8</v>
      </c>
      <c r="J10173" s="2" t="s">
        <v>45</v>
      </c>
      <c r="K10173" s="2" t="s">
        <v>46</v>
      </c>
      <c r="L10173" s="2" t="s">
        <v>47</v>
      </c>
      <c r="M10173" s="2" t="s">
        <v>27</v>
      </c>
      <c r="N10173" s="2" t="s">
        <v>48</v>
      </c>
      <c r="O10173" s="2" t="s">
        <v>49</v>
      </c>
      <c r="P10173" s="2" t="s">
        <v>50</v>
      </c>
      <c r="Q10173" s="2" t="s">
        <v>51</v>
      </c>
    </row>
    <row r="10174" spans="1:29" hidden="1" outlineLevel="1" collapsed="1" x14ac:dyDescent="0.25">
      <c r="A10174" t="s">
        <v>34</v>
      </c>
      <c r="B10174" s="4" t="s">
        <v>29</v>
      </c>
      <c r="C10174" s="4" t="s">
        <v>12360</v>
      </c>
      <c r="D10174" s="4" t="s">
        <v>12263</v>
      </c>
      <c r="E10174" s="4">
        <v>3.02954E-2</v>
      </c>
      <c r="F10174" s="4">
        <v>1.14003E-3</v>
      </c>
      <c r="G10174" s="4">
        <v>1</v>
      </c>
      <c r="H10174" s="4">
        <v>1</v>
      </c>
      <c r="I10174" s="4">
        <v>1</v>
      </c>
      <c r="J10174" s="4" t="s">
        <v>12357</v>
      </c>
      <c r="K10174" s="4">
        <v>2</v>
      </c>
      <c r="L10174" s="4">
        <v>4143.8755099999998</v>
      </c>
      <c r="M10174" s="4" t="s">
        <v>29</v>
      </c>
      <c r="N10174" s="4" t="s">
        <v>29</v>
      </c>
      <c r="O10174" s="4">
        <v>4.1320000000000001E-4</v>
      </c>
      <c r="P10174" s="4">
        <v>5.5240000000000003E-3</v>
      </c>
      <c r="Q10174" s="4">
        <v>4.75</v>
      </c>
    </row>
    <row r="10175" spans="1:29" x14ac:dyDescent="0.25">
      <c r="A10175" s="3" t="s">
        <v>29</v>
      </c>
      <c r="B10175" s="3" t="s">
        <v>30</v>
      </c>
      <c r="C10175" s="3" t="s">
        <v>12361</v>
      </c>
      <c r="D10175" s="3" t="s">
        <v>12362</v>
      </c>
      <c r="E10175" s="3">
        <v>6.0000000000000001E-3</v>
      </c>
      <c r="F10175" s="3">
        <v>2.2570000000000001</v>
      </c>
      <c r="G10175" s="3">
        <v>9</v>
      </c>
      <c r="H10175" s="3">
        <v>1</v>
      </c>
      <c r="I10175" s="3">
        <v>1</v>
      </c>
      <c r="J10175" s="3">
        <v>1</v>
      </c>
      <c r="K10175" s="3">
        <v>155</v>
      </c>
      <c r="L10175" s="3">
        <v>17.5</v>
      </c>
      <c r="M10175" s="3">
        <v>9.6</v>
      </c>
      <c r="N10175" s="3">
        <v>2.48</v>
      </c>
      <c r="O10175" s="3">
        <v>1</v>
      </c>
      <c r="P10175" s="3" t="s">
        <v>315</v>
      </c>
      <c r="Q10175" s="3" t="s">
        <v>2919</v>
      </c>
      <c r="R10175" s="3" t="s">
        <v>2920</v>
      </c>
      <c r="S10175" s="3" t="s">
        <v>5650</v>
      </c>
      <c r="T10175" s="3" t="s">
        <v>34</v>
      </c>
      <c r="U10175" s="3" t="s">
        <v>12363</v>
      </c>
      <c r="V10175" s="3" t="s">
        <v>34</v>
      </c>
      <c r="W10175" s="3" t="s">
        <v>536</v>
      </c>
      <c r="X10175" s="3" t="s">
        <v>34</v>
      </c>
      <c r="Y10175" s="3" t="s">
        <v>34</v>
      </c>
      <c r="Z10175" s="3" t="s">
        <v>34</v>
      </c>
      <c r="AA10175" s="3">
        <v>0</v>
      </c>
      <c r="AB10175" s="3" t="s">
        <v>29</v>
      </c>
      <c r="AC10175" s="3">
        <v>1</v>
      </c>
    </row>
    <row r="10176" spans="1:29" hidden="1" outlineLevel="1" collapsed="1" x14ac:dyDescent="0.25">
      <c r="A10176" t="s">
        <v>34</v>
      </c>
      <c r="B10176" s="2" t="s">
        <v>39</v>
      </c>
      <c r="C10176" s="2" t="s">
        <v>40</v>
      </c>
      <c r="D10176" s="2" t="s">
        <v>41</v>
      </c>
      <c r="E10176" s="2" t="s">
        <v>42</v>
      </c>
      <c r="F10176" s="2" t="s">
        <v>43</v>
      </c>
      <c r="G10176" s="2" t="s">
        <v>28</v>
      </c>
      <c r="H10176" s="2" t="s">
        <v>44</v>
      </c>
      <c r="I10176" s="2" t="s">
        <v>8</v>
      </c>
      <c r="J10176" s="2" t="s">
        <v>45</v>
      </c>
      <c r="K10176" s="2" t="s">
        <v>46</v>
      </c>
      <c r="L10176" s="2" t="s">
        <v>47</v>
      </c>
      <c r="M10176" s="2" t="s">
        <v>27</v>
      </c>
      <c r="N10176" s="2" t="s">
        <v>48</v>
      </c>
      <c r="O10176" s="2" t="s">
        <v>49</v>
      </c>
      <c r="P10176" s="2" t="s">
        <v>50</v>
      </c>
      <c r="Q10176" s="2" t="s">
        <v>51</v>
      </c>
    </row>
    <row r="10177" spans="1:29" hidden="1" outlineLevel="1" collapsed="1" x14ac:dyDescent="0.25">
      <c r="A10177" t="s">
        <v>34</v>
      </c>
      <c r="B10177" s="4" t="s">
        <v>29</v>
      </c>
      <c r="C10177" s="4" t="s">
        <v>12364</v>
      </c>
      <c r="D10177" s="4" t="s">
        <v>66</v>
      </c>
      <c r="E10177" s="4">
        <v>3.02954E-2</v>
      </c>
      <c r="F10177" s="4">
        <v>1.14003E-3</v>
      </c>
      <c r="G10177" s="4">
        <v>1</v>
      </c>
      <c r="H10177" s="4">
        <v>1</v>
      </c>
      <c r="I10177" s="4">
        <v>1</v>
      </c>
      <c r="J10177" s="4" t="s">
        <v>12361</v>
      </c>
      <c r="K10177" s="4">
        <v>0</v>
      </c>
      <c r="L10177" s="4">
        <v>1585.76388</v>
      </c>
      <c r="M10177" s="4" t="s">
        <v>29</v>
      </c>
      <c r="N10177" s="4" t="s">
        <v>29</v>
      </c>
      <c r="O10177" s="4">
        <v>4.1320000000000001E-4</v>
      </c>
      <c r="P10177" s="4">
        <v>5.5389999999999997E-3</v>
      </c>
      <c r="Q10177" s="4">
        <v>2.48</v>
      </c>
    </row>
    <row r="10178" spans="1:29" x14ac:dyDescent="0.25">
      <c r="A10178" s="3" t="s">
        <v>29</v>
      </c>
      <c r="B10178" s="3" t="s">
        <v>30</v>
      </c>
      <c r="C10178" s="3" t="s">
        <v>12365</v>
      </c>
      <c r="D10178" s="3" t="s">
        <v>12366</v>
      </c>
      <c r="E10178" s="3">
        <v>6.0000000000000001E-3</v>
      </c>
      <c r="F10178" s="3">
        <v>2.2490000000000001</v>
      </c>
      <c r="G10178" s="3">
        <v>2</v>
      </c>
      <c r="H10178" s="3">
        <v>1</v>
      </c>
      <c r="I10178" s="3">
        <v>1</v>
      </c>
      <c r="J10178" s="3">
        <v>1</v>
      </c>
      <c r="K10178" s="3">
        <v>859</v>
      </c>
      <c r="L10178" s="3">
        <v>95.8</v>
      </c>
      <c r="M10178" s="3">
        <v>6.7</v>
      </c>
      <c r="N10178" s="3">
        <v>0</v>
      </c>
      <c r="O10178" s="3">
        <v>1</v>
      </c>
      <c r="P10178" s="3" t="s">
        <v>636</v>
      </c>
      <c r="Q10178" s="3" t="s">
        <v>2066</v>
      </c>
      <c r="R10178" s="3" t="s">
        <v>1044</v>
      </c>
      <c r="S10178" s="3" t="s">
        <v>12367</v>
      </c>
      <c r="T10178" s="3" t="s">
        <v>34</v>
      </c>
      <c r="U10178" s="3" t="s">
        <v>12365</v>
      </c>
      <c r="V10178" s="3" t="s">
        <v>34</v>
      </c>
      <c r="W10178" s="3" t="s">
        <v>1139</v>
      </c>
      <c r="X10178" s="3" t="s">
        <v>34</v>
      </c>
      <c r="Y10178" s="3" t="s">
        <v>34</v>
      </c>
      <c r="Z10178" s="3" t="s">
        <v>34</v>
      </c>
      <c r="AA10178" s="3">
        <v>0</v>
      </c>
      <c r="AB10178" s="3" t="s">
        <v>29</v>
      </c>
      <c r="AC10178" s="3">
        <v>1</v>
      </c>
    </row>
    <row r="10179" spans="1:29" hidden="1" outlineLevel="1" collapsed="1" x14ac:dyDescent="0.25">
      <c r="A10179" t="s">
        <v>34</v>
      </c>
      <c r="B10179" s="2" t="s">
        <v>39</v>
      </c>
      <c r="C10179" s="2" t="s">
        <v>40</v>
      </c>
      <c r="D10179" s="2" t="s">
        <v>41</v>
      </c>
      <c r="E10179" s="2" t="s">
        <v>42</v>
      </c>
      <c r="F10179" s="2" t="s">
        <v>43</v>
      </c>
      <c r="G10179" s="2" t="s">
        <v>28</v>
      </c>
      <c r="H10179" s="2" t="s">
        <v>44</v>
      </c>
      <c r="I10179" s="2" t="s">
        <v>8</v>
      </c>
      <c r="J10179" s="2" t="s">
        <v>45</v>
      </c>
      <c r="K10179" s="2" t="s">
        <v>46</v>
      </c>
      <c r="L10179" s="2" t="s">
        <v>47</v>
      </c>
      <c r="M10179" s="2" t="s">
        <v>27</v>
      </c>
      <c r="N10179" s="2" t="s">
        <v>48</v>
      </c>
      <c r="O10179" s="2" t="s">
        <v>49</v>
      </c>
      <c r="P10179" s="2" t="s">
        <v>50</v>
      </c>
      <c r="Q10179" s="2" t="s">
        <v>51</v>
      </c>
    </row>
    <row r="10180" spans="1:29" hidden="1" outlineLevel="1" collapsed="1" x14ac:dyDescent="0.25">
      <c r="A10180" t="s">
        <v>34</v>
      </c>
      <c r="B10180" s="4" t="s">
        <v>29</v>
      </c>
      <c r="C10180" s="4" t="s">
        <v>12368</v>
      </c>
      <c r="D10180" s="4" t="s">
        <v>34</v>
      </c>
      <c r="E10180" s="4">
        <v>3.08645E-2</v>
      </c>
      <c r="F10180" s="4">
        <v>1.14003E-3</v>
      </c>
      <c r="G10180" s="4">
        <v>1</v>
      </c>
      <c r="H10180" s="4">
        <v>1</v>
      </c>
      <c r="I10180" s="4">
        <v>1</v>
      </c>
      <c r="J10180" s="4" t="s">
        <v>12365</v>
      </c>
      <c r="K10180" s="4">
        <v>1</v>
      </c>
      <c r="L10180" s="4">
        <v>1749.97453</v>
      </c>
      <c r="M10180" s="4" t="s">
        <v>29</v>
      </c>
      <c r="N10180" s="4" t="s">
        <v>29</v>
      </c>
      <c r="O10180" s="4">
        <v>4.1320000000000001E-4</v>
      </c>
      <c r="P10180" s="4">
        <v>5.6410000000000002E-3</v>
      </c>
      <c r="Q10180" s="4">
        <v>1.97</v>
      </c>
    </row>
    <row r="10181" spans="1:29" x14ac:dyDescent="0.25">
      <c r="A10181" s="3" t="s">
        <v>29</v>
      </c>
      <c r="B10181" s="3" t="s">
        <v>30</v>
      </c>
      <c r="C10181" s="3" t="s">
        <v>12369</v>
      </c>
      <c r="D10181" s="3" t="s">
        <v>12370</v>
      </c>
      <c r="E10181" s="3">
        <v>6.0000000000000001E-3</v>
      </c>
      <c r="F10181" s="3">
        <v>2.242</v>
      </c>
      <c r="G10181" s="3">
        <v>3</v>
      </c>
      <c r="H10181" s="3">
        <v>1</v>
      </c>
      <c r="I10181" s="3">
        <v>1</v>
      </c>
      <c r="J10181" s="3">
        <v>1</v>
      </c>
      <c r="K10181" s="3">
        <v>742</v>
      </c>
      <c r="L10181" s="3">
        <v>83.2</v>
      </c>
      <c r="M10181" s="3">
        <v>6.23</v>
      </c>
      <c r="N10181" s="3">
        <v>0</v>
      </c>
      <c r="O10181" s="3">
        <v>1</v>
      </c>
      <c r="P10181" s="3" t="s">
        <v>315</v>
      </c>
      <c r="Q10181" s="3" t="s">
        <v>34</v>
      </c>
      <c r="R10181" s="3" t="s">
        <v>35</v>
      </c>
      <c r="S10181" s="3" t="s">
        <v>36</v>
      </c>
      <c r="T10181" s="3" t="s">
        <v>34</v>
      </c>
      <c r="U10181" s="3" t="s">
        <v>12369</v>
      </c>
      <c r="V10181" s="3" t="s">
        <v>34</v>
      </c>
      <c r="W10181" s="3" t="s">
        <v>536</v>
      </c>
      <c r="X10181" s="3" t="s">
        <v>34</v>
      </c>
      <c r="Y10181" s="3" t="s">
        <v>34</v>
      </c>
      <c r="Z10181" s="3" t="s">
        <v>34</v>
      </c>
      <c r="AA10181" s="3">
        <v>0</v>
      </c>
      <c r="AB10181" s="3" t="s">
        <v>29</v>
      </c>
      <c r="AC10181" s="3">
        <v>1</v>
      </c>
    </row>
    <row r="10182" spans="1:29" hidden="1" outlineLevel="1" collapsed="1" x14ac:dyDescent="0.25">
      <c r="A10182" t="s">
        <v>34</v>
      </c>
      <c r="B10182" s="2" t="s">
        <v>39</v>
      </c>
      <c r="C10182" s="2" t="s">
        <v>40</v>
      </c>
      <c r="D10182" s="2" t="s">
        <v>41</v>
      </c>
      <c r="E10182" s="2" t="s">
        <v>42</v>
      </c>
      <c r="F10182" s="2" t="s">
        <v>43</v>
      </c>
      <c r="G10182" s="2" t="s">
        <v>28</v>
      </c>
      <c r="H10182" s="2" t="s">
        <v>44</v>
      </c>
      <c r="I10182" s="2" t="s">
        <v>8</v>
      </c>
      <c r="J10182" s="2" t="s">
        <v>45</v>
      </c>
      <c r="K10182" s="2" t="s">
        <v>46</v>
      </c>
      <c r="L10182" s="2" t="s">
        <v>47</v>
      </c>
      <c r="M10182" s="2" t="s">
        <v>27</v>
      </c>
      <c r="N10182" s="2" t="s">
        <v>48</v>
      </c>
      <c r="O10182" s="2" t="s">
        <v>49</v>
      </c>
      <c r="P10182" s="2" t="s">
        <v>50</v>
      </c>
      <c r="Q10182" s="2" t="s">
        <v>51</v>
      </c>
    </row>
    <row r="10183" spans="1:29" hidden="1" outlineLevel="1" collapsed="1" x14ac:dyDescent="0.25">
      <c r="A10183" t="s">
        <v>34</v>
      </c>
      <c r="B10183" s="4" t="s">
        <v>29</v>
      </c>
      <c r="C10183" s="4" t="s">
        <v>12371</v>
      </c>
      <c r="D10183" s="4" t="s">
        <v>406</v>
      </c>
      <c r="E10183" s="4">
        <v>3.1249599999999999E-2</v>
      </c>
      <c r="F10183" s="4">
        <v>1.14003E-3</v>
      </c>
      <c r="G10183" s="4">
        <v>1</v>
      </c>
      <c r="H10183" s="4">
        <v>1</v>
      </c>
      <c r="I10183" s="4">
        <v>1</v>
      </c>
      <c r="J10183" s="4" t="s">
        <v>12369</v>
      </c>
      <c r="K10183" s="4">
        <v>0</v>
      </c>
      <c r="L10183" s="4">
        <v>2596.1315100000002</v>
      </c>
      <c r="M10183" s="4" t="s">
        <v>29</v>
      </c>
      <c r="N10183" s="4" t="s">
        <v>29</v>
      </c>
      <c r="O10183" s="4">
        <v>4.1320000000000001E-4</v>
      </c>
      <c r="P10183" s="4">
        <v>5.7320000000000001E-3</v>
      </c>
      <c r="Q10183" s="4">
        <v>1.7</v>
      </c>
    </row>
    <row r="10184" spans="1:29" x14ac:dyDescent="0.25">
      <c r="A10184" s="3" t="s">
        <v>29</v>
      </c>
      <c r="B10184" s="3" t="s">
        <v>30</v>
      </c>
      <c r="C10184" s="3" t="s">
        <v>12372</v>
      </c>
      <c r="D10184" s="3" t="s">
        <v>12373</v>
      </c>
      <c r="E10184" s="3">
        <v>6.0000000000000001E-3</v>
      </c>
      <c r="F10184" s="3">
        <v>2.2309999999999999</v>
      </c>
      <c r="G10184" s="3">
        <v>2</v>
      </c>
      <c r="H10184" s="3">
        <v>1</v>
      </c>
      <c r="I10184" s="3">
        <v>1</v>
      </c>
      <c r="J10184" s="3">
        <v>1</v>
      </c>
      <c r="K10184" s="3">
        <v>752</v>
      </c>
      <c r="L10184" s="3">
        <v>87.8</v>
      </c>
      <c r="M10184" s="3">
        <v>5.27</v>
      </c>
      <c r="N10184" s="3">
        <v>3.16</v>
      </c>
      <c r="O10184" s="3">
        <v>1</v>
      </c>
      <c r="P10184" s="3" t="s">
        <v>9084</v>
      </c>
      <c r="Q10184" s="3" t="s">
        <v>2310</v>
      </c>
      <c r="R10184" s="3" t="s">
        <v>712</v>
      </c>
      <c r="S10184" s="3" t="s">
        <v>12374</v>
      </c>
      <c r="T10184" s="3" t="s">
        <v>12375</v>
      </c>
      <c r="U10184" s="3" t="s">
        <v>12372</v>
      </c>
      <c r="V10184" s="3" t="s">
        <v>12376</v>
      </c>
      <c r="W10184" s="3" t="s">
        <v>38</v>
      </c>
      <c r="X10184" s="3" t="s">
        <v>34</v>
      </c>
      <c r="Y10184" s="3" t="s">
        <v>34</v>
      </c>
      <c r="Z10184" s="3" t="s">
        <v>34</v>
      </c>
      <c r="AA10184" s="3">
        <v>0</v>
      </c>
      <c r="AB10184" s="3" t="s">
        <v>29</v>
      </c>
      <c r="AC10184" s="3">
        <v>1</v>
      </c>
    </row>
    <row r="10185" spans="1:29" hidden="1" outlineLevel="1" collapsed="1" x14ac:dyDescent="0.25">
      <c r="A10185" t="s">
        <v>34</v>
      </c>
      <c r="B10185" s="2" t="s">
        <v>39</v>
      </c>
      <c r="C10185" s="2" t="s">
        <v>40</v>
      </c>
      <c r="D10185" s="2" t="s">
        <v>41</v>
      </c>
      <c r="E10185" s="2" t="s">
        <v>42</v>
      </c>
      <c r="F10185" s="2" t="s">
        <v>43</v>
      </c>
      <c r="G10185" s="2" t="s">
        <v>28</v>
      </c>
      <c r="H10185" s="2" t="s">
        <v>44</v>
      </c>
      <c r="I10185" s="2" t="s">
        <v>8</v>
      </c>
      <c r="J10185" s="2" t="s">
        <v>45</v>
      </c>
      <c r="K10185" s="2" t="s">
        <v>46</v>
      </c>
      <c r="L10185" s="2" t="s">
        <v>47</v>
      </c>
      <c r="M10185" s="2" t="s">
        <v>27</v>
      </c>
      <c r="N10185" s="2" t="s">
        <v>48</v>
      </c>
      <c r="O10185" s="2" t="s">
        <v>49</v>
      </c>
      <c r="P10185" s="2" t="s">
        <v>50</v>
      </c>
      <c r="Q10185" s="2" t="s">
        <v>51</v>
      </c>
    </row>
    <row r="10186" spans="1:29" hidden="1" outlineLevel="1" collapsed="1" x14ac:dyDescent="0.25">
      <c r="A10186" t="s">
        <v>34</v>
      </c>
      <c r="B10186" s="4" t="s">
        <v>29</v>
      </c>
      <c r="C10186" s="4" t="s">
        <v>12377</v>
      </c>
      <c r="D10186" s="4" t="s">
        <v>34</v>
      </c>
      <c r="E10186" s="4">
        <v>3.18359E-2</v>
      </c>
      <c r="F10186" s="4">
        <v>1.14003E-3</v>
      </c>
      <c r="G10186" s="4">
        <v>1</v>
      </c>
      <c r="H10186" s="4">
        <v>1</v>
      </c>
      <c r="I10186" s="4">
        <v>1</v>
      </c>
      <c r="J10186" s="4" t="s">
        <v>12372</v>
      </c>
      <c r="K10186" s="4">
        <v>0</v>
      </c>
      <c r="L10186" s="4">
        <v>1990.92401</v>
      </c>
      <c r="M10186" s="4" t="s">
        <v>29</v>
      </c>
      <c r="N10186" s="4" t="s">
        <v>29</v>
      </c>
      <c r="O10186" s="4">
        <v>4.1320000000000001E-4</v>
      </c>
      <c r="P10186" s="4">
        <v>5.8809999999999999E-3</v>
      </c>
      <c r="Q10186" s="4">
        <v>3.16</v>
      </c>
    </row>
    <row r="10187" spans="1:29" x14ac:dyDescent="0.25">
      <c r="A10187" s="3" t="s">
        <v>29</v>
      </c>
      <c r="B10187" s="3" t="s">
        <v>30</v>
      </c>
      <c r="C10187" s="3" t="s">
        <v>12378</v>
      </c>
      <c r="D10187" s="3" t="s">
        <v>12379</v>
      </c>
      <c r="E10187" s="3">
        <v>7.0000000000000001E-3</v>
      </c>
      <c r="F10187" s="3">
        <v>2.2120000000000002</v>
      </c>
      <c r="G10187" s="3">
        <v>5</v>
      </c>
      <c r="H10187" s="3">
        <v>1</v>
      </c>
      <c r="I10187" s="3">
        <v>2</v>
      </c>
      <c r="J10187" s="3">
        <v>1</v>
      </c>
      <c r="K10187" s="3">
        <v>383</v>
      </c>
      <c r="L10187" s="3">
        <v>42.8</v>
      </c>
      <c r="M10187" s="3">
        <v>9.4700000000000006</v>
      </c>
      <c r="N10187" s="3">
        <v>5.89</v>
      </c>
      <c r="O10187" s="3">
        <v>1</v>
      </c>
      <c r="P10187" s="3" t="s">
        <v>34</v>
      </c>
      <c r="Q10187" s="3" t="s">
        <v>34</v>
      </c>
      <c r="R10187" s="3" t="s">
        <v>34</v>
      </c>
      <c r="S10187" s="3" t="s">
        <v>12380</v>
      </c>
      <c r="T10187" s="3" t="s">
        <v>34</v>
      </c>
      <c r="U10187" s="3" t="s">
        <v>12381</v>
      </c>
      <c r="V10187" s="3" t="s">
        <v>34</v>
      </c>
      <c r="W10187" s="3" t="s">
        <v>38</v>
      </c>
      <c r="X10187" s="3" t="s">
        <v>34</v>
      </c>
      <c r="Y10187" s="3" t="s">
        <v>34</v>
      </c>
      <c r="Z10187" s="3" t="s">
        <v>34</v>
      </c>
      <c r="AA10187" s="3">
        <v>0</v>
      </c>
      <c r="AB10187" s="3" t="s">
        <v>29</v>
      </c>
      <c r="AC10187" s="3">
        <v>1</v>
      </c>
    </row>
    <row r="10188" spans="1:29" hidden="1" outlineLevel="1" collapsed="1" x14ac:dyDescent="0.25">
      <c r="A10188" t="s">
        <v>34</v>
      </c>
      <c r="B10188" s="2" t="s">
        <v>39</v>
      </c>
      <c r="C10188" s="2" t="s">
        <v>40</v>
      </c>
      <c r="D10188" s="2" t="s">
        <v>41</v>
      </c>
      <c r="E10188" s="2" t="s">
        <v>42</v>
      </c>
      <c r="F10188" s="2" t="s">
        <v>43</v>
      </c>
      <c r="G10188" s="2" t="s">
        <v>28</v>
      </c>
      <c r="H10188" s="2" t="s">
        <v>44</v>
      </c>
      <c r="I10188" s="2" t="s">
        <v>8</v>
      </c>
      <c r="J10188" s="2" t="s">
        <v>45</v>
      </c>
      <c r="K10188" s="2" t="s">
        <v>46</v>
      </c>
      <c r="L10188" s="2" t="s">
        <v>47</v>
      </c>
      <c r="M10188" s="2" t="s">
        <v>27</v>
      </c>
      <c r="N10188" s="2" t="s">
        <v>48</v>
      </c>
      <c r="O10188" s="2" t="s">
        <v>49</v>
      </c>
      <c r="P10188" s="2" t="s">
        <v>50</v>
      </c>
      <c r="Q10188" s="2" t="s">
        <v>51</v>
      </c>
    </row>
    <row r="10189" spans="1:29" hidden="1" outlineLevel="1" collapsed="1" x14ac:dyDescent="0.25">
      <c r="A10189" t="s">
        <v>34</v>
      </c>
      <c r="B10189" s="4" t="s">
        <v>29</v>
      </c>
      <c r="C10189" s="4" t="s">
        <v>12382</v>
      </c>
      <c r="D10189" s="4" t="s">
        <v>34</v>
      </c>
      <c r="E10189" s="4">
        <v>3.2836700000000003E-2</v>
      </c>
      <c r="F10189" s="4">
        <v>1.27169E-3</v>
      </c>
      <c r="G10189" s="4">
        <v>1</v>
      </c>
      <c r="H10189" s="4">
        <v>1</v>
      </c>
      <c r="I10189" s="4">
        <v>2</v>
      </c>
      <c r="J10189" s="4" t="s">
        <v>12378</v>
      </c>
      <c r="K10189" s="4">
        <v>0</v>
      </c>
      <c r="L10189" s="4">
        <v>2305.2226900000001</v>
      </c>
      <c r="M10189" s="4" t="s">
        <v>29</v>
      </c>
      <c r="N10189" s="4" t="s">
        <v>29</v>
      </c>
      <c r="O10189" s="4">
        <v>4.6000000000000001E-4</v>
      </c>
      <c r="P10189" s="4">
        <v>6.1330000000000004E-3</v>
      </c>
      <c r="Q10189" s="4">
        <v>2.91</v>
      </c>
    </row>
    <row r="10190" spans="1:29" x14ac:dyDescent="0.25">
      <c r="A10190" s="3" t="s">
        <v>29</v>
      </c>
      <c r="B10190" s="3" t="s">
        <v>30</v>
      </c>
      <c r="C10190" s="3" t="s">
        <v>12383</v>
      </c>
      <c r="D10190" s="3" t="s">
        <v>12384</v>
      </c>
      <c r="E10190" s="3">
        <v>7.0000000000000001E-3</v>
      </c>
      <c r="F10190" s="3">
        <v>2.21</v>
      </c>
      <c r="G10190" s="3">
        <v>2</v>
      </c>
      <c r="H10190" s="3">
        <v>1</v>
      </c>
      <c r="I10190" s="3">
        <v>1</v>
      </c>
      <c r="J10190" s="3">
        <v>1</v>
      </c>
      <c r="K10190" s="3">
        <v>445</v>
      </c>
      <c r="L10190" s="3">
        <v>52.6</v>
      </c>
      <c r="M10190" s="3">
        <v>7.71</v>
      </c>
      <c r="N10190" s="3">
        <v>2.33</v>
      </c>
      <c r="O10190" s="3">
        <v>1</v>
      </c>
      <c r="P10190" s="3" t="s">
        <v>4087</v>
      </c>
      <c r="Q10190" s="3" t="s">
        <v>34</v>
      </c>
      <c r="R10190" s="3" t="s">
        <v>1854</v>
      </c>
      <c r="S10190" s="3" t="s">
        <v>12385</v>
      </c>
      <c r="T10190" s="3" t="s">
        <v>34</v>
      </c>
      <c r="U10190" s="3" t="s">
        <v>12386</v>
      </c>
      <c r="V10190" s="3" t="s">
        <v>34</v>
      </c>
      <c r="W10190" s="3" t="s">
        <v>1139</v>
      </c>
      <c r="X10190" s="3" t="s">
        <v>34</v>
      </c>
      <c r="Y10190" s="3" t="s">
        <v>34</v>
      </c>
      <c r="Z10190" s="3" t="s">
        <v>34</v>
      </c>
      <c r="AA10190" s="3">
        <v>0</v>
      </c>
      <c r="AB10190" s="3" t="s">
        <v>29</v>
      </c>
      <c r="AC10190" s="3">
        <v>1</v>
      </c>
    </row>
    <row r="10191" spans="1:29" hidden="1" outlineLevel="1" collapsed="1" x14ac:dyDescent="0.25">
      <c r="A10191" t="s">
        <v>34</v>
      </c>
      <c r="B10191" s="2" t="s">
        <v>39</v>
      </c>
      <c r="C10191" s="2" t="s">
        <v>40</v>
      </c>
      <c r="D10191" s="2" t="s">
        <v>41</v>
      </c>
      <c r="E10191" s="2" t="s">
        <v>42</v>
      </c>
      <c r="F10191" s="2" t="s">
        <v>43</v>
      </c>
      <c r="G10191" s="2" t="s">
        <v>28</v>
      </c>
      <c r="H10191" s="2" t="s">
        <v>44</v>
      </c>
      <c r="I10191" s="2" t="s">
        <v>8</v>
      </c>
      <c r="J10191" s="2" t="s">
        <v>45</v>
      </c>
      <c r="K10191" s="2" t="s">
        <v>46</v>
      </c>
      <c r="L10191" s="2" t="s">
        <v>47</v>
      </c>
      <c r="M10191" s="2" t="s">
        <v>27</v>
      </c>
      <c r="N10191" s="2" t="s">
        <v>48</v>
      </c>
      <c r="O10191" s="2" t="s">
        <v>49</v>
      </c>
      <c r="P10191" s="2" t="s">
        <v>50</v>
      </c>
      <c r="Q10191" s="2" t="s">
        <v>51</v>
      </c>
    </row>
    <row r="10192" spans="1:29" hidden="1" outlineLevel="1" collapsed="1" x14ac:dyDescent="0.25">
      <c r="A10192" t="s">
        <v>34</v>
      </c>
      <c r="B10192" s="4" t="s">
        <v>29</v>
      </c>
      <c r="C10192" s="4" t="s">
        <v>12387</v>
      </c>
      <c r="D10192" s="4" t="s">
        <v>34</v>
      </c>
      <c r="E10192" s="4">
        <v>3.30405E-2</v>
      </c>
      <c r="F10192" s="4">
        <v>1.27169E-3</v>
      </c>
      <c r="G10192" s="4">
        <v>1</v>
      </c>
      <c r="H10192" s="4">
        <v>1</v>
      </c>
      <c r="I10192" s="4">
        <v>1</v>
      </c>
      <c r="J10192" s="4" t="s">
        <v>12383</v>
      </c>
      <c r="K10192" s="4">
        <v>0</v>
      </c>
      <c r="L10192" s="4">
        <v>1129.6575499999999</v>
      </c>
      <c r="M10192" s="4" t="s">
        <v>29</v>
      </c>
      <c r="N10192" s="4" t="s">
        <v>29</v>
      </c>
      <c r="O10192" s="4">
        <v>4.6000000000000001E-4</v>
      </c>
      <c r="P10192" s="4">
        <v>6.1669999999999997E-3</v>
      </c>
      <c r="Q10192" s="4">
        <v>2.33</v>
      </c>
    </row>
    <row r="10193" spans="1:29" x14ac:dyDescent="0.25">
      <c r="A10193" s="3" t="s">
        <v>29</v>
      </c>
      <c r="B10193" s="3" t="s">
        <v>30</v>
      </c>
      <c r="C10193" s="3" t="s">
        <v>12388</v>
      </c>
      <c r="D10193" s="3" t="s">
        <v>12389</v>
      </c>
      <c r="E10193" s="3">
        <v>7.0000000000000001E-3</v>
      </c>
      <c r="F10193" s="3">
        <v>2.2069999999999999</v>
      </c>
      <c r="G10193" s="3">
        <v>3</v>
      </c>
      <c r="H10193" s="3">
        <v>1</v>
      </c>
      <c r="I10193" s="3">
        <v>1</v>
      </c>
      <c r="J10193" s="3">
        <v>1</v>
      </c>
      <c r="K10193" s="3">
        <v>1165</v>
      </c>
      <c r="L10193" s="3">
        <v>131.5</v>
      </c>
      <c r="M10193" s="3">
        <v>6.71</v>
      </c>
      <c r="N10193" s="3">
        <v>2.84</v>
      </c>
      <c r="O10193" s="3">
        <v>1</v>
      </c>
      <c r="P10193" s="3" t="s">
        <v>34</v>
      </c>
      <c r="Q10193" s="3" t="s">
        <v>34</v>
      </c>
      <c r="R10193" s="3" t="s">
        <v>1854</v>
      </c>
      <c r="S10193" s="3" t="s">
        <v>12390</v>
      </c>
      <c r="T10193" s="3" t="s">
        <v>34</v>
      </c>
      <c r="U10193" s="3" t="s">
        <v>12388</v>
      </c>
      <c r="V10193" s="3" t="s">
        <v>34</v>
      </c>
      <c r="W10193" s="3" t="s">
        <v>193</v>
      </c>
      <c r="X10193" s="3" t="s">
        <v>34</v>
      </c>
      <c r="Y10193" s="3" t="s">
        <v>34</v>
      </c>
      <c r="Z10193" s="3" t="s">
        <v>34</v>
      </c>
      <c r="AA10193" s="3">
        <v>0</v>
      </c>
      <c r="AB10193" s="3" t="s">
        <v>29</v>
      </c>
      <c r="AC10193" s="3">
        <v>1</v>
      </c>
    </row>
    <row r="10194" spans="1:29" hidden="1" outlineLevel="1" collapsed="1" x14ac:dyDescent="0.25">
      <c r="A10194" t="s">
        <v>34</v>
      </c>
      <c r="B10194" s="2" t="s">
        <v>39</v>
      </c>
      <c r="C10194" s="2" t="s">
        <v>40</v>
      </c>
      <c r="D10194" s="2" t="s">
        <v>41</v>
      </c>
      <c r="E10194" s="2" t="s">
        <v>42</v>
      </c>
      <c r="F10194" s="2" t="s">
        <v>43</v>
      </c>
      <c r="G10194" s="2" t="s">
        <v>28</v>
      </c>
      <c r="H10194" s="2" t="s">
        <v>44</v>
      </c>
      <c r="I10194" s="2" t="s">
        <v>8</v>
      </c>
      <c r="J10194" s="2" t="s">
        <v>45</v>
      </c>
      <c r="K10194" s="2" t="s">
        <v>46</v>
      </c>
      <c r="L10194" s="2" t="s">
        <v>47</v>
      </c>
      <c r="M10194" s="2" t="s">
        <v>27</v>
      </c>
      <c r="N10194" s="2" t="s">
        <v>48</v>
      </c>
      <c r="O10194" s="2" t="s">
        <v>49</v>
      </c>
      <c r="P10194" s="2" t="s">
        <v>50</v>
      </c>
      <c r="Q10194" s="2" t="s">
        <v>51</v>
      </c>
    </row>
    <row r="10195" spans="1:29" hidden="1" outlineLevel="1" collapsed="1" x14ac:dyDescent="0.25">
      <c r="A10195" t="s">
        <v>34</v>
      </c>
      <c r="B10195" s="4" t="s">
        <v>29</v>
      </c>
      <c r="C10195" s="4" t="s">
        <v>12391</v>
      </c>
      <c r="D10195" s="4" t="s">
        <v>34</v>
      </c>
      <c r="E10195" s="4">
        <v>3.3245499999999997E-2</v>
      </c>
      <c r="F10195" s="4">
        <v>1.27169E-3</v>
      </c>
      <c r="G10195" s="4">
        <v>1</v>
      </c>
      <c r="H10195" s="4">
        <v>1</v>
      </c>
      <c r="I10195" s="4">
        <v>1</v>
      </c>
      <c r="J10195" s="4" t="s">
        <v>12388</v>
      </c>
      <c r="K10195" s="4">
        <v>1</v>
      </c>
      <c r="L10195" s="4">
        <v>3329.44517</v>
      </c>
      <c r="M10195" s="4" t="s">
        <v>29</v>
      </c>
      <c r="N10195" s="4" t="s">
        <v>29</v>
      </c>
      <c r="O10195" s="4">
        <v>4.6000000000000001E-4</v>
      </c>
      <c r="P10195" s="4">
        <v>6.2129999999999998E-3</v>
      </c>
      <c r="Q10195" s="4">
        <v>2.84</v>
      </c>
    </row>
    <row r="10196" spans="1:29" x14ac:dyDescent="0.25">
      <c r="A10196" s="3" t="s">
        <v>29</v>
      </c>
      <c r="B10196" s="3" t="s">
        <v>30</v>
      </c>
      <c r="C10196" s="3" t="s">
        <v>12392</v>
      </c>
      <c r="D10196" s="3" t="s">
        <v>12393</v>
      </c>
      <c r="E10196" s="3">
        <v>7.0000000000000001E-3</v>
      </c>
      <c r="F10196" s="3">
        <v>2.2029999999999998</v>
      </c>
      <c r="G10196" s="3">
        <v>6</v>
      </c>
      <c r="H10196" s="3">
        <v>1</v>
      </c>
      <c r="I10196" s="3">
        <v>1</v>
      </c>
      <c r="J10196" s="3">
        <v>1</v>
      </c>
      <c r="K10196" s="3">
        <v>321</v>
      </c>
      <c r="L10196" s="3">
        <v>36.5</v>
      </c>
      <c r="M10196" s="3">
        <v>5.0199999999999996</v>
      </c>
      <c r="N10196" s="3">
        <v>2.35</v>
      </c>
      <c r="O10196" s="3">
        <v>1</v>
      </c>
      <c r="P10196" s="3" t="s">
        <v>315</v>
      </c>
      <c r="Q10196" s="3" t="s">
        <v>34</v>
      </c>
      <c r="R10196" s="3" t="s">
        <v>35</v>
      </c>
      <c r="S10196" s="3" t="s">
        <v>12394</v>
      </c>
      <c r="T10196" s="3" t="s">
        <v>34</v>
      </c>
      <c r="U10196" s="3" t="s">
        <v>12395</v>
      </c>
      <c r="V10196" s="3" t="s">
        <v>34</v>
      </c>
      <c r="W10196" s="3" t="s">
        <v>2509</v>
      </c>
      <c r="X10196" s="3" t="s">
        <v>34</v>
      </c>
      <c r="Y10196" s="3" t="s">
        <v>34</v>
      </c>
      <c r="Z10196" s="3" t="s">
        <v>34</v>
      </c>
      <c r="AA10196" s="3">
        <v>0</v>
      </c>
      <c r="AB10196" s="3" t="s">
        <v>29</v>
      </c>
      <c r="AC10196" s="3">
        <v>1</v>
      </c>
    </row>
    <row r="10197" spans="1:29" hidden="1" outlineLevel="1" collapsed="1" x14ac:dyDescent="0.25">
      <c r="A10197" t="s">
        <v>34</v>
      </c>
      <c r="B10197" s="2" t="s">
        <v>39</v>
      </c>
      <c r="C10197" s="2" t="s">
        <v>40</v>
      </c>
      <c r="D10197" s="2" t="s">
        <v>41</v>
      </c>
      <c r="E10197" s="2" t="s">
        <v>42</v>
      </c>
      <c r="F10197" s="2" t="s">
        <v>43</v>
      </c>
      <c r="G10197" s="2" t="s">
        <v>28</v>
      </c>
      <c r="H10197" s="2" t="s">
        <v>44</v>
      </c>
      <c r="I10197" s="2" t="s">
        <v>8</v>
      </c>
      <c r="J10197" s="2" t="s">
        <v>45</v>
      </c>
      <c r="K10197" s="2" t="s">
        <v>46</v>
      </c>
      <c r="L10197" s="2" t="s">
        <v>47</v>
      </c>
      <c r="M10197" s="2" t="s">
        <v>27</v>
      </c>
      <c r="N10197" s="2" t="s">
        <v>48</v>
      </c>
      <c r="O10197" s="2" t="s">
        <v>49</v>
      </c>
      <c r="P10197" s="2" t="s">
        <v>50</v>
      </c>
      <c r="Q10197" s="2" t="s">
        <v>51</v>
      </c>
    </row>
    <row r="10198" spans="1:29" hidden="1" outlineLevel="1" collapsed="1" x14ac:dyDescent="0.25">
      <c r="A10198" t="s">
        <v>34</v>
      </c>
      <c r="B10198" s="4" t="s">
        <v>29</v>
      </c>
      <c r="C10198" s="4" t="s">
        <v>12396</v>
      </c>
      <c r="D10198" s="4" t="s">
        <v>154</v>
      </c>
      <c r="E10198" s="4">
        <v>3.3451700000000001E-2</v>
      </c>
      <c r="F10198" s="4">
        <v>1.27169E-3</v>
      </c>
      <c r="G10198" s="4">
        <v>1</v>
      </c>
      <c r="H10198" s="4">
        <v>1</v>
      </c>
      <c r="I10198" s="4">
        <v>1</v>
      </c>
      <c r="J10198" s="4" t="s">
        <v>12392</v>
      </c>
      <c r="K10198" s="4">
        <v>0</v>
      </c>
      <c r="L10198" s="4">
        <v>1949.88104</v>
      </c>
      <c r="M10198" s="4" t="s">
        <v>29</v>
      </c>
      <c r="N10198" s="4" t="s">
        <v>29</v>
      </c>
      <c r="O10198" s="4">
        <v>4.6000000000000001E-4</v>
      </c>
      <c r="P10198" s="4">
        <v>6.2610000000000001E-3</v>
      </c>
      <c r="Q10198" s="4">
        <v>2.35</v>
      </c>
    </row>
    <row r="10199" spans="1:29" x14ac:dyDescent="0.25">
      <c r="A10199" s="3" t="s">
        <v>29</v>
      </c>
      <c r="B10199" s="3" t="s">
        <v>30</v>
      </c>
      <c r="C10199" s="3" t="s">
        <v>12397</v>
      </c>
      <c r="D10199" s="3" t="s">
        <v>12398</v>
      </c>
      <c r="E10199" s="3">
        <v>7.0000000000000001E-3</v>
      </c>
      <c r="F10199" s="3">
        <v>2.1970000000000001</v>
      </c>
      <c r="G10199" s="3">
        <v>3</v>
      </c>
      <c r="H10199" s="3">
        <v>1</v>
      </c>
      <c r="I10199" s="3">
        <v>1</v>
      </c>
      <c r="J10199" s="3">
        <v>1</v>
      </c>
      <c r="K10199" s="3">
        <v>661</v>
      </c>
      <c r="L10199" s="3">
        <v>71.2</v>
      </c>
      <c r="M10199" s="3">
        <v>8.3800000000000008</v>
      </c>
      <c r="N10199" s="3">
        <v>3.13</v>
      </c>
      <c r="O10199" s="3">
        <v>1</v>
      </c>
      <c r="P10199" s="3" t="s">
        <v>12399</v>
      </c>
      <c r="Q10199" s="3" t="s">
        <v>2186</v>
      </c>
      <c r="R10199" s="3" t="s">
        <v>1552</v>
      </c>
      <c r="S10199" s="3" t="s">
        <v>3707</v>
      </c>
      <c r="T10199" s="3" t="s">
        <v>12400</v>
      </c>
      <c r="U10199" s="3" t="s">
        <v>12397</v>
      </c>
      <c r="V10199" s="3" t="s">
        <v>12401</v>
      </c>
      <c r="W10199" s="3" t="s">
        <v>638</v>
      </c>
      <c r="X10199" s="3" t="s">
        <v>34</v>
      </c>
      <c r="Y10199" s="3" t="s">
        <v>34</v>
      </c>
      <c r="Z10199" s="3" t="s">
        <v>34</v>
      </c>
      <c r="AA10199" s="3">
        <v>0</v>
      </c>
      <c r="AB10199" s="3" t="s">
        <v>29</v>
      </c>
      <c r="AC10199" s="3">
        <v>1</v>
      </c>
    </row>
    <row r="10200" spans="1:29" hidden="1" outlineLevel="1" collapsed="1" x14ac:dyDescent="0.25">
      <c r="A10200" t="s">
        <v>34</v>
      </c>
      <c r="B10200" s="2" t="s">
        <v>39</v>
      </c>
      <c r="C10200" s="2" t="s">
        <v>40</v>
      </c>
      <c r="D10200" s="2" t="s">
        <v>41</v>
      </c>
      <c r="E10200" s="2" t="s">
        <v>42</v>
      </c>
      <c r="F10200" s="2" t="s">
        <v>43</v>
      </c>
      <c r="G10200" s="2" t="s">
        <v>28</v>
      </c>
      <c r="H10200" s="2" t="s">
        <v>44</v>
      </c>
      <c r="I10200" s="2" t="s">
        <v>8</v>
      </c>
      <c r="J10200" s="2" t="s">
        <v>45</v>
      </c>
      <c r="K10200" s="2" t="s">
        <v>46</v>
      </c>
      <c r="L10200" s="2" t="s">
        <v>47</v>
      </c>
      <c r="M10200" s="2" t="s">
        <v>27</v>
      </c>
      <c r="N10200" s="2" t="s">
        <v>48</v>
      </c>
      <c r="O10200" s="2" t="s">
        <v>49</v>
      </c>
      <c r="P10200" s="2" t="s">
        <v>50</v>
      </c>
      <c r="Q10200" s="2" t="s">
        <v>51</v>
      </c>
    </row>
    <row r="10201" spans="1:29" hidden="1" outlineLevel="1" collapsed="1" x14ac:dyDescent="0.25">
      <c r="A10201" t="s">
        <v>34</v>
      </c>
      <c r="B10201" s="4" t="s">
        <v>29</v>
      </c>
      <c r="C10201" s="4" t="s">
        <v>12402</v>
      </c>
      <c r="D10201" s="4" t="s">
        <v>1075</v>
      </c>
      <c r="E10201" s="4">
        <v>3.36592E-2</v>
      </c>
      <c r="F10201" s="4">
        <v>1.27169E-3</v>
      </c>
      <c r="G10201" s="4">
        <v>1</v>
      </c>
      <c r="H10201" s="4">
        <v>1</v>
      </c>
      <c r="I10201" s="4">
        <v>1</v>
      </c>
      <c r="J10201" s="4" t="s">
        <v>12397</v>
      </c>
      <c r="K10201" s="4">
        <v>0</v>
      </c>
      <c r="L10201" s="4">
        <v>2561.1547700000001</v>
      </c>
      <c r="M10201" s="4" t="s">
        <v>29</v>
      </c>
      <c r="N10201" s="4" t="s">
        <v>29</v>
      </c>
      <c r="O10201" s="4">
        <v>4.6000000000000001E-4</v>
      </c>
      <c r="P10201" s="4">
        <v>6.352E-3</v>
      </c>
      <c r="Q10201" s="4">
        <v>3.13</v>
      </c>
    </row>
    <row r="10202" spans="1:29" x14ac:dyDescent="0.25">
      <c r="A10202" s="3" t="s">
        <v>29</v>
      </c>
      <c r="B10202" s="3" t="s">
        <v>30</v>
      </c>
      <c r="C10202" s="3" t="s">
        <v>12403</v>
      </c>
      <c r="D10202" s="3" t="s">
        <v>12404</v>
      </c>
      <c r="E10202" s="3">
        <v>7.0000000000000001E-3</v>
      </c>
      <c r="F10202" s="3">
        <v>2.1890000000000001</v>
      </c>
      <c r="G10202" s="3">
        <v>5</v>
      </c>
      <c r="H10202" s="3">
        <v>1</v>
      </c>
      <c r="I10202" s="3">
        <v>1</v>
      </c>
      <c r="J10202" s="3">
        <v>1</v>
      </c>
      <c r="K10202" s="3">
        <v>194</v>
      </c>
      <c r="L10202" s="3">
        <v>21.9</v>
      </c>
      <c r="M10202" s="3">
        <v>4.4400000000000004</v>
      </c>
      <c r="N10202" s="3">
        <v>1.9</v>
      </c>
      <c r="O10202" s="3">
        <v>1</v>
      </c>
      <c r="P10202" s="3" t="s">
        <v>636</v>
      </c>
      <c r="Q10202" s="3" t="s">
        <v>34</v>
      </c>
      <c r="R10202" s="3" t="s">
        <v>1044</v>
      </c>
      <c r="S10202" s="3" t="s">
        <v>11092</v>
      </c>
      <c r="T10202" s="3" t="s">
        <v>34</v>
      </c>
      <c r="U10202" s="3" t="s">
        <v>12405</v>
      </c>
      <c r="V10202" s="3" t="s">
        <v>34</v>
      </c>
      <c r="W10202" s="3" t="s">
        <v>1213</v>
      </c>
      <c r="X10202" s="3" t="s">
        <v>34</v>
      </c>
      <c r="Y10202" s="3" t="s">
        <v>34</v>
      </c>
      <c r="Z10202" s="3" t="s">
        <v>34</v>
      </c>
      <c r="AA10202" s="3">
        <v>0</v>
      </c>
      <c r="AB10202" s="3" t="s">
        <v>29</v>
      </c>
      <c r="AC10202" s="3">
        <v>1</v>
      </c>
    </row>
    <row r="10203" spans="1:29" hidden="1" outlineLevel="1" collapsed="1" x14ac:dyDescent="0.25">
      <c r="A10203" t="s">
        <v>34</v>
      </c>
      <c r="B10203" s="2" t="s">
        <v>39</v>
      </c>
      <c r="C10203" s="2" t="s">
        <v>40</v>
      </c>
      <c r="D10203" s="2" t="s">
        <v>41</v>
      </c>
      <c r="E10203" s="2" t="s">
        <v>42</v>
      </c>
      <c r="F10203" s="2" t="s">
        <v>43</v>
      </c>
      <c r="G10203" s="2" t="s">
        <v>28</v>
      </c>
      <c r="H10203" s="2" t="s">
        <v>44</v>
      </c>
      <c r="I10203" s="2" t="s">
        <v>8</v>
      </c>
      <c r="J10203" s="2" t="s">
        <v>45</v>
      </c>
      <c r="K10203" s="2" t="s">
        <v>46</v>
      </c>
      <c r="L10203" s="2" t="s">
        <v>47</v>
      </c>
      <c r="M10203" s="2" t="s">
        <v>27</v>
      </c>
      <c r="N10203" s="2" t="s">
        <v>48</v>
      </c>
      <c r="O10203" s="2" t="s">
        <v>49</v>
      </c>
      <c r="P10203" s="2" t="s">
        <v>50</v>
      </c>
      <c r="Q10203" s="2" t="s">
        <v>51</v>
      </c>
    </row>
    <row r="10204" spans="1:29" hidden="1" outlineLevel="1" collapsed="1" x14ac:dyDescent="0.25">
      <c r="A10204" t="s">
        <v>34</v>
      </c>
      <c r="B10204" s="4" t="s">
        <v>29</v>
      </c>
      <c r="C10204" s="4" t="s">
        <v>12406</v>
      </c>
      <c r="D10204" s="4" t="s">
        <v>34</v>
      </c>
      <c r="E10204" s="4">
        <v>3.4289E-2</v>
      </c>
      <c r="F10204" s="4">
        <v>1.27169E-3</v>
      </c>
      <c r="G10204" s="4">
        <v>1</v>
      </c>
      <c r="H10204" s="4">
        <v>1</v>
      </c>
      <c r="I10204" s="4">
        <v>1</v>
      </c>
      <c r="J10204" s="4" t="s">
        <v>12403</v>
      </c>
      <c r="K10204" s="4">
        <v>0</v>
      </c>
      <c r="L10204" s="4">
        <v>1079.57717</v>
      </c>
      <c r="M10204" s="4" t="s">
        <v>29</v>
      </c>
      <c r="N10204" s="4" t="s">
        <v>29</v>
      </c>
      <c r="O10204" s="4">
        <v>4.6000000000000001E-4</v>
      </c>
      <c r="P10204" s="4">
        <v>6.476E-3</v>
      </c>
      <c r="Q10204" s="4">
        <v>1.9</v>
      </c>
    </row>
    <row r="10205" spans="1:29" x14ac:dyDescent="0.25">
      <c r="A10205" s="3" t="s">
        <v>29</v>
      </c>
      <c r="B10205" s="3" t="s">
        <v>30</v>
      </c>
      <c r="C10205" s="3" t="s">
        <v>12407</v>
      </c>
      <c r="D10205" s="3" t="s">
        <v>12408</v>
      </c>
      <c r="E10205" s="3">
        <v>7.0000000000000001E-3</v>
      </c>
      <c r="F10205" s="3">
        <v>2.1179999999999999</v>
      </c>
      <c r="G10205" s="3">
        <v>2</v>
      </c>
      <c r="H10205" s="3">
        <v>1</v>
      </c>
      <c r="I10205" s="3">
        <v>1</v>
      </c>
      <c r="J10205" s="3">
        <v>1</v>
      </c>
      <c r="K10205" s="3">
        <v>572</v>
      </c>
      <c r="L10205" s="3">
        <v>66.099999999999994</v>
      </c>
      <c r="M10205" s="3">
        <v>8.73</v>
      </c>
      <c r="N10205" s="3">
        <v>1.77</v>
      </c>
      <c r="O10205" s="3">
        <v>1</v>
      </c>
      <c r="P10205" s="3" t="s">
        <v>315</v>
      </c>
      <c r="Q10205" s="3" t="s">
        <v>34</v>
      </c>
      <c r="R10205" s="3" t="s">
        <v>35</v>
      </c>
      <c r="S10205" s="3" t="s">
        <v>8105</v>
      </c>
      <c r="T10205" s="3" t="s">
        <v>34</v>
      </c>
      <c r="U10205" s="3" t="s">
        <v>12407</v>
      </c>
      <c r="V10205" s="3" t="s">
        <v>34</v>
      </c>
      <c r="W10205" s="3" t="s">
        <v>714</v>
      </c>
      <c r="X10205" s="3" t="s">
        <v>34</v>
      </c>
      <c r="Y10205" s="3" t="s">
        <v>34</v>
      </c>
      <c r="Z10205" s="3" t="s">
        <v>34</v>
      </c>
      <c r="AA10205" s="3">
        <v>0</v>
      </c>
      <c r="AB10205" s="3" t="s">
        <v>29</v>
      </c>
      <c r="AC10205" s="3">
        <v>1</v>
      </c>
    </row>
    <row r="10206" spans="1:29" hidden="1" outlineLevel="1" collapsed="1" x14ac:dyDescent="0.25">
      <c r="A10206" t="s">
        <v>34</v>
      </c>
      <c r="B10206" s="2" t="s">
        <v>39</v>
      </c>
      <c r="C10206" s="2" t="s">
        <v>40</v>
      </c>
      <c r="D10206" s="2" t="s">
        <v>41</v>
      </c>
      <c r="E10206" s="2" t="s">
        <v>42</v>
      </c>
      <c r="F10206" s="2" t="s">
        <v>43</v>
      </c>
      <c r="G10206" s="2" t="s">
        <v>28</v>
      </c>
      <c r="H10206" s="2" t="s">
        <v>44</v>
      </c>
      <c r="I10206" s="2" t="s">
        <v>8</v>
      </c>
      <c r="J10206" s="2" t="s">
        <v>45</v>
      </c>
      <c r="K10206" s="2" t="s">
        <v>46</v>
      </c>
      <c r="L10206" s="2" t="s">
        <v>47</v>
      </c>
      <c r="M10206" s="2" t="s">
        <v>27</v>
      </c>
      <c r="N10206" s="2" t="s">
        <v>48</v>
      </c>
      <c r="O10206" s="2" t="s">
        <v>49</v>
      </c>
      <c r="P10206" s="2" t="s">
        <v>50</v>
      </c>
      <c r="Q10206" s="2" t="s">
        <v>51</v>
      </c>
    </row>
    <row r="10207" spans="1:29" hidden="1" outlineLevel="1" collapsed="1" x14ac:dyDescent="0.25">
      <c r="A10207" t="s">
        <v>34</v>
      </c>
      <c r="B10207" s="4" t="s">
        <v>29</v>
      </c>
      <c r="C10207" s="4" t="s">
        <v>12409</v>
      </c>
      <c r="D10207" s="4" t="s">
        <v>388</v>
      </c>
      <c r="E10207" s="4">
        <v>3.8786599999999997E-2</v>
      </c>
      <c r="F10207" s="4">
        <v>1.40211E-3</v>
      </c>
      <c r="G10207" s="4">
        <v>1</v>
      </c>
      <c r="H10207" s="4">
        <v>1</v>
      </c>
      <c r="I10207" s="4">
        <v>1</v>
      </c>
      <c r="J10207" s="4" t="s">
        <v>12407</v>
      </c>
      <c r="K10207" s="4">
        <v>0</v>
      </c>
      <c r="L10207" s="4">
        <v>1339.6409699999999</v>
      </c>
      <c r="M10207" s="4" t="s">
        <v>29</v>
      </c>
      <c r="N10207" s="4" t="s">
        <v>29</v>
      </c>
      <c r="O10207" s="4">
        <v>5.0580000000000004E-4</v>
      </c>
      <c r="P10207" s="4">
        <v>7.6270000000000001E-3</v>
      </c>
      <c r="Q10207" s="4">
        <v>1.77</v>
      </c>
    </row>
    <row r="10208" spans="1:29" x14ac:dyDescent="0.25">
      <c r="A10208" s="3" t="s">
        <v>29</v>
      </c>
      <c r="B10208" s="3" t="s">
        <v>30</v>
      </c>
      <c r="C10208" s="3" t="s">
        <v>12410</v>
      </c>
      <c r="D10208" s="3" t="s">
        <v>12411</v>
      </c>
      <c r="E10208" s="3">
        <v>7.0000000000000001E-3</v>
      </c>
      <c r="F10208" s="3">
        <v>2.1160000000000001</v>
      </c>
      <c r="G10208" s="3">
        <v>1</v>
      </c>
      <c r="H10208" s="3">
        <v>1</v>
      </c>
      <c r="I10208" s="3">
        <v>2</v>
      </c>
      <c r="J10208" s="3">
        <v>1</v>
      </c>
      <c r="K10208" s="3">
        <v>1173</v>
      </c>
      <c r="L10208" s="3">
        <v>130.80000000000001</v>
      </c>
      <c r="M10208" s="3">
        <v>7.39</v>
      </c>
      <c r="N10208" s="3">
        <v>2.7</v>
      </c>
      <c r="O10208" s="3">
        <v>1</v>
      </c>
      <c r="P10208" s="3" t="s">
        <v>636</v>
      </c>
      <c r="Q10208" s="3" t="s">
        <v>2066</v>
      </c>
      <c r="R10208" s="3" t="s">
        <v>1603</v>
      </c>
      <c r="S10208" s="3" t="s">
        <v>12412</v>
      </c>
      <c r="T10208" s="3" t="s">
        <v>34</v>
      </c>
      <c r="U10208" s="3" t="s">
        <v>12410</v>
      </c>
      <c r="V10208" s="3" t="s">
        <v>34</v>
      </c>
      <c r="W10208" s="3" t="s">
        <v>714</v>
      </c>
      <c r="X10208" s="3" t="s">
        <v>34</v>
      </c>
      <c r="Y10208" s="3" t="s">
        <v>34</v>
      </c>
      <c r="Z10208" s="3" t="s">
        <v>34</v>
      </c>
      <c r="AA10208" s="3">
        <v>0</v>
      </c>
      <c r="AB10208" s="3" t="s">
        <v>29</v>
      </c>
      <c r="AC10208" s="3">
        <v>1</v>
      </c>
    </row>
    <row r="10209" spans="1:29" hidden="1" outlineLevel="1" collapsed="1" x14ac:dyDescent="0.25">
      <c r="A10209" t="s">
        <v>34</v>
      </c>
      <c r="B10209" s="2" t="s">
        <v>39</v>
      </c>
      <c r="C10209" s="2" t="s">
        <v>40</v>
      </c>
      <c r="D10209" s="2" t="s">
        <v>41</v>
      </c>
      <c r="E10209" s="2" t="s">
        <v>42</v>
      </c>
      <c r="F10209" s="2" t="s">
        <v>43</v>
      </c>
      <c r="G10209" s="2" t="s">
        <v>28</v>
      </c>
      <c r="H10209" s="2" t="s">
        <v>44</v>
      </c>
      <c r="I10209" s="2" t="s">
        <v>8</v>
      </c>
      <c r="J10209" s="2" t="s">
        <v>45</v>
      </c>
      <c r="K10209" s="2" t="s">
        <v>46</v>
      </c>
      <c r="L10209" s="2" t="s">
        <v>47</v>
      </c>
      <c r="M10209" s="2" t="s">
        <v>27</v>
      </c>
      <c r="N10209" s="2" t="s">
        <v>48</v>
      </c>
      <c r="O10209" s="2" t="s">
        <v>49</v>
      </c>
      <c r="P10209" s="2" t="s">
        <v>50</v>
      </c>
      <c r="Q10209" s="2" t="s">
        <v>51</v>
      </c>
    </row>
    <row r="10210" spans="1:29" hidden="1" outlineLevel="1" collapsed="1" x14ac:dyDescent="0.25">
      <c r="A10210" t="s">
        <v>34</v>
      </c>
      <c r="B10210" s="4" t="s">
        <v>29</v>
      </c>
      <c r="C10210" s="4" t="s">
        <v>12413</v>
      </c>
      <c r="D10210" s="4" t="s">
        <v>34</v>
      </c>
      <c r="E10210" s="4">
        <v>3.9025700000000003E-2</v>
      </c>
      <c r="F10210" s="4">
        <v>1.40211E-3</v>
      </c>
      <c r="G10210" s="4">
        <v>1</v>
      </c>
      <c r="H10210" s="4">
        <v>1</v>
      </c>
      <c r="I10210" s="4">
        <v>2</v>
      </c>
      <c r="J10210" s="4" t="s">
        <v>12410</v>
      </c>
      <c r="K10210" s="4">
        <v>0</v>
      </c>
      <c r="L10210" s="4">
        <v>1586.8900699999999</v>
      </c>
      <c r="M10210" s="4" t="s">
        <v>29</v>
      </c>
      <c r="N10210" s="4" t="s">
        <v>29</v>
      </c>
      <c r="O10210" s="4">
        <v>5.0580000000000004E-4</v>
      </c>
      <c r="P10210" s="4">
        <v>7.659E-3</v>
      </c>
      <c r="Q10210" s="4">
        <v>2.7</v>
      </c>
    </row>
    <row r="10211" spans="1:29" x14ac:dyDescent="0.25">
      <c r="A10211" s="3" t="s">
        <v>29</v>
      </c>
      <c r="B10211" s="3" t="s">
        <v>30</v>
      </c>
      <c r="C10211" s="3" t="s">
        <v>12414</v>
      </c>
      <c r="D10211" s="3" t="s">
        <v>12415</v>
      </c>
      <c r="E10211" s="3">
        <v>7.0000000000000001E-3</v>
      </c>
      <c r="F10211" s="3">
        <v>2.1139999999999999</v>
      </c>
      <c r="G10211" s="3">
        <v>5</v>
      </c>
      <c r="H10211" s="3">
        <v>1</v>
      </c>
      <c r="I10211" s="3">
        <v>1</v>
      </c>
      <c r="J10211" s="3">
        <v>1</v>
      </c>
      <c r="K10211" s="3">
        <v>639</v>
      </c>
      <c r="L10211" s="3">
        <v>73.3</v>
      </c>
      <c r="M10211" s="3">
        <v>5.21</v>
      </c>
      <c r="N10211" s="3">
        <v>3.15</v>
      </c>
      <c r="O10211" s="3">
        <v>1</v>
      </c>
      <c r="P10211" s="3" t="s">
        <v>34</v>
      </c>
      <c r="Q10211" s="3" t="s">
        <v>34</v>
      </c>
      <c r="R10211" s="3" t="s">
        <v>34</v>
      </c>
      <c r="S10211" s="3" t="s">
        <v>34</v>
      </c>
      <c r="T10211" s="3" t="s">
        <v>34</v>
      </c>
      <c r="U10211" s="3" t="s">
        <v>12416</v>
      </c>
      <c r="V10211" s="3" t="s">
        <v>34</v>
      </c>
      <c r="W10211" s="3" t="s">
        <v>193</v>
      </c>
      <c r="X10211" s="3" t="s">
        <v>34</v>
      </c>
      <c r="Y10211" s="3" t="s">
        <v>34</v>
      </c>
      <c r="Z10211" s="3" t="s">
        <v>34</v>
      </c>
      <c r="AA10211" s="3">
        <v>0</v>
      </c>
      <c r="AB10211" s="3" t="s">
        <v>29</v>
      </c>
      <c r="AC10211" s="3">
        <v>1</v>
      </c>
    </row>
    <row r="10212" spans="1:29" hidden="1" outlineLevel="1" collapsed="1" x14ac:dyDescent="0.25">
      <c r="A10212" t="s">
        <v>34</v>
      </c>
      <c r="B10212" s="2" t="s">
        <v>39</v>
      </c>
      <c r="C10212" s="2" t="s">
        <v>40</v>
      </c>
      <c r="D10212" s="2" t="s">
        <v>41</v>
      </c>
      <c r="E10212" s="2" t="s">
        <v>42</v>
      </c>
      <c r="F10212" s="2" t="s">
        <v>43</v>
      </c>
      <c r="G10212" s="2" t="s">
        <v>28</v>
      </c>
      <c r="H10212" s="2" t="s">
        <v>44</v>
      </c>
      <c r="I10212" s="2" t="s">
        <v>8</v>
      </c>
      <c r="J10212" s="2" t="s">
        <v>45</v>
      </c>
      <c r="K10212" s="2" t="s">
        <v>46</v>
      </c>
      <c r="L10212" s="2" t="s">
        <v>47</v>
      </c>
      <c r="M10212" s="2" t="s">
        <v>27</v>
      </c>
      <c r="N10212" s="2" t="s">
        <v>48</v>
      </c>
      <c r="O10212" s="2" t="s">
        <v>49</v>
      </c>
      <c r="P10212" s="2" t="s">
        <v>50</v>
      </c>
      <c r="Q10212" s="2" t="s">
        <v>51</v>
      </c>
    </row>
    <row r="10213" spans="1:29" hidden="1" outlineLevel="1" collapsed="1" x14ac:dyDescent="0.25">
      <c r="A10213" t="s">
        <v>34</v>
      </c>
      <c r="B10213" s="4" t="s">
        <v>29</v>
      </c>
      <c r="C10213" s="4" t="s">
        <v>12417</v>
      </c>
      <c r="D10213" s="4" t="s">
        <v>12418</v>
      </c>
      <c r="E10213" s="4">
        <v>3.9025700000000003E-2</v>
      </c>
      <c r="F10213" s="4">
        <v>1.40211E-3</v>
      </c>
      <c r="G10213" s="4">
        <v>1</v>
      </c>
      <c r="H10213" s="4">
        <v>1</v>
      </c>
      <c r="I10213" s="4">
        <v>1</v>
      </c>
      <c r="J10213" s="4" t="s">
        <v>12414</v>
      </c>
      <c r="K10213" s="4">
        <v>1</v>
      </c>
      <c r="L10213" s="4">
        <v>3777.7064999999998</v>
      </c>
      <c r="M10213" s="4" t="s">
        <v>29</v>
      </c>
      <c r="N10213" s="4" t="s">
        <v>29</v>
      </c>
      <c r="O10213" s="4">
        <v>5.0580000000000004E-4</v>
      </c>
      <c r="P10213" s="4">
        <v>7.6889999999999997E-3</v>
      </c>
      <c r="Q10213" s="4">
        <v>3.15</v>
      </c>
    </row>
    <row r="10214" spans="1:29" x14ac:dyDescent="0.25">
      <c r="A10214" s="3" t="s">
        <v>29</v>
      </c>
      <c r="B10214" s="3" t="s">
        <v>30</v>
      </c>
      <c r="C10214" s="3" t="s">
        <v>12419</v>
      </c>
      <c r="D10214" s="3" t="s">
        <v>12420</v>
      </c>
      <c r="E10214" s="3">
        <v>7.0000000000000001E-3</v>
      </c>
      <c r="F10214" s="3">
        <v>2.113</v>
      </c>
      <c r="G10214" s="3">
        <v>4</v>
      </c>
      <c r="H10214" s="3">
        <v>1</v>
      </c>
      <c r="I10214" s="3">
        <v>1</v>
      </c>
      <c r="J10214" s="3">
        <v>1</v>
      </c>
      <c r="K10214" s="3">
        <v>343</v>
      </c>
      <c r="L10214" s="3">
        <v>40.200000000000003</v>
      </c>
      <c r="M10214" s="3">
        <v>9.5</v>
      </c>
      <c r="N10214" s="3">
        <v>0</v>
      </c>
      <c r="O10214" s="3">
        <v>1</v>
      </c>
      <c r="P10214" s="3" t="s">
        <v>34</v>
      </c>
      <c r="Q10214" s="3" t="s">
        <v>34</v>
      </c>
      <c r="R10214" s="3" t="s">
        <v>1854</v>
      </c>
      <c r="S10214" s="3" t="s">
        <v>12421</v>
      </c>
      <c r="T10214" s="3" t="s">
        <v>34</v>
      </c>
      <c r="U10214" s="3" t="s">
        <v>12422</v>
      </c>
      <c r="V10214" s="3" t="s">
        <v>34</v>
      </c>
      <c r="W10214" s="3" t="s">
        <v>536</v>
      </c>
      <c r="X10214" s="3" t="s">
        <v>34</v>
      </c>
      <c r="Y10214" s="3" t="s">
        <v>34</v>
      </c>
      <c r="Z10214" s="3" t="s">
        <v>34</v>
      </c>
      <c r="AA10214" s="3">
        <v>0</v>
      </c>
      <c r="AB10214" s="3" t="s">
        <v>29</v>
      </c>
      <c r="AC10214" s="3">
        <v>1</v>
      </c>
    </row>
    <row r="10215" spans="1:29" hidden="1" outlineLevel="1" collapsed="1" x14ac:dyDescent="0.25">
      <c r="A10215" t="s">
        <v>34</v>
      </c>
      <c r="B10215" s="2" t="s">
        <v>39</v>
      </c>
      <c r="C10215" s="2" t="s">
        <v>40</v>
      </c>
      <c r="D10215" s="2" t="s">
        <v>41</v>
      </c>
      <c r="E10215" s="2" t="s">
        <v>42</v>
      </c>
      <c r="F10215" s="2" t="s">
        <v>43</v>
      </c>
      <c r="G10215" s="2" t="s">
        <v>28</v>
      </c>
      <c r="H10215" s="2" t="s">
        <v>44</v>
      </c>
      <c r="I10215" s="2" t="s">
        <v>8</v>
      </c>
      <c r="J10215" s="2" t="s">
        <v>45</v>
      </c>
      <c r="K10215" s="2" t="s">
        <v>46</v>
      </c>
      <c r="L10215" s="2" t="s">
        <v>47</v>
      </c>
      <c r="M10215" s="2" t="s">
        <v>27</v>
      </c>
      <c r="N10215" s="2" t="s">
        <v>48</v>
      </c>
      <c r="O10215" s="2" t="s">
        <v>49</v>
      </c>
      <c r="P10215" s="2" t="s">
        <v>50</v>
      </c>
      <c r="Q10215" s="2" t="s">
        <v>51</v>
      </c>
    </row>
    <row r="10216" spans="1:29" hidden="1" outlineLevel="1" collapsed="1" x14ac:dyDescent="0.25">
      <c r="A10216" t="s">
        <v>34</v>
      </c>
      <c r="B10216" s="4" t="s">
        <v>29</v>
      </c>
      <c r="C10216" s="4" t="s">
        <v>12423</v>
      </c>
      <c r="D10216" s="4" t="s">
        <v>12424</v>
      </c>
      <c r="E10216" s="4">
        <v>3.9266200000000001E-2</v>
      </c>
      <c r="F10216" s="4">
        <v>1.40211E-3</v>
      </c>
      <c r="G10216" s="4">
        <v>1</v>
      </c>
      <c r="H10216" s="4">
        <v>1</v>
      </c>
      <c r="I10216" s="4">
        <v>1</v>
      </c>
      <c r="J10216" s="4" t="s">
        <v>12419</v>
      </c>
      <c r="K10216" s="4">
        <v>1</v>
      </c>
      <c r="L10216" s="4">
        <v>1673.96588</v>
      </c>
      <c r="M10216" s="4" t="s">
        <v>29</v>
      </c>
      <c r="N10216" s="4" t="s">
        <v>29</v>
      </c>
      <c r="O10216" s="4">
        <v>5.0580000000000004E-4</v>
      </c>
      <c r="P10216" s="4">
        <v>7.7149999999999996E-3</v>
      </c>
      <c r="Q10216" s="4">
        <v>1.08</v>
      </c>
    </row>
    <row r="10217" spans="1:29" x14ac:dyDescent="0.25">
      <c r="A10217" s="3" t="s">
        <v>29</v>
      </c>
      <c r="B10217" s="3" t="s">
        <v>30</v>
      </c>
      <c r="C10217" s="3" t="s">
        <v>12425</v>
      </c>
      <c r="D10217" s="3" t="s">
        <v>12426</v>
      </c>
      <c r="E10217" s="3">
        <v>8.0000000000000002E-3</v>
      </c>
      <c r="F10217" s="3">
        <v>2.0760000000000001</v>
      </c>
      <c r="G10217" s="3">
        <v>6</v>
      </c>
      <c r="H10217" s="3">
        <v>1</v>
      </c>
      <c r="I10217" s="3">
        <v>1</v>
      </c>
      <c r="J10217" s="3">
        <v>1</v>
      </c>
      <c r="K10217" s="3">
        <v>379</v>
      </c>
      <c r="L10217" s="3">
        <v>42.5</v>
      </c>
      <c r="M10217" s="3">
        <v>9.1300000000000008</v>
      </c>
      <c r="N10217" s="3">
        <v>3.68</v>
      </c>
      <c r="O10217" s="3">
        <v>1</v>
      </c>
      <c r="P10217" s="3" t="s">
        <v>315</v>
      </c>
      <c r="Q10217" s="3" t="s">
        <v>10035</v>
      </c>
      <c r="R10217" s="3" t="s">
        <v>34</v>
      </c>
      <c r="S10217" s="3" t="s">
        <v>12427</v>
      </c>
      <c r="T10217" s="3" t="s">
        <v>34</v>
      </c>
      <c r="U10217" s="3" t="s">
        <v>12425</v>
      </c>
      <c r="V10217" s="3" t="s">
        <v>34</v>
      </c>
      <c r="W10217" s="3" t="s">
        <v>1503</v>
      </c>
      <c r="X10217" s="3" t="s">
        <v>34</v>
      </c>
      <c r="Y10217" s="3" t="s">
        <v>34</v>
      </c>
      <c r="Z10217" s="3" t="s">
        <v>34</v>
      </c>
      <c r="AA10217" s="3">
        <v>0</v>
      </c>
      <c r="AB10217" s="3" t="s">
        <v>29</v>
      </c>
      <c r="AC10217" s="3">
        <v>1</v>
      </c>
    </row>
    <row r="10218" spans="1:29" hidden="1" outlineLevel="1" collapsed="1" x14ac:dyDescent="0.25">
      <c r="A10218" t="s">
        <v>34</v>
      </c>
      <c r="B10218" s="2" t="s">
        <v>39</v>
      </c>
      <c r="C10218" s="2" t="s">
        <v>40</v>
      </c>
      <c r="D10218" s="2" t="s">
        <v>41</v>
      </c>
      <c r="E10218" s="2" t="s">
        <v>42</v>
      </c>
      <c r="F10218" s="2" t="s">
        <v>43</v>
      </c>
      <c r="G10218" s="2" t="s">
        <v>28</v>
      </c>
      <c r="H10218" s="2" t="s">
        <v>44</v>
      </c>
      <c r="I10218" s="2" t="s">
        <v>8</v>
      </c>
      <c r="J10218" s="2" t="s">
        <v>45</v>
      </c>
      <c r="K10218" s="2" t="s">
        <v>46</v>
      </c>
      <c r="L10218" s="2" t="s">
        <v>47</v>
      </c>
      <c r="M10218" s="2" t="s">
        <v>27</v>
      </c>
      <c r="N10218" s="2" t="s">
        <v>48</v>
      </c>
      <c r="O10218" s="2" t="s">
        <v>49</v>
      </c>
      <c r="P10218" s="2" t="s">
        <v>50</v>
      </c>
      <c r="Q10218" s="2" t="s">
        <v>51</v>
      </c>
    </row>
    <row r="10219" spans="1:29" hidden="1" outlineLevel="1" collapsed="1" x14ac:dyDescent="0.25">
      <c r="A10219" t="s">
        <v>34</v>
      </c>
      <c r="B10219" s="4" t="s">
        <v>29</v>
      </c>
      <c r="C10219" s="4" t="s">
        <v>12428</v>
      </c>
      <c r="D10219" s="4" t="s">
        <v>34</v>
      </c>
      <c r="E10219" s="4">
        <v>4.1750900000000001E-2</v>
      </c>
      <c r="F10219" s="4">
        <v>1.40211E-3</v>
      </c>
      <c r="G10219" s="4">
        <v>1</v>
      </c>
      <c r="H10219" s="4">
        <v>1</v>
      </c>
      <c r="I10219" s="4">
        <v>1</v>
      </c>
      <c r="J10219" s="4" t="s">
        <v>12425</v>
      </c>
      <c r="K10219" s="4">
        <v>1</v>
      </c>
      <c r="L10219" s="4">
        <v>2214.1976</v>
      </c>
      <c r="M10219" s="4" t="s">
        <v>29</v>
      </c>
      <c r="N10219" s="4" t="s">
        <v>29</v>
      </c>
      <c r="O10219" s="4">
        <v>5.0580000000000004E-4</v>
      </c>
      <c r="P10219" s="4">
        <v>8.4010000000000005E-3</v>
      </c>
      <c r="Q10219" s="4">
        <v>3.68</v>
      </c>
    </row>
    <row r="10220" spans="1:29" x14ac:dyDescent="0.25">
      <c r="A10220" s="3" t="s">
        <v>29</v>
      </c>
      <c r="B10220" s="3" t="s">
        <v>30</v>
      </c>
      <c r="C10220" s="3" t="s">
        <v>12429</v>
      </c>
      <c r="D10220" s="3" t="s">
        <v>12430</v>
      </c>
      <c r="E10220" s="3">
        <v>8.0000000000000002E-3</v>
      </c>
      <c r="F10220" s="3">
        <v>2.0409999999999999</v>
      </c>
      <c r="G10220" s="3">
        <v>7</v>
      </c>
      <c r="H10220" s="3">
        <v>1</v>
      </c>
      <c r="I10220" s="3">
        <v>1</v>
      </c>
      <c r="J10220" s="3">
        <v>1</v>
      </c>
      <c r="K10220" s="3">
        <v>353</v>
      </c>
      <c r="L10220" s="3">
        <v>40.700000000000003</v>
      </c>
      <c r="M10220" s="3">
        <v>7.12</v>
      </c>
      <c r="N10220" s="3">
        <v>2.04</v>
      </c>
      <c r="O10220" s="3">
        <v>1</v>
      </c>
      <c r="P10220" s="3" t="s">
        <v>315</v>
      </c>
      <c r="Q10220" s="3" t="s">
        <v>34</v>
      </c>
      <c r="R10220" s="3" t="s">
        <v>12431</v>
      </c>
      <c r="S10220" s="3" t="s">
        <v>36</v>
      </c>
      <c r="T10220" s="3" t="s">
        <v>34</v>
      </c>
      <c r="U10220" s="3" t="s">
        <v>12432</v>
      </c>
      <c r="V10220" s="3" t="s">
        <v>34</v>
      </c>
      <c r="W10220" s="3" t="s">
        <v>193</v>
      </c>
      <c r="X10220" s="3" t="s">
        <v>34</v>
      </c>
      <c r="Y10220" s="3" t="s">
        <v>34</v>
      </c>
      <c r="Z10220" s="3" t="s">
        <v>34</v>
      </c>
      <c r="AA10220" s="3">
        <v>0</v>
      </c>
      <c r="AB10220" s="3" t="s">
        <v>29</v>
      </c>
      <c r="AC10220" s="3">
        <v>1</v>
      </c>
    </row>
    <row r="10221" spans="1:29" hidden="1" outlineLevel="1" collapsed="1" x14ac:dyDescent="0.25">
      <c r="A10221" t="s">
        <v>34</v>
      </c>
      <c r="B10221" s="2" t="s">
        <v>39</v>
      </c>
      <c r="C10221" s="2" t="s">
        <v>40</v>
      </c>
      <c r="D10221" s="2" t="s">
        <v>41</v>
      </c>
      <c r="E10221" s="2" t="s">
        <v>42</v>
      </c>
      <c r="F10221" s="2" t="s">
        <v>43</v>
      </c>
      <c r="G10221" s="2" t="s">
        <v>28</v>
      </c>
      <c r="H10221" s="2" t="s">
        <v>44</v>
      </c>
      <c r="I10221" s="2" t="s">
        <v>8</v>
      </c>
      <c r="J10221" s="2" t="s">
        <v>45</v>
      </c>
      <c r="K10221" s="2" t="s">
        <v>46</v>
      </c>
      <c r="L10221" s="2" t="s">
        <v>47</v>
      </c>
      <c r="M10221" s="2" t="s">
        <v>27</v>
      </c>
      <c r="N10221" s="2" t="s">
        <v>48</v>
      </c>
      <c r="O10221" s="2" t="s">
        <v>49</v>
      </c>
      <c r="P10221" s="2" t="s">
        <v>50</v>
      </c>
      <c r="Q10221" s="2" t="s">
        <v>51</v>
      </c>
    </row>
    <row r="10222" spans="1:29" hidden="1" outlineLevel="1" collapsed="1" x14ac:dyDescent="0.25">
      <c r="A10222" t="s">
        <v>34</v>
      </c>
      <c r="B10222" s="4" t="s">
        <v>29</v>
      </c>
      <c r="C10222" s="4" t="s">
        <v>12433</v>
      </c>
      <c r="D10222" s="4" t="s">
        <v>320</v>
      </c>
      <c r="E10222" s="4">
        <v>4.43852E-2</v>
      </c>
      <c r="F10222" s="4">
        <v>1.40211E-3</v>
      </c>
      <c r="G10222" s="4">
        <v>1</v>
      </c>
      <c r="H10222" s="4">
        <v>1</v>
      </c>
      <c r="I10222" s="4">
        <v>1</v>
      </c>
      <c r="J10222" s="4" t="s">
        <v>12429</v>
      </c>
      <c r="K10222" s="4">
        <v>0</v>
      </c>
      <c r="L10222" s="4">
        <v>2786.2421199999999</v>
      </c>
      <c r="M10222" s="4" t="s">
        <v>29</v>
      </c>
      <c r="N10222" s="4" t="s">
        <v>29</v>
      </c>
      <c r="O10222" s="4">
        <v>5.0580000000000004E-4</v>
      </c>
      <c r="P10222" s="4">
        <v>9.0939999999999997E-3</v>
      </c>
      <c r="Q10222" s="4">
        <v>2.04</v>
      </c>
    </row>
    <row r="10223" spans="1:29" x14ac:dyDescent="0.25">
      <c r="A10223" s="3" t="s">
        <v>29</v>
      </c>
      <c r="B10223" s="3" t="s">
        <v>30</v>
      </c>
      <c r="C10223" s="3" t="s">
        <v>12434</v>
      </c>
      <c r="D10223" s="3" t="s">
        <v>12435</v>
      </c>
      <c r="E10223" s="3">
        <v>8.9999999999999993E-3</v>
      </c>
      <c r="F10223" s="3">
        <v>2.0379999999999998</v>
      </c>
      <c r="G10223" s="3">
        <v>3</v>
      </c>
      <c r="H10223" s="3">
        <v>1</v>
      </c>
      <c r="I10223" s="3">
        <v>1</v>
      </c>
      <c r="J10223" s="3">
        <v>1</v>
      </c>
      <c r="K10223" s="3">
        <v>588</v>
      </c>
      <c r="L10223" s="3">
        <v>65.5</v>
      </c>
      <c r="M10223" s="3">
        <v>7.99</v>
      </c>
      <c r="N10223" s="3">
        <v>2.1800000000000002</v>
      </c>
      <c r="O10223" s="3">
        <v>1</v>
      </c>
      <c r="P10223" s="3" t="s">
        <v>34</v>
      </c>
      <c r="Q10223" s="3" t="s">
        <v>34</v>
      </c>
      <c r="R10223" s="3" t="s">
        <v>34</v>
      </c>
      <c r="S10223" s="3" t="s">
        <v>12436</v>
      </c>
      <c r="T10223" s="3" t="s">
        <v>34</v>
      </c>
      <c r="U10223" s="3" t="s">
        <v>12437</v>
      </c>
      <c r="V10223" s="3" t="s">
        <v>34</v>
      </c>
      <c r="W10223" s="3" t="s">
        <v>714</v>
      </c>
      <c r="X10223" s="3" t="s">
        <v>34</v>
      </c>
      <c r="Y10223" s="3" t="s">
        <v>34</v>
      </c>
      <c r="Z10223" s="3" t="s">
        <v>34</v>
      </c>
      <c r="AA10223" s="3">
        <v>0</v>
      </c>
      <c r="AB10223" s="3" t="s">
        <v>29</v>
      </c>
      <c r="AC10223" s="3">
        <v>1</v>
      </c>
    </row>
    <row r="10224" spans="1:29" hidden="1" outlineLevel="1" collapsed="1" x14ac:dyDescent="0.25">
      <c r="A10224" t="s">
        <v>34</v>
      </c>
      <c r="B10224" s="2" t="s">
        <v>39</v>
      </c>
      <c r="C10224" s="2" t="s">
        <v>40</v>
      </c>
      <c r="D10224" s="2" t="s">
        <v>41</v>
      </c>
      <c r="E10224" s="2" t="s">
        <v>42</v>
      </c>
      <c r="F10224" s="2" t="s">
        <v>43</v>
      </c>
      <c r="G10224" s="2" t="s">
        <v>28</v>
      </c>
      <c r="H10224" s="2" t="s">
        <v>44</v>
      </c>
      <c r="I10224" s="2" t="s">
        <v>8</v>
      </c>
      <c r="J10224" s="2" t="s">
        <v>45</v>
      </c>
      <c r="K10224" s="2" t="s">
        <v>46</v>
      </c>
      <c r="L10224" s="2" t="s">
        <v>47</v>
      </c>
      <c r="M10224" s="2" t="s">
        <v>27</v>
      </c>
      <c r="N10224" s="2" t="s">
        <v>48</v>
      </c>
      <c r="O10224" s="2" t="s">
        <v>49</v>
      </c>
      <c r="P10224" s="2" t="s">
        <v>50</v>
      </c>
      <c r="Q10224" s="2" t="s">
        <v>51</v>
      </c>
    </row>
    <row r="10225" spans="1:29" hidden="1" outlineLevel="1" collapsed="1" x14ac:dyDescent="0.25">
      <c r="A10225" t="s">
        <v>34</v>
      </c>
      <c r="B10225" s="4" t="s">
        <v>29</v>
      </c>
      <c r="C10225" s="4" t="s">
        <v>12438</v>
      </c>
      <c r="D10225" s="4" t="s">
        <v>34</v>
      </c>
      <c r="E10225" s="4">
        <v>4.4657099999999998E-2</v>
      </c>
      <c r="F10225" s="4">
        <v>1.52893E-3</v>
      </c>
      <c r="G10225" s="4">
        <v>1</v>
      </c>
      <c r="H10225" s="4">
        <v>1</v>
      </c>
      <c r="I10225" s="4">
        <v>1</v>
      </c>
      <c r="J10225" s="4" t="s">
        <v>12434</v>
      </c>
      <c r="K10225" s="4">
        <v>0</v>
      </c>
      <c r="L10225" s="4">
        <v>1739.88102</v>
      </c>
      <c r="M10225" s="4" t="s">
        <v>29</v>
      </c>
      <c r="N10225" s="4" t="s">
        <v>29</v>
      </c>
      <c r="O10225" s="4">
        <v>5.5110000000000001E-4</v>
      </c>
      <c r="P10225" s="4">
        <v>9.1610000000000007E-3</v>
      </c>
      <c r="Q10225" s="4">
        <v>2.1800000000000002</v>
      </c>
    </row>
    <row r="10226" spans="1:29" x14ac:dyDescent="0.25">
      <c r="A10226" s="3" t="s">
        <v>29</v>
      </c>
      <c r="B10226" s="3" t="s">
        <v>30</v>
      </c>
      <c r="C10226" s="3" t="s">
        <v>12439</v>
      </c>
      <c r="D10226" s="3" t="s">
        <v>12440</v>
      </c>
      <c r="E10226" s="3">
        <v>8.9999999999999993E-3</v>
      </c>
      <c r="F10226" s="3">
        <v>2.0369999999999999</v>
      </c>
      <c r="G10226" s="3">
        <v>2</v>
      </c>
      <c r="H10226" s="3">
        <v>1</v>
      </c>
      <c r="I10226" s="3">
        <v>1</v>
      </c>
      <c r="J10226" s="3">
        <v>1</v>
      </c>
      <c r="K10226" s="3">
        <v>864</v>
      </c>
      <c r="L10226" s="3">
        <v>101.4</v>
      </c>
      <c r="M10226" s="3">
        <v>8.6</v>
      </c>
      <c r="N10226" s="3">
        <v>0</v>
      </c>
      <c r="O10226" s="3">
        <v>1</v>
      </c>
      <c r="P10226" s="3" t="s">
        <v>34</v>
      </c>
      <c r="Q10226" s="3" t="s">
        <v>34</v>
      </c>
      <c r="R10226" s="3" t="s">
        <v>34</v>
      </c>
      <c r="S10226" s="3" t="s">
        <v>8184</v>
      </c>
      <c r="T10226" s="3" t="s">
        <v>34</v>
      </c>
      <c r="U10226" s="3" t="s">
        <v>12439</v>
      </c>
      <c r="V10226" s="3" t="s">
        <v>34</v>
      </c>
      <c r="W10226" s="3" t="s">
        <v>714</v>
      </c>
      <c r="X10226" s="3" t="s">
        <v>34</v>
      </c>
      <c r="Y10226" s="3" t="s">
        <v>34</v>
      </c>
      <c r="Z10226" s="3" t="s">
        <v>34</v>
      </c>
      <c r="AA10226" s="3">
        <v>0</v>
      </c>
      <c r="AB10226" s="3" t="s">
        <v>29</v>
      </c>
      <c r="AC10226" s="3">
        <v>1</v>
      </c>
    </row>
    <row r="10227" spans="1:29" hidden="1" outlineLevel="1" collapsed="1" x14ac:dyDescent="0.25">
      <c r="A10227" t="s">
        <v>34</v>
      </c>
      <c r="B10227" s="2" t="s">
        <v>39</v>
      </c>
      <c r="C10227" s="2" t="s">
        <v>40</v>
      </c>
      <c r="D10227" s="2" t="s">
        <v>41</v>
      </c>
      <c r="E10227" s="2" t="s">
        <v>42</v>
      </c>
      <c r="F10227" s="2" t="s">
        <v>43</v>
      </c>
      <c r="G10227" s="2" t="s">
        <v>28</v>
      </c>
      <c r="H10227" s="2" t="s">
        <v>44</v>
      </c>
      <c r="I10227" s="2" t="s">
        <v>8</v>
      </c>
      <c r="J10227" s="2" t="s">
        <v>45</v>
      </c>
      <c r="K10227" s="2" t="s">
        <v>46</v>
      </c>
      <c r="L10227" s="2" t="s">
        <v>47</v>
      </c>
      <c r="M10227" s="2" t="s">
        <v>27</v>
      </c>
      <c r="N10227" s="2" t="s">
        <v>48</v>
      </c>
      <c r="O10227" s="2" t="s">
        <v>49</v>
      </c>
      <c r="P10227" s="2" t="s">
        <v>50</v>
      </c>
      <c r="Q10227" s="2" t="s">
        <v>51</v>
      </c>
    </row>
    <row r="10228" spans="1:29" hidden="1" outlineLevel="1" collapsed="1" x14ac:dyDescent="0.25">
      <c r="A10228" t="s">
        <v>34</v>
      </c>
      <c r="B10228" s="4" t="s">
        <v>29</v>
      </c>
      <c r="C10228" s="4" t="s">
        <v>12441</v>
      </c>
      <c r="D10228" s="4" t="s">
        <v>34</v>
      </c>
      <c r="E10228" s="4">
        <v>4.4930699999999997E-2</v>
      </c>
      <c r="F10228" s="4">
        <v>1.52893E-3</v>
      </c>
      <c r="G10228" s="4">
        <v>1</v>
      </c>
      <c r="H10228" s="4">
        <v>1</v>
      </c>
      <c r="I10228" s="4">
        <v>1</v>
      </c>
      <c r="J10228" s="4" t="s">
        <v>12439</v>
      </c>
      <c r="K10228" s="4">
        <v>0</v>
      </c>
      <c r="L10228" s="4">
        <v>1434.7434599999999</v>
      </c>
      <c r="M10228" s="4" t="s">
        <v>29</v>
      </c>
      <c r="N10228" s="4" t="s">
        <v>29</v>
      </c>
      <c r="O10228" s="4">
        <v>5.5110000000000001E-4</v>
      </c>
      <c r="P10228" s="4">
        <v>9.1909999999999995E-3</v>
      </c>
      <c r="Q10228" s="4">
        <v>1.35</v>
      </c>
    </row>
    <row r="10229" spans="1:29" x14ac:dyDescent="0.25">
      <c r="A10229" s="3" t="s">
        <v>29</v>
      </c>
      <c r="B10229" s="3" t="s">
        <v>30</v>
      </c>
      <c r="C10229" s="3" t="s">
        <v>12442</v>
      </c>
      <c r="D10229" s="3" t="s">
        <v>12443</v>
      </c>
      <c r="E10229" s="3">
        <v>8.9999999999999993E-3</v>
      </c>
      <c r="F10229" s="3">
        <v>2.032</v>
      </c>
      <c r="G10229" s="3">
        <v>4</v>
      </c>
      <c r="H10229" s="3">
        <v>1</v>
      </c>
      <c r="I10229" s="3">
        <v>1</v>
      </c>
      <c r="J10229" s="3">
        <v>1</v>
      </c>
      <c r="K10229" s="3">
        <v>215</v>
      </c>
      <c r="L10229" s="3">
        <v>24.8</v>
      </c>
      <c r="M10229" s="3">
        <v>9.33</v>
      </c>
      <c r="N10229" s="3">
        <v>1.72</v>
      </c>
      <c r="O10229" s="3">
        <v>1</v>
      </c>
      <c r="P10229" s="3" t="s">
        <v>315</v>
      </c>
      <c r="Q10229" s="3" t="s">
        <v>10651</v>
      </c>
      <c r="R10229" s="3" t="s">
        <v>5895</v>
      </c>
      <c r="S10229" s="3" t="s">
        <v>12444</v>
      </c>
      <c r="T10229" s="3" t="s">
        <v>12445</v>
      </c>
      <c r="U10229" s="3" t="s">
        <v>12442</v>
      </c>
      <c r="V10229" s="3" t="s">
        <v>12446</v>
      </c>
      <c r="W10229" s="3" t="s">
        <v>714</v>
      </c>
      <c r="X10229" s="3" t="s">
        <v>7557</v>
      </c>
      <c r="Y10229" s="3" t="s">
        <v>34</v>
      </c>
      <c r="Z10229" s="3" t="s">
        <v>34</v>
      </c>
      <c r="AA10229" s="3">
        <v>1</v>
      </c>
      <c r="AB10229" s="3" t="s">
        <v>29</v>
      </c>
      <c r="AC10229" s="3">
        <v>1</v>
      </c>
    </row>
    <row r="10230" spans="1:29" hidden="1" outlineLevel="1" collapsed="1" x14ac:dyDescent="0.25">
      <c r="A10230" t="s">
        <v>34</v>
      </c>
      <c r="B10230" s="2" t="s">
        <v>39</v>
      </c>
      <c r="C10230" s="2" t="s">
        <v>40</v>
      </c>
      <c r="D10230" s="2" t="s">
        <v>41</v>
      </c>
      <c r="E10230" s="2" t="s">
        <v>42</v>
      </c>
      <c r="F10230" s="2" t="s">
        <v>43</v>
      </c>
      <c r="G10230" s="2" t="s">
        <v>28</v>
      </c>
      <c r="H10230" s="2" t="s">
        <v>44</v>
      </c>
      <c r="I10230" s="2" t="s">
        <v>8</v>
      </c>
      <c r="J10230" s="2" t="s">
        <v>45</v>
      </c>
      <c r="K10230" s="2" t="s">
        <v>46</v>
      </c>
      <c r="L10230" s="2" t="s">
        <v>47</v>
      </c>
      <c r="M10230" s="2" t="s">
        <v>27</v>
      </c>
      <c r="N10230" s="2" t="s">
        <v>48</v>
      </c>
      <c r="O10230" s="2" t="s">
        <v>49</v>
      </c>
      <c r="P10230" s="2" t="s">
        <v>50</v>
      </c>
      <c r="Q10230" s="2" t="s">
        <v>51</v>
      </c>
    </row>
    <row r="10231" spans="1:29" hidden="1" outlineLevel="1" collapsed="1" x14ac:dyDescent="0.25">
      <c r="A10231" t="s">
        <v>34</v>
      </c>
      <c r="B10231" s="4" t="s">
        <v>29</v>
      </c>
      <c r="C10231" s="4" t="s">
        <v>12447</v>
      </c>
      <c r="D10231" s="4" t="s">
        <v>34</v>
      </c>
      <c r="E10231" s="4">
        <v>4.5205799999999997E-2</v>
      </c>
      <c r="F10231" s="4">
        <v>1.52893E-3</v>
      </c>
      <c r="G10231" s="4">
        <v>1</v>
      </c>
      <c r="H10231" s="4">
        <v>1</v>
      </c>
      <c r="I10231" s="4">
        <v>1</v>
      </c>
      <c r="J10231" s="4" t="s">
        <v>12442</v>
      </c>
      <c r="K10231" s="4">
        <v>0</v>
      </c>
      <c r="L10231" s="4">
        <v>1045.5272600000001</v>
      </c>
      <c r="M10231" s="4" t="s">
        <v>29</v>
      </c>
      <c r="N10231" s="4" t="s">
        <v>29</v>
      </c>
      <c r="O10231" s="4">
        <v>5.5110000000000001E-4</v>
      </c>
      <c r="P10231" s="4">
        <v>9.2919999999999999E-3</v>
      </c>
      <c r="Q10231" s="4">
        <v>1.72</v>
      </c>
    </row>
    <row r="10232" spans="1:29" x14ac:dyDescent="0.25">
      <c r="A10232" s="3" t="s">
        <v>29</v>
      </c>
      <c r="B10232" s="3" t="s">
        <v>30</v>
      </c>
      <c r="C10232" s="3" t="s">
        <v>12448</v>
      </c>
      <c r="D10232" s="3" t="s">
        <v>12449</v>
      </c>
      <c r="E10232" s="3">
        <v>8.9999999999999993E-3</v>
      </c>
      <c r="F10232" s="3">
        <v>2.02</v>
      </c>
      <c r="G10232" s="3">
        <v>4</v>
      </c>
      <c r="H10232" s="3">
        <v>1</v>
      </c>
      <c r="I10232" s="3">
        <v>1</v>
      </c>
      <c r="J10232" s="3">
        <v>1</v>
      </c>
      <c r="K10232" s="3">
        <v>685</v>
      </c>
      <c r="L10232" s="3">
        <v>76.5</v>
      </c>
      <c r="M10232" s="3">
        <v>7.01</v>
      </c>
      <c r="N10232" s="3">
        <v>2.52</v>
      </c>
      <c r="O10232" s="3">
        <v>1</v>
      </c>
      <c r="P10232" s="3" t="s">
        <v>2217</v>
      </c>
      <c r="Q10232" s="3" t="s">
        <v>34</v>
      </c>
      <c r="R10232" s="3" t="s">
        <v>2187</v>
      </c>
      <c r="S10232" s="3" t="s">
        <v>2188</v>
      </c>
      <c r="T10232" s="3" t="s">
        <v>34</v>
      </c>
      <c r="U10232" s="3" t="s">
        <v>12448</v>
      </c>
      <c r="V10232" s="3" t="s">
        <v>34</v>
      </c>
      <c r="W10232" s="3" t="s">
        <v>38</v>
      </c>
      <c r="X10232" s="3" t="s">
        <v>34</v>
      </c>
      <c r="Y10232" s="3" t="s">
        <v>34</v>
      </c>
      <c r="Z10232" s="3" t="s">
        <v>34</v>
      </c>
      <c r="AA10232" s="3">
        <v>0</v>
      </c>
      <c r="AB10232" s="3" t="s">
        <v>29</v>
      </c>
      <c r="AC10232" s="3">
        <v>1</v>
      </c>
    </row>
    <row r="10233" spans="1:29" hidden="1" outlineLevel="1" collapsed="1" x14ac:dyDescent="0.25">
      <c r="A10233" t="s">
        <v>34</v>
      </c>
      <c r="B10233" s="2" t="s">
        <v>39</v>
      </c>
      <c r="C10233" s="2" t="s">
        <v>40</v>
      </c>
      <c r="D10233" s="2" t="s">
        <v>41</v>
      </c>
      <c r="E10233" s="2" t="s">
        <v>42</v>
      </c>
      <c r="F10233" s="2" t="s">
        <v>43</v>
      </c>
      <c r="G10233" s="2" t="s">
        <v>28</v>
      </c>
      <c r="H10233" s="2" t="s">
        <v>44</v>
      </c>
      <c r="I10233" s="2" t="s">
        <v>8</v>
      </c>
      <c r="J10233" s="2" t="s">
        <v>45</v>
      </c>
      <c r="K10233" s="2" t="s">
        <v>46</v>
      </c>
      <c r="L10233" s="2" t="s">
        <v>47</v>
      </c>
      <c r="M10233" s="2" t="s">
        <v>27</v>
      </c>
      <c r="N10233" s="2" t="s">
        <v>48</v>
      </c>
      <c r="O10233" s="2" t="s">
        <v>49</v>
      </c>
      <c r="P10233" s="2" t="s">
        <v>50</v>
      </c>
      <c r="Q10233" s="2" t="s">
        <v>51</v>
      </c>
    </row>
    <row r="10234" spans="1:29" hidden="1" outlineLevel="1" collapsed="1" x14ac:dyDescent="0.25">
      <c r="A10234" t="s">
        <v>34</v>
      </c>
      <c r="B10234" s="4" t="s">
        <v>29</v>
      </c>
      <c r="C10234" s="4" t="s">
        <v>12450</v>
      </c>
      <c r="D10234" s="4" t="s">
        <v>234</v>
      </c>
      <c r="E10234" s="4">
        <v>4.6040900000000003E-2</v>
      </c>
      <c r="F10234" s="4">
        <v>1.52893E-3</v>
      </c>
      <c r="G10234" s="4">
        <v>1</v>
      </c>
      <c r="H10234" s="4">
        <v>1</v>
      </c>
      <c r="I10234" s="4">
        <v>1</v>
      </c>
      <c r="J10234" s="4" t="s">
        <v>12448</v>
      </c>
      <c r="K10234" s="4">
        <v>0</v>
      </c>
      <c r="L10234" s="4">
        <v>2750.3705599999998</v>
      </c>
      <c r="M10234" s="4" t="s">
        <v>29</v>
      </c>
      <c r="N10234" s="4" t="s">
        <v>29</v>
      </c>
      <c r="O10234" s="4">
        <v>5.5110000000000001E-4</v>
      </c>
      <c r="P10234" s="4">
        <v>9.5399999999999999E-3</v>
      </c>
      <c r="Q10234" s="4">
        <v>2.52</v>
      </c>
    </row>
    <row r="10235" spans="1:29" x14ac:dyDescent="0.25">
      <c r="A10235" s="3" t="s">
        <v>29</v>
      </c>
      <c r="B10235" s="3" t="s">
        <v>30</v>
      </c>
      <c r="C10235" s="3" t="s">
        <v>12451</v>
      </c>
      <c r="D10235" s="3" t="s">
        <v>12452</v>
      </c>
      <c r="E10235" s="3">
        <v>8.9999999999999993E-3</v>
      </c>
      <c r="F10235" s="3">
        <v>2.0169999999999999</v>
      </c>
      <c r="G10235" s="3">
        <v>7</v>
      </c>
      <c r="H10235" s="3">
        <v>1</v>
      </c>
      <c r="I10235" s="3">
        <v>1</v>
      </c>
      <c r="J10235" s="3">
        <v>1</v>
      </c>
      <c r="K10235" s="3">
        <v>235</v>
      </c>
      <c r="L10235" s="3">
        <v>28</v>
      </c>
      <c r="M10235" s="3">
        <v>9.35</v>
      </c>
      <c r="N10235" s="3">
        <v>2.0699999999999998</v>
      </c>
      <c r="O10235" s="3">
        <v>1</v>
      </c>
      <c r="P10235" s="3" t="s">
        <v>1137</v>
      </c>
      <c r="Q10235" s="3" t="s">
        <v>34</v>
      </c>
      <c r="R10235" s="3" t="s">
        <v>34</v>
      </c>
      <c r="S10235" s="3" t="s">
        <v>12453</v>
      </c>
      <c r="T10235" s="3" t="s">
        <v>34</v>
      </c>
      <c r="U10235" s="3" t="s">
        <v>12451</v>
      </c>
      <c r="V10235" s="3" t="s">
        <v>34</v>
      </c>
      <c r="W10235" s="3" t="s">
        <v>1213</v>
      </c>
      <c r="X10235" s="3" t="s">
        <v>34</v>
      </c>
      <c r="Y10235" s="3" t="s">
        <v>34</v>
      </c>
      <c r="Z10235" s="3" t="s">
        <v>34</v>
      </c>
      <c r="AA10235" s="3">
        <v>0</v>
      </c>
      <c r="AB10235" s="3" t="s">
        <v>29</v>
      </c>
      <c r="AC10235" s="3">
        <v>1</v>
      </c>
    </row>
    <row r="10236" spans="1:29" hidden="1" outlineLevel="1" collapsed="1" x14ac:dyDescent="0.25">
      <c r="A10236" t="s">
        <v>34</v>
      </c>
      <c r="B10236" s="2" t="s">
        <v>39</v>
      </c>
      <c r="C10236" s="2" t="s">
        <v>40</v>
      </c>
      <c r="D10236" s="2" t="s">
        <v>41</v>
      </c>
      <c r="E10236" s="2" t="s">
        <v>42</v>
      </c>
      <c r="F10236" s="2" t="s">
        <v>43</v>
      </c>
      <c r="G10236" s="2" t="s">
        <v>28</v>
      </c>
      <c r="H10236" s="2" t="s">
        <v>44</v>
      </c>
      <c r="I10236" s="2" t="s">
        <v>8</v>
      </c>
      <c r="J10236" s="2" t="s">
        <v>45</v>
      </c>
      <c r="K10236" s="2" t="s">
        <v>46</v>
      </c>
      <c r="L10236" s="2" t="s">
        <v>47</v>
      </c>
      <c r="M10236" s="2" t="s">
        <v>27</v>
      </c>
      <c r="N10236" s="2" t="s">
        <v>48</v>
      </c>
      <c r="O10236" s="2" t="s">
        <v>49</v>
      </c>
      <c r="P10236" s="2" t="s">
        <v>50</v>
      </c>
      <c r="Q10236" s="2" t="s">
        <v>51</v>
      </c>
    </row>
    <row r="10237" spans="1:29" hidden="1" outlineLevel="1" collapsed="1" x14ac:dyDescent="0.25">
      <c r="A10237" t="s">
        <v>34</v>
      </c>
      <c r="B10237" s="4" t="s">
        <v>29</v>
      </c>
      <c r="C10237" s="4" t="s">
        <v>12454</v>
      </c>
      <c r="D10237" s="4" t="s">
        <v>244</v>
      </c>
      <c r="E10237" s="4">
        <v>4.6322500000000003E-2</v>
      </c>
      <c r="F10237" s="4">
        <v>1.52893E-3</v>
      </c>
      <c r="G10237" s="4">
        <v>1</v>
      </c>
      <c r="H10237" s="4">
        <v>1</v>
      </c>
      <c r="I10237" s="4">
        <v>1</v>
      </c>
      <c r="J10237" s="4" t="s">
        <v>12451</v>
      </c>
      <c r="K10237" s="4">
        <v>0</v>
      </c>
      <c r="L10237" s="4">
        <v>1934.8185000000001</v>
      </c>
      <c r="M10237" s="4" t="s">
        <v>29</v>
      </c>
      <c r="N10237" s="4" t="s">
        <v>29</v>
      </c>
      <c r="O10237" s="4">
        <v>5.5110000000000001E-4</v>
      </c>
      <c r="P10237" s="4">
        <v>9.606E-3</v>
      </c>
      <c r="Q10237" s="4">
        <v>2.0699999999999998</v>
      </c>
    </row>
    <row r="10238" spans="1:29" x14ac:dyDescent="0.25">
      <c r="A10238" s="3" t="s">
        <v>29</v>
      </c>
      <c r="B10238" s="3" t="s">
        <v>30</v>
      </c>
      <c r="C10238" s="3" t="s">
        <v>12455</v>
      </c>
      <c r="D10238" s="3" t="s">
        <v>12456</v>
      </c>
      <c r="E10238" s="3">
        <v>8.9999999999999993E-3</v>
      </c>
      <c r="F10238" s="3">
        <v>1.992</v>
      </c>
      <c r="G10238" s="3">
        <v>3</v>
      </c>
      <c r="H10238" s="3">
        <v>1</v>
      </c>
      <c r="I10238" s="3">
        <v>1</v>
      </c>
      <c r="J10238" s="3">
        <v>1</v>
      </c>
      <c r="K10238" s="3">
        <v>534</v>
      </c>
      <c r="L10238" s="3">
        <v>58.8</v>
      </c>
      <c r="M10238" s="3">
        <v>7.11</v>
      </c>
      <c r="N10238" s="3">
        <v>2.58</v>
      </c>
      <c r="O10238" s="3">
        <v>1</v>
      </c>
      <c r="P10238" s="3" t="s">
        <v>2146</v>
      </c>
      <c r="Q10238" s="3" t="s">
        <v>5404</v>
      </c>
      <c r="R10238" s="3" t="s">
        <v>9695</v>
      </c>
      <c r="S10238" s="3" t="s">
        <v>12457</v>
      </c>
      <c r="T10238" s="3" t="s">
        <v>12458</v>
      </c>
      <c r="U10238" s="3" t="s">
        <v>12455</v>
      </c>
      <c r="V10238" s="3" t="s">
        <v>12459</v>
      </c>
      <c r="W10238" s="3" t="s">
        <v>12460</v>
      </c>
      <c r="X10238" s="3" t="s">
        <v>9000</v>
      </c>
      <c r="Y10238" s="3" t="s">
        <v>34</v>
      </c>
      <c r="Z10238" s="3" t="s">
        <v>34</v>
      </c>
      <c r="AA10238" s="3">
        <v>2</v>
      </c>
      <c r="AB10238" s="3" t="s">
        <v>29</v>
      </c>
      <c r="AC10238" s="3">
        <v>1</v>
      </c>
    </row>
    <row r="10239" spans="1:29" hidden="1" outlineLevel="1" collapsed="1" x14ac:dyDescent="0.25">
      <c r="A10239" t="s">
        <v>34</v>
      </c>
      <c r="B10239" s="2" t="s">
        <v>39</v>
      </c>
      <c r="C10239" s="2" t="s">
        <v>40</v>
      </c>
      <c r="D10239" s="2" t="s">
        <v>41</v>
      </c>
      <c r="E10239" s="2" t="s">
        <v>42</v>
      </c>
      <c r="F10239" s="2" t="s">
        <v>43</v>
      </c>
      <c r="G10239" s="2" t="s">
        <v>28</v>
      </c>
      <c r="H10239" s="2" t="s">
        <v>44</v>
      </c>
      <c r="I10239" s="2" t="s">
        <v>8</v>
      </c>
      <c r="J10239" s="2" t="s">
        <v>45</v>
      </c>
      <c r="K10239" s="2" t="s">
        <v>46</v>
      </c>
      <c r="L10239" s="2" t="s">
        <v>47</v>
      </c>
      <c r="M10239" s="2" t="s">
        <v>27</v>
      </c>
      <c r="N10239" s="2" t="s">
        <v>48</v>
      </c>
      <c r="O10239" s="2" t="s">
        <v>49</v>
      </c>
      <c r="P10239" s="2" t="s">
        <v>50</v>
      </c>
      <c r="Q10239" s="2" t="s">
        <v>51</v>
      </c>
    </row>
    <row r="10240" spans="1:29" hidden="1" outlineLevel="1" collapsed="1" x14ac:dyDescent="0.25">
      <c r="A10240" t="s">
        <v>34</v>
      </c>
      <c r="B10240" s="4" t="s">
        <v>29</v>
      </c>
      <c r="C10240" s="4" t="s">
        <v>12461</v>
      </c>
      <c r="D10240" s="4" t="s">
        <v>34</v>
      </c>
      <c r="E10240" s="4">
        <v>4.8339899999999998E-2</v>
      </c>
      <c r="F10240" s="4">
        <v>1.52893E-3</v>
      </c>
      <c r="G10240" s="4">
        <v>1</v>
      </c>
      <c r="H10240" s="4">
        <v>1</v>
      </c>
      <c r="I10240" s="4">
        <v>1</v>
      </c>
      <c r="J10240" s="4" t="s">
        <v>12455</v>
      </c>
      <c r="K10240" s="4">
        <v>0</v>
      </c>
      <c r="L10240" s="4">
        <v>1908.9701700000001</v>
      </c>
      <c r="M10240" s="4" t="s">
        <v>29</v>
      </c>
      <c r="N10240" s="4" t="s">
        <v>29</v>
      </c>
      <c r="O10240" s="4">
        <v>5.5110000000000001E-4</v>
      </c>
      <c r="P10240" s="4">
        <v>1.0189999999999999E-2</v>
      </c>
      <c r="Q10240" s="4">
        <v>2.58</v>
      </c>
    </row>
    <row r="10241" spans="1:29" x14ac:dyDescent="0.25">
      <c r="A10241" s="3" t="s">
        <v>29</v>
      </c>
      <c r="B10241" s="3" t="s">
        <v>30</v>
      </c>
      <c r="C10241" s="3" t="s">
        <v>12462</v>
      </c>
      <c r="D10241" s="3" t="s">
        <v>12463</v>
      </c>
      <c r="E10241" s="3">
        <v>8.9999999999999993E-3</v>
      </c>
      <c r="F10241" s="3">
        <v>1.9910000000000001</v>
      </c>
      <c r="G10241" s="3">
        <v>4</v>
      </c>
      <c r="H10241" s="3">
        <v>1</v>
      </c>
      <c r="I10241" s="3">
        <v>1</v>
      </c>
      <c r="J10241" s="3">
        <v>1</v>
      </c>
      <c r="K10241" s="3">
        <v>825</v>
      </c>
      <c r="L10241" s="3">
        <v>94.5</v>
      </c>
      <c r="M10241" s="3">
        <v>7.21</v>
      </c>
      <c r="N10241" s="3">
        <v>3.29</v>
      </c>
      <c r="O10241" s="3">
        <v>1</v>
      </c>
      <c r="P10241" s="3" t="s">
        <v>34</v>
      </c>
      <c r="Q10241" s="3" t="s">
        <v>34</v>
      </c>
      <c r="R10241" s="3" t="s">
        <v>1552</v>
      </c>
      <c r="S10241" s="3" t="s">
        <v>34</v>
      </c>
      <c r="T10241" s="3" t="s">
        <v>34</v>
      </c>
      <c r="U10241" s="3" t="s">
        <v>12462</v>
      </c>
      <c r="V10241" s="3" t="s">
        <v>34</v>
      </c>
      <c r="W10241" s="3" t="s">
        <v>976</v>
      </c>
      <c r="X10241" s="3" t="s">
        <v>34</v>
      </c>
      <c r="Y10241" s="3" t="s">
        <v>34</v>
      </c>
      <c r="Z10241" s="3" t="s">
        <v>34</v>
      </c>
      <c r="AA10241" s="3">
        <v>0</v>
      </c>
      <c r="AB10241" s="3" t="s">
        <v>29</v>
      </c>
      <c r="AC10241" s="3">
        <v>1</v>
      </c>
    </row>
    <row r="10242" spans="1:29" hidden="1" outlineLevel="1" collapsed="1" x14ac:dyDescent="0.25">
      <c r="A10242" t="s">
        <v>34</v>
      </c>
      <c r="B10242" s="2" t="s">
        <v>39</v>
      </c>
      <c r="C10242" s="2" t="s">
        <v>40</v>
      </c>
      <c r="D10242" s="2" t="s">
        <v>41</v>
      </c>
      <c r="E10242" s="2" t="s">
        <v>42</v>
      </c>
      <c r="F10242" s="2" t="s">
        <v>43</v>
      </c>
      <c r="G10242" s="2" t="s">
        <v>28</v>
      </c>
      <c r="H10242" s="2" t="s">
        <v>44</v>
      </c>
      <c r="I10242" s="2" t="s">
        <v>8</v>
      </c>
      <c r="J10242" s="2" t="s">
        <v>45</v>
      </c>
      <c r="K10242" s="2" t="s">
        <v>46</v>
      </c>
      <c r="L10242" s="2" t="s">
        <v>47</v>
      </c>
      <c r="M10242" s="2" t="s">
        <v>27</v>
      </c>
      <c r="N10242" s="2" t="s">
        <v>48</v>
      </c>
      <c r="O10242" s="2" t="s">
        <v>49</v>
      </c>
      <c r="P10242" s="2" t="s">
        <v>50</v>
      </c>
      <c r="Q10242" s="2" t="s">
        <v>51</v>
      </c>
    </row>
    <row r="10243" spans="1:29" hidden="1" outlineLevel="1" collapsed="1" x14ac:dyDescent="0.25">
      <c r="A10243" t="s">
        <v>34</v>
      </c>
      <c r="B10243" s="4" t="s">
        <v>29</v>
      </c>
      <c r="C10243" s="4" t="s">
        <v>12464</v>
      </c>
      <c r="D10243" s="4" t="s">
        <v>128</v>
      </c>
      <c r="E10243" s="4">
        <v>4.8634900000000002E-2</v>
      </c>
      <c r="F10243" s="4">
        <v>1.52893E-3</v>
      </c>
      <c r="G10243" s="4">
        <v>1</v>
      </c>
      <c r="H10243" s="4">
        <v>1</v>
      </c>
      <c r="I10243" s="4">
        <v>1</v>
      </c>
      <c r="J10243" s="4" t="s">
        <v>12462</v>
      </c>
      <c r="K10243" s="4">
        <v>1</v>
      </c>
      <c r="L10243" s="4">
        <v>3461.6853000000001</v>
      </c>
      <c r="M10243" s="4" t="s">
        <v>29</v>
      </c>
      <c r="N10243" s="4" t="s">
        <v>29</v>
      </c>
      <c r="O10243" s="4">
        <v>5.5110000000000001E-4</v>
      </c>
      <c r="P10243" s="4">
        <v>1.022E-2</v>
      </c>
      <c r="Q10243" s="4">
        <v>3.29</v>
      </c>
    </row>
    <row r="10244" spans="1:29" x14ac:dyDescent="0.25">
      <c r="A10244" s="3" t="s">
        <v>29</v>
      </c>
      <c r="B10244" s="3" t="s">
        <v>30</v>
      </c>
      <c r="C10244" s="3" t="s">
        <v>12465</v>
      </c>
      <c r="D10244" s="3" t="s">
        <v>12466</v>
      </c>
      <c r="E10244" s="3">
        <v>8.9999999999999993E-3</v>
      </c>
      <c r="F10244" s="3">
        <v>1.9850000000000001</v>
      </c>
      <c r="G10244" s="3">
        <v>1</v>
      </c>
      <c r="H10244" s="3">
        <v>1</v>
      </c>
      <c r="I10244" s="3">
        <v>1</v>
      </c>
      <c r="J10244" s="3">
        <v>1</v>
      </c>
      <c r="K10244" s="3">
        <v>839</v>
      </c>
      <c r="L10244" s="3">
        <v>96.1</v>
      </c>
      <c r="M10244" s="3">
        <v>6.83</v>
      </c>
      <c r="N10244" s="3">
        <v>2.56</v>
      </c>
      <c r="O10244" s="3">
        <v>1</v>
      </c>
      <c r="P10244" s="3" t="s">
        <v>636</v>
      </c>
      <c r="Q10244" s="3" t="s">
        <v>34</v>
      </c>
      <c r="R10244" s="3" t="s">
        <v>34</v>
      </c>
      <c r="S10244" s="3" t="s">
        <v>12467</v>
      </c>
      <c r="T10244" s="3" t="s">
        <v>34</v>
      </c>
      <c r="U10244" s="3" t="s">
        <v>12468</v>
      </c>
      <c r="V10244" s="3" t="s">
        <v>34</v>
      </c>
      <c r="W10244" s="3" t="s">
        <v>1343</v>
      </c>
      <c r="X10244" s="3" t="s">
        <v>34</v>
      </c>
      <c r="Y10244" s="3" t="s">
        <v>34</v>
      </c>
      <c r="Z10244" s="3" t="s">
        <v>34</v>
      </c>
      <c r="AA10244" s="3">
        <v>0</v>
      </c>
      <c r="AB10244" s="3" t="s">
        <v>29</v>
      </c>
      <c r="AC10244" s="3">
        <v>1</v>
      </c>
    </row>
    <row r="10245" spans="1:29" hidden="1" outlineLevel="1" collapsed="1" x14ac:dyDescent="0.25">
      <c r="A10245" t="s">
        <v>34</v>
      </c>
      <c r="B10245" s="2" t="s">
        <v>39</v>
      </c>
      <c r="C10245" s="2" t="s">
        <v>40</v>
      </c>
      <c r="D10245" s="2" t="s">
        <v>41</v>
      </c>
      <c r="E10245" s="2" t="s">
        <v>42</v>
      </c>
      <c r="F10245" s="2" t="s">
        <v>43</v>
      </c>
      <c r="G10245" s="2" t="s">
        <v>28</v>
      </c>
      <c r="H10245" s="2" t="s">
        <v>44</v>
      </c>
      <c r="I10245" s="2" t="s">
        <v>8</v>
      </c>
      <c r="J10245" s="2" t="s">
        <v>45</v>
      </c>
      <c r="K10245" s="2" t="s">
        <v>46</v>
      </c>
      <c r="L10245" s="2" t="s">
        <v>47</v>
      </c>
      <c r="M10245" s="2" t="s">
        <v>27</v>
      </c>
      <c r="N10245" s="2" t="s">
        <v>48</v>
      </c>
      <c r="O10245" s="2" t="s">
        <v>49</v>
      </c>
      <c r="P10245" s="2" t="s">
        <v>50</v>
      </c>
      <c r="Q10245" s="2" t="s">
        <v>51</v>
      </c>
    </row>
    <row r="10246" spans="1:29" hidden="1" outlineLevel="1" collapsed="1" x14ac:dyDescent="0.25">
      <c r="A10246" t="s">
        <v>34</v>
      </c>
      <c r="B10246" s="4" t="s">
        <v>29</v>
      </c>
      <c r="C10246" s="4" t="s">
        <v>12469</v>
      </c>
      <c r="D10246" s="4" t="s">
        <v>34</v>
      </c>
      <c r="E10246" s="4">
        <v>4.8931500000000003E-2</v>
      </c>
      <c r="F10246" s="4">
        <v>1.52893E-3</v>
      </c>
      <c r="G10246" s="4">
        <v>1</v>
      </c>
      <c r="H10246" s="4">
        <v>1</v>
      </c>
      <c r="I10246" s="4">
        <v>1</v>
      </c>
      <c r="J10246" s="4" t="s">
        <v>12465</v>
      </c>
      <c r="K10246" s="4">
        <v>0</v>
      </c>
      <c r="L10246" s="4">
        <v>1540.78935</v>
      </c>
      <c r="M10246" s="4" t="s">
        <v>29</v>
      </c>
      <c r="N10246" s="4" t="s">
        <v>29</v>
      </c>
      <c r="O10246" s="4">
        <v>5.5110000000000001E-4</v>
      </c>
      <c r="P10246" s="4">
        <v>1.035E-2</v>
      </c>
      <c r="Q10246" s="4">
        <v>2.56</v>
      </c>
    </row>
    <row r="10247" spans="1:29" x14ac:dyDescent="0.25">
      <c r="A10247" s="3" t="s">
        <v>29</v>
      </c>
      <c r="B10247" s="3" t="s">
        <v>30</v>
      </c>
      <c r="C10247" s="3" t="s">
        <v>12470</v>
      </c>
      <c r="D10247" s="3" t="s">
        <v>12471</v>
      </c>
      <c r="E10247" s="3">
        <v>8.9999999999999993E-3</v>
      </c>
      <c r="F10247" s="3">
        <v>1.982</v>
      </c>
      <c r="G10247" s="3">
        <v>5</v>
      </c>
      <c r="H10247" s="3">
        <v>1</v>
      </c>
      <c r="I10247" s="3">
        <v>1</v>
      </c>
      <c r="J10247" s="3">
        <v>1</v>
      </c>
      <c r="K10247" s="3">
        <v>274</v>
      </c>
      <c r="L10247" s="3">
        <v>30.3</v>
      </c>
      <c r="M10247" s="3">
        <v>9.07</v>
      </c>
      <c r="N10247" s="3">
        <v>1.64</v>
      </c>
      <c r="O10247" s="3">
        <v>1</v>
      </c>
      <c r="P10247" s="3" t="s">
        <v>34</v>
      </c>
      <c r="Q10247" s="3" t="s">
        <v>34</v>
      </c>
      <c r="R10247" s="3" t="s">
        <v>1552</v>
      </c>
      <c r="S10247" s="3" t="s">
        <v>12472</v>
      </c>
      <c r="T10247" s="3" t="s">
        <v>34</v>
      </c>
      <c r="U10247" s="3" t="s">
        <v>12470</v>
      </c>
      <c r="V10247" s="3" t="s">
        <v>34</v>
      </c>
      <c r="W10247" s="3" t="s">
        <v>1139</v>
      </c>
      <c r="X10247" s="3" t="s">
        <v>34</v>
      </c>
      <c r="Y10247" s="3" t="s">
        <v>34</v>
      </c>
      <c r="Z10247" s="3" t="s">
        <v>34</v>
      </c>
      <c r="AA10247" s="3">
        <v>0</v>
      </c>
      <c r="AB10247" s="3" t="s">
        <v>29</v>
      </c>
      <c r="AC10247" s="3">
        <v>1</v>
      </c>
    </row>
    <row r="10248" spans="1:29" hidden="1" outlineLevel="1" collapsed="1" x14ac:dyDescent="0.25">
      <c r="A10248" t="s">
        <v>34</v>
      </c>
      <c r="B10248" s="2" t="s">
        <v>39</v>
      </c>
      <c r="C10248" s="2" t="s">
        <v>40</v>
      </c>
      <c r="D10248" s="2" t="s">
        <v>41</v>
      </c>
      <c r="E10248" s="2" t="s">
        <v>42</v>
      </c>
      <c r="F10248" s="2" t="s">
        <v>43</v>
      </c>
      <c r="G10248" s="2" t="s">
        <v>28</v>
      </c>
      <c r="H10248" s="2" t="s">
        <v>44</v>
      </c>
      <c r="I10248" s="2" t="s">
        <v>8</v>
      </c>
      <c r="J10248" s="2" t="s">
        <v>45</v>
      </c>
      <c r="K10248" s="2" t="s">
        <v>46</v>
      </c>
      <c r="L10248" s="2" t="s">
        <v>47</v>
      </c>
      <c r="M10248" s="2" t="s">
        <v>27</v>
      </c>
      <c r="N10248" s="2" t="s">
        <v>48</v>
      </c>
      <c r="O10248" s="2" t="s">
        <v>49</v>
      </c>
      <c r="P10248" s="2" t="s">
        <v>50</v>
      </c>
      <c r="Q10248" s="2" t="s">
        <v>51</v>
      </c>
    </row>
    <row r="10249" spans="1:29" hidden="1" outlineLevel="1" collapsed="1" x14ac:dyDescent="0.25">
      <c r="A10249" t="s">
        <v>34</v>
      </c>
      <c r="B10249" s="4" t="s">
        <v>29</v>
      </c>
      <c r="C10249" s="4" t="s">
        <v>12473</v>
      </c>
      <c r="D10249" s="4" t="s">
        <v>34</v>
      </c>
      <c r="E10249" s="4">
        <v>4.9229799999999997E-2</v>
      </c>
      <c r="F10249" s="4">
        <v>1.52893E-3</v>
      </c>
      <c r="G10249" s="4">
        <v>1</v>
      </c>
      <c r="H10249" s="4">
        <v>1</v>
      </c>
      <c r="I10249" s="4">
        <v>1</v>
      </c>
      <c r="J10249" s="4" t="s">
        <v>12470</v>
      </c>
      <c r="K10249" s="4">
        <v>0</v>
      </c>
      <c r="L10249" s="4">
        <v>1418.6870100000001</v>
      </c>
      <c r="M10249" s="4" t="s">
        <v>29</v>
      </c>
      <c r="N10249" s="4" t="s">
        <v>29</v>
      </c>
      <c r="O10249" s="4">
        <v>5.5110000000000001E-4</v>
      </c>
      <c r="P10249" s="4">
        <v>1.043E-2</v>
      </c>
      <c r="Q10249" s="4">
        <v>1.64</v>
      </c>
    </row>
    <row r="10250" spans="1:29" x14ac:dyDescent="0.25">
      <c r="A10250" s="3" t="s">
        <v>29</v>
      </c>
      <c r="B10250" s="3" t="s">
        <v>30</v>
      </c>
      <c r="C10250" s="3" t="s">
        <v>12474</v>
      </c>
      <c r="D10250" s="3" t="s">
        <v>12475</v>
      </c>
      <c r="E10250" s="3">
        <v>8.9999999999999993E-3</v>
      </c>
      <c r="F10250" s="3">
        <v>1.978</v>
      </c>
      <c r="G10250" s="3">
        <v>4</v>
      </c>
      <c r="H10250" s="3">
        <v>1</v>
      </c>
      <c r="I10250" s="3">
        <v>1</v>
      </c>
      <c r="J10250" s="3">
        <v>1</v>
      </c>
      <c r="K10250" s="3">
        <v>282</v>
      </c>
      <c r="L10250" s="3">
        <v>32.1</v>
      </c>
      <c r="M10250" s="3">
        <v>8.02</v>
      </c>
      <c r="N10250" s="3">
        <v>2.41</v>
      </c>
      <c r="O10250" s="3">
        <v>1</v>
      </c>
      <c r="P10250" s="3" t="s">
        <v>3940</v>
      </c>
      <c r="Q10250" s="3" t="s">
        <v>12476</v>
      </c>
      <c r="R10250" s="3" t="s">
        <v>9367</v>
      </c>
      <c r="S10250" s="3" t="s">
        <v>12477</v>
      </c>
      <c r="T10250" s="3" t="s">
        <v>12478</v>
      </c>
      <c r="U10250" s="3" t="s">
        <v>12474</v>
      </c>
      <c r="V10250" s="3" t="s">
        <v>12479</v>
      </c>
      <c r="W10250" s="3" t="s">
        <v>1758</v>
      </c>
      <c r="X10250" s="3" t="s">
        <v>34</v>
      </c>
      <c r="Y10250" s="3" t="s">
        <v>12480</v>
      </c>
      <c r="Z10250" s="3" t="s">
        <v>34</v>
      </c>
      <c r="AA10250" s="3">
        <v>10</v>
      </c>
      <c r="AB10250" s="3" t="s">
        <v>29</v>
      </c>
      <c r="AC10250" s="3">
        <v>1</v>
      </c>
    </row>
    <row r="10251" spans="1:29" hidden="1" outlineLevel="1" collapsed="1" x14ac:dyDescent="0.25">
      <c r="A10251" t="s">
        <v>34</v>
      </c>
      <c r="B10251" s="2" t="s">
        <v>39</v>
      </c>
      <c r="C10251" s="2" t="s">
        <v>40</v>
      </c>
      <c r="D10251" s="2" t="s">
        <v>41</v>
      </c>
      <c r="E10251" s="2" t="s">
        <v>42</v>
      </c>
      <c r="F10251" s="2" t="s">
        <v>43</v>
      </c>
      <c r="G10251" s="2" t="s">
        <v>28</v>
      </c>
      <c r="H10251" s="2" t="s">
        <v>44</v>
      </c>
      <c r="I10251" s="2" t="s">
        <v>8</v>
      </c>
      <c r="J10251" s="2" t="s">
        <v>45</v>
      </c>
      <c r="K10251" s="2" t="s">
        <v>46</v>
      </c>
      <c r="L10251" s="2" t="s">
        <v>47</v>
      </c>
      <c r="M10251" s="2" t="s">
        <v>27</v>
      </c>
      <c r="N10251" s="2" t="s">
        <v>48</v>
      </c>
      <c r="O10251" s="2" t="s">
        <v>49</v>
      </c>
      <c r="P10251" s="2" t="s">
        <v>50</v>
      </c>
      <c r="Q10251" s="2" t="s">
        <v>51</v>
      </c>
    </row>
    <row r="10252" spans="1:29" hidden="1" outlineLevel="1" collapsed="1" x14ac:dyDescent="0.25">
      <c r="A10252" t="s">
        <v>34</v>
      </c>
      <c r="B10252" s="4" t="s">
        <v>29</v>
      </c>
      <c r="C10252" s="4" t="s">
        <v>12481</v>
      </c>
      <c r="D10252" s="4" t="s">
        <v>34</v>
      </c>
      <c r="E10252" s="4">
        <v>4.9529900000000002E-2</v>
      </c>
      <c r="F10252" s="4">
        <v>1.52893E-3</v>
      </c>
      <c r="G10252" s="4">
        <v>1</v>
      </c>
      <c r="H10252" s="4">
        <v>1</v>
      </c>
      <c r="I10252" s="4">
        <v>1</v>
      </c>
      <c r="J10252" s="4" t="s">
        <v>12474</v>
      </c>
      <c r="K10252" s="4">
        <v>0</v>
      </c>
      <c r="L10252" s="4">
        <v>1393.7209399999999</v>
      </c>
      <c r="M10252" s="4" t="s">
        <v>29</v>
      </c>
      <c r="N10252" s="4" t="s">
        <v>29</v>
      </c>
      <c r="O10252" s="4">
        <v>5.5110000000000001E-4</v>
      </c>
      <c r="P10252" s="4">
        <v>1.052E-2</v>
      </c>
      <c r="Q10252" s="4">
        <v>2.41</v>
      </c>
    </row>
    <row r="10253" spans="1:29" x14ac:dyDescent="0.25">
      <c r="A10253" s="3" t="s">
        <v>29</v>
      </c>
      <c r="B10253" s="3" t="s">
        <v>30</v>
      </c>
      <c r="C10253" s="3" t="s">
        <v>12482</v>
      </c>
      <c r="D10253" s="3" t="s">
        <v>12483</v>
      </c>
      <c r="E10253" s="3">
        <v>8.9999999999999993E-3</v>
      </c>
      <c r="F10253" s="3">
        <v>1.9570000000000001</v>
      </c>
      <c r="G10253" s="3">
        <v>17</v>
      </c>
      <c r="H10253" s="3">
        <v>1</v>
      </c>
      <c r="I10253" s="3">
        <v>1</v>
      </c>
      <c r="J10253" s="3">
        <v>1</v>
      </c>
      <c r="K10253" s="3">
        <v>77</v>
      </c>
      <c r="L10253" s="3">
        <v>8.5</v>
      </c>
      <c r="M10253" s="3">
        <v>5.34</v>
      </c>
      <c r="N10253" s="3">
        <v>3.04</v>
      </c>
      <c r="O10253" s="3">
        <v>1</v>
      </c>
      <c r="P10253" s="3" t="s">
        <v>2217</v>
      </c>
      <c r="Q10253" s="3" t="s">
        <v>4566</v>
      </c>
      <c r="R10253" s="3" t="s">
        <v>2311</v>
      </c>
      <c r="S10253" s="3" t="s">
        <v>8538</v>
      </c>
      <c r="T10253" s="3" t="s">
        <v>12484</v>
      </c>
      <c r="U10253" s="3" t="s">
        <v>12482</v>
      </c>
      <c r="V10253" s="3" t="s">
        <v>12485</v>
      </c>
      <c r="W10253" s="3" t="s">
        <v>1343</v>
      </c>
      <c r="X10253" s="3" t="s">
        <v>7557</v>
      </c>
      <c r="Y10253" s="3" t="s">
        <v>7558</v>
      </c>
      <c r="Z10253" s="3" t="s">
        <v>34</v>
      </c>
      <c r="AA10253" s="3">
        <v>5</v>
      </c>
      <c r="AB10253" s="3" t="s">
        <v>29</v>
      </c>
      <c r="AC10253" s="3">
        <v>1</v>
      </c>
    </row>
    <row r="10254" spans="1:29" hidden="1" outlineLevel="1" collapsed="1" x14ac:dyDescent="0.25">
      <c r="A10254" t="s">
        <v>34</v>
      </c>
      <c r="B10254" s="2" t="s">
        <v>39</v>
      </c>
      <c r="C10254" s="2" t="s">
        <v>40</v>
      </c>
      <c r="D10254" s="2" t="s">
        <v>41</v>
      </c>
      <c r="E10254" s="2" t="s">
        <v>42</v>
      </c>
      <c r="F10254" s="2" t="s">
        <v>43</v>
      </c>
      <c r="G10254" s="2" t="s">
        <v>28</v>
      </c>
      <c r="H10254" s="2" t="s">
        <v>44</v>
      </c>
      <c r="I10254" s="2" t="s">
        <v>8</v>
      </c>
      <c r="J10254" s="2" t="s">
        <v>45</v>
      </c>
      <c r="K10254" s="2" t="s">
        <v>46</v>
      </c>
      <c r="L10254" s="2" t="s">
        <v>47</v>
      </c>
      <c r="M10254" s="2" t="s">
        <v>27</v>
      </c>
      <c r="N10254" s="2" t="s">
        <v>48</v>
      </c>
      <c r="O10254" s="2" t="s">
        <v>49</v>
      </c>
      <c r="P10254" s="2" t="s">
        <v>50</v>
      </c>
      <c r="Q10254" s="2" t="s">
        <v>51</v>
      </c>
    </row>
    <row r="10255" spans="1:29" hidden="1" outlineLevel="1" collapsed="1" x14ac:dyDescent="0.25">
      <c r="A10255" t="s">
        <v>34</v>
      </c>
      <c r="B10255" s="4" t="s">
        <v>29</v>
      </c>
      <c r="C10255" s="4" t="s">
        <v>12486</v>
      </c>
      <c r="D10255" s="4" t="s">
        <v>34</v>
      </c>
      <c r="E10255" s="4">
        <v>5.13669E-2</v>
      </c>
      <c r="F10255" s="4">
        <v>1.52893E-3</v>
      </c>
      <c r="G10255" s="4">
        <v>1</v>
      </c>
      <c r="H10255" s="4">
        <v>1</v>
      </c>
      <c r="I10255" s="4">
        <v>1</v>
      </c>
      <c r="J10255" s="4" t="s">
        <v>12482</v>
      </c>
      <c r="K10255" s="4">
        <v>0</v>
      </c>
      <c r="L10255" s="4">
        <v>1315.71037</v>
      </c>
      <c r="M10255" s="4" t="s">
        <v>29</v>
      </c>
      <c r="N10255" s="4" t="s">
        <v>29</v>
      </c>
      <c r="O10255" s="4">
        <v>5.5110000000000001E-4</v>
      </c>
      <c r="P10255" s="4">
        <v>1.1039999999999999E-2</v>
      </c>
      <c r="Q10255" s="4">
        <v>3.04</v>
      </c>
    </row>
    <row r="10256" spans="1:29" x14ac:dyDescent="0.25">
      <c r="A10256" s="3" t="s">
        <v>29</v>
      </c>
      <c r="B10256" s="3" t="s">
        <v>30</v>
      </c>
      <c r="C10256" s="3" t="s">
        <v>12487</v>
      </c>
      <c r="D10256" s="3" t="s">
        <v>12488</v>
      </c>
      <c r="E10256" s="3">
        <v>0.01</v>
      </c>
      <c r="F10256" s="3">
        <v>1.952</v>
      </c>
      <c r="G10256" s="3">
        <v>4</v>
      </c>
      <c r="H10256" s="3">
        <v>1</v>
      </c>
      <c r="I10256" s="3">
        <v>1</v>
      </c>
      <c r="J10256" s="3">
        <v>1</v>
      </c>
      <c r="K10256" s="3">
        <v>453</v>
      </c>
      <c r="L10256" s="3">
        <v>51.8</v>
      </c>
      <c r="M10256" s="3">
        <v>9.0299999999999994</v>
      </c>
      <c r="N10256" s="3">
        <v>2.4300000000000002</v>
      </c>
      <c r="O10256" s="3">
        <v>1</v>
      </c>
      <c r="P10256" s="3" t="s">
        <v>12489</v>
      </c>
      <c r="Q10256" s="3" t="s">
        <v>2310</v>
      </c>
      <c r="R10256" s="3" t="s">
        <v>2311</v>
      </c>
      <c r="S10256" s="3" t="s">
        <v>7265</v>
      </c>
      <c r="T10256" s="3" t="s">
        <v>12490</v>
      </c>
      <c r="U10256" s="3" t="s">
        <v>12487</v>
      </c>
      <c r="V10256" s="3" t="s">
        <v>12491</v>
      </c>
      <c r="W10256" s="3" t="s">
        <v>38</v>
      </c>
      <c r="X10256" s="3" t="s">
        <v>34</v>
      </c>
      <c r="Y10256" s="3" t="s">
        <v>34</v>
      </c>
      <c r="Z10256" s="3" t="s">
        <v>34</v>
      </c>
      <c r="AA10256" s="3">
        <v>0</v>
      </c>
      <c r="AB10256" s="3" t="s">
        <v>29</v>
      </c>
      <c r="AC10256" s="3">
        <v>1</v>
      </c>
    </row>
    <row r="10257" spans="1:29" hidden="1" outlineLevel="1" collapsed="1" x14ac:dyDescent="0.25">
      <c r="A10257" t="s">
        <v>34</v>
      </c>
      <c r="B10257" s="2" t="s">
        <v>39</v>
      </c>
      <c r="C10257" s="2" t="s">
        <v>40</v>
      </c>
      <c r="D10257" s="2" t="s">
        <v>41</v>
      </c>
      <c r="E10257" s="2" t="s">
        <v>42</v>
      </c>
      <c r="F10257" s="2" t="s">
        <v>43</v>
      </c>
      <c r="G10257" s="2" t="s">
        <v>28</v>
      </c>
      <c r="H10257" s="2" t="s">
        <v>44</v>
      </c>
      <c r="I10257" s="2" t="s">
        <v>8</v>
      </c>
      <c r="J10257" s="2" t="s">
        <v>45</v>
      </c>
      <c r="K10257" s="2" t="s">
        <v>46</v>
      </c>
      <c r="L10257" s="2" t="s">
        <v>47</v>
      </c>
      <c r="M10257" s="2" t="s">
        <v>27</v>
      </c>
      <c r="N10257" s="2" t="s">
        <v>48</v>
      </c>
      <c r="O10257" s="2" t="s">
        <v>49</v>
      </c>
      <c r="P10257" s="2" t="s">
        <v>50</v>
      </c>
      <c r="Q10257" s="2" t="s">
        <v>51</v>
      </c>
    </row>
    <row r="10258" spans="1:29" hidden="1" outlineLevel="1" collapsed="1" x14ac:dyDescent="0.25">
      <c r="A10258" t="s">
        <v>34</v>
      </c>
      <c r="B10258" s="4" t="s">
        <v>29</v>
      </c>
      <c r="C10258" s="4" t="s">
        <v>12492</v>
      </c>
      <c r="D10258" s="4" t="s">
        <v>94</v>
      </c>
      <c r="E10258" s="4">
        <v>5.1993400000000002E-2</v>
      </c>
      <c r="F10258" s="4">
        <v>1.6695E-3</v>
      </c>
      <c r="G10258" s="4">
        <v>1</v>
      </c>
      <c r="H10258" s="4">
        <v>2</v>
      </c>
      <c r="I10258" s="4">
        <v>1</v>
      </c>
      <c r="J10258" s="4" t="s">
        <v>12487</v>
      </c>
      <c r="K10258" s="4">
        <v>0</v>
      </c>
      <c r="L10258" s="4">
        <v>1959.05206</v>
      </c>
      <c r="M10258" s="4" t="s">
        <v>29</v>
      </c>
      <c r="N10258" s="4" t="s">
        <v>29</v>
      </c>
      <c r="O10258" s="4">
        <v>6.0050000000000001E-4</v>
      </c>
      <c r="P10258" s="4">
        <v>1.1180000000000001E-2</v>
      </c>
      <c r="Q10258" s="4">
        <v>2.4300000000000002</v>
      </c>
    </row>
    <row r="10259" spans="1:29" x14ac:dyDescent="0.25">
      <c r="A10259" s="3" t="s">
        <v>29</v>
      </c>
      <c r="B10259" s="3" t="s">
        <v>30</v>
      </c>
      <c r="C10259" s="3" t="s">
        <v>12493</v>
      </c>
      <c r="D10259" s="3" t="s">
        <v>12494</v>
      </c>
      <c r="E10259" s="3">
        <v>0.01</v>
      </c>
      <c r="F10259" s="3">
        <v>1.9450000000000001</v>
      </c>
      <c r="G10259" s="3">
        <v>1</v>
      </c>
      <c r="H10259" s="3">
        <v>1</v>
      </c>
      <c r="I10259" s="3">
        <v>1</v>
      </c>
      <c r="J10259" s="3">
        <v>1</v>
      </c>
      <c r="K10259" s="3">
        <v>678</v>
      </c>
      <c r="L10259" s="3">
        <v>76.2</v>
      </c>
      <c r="M10259" s="3">
        <v>7.44</v>
      </c>
      <c r="N10259" s="3">
        <v>0</v>
      </c>
      <c r="O10259" s="3">
        <v>1</v>
      </c>
      <c r="P10259" s="3" t="s">
        <v>9658</v>
      </c>
      <c r="Q10259" s="3" t="s">
        <v>2066</v>
      </c>
      <c r="R10259" s="3" t="s">
        <v>189</v>
      </c>
      <c r="S10259" s="3" t="s">
        <v>34</v>
      </c>
      <c r="T10259" s="3" t="s">
        <v>12495</v>
      </c>
      <c r="U10259" s="3" t="s">
        <v>12493</v>
      </c>
      <c r="V10259" s="3" t="s">
        <v>12496</v>
      </c>
      <c r="W10259" s="3" t="s">
        <v>1343</v>
      </c>
      <c r="X10259" s="3" t="s">
        <v>34</v>
      </c>
      <c r="Y10259" s="3" t="s">
        <v>34</v>
      </c>
      <c r="Z10259" s="3" t="s">
        <v>34</v>
      </c>
      <c r="AA10259" s="3">
        <v>0</v>
      </c>
      <c r="AB10259" s="3" t="s">
        <v>29</v>
      </c>
      <c r="AC10259" s="3">
        <v>1</v>
      </c>
    </row>
    <row r="10260" spans="1:29" hidden="1" outlineLevel="1" collapsed="1" x14ac:dyDescent="0.25">
      <c r="A10260" t="s">
        <v>34</v>
      </c>
      <c r="B10260" s="2" t="s">
        <v>39</v>
      </c>
      <c r="C10260" s="2" t="s">
        <v>40</v>
      </c>
      <c r="D10260" s="2" t="s">
        <v>41</v>
      </c>
      <c r="E10260" s="2" t="s">
        <v>42</v>
      </c>
      <c r="F10260" s="2" t="s">
        <v>43</v>
      </c>
      <c r="G10260" s="2" t="s">
        <v>28</v>
      </c>
      <c r="H10260" s="2" t="s">
        <v>44</v>
      </c>
      <c r="I10260" s="2" t="s">
        <v>8</v>
      </c>
      <c r="J10260" s="2" t="s">
        <v>45</v>
      </c>
      <c r="K10260" s="2" t="s">
        <v>46</v>
      </c>
      <c r="L10260" s="2" t="s">
        <v>47</v>
      </c>
      <c r="M10260" s="2" t="s">
        <v>27</v>
      </c>
      <c r="N10260" s="2" t="s">
        <v>48</v>
      </c>
      <c r="O10260" s="2" t="s">
        <v>49</v>
      </c>
      <c r="P10260" s="2" t="s">
        <v>50</v>
      </c>
      <c r="Q10260" s="2" t="s">
        <v>51</v>
      </c>
    </row>
    <row r="10261" spans="1:29" hidden="1" outlineLevel="1" collapsed="1" x14ac:dyDescent="0.25">
      <c r="A10261" t="s">
        <v>34</v>
      </c>
      <c r="B10261" s="4" t="s">
        <v>29</v>
      </c>
      <c r="C10261" s="4" t="s">
        <v>12497</v>
      </c>
      <c r="D10261" s="4" t="s">
        <v>34</v>
      </c>
      <c r="E10261" s="4">
        <v>5.2627100000000003E-2</v>
      </c>
      <c r="F10261" s="4">
        <v>1.80792E-3</v>
      </c>
      <c r="G10261" s="4">
        <v>1</v>
      </c>
      <c r="H10261" s="4">
        <v>1</v>
      </c>
      <c r="I10261" s="4">
        <v>1</v>
      </c>
      <c r="J10261" s="4" t="s">
        <v>12493</v>
      </c>
      <c r="K10261" s="4">
        <v>0</v>
      </c>
      <c r="L10261" s="4">
        <v>825.42535999999996</v>
      </c>
      <c r="M10261" s="4" t="s">
        <v>29</v>
      </c>
      <c r="N10261" s="4" t="s">
        <v>29</v>
      </c>
      <c r="O10261" s="4">
        <v>6.0050000000000001E-4</v>
      </c>
      <c r="P10261" s="4">
        <v>1.136E-2</v>
      </c>
      <c r="Q10261" s="4">
        <v>1.25</v>
      </c>
    </row>
    <row r="10262" spans="1:29" x14ac:dyDescent="0.25">
      <c r="A10262" s="3" t="s">
        <v>12498</v>
      </c>
      <c r="B10262" s="3" t="s">
        <v>30</v>
      </c>
      <c r="C10262" s="3" t="s">
        <v>12499</v>
      </c>
      <c r="D10262" s="3" t="s">
        <v>12500</v>
      </c>
      <c r="E10262" s="3">
        <v>0.01</v>
      </c>
      <c r="F10262" s="3">
        <v>1.9339999999999999</v>
      </c>
      <c r="G10262" s="3">
        <v>3</v>
      </c>
      <c r="H10262" s="3">
        <v>1</v>
      </c>
      <c r="I10262" s="3">
        <v>1</v>
      </c>
      <c r="J10262" s="3">
        <v>1</v>
      </c>
      <c r="K10262" s="3">
        <v>332</v>
      </c>
      <c r="L10262" s="3">
        <v>37.6</v>
      </c>
      <c r="M10262" s="3">
        <v>5.71</v>
      </c>
      <c r="N10262" s="3">
        <v>2.27</v>
      </c>
      <c r="O10262" s="3">
        <v>1</v>
      </c>
      <c r="P10262" s="3" t="s">
        <v>34</v>
      </c>
      <c r="Q10262" s="3" t="s">
        <v>34</v>
      </c>
      <c r="R10262" s="3" t="s">
        <v>34</v>
      </c>
      <c r="S10262" s="3" t="s">
        <v>34</v>
      </c>
      <c r="T10262" s="3" t="s">
        <v>34</v>
      </c>
      <c r="U10262" s="3" t="s">
        <v>12501</v>
      </c>
      <c r="V10262" s="3" t="s">
        <v>34</v>
      </c>
      <c r="W10262" s="3" t="s">
        <v>1758</v>
      </c>
      <c r="X10262" s="3" t="s">
        <v>34</v>
      </c>
      <c r="Y10262" s="3" t="s">
        <v>34</v>
      </c>
      <c r="Z10262" s="3" t="s">
        <v>34</v>
      </c>
      <c r="AA10262" s="3">
        <v>0</v>
      </c>
      <c r="AB10262" s="3" t="s">
        <v>29</v>
      </c>
      <c r="AC10262" s="3">
        <v>1</v>
      </c>
    </row>
    <row r="10263" spans="1:29" hidden="1" outlineLevel="1" collapsed="1" x14ac:dyDescent="0.25">
      <c r="A10263" t="s">
        <v>34</v>
      </c>
      <c r="B10263" s="2" t="s">
        <v>39</v>
      </c>
      <c r="C10263" s="2" t="s">
        <v>40</v>
      </c>
      <c r="D10263" s="2" t="s">
        <v>41</v>
      </c>
      <c r="E10263" s="2" t="s">
        <v>42</v>
      </c>
      <c r="F10263" s="2" t="s">
        <v>43</v>
      </c>
      <c r="G10263" s="2" t="s">
        <v>28</v>
      </c>
      <c r="H10263" s="2" t="s">
        <v>44</v>
      </c>
      <c r="I10263" s="2" t="s">
        <v>8</v>
      </c>
      <c r="J10263" s="2" t="s">
        <v>45</v>
      </c>
      <c r="K10263" s="2" t="s">
        <v>46</v>
      </c>
      <c r="L10263" s="2" t="s">
        <v>47</v>
      </c>
      <c r="M10263" s="2" t="s">
        <v>27</v>
      </c>
      <c r="N10263" s="2" t="s">
        <v>48</v>
      </c>
      <c r="O10263" s="2" t="s">
        <v>49</v>
      </c>
      <c r="P10263" s="2" t="s">
        <v>50</v>
      </c>
      <c r="Q10263" s="2" t="s">
        <v>51</v>
      </c>
    </row>
    <row r="10264" spans="1:29" hidden="1" outlineLevel="1" collapsed="1" x14ac:dyDescent="0.25">
      <c r="A10264" t="s">
        <v>34</v>
      </c>
      <c r="B10264" s="4" t="s">
        <v>29</v>
      </c>
      <c r="C10264" s="4" t="s">
        <v>12502</v>
      </c>
      <c r="D10264" s="4" t="s">
        <v>34</v>
      </c>
      <c r="E10264" s="4">
        <v>5.3591399999999997E-2</v>
      </c>
      <c r="F10264" s="4">
        <v>1.80792E-3</v>
      </c>
      <c r="G10264" s="4">
        <v>1</v>
      </c>
      <c r="H10264" s="4">
        <v>1</v>
      </c>
      <c r="I10264" s="4">
        <v>1</v>
      </c>
      <c r="J10264" s="4" t="s">
        <v>12499</v>
      </c>
      <c r="K10264" s="4">
        <v>0</v>
      </c>
      <c r="L10264" s="4">
        <v>1293.67974</v>
      </c>
      <c r="M10264" s="4" t="s">
        <v>29</v>
      </c>
      <c r="N10264" s="4" t="s">
        <v>29</v>
      </c>
      <c r="O10264" s="4">
        <v>6.4939999999999996E-4</v>
      </c>
      <c r="P10264" s="4">
        <v>1.1639999999999999E-2</v>
      </c>
      <c r="Q10264" s="4">
        <v>2.27</v>
      </c>
    </row>
    <row r="10265" spans="1:29" x14ac:dyDescent="0.25">
      <c r="A10265" s="3" t="s">
        <v>12498</v>
      </c>
      <c r="B10265" s="3" t="s">
        <v>30</v>
      </c>
      <c r="C10265" s="3" t="s">
        <v>12503</v>
      </c>
      <c r="D10265" s="3" t="s">
        <v>12504</v>
      </c>
      <c r="E10265" s="3">
        <v>0.01</v>
      </c>
      <c r="F10265" s="3">
        <v>1.9279999999999999</v>
      </c>
      <c r="G10265" s="3">
        <v>4</v>
      </c>
      <c r="H10265" s="3">
        <v>1</v>
      </c>
      <c r="I10265" s="3">
        <v>1</v>
      </c>
      <c r="J10265" s="3">
        <v>1</v>
      </c>
      <c r="K10265" s="3">
        <v>450</v>
      </c>
      <c r="L10265" s="3">
        <v>52.1</v>
      </c>
      <c r="M10265" s="3">
        <v>5.1100000000000003</v>
      </c>
      <c r="N10265" s="3">
        <v>2.0499999999999998</v>
      </c>
      <c r="O10265" s="3">
        <v>1</v>
      </c>
      <c r="P10265" s="3" t="s">
        <v>34</v>
      </c>
      <c r="Q10265" s="3" t="s">
        <v>34</v>
      </c>
      <c r="R10265" s="3" t="s">
        <v>34</v>
      </c>
      <c r="S10265" s="3" t="s">
        <v>34</v>
      </c>
      <c r="T10265" s="3" t="s">
        <v>34</v>
      </c>
      <c r="U10265" s="3" t="s">
        <v>12505</v>
      </c>
      <c r="V10265" s="3" t="s">
        <v>34</v>
      </c>
      <c r="W10265" s="3" t="s">
        <v>810</v>
      </c>
      <c r="X10265" s="3" t="s">
        <v>34</v>
      </c>
      <c r="Y10265" s="3" t="s">
        <v>34</v>
      </c>
      <c r="Z10265" s="3" t="s">
        <v>34</v>
      </c>
      <c r="AA10265" s="3">
        <v>0</v>
      </c>
      <c r="AB10265" s="3" t="s">
        <v>29</v>
      </c>
      <c r="AC10265" s="3">
        <v>1</v>
      </c>
    </row>
    <row r="10266" spans="1:29" hidden="1" outlineLevel="1" collapsed="1" x14ac:dyDescent="0.25">
      <c r="A10266" t="s">
        <v>34</v>
      </c>
      <c r="B10266" s="2" t="s">
        <v>39</v>
      </c>
      <c r="C10266" s="2" t="s">
        <v>40</v>
      </c>
      <c r="D10266" s="2" t="s">
        <v>41</v>
      </c>
      <c r="E10266" s="2" t="s">
        <v>42</v>
      </c>
      <c r="F10266" s="2" t="s">
        <v>43</v>
      </c>
      <c r="G10266" s="2" t="s">
        <v>28</v>
      </c>
      <c r="H10266" s="2" t="s">
        <v>44</v>
      </c>
      <c r="I10266" s="2" t="s">
        <v>8</v>
      </c>
      <c r="J10266" s="2" t="s">
        <v>45</v>
      </c>
      <c r="K10266" s="2" t="s">
        <v>46</v>
      </c>
      <c r="L10266" s="2" t="s">
        <v>47</v>
      </c>
      <c r="M10266" s="2" t="s">
        <v>27</v>
      </c>
      <c r="N10266" s="2" t="s">
        <v>48</v>
      </c>
      <c r="O10266" s="2" t="s">
        <v>49</v>
      </c>
      <c r="P10266" s="2" t="s">
        <v>50</v>
      </c>
      <c r="Q10266" s="2" t="s">
        <v>51</v>
      </c>
    </row>
    <row r="10267" spans="1:29" hidden="1" outlineLevel="1" collapsed="1" x14ac:dyDescent="0.25">
      <c r="A10267" t="s">
        <v>34</v>
      </c>
      <c r="B10267" s="4" t="s">
        <v>29</v>
      </c>
      <c r="C10267" s="4" t="s">
        <v>12506</v>
      </c>
      <c r="D10267" s="4" t="s">
        <v>244</v>
      </c>
      <c r="E10267" s="4">
        <v>5.42435E-2</v>
      </c>
      <c r="F10267" s="4">
        <v>1.80792E-3</v>
      </c>
      <c r="G10267" s="4">
        <v>1</v>
      </c>
      <c r="H10267" s="4">
        <v>1</v>
      </c>
      <c r="I10267" s="4">
        <v>1</v>
      </c>
      <c r="J10267" s="4" t="s">
        <v>12503</v>
      </c>
      <c r="K10267" s="4">
        <v>1</v>
      </c>
      <c r="L10267" s="4">
        <v>1623.7642800000001</v>
      </c>
      <c r="M10267" s="4" t="s">
        <v>29</v>
      </c>
      <c r="N10267" s="4" t="s">
        <v>29</v>
      </c>
      <c r="O10267" s="4">
        <v>6.4939999999999996E-4</v>
      </c>
      <c r="P10267" s="4">
        <v>1.1809999999999999E-2</v>
      </c>
      <c r="Q10267" s="4">
        <v>2.0499999999999998</v>
      </c>
    </row>
    <row r="10268" spans="1:29" x14ac:dyDescent="0.25">
      <c r="A10268" s="3" t="s">
        <v>12498</v>
      </c>
      <c r="B10268" s="3" t="s">
        <v>30</v>
      </c>
      <c r="C10268" s="3" t="s">
        <v>12507</v>
      </c>
      <c r="D10268" s="3" t="s">
        <v>12508</v>
      </c>
      <c r="E10268" s="3">
        <v>1.0999999999999999E-2</v>
      </c>
      <c r="F10268" s="3">
        <v>1.913</v>
      </c>
      <c r="G10268" s="3">
        <v>1</v>
      </c>
      <c r="H10268" s="3">
        <v>1</v>
      </c>
      <c r="I10268" s="3">
        <v>1</v>
      </c>
      <c r="J10268" s="3">
        <v>1</v>
      </c>
      <c r="K10268" s="3">
        <v>910</v>
      </c>
      <c r="L10268" s="3">
        <v>105</v>
      </c>
      <c r="M10268" s="3">
        <v>4.92</v>
      </c>
      <c r="N10268" s="3">
        <v>0</v>
      </c>
      <c r="O10268" s="3">
        <v>1</v>
      </c>
      <c r="P10268" s="3" t="s">
        <v>34</v>
      </c>
      <c r="Q10268" s="3" t="s">
        <v>34</v>
      </c>
      <c r="R10268" s="3" t="s">
        <v>34</v>
      </c>
      <c r="S10268" s="3" t="s">
        <v>12509</v>
      </c>
      <c r="T10268" s="3" t="s">
        <v>34</v>
      </c>
      <c r="U10268" s="3" t="s">
        <v>12507</v>
      </c>
      <c r="V10268" s="3" t="s">
        <v>34</v>
      </c>
      <c r="W10268" s="3" t="s">
        <v>714</v>
      </c>
      <c r="X10268" s="3" t="s">
        <v>34</v>
      </c>
      <c r="Y10268" s="3" t="s">
        <v>34</v>
      </c>
      <c r="Z10268" s="3" t="s">
        <v>34</v>
      </c>
      <c r="AA10268" s="3">
        <v>0</v>
      </c>
      <c r="AB10268" s="3" t="s">
        <v>29</v>
      </c>
      <c r="AC10268" s="3">
        <v>1</v>
      </c>
    </row>
    <row r="10269" spans="1:29" hidden="1" outlineLevel="1" collapsed="1" x14ac:dyDescent="0.25">
      <c r="A10269" t="s">
        <v>34</v>
      </c>
      <c r="B10269" s="2" t="s">
        <v>39</v>
      </c>
      <c r="C10269" s="2" t="s">
        <v>40</v>
      </c>
      <c r="D10269" s="2" t="s">
        <v>41</v>
      </c>
      <c r="E10269" s="2" t="s">
        <v>42</v>
      </c>
      <c r="F10269" s="2" t="s">
        <v>43</v>
      </c>
      <c r="G10269" s="2" t="s">
        <v>28</v>
      </c>
      <c r="H10269" s="2" t="s">
        <v>44</v>
      </c>
      <c r="I10269" s="2" t="s">
        <v>8</v>
      </c>
      <c r="J10269" s="2" t="s">
        <v>45</v>
      </c>
      <c r="K10269" s="2" t="s">
        <v>46</v>
      </c>
      <c r="L10269" s="2" t="s">
        <v>47</v>
      </c>
      <c r="M10269" s="2" t="s">
        <v>27</v>
      </c>
      <c r="N10269" s="2" t="s">
        <v>48</v>
      </c>
      <c r="O10269" s="2" t="s">
        <v>49</v>
      </c>
      <c r="P10269" s="2" t="s">
        <v>50</v>
      </c>
      <c r="Q10269" s="2" t="s">
        <v>51</v>
      </c>
    </row>
    <row r="10270" spans="1:29" hidden="1" outlineLevel="1" collapsed="1" x14ac:dyDescent="0.25">
      <c r="A10270" t="s">
        <v>34</v>
      </c>
      <c r="B10270" s="4" t="s">
        <v>29</v>
      </c>
      <c r="C10270" s="4" t="s">
        <v>12510</v>
      </c>
      <c r="D10270" s="4" t="s">
        <v>34</v>
      </c>
      <c r="E10270" s="4">
        <v>5.5570099999999997E-2</v>
      </c>
      <c r="F10270" s="4">
        <v>1.9469999999999999E-3</v>
      </c>
      <c r="G10270" s="4">
        <v>1</v>
      </c>
      <c r="H10270" s="4">
        <v>1</v>
      </c>
      <c r="I10270" s="4">
        <v>1</v>
      </c>
      <c r="J10270" s="4" t="s">
        <v>12507</v>
      </c>
      <c r="K10270" s="4">
        <v>1</v>
      </c>
      <c r="L10270" s="4">
        <v>1356.7845400000001</v>
      </c>
      <c r="M10270" s="4" t="s">
        <v>29</v>
      </c>
      <c r="N10270" s="4" t="s">
        <v>29</v>
      </c>
      <c r="O10270" s="4">
        <v>6.9839999999999995E-4</v>
      </c>
      <c r="P10270" s="4">
        <v>1.222E-2</v>
      </c>
      <c r="Q10270" s="4">
        <v>1.85</v>
      </c>
    </row>
    <row r="10271" spans="1:29" x14ac:dyDescent="0.25">
      <c r="A10271" s="3" t="s">
        <v>12498</v>
      </c>
      <c r="B10271" s="3" t="s">
        <v>30</v>
      </c>
      <c r="C10271" s="3" t="s">
        <v>12511</v>
      </c>
      <c r="D10271" s="3" t="s">
        <v>12512</v>
      </c>
      <c r="E10271" s="3">
        <v>1.2E-2</v>
      </c>
      <c r="F10271" s="3">
        <v>1.9059999999999999</v>
      </c>
      <c r="G10271" s="3">
        <v>4</v>
      </c>
      <c r="H10271" s="3">
        <v>1</v>
      </c>
      <c r="I10271" s="3">
        <v>1</v>
      </c>
      <c r="J10271" s="3">
        <v>1</v>
      </c>
      <c r="K10271" s="3">
        <v>395</v>
      </c>
      <c r="L10271" s="3">
        <v>45.7</v>
      </c>
      <c r="M10271" s="3">
        <v>7.8</v>
      </c>
      <c r="N10271" s="3">
        <v>2.48</v>
      </c>
      <c r="O10271" s="3">
        <v>1</v>
      </c>
      <c r="P10271" s="3" t="s">
        <v>34</v>
      </c>
      <c r="Q10271" s="3" t="s">
        <v>34</v>
      </c>
      <c r="R10271" s="3" t="s">
        <v>34</v>
      </c>
      <c r="S10271" s="3" t="s">
        <v>34</v>
      </c>
      <c r="T10271" s="3" t="s">
        <v>34</v>
      </c>
      <c r="U10271" s="3" t="s">
        <v>12511</v>
      </c>
      <c r="V10271" s="3" t="s">
        <v>34</v>
      </c>
      <c r="W10271" s="3" t="s">
        <v>976</v>
      </c>
      <c r="X10271" s="3" t="s">
        <v>34</v>
      </c>
      <c r="Y10271" s="3" t="s">
        <v>34</v>
      </c>
      <c r="Z10271" s="3" t="s">
        <v>34</v>
      </c>
      <c r="AA10271" s="3">
        <v>0</v>
      </c>
      <c r="AB10271" s="3" t="s">
        <v>29</v>
      </c>
      <c r="AC10271" s="3">
        <v>1</v>
      </c>
    </row>
    <row r="10272" spans="1:29" hidden="1" outlineLevel="1" collapsed="1" x14ac:dyDescent="0.25">
      <c r="A10272" t="s">
        <v>34</v>
      </c>
      <c r="B10272" s="2" t="s">
        <v>39</v>
      </c>
      <c r="C10272" s="2" t="s">
        <v>40</v>
      </c>
      <c r="D10272" s="2" t="s">
        <v>41</v>
      </c>
      <c r="E10272" s="2" t="s">
        <v>42</v>
      </c>
      <c r="F10272" s="2" t="s">
        <v>43</v>
      </c>
      <c r="G10272" s="2" t="s">
        <v>28</v>
      </c>
      <c r="H10272" s="2" t="s">
        <v>44</v>
      </c>
      <c r="I10272" s="2" t="s">
        <v>8</v>
      </c>
      <c r="J10272" s="2" t="s">
        <v>45</v>
      </c>
      <c r="K10272" s="2" t="s">
        <v>46</v>
      </c>
      <c r="L10272" s="2" t="s">
        <v>47</v>
      </c>
      <c r="M10272" s="2" t="s">
        <v>27</v>
      </c>
      <c r="N10272" s="2" t="s">
        <v>48</v>
      </c>
      <c r="O10272" s="2" t="s">
        <v>49</v>
      </c>
      <c r="P10272" s="2" t="s">
        <v>50</v>
      </c>
      <c r="Q10272" s="2" t="s">
        <v>51</v>
      </c>
    </row>
    <row r="10273" spans="1:29" hidden="1" outlineLevel="1" collapsed="1" x14ac:dyDescent="0.25">
      <c r="A10273" t="s">
        <v>34</v>
      </c>
      <c r="B10273" s="4" t="s">
        <v>29</v>
      </c>
      <c r="C10273" s="4" t="s">
        <v>12513</v>
      </c>
      <c r="D10273" s="4" t="s">
        <v>34</v>
      </c>
      <c r="E10273" s="4">
        <v>5.6244799999999998E-2</v>
      </c>
      <c r="F10273" s="4">
        <v>2.0709399999999998E-3</v>
      </c>
      <c r="G10273" s="4">
        <v>1</v>
      </c>
      <c r="H10273" s="4">
        <v>1</v>
      </c>
      <c r="I10273" s="4">
        <v>1</v>
      </c>
      <c r="J10273" s="4" t="s">
        <v>12511</v>
      </c>
      <c r="K10273" s="4">
        <v>1</v>
      </c>
      <c r="L10273" s="4">
        <v>1787.8922500000001</v>
      </c>
      <c r="M10273" s="4" t="s">
        <v>29</v>
      </c>
      <c r="N10273" s="4" t="s">
        <v>29</v>
      </c>
      <c r="O10273" s="4">
        <v>7.4290000000000001E-4</v>
      </c>
      <c r="P10273" s="4">
        <v>1.2409999999999999E-2</v>
      </c>
      <c r="Q10273" s="4">
        <v>2.48</v>
      </c>
    </row>
    <row r="10274" spans="1:29" x14ac:dyDescent="0.25">
      <c r="A10274" s="3" t="s">
        <v>12498</v>
      </c>
      <c r="B10274" s="3" t="s">
        <v>30</v>
      </c>
      <c r="C10274" s="3" t="s">
        <v>12514</v>
      </c>
      <c r="D10274" s="3" t="s">
        <v>12515</v>
      </c>
      <c r="E10274" s="3">
        <v>1.2E-2</v>
      </c>
      <c r="F10274" s="3">
        <v>1.905</v>
      </c>
      <c r="G10274" s="3">
        <v>7</v>
      </c>
      <c r="H10274" s="3">
        <v>1</v>
      </c>
      <c r="I10274" s="3">
        <v>1</v>
      </c>
      <c r="J10274" s="3">
        <v>1</v>
      </c>
      <c r="K10274" s="3">
        <v>321</v>
      </c>
      <c r="L10274" s="3">
        <v>36.5</v>
      </c>
      <c r="M10274" s="3">
        <v>9.06</v>
      </c>
      <c r="N10274" s="3">
        <v>4.0199999999999996</v>
      </c>
      <c r="O10274" s="3">
        <v>1</v>
      </c>
      <c r="P10274" s="3" t="s">
        <v>315</v>
      </c>
      <c r="Q10274" s="3" t="s">
        <v>34</v>
      </c>
      <c r="R10274" s="3" t="s">
        <v>1854</v>
      </c>
      <c r="S10274" s="3" t="s">
        <v>12516</v>
      </c>
      <c r="T10274" s="3" t="s">
        <v>34</v>
      </c>
      <c r="U10274" s="3" t="s">
        <v>12514</v>
      </c>
      <c r="V10274" s="3" t="s">
        <v>34</v>
      </c>
      <c r="W10274" s="3" t="s">
        <v>1758</v>
      </c>
      <c r="X10274" s="3" t="s">
        <v>34</v>
      </c>
      <c r="Y10274" s="3" t="s">
        <v>34</v>
      </c>
      <c r="Z10274" s="3" t="s">
        <v>34</v>
      </c>
      <c r="AA10274" s="3">
        <v>0</v>
      </c>
      <c r="AB10274" s="3" t="s">
        <v>29</v>
      </c>
      <c r="AC10274" s="3">
        <v>1</v>
      </c>
    </row>
    <row r="10275" spans="1:29" hidden="1" outlineLevel="1" collapsed="1" x14ac:dyDescent="0.25">
      <c r="A10275" t="s">
        <v>34</v>
      </c>
      <c r="B10275" s="2" t="s">
        <v>39</v>
      </c>
      <c r="C10275" s="2" t="s">
        <v>40</v>
      </c>
      <c r="D10275" s="2" t="s">
        <v>41</v>
      </c>
      <c r="E10275" s="2" t="s">
        <v>42</v>
      </c>
      <c r="F10275" s="2" t="s">
        <v>43</v>
      </c>
      <c r="G10275" s="2" t="s">
        <v>28</v>
      </c>
      <c r="H10275" s="2" t="s">
        <v>44</v>
      </c>
      <c r="I10275" s="2" t="s">
        <v>8</v>
      </c>
      <c r="J10275" s="2" t="s">
        <v>45</v>
      </c>
      <c r="K10275" s="2" t="s">
        <v>46</v>
      </c>
      <c r="L10275" s="2" t="s">
        <v>47</v>
      </c>
      <c r="M10275" s="2" t="s">
        <v>27</v>
      </c>
      <c r="N10275" s="2" t="s">
        <v>48</v>
      </c>
      <c r="O10275" s="2" t="s">
        <v>49</v>
      </c>
      <c r="P10275" s="2" t="s">
        <v>50</v>
      </c>
      <c r="Q10275" s="2" t="s">
        <v>51</v>
      </c>
    </row>
    <row r="10276" spans="1:29" hidden="1" outlineLevel="1" collapsed="1" x14ac:dyDescent="0.25">
      <c r="A10276" t="s">
        <v>34</v>
      </c>
      <c r="B10276" s="4" t="s">
        <v>29</v>
      </c>
      <c r="C10276" s="4" t="s">
        <v>12517</v>
      </c>
      <c r="D10276" s="4" t="s">
        <v>34</v>
      </c>
      <c r="E10276" s="4">
        <v>5.6244799999999998E-2</v>
      </c>
      <c r="F10276" s="4">
        <v>2.0709399999999998E-3</v>
      </c>
      <c r="G10276" s="4">
        <v>1</v>
      </c>
      <c r="H10276" s="4">
        <v>1</v>
      </c>
      <c r="I10276" s="4">
        <v>1</v>
      </c>
      <c r="J10276" s="4" t="s">
        <v>12514</v>
      </c>
      <c r="K10276" s="4">
        <v>1</v>
      </c>
      <c r="L10276" s="4">
        <v>2604.33041</v>
      </c>
      <c r="M10276" s="4" t="s">
        <v>29</v>
      </c>
      <c r="N10276" s="4" t="s">
        <v>29</v>
      </c>
      <c r="O10276" s="4">
        <v>7.4290000000000001E-4</v>
      </c>
      <c r="P10276" s="4">
        <v>1.244E-2</v>
      </c>
      <c r="Q10276" s="4">
        <v>4.0199999999999996</v>
      </c>
    </row>
    <row r="10277" spans="1:29" x14ac:dyDescent="0.25">
      <c r="A10277" s="3" t="s">
        <v>12498</v>
      </c>
      <c r="B10277" s="3" t="s">
        <v>30</v>
      </c>
      <c r="C10277" s="3" t="s">
        <v>12518</v>
      </c>
      <c r="D10277" s="3" t="s">
        <v>12519</v>
      </c>
      <c r="E10277" s="3">
        <v>1.2E-2</v>
      </c>
      <c r="F10277" s="3">
        <v>1.873</v>
      </c>
      <c r="G10277" s="3">
        <v>1</v>
      </c>
      <c r="H10277" s="3">
        <v>1</v>
      </c>
      <c r="I10277" s="3">
        <v>1</v>
      </c>
      <c r="J10277" s="3">
        <v>1</v>
      </c>
      <c r="K10277" s="3">
        <v>833</v>
      </c>
      <c r="L10277" s="3">
        <v>93.9</v>
      </c>
      <c r="M10277" s="3">
        <v>9.2799999999999994</v>
      </c>
      <c r="N10277" s="3">
        <v>1.84</v>
      </c>
      <c r="O10277" s="3">
        <v>1</v>
      </c>
      <c r="P10277" s="3" t="s">
        <v>4087</v>
      </c>
      <c r="Q10277" s="3" t="s">
        <v>34</v>
      </c>
      <c r="R10277" s="3" t="s">
        <v>4821</v>
      </c>
      <c r="S10277" s="3" t="s">
        <v>12520</v>
      </c>
      <c r="T10277" s="3" t="s">
        <v>34</v>
      </c>
      <c r="U10277" s="3" t="s">
        <v>12518</v>
      </c>
      <c r="V10277" s="3" t="s">
        <v>34</v>
      </c>
      <c r="W10277" s="3" t="s">
        <v>38</v>
      </c>
      <c r="X10277" s="3" t="s">
        <v>34</v>
      </c>
      <c r="Y10277" s="3" t="s">
        <v>34</v>
      </c>
      <c r="Z10277" s="3" t="s">
        <v>34</v>
      </c>
      <c r="AA10277" s="3">
        <v>0</v>
      </c>
      <c r="AB10277" s="3" t="s">
        <v>29</v>
      </c>
      <c r="AC10277" s="3">
        <v>1</v>
      </c>
    </row>
    <row r="10278" spans="1:29" hidden="1" outlineLevel="1" collapsed="1" x14ac:dyDescent="0.25">
      <c r="A10278" t="s">
        <v>34</v>
      </c>
      <c r="B10278" s="2" t="s">
        <v>39</v>
      </c>
      <c r="C10278" s="2" t="s">
        <v>40</v>
      </c>
      <c r="D10278" s="2" t="s">
        <v>41</v>
      </c>
      <c r="E10278" s="2" t="s">
        <v>42</v>
      </c>
      <c r="F10278" s="2" t="s">
        <v>43</v>
      </c>
      <c r="G10278" s="2" t="s">
        <v>28</v>
      </c>
      <c r="H10278" s="2" t="s">
        <v>44</v>
      </c>
      <c r="I10278" s="2" t="s">
        <v>8</v>
      </c>
      <c r="J10278" s="2" t="s">
        <v>45</v>
      </c>
      <c r="K10278" s="2" t="s">
        <v>46</v>
      </c>
      <c r="L10278" s="2" t="s">
        <v>47</v>
      </c>
      <c r="M10278" s="2" t="s">
        <v>27</v>
      </c>
      <c r="N10278" s="2" t="s">
        <v>48</v>
      </c>
      <c r="O10278" s="2" t="s">
        <v>49</v>
      </c>
      <c r="P10278" s="2" t="s">
        <v>50</v>
      </c>
      <c r="Q10278" s="2" t="s">
        <v>51</v>
      </c>
    </row>
    <row r="10279" spans="1:29" hidden="1" outlineLevel="1" collapsed="1" x14ac:dyDescent="0.25">
      <c r="A10279" t="s">
        <v>34</v>
      </c>
      <c r="B10279" s="4" t="s">
        <v>29</v>
      </c>
      <c r="C10279" s="4" t="s">
        <v>12521</v>
      </c>
      <c r="D10279" s="4" t="s">
        <v>34</v>
      </c>
      <c r="E10279" s="4">
        <v>5.9377300000000001E-2</v>
      </c>
      <c r="F10279" s="4">
        <v>2.0709399999999998E-3</v>
      </c>
      <c r="G10279" s="4">
        <v>1</v>
      </c>
      <c r="H10279" s="4">
        <v>1</v>
      </c>
      <c r="I10279" s="4">
        <v>1</v>
      </c>
      <c r="J10279" s="4" t="s">
        <v>12518</v>
      </c>
      <c r="K10279" s="4">
        <v>0</v>
      </c>
      <c r="L10279" s="4">
        <v>1009.5789</v>
      </c>
      <c r="M10279" s="4" t="s">
        <v>29</v>
      </c>
      <c r="N10279" s="4" t="s">
        <v>29</v>
      </c>
      <c r="O10279" s="4">
        <v>7.4290000000000001E-4</v>
      </c>
      <c r="P10279" s="4">
        <v>1.3390000000000001E-2</v>
      </c>
      <c r="Q10279" s="4">
        <v>1.84</v>
      </c>
    </row>
    <row r="10280" spans="1:29" x14ac:dyDescent="0.25">
      <c r="A10280" s="3" t="s">
        <v>12498</v>
      </c>
      <c r="B10280" s="3" t="s">
        <v>30</v>
      </c>
      <c r="C10280" s="3" t="s">
        <v>12522</v>
      </c>
      <c r="D10280" s="3" t="s">
        <v>12523</v>
      </c>
      <c r="E10280" s="3">
        <v>1.2E-2</v>
      </c>
      <c r="F10280" s="3">
        <v>1.873</v>
      </c>
      <c r="G10280" s="3">
        <v>2</v>
      </c>
      <c r="H10280" s="3">
        <v>1</v>
      </c>
      <c r="I10280" s="3">
        <v>1</v>
      </c>
      <c r="J10280" s="3">
        <v>1</v>
      </c>
      <c r="K10280" s="3">
        <v>684</v>
      </c>
      <c r="L10280" s="3">
        <v>79.7</v>
      </c>
      <c r="M10280" s="3">
        <v>9.1999999999999993</v>
      </c>
      <c r="N10280" s="3">
        <v>2.64</v>
      </c>
      <c r="O10280" s="3">
        <v>1</v>
      </c>
      <c r="P10280" s="3" t="s">
        <v>4087</v>
      </c>
      <c r="Q10280" s="3" t="s">
        <v>2066</v>
      </c>
      <c r="R10280" s="3" t="s">
        <v>10559</v>
      </c>
      <c r="S10280" s="3" t="s">
        <v>34</v>
      </c>
      <c r="T10280" s="3" t="s">
        <v>34</v>
      </c>
      <c r="U10280" s="3" t="s">
        <v>12522</v>
      </c>
      <c r="V10280" s="3" t="s">
        <v>34</v>
      </c>
      <c r="W10280" s="3" t="s">
        <v>38</v>
      </c>
      <c r="X10280" s="3" t="s">
        <v>34</v>
      </c>
      <c r="Y10280" s="3" t="s">
        <v>34</v>
      </c>
      <c r="Z10280" s="3" t="s">
        <v>34</v>
      </c>
      <c r="AA10280" s="3">
        <v>0</v>
      </c>
      <c r="AB10280" s="3" t="s">
        <v>29</v>
      </c>
      <c r="AC10280" s="3">
        <v>1</v>
      </c>
    </row>
    <row r="10281" spans="1:29" hidden="1" outlineLevel="1" collapsed="1" x14ac:dyDescent="0.25">
      <c r="A10281" t="s">
        <v>34</v>
      </c>
      <c r="B10281" s="2" t="s">
        <v>39</v>
      </c>
      <c r="C10281" s="2" t="s">
        <v>40</v>
      </c>
      <c r="D10281" s="2" t="s">
        <v>41</v>
      </c>
      <c r="E10281" s="2" t="s">
        <v>42</v>
      </c>
      <c r="F10281" s="2" t="s">
        <v>43</v>
      </c>
      <c r="G10281" s="2" t="s">
        <v>28</v>
      </c>
      <c r="H10281" s="2" t="s">
        <v>44</v>
      </c>
      <c r="I10281" s="2" t="s">
        <v>8</v>
      </c>
      <c r="J10281" s="2" t="s">
        <v>45</v>
      </c>
      <c r="K10281" s="2" t="s">
        <v>46</v>
      </c>
      <c r="L10281" s="2" t="s">
        <v>47</v>
      </c>
      <c r="M10281" s="2" t="s">
        <v>27</v>
      </c>
      <c r="N10281" s="2" t="s">
        <v>48</v>
      </c>
      <c r="O10281" s="2" t="s">
        <v>49</v>
      </c>
      <c r="P10281" s="2" t="s">
        <v>50</v>
      </c>
      <c r="Q10281" s="2" t="s">
        <v>51</v>
      </c>
    </row>
    <row r="10282" spans="1:29" hidden="1" outlineLevel="1" collapsed="1" x14ac:dyDescent="0.25">
      <c r="A10282" t="s">
        <v>34</v>
      </c>
      <c r="B10282" s="4" t="s">
        <v>29</v>
      </c>
      <c r="C10282" s="4" t="s">
        <v>12524</v>
      </c>
      <c r="D10282" s="4" t="s">
        <v>34</v>
      </c>
      <c r="E10282" s="4">
        <v>5.9377300000000001E-2</v>
      </c>
      <c r="F10282" s="4">
        <v>2.0709399999999998E-3</v>
      </c>
      <c r="G10282" s="4">
        <v>1</v>
      </c>
      <c r="H10282" s="4">
        <v>1</v>
      </c>
      <c r="I10282" s="4">
        <v>1</v>
      </c>
      <c r="J10282" s="4" t="s">
        <v>12522</v>
      </c>
      <c r="K10282" s="4">
        <v>0</v>
      </c>
      <c r="L10282" s="4">
        <v>1888.9843599999999</v>
      </c>
      <c r="M10282" s="4" t="s">
        <v>29</v>
      </c>
      <c r="N10282" s="4" t="s">
        <v>29</v>
      </c>
      <c r="O10282" s="4">
        <v>7.4290000000000001E-4</v>
      </c>
      <c r="P10282" s="4">
        <v>1.34E-2</v>
      </c>
      <c r="Q10282" s="4">
        <v>2.64</v>
      </c>
    </row>
    <row r="10283" spans="1:29" x14ac:dyDescent="0.25">
      <c r="A10283" s="3" t="s">
        <v>12498</v>
      </c>
      <c r="B10283" s="3" t="s">
        <v>30</v>
      </c>
      <c r="C10283" s="3" t="s">
        <v>12525</v>
      </c>
      <c r="D10283" s="3" t="s">
        <v>12526</v>
      </c>
      <c r="E10283" s="3">
        <v>1.2E-2</v>
      </c>
      <c r="F10283" s="3">
        <v>1.855</v>
      </c>
      <c r="G10283" s="3">
        <v>3</v>
      </c>
      <c r="H10283" s="3">
        <v>1</v>
      </c>
      <c r="I10283" s="3">
        <v>1</v>
      </c>
      <c r="J10283" s="3">
        <v>1</v>
      </c>
      <c r="K10283" s="3">
        <v>349</v>
      </c>
      <c r="L10283" s="3">
        <v>39.1</v>
      </c>
      <c r="M10283" s="3">
        <v>5.57</v>
      </c>
      <c r="N10283" s="3">
        <v>2.41</v>
      </c>
      <c r="O10283" s="3">
        <v>1</v>
      </c>
      <c r="P10283" s="3" t="s">
        <v>636</v>
      </c>
      <c r="Q10283" s="3" t="s">
        <v>12527</v>
      </c>
      <c r="R10283" s="3" t="s">
        <v>712</v>
      </c>
      <c r="S10283" s="3" t="s">
        <v>6485</v>
      </c>
      <c r="T10283" s="3" t="s">
        <v>12528</v>
      </c>
      <c r="U10283" s="3" t="s">
        <v>12525</v>
      </c>
      <c r="V10283" s="3" t="s">
        <v>12529</v>
      </c>
      <c r="W10283" s="3" t="s">
        <v>714</v>
      </c>
      <c r="X10283" s="3" t="s">
        <v>6708</v>
      </c>
      <c r="Y10283" s="3" t="s">
        <v>34</v>
      </c>
      <c r="Z10283" s="3" t="s">
        <v>34</v>
      </c>
      <c r="AA10283" s="3">
        <v>1</v>
      </c>
      <c r="AB10283" s="3" t="s">
        <v>29</v>
      </c>
      <c r="AC10283" s="3">
        <v>1</v>
      </c>
    </row>
    <row r="10284" spans="1:29" hidden="1" outlineLevel="1" collapsed="1" x14ac:dyDescent="0.25">
      <c r="A10284" t="s">
        <v>34</v>
      </c>
      <c r="B10284" s="2" t="s">
        <v>39</v>
      </c>
      <c r="C10284" s="2" t="s">
        <v>40</v>
      </c>
      <c r="D10284" s="2" t="s">
        <v>41</v>
      </c>
      <c r="E10284" s="2" t="s">
        <v>42</v>
      </c>
      <c r="F10284" s="2" t="s">
        <v>43</v>
      </c>
      <c r="G10284" s="2" t="s">
        <v>28</v>
      </c>
      <c r="H10284" s="2" t="s">
        <v>44</v>
      </c>
      <c r="I10284" s="2" t="s">
        <v>8</v>
      </c>
      <c r="J10284" s="2" t="s">
        <v>45</v>
      </c>
      <c r="K10284" s="2" t="s">
        <v>46</v>
      </c>
      <c r="L10284" s="2" t="s">
        <v>47</v>
      </c>
      <c r="M10284" s="2" t="s">
        <v>27</v>
      </c>
      <c r="N10284" s="2" t="s">
        <v>48</v>
      </c>
      <c r="O10284" s="2" t="s">
        <v>49</v>
      </c>
      <c r="P10284" s="2" t="s">
        <v>50</v>
      </c>
      <c r="Q10284" s="2" t="s">
        <v>51</v>
      </c>
    </row>
    <row r="10285" spans="1:29" hidden="1" outlineLevel="1" collapsed="1" x14ac:dyDescent="0.25">
      <c r="A10285" t="s">
        <v>34</v>
      </c>
      <c r="B10285" s="4" t="s">
        <v>29</v>
      </c>
      <c r="C10285" s="4" t="s">
        <v>12530</v>
      </c>
      <c r="D10285" s="4" t="s">
        <v>34</v>
      </c>
      <c r="E10285" s="4">
        <v>6.1187499999999999E-2</v>
      </c>
      <c r="F10285" s="4">
        <v>2.0709399999999998E-3</v>
      </c>
      <c r="G10285" s="4">
        <v>1</v>
      </c>
      <c r="H10285" s="4">
        <v>1</v>
      </c>
      <c r="I10285" s="4">
        <v>1</v>
      </c>
      <c r="J10285" s="4" t="s">
        <v>12525</v>
      </c>
      <c r="K10285" s="4">
        <v>0</v>
      </c>
      <c r="L10285" s="4">
        <v>1291.6528599999999</v>
      </c>
      <c r="M10285" s="4" t="s">
        <v>29</v>
      </c>
      <c r="N10285" s="4" t="s">
        <v>29</v>
      </c>
      <c r="O10285" s="4">
        <v>7.4290000000000001E-4</v>
      </c>
      <c r="P10285" s="4">
        <v>1.3950000000000001E-2</v>
      </c>
      <c r="Q10285" s="4">
        <v>2.41</v>
      </c>
    </row>
    <row r="10286" spans="1:29" x14ac:dyDescent="0.25">
      <c r="A10286" s="3" t="s">
        <v>12498</v>
      </c>
      <c r="B10286" s="3" t="s">
        <v>30</v>
      </c>
      <c r="C10286" s="3" t="s">
        <v>12531</v>
      </c>
      <c r="D10286" s="3" t="s">
        <v>12532</v>
      </c>
      <c r="E10286" s="3">
        <v>1.2E-2</v>
      </c>
      <c r="F10286" s="3">
        <v>1.8540000000000001</v>
      </c>
      <c r="G10286" s="3">
        <v>2</v>
      </c>
      <c r="H10286" s="3">
        <v>1</v>
      </c>
      <c r="I10286" s="3">
        <v>1</v>
      </c>
      <c r="J10286" s="3">
        <v>1</v>
      </c>
      <c r="K10286" s="3">
        <v>663</v>
      </c>
      <c r="L10286" s="3">
        <v>77.2</v>
      </c>
      <c r="M10286" s="3">
        <v>8.76</v>
      </c>
      <c r="N10286" s="3">
        <v>1.84</v>
      </c>
      <c r="O10286" s="3">
        <v>1</v>
      </c>
      <c r="P10286" s="3" t="s">
        <v>315</v>
      </c>
      <c r="Q10286" s="3" t="s">
        <v>12533</v>
      </c>
      <c r="R10286" s="3" t="s">
        <v>34</v>
      </c>
      <c r="S10286" s="3" t="s">
        <v>12534</v>
      </c>
      <c r="T10286" s="3" t="s">
        <v>12535</v>
      </c>
      <c r="U10286" s="3" t="s">
        <v>12531</v>
      </c>
      <c r="V10286" s="3" t="s">
        <v>12536</v>
      </c>
      <c r="W10286" s="3" t="s">
        <v>1139</v>
      </c>
      <c r="X10286" s="3" t="s">
        <v>34</v>
      </c>
      <c r="Y10286" s="3" t="s">
        <v>34</v>
      </c>
      <c r="Z10286" s="3" t="s">
        <v>34</v>
      </c>
      <c r="AA10286" s="3">
        <v>0</v>
      </c>
      <c r="AB10286" s="3" t="s">
        <v>29</v>
      </c>
      <c r="AC10286" s="3">
        <v>1</v>
      </c>
    </row>
    <row r="10287" spans="1:29" hidden="1" outlineLevel="1" collapsed="1" x14ac:dyDescent="0.25">
      <c r="A10287" t="s">
        <v>34</v>
      </c>
      <c r="B10287" s="2" t="s">
        <v>39</v>
      </c>
      <c r="C10287" s="2" t="s">
        <v>40</v>
      </c>
      <c r="D10287" s="2" t="s">
        <v>41</v>
      </c>
      <c r="E10287" s="2" t="s">
        <v>42</v>
      </c>
      <c r="F10287" s="2" t="s">
        <v>43</v>
      </c>
      <c r="G10287" s="2" t="s">
        <v>28</v>
      </c>
      <c r="H10287" s="2" t="s">
        <v>44</v>
      </c>
      <c r="I10287" s="2" t="s">
        <v>8</v>
      </c>
      <c r="J10287" s="2" t="s">
        <v>45</v>
      </c>
      <c r="K10287" s="2" t="s">
        <v>46</v>
      </c>
      <c r="L10287" s="2" t="s">
        <v>47</v>
      </c>
      <c r="M10287" s="2" t="s">
        <v>27</v>
      </c>
      <c r="N10287" s="2" t="s">
        <v>48</v>
      </c>
      <c r="O10287" s="2" t="s">
        <v>49</v>
      </c>
      <c r="P10287" s="2" t="s">
        <v>50</v>
      </c>
      <c r="Q10287" s="2" t="s">
        <v>51</v>
      </c>
    </row>
    <row r="10288" spans="1:29" hidden="1" outlineLevel="1" collapsed="1" x14ac:dyDescent="0.25">
      <c r="A10288" t="s">
        <v>34</v>
      </c>
      <c r="B10288" s="4" t="s">
        <v>29</v>
      </c>
      <c r="C10288" s="4" t="s">
        <v>12537</v>
      </c>
      <c r="D10288" s="4" t="s">
        <v>94</v>
      </c>
      <c r="E10288" s="4">
        <v>6.1555699999999998E-2</v>
      </c>
      <c r="F10288" s="4">
        <v>2.0709399999999998E-3</v>
      </c>
      <c r="G10288" s="4">
        <v>1</v>
      </c>
      <c r="H10288" s="4">
        <v>1</v>
      </c>
      <c r="I10288" s="4">
        <v>1</v>
      </c>
      <c r="J10288" s="4" t="s">
        <v>12531</v>
      </c>
      <c r="K10288" s="4">
        <v>0</v>
      </c>
      <c r="L10288" s="4">
        <v>1695.8581799999999</v>
      </c>
      <c r="M10288" s="4" t="s">
        <v>29</v>
      </c>
      <c r="N10288" s="4" t="s">
        <v>29</v>
      </c>
      <c r="O10288" s="4">
        <v>7.4290000000000001E-4</v>
      </c>
      <c r="P10288" s="4">
        <v>1.3979999999999999E-2</v>
      </c>
      <c r="Q10288" s="4">
        <v>1.84</v>
      </c>
    </row>
    <row r="10289" spans="1:29" x14ac:dyDescent="0.25">
      <c r="A10289" s="3" t="s">
        <v>12498</v>
      </c>
      <c r="B10289" s="3" t="s">
        <v>30</v>
      </c>
      <c r="C10289" s="3" t="s">
        <v>12538</v>
      </c>
      <c r="D10289" s="3" t="s">
        <v>12539</v>
      </c>
      <c r="E10289" s="3">
        <v>1.2E-2</v>
      </c>
      <c r="F10289" s="3">
        <v>1.849</v>
      </c>
      <c r="G10289" s="3">
        <v>3</v>
      </c>
      <c r="H10289" s="3">
        <v>1</v>
      </c>
      <c r="I10289" s="3">
        <v>1</v>
      </c>
      <c r="J10289" s="3">
        <v>1</v>
      </c>
      <c r="K10289" s="3">
        <v>756</v>
      </c>
      <c r="L10289" s="3">
        <v>86.9</v>
      </c>
      <c r="M10289" s="3">
        <v>7.91</v>
      </c>
      <c r="N10289" s="3">
        <v>3.28</v>
      </c>
      <c r="O10289" s="3">
        <v>1</v>
      </c>
      <c r="P10289" s="3" t="s">
        <v>7182</v>
      </c>
      <c r="Q10289" s="3" t="s">
        <v>10014</v>
      </c>
      <c r="R10289" s="3" t="s">
        <v>3465</v>
      </c>
      <c r="S10289" s="3" t="s">
        <v>8105</v>
      </c>
      <c r="T10289" s="3" t="s">
        <v>12540</v>
      </c>
      <c r="U10289" s="3" t="s">
        <v>12538</v>
      </c>
      <c r="V10289" s="3" t="s">
        <v>12541</v>
      </c>
      <c r="W10289" s="3" t="s">
        <v>638</v>
      </c>
      <c r="X10289" s="3" t="s">
        <v>34</v>
      </c>
      <c r="Y10289" s="3" t="s">
        <v>12542</v>
      </c>
      <c r="Z10289" s="3" t="s">
        <v>34</v>
      </c>
      <c r="AA10289" s="3">
        <v>21</v>
      </c>
      <c r="AB10289" s="3" t="s">
        <v>29</v>
      </c>
      <c r="AC10289" s="3">
        <v>1</v>
      </c>
    </row>
    <row r="10290" spans="1:29" hidden="1" outlineLevel="1" collapsed="1" x14ac:dyDescent="0.25">
      <c r="A10290" t="s">
        <v>34</v>
      </c>
      <c r="B10290" s="2" t="s">
        <v>39</v>
      </c>
      <c r="C10290" s="2" t="s">
        <v>40</v>
      </c>
      <c r="D10290" s="2" t="s">
        <v>41</v>
      </c>
      <c r="E10290" s="2" t="s">
        <v>42</v>
      </c>
      <c r="F10290" s="2" t="s">
        <v>43</v>
      </c>
      <c r="G10290" s="2" t="s">
        <v>28</v>
      </c>
      <c r="H10290" s="2" t="s">
        <v>44</v>
      </c>
      <c r="I10290" s="2" t="s">
        <v>8</v>
      </c>
      <c r="J10290" s="2" t="s">
        <v>45</v>
      </c>
      <c r="K10290" s="2" t="s">
        <v>46</v>
      </c>
      <c r="L10290" s="2" t="s">
        <v>47</v>
      </c>
      <c r="M10290" s="2" t="s">
        <v>27</v>
      </c>
      <c r="N10290" s="2" t="s">
        <v>48</v>
      </c>
      <c r="O10290" s="2" t="s">
        <v>49</v>
      </c>
      <c r="P10290" s="2" t="s">
        <v>50</v>
      </c>
      <c r="Q10290" s="2" t="s">
        <v>51</v>
      </c>
    </row>
    <row r="10291" spans="1:29" hidden="1" outlineLevel="1" collapsed="1" x14ac:dyDescent="0.25">
      <c r="A10291" t="s">
        <v>34</v>
      </c>
      <c r="B10291" s="4" t="s">
        <v>29</v>
      </c>
      <c r="C10291" s="4" t="s">
        <v>12543</v>
      </c>
      <c r="D10291" s="4" t="s">
        <v>34</v>
      </c>
      <c r="E10291" s="4">
        <v>6.1926000000000002E-2</v>
      </c>
      <c r="F10291" s="4">
        <v>2.0709399999999998E-3</v>
      </c>
      <c r="G10291" s="4">
        <v>1</v>
      </c>
      <c r="H10291" s="4">
        <v>1</v>
      </c>
      <c r="I10291" s="4">
        <v>1</v>
      </c>
      <c r="J10291" s="4" t="s">
        <v>12538</v>
      </c>
      <c r="K10291" s="4">
        <v>1</v>
      </c>
      <c r="L10291" s="4">
        <v>2185.0924100000002</v>
      </c>
      <c r="M10291" s="4" t="s">
        <v>29</v>
      </c>
      <c r="N10291" s="4" t="s">
        <v>29</v>
      </c>
      <c r="O10291" s="4">
        <v>7.4290000000000001E-4</v>
      </c>
      <c r="P10291" s="4">
        <v>1.417E-2</v>
      </c>
      <c r="Q10291" s="4">
        <v>3.28</v>
      </c>
    </row>
    <row r="10292" spans="1:29" x14ac:dyDescent="0.25">
      <c r="A10292" s="3" t="s">
        <v>12498</v>
      </c>
      <c r="B10292" s="3" t="s">
        <v>30</v>
      </c>
      <c r="C10292" s="3" t="s">
        <v>12544</v>
      </c>
      <c r="D10292" s="3" t="s">
        <v>12545</v>
      </c>
      <c r="E10292" s="3">
        <v>1.2E-2</v>
      </c>
      <c r="F10292" s="3">
        <v>1.8420000000000001</v>
      </c>
      <c r="G10292" s="3">
        <v>2</v>
      </c>
      <c r="H10292" s="3">
        <v>1</v>
      </c>
      <c r="I10292" s="3">
        <v>1</v>
      </c>
      <c r="J10292" s="3">
        <v>1</v>
      </c>
      <c r="K10292" s="3">
        <v>1436</v>
      </c>
      <c r="L10292" s="3">
        <v>164.9</v>
      </c>
      <c r="M10292" s="3">
        <v>6.09</v>
      </c>
      <c r="N10292" s="3">
        <v>3.73</v>
      </c>
      <c r="O10292" s="3">
        <v>1</v>
      </c>
      <c r="P10292" s="3" t="s">
        <v>315</v>
      </c>
      <c r="Q10292" s="3" t="s">
        <v>34</v>
      </c>
      <c r="R10292" s="3" t="s">
        <v>2113</v>
      </c>
      <c r="S10292" s="3" t="s">
        <v>12546</v>
      </c>
      <c r="T10292" s="3" t="s">
        <v>34</v>
      </c>
      <c r="U10292" s="3" t="s">
        <v>12547</v>
      </c>
      <c r="V10292" s="3" t="s">
        <v>34</v>
      </c>
      <c r="W10292" s="3" t="s">
        <v>38</v>
      </c>
      <c r="X10292" s="3" t="s">
        <v>34</v>
      </c>
      <c r="Y10292" s="3" t="s">
        <v>34</v>
      </c>
      <c r="Z10292" s="3" t="s">
        <v>34</v>
      </c>
      <c r="AA10292" s="3">
        <v>0</v>
      </c>
      <c r="AB10292" s="3" t="s">
        <v>29</v>
      </c>
      <c r="AC10292" s="3">
        <v>1</v>
      </c>
    </row>
    <row r="10293" spans="1:29" hidden="1" outlineLevel="1" collapsed="1" x14ac:dyDescent="0.25">
      <c r="A10293" t="s">
        <v>34</v>
      </c>
      <c r="B10293" s="2" t="s">
        <v>39</v>
      </c>
      <c r="C10293" s="2" t="s">
        <v>40</v>
      </c>
      <c r="D10293" s="2" t="s">
        <v>41</v>
      </c>
      <c r="E10293" s="2" t="s">
        <v>42</v>
      </c>
      <c r="F10293" s="2" t="s">
        <v>43</v>
      </c>
      <c r="G10293" s="2" t="s">
        <v>28</v>
      </c>
      <c r="H10293" s="2" t="s">
        <v>44</v>
      </c>
      <c r="I10293" s="2" t="s">
        <v>8</v>
      </c>
      <c r="J10293" s="2" t="s">
        <v>45</v>
      </c>
      <c r="K10293" s="2" t="s">
        <v>46</v>
      </c>
      <c r="L10293" s="2" t="s">
        <v>47</v>
      </c>
      <c r="M10293" s="2" t="s">
        <v>27</v>
      </c>
      <c r="N10293" s="2" t="s">
        <v>48</v>
      </c>
      <c r="O10293" s="2" t="s">
        <v>49</v>
      </c>
      <c r="P10293" s="2" t="s">
        <v>50</v>
      </c>
      <c r="Q10293" s="2" t="s">
        <v>51</v>
      </c>
    </row>
    <row r="10294" spans="1:29" hidden="1" outlineLevel="1" collapsed="1" x14ac:dyDescent="0.25">
      <c r="A10294" t="s">
        <v>34</v>
      </c>
      <c r="B10294" s="4" t="s">
        <v>29</v>
      </c>
      <c r="C10294" s="4" t="s">
        <v>12548</v>
      </c>
      <c r="D10294" s="4" t="s">
        <v>12549</v>
      </c>
      <c r="E10294" s="4">
        <v>6.2672699999999998E-2</v>
      </c>
      <c r="F10294" s="4">
        <v>2.0709399999999998E-3</v>
      </c>
      <c r="G10294" s="4">
        <v>1</v>
      </c>
      <c r="H10294" s="4">
        <v>1</v>
      </c>
      <c r="I10294" s="4">
        <v>1</v>
      </c>
      <c r="J10294" s="4" t="s">
        <v>12544</v>
      </c>
      <c r="K10294" s="4">
        <v>0</v>
      </c>
      <c r="L10294" s="4">
        <v>2967.4767499999998</v>
      </c>
      <c r="M10294" s="4" t="s">
        <v>29</v>
      </c>
      <c r="N10294" s="4" t="s">
        <v>29</v>
      </c>
      <c r="O10294" s="4">
        <v>7.4290000000000001E-4</v>
      </c>
      <c r="P10294" s="4">
        <v>1.439E-2</v>
      </c>
      <c r="Q10294" s="4">
        <v>3.73</v>
      </c>
    </row>
    <row r="10295" spans="1:29" x14ac:dyDescent="0.25">
      <c r="A10295" s="3" t="s">
        <v>12498</v>
      </c>
      <c r="B10295" s="3" t="s">
        <v>30</v>
      </c>
      <c r="C10295" s="3" t="s">
        <v>1809</v>
      </c>
      <c r="D10295" s="3" t="s">
        <v>12550</v>
      </c>
      <c r="E10295" s="3">
        <v>1.2E-2</v>
      </c>
      <c r="F10295" s="3">
        <v>1.839</v>
      </c>
      <c r="G10295" s="3">
        <v>4</v>
      </c>
      <c r="H10295" s="3">
        <v>1</v>
      </c>
      <c r="I10295" s="3">
        <v>1</v>
      </c>
      <c r="J10295" s="3">
        <v>1</v>
      </c>
      <c r="K10295" s="3">
        <v>222</v>
      </c>
      <c r="L10295" s="3">
        <v>26</v>
      </c>
      <c r="M10295" s="3">
        <v>8.43</v>
      </c>
      <c r="N10295" s="3">
        <v>1.87</v>
      </c>
      <c r="O10295" s="3">
        <v>1</v>
      </c>
      <c r="P10295" s="3" t="s">
        <v>34</v>
      </c>
      <c r="Q10295" s="3" t="s">
        <v>34</v>
      </c>
      <c r="R10295" s="3" t="s">
        <v>34</v>
      </c>
      <c r="S10295" s="3" t="s">
        <v>34</v>
      </c>
      <c r="T10295" s="3" t="s">
        <v>34</v>
      </c>
      <c r="U10295" s="3" t="s">
        <v>34</v>
      </c>
      <c r="V10295" s="3" t="s">
        <v>34</v>
      </c>
      <c r="W10295" s="3" t="s">
        <v>34</v>
      </c>
      <c r="X10295" s="3" t="s">
        <v>34</v>
      </c>
      <c r="Y10295" s="3" t="s">
        <v>34</v>
      </c>
      <c r="Z10295" s="3" t="s">
        <v>34</v>
      </c>
      <c r="AA10295" s="3">
        <v>0</v>
      </c>
      <c r="AB10295" s="3" t="s">
        <v>29</v>
      </c>
      <c r="AC10295" s="3">
        <v>1</v>
      </c>
    </row>
    <row r="10296" spans="1:29" hidden="1" outlineLevel="1" collapsed="1" x14ac:dyDescent="0.25">
      <c r="A10296" t="s">
        <v>34</v>
      </c>
      <c r="B10296" s="2" t="s">
        <v>39</v>
      </c>
      <c r="C10296" s="2" t="s">
        <v>40</v>
      </c>
      <c r="D10296" s="2" t="s">
        <v>41</v>
      </c>
      <c r="E10296" s="2" t="s">
        <v>42</v>
      </c>
      <c r="F10296" s="2" t="s">
        <v>43</v>
      </c>
      <c r="G10296" s="2" t="s">
        <v>28</v>
      </c>
      <c r="H10296" s="2" t="s">
        <v>44</v>
      </c>
      <c r="I10296" s="2" t="s">
        <v>8</v>
      </c>
      <c r="J10296" s="2" t="s">
        <v>45</v>
      </c>
      <c r="K10296" s="2" t="s">
        <v>46</v>
      </c>
      <c r="L10296" s="2" t="s">
        <v>47</v>
      </c>
      <c r="M10296" s="2" t="s">
        <v>27</v>
      </c>
      <c r="N10296" s="2" t="s">
        <v>48</v>
      </c>
      <c r="O10296" s="2" t="s">
        <v>49</v>
      </c>
      <c r="P10296" s="2" t="s">
        <v>50</v>
      </c>
      <c r="Q10296" s="2" t="s">
        <v>51</v>
      </c>
    </row>
    <row r="10297" spans="1:29" hidden="1" outlineLevel="1" collapsed="1" x14ac:dyDescent="0.25">
      <c r="A10297" t="s">
        <v>34</v>
      </c>
      <c r="B10297" s="4" t="s">
        <v>29</v>
      </c>
      <c r="C10297" s="4" t="s">
        <v>12551</v>
      </c>
      <c r="D10297" s="4" t="s">
        <v>34</v>
      </c>
      <c r="E10297" s="4">
        <v>6.3049300000000003E-2</v>
      </c>
      <c r="F10297" s="4">
        <v>2.20236E-3</v>
      </c>
      <c r="G10297" s="4">
        <v>1</v>
      </c>
      <c r="H10297" s="4">
        <v>1</v>
      </c>
      <c r="I10297" s="4">
        <v>1</v>
      </c>
      <c r="J10297" s="4" t="s">
        <v>1809</v>
      </c>
      <c r="K10297" s="4">
        <v>0</v>
      </c>
      <c r="L10297" s="4">
        <v>979.56113000000005</v>
      </c>
      <c r="M10297" s="4" t="s">
        <v>29</v>
      </c>
      <c r="N10297" s="4" t="s">
        <v>29</v>
      </c>
      <c r="O10297" s="4">
        <v>7.4290000000000001E-4</v>
      </c>
      <c r="P10297" s="4">
        <v>1.448E-2</v>
      </c>
      <c r="Q10297" s="4">
        <v>1.87</v>
      </c>
    </row>
    <row r="10298" spans="1:29" x14ac:dyDescent="0.25">
      <c r="A10298" s="3" t="s">
        <v>12498</v>
      </c>
      <c r="B10298" s="3" t="s">
        <v>30</v>
      </c>
      <c r="C10298" s="3" t="s">
        <v>12552</v>
      </c>
      <c r="D10298" s="3" t="s">
        <v>12553</v>
      </c>
      <c r="E10298" s="3">
        <v>1.2999999999999999E-2</v>
      </c>
      <c r="F10298" s="3">
        <v>1.8360000000000001</v>
      </c>
      <c r="G10298" s="3">
        <v>2</v>
      </c>
      <c r="H10298" s="3">
        <v>1</v>
      </c>
      <c r="I10298" s="3">
        <v>1</v>
      </c>
      <c r="J10298" s="3">
        <v>1</v>
      </c>
      <c r="K10298" s="3">
        <v>788</v>
      </c>
      <c r="L10298" s="3">
        <v>89.4</v>
      </c>
      <c r="M10298" s="3">
        <v>5.57</v>
      </c>
      <c r="N10298" s="3">
        <v>2.52</v>
      </c>
      <c r="O10298" s="3">
        <v>1</v>
      </c>
      <c r="P10298" s="3" t="s">
        <v>34</v>
      </c>
      <c r="Q10298" s="3" t="s">
        <v>34</v>
      </c>
      <c r="R10298" s="3" t="s">
        <v>189</v>
      </c>
      <c r="S10298" s="3" t="s">
        <v>6485</v>
      </c>
      <c r="T10298" s="3" t="s">
        <v>34</v>
      </c>
      <c r="U10298" s="3" t="s">
        <v>12552</v>
      </c>
      <c r="V10298" s="3" t="s">
        <v>34</v>
      </c>
      <c r="W10298" s="3" t="s">
        <v>714</v>
      </c>
      <c r="X10298" s="3" t="s">
        <v>34</v>
      </c>
      <c r="Y10298" s="3" t="s">
        <v>34</v>
      </c>
      <c r="Z10298" s="3" t="s">
        <v>34</v>
      </c>
      <c r="AA10298" s="3">
        <v>0</v>
      </c>
      <c r="AB10298" s="3" t="s">
        <v>29</v>
      </c>
      <c r="AC10298" s="3">
        <v>1</v>
      </c>
    </row>
    <row r="10299" spans="1:29" hidden="1" outlineLevel="1" collapsed="1" x14ac:dyDescent="0.25">
      <c r="A10299" t="s">
        <v>34</v>
      </c>
      <c r="B10299" s="2" t="s">
        <v>39</v>
      </c>
      <c r="C10299" s="2" t="s">
        <v>40</v>
      </c>
      <c r="D10299" s="2" t="s">
        <v>41</v>
      </c>
      <c r="E10299" s="2" t="s">
        <v>42</v>
      </c>
      <c r="F10299" s="2" t="s">
        <v>43</v>
      </c>
      <c r="G10299" s="2" t="s">
        <v>28</v>
      </c>
      <c r="H10299" s="2" t="s">
        <v>44</v>
      </c>
      <c r="I10299" s="2" t="s">
        <v>8</v>
      </c>
      <c r="J10299" s="2" t="s">
        <v>45</v>
      </c>
      <c r="K10299" s="2" t="s">
        <v>46</v>
      </c>
      <c r="L10299" s="2" t="s">
        <v>47</v>
      </c>
      <c r="M10299" s="2" t="s">
        <v>27</v>
      </c>
      <c r="N10299" s="2" t="s">
        <v>48</v>
      </c>
      <c r="O10299" s="2" t="s">
        <v>49</v>
      </c>
      <c r="P10299" s="2" t="s">
        <v>50</v>
      </c>
      <c r="Q10299" s="2" t="s">
        <v>51</v>
      </c>
    </row>
    <row r="10300" spans="1:29" hidden="1" outlineLevel="1" collapsed="1" x14ac:dyDescent="0.25">
      <c r="A10300" t="s">
        <v>34</v>
      </c>
      <c r="B10300" s="4" t="s">
        <v>29</v>
      </c>
      <c r="C10300" s="4" t="s">
        <v>12554</v>
      </c>
      <c r="D10300" s="4" t="s">
        <v>34</v>
      </c>
      <c r="E10300" s="4">
        <v>6.3427899999999995E-2</v>
      </c>
      <c r="F10300" s="4">
        <v>2.20236E-3</v>
      </c>
      <c r="G10300" s="4">
        <v>1</v>
      </c>
      <c r="H10300" s="4">
        <v>1</v>
      </c>
      <c r="I10300" s="4">
        <v>1</v>
      </c>
      <c r="J10300" s="4" t="s">
        <v>12552</v>
      </c>
      <c r="K10300" s="4">
        <v>0</v>
      </c>
      <c r="L10300" s="4">
        <v>1395.7055600000001</v>
      </c>
      <c r="M10300" s="4" t="s">
        <v>29</v>
      </c>
      <c r="N10300" s="4" t="s">
        <v>29</v>
      </c>
      <c r="O10300" s="4">
        <v>7.9029999999999997E-4</v>
      </c>
      <c r="P10300" s="4">
        <v>1.4579999999999999E-2</v>
      </c>
      <c r="Q10300" s="4">
        <v>2.52</v>
      </c>
    </row>
    <row r="10301" spans="1:29" x14ac:dyDescent="0.25">
      <c r="A10301" s="3" t="s">
        <v>12498</v>
      </c>
      <c r="B10301" s="3" t="s">
        <v>30</v>
      </c>
      <c r="C10301" s="3" t="s">
        <v>12555</v>
      </c>
      <c r="D10301" s="3" t="s">
        <v>12556</v>
      </c>
      <c r="E10301" s="3">
        <v>1.2999999999999999E-2</v>
      </c>
      <c r="F10301" s="3">
        <v>1.827</v>
      </c>
      <c r="G10301" s="3">
        <v>13</v>
      </c>
      <c r="H10301" s="3">
        <v>1</v>
      </c>
      <c r="I10301" s="3">
        <v>1</v>
      </c>
      <c r="J10301" s="3">
        <v>1</v>
      </c>
      <c r="K10301" s="3">
        <v>174</v>
      </c>
      <c r="L10301" s="3">
        <v>18.7</v>
      </c>
      <c r="M10301" s="3">
        <v>4.9400000000000004</v>
      </c>
      <c r="N10301" s="3">
        <v>2.97</v>
      </c>
      <c r="O10301" s="3">
        <v>1</v>
      </c>
      <c r="P10301" s="3" t="s">
        <v>34</v>
      </c>
      <c r="Q10301" s="3" t="s">
        <v>34</v>
      </c>
      <c r="R10301" s="3" t="s">
        <v>189</v>
      </c>
      <c r="S10301" s="3" t="s">
        <v>12557</v>
      </c>
      <c r="T10301" s="3" t="s">
        <v>34</v>
      </c>
      <c r="U10301" s="3" t="s">
        <v>12555</v>
      </c>
      <c r="V10301" s="3" t="s">
        <v>34</v>
      </c>
      <c r="W10301" s="3" t="s">
        <v>1758</v>
      </c>
      <c r="X10301" s="3" t="s">
        <v>34</v>
      </c>
      <c r="Y10301" s="3" t="s">
        <v>34</v>
      </c>
      <c r="Z10301" s="3" t="s">
        <v>34</v>
      </c>
      <c r="AA10301" s="3">
        <v>0</v>
      </c>
      <c r="AB10301" s="3" t="s">
        <v>29</v>
      </c>
      <c r="AC10301" s="3">
        <v>1</v>
      </c>
    </row>
    <row r="10302" spans="1:29" hidden="1" outlineLevel="1" collapsed="1" x14ac:dyDescent="0.25">
      <c r="A10302" t="s">
        <v>34</v>
      </c>
      <c r="B10302" s="2" t="s">
        <v>39</v>
      </c>
      <c r="C10302" s="2" t="s">
        <v>40</v>
      </c>
      <c r="D10302" s="2" t="s">
        <v>41</v>
      </c>
      <c r="E10302" s="2" t="s">
        <v>42</v>
      </c>
      <c r="F10302" s="2" t="s">
        <v>43</v>
      </c>
      <c r="G10302" s="2" t="s">
        <v>28</v>
      </c>
      <c r="H10302" s="2" t="s">
        <v>44</v>
      </c>
      <c r="I10302" s="2" t="s">
        <v>8</v>
      </c>
      <c r="J10302" s="2" t="s">
        <v>45</v>
      </c>
      <c r="K10302" s="2" t="s">
        <v>46</v>
      </c>
      <c r="L10302" s="2" t="s">
        <v>47</v>
      </c>
      <c r="M10302" s="2" t="s">
        <v>27</v>
      </c>
      <c r="N10302" s="2" t="s">
        <v>48</v>
      </c>
      <c r="O10302" s="2" t="s">
        <v>49</v>
      </c>
      <c r="P10302" s="2" t="s">
        <v>50</v>
      </c>
      <c r="Q10302" s="2" t="s">
        <v>51</v>
      </c>
    </row>
    <row r="10303" spans="1:29" hidden="1" outlineLevel="1" collapsed="1" x14ac:dyDescent="0.25">
      <c r="A10303" t="s">
        <v>34</v>
      </c>
      <c r="B10303" s="4" t="s">
        <v>29</v>
      </c>
      <c r="C10303" s="4" t="s">
        <v>12558</v>
      </c>
      <c r="D10303" s="4" t="s">
        <v>244</v>
      </c>
      <c r="E10303" s="4">
        <v>6.4191499999999999E-2</v>
      </c>
      <c r="F10303" s="4">
        <v>2.20236E-3</v>
      </c>
      <c r="G10303" s="4">
        <v>1</v>
      </c>
      <c r="H10303" s="4">
        <v>1</v>
      </c>
      <c r="I10303" s="4">
        <v>1</v>
      </c>
      <c r="J10303" s="4" t="s">
        <v>12555</v>
      </c>
      <c r="K10303" s="4">
        <v>0</v>
      </c>
      <c r="L10303" s="4">
        <v>2345.1401599999999</v>
      </c>
      <c r="M10303" s="4" t="s">
        <v>29</v>
      </c>
      <c r="N10303" s="4" t="s">
        <v>29</v>
      </c>
      <c r="O10303" s="4">
        <v>7.9029999999999997E-4</v>
      </c>
      <c r="P10303" s="4">
        <v>1.489E-2</v>
      </c>
      <c r="Q10303" s="4">
        <v>2.97</v>
      </c>
    </row>
    <row r="10304" spans="1:29" x14ac:dyDescent="0.25">
      <c r="A10304" s="3" t="s">
        <v>12498</v>
      </c>
      <c r="B10304" s="3" t="s">
        <v>30</v>
      </c>
      <c r="C10304" s="3" t="s">
        <v>12559</v>
      </c>
      <c r="D10304" s="3" t="s">
        <v>12560</v>
      </c>
      <c r="E10304" s="3">
        <v>1.2999999999999999E-2</v>
      </c>
      <c r="F10304" s="3">
        <v>1.8129999999999999</v>
      </c>
      <c r="G10304" s="3">
        <v>5</v>
      </c>
      <c r="H10304" s="3">
        <v>1</v>
      </c>
      <c r="I10304" s="3">
        <v>1</v>
      </c>
      <c r="J10304" s="3">
        <v>1</v>
      </c>
      <c r="K10304" s="3">
        <v>480</v>
      </c>
      <c r="L10304" s="3">
        <v>53.7</v>
      </c>
      <c r="M10304" s="3">
        <v>6.43</v>
      </c>
      <c r="N10304" s="3">
        <v>2.27</v>
      </c>
      <c r="O10304" s="3">
        <v>1</v>
      </c>
      <c r="P10304" s="3" t="s">
        <v>315</v>
      </c>
      <c r="Q10304" s="3" t="s">
        <v>2186</v>
      </c>
      <c r="R10304" s="3" t="s">
        <v>5895</v>
      </c>
      <c r="S10304" s="3" t="s">
        <v>12561</v>
      </c>
      <c r="T10304" s="3" t="s">
        <v>12562</v>
      </c>
      <c r="U10304" s="3" t="s">
        <v>12559</v>
      </c>
      <c r="V10304" s="3" t="s">
        <v>12563</v>
      </c>
      <c r="W10304" s="3" t="s">
        <v>638</v>
      </c>
      <c r="X10304" s="3" t="s">
        <v>12564</v>
      </c>
      <c r="Y10304" s="3" t="s">
        <v>34</v>
      </c>
      <c r="Z10304" s="3" t="s">
        <v>34</v>
      </c>
      <c r="AA10304" s="3">
        <v>2</v>
      </c>
      <c r="AB10304" s="3" t="s">
        <v>29</v>
      </c>
      <c r="AC10304" s="3">
        <v>1</v>
      </c>
    </row>
    <row r="10305" spans="1:29" hidden="1" outlineLevel="1" collapsed="1" x14ac:dyDescent="0.25">
      <c r="A10305" t="s">
        <v>34</v>
      </c>
      <c r="B10305" s="2" t="s">
        <v>39</v>
      </c>
      <c r="C10305" s="2" t="s">
        <v>40</v>
      </c>
      <c r="D10305" s="2" t="s">
        <v>41</v>
      </c>
      <c r="E10305" s="2" t="s">
        <v>42</v>
      </c>
      <c r="F10305" s="2" t="s">
        <v>43</v>
      </c>
      <c r="G10305" s="2" t="s">
        <v>28</v>
      </c>
      <c r="H10305" s="2" t="s">
        <v>44</v>
      </c>
      <c r="I10305" s="2" t="s">
        <v>8</v>
      </c>
      <c r="J10305" s="2" t="s">
        <v>45</v>
      </c>
      <c r="K10305" s="2" t="s">
        <v>46</v>
      </c>
      <c r="L10305" s="2" t="s">
        <v>47</v>
      </c>
      <c r="M10305" s="2" t="s">
        <v>27</v>
      </c>
      <c r="N10305" s="2" t="s">
        <v>48</v>
      </c>
      <c r="O10305" s="2" t="s">
        <v>49</v>
      </c>
      <c r="P10305" s="2" t="s">
        <v>50</v>
      </c>
      <c r="Q10305" s="2" t="s">
        <v>51</v>
      </c>
    </row>
    <row r="10306" spans="1:29" hidden="1" outlineLevel="1" collapsed="1" x14ac:dyDescent="0.25">
      <c r="A10306" t="s">
        <v>34</v>
      </c>
      <c r="B10306" s="4" t="s">
        <v>29</v>
      </c>
      <c r="C10306" s="4" t="s">
        <v>12565</v>
      </c>
      <c r="D10306" s="4" t="s">
        <v>154</v>
      </c>
      <c r="E10306" s="4">
        <v>6.57446E-2</v>
      </c>
      <c r="F10306" s="4">
        <v>2.20236E-3</v>
      </c>
      <c r="G10306" s="4">
        <v>1</v>
      </c>
      <c r="H10306" s="4">
        <v>1</v>
      </c>
      <c r="I10306" s="4">
        <v>1</v>
      </c>
      <c r="J10306" s="4" t="s">
        <v>12559</v>
      </c>
      <c r="K10306" s="4">
        <v>2</v>
      </c>
      <c r="L10306" s="4">
        <v>2668.4755700000001</v>
      </c>
      <c r="M10306" s="4" t="s">
        <v>29</v>
      </c>
      <c r="N10306" s="4" t="s">
        <v>29</v>
      </c>
      <c r="O10306" s="4">
        <v>7.9029999999999997E-4</v>
      </c>
      <c r="P10306" s="4">
        <v>1.538E-2</v>
      </c>
      <c r="Q10306" s="4">
        <v>2.27</v>
      </c>
    </row>
    <row r="10307" spans="1:29" x14ac:dyDescent="0.25">
      <c r="A10307" s="3" t="s">
        <v>12498</v>
      </c>
      <c r="B10307" s="3" t="s">
        <v>30</v>
      </c>
      <c r="C10307" s="3" t="s">
        <v>12566</v>
      </c>
      <c r="D10307" s="3" t="s">
        <v>12567</v>
      </c>
      <c r="E10307" s="3">
        <v>1.2999999999999999E-2</v>
      </c>
      <c r="F10307" s="3">
        <v>1.8049999999999999</v>
      </c>
      <c r="G10307" s="3">
        <v>2</v>
      </c>
      <c r="H10307" s="3">
        <v>1</v>
      </c>
      <c r="I10307" s="3">
        <v>1</v>
      </c>
      <c r="J10307" s="3">
        <v>1</v>
      </c>
      <c r="K10307" s="3">
        <v>640</v>
      </c>
      <c r="L10307" s="3">
        <v>72.7</v>
      </c>
      <c r="M10307" s="3">
        <v>8.76</v>
      </c>
      <c r="N10307" s="3">
        <v>1.68</v>
      </c>
      <c r="O10307" s="3">
        <v>1</v>
      </c>
      <c r="P10307" s="3" t="s">
        <v>34</v>
      </c>
      <c r="Q10307" s="3" t="s">
        <v>34</v>
      </c>
      <c r="R10307" s="3" t="s">
        <v>1501</v>
      </c>
      <c r="S10307" s="3" t="s">
        <v>8663</v>
      </c>
      <c r="T10307" s="3" t="s">
        <v>34</v>
      </c>
      <c r="U10307" s="3" t="s">
        <v>12566</v>
      </c>
      <c r="V10307" s="3" t="s">
        <v>34</v>
      </c>
      <c r="W10307" s="3" t="s">
        <v>714</v>
      </c>
      <c r="X10307" s="3" t="s">
        <v>34</v>
      </c>
      <c r="Y10307" s="3" t="s">
        <v>34</v>
      </c>
      <c r="Z10307" s="3" t="s">
        <v>34</v>
      </c>
      <c r="AA10307" s="3">
        <v>0</v>
      </c>
      <c r="AB10307" s="3" t="s">
        <v>29</v>
      </c>
      <c r="AC10307" s="3">
        <v>1</v>
      </c>
    </row>
    <row r="10308" spans="1:29" hidden="1" outlineLevel="1" collapsed="1" x14ac:dyDescent="0.25">
      <c r="A10308" t="s">
        <v>34</v>
      </c>
      <c r="B10308" s="2" t="s">
        <v>39</v>
      </c>
      <c r="C10308" s="2" t="s">
        <v>40</v>
      </c>
      <c r="D10308" s="2" t="s">
        <v>41</v>
      </c>
      <c r="E10308" s="2" t="s">
        <v>42</v>
      </c>
      <c r="F10308" s="2" t="s">
        <v>43</v>
      </c>
      <c r="G10308" s="2" t="s">
        <v>28</v>
      </c>
      <c r="H10308" s="2" t="s">
        <v>44</v>
      </c>
      <c r="I10308" s="2" t="s">
        <v>8</v>
      </c>
      <c r="J10308" s="2" t="s">
        <v>45</v>
      </c>
      <c r="K10308" s="2" t="s">
        <v>46</v>
      </c>
      <c r="L10308" s="2" t="s">
        <v>47</v>
      </c>
      <c r="M10308" s="2" t="s">
        <v>27</v>
      </c>
      <c r="N10308" s="2" t="s">
        <v>48</v>
      </c>
      <c r="O10308" s="2" t="s">
        <v>49</v>
      </c>
      <c r="P10308" s="2" t="s">
        <v>50</v>
      </c>
      <c r="Q10308" s="2" t="s">
        <v>51</v>
      </c>
    </row>
    <row r="10309" spans="1:29" hidden="1" outlineLevel="1" collapsed="1" x14ac:dyDescent="0.25">
      <c r="A10309" t="s">
        <v>34</v>
      </c>
      <c r="B10309" s="4" t="s">
        <v>29</v>
      </c>
      <c r="C10309" s="4" t="s">
        <v>12568</v>
      </c>
      <c r="D10309" s="4" t="s">
        <v>74</v>
      </c>
      <c r="E10309" s="4">
        <v>6.69323E-2</v>
      </c>
      <c r="F10309" s="4">
        <v>2.4773099999999999E-3</v>
      </c>
      <c r="G10309" s="4">
        <v>1</v>
      </c>
      <c r="H10309" s="4">
        <v>1</v>
      </c>
      <c r="I10309" s="4">
        <v>1</v>
      </c>
      <c r="J10309" s="4" t="s">
        <v>12566</v>
      </c>
      <c r="K10309" s="4">
        <v>0</v>
      </c>
      <c r="L10309" s="4">
        <v>1547.6431</v>
      </c>
      <c r="M10309" s="4" t="s">
        <v>29</v>
      </c>
      <c r="N10309" s="4" t="s">
        <v>29</v>
      </c>
      <c r="O10309" s="4">
        <v>8.3929999999999996E-4</v>
      </c>
      <c r="P10309" s="4">
        <v>1.566E-2</v>
      </c>
      <c r="Q10309" s="4">
        <v>1.68</v>
      </c>
    </row>
    <row r="10310" spans="1:29" x14ac:dyDescent="0.25">
      <c r="A10310" s="3" t="s">
        <v>12498</v>
      </c>
      <c r="B10310" s="3" t="s">
        <v>30</v>
      </c>
      <c r="C10310" s="3" t="s">
        <v>12569</v>
      </c>
      <c r="D10310" s="3" t="s">
        <v>12570</v>
      </c>
      <c r="E10310" s="3">
        <v>1.4999999999999999E-2</v>
      </c>
      <c r="F10310" s="3">
        <v>1.786</v>
      </c>
      <c r="G10310" s="3">
        <v>1</v>
      </c>
      <c r="H10310" s="3">
        <v>1</v>
      </c>
      <c r="I10310" s="3">
        <v>1</v>
      </c>
      <c r="J10310" s="3">
        <v>1</v>
      </c>
      <c r="K10310" s="3">
        <v>1868</v>
      </c>
      <c r="L10310" s="3">
        <v>210.3</v>
      </c>
      <c r="M10310" s="3">
        <v>6.55</v>
      </c>
      <c r="N10310" s="3">
        <v>2.2999999999999998</v>
      </c>
      <c r="O10310" s="3">
        <v>1</v>
      </c>
      <c r="P10310" s="3" t="s">
        <v>1137</v>
      </c>
      <c r="Q10310" s="3" t="s">
        <v>34</v>
      </c>
      <c r="R10310" s="3" t="s">
        <v>712</v>
      </c>
      <c r="S10310" s="3" t="s">
        <v>12571</v>
      </c>
      <c r="T10310" s="3" t="s">
        <v>34</v>
      </c>
      <c r="U10310" s="3" t="s">
        <v>12569</v>
      </c>
      <c r="V10310" s="3" t="s">
        <v>34</v>
      </c>
      <c r="W10310" s="3" t="s">
        <v>1758</v>
      </c>
      <c r="X10310" s="3" t="s">
        <v>34</v>
      </c>
      <c r="Y10310" s="3" t="s">
        <v>34</v>
      </c>
      <c r="Z10310" s="3" t="s">
        <v>34</v>
      </c>
      <c r="AA10310" s="3">
        <v>0</v>
      </c>
      <c r="AB10310" s="3" t="s">
        <v>29</v>
      </c>
      <c r="AC10310" s="3">
        <v>1</v>
      </c>
    </row>
    <row r="10311" spans="1:29" hidden="1" outlineLevel="1" collapsed="1" x14ac:dyDescent="0.25">
      <c r="A10311" t="s">
        <v>34</v>
      </c>
      <c r="B10311" s="2" t="s">
        <v>39</v>
      </c>
      <c r="C10311" s="2" t="s">
        <v>40</v>
      </c>
      <c r="D10311" s="2" t="s">
        <v>41</v>
      </c>
      <c r="E10311" s="2" t="s">
        <v>42</v>
      </c>
      <c r="F10311" s="2" t="s">
        <v>43</v>
      </c>
      <c r="G10311" s="2" t="s">
        <v>28</v>
      </c>
      <c r="H10311" s="2" t="s">
        <v>44</v>
      </c>
      <c r="I10311" s="2" t="s">
        <v>8</v>
      </c>
      <c r="J10311" s="2" t="s">
        <v>45</v>
      </c>
      <c r="K10311" s="2" t="s">
        <v>46</v>
      </c>
      <c r="L10311" s="2" t="s">
        <v>47</v>
      </c>
      <c r="M10311" s="2" t="s">
        <v>27</v>
      </c>
      <c r="N10311" s="2" t="s">
        <v>48</v>
      </c>
      <c r="O10311" s="2" t="s">
        <v>49</v>
      </c>
      <c r="P10311" s="2" t="s">
        <v>50</v>
      </c>
      <c r="Q10311" s="2" t="s">
        <v>51</v>
      </c>
    </row>
    <row r="10312" spans="1:29" hidden="1" outlineLevel="1" collapsed="1" x14ac:dyDescent="0.25">
      <c r="A10312" t="s">
        <v>34</v>
      </c>
      <c r="B10312" s="4" t="s">
        <v>29</v>
      </c>
      <c r="C10312" s="4" t="s">
        <v>12572</v>
      </c>
      <c r="D10312" s="4" t="s">
        <v>317</v>
      </c>
      <c r="E10312" s="4">
        <v>6.8956199999999995E-2</v>
      </c>
      <c r="F10312" s="4">
        <v>2.6094199999999999E-3</v>
      </c>
      <c r="G10312" s="4">
        <v>1</v>
      </c>
      <c r="H10312" s="4">
        <v>1</v>
      </c>
      <c r="I10312" s="4">
        <v>1</v>
      </c>
      <c r="J10312" s="4" t="s">
        <v>12569</v>
      </c>
      <c r="K10312" s="4">
        <v>1</v>
      </c>
      <c r="L10312" s="4">
        <v>2533.30069</v>
      </c>
      <c r="M10312" s="4" t="s">
        <v>29</v>
      </c>
      <c r="N10312" s="4" t="s">
        <v>29</v>
      </c>
      <c r="O10312" s="4">
        <v>9.3420000000000005E-4</v>
      </c>
      <c r="P10312" s="4">
        <v>1.6369999999999999E-2</v>
      </c>
      <c r="Q10312" s="4">
        <v>2.2999999999999998</v>
      </c>
    </row>
    <row r="10313" spans="1:29" x14ac:dyDescent="0.25">
      <c r="A10313" s="3" t="s">
        <v>12498</v>
      </c>
      <c r="B10313" s="3" t="s">
        <v>30</v>
      </c>
      <c r="C10313" s="3" t="s">
        <v>12573</v>
      </c>
      <c r="D10313" s="3" t="s">
        <v>12574</v>
      </c>
      <c r="E10313" s="3">
        <v>1.7000000000000001E-2</v>
      </c>
      <c r="F10313" s="3">
        <v>1.7529999999999999</v>
      </c>
      <c r="G10313" s="3">
        <v>1</v>
      </c>
      <c r="H10313" s="3">
        <v>1</v>
      </c>
      <c r="I10313" s="3">
        <v>1</v>
      </c>
      <c r="J10313" s="3">
        <v>1</v>
      </c>
      <c r="K10313" s="3">
        <v>645</v>
      </c>
      <c r="L10313" s="3">
        <v>76.3</v>
      </c>
      <c r="M10313" s="3">
        <v>4.97</v>
      </c>
      <c r="N10313" s="3">
        <v>1.87</v>
      </c>
      <c r="O10313" s="3">
        <v>1</v>
      </c>
      <c r="P10313" s="3" t="s">
        <v>2672</v>
      </c>
      <c r="Q10313" s="3" t="s">
        <v>3464</v>
      </c>
      <c r="R10313" s="3" t="s">
        <v>34</v>
      </c>
      <c r="S10313" s="3" t="s">
        <v>34</v>
      </c>
      <c r="T10313" s="3" t="s">
        <v>12575</v>
      </c>
      <c r="U10313" s="3" t="s">
        <v>12573</v>
      </c>
      <c r="V10313" s="3" t="s">
        <v>12576</v>
      </c>
      <c r="W10313" s="3" t="s">
        <v>1139</v>
      </c>
      <c r="X10313" s="3" t="s">
        <v>34</v>
      </c>
      <c r="Y10313" s="3" t="s">
        <v>34</v>
      </c>
      <c r="Z10313" s="3" t="s">
        <v>34</v>
      </c>
      <c r="AA10313" s="3">
        <v>0</v>
      </c>
      <c r="AB10313" s="3" t="s">
        <v>29</v>
      </c>
      <c r="AC10313" s="3">
        <v>1</v>
      </c>
    </row>
    <row r="10314" spans="1:29" hidden="1" outlineLevel="1" collapsed="1" x14ac:dyDescent="0.25">
      <c r="A10314" t="s">
        <v>34</v>
      </c>
      <c r="B10314" s="2" t="s">
        <v>39</v>
      </c>
      <c r="C10314" s="2" t="s">
        <v>40</v>
      </c>
      <c r="D10314" s="2" t="s">
        <v>41</v>
      </c>
      <c r="E10314" s="2" t="s">
        <v>42</v>
      </c>
      <c r="F10314" s="2" t="s">
        <v>43</v>
      </c>
      <c r="G10314" s="2" t="s">
        <v>28</v>
      </c>
      <c r="H10314" s="2" t="s">
        <v>44</v>
      </c>
      <c r="I10314" s="2" t="s">
        <v>8</v>
      </c>
      <c r="J10314" s="2" t="s">
        <v>45</v>
      </c>
      <c r="K10314" s="2" t="s">
        <v>46</v>
      </c>
      <c r="L10314" s="2" t="s">
        <v>47</v>
      </c>
      <c r="M10314" s="2" t="s">
        <v>27</v>
      </c>
      <c r="N10314" s="2" t="s">
        <v>48</v>
      </c>
      <c r="O10314" s="2" t="s">
        <v>49</v>
      </c>
      <c r="P10314" s="2" t="s">
        <v>50</v>
      </c>
      <c r="Q10314" s="2" t="s">
        <v>51</v>
      </c>
    </row>
    <row r="10315" spans="1:29" hidden="1" outlineLevel="1" collapsed="1" x14ac:dyDescent="0.25">
      <c r="A10315" t="s">
        <v>34</v>
      </c>
      <c r="B10315" s="4" t="s">
        <v>29</v>
      </c>
      <c r="C10315" s="4" t="s">
        <v>12577</v>
      </c>
      <c r="D10315" s="4" t="s">
        <v>34</v>
      </c>
      <c r="E10315" s="4">
        <v>7.3175299999999999E-2</v>
      </c>
      <c r="F10315" s="4">
        <v>2.86959E-3</v>
      </c>
      <c r="G10315" s="4">
        <v>1</v>
      </c>
      <c r="H10315" s="4">
        <v>1</v>
      </c>
      <c r="I10315" s="4">
        <v>1</v>
      </c>
      <c r="J10315" s="4" t="s">
        <v>12573</v>
      </c>
      <c r="K10315" s="4">
        <v>0</v>
      </c>
      <c r="L10315" s="4">
        <v>1033.5676699999999</v>
      </c>
      <c r="M10315" s="4" t="s">
        <v>29</v>
      </c>
      <c r="N10315" s="4" t="s">
        <v>29</v>
      </c>
      <c r="O10315" s="4">
        <v>1.0269999999999999E-3</v>
      </c>
      <c r="P10315" s="4">
        <v>1.7680000000000001E-2</v>
      </c>
      <c r="Q10315" s="4">
        <v>1.87</v>
      </c>
    </row>
    <row r="10316" spans="1:29" x14ac:dyDescent="0.25">
      <c r="A10316" s="3" t="s">
        <v>12498</v>
      </c>
      <c r="B10316" s="3" t="s">
        <v>30</v>
      </c>
      <c r="C10316" s="3" t="s">
        <v>12578</v>
      </c>
      <c r="D10316" s="3" t="s">
        <v>12579</v>
      </c>
      <c r="E10316" s="3">
        <v>1.7000000000000001E-2</v>
      </c>
      <c r="F10316" s="3">
        <v>1.75</v>
      </c>
      <c r="G10316" s="3">
        <v>1</v>
      </c>
      <c r="H10316" s="3">
        <v>1</v>
      </c>
      <c r="I10316" s="3">
        <v>1</v>
      </c>
      <c r="J10316" s="3">
        <v>1</v>
      </c>
      <c r="K10316" s="3">
        <v>1225</v>
      </c>
      <c r="L10316" s="3">
        <v>141.19999999999999</v>
      </c>
      <c r="M10316" s="3">
        <v>6.47</v>
      </c>
      <c r="N10316" s="3">
        <v>2.5299999999999998</v>
      </c>
      <c r="O10316" s="3">
        <v>1</v>
      </c>
      <c r="P10316" s="3" t="s">
        <v>1137</v>
      </c>
      <c r="Q10316" s="3" t="s">
        <v>2546</v>
      </c>
      <c r="R10316" s="3" t="s">
        <v>2218</v>
      </c>
      <c r="S10316" s="3" t="s">
        <v>12580</v>
      </c>
      <c r="T10316" s="3" t="s">
        <v>34</v>
      </c>
      <c r="U10316" s="3" t="s">
        <v>12581</v>
      </c>
      <c r="V10316" s="3" t="s">
        <v>34</v>
      </c>
      <c r="W10316" s="3" t="s">
        <v>1343</v>
      </c>
      <c r="X10316" s="3" t="s">
        <v>34</v>
      </c>
      <c r="Y10316" s="3" t="s">
        <v>34</v>
      </c>
      <c r="Z10316" s="3" t="s">
        <v>34</v>
      </c>
      <c r="AA10316" s="3">
        <v>0</v>
      </c>
      <c r="AB10316" s="3" t="s">
        <v>29</v>
      </c>
      <c r="AC10316" s="3">
        <v>1</v>
      </c>
    </row>
    <row r="10317" spans="1:29" hidden="1" outlineLevel="1" collapsed="1" x14ac:dyDescent="0.25">
      <c r="A10317" t="s">
        <v>34</v>
      </c>
      <c r="B10317" s="2" t="s">
        <v>39</v>
      </c>
      <c r="C10317" s="2" t="s">
        <v>40</v>
      </c>
      <c r="D10317" s="2" t="s">
        <v>41</v>
      </c>
      <c r="E10317" s="2" t="s">
        <v>42</v>
      </c>
      <c r="F10317" s="2" t="s">
        <v>43</v>
      </c>
      <c r="G10317" s="2" t="s">
        <v>28</v>
      </c>
      <c r="H10317" s="2" t="s">
        <v>44</v>
      </c>
      <c r="I10317" s="2" t="s">
        <v>8</v>
      </c>
      <c r="J10317" s="2" t="s">
        <v>45</v>
      </c>
      <c r="K10317" s="2" t="s">
        <v>46</v>
      </c>
      <c r="L10317" s="2" t="s">
        <v>47</v>
      </c>
      <c r="M10317" s="2" t="s">
        <v>27</v>
      </c>
      <c r="N10317" s="2" t="s">
        <v>48</v>
      </c>
      <c r="O10317" s="2" t="s">
        <v>49</v>
      </c>
      <c r="P10317" s="2" t="s">
        <v>50</v>
      </c>
      <c r="Q10317" s="2" t="s">
        <v>51</v>
      </c>
    </row>
    <row r="10318" spans="1:29" hidden="1" outlineLevel="1" collapsed="1" x14ac:dyDescent="0.25">
      <c r="A10318" t="s">
        <v>34</v>
      </c>
      <c r="B10318" s="4" t="s">
        <v>29</v>
      </c>
      <c r="C10318" s="4" t="s">
        <v>12582</v>
      </c>
      <c r="D10318" s="4" t="s">
        <v>34</v>
      </c>
      <c r="E10318" s="4">
        <v>7.3175299999999999E-2</v>
      </c>
      <c r="F10318" s="4">
        <v>2.86959E-3</v>
      </c>
      <c r="G10318" s="4">
        <v>1</v>
      </c>
      <c r="H10318" s="4">
        <v>1</v>
      </c>
      <c r="I10318" s="4">
        <v>1</v>
      </c>
      <c r="J10318" s="4" t="s">
        <v>12578</v>
      </c>
      <c r="K10318" s="4">
        <v>0</v>
      </c>
      <c r="L10318" s="4">
        <v>1338.6787400000001</v>
      </c>
      <c r="M10318" s="4" t="s">
        <v>29</v>
      </c>
      <c r="N10318" s="4" t="s">
        <v>29</v>
      </c>
      <c r="O10318" s="4">
        <v>1.0269999999999999E-3</v>
      </c>
      <c r="P10318" s="4">
        <v>1.78E-2</v>
      </c>
      <c r="Q10318" s="4">
        <v>2.5299999999999998</v>
      </c>
    </row>
    <row r="10319" spans="1:29" x14ac:dyDescent="0.25">
      <c r="A10319" s="3" t="s">
        <v>12498</v>
      </c>
      <c r="B10319" s="3" t="s">
        <v>30</v>
      </c>
      <c r="C10319" s="3" t="s">
        <v>12583</v>
      </c>
      <c r="D10319" s="3" t="s">
        <v>12584</v>
      </c>
      <c r="E10319" s="3">
        <v>1.7000000000000001E-2</v>
      </c>
      <c r="F10319" s="3">
        <v>1.7450000000000001</v>
      </c>
      <c r="G10319" s="3">
        <v>1</v>
      </c>
      <c r="H10319" s="3">
        <v>1</v>
      </c>
      <c r="I10319" s="3">
        <v>1</v>
      </c>
      <c r="J10319" s="3">
        <v>1</v>
      </c>
      <c r="K10319" s="3">
        <v>1514</v>
      </c>
      <c r="L10319" s="3">
        <v>174.4</v>
      </c>
      <c r="M10319" s="3">
        <v>6.24</v>
      </c>
      <c r="N10319" s="3">
        <v>2.5099999999999998</v>
      </c>
      <c r="O10319" s="3">
        <v>1</v>
      </c>
      <c r="P10319" s="3" t="s">
        <v>34</v>
      </c>
      <c r="Q10319" s="3" t="s">
        <v>34</v>
      </c>
      <c r="R10319" s="3" t="s">
        <v>1501</v>
      </c>
      <c r="S10319" s="3" t="s">
        <v>12585</v>
      </c>
      <c r="T10319" s="3" t="s">
        <v>34</v>
      </c>
      <c r="U10319" s="3" t="s">
        <v>12583</v>
      </c>
      <c r="V10319" s="3" t="s">
        <v>34</v>
      </c>
      <c r="W10319" s="3" t="s">
        <v>38</v>
      </c>
      <c r="X10319" s="3" t="s">
        <v>34</v>
      </c>
      <c r="Y10319" s="3" t="s">
        <v>34</v>
      </c>
      <c r="Z10319" s="3" t="s">
        <v>34</v>
      </c>
      <c r="AA10319" s="3">
        <v>0</v>
      </c>
      <c r="AB10319" s="3" t="s">
        <v>29</v>
      </c>
      <c r="AC10319" s="3">
        <v>1</v>
      </c>
    </row>
    <row r="10320" spans="1:29" hidden="1" outlineLevel="1" collapsed="1" x14ac:dyDescent="0.25">
      <c r="A10320" t="s">
        <v>34</v>
      </c>
      <c r="B10320" s="2" t="s">
        <v>39</v>
      </c>
      <c r="C10320" s="2" t="s">
        <v>40</v>
      </c>
      <c r="D10320" s="2" t="s">
        <v>41</v>
      </c>
      <c r="E10320" s="2" t="s">
        <v>42</v>
      </c>
      <c r="F10320" s="2" t="s">
        <v>43</v>
      </c>
      <c r="G10320" s="2" t="s">
        <v>28</v>
      </c>
      <c r="H10320" s="2" t="s">
        <v>44</v>
      </c>
      <c r="I10320" s="2" t="s">
        <v>8</v>
      </c>
      <c r="J10320" s="2" t="s">
        <v>45</v>
      </c>
      <c r="K10320" s="2" t="s">
        <v>46</v>
      </c>
      <c r="L10320" s="2" t="s">
        <v>47</v>
      </c>
      <c r="M10320" s="2" t="s">
        <v>27</v>
      </c>
      <c r="N10320" s="2" t="s">
        <v>48</v>
      </c>
      <c r="O10320" s="2" t="s">
        <v>49</v>
      </c>
      <c r="P10320" s="2" t="s">
        <v>50</v>
      </c>
      <c r="Q10320" s="2" t="s">
        <v>51</v>
      </c>
    </row>
    <row r="10321" spans="1:29" hidden="1" outlineLevel="1" collapsed="1" x14ac:dyDescent="0.25">
      <c r="A10321" t="s">
        <v>34</v>
      </c>
      <c r="B10321" s="4" t="s">
        <v>29</v>
      </c>
      <c r="C10321" s="4" t="s">
        <v>12586</v>
      </c>
      <c r="D10321" s="4" t="s">
        <v>34</v>
      </c>
      <c r="E10321" s="4">
        <v>7.4047299999999996E-2</v>
      </c>
      <c r="F10321" s="4">
        <v>2.86959E-3</v>
      </c>
      <c r="G10321" s="4">
        <v>1</v>
      </c>
      <c r="H10321" s="4">
        <v>1</v>
      </c>
      <c r="I10321" s="4">
        <v>1</v>
      </c>
      <c r="J10321" s="4" t="s">
        <v>12583</v>
      </c>
      <c r="K10321" s="4">
        <v>0</v>
      </c>
      <c r="L10321" s="4">
        <v>1726.9697699999999</v>
      </c>
      <c r="M10321" s="4" t="s">
        <v>29</v>
      </c>
      <c r="N10321" s="4" t="s">
        <v>29</v>
      </c>
      <c r="O10321" s="4">
        <v>1.0269999999999999E-3</v>
      </c>
      <c r="P10321" s="4">
        <v>1.7979999999999999E-2</v>
      </c>
      <c r="Q10321" s="4">
        <v>2.5099999999999998</v>
      </c>
    </row>
    <row r="10322" spans="1:29" x14ac:dyDescent="0.25">
      <c r="A10322" s="3" t="s">
        <v>12498</v>
      </c>
      <c r="B10322" s="3" t="s">
        <v>30</v>
      </c>
      <c r="C10322" s="3" t="s">
        <v>12587</v>
      </c>
      <c r="D10322" s="3" t="s">
        <v>12588</v>
      </c>
      <c r="E10322" s="3">
        <v>1.7000000000000001E-2</v>
      </c>
      <c r="F10322" s="3">
        <v>1.7450000000000001</v>
      </c>
      <c r="G10322" s="3">
        <v>5</v>
      </c>
      <c r="H10322" s="3">
        <v>1</v>
      </c>
      <c r="I10322" s="3">
        <v>1</v>
      </c>
      <c r="J10322" s="3">
        <v>1</v>
      </c>
      <c r="K10322" s="3">
        <v>197</v>
      </c>
      <c r="L10322" s="3">
        <v>22.7</v>
      </c>
      <c r="M10322" s="3">
        <v>4.67</v>
      </c>
      <c r="N10322" s="3">
        <v>2.5099999999999998</v>
      </c>
      <c r="O10322" s="3">
        <v>1</v>
      </c>
      <c r="P10322" s="3" t="s">
        <v>9084</v>
      </c>
      <c r="Q10322" s="3" t="s">
        <v>3464</v>
      </c>
      <c r="R10322" s="3" t="s">
        <v>35</v>
      </c>
      <c r="S10322" s="3" t="s">
        <v>12589</v>
      </c>
      <c r="T10322" s="3" t="s">
        <v>12590</v>
      </c>
      <c r="U10322" s="3" t="s">
        <v>12587</v>
      </c>
      <c r="V10322" s="3" t="s">
        <v>12591</v>
      </c>
      <c r="W10322" s="3" t="s">
        <v>38</v>
      </c>
      <c r="X10322" s="3" t="s">
        <v>12592</v>
      </c>
      <c r="Y10322" s="3" t="s">
        <v>12051</v>
      </c>
      <c r="Z10322" s="3" t="s">
        <v>34</v>
      </c>
      <c r="AA10322" s="3">
        <v>8</v>
      </c>
      <c r="AB10322" s="3" t="s">
        <v>29</v>
      </c>
      <c r="AC10322" s="3">
        <v>1</v>
      </c>
    </row>
    <row r="10323" spans="1:29" hidden="1" outlineLevel="1" collapsed="1" x14ac:dyDescent="0.25">
      <c r="A10323" t="s">
        <v>34</v>
      </c>
      <c r="B10323" s="2" t="s">
        <v>39</v>
      </c>
      <c r="C10323" s="2" t="s">
        <v>40</v>
      </c>
      <c r="D10323" s="2" t="s">
        <v>41</v>
      </c>
      <c r="E10323" s="2" t="s">
        <v>42</v>
      </c>
      <c r="F10323" s="2" t="s">
        <v>43</v>
      </c>
      <c r="G10323" s="2" t="s">
        <v>28</v>
      </c>
      <c r="H10323" s="2" t="s">
        <v>44</v>
      </c>
      <c r="I10323" s="2" t="s">
        <v>8</v>
      </c>
      <c r="J10323" s="2" t="s">
        <v>45</v>
      </c>
      <c r="K10323" s="2" t="s">
        <v>46</v>
      </c>
      <c r="L10323" s="2" t="s">
        <v>47</v>
      </c>
      <c r="M10323" s="2" t="s">
        <v>27</v>
      </c>
      <c r="N10323" s="2" t="s">
        <v>48</v>
      </c>
      <c r="O10323" s="2" t="s">
        <v>49</v>
      </c>
      <c r="P10323" s="2" t="s">
        <v>50</v>
      </c>
      <c r="Q10323" s="2" t="s">
        <v>51</v>
      </c>
    </row>
    <row r="10324" spans="1:29" hidden="1" outlineLevel="1" collapsed="1" x14ac:dyDescent="0.25">
      <c r="A10324" t="s">
        <v>34</v>
      </c>
      <c r="B10324" s="4" t="s">
        <v>29</v>
      </c>
      <c r="C10324" s="4" t="s">
        <v>12593</v>
      </c>
      <c r="D10324" s="4" t="s">
        <v>388</v>
      </c>
      <c r="E10324" s="4">
        <v>7.4047299999999996E-2</v>
      </c>
      <c r="F10324" s="4">
        <v>2.86959E-3</v>
      </c>
      <c r="G10324" s="4">
        <v>1</v>
      </c>
      <c r="H10324" s="4">
        <v>1</v>
      </c>
      <c r="I10324" s="4">
        <v>1</v>
      </c>
      <c r="J10324" s="4" t="s">
        <v>12587</v>
      </c>
      <c r="K10324" s="4">
        <v>0</v>
      </c>
      <c r="L10324" s="4">
        <v>1228.69697</v>
      </c>
      <c r="M10324" s="4" t="s">
        <v>29</v>
      </c>
      <c r="N10324" s="4" t="s">
        <v>29</v>
      </c>
      <c r="O10324" s="4">
        <v>1.0269999999999999E-3</v>
      </c>
      <c r="P10324" s="4">
        <v>1.7999999999999999E-2</v>
      </c>
      <c r="Q10324" s="4">
        <v>2.5099999999999998</v>
      </c>
    </row>
    <row r="10325" spans="1:29" x14ac:dyDescent="0.25">
      <c r="A10325" s="3" t="s">
        <v>12498</v>
      </c>
      <c r="B10325" s="3" t="s">
        <v>30</v>
      </c>
      <c r="C10325" s="3" t="s">
        <v>12594</v>
      </c>
      <c r="D10325" s="3" t="s">
        <v>12595</v>
      </c>
      <c r="E10325" s="3">
        <v>1.7000000000000001E-2</v>
      </c>
      <c r="F10325" s="3">
        <v>1.7190000000000001</v>
      </c>
      <c r="G10325" s="3">
        <v>2</v>
      </c>
      <c r="H10325" s="3">
        <v>1</v>
      </c>
      <c r="I10325" s="3">
        <v>1</v>
      </c>
      <c r="J10325" s="3">
        <v>1</v>
      </c>
      <c r="K10325" s="3">
        <v>523</v>
      </c>
      <c r="L10325" s="3">
        <v>60</v>
      </c>
      <c r="M10325" s="3">
        <v>5.17</v>
      </c>
      <c r="N10325" s="3">
        <v>0</v>
      </c>
      <c r="O10325" s="3">
        <v>1</v>
      </c>
      <c r="P10325" s="3" t="s">
        <v>34</v>
      </c>
      <c r="Q10325" s="3" t="s">
        <v>34</v>
      </c>
      <c r="R10325" s="3" t="s">
        <v>34</v>
      </c>
      <c r="S10325" s="3" t="s">
        <v>12596</v>
      </c>
      <c r="T10325" s="3" t="s">
        <v>34</v>
      </c>
      <c r="U10325" s="3" t="s">
        <v>12594</v>
      </c>
      <c r="V10325" s="3" t="s">
        <v>34</v>
      </c>
      <c r="W10325" s="3" t="s">
        <v>810</v>
      </c>
      <c r="X10325" s="3" t="s">
        <v>34</v>
      </c>
      <c r="Y10325" s="3" t="s">
        <v>34</v>
      </c>
      <c r="Z10325" s="3" t="s">
        <v>34</v>
      </c>
      <c r="AA10325" s="3">
        <v>0</v>
      </c>
      <c r="AB10325" s="3" t="s">
        <v>29</v>
      </c>
      <c r="AC10325" s="3">
        <v>1</v>
      </c>
    </row>
    <row r="10326" spans="1:29" hidden="1" outlineLevel="1" collapsed="1" x14ac:dyDescent="0.25">
      <c r="A10326" t="s">
        <v>34</v>
      </c>
      <c r="B10326" s="2" t="s">
        <v>39</v>
      </c>
      <c r="C10326" s="2" t="s">
        <v>40</v>
      </c>
      <c r="D10326" s="2" t="s">
        <v>41</v>
      </c>
      <c r="E10326" s="2" t="s">
        <v>42</v>
      </c>
      <c r="F10326" s="2" t="s">
        <v>43</v>
      </c>
      <c r="G10326" s="2" t="s">
        <v>28</v>
      </c>
      <c r="H10326" s="2" t="s">
        <v>44</v>
      </c>
      <c r="I10326" s="2" t="s">
        <v>8</v>
      </c>
      <c r="J10326" s="2" t="s">
        <v>45</v>
      </c>
      <c r="K10326" s="2" t="s">
        <v>46</v>
      </c>
      <c r="L10326" s="2" t="s">
        <v>47</v>
      </c>
      <c r="M10326" s="2" t="s">
        <v>27</v>
      </c>
      <c r="N10326" s="2" t="s">
        <v>48</v>
      </c>
      <c r="O10326" s="2" t="s">
        <v>49</v>
      </c>
      <c r="P10326" s="2" t="s">
        <v>50</v>
      </c>
      <c r="Q10326" s="2" t="s">
        <v>51</v>
      </c>
    </row>
    <row r="10327" spans="1:29" hidden="1" outlineLevel="1" collapsed="1" x14ac:dyDescent="0.25">
      <c r="A10327" t="s">
        <v>34</v>
      </c>
      <c r="B10327" s="4" t="s">
        <v>29</v>
      </c>
      <c r="C10327" s="4" t="s">
        <v>12597</v>
      </c>
      <c r="D10327" s="4" t="s">
        <v>12598</v>
      </c>
      <c r="E10327" s="4">
        <v>7.7175300000000002E-2</v>
      </c>
      <c r="F10327" s="4">
        <v>2.86959E-3</v>
      </c>
      <c r="G10327" s="4">
        <v>1</v>
      </c>
      <c r="H10327" s="4">
        <v>1</v>
      </c>
      <c r="I10327" s="4">
        <v>1</v>
      </c>
      <c r="J10327" s="4" t="s">
        <v>12594</v>
      </c>
      <c r="K10327" s="4">
        <v>0</v>
      </c>
      <c r="L10327" s="4">
        <v>1336.56603</v>
      </c>
      <c r="M10327" s="4" t="s">
        <v>29</v>
      </c>
      <c r="N10327" s="4" t="s">
        <v>29</v>
      </c>
      <c r="O10327" s="4">
        <v>1.0269999999999999E-3</v>
      </c>
      <c r="P10327" s="4">
        <v>1.9099999999999999E-2</v>
      </c>
      <c r="Q10327" s="4">
        <v>1.49</v>
      </c>
    </row>
    <row r="10328" spans="1:29" x14ac:dyDescent="0.25">
      <c r="A10328" s="3" t="s">
        <v>12498</v>
      </c>
      <c r="B10328" s="3" t="s">
        <v>30</v>
      </c>
      <c r="C10328" s="3" t="s">
        <v>12599</v>
      </c>
      <c r="D10328" s="3" t="s">
        <v>12600</v>
      </c>
      <c r="E10328" s="3">
        <v>1.7000000000000001E-2</v>
      </c>
      <c r="F10328" s="3">
        <v>1.718</v>
      </c>
      <c r="G10328" s="3">
        <v>3</v>
      </c>
      <c r="H10328" s="3">
        <v>1</v>
      </c>
      <c r="I10328" s="3">
        <v>1</v>
      </c>
      <c r="J10328" s="3">
        <v>1</v>
      </c>
      <c r="K10328" s="3">
        <v>633</v>
      </c>
      <c r="L10328" s="3">
        <v>72</v>
      </c>
      <c r="M10328" s="3">
        <v>6.65</v>
      </c>
      <c r="N10328" s="3">
        <v>2.19</v>
      </c>
      <c r="O10328" s="3">
        <v>1</v>
      </c>
      <c r="P10328" s="3" t="s">
        <v>12601</v>
      </c>
      <c r="Q10328" s="3" t="s">
        <v>12602</v>
      </c>
      <c r="R10328" s="3" t="s">
        <v>3465</v>
      </c>
      <c r="S10328" s="3" t="s">
        <v>12603</v>
      </c>
      <c r="T10328" s="3" t="s">
        <v>12604</v>
      </c>
      <c r="U10328" s="3" t="s">
        <v>12599</v>
      </c>
      <c r="V10328" s="3" t="s">
        <v>12605</v>
      </c>
      <c r="W10328" s="3" t="s">
        <v>38</v>
      </c>
      <c r="X10328" s="3" t="s">
        <v>5407</v>
      </c>
      <c r="Y10328" s="3" t="s">
        <v>12606</v>
      </c>
      <c r="Z10328" s="3" t="s">
        <v>5408</v>
      </c>
      <c r="AA10328" s="3">
        <v>11</v>
      </c>
      <c r="AB10328" s="3" t="s">
        <v>29</v>
      </c>
      <c r="AC10328" s="3">
        <v>1</v>
      </c>
    </row>
    <row r="10329" spans="1:29" hidden="1" outlineLevel="1" collapsed="1" x14ac:dyDescent="0.25">
      <c r="A10329" t="s">
        <v>34</v>
      </c>
      <c r="B10329" s="2" t="s">
        <v>39</v>
      </c>
      <c r="C10329" s="2" t="s">
        <v>40</v>
      </c>
      <c r="D10329" s="2" t="s">
        <v>41</v>
      </c>
      <c r="E10329" s="2" t="s">
        <v>42</v>
      </c>
      <c r="F10329" s="2" t="s">
        <v>43</v>
      </c>
      <c r="G10329" s="2" t="s">
        <v>28</v>
      </c>
      <c r="H10329" s="2" t="s">
        <v>44</v>
      </c>
      <c r="I10329" s="2" t="s">
        <v>8</v>
      </c>
      <c r="J10329" s="2" t="s">
        <v>45</v>
      </c>
      <c r="K10329" s="2" t="s">
        <v>46</v>
      </c>
      <c r="L10329" s="2" t="s">
        <v>47</v>
      </c>
      <c r="M10329" s="2" t="s">
        <v>27</v>
      </c>
      <c r="N10329" s="2" t="s">
        <v>48</v>
      </c>
      <c r="O10329" s="2" t="s">
        <v>49</v>
      </c>
      <c r="P10329" s="2" t="s">
        <v>50</v>
      </c>
      <c r="Q10329" s="2" t="s">
        <v>51</v>
      </c>
    </row>
    <row r="10330" spans="1:29" hidden="1" outlineLevel="1" collapsed="1" x14ac:dyDescent="0.25">
      <c r="A10330" t="s">
        <v>34</v>
      </c>
      <c r="B10330" s="4" t="s">
        <v>29</v>
      </c>
      <c r="C10330" s="4" t="s">
        <v>12607</v>
      </c>
      <c r="D10330" s="4" t="s">
        <v>34</v>
      </c>
      <c r="E10330" s="4">
        <v>7.7175300000000002E-2</v>
      </c>
      <c r="F10330" s="4">
        <v>2.86959E-3</v>
      </c>
      <c r="G10330" s="4">
        <v>1</v>
      </c>
      <c r="H10330" s="4">
        <v>1</v>
      </c>
      <c r="I10330" s="4">
        <v>1</v>
      </c>
      <c r="J10330" s="4" t="s">
        <v>12599</v>
      </c>
      <c r="K10330" s="4">
        <v>0</v>
      </c>
      <c r="L10330" s="4">
        <v>1672.8653099999999</v>
      </c>
      <c r="M10330" s="4" t="s">
        <v>29</v>
      </c>
      <c r="N10330" s="4" t="s">
        <v>29</v>
      </c>
      <c r="O10330" s="4">
        <v>1.0269999999999999E-3</v>
      </c>
      <c r="P10330" s="4">
        <v>1.9140000000000001E-2</v>
      </c>
      <c r="Q10330" s="4">
        <v>2.19</v>
      </c>
    </row>
    <row r="10331" spans="1:29" x14ac:dyDescent="0.25">
      <c r="A10331" s="3" t="s">
        <v>12498</v>
      </c>
      <c r="B10331" s="3" t="s">
        <v>30</v>
      </c>
      <c r="C10331" s="3" t="s">
        <v>12608</v>
      </c>
      <c r="D10331" s="3" t="s">
        <v>12609</v>
      </c>
      <c r="E10331" s="3">
        <v>1.7000000000000001E-2</v>
      </c>
      <c r="F10331" s="3">
        <v>1.7170000000000001</v>
      </c>
      <c r="G10331" s="3">
        <v>9</v>
      </c>
      <c r="H10331" s="3">
        <v>1</v>
      </c>
      <c r="I10331" s="3">
        <v>1</v>
      </c>
      <c r="J10331" s="3">
        <v>1</v>
      </c>
      <c r="K10331" s="3">
        <v>231</v>
      </c>
      <c r="L10331" s="3">
        <v>25.7</v>
      </c>
      <c r="M10331" s="3">
        <v>4.6500000000000004</v>
      </c>
      <c r="N10331" s="3">
        <v>2.02</v>
      </c>
      <c r="O10331" s="3">
        <v>1</v>
      </c>
      <c r="P10331" s="3" t="s">
        <v>34</v>
      </c>
      <c r="Q10331" s="3" t="s">
        <v>34</v>
      </c>
      <c r="R10331" s="3" t="s">
        <v>34</v>
      </c>
      <c r="S10331" s="3" t="s">
        <v>34</v>
      </c>
      <c r="T10331" s="3" t="s">
        <v>34</v>
      </c>
      <c r="U10331" s="3" t="s">
        <v>12608</v>
      </c>
      <c r="V10331" s="3" t="s">
        <v>34</v>
      </c>
      <c r="W10331" s="3" t="s">
        <v>1758</v>
      </c>
      <c r="X10331" s="3" t="s">
        <v>34</v>
      </c>
      <c r="Y10331" s="3" t="s">
        <v>34</v>
      </c>
      <c r="Z10331" s="3" t="s">
        <v>34</v>
      </c>
      <c r="AA10331" s="3">
        <v>0</v>
      </c>
      <c r="AB10331" s="3" t="s">
        <v>29</v>
      </c>
      <c r="AC10331" s="3">
        <v>1</v>
      </c>
    </row>
    <row r="10332" spans="1:29" hidden="1" outlineLevel="1" collapsed="1" x14ac:dyDescent="0.25">
      <c r="A10332" t="s">
        <v>34</v>
      </c>
      <c r="B10332" s="2" t="s">
        <v>39</v>
      </c>
      <c r="C10332" s="2" t="s">
        <v>40</v>
      </c>
      <c r="D10332" s="2" t="s">
        <v>41</v>
      </c>
      <c r="E10332" s="2" t="s">
        <v>42</v>
      </c>
      <c r="F10332" s="2" t="s">
        <v>43</v>
      </c>
      <c r="G10332" s="2" t="s">
        <v>28</v>
      </c>
      <c r="H10332" s="2" t="s">
        <v>44</v>
      </c>
      <c r="I10332" s="2" t="s">
        <v>8</v>
      </c>
      <c r="J10332" s="2" t="s">
        <v>45</v>
      </c>
      <c r="K10332" s="2" t="s">
        <v>46</v>
      </c>
      <c r="L10332" s="2" t="s">
        <v>47</v>
      </c>
      <c r="M10332" s="2" t="s">
        <v>27</v>
      </c>
      <c r="N10332" s="2" t="s">
        <v>48</v>
      </c>
      <c r="O10332" s="2" t="s">
        <v>49</v>
      </c>
      <c r="P10332" s="2" t="s">
        <v>50</v>
      </c>
      <c r="Q10332" s="2" t="s">
        <v>51</v>
      </c>
    </row>
    <row r="10333" spans="1:29" hidden="1" outlineLevel="1" collapsed="1" x14ac:dyDescent="0.25">
      <c r="A10333" t="s">
        <v>34</v>
      </c>
      <c r="B10333" s="4" t="s">
        <v>29</v>
      </c>
      <c r="C10333" s="4" t="s">
        <v>12610</v>
      </c>
      <c r="D10333" s="4" t="s">
        <v>72</v>
      </c>
      <c r="E10333" s="4">
        <v>7.7632000000000007E-2</v>
      </c>
      <c r="F10333" s="4">
        <v>2.86959E-3</v>
      </c>
      <c r="G10333" s="4">
        <v>1</v>
      </c>
      <c r="H10333" s="4">
        <v>1</v>
      </c>
      <c r="I10333" s="4">
        <v>1</v>
      </c>
      <c r="J10333" s="4" t="s">
        <v>12608</v>
      </c>
      <c r="K10333" s="4">
        <v>0</v>
      </c>
      <c r="L10333" s="4">
        <v>2300.1041</v>
      </c>
      <c r="M10333" s="4" t="s">
        <v>29</v>
      </c>
      <c r="N10333" s="4" t="s">
        <v>29</v>
      </c>
      <c r="O10333" s="4">
        <v>1.0269999999999999E-3</v>
      </c>
      <c r="P10333" s="4">
        <v>1.9179999999999999E-2</v>
      </c>
      <c r="Q10333" s="4">
        <v>2.02</v>
      </c>
    </row>
    <row r="10334" spans="1:29" x14ac:dyDescent="0.25">
      <c r="A10334" s="3" t="s">
        <v>12498</v>
      </c>
      <c r="B10334" s="3" t="s">
        <v>30</v>
      </c>
      <c r="C10334" s="3" t="s">
        <v>12611</v>
      </c>
      <c r="D10334" s="3" t="s">
        <v>12612</v>
      </c>
      <c r="E10334" s="3">
        <v>1.7000000000000001E-2</v>
      </c>
      <c r="F10334" s="3">
        <v>1.716</v>
      </c>
      <c r="G10334" s="3">
        <v>9</v>
      </c>
      <c r="H10334" s="3">
        <v>1</v>
      </c>
      <c r="I10334" s="3">
        <v>1</v>
      </c>
      <c r="J10334" s="3">
        <v>1</v>
      </c>
      <c r="K10334" s="3">
        <v>162</v>
      </c>
      <c r="L10334" s="3">
        <v>17.399999999999999</v>
      </c>
      <c r="M10334" s="3">
        <v>7.44</v>
      </c>
      <c r="N10334" s="3">
        <v>2.4900000000000002</v>
      </c>
      <c r="O10334" s="3">
        <v>1</v>
      </c>
      <c r="P10334" s="3" t="s">
        <v>315</v>
      </c>
      <c r="Q10334" s="3" t="s">
        <v>34</v>
      </c>
      <c r="R10334" s="3" t="s">
        <v>1854</v>
      </c>
      <c r="S10334" s="3" t="s">
        <v>10419</v>
      </c>
      <c r="T10334" s="3" t="s">
        <v>34</v>
      </c>
      <c r="U10334" s="3" t="s">
        <v>12613</v>
      </c>
      <c r="V10334" s="3" t="s">
        <v>34</v>
      </c>
      <c r="W10334" s="3" t="s">
        <v>38</v>
      </c>
      <c r="X10334" s="3" t="s">
        <v>34</v>
      </c>
      <c r="Y10334" s="3" t="s">
        <v>34</v>
      </c>
      <c r="Z10334" s="3" t="s">
        <v>34</v>
      </c>
      <c r="AA10334" s="3">
        <v>0</v>
      </c>
      <c r="AB10334" s="3" t="s">
        <v>29</v>
      </c>
      <c r="AC10334" s="3">
        <v>1</v>
      </c>
    </row>
    <row r="10335" spans="1:29" hidden="1" outlineLevel="1" collapsed="1" x14ac:dyDescent="0.25">
      <c r="A10335" t="s">
        <v>34</v>
      </c>
      <c r="B10335" s="2" t="s">
        <v>39</v>
      </c>
      <c r="C10335" s="2" t="s">
        <v>40</v>
      </c>
      <c r="D10335" s="2" t="s">
        <v>41</v>
      </c>
      <c r="E10335" s="2" t="s">
        <v>42</v>
      </c>
      <c r="F10335" s="2" t="s">
        <v>43</v>
      </c>
      <c r="G10335" s="2" t="s">
        <v>28</v>
      </c>
      <c r="H10335" s="2" t="s">
        <v>44</v>
      </c>
      <c r="I10335" s="2" t="s">
        <v>8</v>
      </c>
      <c r="J10335" s="2" t="s">
        <v>45</v>
      </c>
      <c r="K10335" s="2" t="s">
        <v>46</v>
      </c>
      <c r="L10335" s="2" t="s">
        <v>47</v>
      </c>
      <c r="M10335" s="2" t="s">
        <v>27</v>
      </c>
      <c r="N10335" s="2" t="s">
        <v>48</v>
      </c>
      <c r="O10335" s="2" t="s">
        <v>49</v>
      </c>
      <c r="P10335" s="2" t="s">
        <v>50</v>
      </c>
      <c r="Q10335" s="2" t="s">
        <v>51</v>
      </c>
    </row>
    <row r="10336" spans="1:29" hidden="1" outlineLevel="1" collapsed="1" x14ac:dyDescent="0.25">
      <c r="A10336" t="s">
        <v>34</v>
      </c>
      <c r="B10336" s="4" t="s">
        <v>29</v>
      </c>
      <c r="C10336" s="4" t="s">
        <v>12614</v>
      </c>
      <c r="D10336" s="4" t="s">
        <v>34</v>
      </c>
      <c r="E10336" s="4">
        <v>7.7632000000000007E-2</v>
      </c>
      <c r="F10336" s="4">
        <v>2.86959E-3</v>
      </c>
      <c r="G10336" s="4">
        <v>1</v>
      </c>
      <c r="H10336" s="4">
        <v>1</v>
      </c>
      <c r="I10336" s="4">
        <v>1</v>
      </c>
      <c r="J10336" s="4" t="s">
        <v>12611</v>
      </c>
      <c r="K10336" s="4">
        <v>0</v>
      </c>
      <c r="L10336" s="4">
        <v>1675.8689999999999</v>
      </c>
      <c r="M10336" s="4" t="s">
        <v>29</v>
      </c>
      <c r="N10336" s="4" t="s">
        <v>29</v>
      </c>
      <c r="O10336" s="4">
        <v>1.0269999999999999E-3</v>
      </c>
      <c r="P10336" s="4">
        <v>1.924E-2</v>
      </c>
      <c r="Q10336" s="4">
        <v>2.4900000000000002</v>
      </c>
    </row>
    <row r="10337" spans="1:29" x14ac:dyDescent="0.25">
      <c r="A10337" s="3" t="s">
        <v>12498</v>
      </c>
      <c r="B10337" s="3" t="s">
        <v>30</v>
      </c>
      <c r="C10337" s="3" t="s">
        <v>12615</v>
      </c>
      <c r="D10337" s="3" t="s">
        <v>12616</v>
      </c>
      <c r="E10337" s="3">
        <v>1.7999999999999999E-2</v>
      </c>
      <c r="F10337" s="3">
        <v>1.7</v>
      </c>
      <c r="G10337" s="3">
        <v>7</v>
      </c>
      <c r="H10337" s="3">
        <v>1</v>
      </c>
      <c r="I10337" s="3">
        <v>1</v>
      </c>
      <c r="J10337" s="3">
        <v>1</v>
      </c>
      <c r="K10337" s="3">
        <v>429</v>
      </c>
      <c r="L10337" s="3">
        <v>48.3</v>
      </c>
      <c r="M10337" s="3">
        <v>8.34</v>
      </c>
      <c r="N10337" s="3">
        <v>4.0999999999999996</v>
      </c>
      <c r="O10337" s="3">
        <v>1</v>
      </c>
      <c r="P10337" s="3" t="s">
        <v>6592</v>
      </c>
      <c r="Q10337" s="3" t="s">
        <v>12617</v>
      </c>
      <c r="R10337" s="3" t="s">
        <v>1854</v>
      </c>
      <c r="S10337" s="3" t="s">
        <v>12618</v>
      </c>
      <c r="T10337" s="3" t="s">
        <v>12619</v>
      </c>
      <c r="U10337" s="3" t="s">
        <v>12615</v>
      </c>
      <c r="V10337" s="3" t="s">
        <v>12620</v>
      </c>
      <c r="W10337" s="3" t="s">
        <v>193</v>
      </c>
      <c r="X10337" s="3" t="s">
        <v>34</v>
      </c>
      <c r="Y10337" s="3" t="s">
        <v>34</v>
      </c>
      <c r="Z10337" s="3" t="s">
        <v>34</v>
      </c>
      <c r="AA10337" s="3">
        <v>0</v>
      </c>
      <c r="AB10337" s="3" t="s">
        <v>29</v>
      </c>
      <c r="AC10337" s="3">
        <v>1</v>
      </c>
    </row>
    <row r="10338" spans="1:29" hidden="1" outlineLevel="1" collapsed="1" x14ac:dyDescent="0.25">
      <c r="A10338" t="s">
        <v>34</v>
      </c>
      <c r="B10338" s="2" t="s">
        <v>39</v>
      </c>
      <c r="C10338" s="2" t="s">
        <v>40</v>
      </c>
      <c r="D10338" s="2" t="s">
        <v>41</v>
      </c>
      <c r="E10338" s="2" t="s">
        <v>42</v>
      </c>
      <c r="F10338" s="2" t="s">
        <v>43</v>
      </c>
      <c r="G10338" s="2" t="s">
        <v>28</v>
      </c>
      <c r="H10338" s="2" t="s">
        <v>44</v>
      </c>
      <c r="I10338" s="2" t="s">
        <v>8</v>
      </c>
      <c r="J10338" s="2" t="s">
        <v>45</v>
      </c>
      <c r="K10338" s="2" t="s">
        <v>46</v>
      </c>
      <c r="L10338" s="2" t="s">
        <v>47</v>
      </c>
      <c r="M10338" s="2" t="s">
        <v>27</v>
      </c>
      <c r="N10338" s="2" t="s">
        <v>48</v>
      </c>
      <c r="O10338" s="2" t="s">
        <v>49</v>
      </c>
      <c r="P10338" s="2" t="s">
        <v>50</v>
      </c>
      <c r="Q10338" s="2" t="s">
        <v>51</v>
      </c>
    </row>
    <row r="10339" spans="1:29" hidden="1" outlineLevel="1" collapsed="1" x14ac:dyDescent="0.25">
      <c r="A10339" t="s">
        <v>34</v>
      </c>
      <c r="B10339" s="4" t="s">
        <v>29</v>
      </c>
      <c r="C10339" s="4" t="s">
        <v>12621</v>
      </c>
      <c r="D10339" s="4" t="s">
        <v>12622</v>
      </c>
      <c r="E10339" s="4">
        <v>7.9483700000000004E-2</v>
      </c>
      <c r="F10339" s="4">
        <v>3.1301300000000001E-3</v>
      </c>
      <c r="G10339" s="4">
        <v>1</v>
      </c>
      <c r="H10339" s="4">
        <v>1</v>
      </c>
      <c r="I10339" s="4">
        <v>1</v>
      </c>
      <c r="J10339" s="4" t="s">
        <v>12615</v>
      </c>
      <c r="K10339" s="4">
        <v>0</v>
      </c>
      <c r="L10339" s="4">
        <v>3607.71549</v>
      </c>
      <c r="M10339" s="4" t="s">
        <v>29</v>
      </c>
      <c r="N10339" s="4" t="s">
        <v>29</v>
      </c>
      <c r="O10339" s="4">
        <v>1.121E-3</v>
      </c>
      <c r="P10339" s="4">
        <v>1.9949999999999999E-2</v>
      </c>
      <c r="Q10339" s="4">
        <v>4.0999999999999996</v>
      </c>
    </row>
    <row r="10340" spans="1:29" x14ac:dyDescent="0.25">
      <c r="A10340" s="3" t="s">
        <v>12498</v>
      </c>
      <c r="B10340" s="3" t="s">
        <v>30</v>
      </c>
      <c r="C10340" s="3" t="s">
        <v>12623</v>
      </c>
      <c r="D10340" s="3" t="s">
        <v>12624</v>
      </c>
      <c r="E10340" s="3">
        <v>1.7999999999999999E-2</v>
      </c>
      <c r="F10340" s="3">
        <v>1.6970000000000001</v>
      </c>
      <c r="G10340" s="3">
        <v>2</v>
      </c>
      <c r="H10340" s="3">
        <v>1</v>
      </c>
      <c r="I10340" s="3">
        <v>1</v>
      </c>
      <c r="J10340" s="3">
        <v>1</v>
      </c>
      <c r="K10340" s="3">
        <v>898</v>
      </c>
      <c r="L10340" s="3">
        <v>104.7</v>
      </c>
      <c r="M10340" s="3">
        <v>8.56</v>
      </c>
      <c r="N10340" s="3">
        <v>3.19</v>
      </c>
      <c r="O10340" s="3">
        <v>1</v>
      </c>
      <c r="P10340" s="3" t="s">
        <v>34</v>
      </c>
      <c r="Q10340" s="3" t="s">
        <v>34</v>
      </c>
      <c r="R10340" s="3" t="s">
        <v>189</v>
      </c>
      <c r="S10340" s="3" t="s">
        <v>34</v>
      </c>
      <c r="T10340" s="3" t="s">
        <v>34</v>
      </c>
      <c r="U10340" s="3" t="s">
        <v>12623</v>
      </c>
      <c r="V10340" s="3" t="s">
        <v>34</v>
      </c>
      <c r="W10340" s="3" t="s">
        <v>536</v>
      </c>
      <c r="X10340" s="3" t="s">
        <v>34</v>
      </c>
      <c r="Y10340" s="3" t="s">
        <v>34</v>
      </c>
      <c r="Z10340" s="3" t="s">
        <v>34</v>
      </c>
      <c r="AA10340" s="3">
        <v>0</v>
      </c>
      <c r="AB10340" s="3" t="s">
        <v>29</v>
      </c>
      <c r="AC10340" s="3">
        <v>1</v>
      </c>
    </row>
    <row r="10341" spans="1:29" hidden="1" outlineLevel="1" collapsed="1" x14ac:dyDescent="0.25">
      <c r="A10341" t="s">
        <v>34</v>
      </c>
      <c r="B10341" s="2" t="s">
        <v>39</v>
      </c>
      <c r="C10341" s="2" t="s">
        <v>40</v>
      </c>
      <c r="D10341" s="2" t="s">
        <v>41</v>
      </c>
      <c r="E10341" s="2" t="s">
        <v>42</v>
      </c>
      <c r="F10341" s="2" t="s">
        <v>43</v>
      </c>
      <c r="G10341" s="2" t="s">
        <v>28</v>
      </c>
      <c r="H10341" s="2" t="s">
        <v>44</v>
      </c>
      <c r="I10341" s="2" t="s">
        <v>8</v>
      </c>
      <c r="J10341" s="2" t="s">
        <v>45</v>
      </c>
      <c r="K10341" s="2" t="s">
        <v>46</v>
      </c>
      <c r="L10341" s="2" t="s">
        <v>47</v>
      </c>
      <c r="M10341" s="2" t="s">
        <v>27</v>
      </c>
      <c r="N10341" s="2" t="s">
        <v>48</v>
      </c>
      <c r="O10341" s="2" t="s">
        <v>49</v>
      </c>
      <c r="P10341" s="2" t="s">
        <v>50</v>
      </c>
      <c r="Q10341" s="2" t="s">
        <v>51</v>
      </c>
    </row>
    <row r="10342" spans="1:29" hidden="1" outlineLevel="1" collapsed="1" x14ac:dyDescent="0.25">
      <c r="A10342" t="s">
        <v>34</v>
      </c>
      <c r="B10342" s="4" t="s">
        <v>29</v>
      </c>
      <c r="C10342" s="4" t="s">
        <v>12625</v>
      </c>
      <c r="D10342" s="4" t="s">
        <v>34</v>
      </c>
      <c r="E10342" s="4">
        <v>7.9952899999999993E-2</v>
      </c>
      <c r="F10342" s="4">
        <v>3.1301300000000001E-3</v>
      </c>
      <c r="G10342" s="4">
        <v>1</v>
      </c>
      <c r="H10342" s="4">
        <v>1</v>
      </c>
      <c r="I10342" s="4">
        <v>1</v>
      </c>
      <c r="J10342" s="4" t="s">
        <v>12623</v>
      </c>
      <c r="K10342" s="4">
        <v>0</v>
      </c>
      <c r="L10342" s="4">
        <v>2340.2121900000002</v>
      </c>
      <c r="M10342" s="4" t="s">
        <v>29</v>
      </c>
      <c r="N10342" s="4" t="s">
        <v>29</v>
      </c>
      <c r="O10342" s="4">
        <v>1.121E-3</v>
      </c>
      <c r="P10342" s="4">
        <v>2.0080000000000001E-2</v>
      </c>
      <c r="Q10342" s="4">
        <v>3.19</v>
      </c>
    </row>
    <row r="10343" spans="1:29" x14ac:dyDescent="0.25">
      <c r="A10343" s="3" t="s">
        <v>12498</v>
      </c>
      <c r="B10343" s="3" t="s">
        <v>30</v>
      </c>
      <c r="C10343" s="3" t="s">
        <v>12626</v>
      </c>
      <c r="D10343" s="3" t="s">
        <v>12627</v>
      </c>
      <c r="E10343" s="3">
        <v>1.7999999999999999E-2</v>
      </c>
      <c r="F10343" s="3">
        <v>1.696</v>
      </c>
      <c r="G10343" s="3">
        <v>4</v>
      </c>
      <c r="H10343" s="3">
        <v>1</v>
      </c>
      <c r="I10343" s="3">
        <v>1</v>
      </c>
      <c r="J10343" s="3">
        <v>1</v>
      </c>
      <c r="K10343" s="3">
        <v>591</v>
      </c>
      <c r="L10343" s="3">
        <v>67.900000000000006</v>
      </c>
      <c r="M10343" s="3">
        <v>6.13</v>
      </c>
      <c r="N10343" s="3">
        <v>2.36</v>
      </c>
      <c r="O10343" s="3">
        <v>1</v>
      </c>
      <c r="P10343" s="3" t="s">
        <v>315</v>
      </c>
      <c r="Q10343" s="3" t="s">
        <v>2186</v>
      </c>
      <c r="R10343" s="3" t="s">
        <v>35</v>
      </c>
      <c r="S10343" s="3" t="s">
        <v>6966</v>
      </c>
      <c r="T10343" s="3" t="s">
        <v>34</v>
      </c>
      <c r="U10343" s="3" t="s">
        <v>12626</v>
      </c>
      <c r="V10343" s="3" t="s">
        <v>34</v>
      </c>
      <c r="W10343" s="3" t="s">
        <v>38</v>
      </c>
      <c r="X10343" s="3" t="s">
        <v>34</v>
      </c>
      <c r="Y10343" s="3" t="s">
        <v>34</v>
      </c>
      <c r="Z10343" s="3" t="s">
        <v>34</v>
      </c>
      <c r="AA10343" s="3">
        <v>0</v>
      </c>
      <c r="AB10343" s="3" t="s">
        <v>29</v>
      </c>
      <c r="AC10343" s="3">
        <v>1</v>
      </c>
    </row>
    <row r="10344" spans="1:29" hidden="1" outlineLevel="1" collapsed="1" x14ac:dyDescent="0.25">
      <c r="A10344" t="s">
        <v>34</v>
      </c>
      <c r="B10344" s="2" t="s">
        <v>39</v>
      </c>
      <c r="C10344" s="2" t="s">
        <v>40</v>
      </c>
      <c r="D10344" s="2" t="s">
        <v>41</v>
      </c>
      <c r="E10344" s="2" t="s">
        <v>42</v>
      </c>
      <c r="F10344" s="2" t="s">
        <v>43</v>
      </c>
      <c r="G10344" s="2" t="s">
        <v>28</v>
      </c>
      <c r="H10344" s="2" t="s">
        <v>44</v>
      </c>
      <c r="I10344" s="2" t="s">
        <v>8</v>
      </c>
      <c r="J10344" s="2" t="s">
        <v>45</v>
      </c>
      <c r="K10344" s="2" t="s">
        <v>46</v>
      </c>
      <c r="L10344" s="2" t="s">
        <v>47</v>
      </c>
      <c r="M10344" s="2" t="s">
        <v>27</v>
      </c>
      <c r="N10344" s="2" t="s">
        <v>48</v>
      </c>
      <c r="O10344" s="2" t="s">
        <v>49</v>
      </c>
      <c r="P10344" s="2" t="s">
        <v>50</v>
      </c>
      <c r="Q10344" s="2" t="s">
        <v>51</v>
      </c>
    </row>
    <row r="10345" spans="1:29" hidden="1" outlineLevel="1" collapsed="1" x14ac:dyDescent="0.25">
      <c r="A10345" t="s">
        <v>34</v>
      </c>
      <c r="B10345" s="4" t="s">
        <v>29</v>
      </c>
      <c r="C10345" s="4" t="s">
        <v>12628</v>
      </c>
      <c r="D10345" s="4" t="s">
        <v>401</v>
      </c>
      <c r="E10345" s="4">
        <v>8.0424700000000002E-2</v>
      </c>
      <c r="F10345" s="4">
        <v>3.1301300000000001E-3</v>
      </c>
      <c r="G10345" s="4">
        <v>1</v>
      </c>
      <c r="H10345" s="4">
        <v>1</v>
      </c>
      <c r="I10345" s="4">
        <v>1</v>
      </c>
      <c r="J10345" s="4" t="s">
        <v>12626</v>
      </c>
      <c r="K10345" s="4">
        <v>0</v>
      </c>
      <c r="L10345" s="4">
        <v>2129.0179199999998</v>
      </c>
      <c r="M10345" s="4" t="s">
        <v>29</v>
      </c>
      <c r="N10345" s="4" t="s">
        <v>29</v>
      </c>
      <c r="O10345" s="4">
        <v>1.121E-3</v>
      </c>
      <c r="P10345" s="4">
        <v>2.0160000000000001E-2</v>
      </c>
      <c r="Q10345" s="4">
        <v>2.36</v>
      </c>
    </row>
    <row r="10346" spans="1:29" x14ac:dyDescent="0.25">
      <c r="A10346" s="3" t="s">
        <v>12498</v>
      </c>
      <c r="B10346" s="3" t="s">
        <v>30</v>
      </c>
      <c r="C10346" s="3" t="s">
        <v>12629</v>
      </c>
      <c r="D10346" s="3" t="s">
        <v>12630</v>
      </c>
      <c r="E10346" s="3">
        <v>1.7999999999999999E-2</v>
      </c>
      <c r="F10346" s="3">
        <v>1.6910000000000001</v>
      </c>
      <c r="G10346" s="3">
        <v>1</v>
      </c>
      <c r="H10346" s="3">
        <v>1</v>
      </c>
      <c r="I10346" s="3">
        <v>1</v>
      </c>
      <c r="J10346" s="3">
        <v>1</v>
      </c>
      <c r="K10346" s="3">
        <v>833</v>
      </c>
      <c r="L10346" s="3">
        <v>93.2</v>
      </c>
      <c r="M10346" s="3">
        <v>5.41</v>
      </c>
      <c r="N10346" s="3">
        <v>2.57</v>
      </c>
      <c r="O10346" s="3">
        <v>1</v>
      </c>
      <c r="P10346" s="3" t="s">
        <v>4087</v>
      </c>
      <c r="Q10346" s="3" t="s">
        <v>2310</v>
      </c>
      <c r="R10346" s="3" t="s">
        <v>3599</v>
      </c>
      <c r="S10346" s="3" t="s">
        <v>12631</v>
      </c>
      <c r="T10346" s="3" t="s">
        <v>34</v>
      </c>
      <c r="U10346" s="3" t="s">
        <v>12629</v>
      </c>
      <c r="V10346" s="3" t="s">
        <v>34</v>
      </c>
      <c r="W10346" s="3" t="s">
        <v>714</v>
      </c>
      <c r="X10346" s="3" t="s">
        <v>34</v>
      </c>
      <c r="Y10346" s="3" t="s">
        <v>34</v>
      </c>
      <c r="Z10346" s="3" t="s">
        <v>34</v>
      </c>
      <c r="AA10346" s="3">
        <v>0</v>
      </c>
      <c r="AB10346" s="3" t="s">
        <v>29</v>
      </c>
      <c r="AC10346" s="3">
        <v>1</v>
      </c>
    </row>
    <row r="10347" spans="1:29" hidden="1" outlineLevel="1" collapsed="1" x14ac:dyDescent="0.25">
      <c r="A10347" t="s">
        <v>34</v>
      </c>
      <c r="B10347" s="2" t="s">
        <v>39</v>
      </c>
      <c r="C10347" s="2" t="s">
        <v>40</v>
      </c>
      <c r="D10347" s="2" t="s">
        <v>41</v>
      </c>
      <c r="E10347" s="2" t="s">
        <v>42</v>
      </c>
      <c r="F10347" s="2" t="s">
        <v>43</v>
      </c>
      <c r="G10347" s="2" t="s">
        <v>28</v>
      </c>
      <c r="H10347" s="2" t="s">
        <v>44</v>
      </c>
      <c r="I10347" s="2" t="s">
        <v>8</v>
      </c>
      <c r="J10347" s="2" t="s">
        <v>45</v>
      </c>
      <c r="K10347" s="2" t="s">
        <v>46</v>
      </c>
      <c r="L10347" s="2" t="s">
        <v>47</v>
      </c>
      <c r="M10347" s="2" t="s">
        <v>27</v>
      </c>
      <c r="N10347" s="2" t="s">
        <v>48</v>
      </c>
      <c r="O10347" s="2" t="s">
        <v>49</v>
      </c>
      <c r="P10347" s="2" t="s">
        <v>50</v>
      </c>
      <c r="Q10347" s="2" t="s">
        <v>51</v>
      </c>
    </row>
    <row r="10348" spans="1:29" hidden="1" outlineLevel="1" collapsed="1" x14ac:dyDescent="0.25">
      <c r="A10348" t="s">
        <v>34</v>
      </c>
      <c r="B10348" s="4" t="s">
        <v>29</v>
      </c>
      <c r="C10348" s="4" t="s">
        <v>12632</v>
      </c>
      <c r="D10348" s="4" t="s">
        <v>34</v>
      </c>
      <c r="E10348" s="4">
        <v>8.0898999999999999E-2</v>
      </c>
      <c r="F10348" s="4">
        <v>3.1301300000000001E-3</v>
      </c>
      <c r="G10348" s="4">
        <v>1</v>
      </c>
      <c r="H10348" s="4">
        <v>1</v>
      </c>
      <c r="I10348" s="4">
        <v>1</v>
      </c>
      <c r="J10348" s="4" t="s">
        <v>12629</v>
      </c>
      <c r="K10348" s="4">
        <v>1</v>
      </c>
      <c r="L10348" s="4">
        <v>973.53129000000001</v>
      </c>
      <c r="M10348" s="4" t="s">
        <v>29</v>
      </c>
      <c r="N10348" s="4" t="s">
        <v>29</v>
      </c>
      <c r="O10348" s="4">
        <v>1.121E-3</v>
      </c>
      <c r="P10348" s="4">
        <v>2.0389999999999998E-2</v>
      </c>
      <c r="Q10348" s="4">
        <v>2.57</v>
      </c>
    </row>
    <row r="10349" spans="1:29" x14ac:dyDescent="0.25">
      <c r="A10349" s="3" t="s">
        <v>12498</v>
      </c>
      <c r="B10349" s="3" t="s">
        <v>30</v>
      </c>
      <c r="C10349" s="3" t="s">
        <v>12633</v>
      </c>
      <c r="D10349" s="3" t="s">
        <v>12634</v>
      </c>
      <c r="E10349" s="3">
        <v>1.7999999999999999E-2</v>
      </c>
      <c r="F10349" s="3">
        <v>1.69</v>
      </c>
      <c r="G10349" s="3">
        <v>1</v>
      </c>
      <c r="H10349" s="3">
        <v>1</v>
      </c>
      <c r="I10349" s="3">
        <v>1</v>
      </c>
      <c r="J10349" s="3">
        <v>1</v>
      </c>
      <c r="K10349" s="3">
        <v>924</v>
      </c>
      <c r="L10349" s="3">
        <v>104.6</v>
      </c>
      <c r="M10349" s="3">
        <v>9.6300000000000008</v>
      </c>
      <c r="N10349" s="3">
        <v>0</v>
      </c>
      <c r="O10349" s="3">
        <v>1</v>
      </c>
      <c r="P10349" s="3" t="s">
        <v>34</v>
      </c>
      <c r="Q10349" s="3" t="s">
        <v>34</v>
      </c>
      <c r="R10349" s="3" t="s">
        <v>189</v>
      </c>
      <c r="S10349" s="3" t="s">
        <v>10252</v>
      </c>
      <c r="T10349" s="3" t="s">
        <v>34</v>
      </c>
      <c r="U10349" s="3" t="s">
        <v>12633</v>
      </c>
      <c r="V10349" s="3" t="s">
        <v>34</v>
      </c>
      <c r="W10349" s="3" t="s">
        <v>193</v>
      </c>
      <c r="X10349" s="3" t="s">
        <v>34</v>
      </c>
      <c r="Y10349" s="3" t="s">
        <v>34</v>
      </c>
      <c r="Z10349" s="3" t="s">
        <v>34</v>
      </c>
      <c r="AA10349" s="3">
        <v>0</v>
      </c>
      <c r="AB10349" s="3" t="s">
        <v>29</v>
      </c>
      <c r="AC10349" s="3">
        <v>1</v>
      </c>
    </row>
    <row r="10350" spans="1:29" hidden="1" outlineLevel="1" collapsed="1" x14ac:dyDescent="0.25">
      <c r="A10350" t="s">
        <v>34</v>
      </c>
      <c r="B10350" s="2" t="s">
        <v>39</v>
      </c>
      <c r="C10350" s="2" t="s">
        <v>40</v>
      </c>
      <c r="D10350" s="2" t="s">
        <v>41</v>
      </c>
      <c r="E10350" s="2" t="s">
        <v>42</v>
      </c>
      <c r="F10350" s="2" t="s">
        <v>43</v>
      </c>
      <c r="G10350" s="2" t="s">
        <v>28</v>
      </c>
      <c r="H10350" s="2" t="s">
        <v>44</v>
      </c>
      <c r="I10350" s="2" t="s">
        <v>8</v>
      </c>
      <c r="J10350" s="2" t="s">
        <v>45</v>
      </c>
      <c r="K10350" s="2" t="s">
        <v>46</v>
      </c>
      <c r="L10350" s="2" t="s">
        <v>47</v>
      </c>
      <c r="M10350" s="2" t="s">
        <v>27</v>
      </c>
      <c r="N10350" s="2" t="s">
        <v>48</v>
      </c>
      <c r="O10350" s="2" t="s">
        <v>49</v>
      </c>
      <c r="P10350" s="2" t="s">
        <v>50</v>
      </c>
      <c r="Q10350" s="2" t="s">
        <v>51</v>
      </c>
    </row>
    <row r="10351" spans="1:29" hidden="1" outlineLevel="1" collapsed="1" x14ac:dyDescent="0.25">
      <c r="A10351" t="s">
        <v>34</v>
      </c>
      <c r="B10351" s="4" t="s">
        <v>29</v>
      </c>
      <c r="C10351" s="4" t="s">
        <v>12635</v>
      </c>
      <c r="D10351" s="4" t="s">
        <v>12636</v>
      </c>
      <c r="E10351" s="4">
        <v>8.0898999999999999E-2</v>
      </c>
      <c r="F10351" s="4">
        <v>3.1301300000000001E-3</v>
      </c>
      <c r="G10351" s="4">
        <v>1</v>
      </c>
      <c r="H10351" s="4">
        <v>1</v>
      </c>
      <c r="I10351" s="4">
        <v>1</v>
      </c>
      <c r="J10351" s="4" t="s">
        <v>12633</v>
      </c>
      <c r="K10351" s="4">
        <v>0</v>
      </c>
      <c r="L10351" s="4">
        <v>1100.54999</v>
      </c>
      <c r="M10351" s="4" t="s">
        <v>29</v>
      </c>
      <c r="N10351" s="4" t="s">
        <v>29</v>
      </c>
      <c r="O10351" s="4">
        <v>1.121E-3</v>
      </c>
      <c r="P10351" s="4">
        <v>2.0420000000000001E-2</v>
      </c>
      <c r="Q10351" s="4">
        <v>1.47</v>
      </c>
    </row>
    <row r="10352" spans="1:29" x14ac:dyDescent="0.25">
      <c r="A10352" s="3" t="s">
        <v>12498</v>
      </c>
      <c r="B10352" s="3" t="s">
        <v>30</v>
      </c>
      <c r="C10352" s="3" t="s">
        <v>12637</v>
      </c>
      <c r="D10352" s="3" t="s">
        <v>12638</v>
      </c>
      <c r="E10352" s="3">
        <v>1.7999999999999999E-2</v>
      </c>
      <c r="F10352" s="3">
        <v>1.6859999999999999</v>
      </c>
      <c r="G10352" s="3">
        <v>1</v>
      </c>
      <c r="H10352" s="3">
        <v>1</v>
      </c>
      <c r="I10352" s="3">
        <v>1</v>
      </c>
      <c r="J10352" s="3">
        <v>1</v>
      </c>
      <c r="K10352" s="3">
        <v>1083</v>
      </c>
      <c r="L10352" s="3">
        <v>120.3</v>
      </c>
      <c r="M10352" s="3">
        <v>9.26</v>
      </c>
      <c r="N10352" s="3">
        <v>2.64</v>
      </c>
      <c r="O10352" s="3">
        <v>1</v>
      </c>
      <c r="P10352" s="3" t="s">
        <v>4087</v>
      </c>
      <c r="Q10352" s="3" t="s">
        <v>2186</v>
      </c>
      <c r="R10352" s="3" t="s">
        <v>34</v>
      </c>
      <c r="S10352" s="3" t="s">
        <v>34</v>
      </c>
      <c r="T10352" s="3" t="s">
        <v>12639</v>
      </c>
      <c r="U10352" s="3" t="s">
        <v>12637</v>
      </c>
      <c r="V10352" s="3" t="s">
        <v>12640</v>
      </c>
      <c r="W10352" s="3" t="s">
        <v>2549</v>
      </c>
      <c r="X10352" s="3" t="s">
        <v>34</v>
      </c>
      <c r="Y10352" s="3" t="s">
        <v>34</v>
      </c>
      <c r="Z10352" s="3" t="s">
        <v>34</v>
      </c>
      <c r="AA10352" s="3">
        <v>0</v>
      </c>
      <c r="AB10352" s="3" t="s">
        <v>29</v>
      </c>
      <c r="AC10352" s="3">
        <v>1</v>
      </c>
    </row>
    <row r="10353" spans="1:29" hidden="1" outlineLevel="1" collapsed="1" x14ac:dyDescent="0.25">
      <c r="A10353" t="s">
        <v>34</v>
      </c>
      <c r="B10353" s="2" t="s">
        <v>39</v>
      </c>
      <c r="C10353" s="2" t="s">
        <v>40</v>
      </c>
      <c r="D10353" s="2" t="s">
        <v>41</v>
      </c>
      <c r="E10353" s="2" t="s">
        <v>42</v>
      </c>
      <c r="F10353" s="2" t="s">
        <v>43</v>
      </c>
      <c r="G10353" s="2" t="s">
        <v>28</v>
      </c>
      <c r="H10353" s="2" t="s">
        <v>44</v>
      </c>
      <c r="I10353" s="2" t="s">
        <v>8</v>
      </c>
      <c r="J10353" s="2" t="s">
        <v>45</v>
      </c>
      <c r="K10353" s="2" t="s">
        <v>46</v>
      </c>
      <c r="L10353" s="2" t="s">
        <v>47</v>
      </c>
      <c r="M10353" s="2" t="s">
        <v>27</v>
      </c>
      <c r="N10353" s="2" t="s">
        <v>48</v>
      </c>
      <c r="O10353" s="2" t="s">
        <v>49</v>
      </c>
      <c r="P10353" s="2" t="s">
        <v>50</v>
      </c>
      <c r="Q10353" s="2" t="s">
        <v>51</v>
      </c>
    </row>
    <row r="10354" spans="1:29" hidden="1" outlineLevel="1" collapsed="1" x14ac:dyDescent="0.25">
      <c r="A10354" t="s">
        <v>34</v>
      </c>
      <c r="B10354" s="4" t="s">
        <v>29</v>
      </c>
      <c r="C10354" s="4" t="s">
        <v>12641</v>
      </c>
      <c r="D10354" s="4" t="s">
        <v>128</v>
      </c>
      <c r="E10354" s="4">
        <v>8.1375799999999998E-2</v>
      </c>
      <c r="F10354" s="4">
        <v>3.1301300000000001E-3</v>
      </c>
      <c r="G10354" s="4">
        <v>1</v>
      </c>
      <c r="H10354" s="4">
        <v>1</v>
      </c>
      <c r="I10354" s="4">
        <v>1</v>
      </c>
      <c r="J10354" s="4" t="s">
        <v>12637</v>
      </c>
      <c r="K10354" s="4">
        <v>0</v>
      </c>
      <c r="L10354" s="4">
        <v>1232.6555000000001</v>
      </c>
      <c r="M10354" s="4" t="s">
        <v>29</v>
      </c>
      <c r="N10354" s="4" t="s">
        <v>29</v>
      </c>
      <c r="O10354" s="4">
        <v>1.121E-3</v>
      </c>
      <c r="P10354" s="4">
        <v>2.0590000000000001E-2</v>
      </c>
      <c r="Q10354" s="4">
        <v>2.64</v>
      </c>
    </row>
    <row r="10355" spans="1:29" x14ac:dyDescent="0.25">
      <c r="A10355" s="3" t="s">
        <v>12498</v>
      </c>
      <c r="B10355" s="3" t="s">
        <v>30</v>
      </c>
      <c r="C10355" s="3" t="s">
        <v>12642</v>
      </c>
      <c r="D10355" s="3" t="s">
        <v>12643</v>
      </c>
      <c r="E10355" s="3">
        <v>1.7999999999999999E-2</v>
      </c>
      <c r="F10355" s="3">
        <v>1.6859999999999999</v>
      </c>
      <c r="G10355" s="3">
        <v>2</v>
      </c>
      <c r="H10355" s="3">
        <v>1</v>
      </c>
      <c r="I10355" s="3">
        <v>3</v>
      </c>
      <c r="J10355" s="3">
        <v>1</v>
      </c>
      <c r="K10355" s="3">
        <v>1104</v>
      </c>
      <c r="L10355" s="3">
        <v>126.6</v>
      </c>
      <c r="M10355" s="3">
        <v>8.7799999999999994</v>
      </c>
      <c r="N10355" s="3">
        <v>7.66</v>
      </c>
      <c r="O10355" s="3">
        <v>1</v>
      </c>
      <c r="P10355" s="3" t="s">
        <v>12644</v>
      </c>
      <c r="Q10355" s="3" t="s">
        <v>1968</v>
      </c>
      <c r="R10355" s="3" t="s">
        <v>8492</v>
      </c>
      <c r="S10355" s="3" t="s">
        <v>12645</v>
      </c>
      <c r="T10355" s="3" t="s">
        <v>12646</v>
      </c>
      <c r="U10355" s="3" t="s">
        <v>12642</v>
      </c>
      <c r="V10355" s="3" t="s">
        <v>12647</v>
      </c>
      <c r="W10355" s="3" t="s">
        <v>810</v>
      </c>
      <c r="X10355" s="3" t="s">
        <v>34</v>
      </c>
      <c r="Y10355" s="3" t="s">
        <v>12648</v>
      </c>
      <c r="Z10355" s="3" t="s">
        <v>34</v>
      </c>
      <c r="AA10355" s="3">
        <v>16</v>
      </c>
      <c r="AB10355" s="3" t="s">
        <v>29</v>
      </c>
      <c r="AC10355" s="3">
        <v>1</v>
      </c>
    </row>
    <row r="10356" spans="1:29" hidden="1" outlineLevel="1" collapsed="1" x14ac:dyDescent="0.25">
      <c r="A10356" t="s">
        <v>34</v>
      </c>
      <c r="B10356" s="2" t="s">
        <v>39</v>
      </c>
      <c r="C10356" s="2" t="s">
        <v>40</v>
      </c>
      <c r="D10356" s="2" t="s">
        <v>41</v>
      </c>
      <c r="E10356" s="2" t="s">
        <v>42</v>
      </c>
      <c r="F10356" s="2" t="s">
        <v>43</v>
      </c>
      <c r="G10356" s="2" t="s">
        <v>28</v>
      </c>
      <c r="H10356" s="2" t="s">
        <v>44</v>
      </c>
      <c r="I10356" s="2" t="s">
        <v>8</v>
      </c>
      <c r="J10356" s="2" t="s">
        <v>45</v>
      </c>
      <c r="K10356" s="2" t="s">
        <v>46</v>
      </c>
      <c r="L10356" s="2" t="s">
        <v>47</v>
      </c>
      <c r="M10356" s="2" t="s">
        <v>27</v>
      </c>
      <c r="N10356" s="2" t="s">
        <v>48</v>
      </c>
      <c r="O10356" s="2" t="s">
        <v>49</v>
      </c>
      <c r="P10356" s="2" t="s">
        <v>50</v>
      </c>
      <c r="Q10356" s="2" t="s">
        <v>51</v>
      </c>
    </row>
    <row r="10357" spans="1:29" hidden="1" outlineLevel="1" collapsed="1" x14ac:dyDescent="0.25">
      <c r="A10357" t="s">
        <v>34</v>
      </c>
      <c r="B10357" s="4" t="s">
        <v>29</v>
      </c>
      <c r="C10357" s="4" t="s">
        <v>12649</v>
      </c>
      <c r="D10357" s="4" t="s">
        <v>128</v>
      </c>
      <c r="E10357" s="4">
        <v>0.20638899999999999</v>
      </c>
      <c r="F10357" s="4">
        <v>6.0133499999999998E-3</v>
      </c>
      <c r="G10357" s="4">
        <v>1</v>
      </c>
      <c r="H10357" s="4">
        <v>1</v>
      </c>
      <c r="I10357" s="4">
        <v>3</v>
      </c>
      <c r="J10357" s="4" t="s">
        <v>12642</v>
      </c>
      <c r="K10357" s="4">
        <v>0</v>
      </c>
      <c r="L10357" s="4">
        <v>2345.2308800000001</v>
      </c>
      <c r="M10357" s="4" t="s">
        <v>29</v>
      </c>
      <c r="N10357" s="4" t="s">
        <v>29</v>
      </c>
      <c r="O10357" s="4">
        <v>2.245E-3</v>
      </c>
      <c r="P10357" s="4">
        <v>8.2809999999999995E-2</v>
      </c>
      <c r="Q10357" s="4">
        <v>3.05</v>
      </c>
    </row>
    <row r="10358" spans="1:29" x14ac:dyDescent="0.25">
      <c r="A10358" s="3" t="s">
        <v>12498</v>
      </c>
      <c r="B10358" s="3" t="s">
        <v>30</v>
      </c>
      <c r="C10358" s="3" t="s">
        <v>12650</v>
      </c>
      <c r="D10358" s="3" t="s">
        <v>12651</v>
      </c>
      <c r="E10358" s="3">
        <v>1.7999999999999999E-2</v>
      </c>
      <c r="F10358" s="3">
        <v>1.681</v>
      </c>
      <c r="G10358" s="3">
        <v>2</v>
      </c>
      <c r="H10358" s="3">
        <v>1</v>
      </c>
      <c r="I10358" s="3">
        <v>1</v>
      </c>
      <c r="J10358" s="3">
        <v>1</v>
      </c>
      <c r="K10358" s="3">
        <v>463</v>
      </c>
      <c r="L10358" s="3">
        <v>51.9</v>
      </c>
      <c r="M10358" s="3">
        <v>7.84</v>
      </c>
      <c r="N10358" s="3">
        <v>1.93</v>
      </c>
      <c r="O10358" s="3">
        <v>1</v>
      </c>
      <c r="P10358" s="3" t="s">
        <v>34</v>
      </c>
      <c r="Q10358" s="3" t="s">
        <v>34</v>
      </c>
      <c r="R10358" s="3" t="s">
        <v>189</v>
      </c>
      <c r="S10358" s="3" t="s">
        <v>34</v>
      </c>
      <c r="T10358" s="3" t="s">
        <v>34</v>
      </c>
      <c r="U10358" s="3" t="s">
        <v>12650</v>
      </c>
      <c r="V10358" s="3" t="s">
        <v>34</v>
      </c>
      <c r="W10358" s="3" t="s">
        <v>714</v>
      </c>
      <c r="X10358" s="3" t="s">
        <v>34</v>
      </c>
      <c r="Y10358" s="3" t="s">
        <v>34</v>
      </c>
      <c r="Z10358" s="3" t="s">
        <v>34</v>
      </c>
      <c r="AA10358" s="3">
        <v>0</v>
      </c>
      <c r="AB10358" s="3" t="s">
        <v>29</v>
      </c>
      <c r="AC10358" s="3">
        <v>1</v>
      </c>
    </row>
    <row r="10359" spans="1:29" hidden="1" outlineLevel="1" collapsed="1" x14ac:dyDescent="0.25">
      <c r="A10359" t="s">
        <v>34</v>
      </c>
      <c r="B10359" s="2" t="s">
        <v>39</v>
      </c>
      <c r="C10359" s="2" t="s">
        <v>40</v>
      </c>
      <c r="D10359" s="2" t="s">
        <v>41</v>
      </c>
      <c r="E10359" s="2" t="s">
        <v>42</v>
      </c>
      <c r="F10359" s="2" t="s">
        <v>43</v>
      </c>
      <c r="G10359" s="2" t="s">
        <v>28</v>
      </c>
      <c r="H10359" s="2" t="s">
        <v>44</v>
      </c>
      <c r="I10359" s="2" t="s">
        <v>8</v>
      </c>
      <c r="J10359" s="2" t="s">
        <v>45</v>
      </c>
      <c r="K10359" s="2" t="s">
        <v>46</v>
      </c>
      <c r="L10359" s="2" t="s">
        <v>47</v>
      </c>
      <c r="M10359" s="2" t="s">
        <v>27</v>
      </c>
      <c r="N10359" s="2" t="s">
        <v>48</v>
      </c>
      <c r="O10359" s="2" t="s">
        <v>49</v>
      </c>
      <c r="P10359" s="2" t="s">
        <v>50</v>
      </c>
      <c r="Q10359" s="2" t="s">
        <v>51</v>
      </c>
    </row>
    <row r="10360" spans="1:29" hidden="1" outlineLevel="1" collapsed="1" x14ac:dyDescent="0.25">
      <c r="A10360" t="s">
        <v>34</v>
      </c>
      <c r="B10360" s="4" t="s">
        <v>29</v>
      </c>
      <c r="C10360" s="4" t="s">
        <v>12652</v>
      </c>
      <c r="D10360" s="4" t="s">
        <v>66</v>
      </c>
      <c r="E10360" s="4">
        <v>8.2337300000000002E-2</v>
      </c>
      <c r="F10360" s="4">
        <v>3.1301300000000001E-3</v>
      </c>
      <c r="G10360" s="4">
        <v>1</v>
      </c>
      <c r="H10360" s="4">
        <v>1</v>
      </c>
      <c r="I10360" s="4">
        <v>1</v>
      </c>
      <c r="J10360" s="4" t="s">
        <v>12650</v>
      </c>
      <c r="K10360" s="4">
        <v>0</v>
      </c>
      <c r="L10360" s="4">
        <v>1084.5971999999999</v>
      </c>
      <c r="M10360" s="4" t="s">
        <v>29</v>
      </c>
      <c r="N10360" s="4" t="s">
        <v>29</v>
      </c>
      <c r="O10360" s="4">
        <v>1.121E-3</v>
      </c>
      <c r="P10360" s="4">
        <v>2.0840000000000001E-2</v>
      </c>
      <c r="Q10360" s="4">
        <v>1.93</v>
      </c>
    </row>
    <row r="10361" spans="1:29" x14ac:dyDescent="0.25">
      <c r="A10361" s="3" t="s">
        <v>12498</v>
      </c>
      <c r="B10361" s="3" t="s">
        <v>30</v>
      </c>
      <c r="C10361" s="3" t="s">
        <v>12653</v>
      </c>
      <c r="D10361" s="3" t="s">
        <v>12654</v>
      </c>
      <c r="E10361" s="3">
        <v>1.7999999999999999E-2</v>
      </c>
      <c r="F10361" s="3">
        <v>1.675</v>
      </c>
      <c r="G10361" s="3">
        <v>1</v>
      </c>
      <c r="H10361" s="3">
        <v>1</v>
      </c>
      <c r="I10361" s="3">
        <v>1</v>
      </c>
      <c r="J10361" s="3">
        <v>1</v>
      </c>
      <c r="K10361" s="3">
        <v>2145</v>
      </c>
      <c r="L10361" s="3">
        <v>238</v>
      </c>
      <c r="M10361" s="3">
        <v>6.58</v>
      </c>
      <c r="N10361" s="3">
        <v>3.36</v>
      </c>
      <c r="O10361" s="3">
        <v>1</v>
      </c>
      <c r="P10361" s="3" t="s">
        <v>315</v>
      </c>
      <c r="Q10361" s="3" t="s">
        <v>34</v>
      </c>
      <c r="R10361" s="3" t="s">
        <v>2459</v>
      </c>
      <c r="S10361" s="3" t="s">
        <v>12655</v>
      </c>
      <c r="T10361" s="3" t="s">
        <v>34</v>
      </c>
      <c r="U10361" s="3" t="s">
        <v>12653</v>
      </c>
      <c r="V10361" s="3" t="s">
        <v>34</v>
      </c>
      <c r="W10361" s="3" t="s">
        <v>38</v>
      </c>
      <c r="X10361" s="3" t="s">
        <v>34</v>
      </c>
      <c r="Y10361" s="3" t="s">
        <v>34</v>
      </c>
      <c r="Z10361" s="3" t="s">
        <v>34</v>
      </c>
      <c r="AA10361" s="3">
        <v>0</v>
      </c>
      <c r="AB10361" s="3" t="s">
        <v>29</v>
      </c>
      <c r="AC10361" s="3">
        <v>1</v>
      </c>
    </row>
    <row r="10362" spans="1:29" hidden="1" outlineLevel="1" collapsed="1" x14ac:dyDescent="0.25">
      <c r="A10362" t="s">
        <v>34</v>
      </c>
      <c r="B10362" s="2" t="s">
        <v>39</v>
      </c>
      <c r="C10362" s="2" t="s">
        <v>40</v>
      </c>
      <c r="D10362" s="2" t="s">
        <v>41</v>
      </c>
      <c r="E10362" s="2" t="s">
        <v>42</v>
      </c>
      <c r="F10362" s="2" t="s">
        <v>43</v>
      </c>
      <c r="G10362" s="2" t="s">
        <v>28</v>
      </c>
      <c r="H10362" s="2" t="s">
        <v>44</v>
      </c>
      <c r="I10362" s="2" t="s">
        <v>8</v>
      </c>
      <c r="J10362" s="2" t="s">
        <v>45</v>
      </c>
      <c r="K10362" s="2" t="s">
        <v>46</v>
      </c>
      <c r="L10362" s="2" t="s">
        <v>47</v>
      </c>
      <c r="M10362" s="2" t="s">
        <v>27</v>
      </c>
      <c r="N10362" s="2" t="s">
        <v>48</v>
      </c>
      <c r="O10362" s="2" t="s">
        <v>49</v>
      </c>
      <c r="P10362" s="2" t="s">
        <v>50</v>
      </c>
      <c r="Q10362" s="2" t="s">
        <v>51</v>
      </c>
    </row>
    <row r="10363" spans="1:29" hidden="1" outlineLevel="1" collapsed="1" x14ac:dyDescent="0.25">
      <c r="A10363" t="s">
        <v>34</v>
      </c>
      <c r="B10363" s="4" t="s">
        <v>29</v>
      </c>
      <c r="C10363" s="4" t="s">
        <v>12656</v>
      </c>
      <c r="D10363" s="4" t="s">
        <v>12657</v>
      </c>
      <c r="E10363" s="4">
        <v>8.2822000000000007E-2</v>
      </c>
      <c r="F10363" s="4">
        <v>3.1301300000000001E-3</v>
      </c>
      <c r="G10363" s="4">
        <v>1</v>
      </c>
      <c r="H10363" s="4">
        <v>1</v>
      </c>
      <c r="I10363" s="4">
        <v>1</v>
      </c>
      <c r="J10363" s="4" t="s">
        <v>12653</v>
      </c>
      <c r="K10363" s="4">
        <v>0</v>
      </c>
      <c r="L10363" s="4">
        <v>2502.0771800000002</v>
      </c>
      <c r="M10363" s="4" t="s">
        <v>29</v>
      </c>
      <c r="N10363" s="4" t="s">
        <v>29</v>
      </c>
      <c r="O10363" s="4">
        <v>1.121E-3</v>
      </c>
      <c r="P10363" s="4">
        <v>2.112E-2</v>
      </c>
      <c r="Q10363" s="4">
        <v>3.36</v>
      </c>
    </row>
    <row r="10364" spans="1:29" x14ac:dyDescent="0.25">
      <c r="A10364" s="3" t="s">
        <v>12498</v>
      </c>
      <c r="B10364" s="3" t="s">
        <v>30</v>
      </c>
      <c r="C10364" s="3" t="s">
        <v>12658</v>
      </c>
      <c r="D10364" s="3" t="s">
        <v>12659</v>
      </c>
      <c r="E10364" s="3">
        <v>1.7999999999999999E-2</v>
      </c>
      <c r="F10364" s="3">
        <v>1.671</v>
      </c>
      <c r="G10364" s="3">
        <v>4</v>
      </c>
      <c r="H10364" s="3">
        <v>1</v>
      </c>
      <c r="I10364" s="3">
        <v>1</v>
      </c>
      <c r="J10364" s="3">
        <v>1</v>
      </c>
      <c r="K10364" s="3">
        <v>500</v>
      </c>
      <c r="L10364" s="3">
        <v>55.9</v>
      </c>
      <c r="M10364" s="3">
        <v>6.27</v>
      </c>
      <c r="N10364" s="3">
        <v>2.76</v>
      </c>
      <c r="O10364" s="3">
        <v>1</v>
      </c>
      <c r="P10364" s="3" t="s">
        <v>10343</v>
      </c>
      <c r="Q10364" s="3" t="s">
        <v>34</v>
      </c>
      <c r="R10364" s="3" t="s">
        <v>35</v>
      </c>
      <c r="S10364" s="3" t="s">
        <v>11610</v>
      </c>
      <c r="T10364" s="3" t="s">
        <v>34</v>
      </c>
      <c r="U10364" s="3" t="s">
        <v>12658</v>
      </c>
      <c r="V10364" s="3" t="s">
        <v>34</v>
      </c>
      <c r="W10364" s="3" t="s">
        <v>38</v>
      </c>
      <c r="X10364" s="3" t="s">
        <v>34</v>
      </c>
      <c r="Y10364" s="3" t="s">
        <v>34</v>
      </c>
      <c r="Z10364" s="3" t="s">
        <v>34</v>
      </c>
      <c r="AA10364" s="3">
        <v>0</v>
      </c>
      <c r="AB10364" s="3" t="s">
        <v>29</v>
      </c>
      <c r="AC10364" s="3">
        <v>1</v>
      </c>
    </row>
    <row r="10365" spans="1:29" hidden="1" outlineLevel="1" collapsed="1" x14ac:dyDescent="0.25">
      <c r="A10365" t="s">
        <v>34</v>
      </c>
      <c r="B10365" s="2" t="s">
        <v>39</v>
      </c>
      <c r="C10365" s="2" t="s">
        <v>40</v>
      </c>
      <c r="D10365" s="2" t="s">
        <v>41</v>
      </c>
      <c r="E10365" s="2" t="s">
        <v>42</v>
      </c>
      <c r="F10365" s="2" t="s">
        <v>43</v>
      </c>
      <c r="G10365" s="2" t="s">
        <v>28</v>
      </c>
      <c r="H10365" s="2" t="s">
        <v>44</v>
      </c>
      <c r="I10365" s="2" t="s">
        <v>8</v>
      </c>
      <c r="J10365" s="2" t="s">
        <v>45</v>
      </c>
      <c r="K10365" s="2" t="s">
        <v>46</v>
      </c>
      <c r="L10365" s="2" t="s">
        <v>47</v>
      </c>
      <c r="M10365" s="2" t="s">
        <v>27</v>
      </c>
      <c r="N10365" s="2" t="s">
        <v>48</v>
      </c>
      <c r="O10365" s="2" t="s">
        <v>49</v>
      </c>
      <c r="P10365" s="2" t="s">
        <v>50</v>
      </c>
      <c r="Q10365" s="2" t="s">
        <v>51</v>
      </c>
    </row>
    <row r="10366" spans="1:29" hidden="1" outlineLevel="1" collapsed="1" x14ac:dyDescent="0.25">
      <c r="A10366" t="s">
        <v>34</v>
      </c>
      <c r="B10366" s="4" t="s">
        <v>29</v>
      </c>
      <c r="C10366" s="4" t="s">
        <v>12660</v>
      </c>
      <c r="D10366" s="4" t="s">
        <v>34</v>
      </c>
      <c r="E10366" s="4">
        <v>8.3799100000000001E-2</v>
      </c>
      <c r="F10366" s="4">
        <v>3.1301300000000001E-3</v>
      </c>
      <c r="G10366" s="4">
        <v>1</v>
      </c>
      <c r="H10366" s="4">
        <v>1</v>
      </c>
      <c r="I10366" s="4">
        <v>1</v>
      </c>
      <c r="J10366" s="4" t="s">
        <v>12658</v>
      </c>
      <c r="K10366" s="4">
        <v>2</v>
      </c>
      <c r="L10366" s="4">
        <v>2311.3860100000002</v>
      </c>
      <c r="M10366" s="4" t="s">
        <v>29</v>
      </c>
      <c r="N10366" s="4" t="s">
        <v>29</v>
      </c>
      <c r="O10366" s="4">
        <v>1.121E-3</v>
      </c>
      <c r="P10366" s="4">
        <v>2.1319999999999999E-2</v>
      </c>
      <c r="Q10366" s="4">
        <v>2.76</v>
      </c>
    </row>
    <row r="10367" spans="1:29" x14ac:dyDescent="0.25">
      <c r="A10367" s="3" t="s">
        <v>12498</v>
      </c>
      <c r="B10367" s="3" t="s">
        <v>30</v>
      </c>
      <c r="C10367" s="3" t="s">
        <v>12661</v>
      </c>
      <c r="D10367" s="3" t="s">
        <v>12662</v>
      </c>
      <c r="E10367" s="3">
        <v>1.7999999999999999E-2</v>
      </c>
      <c r="F10367" s="3">
        <v>1.671</v>
      </c>
      <c r="G10367" s="3">
        <v>7</v>
      </c>
      <c r="H10367" s="3">
        <v>1</v>
      </c>
      <c r="I10367" s="3">
        <v>1</v>
      </c>
      <c r="J10367" s="3">
        <v>1</v>
      </c>
      <c r="K10367" s="3">
        <v>268</v>
      </c>
      <c r="L10367" s="3">
        <v>29.7</v>
      </c>
      <c r="M10367" s="3">
        <v>4.82</v>
      </c>
      <c r="N10367" s="3">
        <v>2.1</v>
      </c>
      <c r="O10367" s="3">
        <v>1</v>
      </c>
      <c r="P10367" s="3" t="s">
        <v>315</v>
      </c>
      <c r="Q10367" s="3" t="s">
        <v>34</v>
      </c>
      <c r="R10367" s="3" t="s">
        <v>34</v>
      </c>
      <c r="S10367" s="3" t="s">
        <v>12663</v>
      </c>
      <c r="T10367" s="3" t="s">
        <v>34</v>
      </c>
      <c r="U10367" s="3" t="s">
        <v>12664</v>
      </c>
      <c r="V10367" s="3" t="s">
        <v>34</v>
      </c>
      <c r="W10367" s="3" t="s">
        <v>1758</v>
      </c>
      <c r="X10367" s="3" t="s">
        <v>34</v>
      </c>
      <c r="Y10367" s="3" t="s">
        <v>34</v>
      </c>
      <c r="Z10367" s="3" t="s">
        <v>34</v>
      </c>
      <c r="AA10367" s="3">
        <v>0</v>
      </c>
      <c r="AB10367" s="3" t="s">
        <v>29</v>
      </c>
      <c r="AC10367" s="3">
        <v>1</v>
      </c>
    </row>
    <row r="10368" spans="1:29" hidden="1" outlineLevel="1" collapsed="1" x14ac:dyDescent="0.25">
      <c r="A10368" t="s">
        <v>34</v>
      </c>
      <c r="B10368" s="2" t="s">
        <v>39</v>
      </c>
      <c r="C10368" s="2" t="s">
        <v>40</v>
      </c>
      <c r="D10368" s="2" t="s">
        <v>41</v>
      </c>
      <c r="E10368" s="2" t="s">
        <v>42</v>
      </c>
      <c r="F10368" s="2" t="s">
        <v>43</v>
      </c>
      <c r="G10368" s="2" t="s">
        <v>28</v>
      </c>
      <c r="H10368" s="2" t="s">
        <v>44</v>
      </c>
      <c r="I10368" s="2" t="s">
        <v>8</v>
      </c>
      <c r="J10368" s="2" t="s">
        <v>45</v>
      </c>
      <c r="K10368" s="2" t="s">
        <v>46</v>
      </c>
      <c r="L10368" s="2" t="s">
        <v>47</v>
      </c>
      <c r="M10368" s="2" t="s">
        <v>27</v>
      </c>
      <c r="N10368" s="2" t="s">
        <v>48</v>
      </c>
      <c r="O10368" s="2" t="s">
        <v>49</v>
      </c>
      <c r="P10368" s="2" t="s">
        <v>50</v>
      </c>
      <c r="Q10368" s="2" t="s">
        <v>51</v>
      </c>
    </row>
    <row r="10369" spans="1:29" hidden="1" outlineLevel="1" collapsed="1" x14ac:dyDescent="0.25">
      <c r="A10369" t="s">
        <v>34</v>
      </c>
      <c r="B10369" s="4" t="s">
        <v>29</v>
      </c>
      <c r="C10369" s="4" t="s">
        <v>12665</v>
      </c>
      <c r="D10369" s="4" t="s">
        <v>418</v>
      </c>
      <c r="E10369" s="4">
        <v>8.3799100000000001E-2</v>
      </c>
      <c r="F10369" s="4">
        <v>3.1301300000000001E-3</v>
      </c>
      <c r="G10369" s="4">
        <v>1</v>
      </c>
      <c r="H10369" s="4">
        <v>1</v>
      </c>
      <c r="I10369" s="4">
        <v>1</v>
      </c>
      <c r="J10369" s="4" t="s">
        <v>12661</v>
      </c>
      <c r="K10369" s="4">
        <v>1</v>
      </c>
      <c r="L10369" s="4">
        <v>2077.07465</v>
      </c>
      <c r="M10369" s="4" t="s">
        <v>29</v>
      </c>
      <c r="N10369" s="4" t="s">
        <v>29</v>
      </c>
      <c r="O10369" s="4">
        <v>1.121E-3</v>
      </c>
      <c r="P10369" s="4">
        <v>2.1329999999999998E-2</v>
      </c>
      <c r="Q10369" s="4">
        <v>2.1</v>
      </c>
    </row>
    <row r="10370" spans="1:29" x14ac:dyDescent="0.25">
      <c r="A10370" s="3" t="s">
        <v>12498</v>
      </c>
      <c r="B10370" s="3" t="s">
        <v>30</v>
      </c>
      <c r="C10370" s="3" t="s">
        <v>12666</v>
      </c>
      <c r="D10370" s="3" t="s">
        <v>12667</v>
      </c>
      <c r="E10370" s="3">
        <v>1.7999999999999999E-2</v>
      </c>
      <c r="F10370" s="3">
        <v>1.6659999999999999</v>
      </c>
      <c r="G10370" s="3">
        <v>4</v>
      </c>
      <c r="H10370" s="3">
        <v>1</v>
      </c>
      <c r="I10370" s="3">
        <v>3</v>
      </c>
      <c r="J10370" s="3">
        <v>1</v>
      </c>
      <c r="K10370" s="3">
        <v>397</v>
      </c>
      <c r="L10370" s="3">
        <v>46.6</v>
      </c>
      <c r="M10370" s="3">
        <v>9.19</v>
      </c>
      <c r="N10370" s="3">
        <v>7.51</v>
      </c>
      <c r="O10370" s="3">
        <v>1</v>
      </c>
      <c r="P10370" s="3" t="s">
        <v>12668</v>
      </c>
      <c r="Q10370" s="3" t="s">
        <v>12669</v>
      </c>
      <c r="R10370" s="3" t="s">
        <v>189</v>
      </c>
      <c r="S10370" s="3" t="s">
        <v>34</v>
      </c>
      <c r="T10370" s="3" t="s">
        <v>12670</v>
      </c>
      <c r="U10370" s="3" t="s">
        <v>12666</v>
      </c>
      <c r="V10370" s="3" t="s">
        <v>12671</v>
      </c>
      <c r="W10370" s="3" t="s">
        <v>536</v>
      </c>
      <c r="X10370" s="3" t="s">
        <v>34</v>
      </c>
      <c r="Y10370" s="3" t="s">
        <v>34</v>
      </c>
      <c r="Z10370" s="3" t="s">
        <v>34</v>
      </c>
      <c r="AA10370" s="3">
        <v>0</v>
      </c>
      <c r="AB10370" s="3" t="s">
        <v>29</v>
      </c>
      <c r="AC10370" s="3">
        <v>1</v>
      </c>
    </row>
    <row r="10371" spans="1:29" hidden="1" outlineLevel="1" collapsed="1" x14ac:dyDescent="0.25">
      <c r="A10371" t="s">
        <v>34</v>
      </c>
      <c r="B10371" s="2" t="s">
        <v>39</v>
      </c>
      <c r="C10371" s="2" t="s">
        <v>40</v>
      </c>
      <c r="D10371" s="2" t="s">
        <v>41</v>
      </c>
      <c r="E10371" s="2" t="s">
        <v>42</v>
      </c>
      <c r="F10371" s="2" t="s">
        <v>43</v>
      </c>
      <c r="G10371" s="2" t="s">
        <v>28</v>
      </c>
      <c r="H10371" s="2" t="s">
        <v>44</v>
      </c>
      <c r="I10371" s="2" t="s">
        <v>8</v>
      </c>
      <c r="J10371" s="2" t="s">
        <v>45</v>
      </c>
      <c r="K10371" s="2" t="s">
        <v>46</v>
      </c>
      <c r="L10371" s="2" t="s">
        <v>47</v>
      </c>
      <c r="M10371" s="2" t="s">
        <v>27</v>
      </c>
      <c r="N10371" s="2" t="s">
        <v>48</v>
      </c>
      <c r="O10371" s="2" t="s">
        <v>49</v>
      </c>
      <c r="P10371" s="2" t="s">
        <v>50</v>
      </c>
      <c r="Q10371" s="2" t="s">
        <v>51</v>
      </c>
    </row>
    <row r="10372" spans="1:29" hidden="1" outlineLevel="1" collapsed="1" x14ac:dyDescent="0.25">
      <c r="A10372" t="s">
        <v>34</v>
      </c>
      <c r="B10372" s="4" t="s">
        <v>29</v>
      </c>
      <c r="C10372" s="4" t="s">
        <v>12672</v>
      </c>
      <c r="D10372" s="4" t="s">
        <v>12673</v>
      </c>
      <c r="E10372" s="4">
        <v>8.4291599999999994E-2</v>
      </c>
      <c r="F10372" s="4">
        <v>3.1301300000000001E-3</v>
      </c>
      <c r="G10372" s="4">
        <v>1</v>
      </c>
      <c r="H10372" s="4">
        <v>1</v>
      </c>
      <c r="I10372" s="4">
        <v>3</v>
      </c>
      <c r="J10372" s="4" t="s">
        <v>12666</v>
      </c>
      <c r="K10372" s="4">
        <v>1</v>
      </c>
      <c r="L10372" s="4">
        <v>1955.9474</v>
      </c>
      <c r="M10372" s="4" t="s">
        <v>29</v>
      </c>
      <c r="N10372" s="4" t="s">
        <v>29</v>
      </c>
      <c r="O10372" s="4">
        <v>1.121E-3</v>
      </c>
      <c r="P10372" s="4">
        <v>2.1569999999999999E-2</v>
      </c>
      <c r="Q10372" s="4">
        <v>2.31</v>
      </c>
    </row>
    <row r="10373" spans="1:29" x14ac:dyDescent="0.25">
      <c r="A10373" s="3" t="s">
        <v>12498</v>
      </c>
      <c r="B10373" s="3" t="s">
        <v>30</v>
      </c>
      <c r="C10373" s="3" t="s">
        <v>12674</v>
      </c>
      <c r="D10373" s="3" t="s">
        <v>12675</v>
      </c>
      <c r="E10373" s="3">
        <v>1.7999999999999999E-2</v>
      </c>
      <c r="F10373" s="3">
        <v>1.655</v>
      </c>
      <c r="G10373" s="3">
        <v>1</v>
      </c>
      <c r="H10373" s="3">
        <v>1</v>
      </c>
      <c r="I10373" s="3">
        <v>1</v>
      </c>
      <c r="J10373" s="3">
        <v>1</v>
      </c>
      <c r="K10373" s="3">
        <v>1341</v>
      </c>
      <c r="L10373" s="3">
        <v>151.19999999999999</v>
      </c>
      <c r="M10373" s="3">
        <v>8.2899999999999991</v>
      </c>
      <c r="N10373" s="3">
        <v>1.61</v>
      </c>
      <c r="O10373" s="3">
        <v>1</v>
      </c>
      <c r="P10373" s="3" t="s">
        <v>5861</v>
      </c>
      <c r="Q10373" s="3" t="s">
        <v>2310</v>
      </c>
      <c r="R10373" s="3" t="s">
        <v>5562</v>
      </c>
      <c r="S10373" s="3" t="s">
        <v>12676</v>
      </c>
      <c r="T10373" s="3" t="s">
        <v>34</v>
      </c>
      <c r="U10373" s="3" t="s">
        <v>12674</v>
      </c>
      <c r="V10373" s="3" t="s">
        <v>34</v>
      </c>
      <c r="W10373" s="3" t="s">
        <v>976</v>
      </c>
      <c r="X10373" s="3" t="s">
        <v>34</v>
      </c>
      <c r="Y10373" s="3" t="s">
        <v>34</v>
      </c>
      <c r="Z10373" s="3" t="s">
        <v>34</v>
      </c>
      <c r="AA10373" s="3">
        <v>0</v>
      </c>
      <c r="AB10373" s="3" t="s">
        <v>29</v>
      </c>
      <c r="AC10373" s="3">
        <v>1</v>
      </c>
    </row>
    <row r="10374" spans="1:29" hidden="1" outlineLevel="1" collapsed="1" x14ac:dyDescent="0.25">
      <c r="A10374" t="s">
        <v>34</v>
      </c>
      <c r="B10374" s="2" t="s">
        <v>39</v>
      </c>
      <c r="C10374" s="2" t="s">
        <v>40</v>
      </c>
      <c r="D10374" s="2" t="s">
        <v>41</v>
      </c>
      <c r="E10374" s="2" t="s">
        <v>42</v>
      </c>
      <c r="F10374" s="2" t="s">
        <v>43</v>
      </c>
      <c r="G10374" s="2" t="s">
        <v>28</v>
      </c>
      <c r="H10374" s="2" t="s">
        <v>44</v>
      </c>
      <c r="I10374" s="2" t="s">
        <v>8</v>
      </c>
      <c r="J10374" s="2" t="s">
        <v>45</v>
      </c>
      <c r="K10374" s="2" t="s">
        <v>46</v>
      </c>
      <c r="L10374" s="2" t="s">
        <v>47</v>
      </c>
      <c r="M10374" s="2" t="s">
        <v>27</v>
      </c>
      <c r="N10374" s="2" t="s">
        <v>48</v>
      </c>
      <c r="O10374" s="2" t="s">
        <v>49</v>
      </c>
      <c r="P10374" s="2" t="s">
        <v>50</v>
      </c>
      <c r="Q10374" s="2" t="s">
        <v>51</v>
      </c>
    </row>
    <row r="10375" spans="1:29" hidden="1" outlineLevel="1" collapsed="1" x14ac:dyDescent="0.25">
      <c r="A10375" t="s">
        <v>34</v>
      </c>
      <c r="B10375" s="4" t="s">
        <v>29</v>
      </c>
      <c r="C10375" s="4" t="s">
        <v>12677</v>
      </c>
      <c r="D10375" s="4" t="s">
        <v>133</v>
      </c>
      <c r="E10375" s="4">
        <v>8.5785100000000003E-2</v>
      </c>
      <c r="F10375" s="4">
        <v>3.1301300000000001E-3</v>
      </c>
      <c r="G10375" s="4">
        <v>1</v>
      </c>
      <c r="H10375" s="4">
        <v>1</v>
      </c>
      <c r="I10375" s="4">
        <v>1</v>
      </c>
      <c r="J10375" s="4" t="s">
        <v>12674</v>
      </c>
      <c r="K10375" s="4">
        <v>0</v>
      </c>
      <c r="L10375" s="4">
        <v>1349.64779</v>
      </c>
      <c r="M10375" s="4" t="s">
        <v>29</v>
      </c>
      <c r="N10375" s="4" t="s">
        <v>29</v>
      </c>
      <c r="O10375" s="4">
        <v>1.121E-3</v>
      </c>
      <c r="P10375" s="4">
        <v>2.2110000000000001E-2</v>
      </c>
      <c r="Q10375" s="4">
        <v>1.61</v>
      </c>
    </row>
    <row r="10376" spans="1:29" x14ac:dyDescent="0.25">
      <c r="A10376" s="3" t="s">
        <v>12498</v>
      </c>
      <c r="B10376" s="3" t="s">
        <v>30</v>
      </c>
      <c r="C10376" s="3" t="s">
        <v>12678</v>
      </c>
      <c r="D10376" s="3" t="s">
        <v>12679</v>
      </c>
      <c r="E10376" s="3">
        <v>1.9E-2</v>
      </c>
      <c r="F10376" s="3">
        <v>1.6180000000000001</v>
      </c>
      <c r="G10376" s="3">
        <v>3</v>
      </c>
      <c r="H10376" s="3">
        <v>1</v>
      </c>
      <c r="I10376" s="3">
        <v>1</v>
      </c>
      <c r="J10376" s="3">
        <v>1</v>
      </c>
      <c r="K10376" s="3">
        <v>590</v>
      </c>
      <c r="L10376" s="3">
        <v>67.7</v>
      </c>
      <c r="M10376" s="3">
        <v>8.25</v>
      </c>
      <c r="N10376" s="3">
        <v>2.3199999999999998</v>
      </c>
      <c r="O10376" s="3">
        <v>1</v>
      </c>
      <c r="P10376" s="3" t="s">
        <v>34</v>
      </c>
      <c r="Q10376" s="3" t="s">
        <v>34</v>
      </c>
      <c r="R10376" s="3" t="s">
        <v>3599</v>
      </c>
      <c r="S10376" s="3" t="s">
        <v>11046</v>
      </c>
      <c r="T10376" s="3" t="s">
        <v>34</v>
      </c>
      <c r="U10376" s="3" t="s">
        <v>12678</v>
      </c>
      <c r="V10376" s="3" t="s">
        <v>34</v>
      </c>
      <c r="W10376" s="3" t="s">
        <v>536</v>
      </c>
      <c r="X10376" s="3" t="s">
        <v>34</v>
      </c>
      <c r="Y10376" s="3" t="s">
        <v>34</v>
      </c>
      <c r="Z10376" s="3" t="s">
        <v>34</v>
      </c>
      <c r="AA10376" s="3">
        <v>0</v>
      </c>
      <c r="AB10376" s="3" t="s">
        <v>29</v>
      </c>
      <c r="AC10376" s="3">
        <v>1</v>
      </c>
    </row>
    <row r="10377" spans="1:29" hidden="1" outlineLevel="1" collapsed="1" x14ac:dyDescent="0.25">
      <c r="A10377" t="s">
        <v>34</v>
      </c>
      <c r="B10377" s="2" t="s">
        <v>39</v>
      </c>
      <c r="C10377" s="2" t="s">
        <v>40</v>
      </c>
      <c r="D10377" s="2" t="s">
        <v>41</v>
      </c>
      <c r="E10377" s="2" t="s">
        <v>42</v>
      </c>
      <c r="F10377" s="2" t="s">
        <v>43</v>
      </c>
      <c r="G10377" s="2" t="s">
        <v>28</v>
      </c>
      <c r="H10377" s="2" t="s">
        <v>44</v>
      </c>
      <c r="I10377" s="2" t="s">
        <v>8</v>
      </c>
      <c r="J10377" s="2" t="s">
        <v>45</v>
      </c>
      <c r="K10377" s="2" t="s">
        <v>46</v>
      </c>
      <c r="L10377" s="2" t="s">
        <v>47</v>
      </c>
      <c r="M10377" s="2" t="s">
        <v>27</v>
      </c>
      <c r="N10377" s="2" t="s">
        <v>48</v>
      </c>
      <c r="O10377" s="2" t="s">
        <v>49</v>
      </c>
      <c r="P10377" s="2" t="s">
        <v>50</v>
      </c>
      <c r="Q10377" s="2" t="s">
        <v>51</v>
      </c>
    </row>
    <row r="10378" spans="1:29" hidden="1" outlineLevel="1" collapsed="1" x14ac:dyDescent="0.25">
      <c r="A10378" t="s">
        <v>34</v>
      </c>
      <c r="B10378" s="4" t="s">
        <v>29</v>
      </c>
      <c r="C10378" s="4" t="s">
        <v>12680</v>
      </c>
      <c r="D10378" s="4" t="s">
        <v>34</v>
      </c>
      <c r="E10378" s="4">
        <v>9.1469900000000007E-2</v>
      </c>
      <c r="F10378" s="4">
        <v>3.3951200000000002E-3</v>
      </c>
      <c r="G10378" s="4">
        <v>1</v>
      </c>
      <c r="H10378" s="4">
        <v>1</v>
      </c>
      <c r="I10378" s="4">
        <v>1</v>
      </c>
      <c r="J10378" s="4" t="s">
        <v>12678</v>
      </c>
      <c r="K10378" s="4">
        <v>0</v>
      </c>
      <c r="L10378" s="4">
        <v>2044.1728900000001</v>
      </c>
      <c r="M10378" s="4" t="s">
        <v>29</v>
      </c>
      <c r="N10378" s="4" t="s">
        <v>29</v>
      </c>
      <c r="O10378" s="4">
        <v>1.2149999999999999E-3</v>
      </c>
      <c r="P10378" s="4">
        <v>2.409E-2</v>
      </c>
      <c r="Q10378" s="4">
        <v>2.3199999999999998</v>
      </c>
    </row>
    <row r="10379" spans="1:29" x14ac:dyDescent="0.25">
      <c r="A10379" s="3" t="s">
        <v>12498</v>
      </c>
      <c r="B10379" s="3" t="s">
        <v>30</v>
      </c>
      <c r="C10379" s="3" t="s">
        <v>12681</v>
      </c>
      <c r="D10379" s="3" t="s">
        <v>12682</v>
      </c>
      <c r="E10379" s="3">
        <v>0.02</v>
      </c>
      <c r="F10379" s="3">
        <v>1.61</v>
      </c>
      <c r="G10379" s="3">
        <v>6</v>
      </c>
      <c r="H10379" s="3">
        <v>1</v>
      </c>
      <c r="I10379" s="3">
        <v>1</v>
      </c>
      <c r="J10379" s="3">
        <v>1</v>
      </c>
      <c r="K10379" s="3">
        <v>400</v>
      </c>
      <c r="L10379" s="3">
        <v>46.6</v>
      </c>
      <c r="M10379" s="3">
        <v>7.17</v>
      </c>
      <c r="N10379" s="3">
        <v>0</v>
      </c>
      <c r="O10379" s="3">
        <v>1</v>
      </c>
      <c r="P10379" s="3" t="s">
        <v>315</v>
      </c>
      <c r="Q10379" s="3" t="s">
        <v>34</v>
      </c>
      <c r="R10379" s="3" t="s">
        <v>1854</v>
      </c>
      <c r="S10379" s="3" t="s">
        <v>12683</v>
      </c>
      <c r="T10379" s="3" t="s">
        <v>34</v>
      </c>
      <c r="U10379" s="3" t="s">
        <v>12684</v>
      </c>
      <c r="V10379" s="3" t="s">
        <v>34</v>
      </c>
      <c r="W10379" s="3" t="s">
        <v>714</v>
      </c>
      <c r="X10379" s="3" t="s">
        <v>34</v>
      </c>
      <c r="Y10379" s="3" t="s">
        <v>34</v>
      </c>
      <c r="Z10379" s="3" t="s">
        <v>34</v>
      </c>
      <c r="AA10379" s="3">
        <v>0</v>
      </c>
      <c r="AB10379" s="3" t="s">
        <v>29</v>
      </c>
      <c r="AC10379" s="3">
        <v>1</v>
      </c>
    </row>
    <row r="10380" spans="1:29" hidden="1" outlineLevel="1" collapsed="1" x14ac:dyDescent="0.25">
      <c r="A10380" t="s">
        <v>34</v>
      </c>
      <c r="B10380" s="2" t="s">
        <v>39</v>
      </c>
      <c r="C10380" s="2" t="s">
        <v>40</v>
      </c>
      <c r="D10380" s="2" t="s">
        <v>41</v>
      </c>
      <c r="E10380" s="2" t="s">
        <v>42</v>
      </c>
      <c r="F10380" s="2" t="s">
        <v>43</v>
      </c>
      <c r="G10380" s="2" t="s">
        <v>28</v>
      </c>
      <c r="H10380" s="2" t="s">
        <v>44</v>
      </c>
      <c r="I10380" s="2" t="s">
        <v>8</v>
      </c>
      <c r="J10380" s="2" t="s">
        <v>45</v>
      </c>
      <c r="K10380" s="2" t="s">
        <v>46</v>
      </c>
      <c r="L10380" s="2" t="s">
        <v>47</v>
      </c>
      <c r="M10380" s="2" t="s">
        <v>27</v>
      </c>
      <c r="N10380" s="2" t="s">
        <v>48</v>
      </c>
      <c r="O10380" s="2" t="s">
        <v>49</v>
      </c>
      <c r="P10380" s="2" t="s">
        <v>50</v>
      </c>
      <c r="Q10380" s="2" t="s">
        <v>51</v>
      </c>
    </row>
    <row r="10381" spans="1:29" hidden="1" outlineLevel="1" collapsed="1" x14ac:dyDescent="0.25">
      <c r="A10381" t="s">
        <v>34</v>
      </c>
      <c r="B10381" s="4" t="s">
        <v>29</v>
      </c>
      <c r="C10381" s="4" t="s">
        <v>12685</v>
      </c>
      <c r="D10381" s="4" t="s">
        <v>12686</v>
      </c>
      <c r="E10381" s="4">
        <v>9.25396E-2</v>
      </c>
      <c r="F10381" s="4">
        <v>3.5126799999999998E-3</v>
      </c>
      <c r="G10381" s="4">
        <v>1</v>
      </c>
      <c r="H10381" s="4">
        <v>1</v>
      </c>
      <c r="I10381" s="4">
        <v>1</v>
      </c>
      <c r="J10381" s="4" t="s">
        <v>12681</v>
      </c>
      <c r="K10381" s="4">
        <v>1</v>
      </c>
      <c r="L10381" s="4">
        <v>2948.3157799999999</v>
      </c>
      <c r="M10381" s="4" t="s">
        <v>29</v>
      </c>
      <c r="N10381" s="4" t="s">
        <v>29</v>
      </c>
      <c r="O10381" s="4">
        <v>1.258E-3</v>
      </c>
      <c r="P10381" s="4">
        <v>2.4570000000000002E-2</v>
      </c>
      <c r="Q10381" s="4">
        <v>1.61</v>
      </c>
    </row>
    <row r="10382" spans="1:29" x14ac:dyDescent="0.25">
      <c r="A10382" s="3" t="s">
        <v>12498</v>
      </c>
      <c r="B10382" s="3" t="s">
        <v>30</v>
      </c>
      <c r="C10382" s="3" t="s">
        <v>12687</v>
      </c>
      <c r="D10382" s="3" t="s">
        <v>12688</v>
      </c>
      <c r="E10382" s="3">
        <v>0.02</v>
      </c>
      <c r="F10382" s="3">
        <v>1.599</v>
      </c>
      <c r="G10382" s="3">
        <v>0</v>
      </c>
      <c r="H10382" s="3">
        <v>1</v>
      </c>
      <c r="I10382" s="3">
        <v>1</v>
      </c>
      <c r="J10382" s="3">
        <v>1</v>
      </c>
      <c r="K10382" s="3">
        <v>4092</v>
      </c>
      <c r="L10382" s="3">
        <v>471</v>
      </c>
      <c r="M10382" s="3">
        <v>6.28</v>
      </c>
      <c r="N10382" s="3">
        <v>2.31</v>
      </c>
      <c r="O10382" s="3">
        <v>1</v>
      </c>
      <c r="P10382" s="3" t="s">
        <v>12689</v>
      </c>
      <c r="Q10382" s="3" t="s">
        <v>972</v>
      </c>
      <c r="R10382" s="3" t="s">
        <v>533</v>
      </c>
      <c r="S10382" s="3" t="s">
        <v>12690</v>
      </c>
      <c r="T10382" s="3" t="s">
        <v>12691</v>
      </c>
      <c r="U10382" s="3" t="s">
        <v>12687</v>
      </c>
      <c r="V10382" s="3" t="s">
        <v>12692</v>
      </c>
      <c r="W10382" s="3" t="s">
        <v>810</v>
      </c>
      <c r="X10382" s="3" t="s">
        <v>1467</v>
      </c>
      <c r="Y10382" s="3" t="s">
        <v>34</v>
      </c>
      <c r="Z10382" s="3" t="s">
        <v>34</v>
      </c>
      <c r="AA10382" s="3">
        <v>1</v>
      </c>
      <c r="AB10382" s="3" t="s">
        <v>29</v>
      </c>
      <c r="AC10382" s="3">
        <v>1</v>
      </c>
    </row>
    <row r="10383" spans="1:29" hidden="1" outlineLevel="1" collapsed="1" x14ac:dyDescent="0.25">
      <c r="A10383" t="s">
        <v>34</v>
      </c>
      <c r="B10383" s="2" t="s">
        <v>39</v>
      </c>
      <c r="C10383" s="2" t="s">
        <v>40</v>
      </c>
      <c r="D10383" s="2" t="s">
        <v>41</v>
      </c>
      <c r="E10383" s="2" t="s">
        <v>42</v>
      </c>
      <c r="F10383" s="2" t="s">
        <v>43</v>
      </c>
      <c r="G10383" s="2" t="s">
        <v>28</v>
      </c>
      <c r="H10383" s="2" t="s">
        <v>44</v>
      </c>
      <c r="I10383" s="2" t="s">
        <v>8</v>
      </c>
      <c r="J10383" s="2" t="s">
        <v>45</v>
      </c>
      <c r="K10383" s="2" t="s">
        <v>46</v>
      </c>
      <c r="L10383" s="2" t="s">
        <v>47</v>
      </c>
      <c r="M10383" s="2" t="s">
        <v>27</v>
      </c>
      <c r="N10383" s="2" t="s">
        <v>48</v>
      </c>
      <c r="O10383" s="2" t="s">
        <v>49</v>
      </c>
      <c r="P10383" s="2" t="s">
        <v>50</v>
      </c>
      <c r="Q10383" s="2" t="s">
        <v>51</v>
      </c>
    </row>
    <row r="10384" spans="1:29" hidden="1" outlineLevel="1" collapsed="1" x14ac:dyDescent="0.25">
      <c r="A10384" t="s">
        <v>34</v>
      </c>
      <c r="B10384" s="4" t="s">
        <v>29</v>
      </c>
      <c r="C10384" s="4" t="s">
        <v>12693</v>
      </c>
      <c r="D10384" s="4" t="s">
        <v>34</v>
      </c>
      <c r="E10384" s="4">
        <v>9.4165399999999996E-2</v>
      </c>
      <c r="F10384" s="4">
        <v>3.5126799999999998E-3</v>
      </c>
      <c r="G10384" s="4">
        <v>1</v>
      </c>
      <c r="H10384" s="4">
        <v>1</v>
      </c>
      <c r="I10384" s="4">
        <v>1</v>
      </c>
      <c r="J10384" s="4" t="s">
        <v>12687</v>
      </c>
      <c r="K10384" s="4">
        <v>0</v>
      </c>
      <c r="L10384" s="4">
        <v>1451.73765</v>
      </c>
      <c r="M10384" s="4" t="s">
        <v>29</v>
      </c>
      <c r="N10384" s="4" t="s">
        <v>29</v>
      </c>
      <c r="O10384" s="4">
        <v>1.258E-3</v>
      </c>
      <c r="P10384" s="4">
        <v>2.5180000000000001E-2</v>
      </c>
      <c r="Q10384" s="4">
        <v>2.31</v>
      </c>
    </row>
    <row r="10385" spans="1:29" x14ac:dyDescent="0.25">
      <c r="A10385" s="3" t="s">
        <v>12498</v>
      </c>
      <c r="B10385" s="3" t="s">
        <v>30</v>
      </c>
      <c r="C10385" s="3" t="s">
        <v>12694</v>
      </c>
      <c r="D10385" s="3" t="s">
        <v>12695</v>
      </c>
      <c r="E10385" s="3">
        <v>0.02</v>
      </c>
      <c r="F10385" s="3">
        <v>1.5940000000000001</v>
      </c>
      <c r="G10385" s="3">
        <v>6</v>
      </c>
      <c r="H10385" s="3">
        <v>1</v>
      </c>
      <c r="I10385" s="3">
        <v>1</v>
      </c>
      <c r="J10385" s="3">
        <v>1</v>
      </c>
      <c r="K10385" s="3">
        <v>442</v>
      </c>
      <c r="L10385" s="3">
        <v>49.6</v>
      </c>
      <c r="M10385" s="3">
        <v>7.44</v>
      </c>
      <c r="N10385" s="3">
        <v>2.78</v>
      </c>
      <c r="O10385" s="3">
        <v>1</v>
      </c>
      <c r="P10385" s="3" t="s">
        <v>636</v>
      </c>
      <c r="Q10385" s="3" t="s">
        <v>2066</v>
      </c>
      <c r="R10385" s="3" t="s">
        <v>34</v>
      </c>
      <c r="S10385" s="3" t="s">
        <v>12696</v>
      </c>
      <c r="T10385" s="3" t="s">
        <v>34</v>
      </c>
      <c r="U10385" s="3" t="s">
        <v>12694</v>
      </c>
      <c r="V10385" s="3" t="s">
        <v>34</v>
      </c>
      <c r="W10385" s="3" t="s">
        <v>536</v>
      </c>
      <c r="X10385" s="3" t="s">
        <v>34</v>
      </c>
      <c r="Y10385" s="3" t="s">
        <v>34</v>
      </c>
      <c r="Z10385" s="3" t="s">
        <v>34</v>
      </c>
      <c r="AA10385" s="3">
        <v>0</v>
      </c>
      <c r="AB10385" s="3" t="s">
        <v>29</v>
      </c>
      <c r="AC10385" s="3">
        <v>1</v>
      </c>
    </row>
    <row r="10386" spans="1:29" hidden="1" outlineLevel="1" collapsed="1" x14ac:dyDescent="0.25">
      <c r="A10386" t="s">
        <v>34</v>
      </c>
      <c r="B10386" s="2" t="s">
        <v>39</v>
      </c>
      <c r="C10386" s="2" t="s">
        <v>40</v>
      </c>
      <c r="D10386" s="2" t="s">
        <v>41</v>
      </c>
      <c r="E10386" s="2" t="s">
        <v>42</v>
      </c>
      <c r="F10386" s="2" t="s">
        <v>43</v>
      </c>
      <c r="G10386" s="2" t="s">
        <v>28</v>
      </c>
      <c r="H10386" s="2" t="s">
        <v>44</v>
      </c>
      <c r="I10386" s="2" t="s">
        <v>8</v>
      </c>
      <c r="J10386" s="2" t="s">
        <v>45</v>
      </c>
      <c r="K10386" s="2" t="s">
        <v>46</v>
      </c>
      <c r="L10386" s="2" t="s">
        <v>47</v>
      </c>
      <c r="M10386" s="2" t="s">
        <v>27</v>
      </c>
      <c r="N10386" s="2" t="s">
        <v>48</v>
      </c>
      <c r="O10386" s="2" t="s">
        <v>49</v>
      </c>
      <c r="P10386" s="2" t="s">
        <v>50</v>
      </c>
      <c r="Q10386" s="2" t="s">
        <v>51</v>
      </c>
    </row>
    <row r="10387" spans="1:29" hidden="1" outlineLevel="1" collapsed="1" x14ac:dyDescent="0.25">
      <c r="A10387" t="s">
        <v>34</v>
      </c>
      <c r="B10387" s="4" t="s">
        <v>29</v>
      </c>
      <c r="C10387" s="4" t="s">
        <v>12697</v>
      </c>
      <c r="D10387" s="4" t="s">
        <v>12698</v>
      </c>
      <c r="E10387" s="4">
        <v>9.4713099999999995E-2</v>
      </c>
      <c r="F10387" s="4">
        <v>3.5126799999999998E-3</v>
      </c>
      <c r="G10387" s="4">
        <v>1</v>
      </c>
      <c r="H10387" s="4">
        <v>1</v>
      </c>
      <c r="I10387" s="4">
        <v>1</v>
      </c>
      <c r="J10387" s="4" t="s">
        <v>12694</v>
      </c>
      <c r="K10387" s="4">
        <v>0</v>
      </c>
      <c r="L10387" s="4">
        <v>2866.4745699999999</v>
      </c>
      <c r="M10387" s="4" t="s">
        <v>29</v>
      </c>
      <c r="N10387" s="4" t="s">
        <v>29</v>
      </c>
      <c r="O10387" s="4">
        <v>1.258E-3</v>
      </c>
      <c r="P10387" s="4">
        <v>2.5440000000000001E-2</v>
      </c>
      <c r="Q10387" s="4">
        <v>2.78</v>
      </c>
    </row>
    <row r="10388" spans="1:29" x14ac:dyDescent="0.25">
      <c r="A10388" s="3" t="s">
        <v>12498</v>
      </c>
      <c r="B10388" s="3" t="s">
        <v>30</v>
      </c>
      <c r="C10388" s="3" t="s">
        <v>12699</v>
      </c>
      <c r="D10388" s="3" t="s">
        <v>12700</v>
      </c>
      <c r="E10388" s="3">
        <v>0.02</v>
      </c>
      <c r="F10388" s="3">
        <v>1.5760000000000001</v>
      </c>
      <c r="G10388" s="3">
        <v>6</v>
      </c>
      <c r="H10388" s="3">
        <v>1</v>
      </c>
      <c r="I10388" s="3">
        <v>1</v>
      </c>
      <c r="J10388" s="3">
        <v>1</v>
      </c>
      <c r="K10388" s="3">
        <v>226</v>
      </c>
      <c r="L10388" s="3">
        <v>26.9</v>
      </c>
      <c r="M10388" s="3">
        <v>9.5</v>
      </c>
      <c r="N10388" s="3">
        <v>0</v>
      </c>
      <c r="O10388" s="3">
        <v>1</v>
      </c>
      <c r="P10388" s="3" t="s">
        <v>7182</v>
      </c>
      <c r="Q10388" s="3" t="s">
        <v>12701</v>
      </c>
      <c r="R10388" s="3" t="s">
        <v>12702</v>
      </c>
      <c r="S10388" s="3" t="s">
        <v>12703</v>
      </c>
      <c r="T10388" s="3" t="s">
        <v>12704</v>
      </c>
      <c r="U10388" s="3" t="s">
        <v>12699</v>
      </c>
      <c r="V10388" s="3" t="s">
        <v>12705</v>
      </c>
      <c r="W10388" s="3" t="s">
        <v>38</v>
      </c>
      <c r="X10388" s="3" t="s">
        <v>34</v>
      </c>
      <c r="Y10388" s="3" t="s">
        <v>34</v>
      </c>
      <c r="Z10388" s="3" t="s">
        <v>34</v>
      </c>
      <c r="AA10388" s="3">
        <v>0</v>
      </c>
      <c r="AB10388" s="3" t="s">
        <v>29</v>
      </c>
      <c r="AC10388" s="3">
        <v>1</v>
      </c>
    </row>
    <row r="10389" spans="1:29" hidden="1" outlineLevel="1" collapsed="1" x14ac:dyDescent="0.25">
      <c r="A10389" t="s">
        <v>34</v>
      </c>
      <c r="B10389" s="2" t="s">
        <v>39</v>
      </c>
      <c r="C10389" s="2" t="s">
        <v>40</v>
      </c>
      <c r="D10389" s="2" t="s">
        <v>41</v>
      </c>
      <c r="E10389" s="2" t="s">
        <v>42</v>
      </c>
      <c r="F10389" s="2" t="s">
        <v>43</v>
      </c>
      <c r="G10389" s="2" t="s">
        <v>28</v>
      </c>
      <c r="H10389" s="2" t="s">
        <v>44</v>
      </c>
      <c r="I10389" s="2" t="s">
        <v>8</v>
      </c>
      <c r="J10389" s="2" t="s">
        <v>45</v>
      </c>
      <c r="K10389" s="2" t="s">
        <v>46</v>
      </c>
      <c r="L10389" s="2" t="s">
        <v>47</v>
      </c>
      <c r="M10389" s="2" t="s">
        <v>27</v>
      </c>
      <c r="N10389" s="2" t="s">
        <v>48</v>
      </c>
      <c r="O10389" s="2" t="s">
        <v>49</v>
      </c>
      <c r="P10389" s="2" t="s">
        <v>50</v>
      </c>
      <c r="Q10389" s="2" t="s">
        <v>51</v>
      </c>
    </row>
    <row r="10390" spans="1:29" hidden="1" outlineLevel="1" collapsed="1" x14ac:dyDescent="0.25">
      <c r="A10390" t="s">
        <v>34</v>
      </c>
      <c r="B10390" s="4" t="s">
        <v>29</v>
      </c>
      <c r="C10390" s="4" t="s">
        <v>12706</v>
      </c>
      <c r="D10390" s="4" t="s">
        <v>34</v>
      </c>
      <c r="E10390" s="4">
        <v>9.8059999999999994E-2</v>
      </c>
      <c r="F10390" s="4">
        <v>3.5126799999999998E-3</v>
      </c>
      <c r="G10390" s="4">
        <v>1</v>
      </c>
      <c r="H10390" s="4">
        <v>1</v>
      </c>
      <c r="I10390" s="4">
        <v>1</v>
      </c>
      <c r="J10390" s="4" t="s">
        <v>12699</v>
      </c>
      <c r="K10390" s="4">
        <v>0</v>
      </c>
      <c r="L10390" s="4">
        <v>1571.71837</v>
      </c>
      <c r="M10390" s="4" t="s">
        <v>29</v>
      </c>
      <c r="N10390" s="4" t="s">
        <v>29</v>
      </c>
      <c r="O10390" s="4">
        <v>1.258E-3</v>
      </c>
      <c r="P10390" s="4">
        <v>2.656E-2</v>
      </c>
      <c r="Q10390" s="4">
        <v>1.2</v>
      </c>
    </row>
    <row r="10391" spans="1:29" x14ac:dyDescent="0.25">
      <c r="A10391" s="3" t="s">
        <v>12498</v>
      </c>
      <c r="B10391" s="3" t="s">
        <v>30</v>
      </c>
      <c r="C10391" s="3" t="s">
        <v>12707</v>
      </c>
      <c r="D10391" s="3" t="s">
        <v>12708</v>
      </c>
      <c r="E10391" s="3">
        <v>0.02</v>
      </c>
      <c r="F10391" s="3">
        <v>1.571</v>
      </c>
      <c r="G10391" s="3">
        <v>11</v>
      </c>
      <c r="H10391" s="3">
        <v>1</v>
      </c>
      <c r="I10391" s="3">
        <v>1</v>
      </c>
      <c r="J10391" s="3">
        <v>1</v>
      </c>
      <c r="K10391" s="3">
        <v>139</v>
      </c>
      <c r="L10391" s="3">
        <v>16.3</v>
      </c>
      <c r="M10391" s="3">
        <v>8.68</v>
      </c>
      <c r="N10391" s="3">
        <v>2.4900000000000002</v>
      </c>
      <c r="O10391" s="3">
        <v>1</v>
      </c>
      <c r="P10391" s="3" t="s">
        <v>34</v>
      </c>
      <c r="Q10391" s="3" t="s">
        <v>34</v>
      </c>
      <c r="R10391" s="3" t="s">
        <v>34</v>
      </c>
      <c r="S10391" s="3" t="s">
        <v>12709</v>
      </c>
      <c r="T10391" s="3" t="s">
        <v>34</v>
      </c>
      <c r="U10391" s="3" t="s">
        <v>12710</v>
      </c>
      <c r="V10391" s="3" t="s">
        <v>34</v>
      </c>
      <c r="W10391" s="3" t="s">
        <v>638</v>
      </c>
      <c r="X10391" s="3" t="s">
        <v>34</v>
      </c>
      <c r="Y10391" s="3" t="s">
        <v>34</v>
      </c>
      <c r="Z10391" s="3" t="s">
        <v>34</v>
      </c>
      <c r="AA10391" s="3">
        <v>0</v>
      </c>
      <c r="AB10391" s="3" t="s">
        <v>29</v>
      </c>
      <c r="AC10391" s="3">
        <v>1</v>
      </c>
    </row>
    <row r="10392" spans="1:29" hidden="1" outlineLevel="1" collapsed="1" x14ac:dyDescent="0.25">
      <c r="A10392" t="s">
        <v>34</v>
      </c>
      <c r="B10392" s="2" t="s">
        <v>39</v>
      </c>
      <c r="C10392" s="2" t="s">
        <v>40</v>
      </c>
      <c r="D10392" s="2" t="s">
        <v>41</v>
      </c>
      <c r="E10392" s="2" t="s">
        <v>42</v>
      </c>
      <c r="F10392" s="2" t="s">
        <v>43</v>
      </c>
      <c r="G10392" s="2" t="s">
        <v>28</v>
      </c>
      <c r="H10392" s="2" t="s">
        <v>44</v>
      </c>
      <c r="I10392" s="2" t="s">
        <v>8</v>
      </c>
      <c r="J10392" s="2" t="s">
        <v>45</v>
      </c>
      <c r="K10392" s="2" t="s">
        <v>46</v>
      </c>
      <c r="L10392" s="2" t="s">
        <v>47</v>
      </c>
      <c r="M10392" s="2" t="s">
        <v>27</v>
      </c>
      <c r="N10392" s="2" t="s">
        <v>48</v>
      </c>
      <c r="O10392" s="2" t="s">
        <v>49</v>
      </c>
      <c r="P10392" s="2" t="s">
        <v>50</v>
      </c>
      <c r="Q10392" s="2" t="s">
        <v>51</v>
      </c>
    </row>
    <row r="10393" spans="1:29" hidden="1" outlineLevel="1" collapsed="1" x14ac:dyDescent="0.25">
      <c r="A10393" t="s">
        <v>34</v>
      </c>
      <c r="B10393" s="4" t="s">
        <v>29</v>
      </c>
      <c r="C10393" s="4" t="s">
        <v>12711</v>
      </c>
      <c r="D10393" s="4" t="s">
        <v>34</v>
      </c>
      <c r="E10393" s="4">
        <v>9.8628099999999996E-2</v>
      </c>
      <c r="F10393" s="4">
        <v>3.5126799999999998E-3</v>
      </c>
      <c r="G10393" s="4">
        <v>1</v>
      </c>
      <c r="H10393" s="4">
        <v>1</v>
      </c>
      <c r="I10393" s="4">
        <v>1</v>
      </c>
      <c r="J10393" s="4" t="s">
        <v>12707</v>
      </c>
      <c r="K10393" s="4">
        <v>0</v>
      </c>
      <c r="L10393" s="4">
        <v>1816.93272</v>
      </c>
      <c r="M10393" s="4" t="s">
        <v>29</v>
      </c>
      <c r="N10393" s="4" t="s">
        <v>29</v>
      </c>
      <c r="O10393" s="4">
        <v>1.258E-3</v>
      </c>
      <c r="P10393" s="4">
        <v>2.6859999999999998E-2</v>
      </c>
      <c r="Q10393" s="4">
        <v>2.4900000000000002</v>
      </c>
    </row>
    <row r="10394" spans="1:29" x14ac:dyDescent="0.25">
      <c r="A10394" s="3" t="s">
        <v>12498</v>
      </c>
      <c r="B10394" s="3" t="s">
        <v>30</v>
      </c>
      <c r="C10394" s="3" t="s">
        <v>12712</v>
      </c>
      <c r="D10394" s="3" t="s">
        <v>12713</v>
      </c>
      <c r="E10394" s="3">
        <v>0.02</v>
      </c>
      <c r="F10394" s="3">
        <v>1.546</v>
      </c>
      <c r="G10394" s="3">
        <v>1</v>
      </c>
      <c r="H10394" s="3">
        <v>1</v>
      </c>
      <c r="I10394" s="3">
        <v>1</v>
      </c>
      <c r="J10394" s="3">
        <v>1</v>
      </c>
      <c r="K10394" s="3">
        <v>779</v>
      </c>
      <c r="L10394" s="3">
        <v>86</v>
      </c>
      <c r="M10394" s="3">
        <v>7.15</v>
      </c>
      <c r="N10394" s="3">
        <v>0</v>
      </c>
      <c r="O10394" s="3">
        <v>1</v>
      </c>
      <c r="P10394" s="3" t="s">
        <v>34</v>
      </c>
      <c r="Q10394" s="3" t="s">
        <v>34</v>
      </c>
      <c r="R10394" s="3" t="s">
        <v>189</v>
      </c>
      <c r="S10394" s="3" t="s">
        <v>12714</v>
      </c>
      <c r="T10394" s="3" t="s">
        <v>34</v>
      </c>
      <c r="U10394" s="3" t="s">
        <v>12715</v>
      </c>
      <c r="V10394" s="3" t="s">
        <v>34</v>
      </c>
      <c r="W10394" s="3" t="s">
        <v>1343</v>
      </c>
      <c r="X10394" s="3" t="s">
        <v>34</v>
      </c>
      <c r="Y10394" s="3" t="s">
        <v>34</v>
      </c>
      <c r="Z10394" s="3" t="s">
        <v>34</v>
      </c>
      <c r="AA10394" s="3">
        <v>0</v>
      </c>
      <c r="AB10394" s="3" t="s">
        <v>29</v>
      </c>
      <c r="AC10394" s="3">
        <v>1</v>
      </c>
    </row>
    <row r="10395" spans="1:29" hidden="1" outlineLevel="1" collapsed="1" x14ac:dyDescent="0.25">
      <c r="A10395" t="s">
        <v>34</v>
      </c>
      <c r="B10395" s="2" t="s">
        <v>39</v>
      </c>
      <c r="C10395" s="2" t="s">
        <v>40</v>
      </c>
      <c r="D10395" s="2" t="s">
        <v>41</v>
      </c>
      <c r="E10395" s="2" t="s">
        <v>42</v>
      </c>
      <c r="F10395" s="2" t="s">
        <v>43</v>
      </c>
      <c r="G10395" s="2" t="s">
        <v>28</v>
      </c>
      <c r="H10395" s="2" t="s">
        <v>44</v>
      </c>
      <c r="I10395" s="2" t="s">
        <v>8</v>
      </c>
      <c r="J10395" s="2" t="s">
        <v>45</v>
      </c>
      <c r="K10395" s="2" t="s">
        <v>46</v>
      </c>
      <c r="L10395" s="2" t="s">
        <v>47</v>
      </c>
      <c r="M10395" s="2" t="s">
        <v>27</v>
      </c>
      <c r="N10395" s="2" t="s">
        <v>48</v>
      </c>
      <c r="O10395" s="2" t="s">
        <v>49</v>
      </c>
      <c r="P10395" s="2" t="s">
        <v>50</v>
      </c>
      <c r="Q10395" s="2" t="s">
        <v>51</v>
      </c>
    </row>
    <row r="10396" spans="1:29" hidden="1" outlineLevel="1" collapsed="1" x14ac:dyDescent="0.25">
      <c r="A10396" t="s">
        <v>34</v>
      </c>
      <c r="B10396" s="4" t="s">
        <v>29</v>
      </c>
      <c r="C10396" s="4" t="s">
        <v>12716</v>
      </c>
      <c r="D10396" s="4" t="s">
        <v>12717</v>
      </c>
      <c r="E10396" s="4">
        <v>0.102689</v>
      </c>
      <c r="F10396" s="4">
        <v>3.6348800000000001E-3</v>
      </c>
      <c r="G10396" s="4">
        <v>1</v>
      </c>
      <c r="H10396" s="4">
        <v>2</v>
      </c>
      <c r="I10396" s="4">
        <v>1</v>
      </c>
      <c r="J10396" s="4" t="s">
        <v>12712</v>
      </c>
      <c r="K10396" s="4">
        <v>0</v>
      </c>
      <c r="L10396" s="4">
        <v>1270.5766000000001</v>
      </c>
      <c r="M10396" s="4" t="s">
        <v>29</v>
      </c>
      <c r="N10396" s="4" t="s">
        <v>29</v>
      </c>
      <c r="O10396" s="4">
        <v>1.258E-3</v>
      </c>
      <c r="P10396" s="4">
        <v>2.843E-2</v>
      </c>
      <c r="Q10396" s="4">
        <v>1.39</v>
      </c>
    </row>
    <row r="10397" spans="1:29" x14ac:dyDescent="0.25">
      <c r="A10397" s="3" t="s">
        <v>12498</v>
      </c>
      <c r="B10397" s="3" t="s">
        <v>30</v>
      </c>
      <c r="C10397" s="3" t="s">
        <v>12718</v>
      </c>
      <c r="D10397" s="3" t="s">
        <v>12719</v>
      </c>
      <c r="E10397" s="3">
        <v>2.1000000000000001E-2</v>
      </c>
      <c r="F10397" s="3">
        <v>1.54</v>
      </c>
      <c r="G10397" s="3">
        <v>4</v>
      </c>
      <c r="H10397" s="3">
        <v>1</v>
      </c>
      <c r="I10397" s="3">
        <v>1</v>
      </c>
      <c r="J10397" s="3">
        <v>1</v>
      </c>
      <c r="K10397" s="3">
        <v>340</v>
      </c>
      <c r="L10397" s="3">
        <v>36.4</v>
      </c>
      <c r="M10397" s="3">
        <v>5.16</v>
      </c>
      <c r="N10397" s="3">
        <v>2.85</v>
      </c>
      <c r="O10397" s="3">
        <v>1</v>
      </c>
      <c r="P10397" s="3" t="s">
        <v>315</v>
      </c>
      <c r="Q10397" s="3" t="s">
        <v>34</v>
      </c>
      <c r="R10397" s="3" t="s">
        <v>1854</v>
      </c>
      <c r="S10397" s="3" t="s">
        <v>12720</v>
      </c>
      <c r="T10397" s="3" t="s">
        <v>34</v>
      </c>
      <c r="U10397" s="3" t="s">
        <v>12721</v>
      </c>
      <c r="V10397" s="3" t="s">
        <v>34</v>
      </c>
      <c r="W10397" s="3" t="s">
        <v>1213</v>
      </c>
      <c r="X10397" s="3" t="s">
        <v>34</v>
      </c>
      <c r="Y10397" s="3" t="s">
        <v>34</v>
      </c>
      <c r="Z10397" s="3" t="s">
        <v>34</v>
      </c>
      <c r="AA10397" s="3">
        <v>0</v>
      </c>
      <c r="AB10397" s="3" t="s">
        <v>29</v>
      </c>
      <c r="AC10397" s="3">
        <v>1</v>
      </c>
    </row>
    <row r="10398" spans="1:29" hidden="1" outlineLevel="1" collapsed="1" x14ac:dyDescent="0.25">
      <c r="A10398" t="s">
        <v>34</v>
      </c>
      <c r="B10398" s="2" t="s">
        <v>39</v>
      </c>
      <c r="C10398" s="2" t="s">
        <v>40</v>
      </c>
      <c r="D10398" s="2" t="s">
        <v>41</v>
      </c>
      <c r="E10398" s="2" t="s">
        <v>42</v>
      </c>
      <c r="F10398" s="2" t="s">
        <v>43</v>
      </c>
      <c r="G10398" s="2" t="s">
        <v>28</v>
      </c>
      <c r="H10398" s="2" t="s">
        <v>44</v>
      </c>
      <c r="I10398" s="2" t="s">
        <v>8</v>
      </c>
      <c r="J10398" s="2" t="s">
        <v>45</v>
      </c>
      <c r="K10398" s="2" t="s">
        <v>46</v>
      </c>
      <c r="L10398" s="2" t="s">
        <v>47</v>
      </c>
      <c r="M10398" s="2" t="s">
        <v>27</v>
      </c>
      <c r="N10398" s="2" t="s">
        <v>48</v>
      </c>
      <c r="O10398" s="2" t="s">
        <v>49</v>
      </c>
      <c r="P10398" s="2" t="s">
        <v>50</v>
      </c>
      <c r="Q10398" s="2" t="s">
        <v>51</v>
      </c>
    </row>
    <row r="10399" spans="1:29" hidden="1" outlineLevel="1" collapsed="1" x14ac:dyDescent="0.25">
      <c r="A10399" t="s">
        <v>34</v>
      </c>
      <c r="B10399" s="4" t="s">
        <v>29</v>
      </c>
      <c r="C10399" s="4" t="s">
        <v>12722</v>
      </c>
      <c r="D10399" s="4" t="s">
        <v>6072</v>
      </c>
      <c r="E10399" s="4">
        <v>0.103876</v>
      </c>
      <c r="F10399" s="4">
        <v>3.6348800000000001E-3</v>
      </c>
      <c r="G10399" s="4">
        <v>1</v>
      </c>
      <c r="H10399" s="4">
        <v>1</v>
      </c>
      <c r="I10399" s="4">
        <v>1</v>
      </c>
      <c r="J10399" s="4" t="s">
        <v>12718</v>
      </c>
      <c r="K10399" s="4">
        <v>0</v>
      </c>
      <c r="L10399" s="4">
        <v>1697.8124700000001</v>
      </c>
      <c r="M10399" s="4" t="s">
        <v>29</v>
      </c>
      <c r="N10399" s="4" t="s">
        <v>29</v>
      </c>
      <c r="O10399" s="4">
        <v>1.302E-3</v>
      </c>
      <c r="P10399" s="4">
        <v>2.8840000000000001E-2</v>
      </c>
      <c r="Q10399" s="4">
        <v>2.85</v>
      </c>
    </row>
    <row r="10400" spans="1:29" x14ac:dyDescent="0.25">
      <c r="A10400" s="3" t="s">
        <v>12498</v>
      </c>
      <c r="B10400" s="3" t="s">
        <v>30</v>
      </c>
      <c r="C10400" s="3" t="s">
        <v>12723</v>
      </c>
      <c r="D10400" s="3" t="s">
        <v>12724</v>
      </c>
      <c r="E10400" s="3">
        <v>2.1000000000000001E-2</v>
      </c>
      <c r="F10400" s="3">
        <v>1.536</v>
      </c>
      <c r="G10400" s="3">
        <v>8</v>
      </c>
      <c r="H10400" s="3">
        <v>1</v>
      </c>
      <c r="I10400" s="3">
        <v>2</v>
      </c>
      <c r="J10400" s="3">
        <v>1</v>
      </c>
      <c r="K10400" s="3">
        <v>131</v>
      </c>
      <c r="L10400" s="3">
        <v>15.5</v>
      </c>
      <c r="M10400" s="3">
        <v>10.68</v>
      </c>
      <c r="N10400" s="3">
        <v>4.4000000000000004</v>
      </c>
      <c r="O10400" s="3">
        <v>1</v>
      </c>
      <c r="P10400" s="3" t="s">
        <v>34</v>
      </c>
      <c r="Q10400" s="3" t="s">
        <v>34</v>
      </c>
      <c r="R10400" s="3" t="s">
        <v>34</v>
      </c>
      <c r="S10400" s="3" t="s">
        <v>12725</v>
      </c>
      <c r="T10400" s="3" t="s">
        <v>34</v>
      </c>
      <c r="U10400" s="3" t="s">
        <v>12723</v>
      </c>
      <c r="V10400" s="3" t="s">
        <v>34</v>
      </c>
      <c r="W10400" s="3" t="s">
        <v>810</v>
      </c>
      <c r="X10400" s="3" t="s">
        <v>34</v>
      </c>
      <c r="Y10400" s="3" t="s">
        <v>34</v>
      </c>
      <c r="Z10400" s="3" t="s">
        <v>34</v>
      </c>
      <c r="AA10400" s="3">
        <v>0</v>
      </c>
      <c r="AB10400" s="3" t="s">
        <v>29</v>
      </c>
      <c r="AC10400" s="3">
        <v>1</v>
      </c>
    </row>
    <row r="10401" spans="1:29" hidden="1" outlineLevel="1" collapsed="1" x14ac:dyDescent="0.25">
      <c r="A10401" t="s">
        <v>34</v>
      </c>
      <c r="B10401" s="2" t="s">
        <v>39</v>
      </c>
      <c r="C10401" s="2" t="s">
        <v>40</v>
      </c>
      <c r="D10401" s="2" t="s">
        <v>41</v>
      </c>
      <c r="E10401" s="2" t="s">
        <v>42</v>
      </c>
      <c r="F10401" s="2" t="s">
        <v>43</v>
      </c>
      <c r="G10401" s="2" t="s">
        <v>28</v>
      </c>
      <c r="H10401" s="2" t="s">
        <v>44</v>
      </c>
      <c r="I10401" s="2" t="s">
        <v>8</v>
      </c>
      <c r="J10401" s="2" t="s">
        <v>45</v>
      </c>
      <c r="K10401" s="2" t="s">
        <v>46</v>
      </c>
      <c r="L10401" s="2" t="s">
        <v>47</v>
      </c>
      <c r="M10401" s="2" t="s">
        <v>27</v>
      </c>
      <c r="N10401" s="2" t="s">
        <v>48</v>
      </c>
      <c r="O10401" s="2" t="s">
        <v>49</v>
      </c>
      <c r="P10401" s="2" t="s">
        <v>50</v>
      </c>
      <c r="Q10401" s="2" t="s">
        <v>51</v>
      </c>
    </row>
    <row r="10402" spans="1:29" hidden="1" outlineLevel="1" collapsed="1" x14ac:dyDescent="0.25">
      <c r="A10402" t="s">
        <v>34</v>
      </c>
      <c r="B10402" s="4" t="s">
        <v>29</v>
      </c>
      <c r="C10402" s="4" t="s">
        <v>12726</v>
      </c>
      <c r="D10402" s="4" t="s">
        <v>166</v>
      </c>
      <c r="E10402" s="4">
        <v>0.104474</v>
      </c>
      <c r="F10402" s="4">
        <v>3.6348800000000001E-3</v>
      </c>
      <c r="G10402" s="4">
        <v>1</v>
      </c>
      <c r="H10402" s="4">
        <v>1</v>
      </c>
      <c r="I10402" s="4">
        <v>2</v>
      </c>
      <c r="J10402" s="4" t="s">
        <v>12723</v>
      </c>
      <c r="K10402" s="4">
        <v>0</v>
      </c>
      <c r="L10402" s="4">
        <v>1272.57764</v>
      </c>
      <c r="M10402" s="4" t="s">
        <v>29</v>
      </c>
      <c r="N10402" s="4" t="s">
        <v>29</v>
      </c>
      <c r="O10402" s="4">
        <v>1.302E-3</v>
      </c>
      <c r="P10402" s="4">
        <v>2.912E-2</v>
      </c>
      <c r="Q10402" s="4">
        <v>1.85</v>
      </c>
    </row>
    <row r="10403" spans="1:29" x14ac:dyDescent="0.25">
      <c r="A10403" s="3" t="s">
        <v>12498</v>
      </c>
      <c r="B10403" s="3" t="s">
        <v>30</v>
      </c>
      <c r="C10403" s="3" t="s">
        <v>12727</v>
      </c>
      <c r="D10403" s="3" t="s">
        <v>12728</v>
      </c>
      <c r="E10403" s="3">
        <v>2.1000000000000001E-2</v>
      </c>
      <c r="F10403" s="3">
        <v>1.534</v>
      </c>
      <c r="G10403" s="3">
        <v>1</v>
      </c>
      <c r="H10403" s="3">
        <v>1</v>
      </c>
      <c r="I10403" s="3">
        <v>1</v>
      </c>
      <c r="J10403" s="3">
        <v>1</v>
      </c>
      <c r="K10403" s="3">
        <v>2278</v>
      </c>
      <c r="L10403" s="3">
        <v>257.3</v>
      </c>
      <c r="M10403" s="3">
        <v>8.3800000000000008</v>
      </c>
      <c r="N10403" s="3">
        <v>3.23</v>
      </c>
      <c r="O10403" s="3">
        <v>1</v>
      </c>
      <c r="P10403" s="3" t="s">
        <v>315</v>
      </c>
      <c r="Q10403" s="3" t="s">
        <v>34</v>
      </c>
      <c r="R10403" s="3" t="s">
        <v>2459</v>
      </c>
      <c r="S10403" s="3" t="s">
        <v>12729</v>
      </c>
      <c r="T10403" s="3" t="s">
        <v>34</v>
      </c>
      <c r="U10403" s="3" t="s">
        <v>12727</v>
      </c>
      <c r="V10403" s="3" t="s">
        <v>34</v>
      </c>
      <c r="W10403" s="3" t="s">
        <v>1343</v>
      </c>
      <c r="X10403" s="3" t="s">
        <v>34</v>
      </c>
      <c r="Y10403" s="3" t="s">
        <v>34</v>
      </c>
      <c r="Z10403" s="3" t="s">
        <v>34</v>
      </c>
      <c r="AA10403" s="3">
        <v>0</v>
      </c>
      <c r="AB10403" s="3" t="s">
        <v>29</v>
      </c>
      <c r="AC10403" s="3">
        <v>1</v>
      </c>
    </row>
    <row r="10404" spans="1:29" hidden="1" outlineLevel="1" collapsed="1" x14ac:dyDescent="0.25">
      <c r="A10404" t="s">
        <v>34</v>
      </c>
      <c r="B10404" s="2" t="s">
        <v>39</v>
      </c>
      <c r="C10404" s="2" t="s">
        <v>40</v>
      </c>
      <c r="D10404" s="2" t="s">
        <v>41</v>
      </c>
      <c r="E10404" s="2" t="s">
        <v>42</v>
      </c>
      <c r="F10404" s="2" t="s">
        <v>43</v>
      </c>
      <c r="G10404" s="2" t="s">
        <v>28</v>
      </c>
      <c r="H10404" s="2" t="s">
        <v>44</v>
      </c>
      <c r="I10404" s="2" t="s">
        <v>8</v>
      </c>
      <c r="J10404" s="2" t="s">
        <v>45</v>
      </c>
      <c r="K10404" s="2" t="s">
        <v>46</v>
      </c>
      <c r="L10404" s="2" t="s">
        <v>47</v>
      </c>
      <c r="M10404" s="2" t="s">
        <v>27</v>
      </c>
      <c r="N10404" s="2" t="s">
        <v>48</v>
      </c>
      <c r="O10404" s="2" t="s">
        <v>49</v>
      </c>
      <c r="P10404" s="2" t="s">
        <v>50</v>
      </c>
      <c r="Q10404" s="2" t="s">
        <v>51</v>
      </c>
    </row>
    <row r="10405" spans="1:29" hidden="1" outlineLevel="1" collapsed="1" x14ac:dyDescent="0.25">
      <c r="A10405" t="s">
        <v>34</v>
      </c>
      <c r="B10405" s="4" t="s">
        <v>29</v>
      </c>
      <c r="C10405" s="4" t="s">
        <v>12730</v>
      </c>
      <c r="D10405" s="4" t="s">
        <v>12731</v>
      </c>
      <c r="E10405" s="4">
        <v>0.104474</v>
      </c>
      <c r="F10405" s="4">
        <v>3.6348800000000001E-3</v>
      </c>
      <c r="G10405" s="4">
        <v>1</v>
      </c>
      <c r="H10405" s="4">
        <v>1</v>
      </c>
      <c r="I10405" s="4">
        <v>1</v>
      </c>
      <c r="J10405" s="4" t="s">
        <v>12727</v>
      </c>
      <c r="K10405" s="4">
        <v>0</v>
      </c>
      <c r="L10405" s="4">
        <v>2189.09465</v>
      </c>
      <c r="M10405" s="4" t="s">
        <v>29</v>
      </c>
      <c r="N10405" s="4" t="s">
        <v>29</v>
      </c>
      <c r="O10405" s="4">
        <v>1.302E-3</v>
      </c>
      <c r="P10405" s="4">
        <v>2.9270000000000001E-2</v>
      </c>
      <c r="Q10405" s="4">
        <v>3.23</v>
      </c>
    </row>
    <row r="10406" spans="1:29" x14ac:dyDescent="0.25">
      <c r="A10406" s="3" t="s">
        <v>12498</v>
      </c>
      <c r="B10406" s="3" t="s">
        <v>30</v>
      </c>
      <c r="C10406" s="3" t="s">
        <v>12732</v>
      </c>
      <c r="D10406" s="3" t="s">
        <v>12733</v>
      </c>
      <c r="E10406" s="3">
        <v>2.1000000000000001E-2</v>
      </c>
      <c r="F10406" s="3">
        <v>1.532</v>
      </c>
      <c r="G10406" s="3">
        <v>14</v>
      </c>
      <c r="H10406" s="3">
        <v>1</v>
      </c>
      <c r="I10406" s="3">
        <v>2</v>
      </c>
      <c r="J10406" s="3">
        <v>1</v>
      </c>
      <c r="K10406" s="3">
        <v>59</v>
      </c>
      <c r="L10406" s="3">
        <v>6.7</v>
      </c>
      <c r="M10406" s="3">
        <v>11.31</v>
      </c>
      <c r="N10406" s="3">
        <v>1.65</v>
      </c>
      <c r="O10406" s="3">
        <v>1</v>
      </c>
      <c r="P10406" s="3" t="s">
        <v>315</v>
      </c>
      <c r="Q10406" s="3" t="s">
        <v>2919</v>
      </c>
      <c r="R10406" s="3" t="s">
        <v>2920</v>
      </c>
      <c r="S10406" s="3" t="s">
        <v>12734</v>
      </c>
      <c r="T10406" s="3" t="s">
        <v>34</v>
      </c>
      <c r="U10406" s="3" t="s">
        <v>12732</v>
      </c>
      <c r="V10406" s="3" t="s">
        <v>34</v>
      </c>
      <c r="W10406" s="3" t="s">
        <v>1343</v>
      </c>
      <c r="X10406" s="3" t="s">
        <v>34</v>
      </c>
      <c r="Y10406" s="3" t="s">
        <v>34</v>
      </c>
      <c r="Z10406" s="3" t="s">
        <v>34</v>
      </c>
      <c r="AA10406" s="3">
        <v>0</v>
      </c>
      <c r="AB10406" s="3" t="s">
        <v>29</v>
      </c>
      <c r="AC10406" s="3">
        <v>1</v>
      </c>
    </row>
    <row r="10407" spans="1:29" hidden="1" outlineLevel="1" collapsed="1" x14ac:dyDescent="0.25">
      <c r="A10407" t="s">
        <v>34</v>
      </c>
      <c r="B10407" s="2" t="s">
        <v>39</v>
      </c>
      <c r="C10407" s="2" t="s">
        <v>40</v>
      </c>
      <c r="D10407" s="2" t="s">
        <v>41</v>
      </c>
      <c r="E10407" s="2" t="s">
        <v>42</v>
      </c>
      <c r="F10407" s="2" t="s">
        <v>43</v>
      </c>
      <c r="G10407" s="2" t="s">
        <v>28</v>
      </c>
      <c r="H10407" s="2" t="s">
        <v>44</v>
      </c>
      <c r="I10407" s="2" t="s">
        <v>8</v>
      </c>
      <c r="J10407" s="2" t="s">
        <v>45</v>
      </c>
      <c r="K10407" s="2" t="s">
        <v>46</v>
      </c>
      <c r="L10407" s="2" t="s">
        <v>47</v>
      </c>
      <c r="M10407" s="2" t="s">
        <v>27</v>
      </c>
      <c r="N10407" s="2" t="s">
        <v>48</v>
      </c>
      <c r="O10407" s="2" t="s">
        <v>49</v>
      </c>
      <c r="P10407" s="2" t="s">
        <v>50</v>
      </c>
      <c r="Q10407" s="2" t="s">
        <v>51</v>
      </c>
    </row>
    <row r="10408" spans="1:29" hidden="1" outlineLevel="1" collapsed="1" x14ac:dyDescent="0.25">
      <c r="A10408" t="s">
        <v>34</v>
      </c>
      <c r="B10408" s="4" t="s">
        <v>29</v>
      </c>
      <c r="C10408" s="4" t="s">
        <v>12735</v>
      </c>
      <c r="D10408" s="4" t="s">
        <v>34</v>
      </c>
      <c r="E10408" s="4">
        <v>0.105076</v>
      </c>
      <c r="F10408" s="4">
        <v>3.6348800000000001E-3</v>
      </c>
      <c r="G10408" s="4">
        <v>1</v>
      </c>
      <c r="H10408" s="4">
        <v>1</v>
      </c>
      <c r="I10408" s="4">
        <v>2</v>
      </c>
      <c r="J10408" s="4" t="s">
        <v>12732</v>
      </c>
      <c r="K10408" s="4">
        <v>1</v>
      </c>
      <c r="L10408" s="4">
        <v>999.55096000000003</v>
      </c>
      <c r="M10408" s="4" t="s">
        <v>29</v>
      </c>
      <c r="N10408" s="4" t="s">
        <v>29</v>
      </c>
      <c r="O10408" s="4">
        <v>1.302E-3</v>
      </c>
      <c r="P10408" s="4">
        <v>2.938E-2</v>
      </c>
      <c r="Q10408" s="4">
        <v>1.38</v>
      </c>
    </row>
    <row r="10409" spans="1:29" x14ac:dyDescent="0.25">
      <c r="A10409" s="3" t="s">
        <v>12498</v>
      </c>
      <c r="B10409" s="3" t="s">
        <v>30</v>
      </c>
      <c r="C10409" s="3" t="s">
        <v>12736</v>
      </c>
      <c r="D10409" s="3" t="s">
        <v>12737</v>
      </c>
      <c r="E10409" s="3">
        <v>2.1000000000000001E-2</v>
      </c>
      <c r="F10409" s="3">
        <v>1.518</v>
      </c>
      <c r="G10409" s="3">
        <v>1</v>
      </c>
      <c r="H10409" s="3">
        <v>1</v>
      </c>
      <c r="I10409" s="3">
        <v>1</v>
      </c>
      <c r="J10409" s="3">
        <v>1</v>
      </c>
      <c r="K10409" s="3">
        <v>1589</v>
      </c>
      <c r="L10409" s="3">
        <v>179</v>
      </c>
      <c r="M10409" s="3">
        <v>7.11</v>
      </c>
      <c r="N10409" s="3">
        <v>0</v>
      </c>
      <c r="O10409" s="3">
        <v>1</v>
      </c>
      <c r="P10409" s="3" t="s">
        <v>12738</v>
      </c>
      <c r="Q10409" s="3" t="s">
        <v>12739</v>
      </c>
      <c r="R10409" s="3" t="s">
        <v>189</v>
      </c>
      <c r="S10409" s="3" t="s">
        <v>12740</v>
      </c>
      <c r="T10409" s="3" t="s">
        <v>12741</v>
      </c>
      <c r="U10409" s="3" t="s">
        <v>12736</v>
      </c>
      <c r="V10409" s="3" t="s">
        <v>12742</v>
      </c>
      <c r="W10409" s="3" t="s">
        <v>976</v>
      </c>
      <c r="X10409" s="3" t="s">
        <v>34</v>
      </c>
      <c r="Y10409" s="3" t="s">
        <v>12743</v>
      </c>
      <c r="Z10409" s="3" t="s">
        <v>34</v>
      </c>
      <c r="AA10409" s="3">
        <v>22</v>
      </c>
      <c r="AB10409" s="3" t="s">
        <v>29</v>
      </c>
      <c r="AC10409" s="3">
        <v>1</v>
      </c>
    </row>
    <row r="10410" spans="1:29" hidden="1" outlineLevel="1" collapsed="1" x14ac:dyDescent="0.25">
      <c r="A10410" t="s">
        <v>34</v>
      </c>
      <c r="B10410" s="2" t="s">
        <v>39</v>
      </c>
      <c r="C10410" s="2" t="s">
        <v>40</v>
      </c>
      <c r="D10410" s="2" t="s">
        <v>41</v>
      </c>
      <c r="E10410" s="2" t="s">
        <v>42</v>
      </c>
      <c r="F10410" s="2" t="s">
        <v>43</v>
      </c>
      <c r="G10410" s="2" t="s">
        <v>28</v>
      </c>
      <c r="H10410" s="2" t="s">
        <v>44</v>
      </c>
      <c r="I10410" s="2" t="s">
        <v>8</v>
      </c>
      <c r="J10410" s="2" t="s">
        <v>45</v>
      </c>
      <c r="K10410" s="2" t="s">
        <v>46</v>
      </c>
      <c r="L10410" s="2" t="s">
        <v>47</v>
      </c>
      <c r="M10410" s="2" t="s">
        <v>27</v>
      </c>
      <c r="N10410" s="2" t="s">
        <v>48</v>
      </c>
      <c r="O10410" s="2" t="s">
        <v>49</v>
      </c>
      <c r="P10410" s="2" t="s">
        <v>50</v>
      </c>
      <c r="Q10410" s="2" t="s">
        <v>51</v>
      </c>
    </row>
    <row r="10411" spans="1:29" hidden="1" outlineLevel="1" collapsed="1" x14ac:dyDescent="0.25">
      <c r="A10411" t="s">
        <v>34</v>
      </c>
      <c r="B10411" s="4" t="s">
        <v>29</v>
      </c>
      <c r="C10411" s="4" t="s">
        <v>12744</v>
      </c>
      <c r="D10411" s="4" t="s">
        <v>241</v>
      </c>
      <c r="E10411" s="4">
        <v>0.107513</v>
      </c>
      <c r="F10411" s="4">
        <v>3.6348800000000001E-3</v>
      </c>
      <c r="G10411" s="4">
        <v>1</v>
      </c>
      <c r="H10411" s="4">
        <v>1</v>
      </c>
      <c r="I10411" s="4">
        <v>1</v>
      </c>
      <c r="J10411" s="4" t="s">
        <v>12736</v>
      </c>
      <c r="K10411" s="4">
        <v>0</v>
      </c>
      <c r="L10411" s="4">
        <v>1539.73191</v>
      </c>
      <c r="M10411" s="4" t="s">
        <v>29</v>
      </c>
      <c r="N10411" s="4" t="s">
        <v>29</v>
      </c>
      <c r="O10411" s="4">
        <v>1.302E-3</v>
      </c>
      <c r="P10411" s="4">
        <v>3.0360000000000002E-2</v>
      </c>
      <c r="Q10411" s="4">
        <v>1.38</v>
      </c>
    </row>
    <row r="10412" spans="1:29" x14ac:dyDescent="0.25">
      <c r="A10412" s="3" t="s">
        <v>12498</v>
      </c>
      <c r="B10412" s="3" t="s">
        <v>30</v>
      </c>
      <c r="C10412" s="3" t="s">
        <v>12745</v>
      </c>
      <c r="D10412" s="3" t="s">
        <v>12746</v>
      </c>
      <c r="E10412" s="3">
        <v>2.1999999999999999E-2</v>
      </c>
      <c r="F10412" s="3">
        <v>1.504</v>
      </c>
      <c r="G10412" s="3">
        <v>1</v>
      </c>
      <c r="H10412" s="3">
        <v>1</v>
      </c>
      <c r="I10412" s="3">
        <v>2</v>
      </c>
      <c r="J10412" s="3">
        <v>1</v>
      </c>
      <c r="K10412" s="3">
        <v>1050</v>
      </c>
      <c r="L10412" s="3">
        <v>119.5</v>
      </c>
      <c r="M10412" s="3">
        <v>6.79</v>
      </c>
      <c r="N10412" s="3">
        <v>5.91</v>
      </c>
      <c r="O10412" s="3">
        <v>1</v>
      </c>
      <c r="P10412" s="3" t="s">
        <v>34</v>
      </c>
      <c r="Q10412" s="3" t="s">
        <v>34</v>
      </c>
      <c r="R10412" s="3" t="s">
        <v>1854</v>
      </c>
      <c r="S10412" s="3" t="s">
        <v>12747</v>
      </c>
      <c r="T10412" s="3" t="s">
        <v>34</v>
      </c>
      <c r="U10412" s="3" t="s">
        <v>12745</v>
      </c>
      <c r="V10412" s="3" t="s">
        <v>34</v>
      </c>
      <c r="W10412" s="3" t="s">
        <v>38</v>
      </c>
      <c r="X10412" s="3" t="s">
        <v>34</v>
      </c>
      <c r="Y10412" s="3" t="s">
        <v>34</v>
      </c>
      <c r="Z10412" s="3" t="s">
        <v>34</v>
      </c>
      <c r="AA10412" s="3">
        <v>0</v>
      </c>
      <c r="AB10412" s="3" t="s">
        <v>29</v>
      </c>
      <c r="AC10412" s="3">
        <v>1</v>
      </c>
    </row>
    <row r="10413" spans="1:29" hidden="1" outlineLevel="1" collapsed="1" x14ac:dyDescent="0.25">
      <c r="A10413" t="s">
        <v>34</v>
      </c>
      <c r="B10413" s="2" t="s">
        <v>39</v>
      </c>
      <c r="C10413" s="2" t="s">
        <v>40</v>
      </c>
      <c r="D10413" s="2" t="s">
        <v>41</v>
      </c>
      <c r="E10413" s="2" t="s">
        <v>42</v>
      </c>
      <c r="F10413" s="2" t="s">
        <v>43</v>
      </c>
      <c r="G10413" s="2" t="s">
        <v>28</v>
      </c>
      <c r="H10413" s="2" t="s">
        <v>44</v>
      </c>
      <c r="I10413" s="2" t="s">
        <v>8</v>
      </c>
      <c r="J10413" s="2" t="s">
        <v>45</v>
      </c>
      <c r="K10413" s="2" t="s">
        <v>46</v>
      </c>
      <c r="L10413" s="2" t="s">
        <v>47</v>
      </c>
      <c r="M10413" s="2" t="s">
        <v>27</v>
      </c>
      <c r="N10413" s="2" t="s">
        <v>48</v>
      </c>
      <c r="O10413" s="2" t="s">
        <v>49</v>
      </c>
      <c r="P10413" s="2" t="s">
        <v>50</v>
      </c>
      <c r="Q10413" s="2" t="s">
        <v>51</v>
      </c>
    </row>
    <row r="10414" spans="1:29" hidden="1" outlineLevel="1" collapsed="1" x14ac:dyDescent="0.25">
      <c r="A10414" t="s">
        <v>34</v>
      </c>
      <c r="B10414" s="4" t="s">
        <v>29</v>
      </c>
      <c r="C10414" s="4" t="s">
        <v>12748</v>
      </c>
      <c r="D10414" s="4" t="s">
        <v>128</v>
      </c>
      <c r="E10414" s="4">
        <v>0.11</v>
      </c>
      <c r="F10414" s="4">
        <v>3.75158E-3</v>
      </c>
      <c r="G10414" s="4">
        <v>1</v>
      </c>
      <c r="H10414" s="4">
        <v>1</v>
      </c>
      <c r="I10414" s="4">
        <v>2</v>
      </c>
      <c r="J10414" s="4" t="s">
        <v>12745</v>
      </c>
      <c r="K10414" s="4">
        <v>1</v>
      </c>
      <c r="L10414" s="4">
        <v>1467.7107800000001</v>
      </c>
      <c r="M10414" s="4" t="s">
        <v>29</v>
      </c>
      <c r="N10414" s="4" t="s">
        <v>29</v>
      </c>
      <c r="O10414" s="4">
        <v>1.3439999999999999E-3</v>
      </c>
      <c r="P10414" s="4">
        <v>3.1350000000000003E-2</v>
      </c>
      <c r="Q10414" s="4">
        <v>2.96</v>
      </c>
    </row>
    <row r="10415" spans="1:29" x14ac:dyDescent="0.25">
      <c r="A10415" s="3" t="s">
        <v>12498</v>
      </c>
      <c r="B10415" s="3" t="s">
        <v>30</v>
      </c>
      <c r="C10415" s="3" t="s">
        <v>12749</v>
      </c>
      <c r="D10415" s="3" t="s">
        <v>12750</v>
      </c>
      <c r="E10415" s="3">
        <v>2.1999999999999999E-2</v>
      </c>
      <c r="F10415" s="3">
        <v>1.4870000000000001</v>
      </c>
      <c r="G10415" s="3">
        <v>1</v>
      </c>
      <c r="H10415" s="3">
        <v>1</v>
      </c>
      <c r="I10415" s="3">
        <v>2</v>
      </c>
      <c r="J10415" s="3">
        <v>1</v>
      </c>
      <c r="K10415" s="3">
        <v>2026</v>
      </c>
      <c r="L10415" s="3">
        <v>227.7</v>
      </c>
      <c r="M10415" s="3">
        <v>7.3</v>
      </c>
      <c r="N10415" s="3">
        <v>5.36</v>
      </c>
      <c r="O10415" s="3">
        <v>1</v>
      </c>
      <c r="P10415" s="3" t="s">
        <v>2672</v>
      </c>
      <c r="Q10415" s="3" t="s">
        <v>34</v>
      </c>
      <c r="R10415" s="3" t="s">
        <v>9367</v>
      </c>
      <c r="S10415" s="3" t="s">
        <v>12751</v>
      </c>
      <c r="T10415" s="3" t="s">
        <v>34</v>
      </c>
      <c r="U10415" s="3" t="s">
        <v>12749</v>
      </c>
      <c r="V10415" s="3" t="s">
        <v>34</v>
      </c>
      <c r="W10415" s="3" t="s">
        <v>1213</v>
      </c>
      <c r="X10415" s="3" t="s">
        <v>34</v>
      </c>
      <c r="Y10415" s="3" t="s">
        <v>34</v>
      </c>
      <c r="Z10415" s="3" t="s">
        <v>34</v>
      </c>
      <c r="AA10415" s="3">
        <v>0</v>
      </c>
      <c r="AB10415" s="3" t="s">
        <v>29</v>
      </c>
      <c r="AC10415" s="3">
        <v>1</v>
      </c>
    </row>
    <row r="10416" spans="1:29" hidden="1" outlineLevel="1" collapsed="1" x14ac:dyDescent="0.25">
      <c r="A10416" t="s">
        <v>34</v>
      </c>
      <c r="B10416" s="2" t="s">
        <v>39</v>
      </c>
      <c r="C10416" s="2" t="s">
        <v>40</v>
      </c>
      <c r="D10416" s="2" t="s">
        <v>41</v>
      </c>
      <c r="E10416" s="2" t="s">
        <v>42</v>
      </c>
      <c r="F10416" s="2" t="s">
        <v>43</v>
      </c>
      <c r="G10416" s="2" t="s">
        <v>28</v>
      </c>
      <c r="H10416" s="2" t="s">
        <v>44</v>
      </c>
      <c r="I10416" s="2" t="s">
        <v>8</v>
      </c>
      <c r="J10416" s="2" t="s">
        <v>45</v>
      </c>
      <c r="K10416" s="2" t="s">
        <v>46</v>
      </c>
      <c r="L10416" s="2" t="s">
        <v>47</v>
      </c>
      <c r="M10416" s="2" t="s">
        <v>27</v>
      </c>
      <c r="N10416" s="2" t="s">
        <v>48</v>
      </c>
      <c r="O10416" s="2" t="s">
        <v>49</v>
      </c>
      <c r="P10416" s="2" t="s">
        <v>50</v>
      </c>
      <c r="Q10416" s="2" t="s">
        <v>51</v>
      </c>
    </row>
    <row r="10417" spans="1:29" hidden="1" outlineLevel="1" collapsed="1" x14ac:dyDescent="0.25">
      <c r="A10417" t="s">
        <v>34</v>
      </c>
      <c r="B10417" s="4" t="s">
        <v>29</v>
      </c>
      <c r="C10417" s="4" t="s">
        <v>12752</v>
      </c>
      <c r="D10417" s="4" t="s">
        <v>34</v>
      </c>
      <c r="E10417" s="4">
        <v>0.112538</v>
      </c>
      <c r="F10417" s="4">
        <v>3.75158E-3</v>
      </c>
      <c r="G10417" s="4">
        <v>1</v>
      </c>
      <c r="H10417" s="4">
        <v>1</v>
      </c>
      <c r="I10417" s="4">
        <v>2</v>
      </c>
      <c r="J10417" s="4" t="s">
        <v>12749</v>
      </c>
      <c r="K10417" s="4">
        <v>0</v>
      </c>
      <c r="L10417" s="4">
        <v>2749.3097499999999</v>
      </c>
      <c r="M10417" s="4" t="s">
        <v>29</v>
      </c>
      <c r="N10417" s="4" t="s">
        <v>29</v>
      </c>
      <c r="O10417" s="4">
        <v>1.3439999999999999E-3</v>
      </c>
      <c r="P10417" s="4">
        <v>3.2579999999999998E-2</v>
      </c>
      <c r="Q10417" s="4">
        <v>2.42</v>
      </c>
    </row>
    <row r="10418" spans="1:29" x14ac:dyDescent="0.25">
      <c r="A10418" s="3" t="s">
        <v>12498</v>
      </c>
      <c r="B10418" s="3" t="s">
        <v>30</v>
      </c>
      <c r="C10418" s="3" t="s">
        <v>12753</v>
      </c>
      <c r="D10418" s="3" t="s">
        <v>12754</v>
      </c>
      <c r="E10418" s="3">
        <v>2.1999999999999999E-2</v>
      </c>
      <c r="F10418" s="3">
        <v>1.4850000000000001</v>
      </c>
      <c r="G10418" s="3">
        <v>1</v>
      </c>
      <c r="H10418" s="3">
        <v>1</v>
      </c>
      <c r="I10418" s="3">
        <v>1</v>
      </c>
      <c r="J10418" s="3">
        <v>1</v>
      </c>
      <c r="K10418" s="3">
        <v>818</v>
      </c>
      <c r="L10418" s="3">
        <v>91.3</v>
      </c>
      <c r="M10418" s="3">
        <v>8.8800000000000008</v>
      </c>
      <c r="N10418" s="3">
        <v>1.7</v>
      </c>
      <c r="O10418" s="3">
        <v>1</v>
      </c>
      <c r="P10418" s="3" t="s">
        <v>12755</v>
      </c>
      <c r="Q10418" s="3" t="s">
        <v>10014</v>
      </c>
      <c r="R10418" s="3" t="s">
        <v>35</v>
      </c>
      <c r="S10418" s="3" t="s">
        <v>36</v>
      </c>
      <c r="T10418" s="3" t="s">
        <v>12756</v>
      </c>
      <c r="U10418" s="3" t="s">
        <v>12753</v>
      </c>
      <c r="V10418" s="3" t="s">
        <v>12757</v>
      </c>
      <c r="W10418" s="3" t="s">
        <v>1213</v>
      </c>
      <c r="X10418" s="3" t="s">
        <v>34</v>
      </c>
      <c r="Y10418" s="3" t="s">
        <v>34</v>
      </c>
      <c r="Z10418" s="3" t="s">
        <v>34</v>
      </c>
      <c r="AA10418" s="3">
        <v>0</v>
      </c>
      <c r="AB10418" s="3" t="s">
        <v>29</v>
      </c>
      <c r="AC10418" s="3">
        <v>1</v>
      </c>
    </row>
    <row r="10419" spans="1:29" hidden="1" outlineLevel="1" collapsed="1" x14ac:dyDescent="0.25">
      <c r="A10419" t="s">
        <v>34</v>
      </c>
      <c r="B10419" s="2" t="s">
        <v>39</v>
      </c>
      <c r="C10419" s="2" t="s">
        <v>40</v>
      </c>
      <c r="D10419" s="2" t="s">
        <v>41</v>
      </c>
      <c r="E10419" s="2" t="s">
        <v>42</v>
      </c>
      <c r="F10419" s="2" t="s">
        <v>43</v>
      </c>
      <c r="G10419" s="2" t="s">
        <v>28</v>
      </c>
      <c r="H10419" s="2" t="s">
        <v>44</v>
      </c>
      <c r="I10419" s="2" t="s">
        <v>8</v>
      </c>
      <c r="J10419" s="2" t="s">
        <v>45</v>
      </c>
      <c r="K10419" s="2" t="s">
        <v>46</v>
      </c>
      <c r="L10419" s="2" t="s">
        <v>47</v>
      </c>
      <c r="M10419" s="2" t="s">
        <v>27</v>
      </c>
      <c r="N10419" s="2" t="s">
        <v>48</v>
      </c>
      <c r="O10419" s="2" t="s">
        <v>49</v>
      </c>
      <c r="P10419" s="2" t="s">
        <v>50</v>
      </c>
      <c r="Q10419" s="2" t="s">
        <v>51</v>
      </c>
    </row>
    <row r="10420" spans="1:29" hidden="1" outlineLevel="1" collapsed="1" x14ac:dyDescent="0.25">
      <c r="A10420" t="s">
        <v>34</v>
      </c>
      <c r="B10420" s="4" t="s">
        <v>29</v>
      </c>
      <c r="C10420" s="4" t="s">
        <v>12758</v>
      </c>
      <c r="D10420" s="4" t="s">
        <v>12759</v>
      </c>
      <c r="E10420" s="4">
        <v>0.113181</v>
      </c>
      <c r="F10420" s="4">
        <v>3.75158E-3</v>
      </c>
      <c r="G10420" s="4">
        <v>1</v>
      </c>
      <c r="H10420" s="4">
        <v>1</v>
      </c>
      <c r="I10420" s="4">
        <v>1</v>
      </c>
      <c r="J10420" s="4" t="s">
        <v>12753</v>
      </c>
      <c r="K10420" s="4">
        <v>1</v>
      </c>
      <c r="L10420" s="4">
        <v>1243.5929699999999</v>
      </c>
      <c r="M10420" s="4" t="s">
        <v>29</v>
      </c>
      <c r="N10420" s="4" t="s">
        <v>29</v>
      </c>
      <c r="O10420" s="4">
        <v>1.3439999999999999E-3</v>
      </c>
      <c r="P10420" s="4">
        <v>3.27E-2</v>
      </c>
      <c r="Q10420" s="4">
        <v>1.7</v>
      </c>
    </row>
    <row r="10421" spans="1:29" x14ac:dyDescent="0.25">
      <c r="A10421" s="3" t="s">
        <v>12498</v>
      </c>
      <c r="B10421" s="3" t="s">
        <v>30</v>
      </c>
      <c r="C10421" s="3" t="s">
        <v>12760</v>
      </c>
      <c r="D10421" s="3" t="s">
        <v>12761</v>
      </c>
      <c r="E10421" s="3">
        <v>2.1999999999999999E-2</v>
      </c>
      <c r="F10421" s="3">
        <v>1.4550000000000001</v>
      </c>
      <c r="G10421" s="3">
        <v>2</v>
      </c>
      <c r="H10421" s="3">
        <v>1</v>
      </c>
      <c r="I10421" s="3">
        <v>1</v>
      </c>
      <c r="J10421" s="3">
        <v>1</v>
      </c>
      <c r="K10421" s="3">
        <v>1024</v>
      </c>
      <c r="L10421" s="3">
        <v>114.2</v>
      </c>
      <c r="M10421" s="3">
        <v>5.1100000000000003</v>
      </c>
      <c r="N10421" s="3">
        <v>2.31</v>
      </c>
      <c r="O10421" s="3">
        <v>1</v>
      </c>
      <c r="P10421" s="3" t="s">
        <v>315</v>
      </c>
      <c r="Q10421" s="3" t="s">
        <v>34</v>
      </c>
      <c r="R10421" s="3" t="s">
        <v>1854</v>
      </c>
      <c r="S10421" s="3" t="s">
        <v>12762</v>
      </c>
      <c r="T10421" s="3" t="s">
        <v>34</v>
      </c>
      <c r="U10421" s="3" t="s">
        <v>12760</v>
      </c>
      <c r="V10421" s="3" t="s">
        <v>34</v>
      </c>
      <c r="W10421" s="3" t="s">
        <v>810</v>
      </c>
      <c r="X10421" s="3" t="s">
        <v>34</v>
      </c>
      <c r="Y10421" s="3" t="s">
        <v>34</v>
      </c>
      <c r="Z10421" s="3" t="s">
        <v>34</v>
      </c>
      <c r="AA10421" s="3">
        <v>0</v>
      </c>
      <c r="AB10421" s="3" t="s">
        <v>29</v>
      </c>
      <c r="AC10421" s="3">
        <v>1</v>
      </c>
    </row>
    <row r="10422" spans="1:29" hidden="1" outlineLevel="1" collapsed="1" x14ac:dyDescent="0.25">
      <c r="A10422" t="s">
        <v>34</v>
      </c>
      <c r="B10422" s="2" t="s">
        <v>39</v>
      </c>
      <c r="C10422" s="2" t="s">
        <v>40</v>
      </c>
      <c r="D10422" s="2" t="s">
        <v>41</v>
      </c>
      <c r="E10422" s="2" t="s">
        <v>42</v>
      </c>
      <c r="F10422" s="2" t="s">
        <v>43</v>
      </c>
      <c r="G10422" s="2" t="s">
        <v>28</v>
      </c>
      <c r="H10422" s="2" t="s">
        <v>44</v>
      </c>
      <c r="I10422" s="2" t="s">
        <v>8</v>
      </c>
      <c r="J10422" s="2" t="s">
        <v>45</v>
      </c>
      <c r="K10422" s="2" t="s">
        <v>46</v>
      </c>
      <c r="L10422" s="2" t="s">
        <v>47</v>
      </c>
      <c r="M10422" s="2" t="s">
        <v>27</v>
      </c>
      <c r="N10422" s="2" t="s">
        <v>48</v>
      </c>
      <c r="O10422" s="2" t="s">
        <v>49</v>
      </c>
      <c r="P10422" s="2" t="s">
        <v>50</v>
      </c>
      <c r="Q10422" s="2" t="s">
        <v>51</v>
      </c>
    </row>
    <row r="10423" spans="1:29" hidden="1" outlineLevel="1" collapsed="1" x14ac:dyDescent="0.25">
      <c r="A10423" t="s">
        <v>34</v>
      </c>
      <c r="B10423" s="4" t="s">
        <v>29</v>
      </c>
      <c r="C10423" s="4" t="s">
        <v>12763</v>
      </c>
      <c r="D10423" s="4" t="s">
        <v>12764</v>
      </c>
      <c r="E10423" s="4">
        <v>0.11844200000000001</v>
      </c>
      <c r="F10423" s="4">
        <v>3.88172E-3</v>
      </c>
      <c r="G10423" s="4">
        <v>1</v>
      </c>
      <c r="H10423" s="4">
        <v>1</v>
      </c>
      <c r="I10423" s="4">
        <v>1</v>
      </c>
      <c r="J10423" s="4" t="s">
        <v>12760</v>
      </c>
      <c r="K10423" s="4">
        <v>1</v>
      </c>
      <c r="L10423" s="4">
        <v>2302.2530200000001</v>
      </c>
      <c r="M10423" s="4" t="s">
        <v>29</v>
      </c>
      <c r="N10423" s="4" t="s">
        <v>29</v>
      </c>
      <c r="O10423" s="4">
        <v>1.39E-3</v>
      </c>
      <c r="P10423" s="4">
        <v>3.5099999999999999E-2</v>
      </c>
      <c r="Q10423" s="4">
        <v>2.31</v>
      </c>
    </row>
    <row r="10424" spans="1:29" x14ac:dyDescent="0.25">
      <c r="A10424" s="3" t="s">
        <v>12498</v>
      </c>
      <c r="B10424" s="3" t="s">
        <v>30</v>
      </c>
      <c r="C10424" s="3" t="s">
        <v>12765</v>
      </c>
      <c r="D10424" s="3" t="s">
        <v>12766</v>
      </c>
      <c r="E10424" s="3">
        <v>2.1999999999999999E-2</v>
      </c>
      <c r="F10424" s="3">
        <v>1.452</v>
      </c>
      <c r="G10424" s="3">
        <v>2</v>
      </c>
      <c r="H10424" s="3">
        <v>1</v>
      </c>
      <c r="I10424" s="3">
        <v>1</v>
      </c>
      <c r="J10424" s="3">
        <v>1</v>
      </c>
      <c r="K10424" s="3">
        <v>1054</v>
      </c>
      <c r="L10424" s="3">
        <v>118.8</v>
      </c>
      <c r="M10424" s="3">
        <v>6.37</v>
      </c>
      <c r="N10424" s="3">
        <v>0</v>
      </c>
      <c r="O10424" s="3">
        <v>1</v>
      </c>
      <c r="P10424" s="3" t="s">
        <v>315</v>
      </c>
      <c r="Q10424" s="3" t="s">
        <v>34</v>
      </c>
      <c r="R10424" s="3" t="s">
        <v>1854</v>
      </c>
      <c r="S10424" s="3" t="s">
        <v>12767</v>
      </c>
      <c r="T10424" s="3" t="s">
        <v>34</v>
      </c>
      <c r="U10424" s="3" t="s">
        <v>12765</v>
      </c>
      <c r="V10424" s="3" t="s">
        <v>34</v>
      </c>
      <c r="W10424" s="3" t="s">
        <v>536</v>
      </c>
      <c r="X10424" s="3" t="s">
        <v>34</v>
      </c>
      <c r="Y10424" s="3" t="s">
        <v>34</v>
      </c>
      <c r="Z10424" s="3" t="s">
        <v>34</v>
      </c>
      <c r="AA10424" s="3">
        <v>0</v>
      </c>
      <c r="AB10424" s="3" t="s">
        <v>29</v>
      </c>
      <c r="AC10424" s="3">
        <v>1</v>
      </c>
    </row>
    <row r="10425" spans="1:29" hidden="1" outlineLevel="1" collapsed="1" x14ac:dyDescent="0.25">
      <c r="A10425" t="s">
        <v>34</v>
      </c>
      <c r="B10425" s="2" t="s">
        <v>39</v>
      </c>
      <c r="C10425" s="2" t="s">
        <v>40</v>
      </c>
      <c r="D10425" s="2" t="s">
        <v>41</v>
      </c>
      <c r="E10425" s="2" t="s">
        <v>42</v>
      </c>
      <c r="F10425" s="2" t="s">
        <v>43</v>
      </c>
      <c r="G10425" s="2" t="s">
        <v>28</v>
      </c>
      <c r="H10425" s="2" t="s">
        <v>44</v>
      </c>
      <c r="I10425" s="2" t="s">
        <v>8</v>
      </c>
      <c r="J10425" s="2" t="s">
        <v>45</v>
      </c>
      <c r="K10425" s="2" t="s">
        <v>46</v>
      </c>
      <c r="L10425" s="2" t="s">
        <v>47</v>
      </c>
      <c r="M10425" s="2" t="s">
        <v>27</v>
      </c>
      <c r="N10425" s="2" t="s">
        <v>48</v>
      </c>
      <c r="O10425" s="2" t="s">
        <v>49</v>
      </c>
      <c r="P10425" s="2" t="s">
        <v>50</v>
      </c>
      <c r="Q10425" s="2" t="s">
        <v>51</v>
      </c>
    </row>
    <row r="10426" spans="1:29" hidden="1" outlineLevel="1" collapsed="1" x14ac:dyDescent="0.25">
      <c r="A10426" t="s">
        <v>34</v>
      </c>
      <c r="B10426" s="4" t="s">
        <v>29</v>
      </c>
      <c r="C10426" s="4" t="s">
        <v>12768</v>
      </c>
      <c r="D10426" s="4" t="s">
        <v>12769</v>
      </c>
      <c r="E10426" s="4">
        <v>0.119114</v>
      </c>
      <c r="F10426" s="4">
        <v>3.88172E-3</v>
      </c>
      <c r="G10426" s="4">
        <v>1</v>
      </c>
      <c r="H10426" s="4">
        <v>1</v>
      </c>
      <c r="I10426" s="4">
        <v>1</v>
      </c>
      <c r="J10426" s="4" t="s">
        <v>12765</v>
      </c>
      <c r="K10426" s="4">
        <v>0</v>
      </c>
      <c r="L10426" s="4">
        <v>1842.9248700000001</v>
      </c>
      <c r="M10426" s="4" t="s">
        <v>29</v>
      </c>
      <c r="N10426" s="4" t="s">
        <v>29</v>
      </c>
      <c r="O10426" s="4">
        <v>1.39E-3</v>
      </c>
      <c r="P10426" s="4">
        <v>3.5279999999999999E-2</v>
      </c>
      <c r="Q10426" s="4">
        <v>1.59</v>
      </c>
    </row>
    <row r="10427" spans="1:29" x14ac:dyDescent="0.25">
      <c r="A10427" s="3" t="s">
        <v>12498</v>
      </c>
      <c r="B10427" s="3" t="s">
        <v>30</v>
      </c>
      <c r="C10427" s="3" t="s">
        <v>12770</v>
      </c>
      <c r="D10427" s="3" t="s">
        <v>12771</v>
      </c>
      <c r="E10427" s="3">
        <v>2.1999999999999999E-2</v>
      </c>
      <c r="F10427" s="3">
        <v>1.4490000000000001</v>
      </c>
      <c r="G10427" s="3">
        <v>3</v>
      </c>
      <c r="H10427" s="3">
        <v>1</v>
      </c>
      <c r="I10427" s="3">
        <v>1</v>
      </c>
      <c r="J10427" s="3">
        <v>1</v>
      </c>
      <c r="K10427" s="3">
        <v>607</v>
      </c>
      <c r="L10427" s="3">
        <v>69.5</v>
      </c>
      <c r="M10427" s="3">
        <v>6.79</v>
      </c>
      <c r="N10427" s="3">
        <v>3.19</v>
      </c>
      <c r="O10427" s="3">
        <v>1</v>
      </c>
      <c r="P10427" s="3" t="s">
        <v>315</v>
      </c>
      <c r="Q10427" s="3" t="s">
        <v>2186</v>
      </c>
      <c r="R10427" s="3" t="s">
        <v>35</v>
      </c>
      <c r="S10427" s="3" t="s">
        <v>12772</v>
      </c>
      <c r="T10427" s="3" t="s">
        <v>34</v>
      </c>
      <c r="U10427" s="3" t="s">
        <v>12770</v>
      </c>
      <c r="V10427" s="3" t="s">
        <v>34</v>
      </c>
      <c r="W10427" s="3" t="s">
        <v>38</v>
      </c>
      <c r="X10427" s="3" t="s">
        <v>34</v>
      </c>
      <c r="Y10427" s="3" t="s">
        <v>34</v>
      </c>
      <c r="Z10427" s="3" t="s">
        <v>34</v>
      </c>
      <c r="AA10427" s="3">
        <v>0</v>
      </c>
      <c r="AB10427" s="3" t="s">
        <v>29</v>
      </c>
      <c r="AC10427" s="3">
        <v>1</v>
      </c>
    </row>
    <row r="10428" spans="1:29" hidden="1" outlineLevel="1" collapsed="1" x14ac:dyDescent="0.25">
      <c r="A10428" t="s">
        <v>34</v>
      </c>
      <c r="B10428" s="2" t="s">
        <v>39</v>
      </c>
      <c r="C10428" s="2" t="s">
        <v>40</v>
      </c>
      <c r="D10428" s="2" t="s">
        <v>41</v>
      </c>
      <c r="E10428" s="2" t="s">
        <v>42</v>
      </c>
      <c r="F10428" s="2" t="s">
        <v>43</v>
      </c>
      <c r="G10428" s="2" t="s">
        <v>28</v>
      </c>
      <c r="H10428" s="2" t="s">
        <v>44</v>
      </c>
      <c r="I10428" s="2" t="s">
        <v>8</v>
      </c>
      <c r="J10428" s="2" t="s">
        <v>45</v>
      </c>
      <c r="K10428" s="2" t="s">
        <v>46</v>
      </c>
      <c r="L10428" s="2" t="s">
        <v>47</v>
      </c>
      <c r="M10428" s="2" t="s">
        <v>27</v>
      </c>
      <c r="N10428" s="2" t="s">
        <v>48</v>
      </c>
      <c r="O10428" s="2" t="s">
        <v>49</v>
      </c>
      <c r="P10428" s="2" t="s">
        <v>50</v>
      </c>
      <c r="Q10428" s="2" t="s">
        <v>51</v>
      </c>
    </row>
    <row r="10429" spans="1:29" hidden="1" outlineLevel="1" collapsed="1" x14ac:dyDescent="0.25">
      <c r="A10429" t="s">
        <v>34</v>
      </c>
      <c r="B10429" s="4" t="s">
        <v>29</v>
      </c>
      <c r="C10429" s="4" t="s">
        <v>12773</v>
      </c>
      <c r="D10429" s="4" t="s">
        <v>34</v>
      </c>
      <c r="E10429" s="4">
        <v>0.11978999999999999</v>
      </c>
      <c r="F10429" s="4">
        <v>3.88172E-3</v>
      </c>
      <c r="G10429" s="4">
        <v>1</v>
      </c>
      <c r="H10429" s="4">
        <v>1</v>
      </c>
      <c r="I10429" s="4">
        <v>1</v>
      </c>
      <c r="J10429" s="4" t="s">
        <v>12770</v>
      </c>
      <c r="K10429" s="4">
        <v>2</v>
      </c>
      <c r="L10429" s="4">
        <v>1963.0746300000001</v>
      </c>
      <c r="M10429" s="4" t="s">
        <v>29</v>
      </c>
      <c r="N10429" s="4" t="s">
        <v>29</v>
      </c>
      <c r="O10429" s="4">
        <v>1.39E-3</v>
      </c>
      <c r="P10429" s="4">
        <v>3.5540000000000002E-2</v>
      </c>
      <c r="Q10429" s="4">
        <v>3.19</v>
      </c>
    </row>
    <row r="10430" spans="1:29" x14ac:dyDescent="0.25">
      <c r="A10430" s="3" t="s">
        <v>12498</v>
      </c>
      <c r="B10430" s="3" t="s">
        <v>30</v>
      </c>
      <c r="C10430" s="3" t="s">
        <v>12774</v>
      </c>
      <c r="D10430" s="3" t="s">
        <v>12775</v>
      </c>
      <c r="E10430" s="3">
        <v>2.1999999999999999E-2</v>
      </c>
      <c r="F10430" s="3">
        <v>1.4359999999999999</v>
      </c>
      <c r="G10430" s="3">
        <v>1</v>
      </c>
      <c r="H10430" s="3">
        <v>1</v>
      </c>
      <c r="I10430" s="3">
        <v>1</v>
      </c>
      <c r="J10430" s="3">
        <v>1</v>
      </c>
      <c r="K10430" s="3">
        <v>1134</v>
      </c>
      <c r="L10430" s="3">
        <v>126.1</v>
      </c>
      <c r="M10430" s="3">
        <v>7.01</v>
      </c>
      <c r="N10430" s="3">
        <v>1.89</v>
      </c>
      <c r="O10430" s="3">
        <v>1</v>
      </c>
      <c r="P10430" s="3" t="s">
        <v>315</v>
      </c>
      <c r="Q10430" s="3" t="s">
        <v>2186</v>
      </c>
      <c r="R10430" s="3" t="s">
        <v>2311</v>
      </c>
      <c r="S10430" s="3" t="s">
        <v>12776</v>
      </c>
      <c r="T10430" s="3" t="s">
        <v>12777</v>
      </c>
      <c r="U10430" s="3" t="s">
        <v>12774</v>
      </c>
      <c r="V10430" s="3" t="s">
        <v>12778</v>
      </c>
      <c r="W10430" s="3" t="s">
        <v>536</v>
      </c>
      <c r="X10430" s="3" t="s">
        <v>34</v>
      </c>
      <c r="Y10430" s="3" t="s">
        <v>34</v>
      </c>
      <c r="Z10430" s="3" t="s">
        <v>34</v>
      </c>
      <c r="AA10430" s="3">
        <v>0</v>
      </c>
      <c r="AB10430" s="3" t="s">
        <v>29</v>
      </c>
      <c r="AC10430" s="3">
        <v>1</v>
      </c>
    </row>
    <row r="10431" spans="1:29" hidden="1" outlineLevel="1" collapsed="1" x14ac:dyDescent="0.25">
      <c r="A10431" t="s">
        <v>34</v>
      </c>
      <c r="B10431" s="2" t="s">
        <v>39</v>
      </c>
      <c r="C10431" s="2" t="s">
        <v>40</v>
      </c>
      <c r="D10431" s="2" t="s">
        <v>41</v>
      </c>
      <c r="E10431" s="2" t="s">
        <v>42</v>
      </c>
      <c r="F10431" s="2" t="s">
        <v>43</v>
      </c>
      <c r="G10431" s="2" t="s">
        <v>28</v>
      </c>
      <c r="H10431" s="2" t="s">
        <v>44</v>
      </c>
      <c r="I10431" s="2" t="s">
        <v>8</v>
      </c>
      <c r="J10431" s="2" t="s">
        <v>45</v>
      </c>
      <c r="K10431" s="2" t="s">
        <v>46</v>
      </c>
      <c r="L10431" s="2" t="s">
        <v>47</v>
      </c>
      <c r="M10431" s="2" t="s">
        <v>27</v>
      </c>
      <c r="N10431" s="2" t="s">
        <v>48</v>
      </c>
      <c r="O10431" s="2" t="s">
        <v>49</v>
      </c>
      <c r="P10431" s="2" t="s">
        <v>50</v>
      </c>
      <c r="Q10431" s="2" t="s">
        <v>51</v>
      </c>
    </row>
    <row r="10432" spans="1:29" hidden="1" outlineLevel="1" collapsed="1" x14ac:dyDescent="0.25">
      <c r="A10432" t="s">
        <v>34</v>
      </c>
      <c r="B10432" s="4" t="s">
        <v>29</v>
      </c>
      <c r="C10432" s="4" t="s">
        <v>12779</v>
      </c>
      <c r="D10432" s="4" t="s">
        <v>34</v>
      </c>
      <c r="E10432" s="4">
        <v>0.121838</v>
      </c>
      <c r="F10432" s="4">
        <v>4.0088399999999996E-3</v>
      </c>
      <c r="G10432" s="4">
        <v>1</v>
      </c>
      <c r="H10432" s="4">
        <v>1</v>
      </c>
      <c r="I10432" s="4">
        <v>1</v>
      </c>
      <c r="J10432" s="4" t="s">
        <v>12774</v>
      </c>
      <c r="K10432" s="4">
        <v>0</v>
      </c>
      <c r="L10432" s="4">
        <v>1160.6422299999999</v>
      </c>
      <c r="M10432" s="4" t="s">
        <v>29</v>
      </c>
      <c r="N10432" s="4" t="s">
        <v>29</v>
      </c>
      <c r="O10432" s="4">
        <v>1.39E-3</v>
      </c>
      <c r="P10432" s="4">
        <v>3.6639999999999999E-2</v>
      </c>
      <c r="Q10432" s="4">
        <v>1.89</v>
      </c>
    </row>
    <row r="10433" spans="1:29" x14ac:dyDescent="0.25">
      <c r="A10433" s="3" t="s">
        <v>12498</v>
      </c>
      <c r="B10433" s="3" t="s">
        <v>30</v>
      </c>
      <c r="C10433" s="3" t="s">
        <v>12780</v>
      </c>
      <c r="D10433" s="3" t="s">
        <v>12781</v>
      </c>
      <c r="E10433" s="3">
        <v>2.4E-2</v>
      </c>
      <c r="F10433" s="3">
        <v>1.411</v>
      </c>
      <c r="G10433" s="3">
        <v>3</v>
      </c>
      <c r="H10433" s="3">
        <v>1</v>
      </c>
      <c r="I10433" s="3">
        <v>1</v>
      </c>
      <c r="J10433" s="3">
        <v>1</v>
      </c>
      <c r="K10433" s="3">
        <v>604</v>
      </c>
      <c r="L10433" s="3">
        <v>68.400000000000006</v>
      </c>
      <c r="M10433" s="3">
        <v>8.51</v>
      </c>
      <c r="N10433" s="3">
        <v>3.24</v>
      </c>
      <c r="O10433" s="3">
        <v>1</v>
      </c>
      <c r="P10433" s="3" t="s">
        <v>34</v>
      </c>
      <c r="Q10433" s="3" t="s">
        <v>34</v>
      </c>
      <c r="R10433" s="3" t="s">
        <v>34</v>
      </c>
      <c r="S10433" s="3" t="s">
        <v>34</v>
      </c>
      <c r="T10433" s="3" t="s">
        <v>34</v>
      </c>
      <c r="U10433" s="3" t="s">
        <v>12780</v>
      </c>
      <c r="V10433" s="3" t="s">
        <v>34</v>
      </c>
      <c r="W10433" s="3" t="s">
        <v>1213</v>
      </c>
      <c r="X10433" s="3" t="s">
        <v>34</v>
      </c>
      <c r="Y10433" s="3" t="s">
        <v>34</v>
      </c>
      <c r="Z10433" s="3" t="s">
        <v>34</v>
      </c>
      <c r="AA10433" s="3">
        <v>0</v>
      </c>
      <c r="AB10433" s="3" t="s">
        <v>29</v>
      </c>
      <c r="AC10433" s="3">
        <v>1</v>
      </c>
    </row>
    <row r="10434" spans="1:29" hidden="1" outlineLevel="1" collapsed="1" x14ac:dyDescent="0.25">
      <c r="A10434" t="s">
        <v>34</v>
      </c>
      <c r="B10434" s="2" t="s">
        <v>39</v>
      </c>
      <c r="C10434" s="2" t="s">
        <v>40</v>
      </c>
      <c r="D10434" s="2" t="s">
        <v>41</v>
      </c>
      <c r="E10434" s="2" t="s">
        <v>42</v>
      </c>
      <c r="F10434" s="2" t="s">
        <v>43</v>
      </c>
      <c r="G10434" s="2" t="s">
        <v>28</v>
      </c>
      <c r="H10434" s="2" t="s">
        <v>44</v>
      </c>
      <c r="I10434" s="2" t="s">
        <v>8</v>
      </c>
      <c r="J10434" s="2" t="s">
        <v>45</v>
      </c>
      <c r="K10434" s="2" t="s">
        <v>46</v>
      </c>
      <c r="L10434" s="2" t="s">
        <v>47</v>
      </c>
      <c r="M10434" s="2" t="s">
        <v>27</v>
      </c>
      <c r="N10434" s="2" t="s">
        <v>48</v>
      </c>
      <c r="O10434" s="2" t="s">
        <v>49</v>
      </c>
      <c r="P10434" s="2" t="s">
        <v>50</v>
      </c>
      <c r="Q10434" s="2" t="s">
        <v>51</v>
      </c>
    </row>
    <row r="10435" spans="1:29" hidden="1" outlineLevel="1" collapsed="1" x14ac:dyDescent="0.25">
      <c r="A10435" t="s">
        <v>34</v>
      </c>
      <c r="B10435" s="4" t="s">
        <v>29</v>
      </c>
      <c r="C10435" s="4" t="s">
        <v>12782</v>
      </c>
      <c r="D10435" s="4" t="s">
        <v>12783</v>
      </c>
      <c r="E10435" s="4">
        <v>0.12673799999999999</v>
      </c>
      <c r="F10435" s="4">
        <v>4.1415899999999997E-3</v>
      </c>
      <c r="G10435" s="4">
        <v>1</v>
      </c>
      <c r="H10435" s="4">
        <v>1</v>
      </c>
      <c r="I10435" s="4">
        <v>1</v>
      </c>
      <c r="J10435" s="4" t="s">
        <v>12780</v>
      </c>
      <c r="K10435" s="4">
        <v>0</v>
      </c>
      <c r="L10435" s="4">
        <v>2278.0572999999999</v>
      </c>
      <c r="M10435" s="4" t="s">
        <v>29</v>
      </c>
      <c r="N10435" s="4" t="s">
        <v>29</v>
      </c>
      <c r="O10435" s="4">
        <v>1.4829999999999999E-3</v>
      </c>
      <c r="P10435" s="4">
        <v>3.882E-2</v>
      </c>
      <c r="Q10435" s="4">
        <v>3.24</v>
      </c>
    </row>
    <row r="10436" spans="1:29" x14ac:dyDescent="0.25">
      <c r="A10436" s="3" t="s">
        <v>12498</v>
      </c>
      <c r="B10436" s="3" t="s">
        <v>30</v>
      </c>
      <c r="C10436" s="3" t="s">
        <v>12784</v>
      </c>
      <c r="D10436" s="3" t="s">
        <v>12785</v>
      </c>
      <c r="E10436" s="3">
        <v>2.5999999999999999E-2</v>
      </c>
      <c r="F10436" s="3">
        <v>1.339</v>
      </c>
      <c r="G10436" s="3">
        <v>9</v>
      </c>
      <c r="H10436" s="3">
        <v>1</v>
      </c>
      <c r="I10436" s="3">
        <v>1</v>
      </c>
      <c r="J10436" s="3">
        <v>1</v>
      </c>
      <c r="K10436" s="3">
        <v>244</v>
      </c>
      <c r="L10436" s="3">
        <v>27.3</v>
      </c>
      <c r="M10436" s="3">
        <v>6.07</v>
      </c>
      <c r="N10436" s="3">
        <v>3.71</v>
      </c>
      <c r="O10436" s="3">
        <v>1</v>
      </c>
      <c r="P10436" s="3" t="s">
        <v>315</v>
      </c>
      <c r="Q10436" s="3" t="s">
        <v>34</v>
      </c>
      <c r="R10436" s="3" t="s">
        <v>1854</v>
      </c>
      <c r="S10436" s="3" t="s">
        <v>12786</v>
      </c>
      <c r="T10436" s="3" t="s">
        <v>12787</v>
      </c>
      <c r="U10436" s="3" t="s">
        <v>12784</v>
      </c>
      <c r="V10436" s="3" t="s">
        <v>12788</v>
      </c>
      <c r="W10436" s="3" t="s">
        <v>449</v>
      </c>
      <c r="X10436" s="3" t="s">
        <v>34</v>
      </c>
      <c r="Y10436" s="3" t="s">
        <v>34</v>
      </c>
      <c r="Z10436" s="3" t="s">
        <v>34</v>
      </c>
      <c r="AA10436" s="3">
        <v>0</v>
      </c>
      <c r="AB10436" s="3" t="s">
        <v>29</v>
      </c>
      <c r="AC10436" s="3">
        <v>1</v>
      </c>
    </row>
    <row r="10437" spans="1:29" hidden="1" outlineLevel="1" collapsed="1" x14ac:dyDescent="0.25">
      <c r="A10437" t="s">
        <v>34</v>
      </c>
      <c r="B10437" s="2" t="s">
        <v>39</v>
      </c>
      <c r="C10437" s="2" t="s">
        <v>40</v>
      </c>
      <c r="D10437" s="2" t="s">
        <v>41</v>
      </c>
      <c r="E10437" s="2" t="s">
        <v>42</v>
      </c>
      <c r="F10437" s="2" t="s">
        <v>43</v>
      </c>
      <c r="G10437" s="2" t="s">
        <v>28</v>
      </c>
      <c r="H10437" s="2" t="s">
        <v>44</v>
      </c>
      <c r="I10437" s="2" t="s">
        <v>8</v>
      </c>
      <c r="J10437" s="2" t="s">
        <v>45</v>
      </c>
      <c r="K10437" s="2" t="s">
        <v>46</v>
      </c>
      <c r="L10437" s="2" t="s">
        <v>47</v>
      </c>
      <c r="M10437" s="2" t="s">
        <v>27</v>
      </c>
      <c r="N10437" s="2" t="s">
        <v>48</v>
      </c>
      <c r="O10437" s="2" t="s">
        <v>49</v>
      </c>
      <c r="P10437" s="2" t="s">
        <v>50</v>
      </c>
      <c r="Q10437" s="2" t="s">
        <v>51</v>
      </c>
    </row>
    <row r="10438" spans="1:29" hidden="1" outlineLevel="1" collapsed="1" x14ac:dyDescent="0.25">
      <c r="A10438" t="s">
        <v>34</v>
      </c>
      <c r="B10438" s="4" t="s">
        <v>29</v>
      </c>
      <c r="C10438" s="4" t="s">
        <v>12789</v>
      </c>
      <c r="D10438" s="4" t="s">
        <v>12790</v>
      </c>
      <c r="E10438" s="4">
        <v>0.14169699999999999</v>
      </c>
      <c r="F10438" s="4">
        <v>4.5270700000000002E-3</v>
      </c>
      <c r="G10438" s="4">
        <v>1</v>
      </c>
      <c r="H10438" s="4">
        <v>1</v>
      </c>
      <c r="I10438" s="4">
        <v>1</v>
      </c>
      <c r="J10438" s="4" t="s">
        <v>12784</v>
      </c>
      <c r="K10438" s="4">
        <v>1</v>
      </c>
      <c r="L10438" s="4">
        <v>2499.25308</v>
      </c>
      <c r="M10438" s="4" t="s">
        <v>29</v>
      </c>
      <c r="N10438" s="4" t="s">
        <v>29</v>
      </c>
      <c r="O10438" s="4">
        <v>1.6659999999999999E-3</v>
      </c>
      <c r="P10438" s="4">
        <v>4.582E-2</v>
      </c>
      <c r="Q10438" s="4">
        <v>3.71</v>
      </c>
    </row>
    <row r="10439" spans="1:29" x14ac:dyDescent="0.25">
      <c r="A10439" s="3" t="s">
        <v>12498</v>
      </c>
      <c r="B10439" s="3" t="s">
        <v>30</v>
      </c>
      <c r="C10439" s="3" t="s">
        <v>12791</v>
      </c>
      <c r="D10439" s="3" t="s">
        <v>12792</v>
      </c>
      <c r="E10439" s="3">
        <v>2.8000000000000001E-2</v>
      </c>
      <c r="F10439" s="3">
        <v>1.3240000000000001</v>
      </c>
      <c r="G10439" s="3">
        <v>2</v>
      </c>
      <c r="H10439" s="3">
        <v>1</v>
      </c>
      <c r="I10439" s="3">
        <v>1</v>
      </c>
      <c r="J10439" s="3">
        <v>1</v>
      </c>
      <c r="K10439" s="3">
        <v>1218</v>
      </c>
      <c r="L10439" s="3">
        <v>137.9</v>
      </c>
      <c r="M10439" s="3">
        <v>8.81</v>
      </c>
      <c r="N10439" s="3">
        <v>0</v>
      </c>
      <c r="O10439" s="3">
        <v>1</v>
      </c>
      <c r="P10439" s="3" t="s">
        <v>12793</v>
      </c>
      <c r="Q10439" s="3" t="s">
        <v>2066</v>
      </c>
      <c r="R10439" s="3" t="s">
        <v>2147</v>
      </c>
      <c r="S10439" s="3" t="s">
        <v>6891</v>
      </c>
      <c r="T10439" s="3" t="s">
        <v>12794</v>
      </c>
      <c r="U10439" s="3" t="s">
        <v>12791</v>
      </c>
      <c r="V10439" s="3" t="s">
        <v>12795</v>
      </c>
      <c r="W10439" s="3" t="s">
        <v>810</v>
      </c>
      <c r="X10439" s="3" t="s">
        <v>34</v>
      </c>
      <c r="Y10439" s="3" t="s">
        <v>34</v>
      </c>
      <c r="Z10439" s="3" t="s">
        <v>34</v>
      </c>
      <c r="AA10439" s="3">
        <v>0</v>
      </c>
      <c r="AB10439" s="3" t="s">
        <v>29</v>
      </c>
      <c r="AC10439" s="3">
        <v>1</v>
      </c>
    </row>
    <row r="10440" spans="1:29" hidden="1" outlineLevel="1" collapsed="1" x14ac:dyDescent="0.25">
      <c r="A10440" t="s">
        <v>34</v>
      </c>
      <c r="B10440" s="2" t="s">
        <v>39</v>
      </c>
      <c r="C10440" s="2" t="s">
        <v>40</v>
      </c>
      <c r="D10440" s="2" t="s">
        <v>41</v>
      </c>
      <c r="E10440" s="2" t="s">
        <v>42</v>
      </c>
      <c r="F10440" s="2" t="s">
        <v>43</v>
      </c>
      <c r="G10440" s="2" t="s">
        <v>28</v>
      </c>
      <c r="H10440" s="2" t="s">
        <v>44</v>
      </c>
      <c r="I10440" s="2" t="s">
        <v>8</v>
      </c>
      <c r="J10440" s="2" t="s">
        <v>45</v>
      </c>
      <c r="K10440" s="2" t="s">
        <v>46</v>
      </c>
      <c r="L10440" s="2" t="s">
        <v>47</v>
      </c>
      <c r="M10440" s="2" t="s">
        <v>27</v>
      </c>
      <c r="N10440" s="2" t="s">
        <v>48</v>
      </c>
      <c r="O10440" s="2" t="s">
        <v>49</v>
      </c>
      <c r="P10440" s="2" t="s">
        <v>50</v>
      </c>
      <c r="Q10440" s="2" t="s">
        <v>51</v>
      </c>
    </row>
    <row r="10441" spans="1:29" hidden="1" outlineLevel="1" collapsed="1" x14ac:dyDescent="0.25">
      <c r="A10441" t="s">
        <v>34</v>
      </c>
      <c r="B10441" s="4" t="s">
        <v>29</v>
      </c>
      <c r="C10441" s="4" t="s">
        <v>12796</v>
      </c>
      <c r="D10441" s="4" t="s">
        <v>12797</v>
      </c>
      <c r="E10441" s="4">
        <v>0.14486599999999999</v>
      </c>
      <c r="F10441" s="4">
        <v>4.7864400000000003E-3</v>
      </c>
      <c r="G10441" s="4">
        <v>1</v>
      </c>
      <c r="H10441" s="4">
        <v>1</v>
      </c>
      <c r="I10441" s="4">
        <v>1</v>
      </c>
      <c r="J10441" s="4" t="s">
        <v>12791</v>
      </c>
      <c r="K10441" s="4">
        <v>1</v>
      </c>
      <c r="L10441" s="4">
        <v>3041.6966600000001</v>
      </c>
      <c r="M10441" s="4" t="s">
        <v>29</v>
      </c>
      <c r="N10441" s="4" t="s">
        <v>29</v>
      </c>
      <c r="O10441" s="4">
        <v>1.758E-3</v>
      </c>
      <c r="P10441" s="4">
        <v>4.743E-2</v>
      </c>
      <c r="Q10441" s="4">
        <v>2.38</v>
      </c>
    </row>
    <row r="10442" spans="1:29" x14ac:dyDescent="0.25">
      <c r="A10442" s="3" t="s">
        <v>12498</v>
      </c>
      <c r="B10442" s="3" t="s">
        <v>30</v>
      </c>
      <c r="C10442" s="3" t="s">
        <v>12798</v>
      </c>
      <c r="D10442" s="3" t="s">
        <v>12799</v>
      </c>
      <c r="E10442" s="3">
        <v>2.9000000000000001E-2</v>
      </c>
      <c r="F10442" s="3">
        <v>1.2849999999999999</v>
      </c>
      <c r="G10442" s="3">
        <v>3</v>
      </c>
      <c r="H10442" s="3">
        <v>1</v>
      </c>
      <c r="I10442" s="3">
        <v>1</v>
      </c>
      <c r="J10442" s="3">
        <v>1</v>
      </c>
      <c r="K10442" s="3">
        <v>720</v>
      </c>
      <c r="L10442" s="3">
        <v>80.099999999999994</v>
      </c>
      <c r="M10442" s="3">
        <v>4.6900000000000004</v>
      </c>
      <c r="N10442" s="3">
        <v>3.23</v>
      </c>
      <c r="O10442" s="3">
        <v>1</v>
      </c>
      <c r="P10442" s="3" t="s">
        <v>315</v>
      </c>
      <c r="Q10442" s="3" t="s">
        <v>34</v>
      </c>
      <c r="R10442" s="3" t="s">
        <v>1854</v>
      </c>
      <c r="S10442" s="3" t="s">
        <v>11004</v>
      </c>
      <c r="T10442" s="3" t="s">
        <v>34</v>
      </c>
      <c r="U10442" s="3" t="s">
        <v>12798</v>
      </c>
      <c r="V10442" s="3" t="s">
        <v>34</v>
      </c>
      <c r="W10442" s="3" t="s">
        <v>2549</v>
      </c>
      <c r="X10442" s="3" t="s">
        <v>34</v>
      </c>
      <c r="Y10442" s="3" t="s">
        <v>34</v>
      </c>
      <c r="Z10442" s="3" t="s">
        <v>34</v>
      </c>
      <c r="AA10442" s="3">
        <v>0</v>
      </c>
      <c r="AB10442" s="3" t="s">
        <v>29</v>
      </c>
      <c r="AC10442" s="3">
        <v>1</v>
      </c>
    </row>
    <row r="10443" spans="1:29" hidden="1" outlineLevel="1" collapsed="1" x14ac:dyDescent="0.25">
      <c r="A10443" t="s">
        <v>34</v>
      </c>
      <c r="B10443" s="2" t="s">
        <v>39</v>
      </c>
      <c r="C10443" s="2" t="s">
        <v>40</v>
      </c>
      <c r="D10443" s="2" t="s">
        <v>41</v>
      </c>
      <c r="E10443" s="2" t="s">
        <v>42</v>
      </c>
      <c r="F10443" s="2" t="s">
        <v>43</v>
      </c>
      <c r="G10443" s="2" t="s">
        <v>28</v>
      </c>
      <c r="H10443" s="2" t="s">
        <v>44</v>
      </c>
      <c r="I10443" s="2" t="s">
        <v>8</v>
      </c>
      <c r="J10443" s="2" t="s">
        <v>45</v>
      </c>
      <c r="K10443" s="2" t="s">
        <v>46</v>
      </c>
      <c r="L10443" s="2" t="s">
        <v>47</v>
      </c>
      <c r="M10443" s="2" t="s">
        <v>27</v>
      </c>
      <c r="N10443" s="2" t="s">
        <v>48</v>
      </c>
      <c r="O10443" s="2" t="s">
        <v>49</v>
      </c>
      <c r="P10443" s="2" t="s">
        <v>50</v>
      </c>
      <c r="Q10443" s="2" t="s">
        <v>51</v>
      </c>
    </row>
    <row r="10444" spans="1:29" hidden="1" outlineLevel="1" collapsed="1" x14ac:dyDescent="0.25">
      <c r="A10444" t="s">
        <v>34</v>
      </c>
      <c r="B10444" s="4" t="s">
        <v>29</v>
      </c>
      <c r="C10444" s="4" t="s">
        <v>12800</v>
      </c>
      <c r="D10444" s="4" t="s">
        <v>34</v>
      </c>
      <c r="E10444" s="4">
        <v>0.15305299999999999</v>
      </c>
      <c r="F10444" s="4">
        <v>5.0375300000000001E-3</v>
      </c>
      <c r="G10444" s="4">
        <v>1</v>
      </c>
      <c r="H10444" s="4">
        <v>1</v>
      </c>
      <c r="I10444" s="4">
        <v>1</v>
      </c>
      <c r="J10444" s="4" t="s">
        <v>12798</v>
      </c>
      <c r="K10444" s="4">
        <v>0</v>
      </c>
      <c r="L10444" s="4">
        <v>2477.05681</v>
      </c>
      <c r="M10444" s="4" t="s">
        <v>29</v>
      </c>
      <c r="N10444" s="4" t="s">
        <v>29</v>
      </c>
      <c r="O10444" s="4">
        <v>1.8489999999999999E-3</v>
      </c>
      <c r="P10444" s="4">
        <v>5.1860000000000003E-2</v>
      </c>
      <c r="Q10444" s="4">
        <v>3.23</v>
      </c>
    </row>
    <row r="10445" spans="1:29" x14ac:dyDescent="0.25">
      <c r="A10445" s="3" t="s">
        <v>12498</v>
      </c>
      <c r="B10445" s="3" t="s">
        <v>30</v>
      </c>
      <c r="C10445" s="3" t="s">
        <v>12801</v>
      </c>
      <c r="D10445" s="3" t="s">
        <v>12802</v>
      </c>
      <c r="E10445" s="3">
        <v>2.9000000000000001E-2</v>
      </c>
      <c r="F10445" s="3">
        <v>1.2849999999999999</v>
      </c>
      <c r="G10445" s="3">
        <v>0</v>
      </c>
      <c r="H10445" s="3">
        <v>1</v>
      </c>
      <c r="I10445" s="3">
        <v>1</v>
      </c>
      <c r="J10445" s="3">
        <v>1</v>
      </c>
      <c r="K10445" s="3">
        <v>1432</v>
      </c>
      <c r="L10445" s="3">
        <v>163.6</v>
      </c>
      <c r="M10445" s="3">
        <v>5.38</v>
      </c>
      <c r="N10445" s="3">
        <v>0</v>
      </c>
      <c r="O10445" s="3">
        <v>1</v>
      </c>
      <c r="P10445" s="3" t="s">
        <v>34</v>
      </c>
      <c r="Q10445" s="3" t="s">
        <v>34</v>
      </c>
      <c r="R10445" s="3" t="s">
        <v>189</v>
      </c>
      <c r="S10445" s="3" t="s">
        <v>12803</v>
      </c>
      <c r="T10445" s="3" t="s">
        <v>34</v>
      </c>
      <c r="U10445" s="3" t="s">
        <v>12801</v>
      </c>
      <c r="V10445" s="3" t="s">
        <v>34</v>
      </c>
      <c r="W10445" s="3" t="s">
        <v>2549</v>
      </c>
      <c r="X10445" s="3" t="s">
        <v>34</v>
      </c>
      <c r="Y10445" s="3" t="s">
        <v>34</v>
      </c>
      <c r="Z10445" s="3" t="s">
        <v>34</v>
      </c>
      <c r="AA10445" s="3">
        <v>0</v>
      </c>
      <c r="AB10445" s="3" t="s">
        <v>29</v>
      </c>
      <c r="AC10445" s="3">
        <v>1</v>
      </c>
    </row>
    <row r="10446" spans="1:29" hidden="1" outlineLevel="1" collapsed="1" x14ac:dyDescent="0.25">
      <c r="A10446" t="s">
        <v>34</v>
      </c>
      <c r="B10446" s="2" t="s">
        <v>39</v>
      </c>
      <c r="C10446" s="2" t="s">
        <v>40</v>
      </c>
      <c r="D10446" s="2" t="s">
        <v>41</v>
      </c>
      <c r="E10446" s="2" t="s">
        <v>42</v>
      </c>
      <c r="F10446" s="2" t="s">
        <v>43</v>
      </c>
      <c r="G10446" s="2" t="s">
        <v>28</v>
      </c>
      <c r="H10446" s="2" t="s">
        <v>44</v>
      </c>
      <c r="I10446" s="2" t="s">
        <v>8</v>
      </c>
      <c r="J10446" s="2" t="s">
        <v>45</v>
      </c>
      <c r="K10446" s="2" t="s">
        <v>46</v>
      </c>
      <c r="L10446" s="2" t="s">
        <v>47</v>
      </c>
      <c r="M10446" s="2" t="s">
        <v>27</v>
      </c>
      <c r="N10446" s="2" t="s">
        <v>48</v>
      </c>
      <c r="O10446" s="2" t="s">
        <v>49</v>
      </c>
      <c r="P10446" s="2" t="s">
        <v>50</v>
      </c>
      <c r="Q10446" s="2" t="s">
        <v>51</v>
      </c>
    </row>
    <row r="10447" spans="1:29" hidden="1" outlineLevel="1" collapsed="1" x14ac:dyDescent="0.25">
      <c r="A10447" t="s">
        <v>34</v>
      </c>
      <c r="B10447" s="4" t="s">
        <v>29</v>
      </c>
      <c r="C10447" s="4" t="s">
        <v>12804</v>
      </c>
      <c r="D10447" s="4" t="s">
        <v>34</v>
      </c>
      <c r="E10447" s="4">
        <v>0.15305299999999999</v>
      </c>
      <c r="F10447" s="4">
        <v>5.0375300000000001E-3</v>
      </c>
      <c r="G10447" s="4">
        <v>1</v>
      </c>
      <c r="H10447" s="4">
        <v>1</v>
      </c>
      <c r="I10447" s="4">
        <v>1</v>
      </c>
      <c r="J10447" s="4" t="s">
        <v>12801</v>
      </c>
      <c r="K10447" s="4">
        <v>0</v>
      </c>
      <c r="L10447" s="4">
        <v>847.50360999999998</v>
      </c>
      <c r="M10447" s="4" t="s">
        <v>29</v>
      </c>
      <c r="N10447" s="4" t="s">
        <v>29</v>
      </c>
      <c r="O10447" s="4">
        <v>1.8489999999999999E-3</v>
      </c>
      <c r="P10447" s="4">
        <v>5.1880000000000003E-2</v>
      </c>
      <c r="Q10447" s="4">
        <v>1.35</v>
      </c>
    </row>
    <row r="10448" spans="1:29" x14ac:dyDescent="0.25">
      <c r="A10448" s="3" t="s">
        <v>12498</v>
      </c>
      <c r="B10448" s="3" t="s">
        <v>30</v>
      </c>
      <c r="C10448" s="3" t="s">
        <v>12805</v>
      </c>
      <c r="D10448" s="3" t="s">
        <v>12806</v>
      </c>
      <c r="E10448" s="3">
        <v>2.9000000000000001E-2</v>
      </c>
      <c r="F10448" s="3">
        <v>1.282</v>
      </c>
      <c r="G10448" s="3">
        <v>0</v>
      </c>
      <c r="H10448" s="3">
        <v>1</v>
      </c>
      <c r="I10448" s="3">
        <v>1</v>
      </c>
      <c r="J10448" s="3">
        <v>1</v>
      </c>
      <c r="K10448" s="3">
        <v>2009</v>
      </c>
      <c r="L10448" s="3">
        <v>226.7</v>
      </c>
      <c r="M10448" s="3">
        <v>4.8099999999999996</v>
      </c>
      <c r="N10448" s="3">
        <v>1.92</v>
      </c>
      <c r="O10448" s="3">
        <v>1</v>
      </c>
      <c r="P10448" s="3" t="s">
        <v>4087</v>
      </c>
      <c r="Q10448" s="3" t="s">
        <v>34</v>
      </c>
      <c r="R10448" s="3" t="s">
        <v>34</v>
      </c>
      <c r="S10448" s="3" t="s">
        <v>12807</v>
      </c>
      <c r="T10448" s="3" t="s">
        <v>34</v>
      </c>
      <c r="U10448" s="3" t="s">
        <v>12805</v>
      </c>
      <c r="V10448" s="3" t="s">
        <v>34</v>
      </c>
      <c r="W10448" s="3" t="s">
        <v>38</v>
      </c>
      <c r="X10448" s="3" t="s">
        <v>34</v>
      </c>
      <c r="Y10448" s="3" t="s">
        <v>34</v>
      </c>
      <c r="Z10448" s="3" t="s">
        <v>34</v>
      </c>
      <c r="AA10448" s="3">
        <v>0</v>
      </c>
      <c r="AB10448" s="3" t="s">
        <v>29</v>
      </c>
      <c r="AC10448" s="3">
        <v>1</v>
      </c>
    </row>
    <row r="10449" spans="1:29" hidden="1" outlineLevel="1" collapsed="1" x14ac:dyDescent="0.25">
      <c r="A10449" t="s">
        <v>34</v>
      </c>
      <c r="B10449" s="2" t="s">
        <v>39</v>
      </c>
      <c r="C10449" s="2" t="s">
        <v>40</v>
      </c>
      <c r="D10449" s="2" t="s">
        <v>41</v>
      </c>
      <c r="E10449" s="2" t="s">
        <v>42</v>
      </c>
      <c r="F10449" s="2" t="s">
        <v>43</v>
      </c>
      <c r="G10449" s="2" t="s">
        <v>28</v>
      </c>
      <c r="H10449" s="2" t="s">
        <v>44</v>
      </c>
      <c r="I10449" s="2" t="s">
        <v>8</v>
      </c>
      <c r="J10449" s="2" t="s">
        <v>45</v>
      </c>
      <c r="K10449" s="2" t="s">
        <v>46</v>
      </c>
      <c r="L10449" s="2" t="s">
        <v>47</v>
      </c>
      <c r="M10449" s="2" t="s">
        <v>27</v>
      </c>
      <c r="N10449" s="2" t="s">
        <v>48</v>
      </c>
      <c r="O10449" s="2" t="s">
        <v>49</v>
      </c>
      <c r="P10449" s="2" t="s">
        <v>50</v>
      </c>
      <c r="Q10449" s="2" t="s">
        <v>51</v>
      </c>
    </row>
    <row r="10450" spans="1:29" hidden="1" outlineLevel="1" collapsed="1" x14ac:dyDescent="0.25">
      <c r="A10450" t="s">
        <v>34</v>
      </c>
      <c r="B10450" s="4" t="s">
        <v>29</v>
      </c>
      <c r="C10450" s="4" t="s">
        <v>12808</v>
      </c>
      <c r="D10450" s="4" t="s">
        <v>34</v>
      </c>
      <c r="E10450" s="4">
        <v>0.153893</v>
      </c>
      <c r="F10450" s="4">
        <v>5.0375300000000001E-3</v>
      </c>
      <c r="G10450" s="4">
        <v>1</v>
      </c>
      <c r="H10450" s="4">
        <v>1</v>
      </c>
      <c r="I10450" s="4">
        <v>1</v>
      </c>
      <c r="J10450" s="4" t="s">
        <v>12805</v>
      </c>
      <c r="K10450" s="4">
        <v>0</v>
      </c>
      <c r="L10450" s="4">
        <v>867.47230999999999</v>
      </c>
      <c r="M10450" s="4" t="s">
        <v>29</v>
      </c>
      <c r="N10450" s="4" t="s">
        <v>29</v>
      </c>
      <c r="O10450" s="4">
        <v>1.8489999999999999E-3</v>
      </c>
      <c r="P10450" s="4">
        <v>5.2220000000000003E-2</v>
      </c>
      <c r="Q10450" s="4">
        <v>1.92</v>
      </c>
    </row>
    <row r="10451" spans="1:29" x14ac:dyDescent="0.25">
      <c r="A10451" s="3" t="s">
        <v>12498</v>
      </c>
      <c r="B10451" s="3" t="s">
        <v>30</v>
      </c>
      <c r="C10451" s="3" t="s">
        <v>12809</v>
      </c>
      <c r="D10451" s="3" t="s">
        <v>12810</v>
      </c>
      <c r="E10451" s="3">
        <v>2.9000000000000001E-2</v>
      </c>
      <c r="F10451" s="3">
        <v>1.2789999999999999</v>
      </c>
      <c r="G10451" s="3">
        <v>4</v>
      </c>
      <c r="H10451" s="3">
        <v>1</v>
      </c>
      <c r="I10451" s="3">
        <v>1</v>
      </c>
      <c r="J10451" s="3">
        <v>1</v>
      </c>
      <c r="K10451" s="3">
        <v>525</v>
      </c>
      <c r="L10451" s="3">
        <v>59.6</v>
      </c>
      <c r="M10451" s="3">
        <v>7.81</v>
      </c>
      <c r="N10451" s="3">
        <v>2.34</v>
      </c>
      <c r="O10451" s="3">
        <v>1</v>
      </c>
      <c r="P10451" s="3" t="s">
        <v>315</v>
      </c>
      <c r="Q10451" s="3" t="s">
        <v>34</v>
      </c>
      <c r="R10451" s="3" t="s">
        <v>35</v>
      </c>
      <c r="S10451" s="3" t="s">
        <v>12811</v>
      </c>
      <c r="T10451" s="3" t="s">
        <v>34</v>
      </c>
      <c r="U10451" s="3" t="s">
        <v>12809</v>
      </c>
      <c r="V10451" s="3" t="s">
        <v>34</v>
      </c>
      <c r="W10451" s="3" t="s">
        <v>193</v>
      </c>
      <c r="X10451" s="3" t="s">
        <v>34</v>
      </c>
      <c r="Y10451" s="3" t="s">
        <v>34</v>
      </c>
      <c r="Z10451" s="3" t="s">
        <v>34</v>
      </c>
      <c r="AA10451" s="3">
        <v>0</v>
      </c>
      <c r="AB10451" s="3" t="s">
        <v>29</v>
      </c>
      <c r="AC10451" s="3">
        <v>1</v>
      </c>
    </row>
    <row r="10452" spans="1:29" hidden="1" outlineLevel="1" collapsed="1" x14ac:dyDescent="0.25">
      <c r="A10452" t="s">
        <v>34</v>
      </c>
      <c r="B10452" s="2" t="s">
        <v>39</v>
      </c>
      <c r="C10452" s="2" t="s">
        <v>40</v>
      </c>
      <c r="D10452" s="2" t="s">
        <v>41</v>
      </c>
      <c r="E10452" s="2" t="s">
        <v>42</v>
      </c>
      <c r="F10452" s="2" t="s">
        <v>43</v>
      </c>
      <c r="G10452" s="2" t="s">
        <v>28</v>
      </c>
      <c r="H10452" s="2" t="s">
        <v>44</v>
      </c>
      <c r="I10452" s="2" t="s">
        <v>8</v>
      </c>
      <c r="J10452" s="2" t="s">
        <v>45</v>
      </c>
      <c r="K10452" s="2" t="s">
        <v>46</v>
      </c>
      <c r="L10452" s="2" t="s">
        <v>47</v>
      </c>
      <c r="M10452" s="2" t="s">
        <v>27</v>
      </c>
      <c r="N10452" s="2" t="s">
        <v>48</v>
      </c>
      <c r="O10452" s="2" t="s">
        <v>49</v>
      </c>
      <c r="P10452" s="2" t="s">
        <v>50</v>
      </c>
      <c r="Q10452" s="2" t="s">
        <v>51</v>
      </c>
    </row>
    <row r="10453" spans="1:29" hidden="1" outlineLevel="1" collapsed="1" x14ac:dyDescent="0.25">
      <c r="A10453" t="s">
        <v>34</v>
      </c>
      <c r="B10453" s="4" t="s">
        <v>29</v>
      </c>
      <c r="C10453" s="4" t="s">
        <v>12812</v>
      </c>
      <c r="D10453" s="4" t="s">
        <v>34</v>
      </c>
      <c r="E10453" s="4">
        <v>0.15473700000000001</v>
      </c>
      <c r="F10453" s="4">
        <v>5.0375300000000001E-3</v>
      </c>
      <c r="G10453" s="4">
        <v>1</v>
      </c>
      <c r="H10453" s="4">
        <v>1</v>
      </c>
      <c r="I10453" s="4">
        <v>1</v>
      </c>
      <c r="J10453" s="4" t="s">
        <v>12809</v>
      </c>
      <c r="K10453" s="4">
        <v>0</v>
      </c>
      <c r="L10453" s="4">
        <v>2186.1299199999999</v>
      </c>
      <c r="M10453" s="4" t="s">
        <v>29</v>
      </c>
      <c r="N10453" s="4" t="s">
        <v>29</v>
      </c>
      <c r="O10453" s="4">
        <v>1.8489999999999999E-3</v>
      </c>
      <c r="P10453" s="4">
        <v>5.2659999999999998E-2</v>
      </c>
      <c r="Q10453" s="4">
        <v>2.34</v>
      </c>
    </row>
    <row r="10454" spans="1:29" x14ac:dyDescent="0.25">
      <c r="A10454" s="3" t="s">
        <v>12498</v>
      </c>
      <c r="B10454" s="3" t="s">
        <v>30</v>
      </c>
      <c r="C10454" s="3" t="s">
        <v>12813</v>
      </c>
      <c r="D10454" s="3" t="s">
        <v>12814</v>
      </c>
      <c r="E10454" s="3">
        <v>2.9000000000000001E-2</v>
      </c>
      <c r="F10454" s="3">
        <v>1.2749999999999999</v>
      </c>
      <c r="G10454" s="3">
        <v>1</v>
      </c>
      <c r="H10454" s="3">
        <v>1</v>
      </c>
      <c r="I10454" s="3">
        <v>1</v>
      </c>
      <c r="J10454" s="3">
        <v>1</v>
      </c>
      <c r="K10454" s="3">
        <v>812</v>
      </c>
      <c r="L10454" s="3">
        <v>93.4</v>
      </c>
      <c r="M10454" s="3">
        <v>5.76</v>
      </c>
      <c r="N10454" s="3">
        <v>1.74</v>
      </c>
      <c r="O10454" s="3">
        <v>1</v>
      </c>
      <c r="P10454" s="3" t="s">
        <v>33</v>
      </c>
      <c r="Q10454" s="3" t="s">
        <v>2310</v>
      </c>
      <c r="R10454" s="3" t="s">
        <v>6129</v>
      </c>
      <c r="S10454" s="3" t="s">
        <v>34</v>
      </c>
      <c r="T10454" s="3" t="s">
        <v>12815</v>
      </c>
      <c r="U10454" s="3" t="s">
        <v>12813</v>
      </c>
      <c r="V10454" s="3" t="s">
        <v>12816</v>
      </c>
      <c r="W10454" s="3" t="s">
        <v>976</v>
      </c>
      <c r="X10454" s="3" t="s">
        <v>34</v>
      </c>
      <c r="Y10454" s="3" t="s">
        <v>34</v>
      </c>
      <c r="Z10454" s="3" t="s">
        <v>34</v>
      </c>
      <c r="AA10454" s="3">
        <v>0</v>
      </c>
      <c r="AB10454" s="3" t="s">
        <v>29</v>
      </c>
      <c r="AC10454" s="3">
        <v>1</v>
      </c>
    </row>
    <row r="10455" spans="1:29" hidden="1" outlineLevel="1" collapsed="1" x14ac:dyDescent="0.25">
      <c r="A10455" t="s">
        <v>34</v>
      </c>
      <c r="B10455" s="2" t="s">
        <v>39</v>
      </c>
      <c r="C10455" s="2" t="s">
        <v>40</v>
      </c>
      <c r="D10455" s="2" t="s">
        <v>41</v>
      </c>
      <c r="E10455" s="2" t="s">
        <v>42</v>
      </c>
      <c r="F10455" s="2" t="s">
        <v>43</v>
      </c>
      <c r="G10455" s="2" t="s">
        <v>28</v>
      </c>
      <c r="H10455" s="2" t="s">
        <v>44</v>
      </c>
      <c r="I10455" s="2" t="s">
        <v>8</v>
      </c>
      <c r="J10455" s="2" t="s">
        <v>45</v>
      </c>
      <c r="K10455" s="2" t="s">
        <v>46</v>
      </c>
      <c r="L10455" s="2" t="s">
        <v>47</v>
      </c>
      <c r="M10455" s="2" t="s">
        <v>27</v>
      </c>
      <c r="N10455" s="2" t="s">
        <v>48</v>
      </c>
      <c r="O10455" s="2" t="s">
        <v>49</v>
      </c>
      <c r="P10455" s="2" t="s">
        <v>50</v>
      </c>
      <c r="Q10455" s="2" t="s">
        <v>51</v>
      </c>
    </row>
    <row r="10456" spans="1:29" hidden="1" outlineLevel="1" collapsed="1" x14ac:dyDescent="0.25">
      <c r="A10456" t="s">
        <v>34</v>
      </c>
      <c r="B10456" s="4" t="s">
        <v>29</v>
      </c>
      <c r="C10456" s="4" t="s">
        <v>12817</v>
      </c>
      <c r="D10456" s="4" t="s">
        <v>34</v>
      </c>
      <c r="E10456" s="4">
        <v>0.155585</v>
      </c>
      <c r="F10456" s="4">
        <v>5.0375300000000001E-3</v>
      </c>
      <c r="G10456" s="4">
        <v>1</v>
      </c>
      <c r="H10456" s="4">
        <v>1</v>
      </c>
      <c r="I10456" s="4">
        <v>1</v>
      </c>
      <c r="J10456" s="4" t="s">
        <v>12813</v>
      </c>
      <c r="K10456" s="4">
        <v>0</v>
      </c>
      <c r="L10456" s="4">
        <v>1104.6510699999999</v>
      </c>
      <c r="M10456" s="4" t="s">
        <v>29</v>
      </c>
      <c r="N10456" s="4" t="s">
        <v>29</v>
      </c>
      <c r="O10456" s="4">
        <v>1.8489999999999999E-3</v>
      </c>
      <c r="P10456" s="4">
        <v>5.3039999999999997E-2</v>
      </c>
      <c r="Q10456" s="4">
        <v>1.74</v>
      </c>
    </row>
    <row r="10457" spans="1:29" x14ac:dyDescent="0.25">
      <c r="A10457" s="3" t="s">
        <v>12498</v>
      </c>
      <c r="B10457" s="3" t="s">
        <v>30</v>
      </c>
      <c r="C10457" s="3" t="s">
        <v>12818</v>
      </c>
      <c r="D10457" s="3" t="s">
        <v>12819</v>
      </c>
      <c r="E10457" s="3">
        <v>2.9000000000000001E-2</v>
      </c>
      <c r="F10457" s="3">
        <v>1.2729999999999999</v>
      </c>
      <c r="G10457" s="3">
        <v>5</v>
      </c>
      <c r="H10457" s="3">
        <v>1</v>
      </c>
      <c r="I10457" s="3">
        <v>1</v>
      </c>
      <c r="J10457" s="3">
        <v>1</v>
      </c>
      <c r="K10457" s="3">
        <v>223</v>
      </c>
      <c r="L10457" s="3">
        <v>25.9</v>
      </c>
      <c r="M10457" s="3">
        <v>7.23</v>
      </c>
      <c r="N10457" s="3">
        <v>2.09</v>
      </c>
      <c r="O10457" s="3">
        <v>1</v>
      </c>
      <c r="P10457" s="3" t="s">
        <v>34</v>
      </c>
      <c r="Q10457" s="3" t="s">
        <v>34</v>
      </c>
      <c r="R10457" s="3" t="s">
        <v>34</v>
      </c>
      <c r="S10457" s="3" t="s">
        <v>34</v>
      </c>
      <c r="T10457" s="3" t="s">
        <v>12820</v>
      </c>
      <c r="U10457" s="3" t="s">
        <v>12818</v>
      </c>
      <c r="V10457" s="3" t="s">
        <v>12818</v>
      </c>
      <c r="W10457" s="3" t="s">
        <v>536</v>
      </c>
      <c r="X10457" s="3" t="s">
        <v>34</v>
      </c>
      <c r="Y10457" s="3" t="s">
        <v>34</v>
      </c>
      <c r="Z10457" s="3" t="s">
        <v>34</v>
      </c>
      <c r="AA10457" s="3">
        <v>0</v>
      </c>
      <c r="AB10457" s="3" t="s">
        <v>29</v>
      </c>
      <c r="AC10457" s="3">
        <v>1</v>
      </c>
    </row>
    <row r="10458" spans="1:29" hidden="1" outlineLevel="1" collapsed="1" x14ac:dyDescent="0.25">
      <c r="A10458" t="s">
        <v>34</v>
      </c>
      <c r="B10458" s="2" t="s">
        <v>39</v>
      </c>
      <c r="C10458" s="2" t="s">
        <v>40</v>
      </c>
      <c r="D10458" s="2" t="s">
        <v>41</v>
      </c>
      <c r="E10458" s="2" t="s">
        <v>42</v>
      </c>
      <c r="F10458" s="2" t="s">
        <v>43</v>
      </c>
      <c r="G10458" s="2" t="s">
        <v>28</v>
      </c>
      <c r="H10458" s="2" t="s">
        <v>44</v>
      </c>
      <c r="I10458" s="2" t="s">
        <v>8</v>
      </c>
      <c r="J10458" s="2" t="s">
        <v>45</v>
      </c>
      <c r="K10458" s="2" t="s">
        <v>46</v>
      </c>
      <c r="L10458" s="2" t="s">
        <v>47</v>
      </c>
      <c r="M10458" s="2" t="s">
        <v>27</v>
      </c>
      <c r="N10458" s="2" t="s">
        <v>48</v>
      </c>
      <c r="O10458" s="2" t="s">
        <v>49</v>
      </c>
      <c r="P10458" s="2" t="s">
        <v>50</v>
      </c>
      <c r="Q10458" s="2" t="s">
        <v>51</v>
      </c>
    </row>
    <row r="10459" spans="1:29" hidden="1" outlineLevel="1" collapsed="1" x14ac:dyDescent="0.25">
      <c r="A10459" t="s">
        <v>34</v>
      </c>
      <c r="B10459" s="4" t="s">
        <v>29</v>
      </c>
      <c r="C10459" s="4" t="s">
        <v>12821</v>
      </c>
      <c r="D10459" s="4" t="s">
        <v>34</v>
      </c>
      <c r="E10459" s="4">
        <v>0.15643699999999999</v>
      </c>
      <c r="F10459" s="4">
        <v>5.0375300000000001E-3</v>
      </c>
      <c r="G10459" s="4">
        <v>1</v>
      </c>
      <c r="H10459" s="4">
        <v>1</v>
      </c>
      <c r="I10459" s="4">
        <v>1</v>
      </c>
      <c r="J10459" s="4" t="s">
        <v>12818</v>
      </c>
      <c r="K10459" s="4">
        <v>0</v>
      </c>
      <c r="L10459" s="4">
        <v>1146.6364799999999</v>
      </c>
      <c r="M10459" s="4" t="s">
        <v>29</v>
      </c>
      <c r="N10459" s="4" t="s">
        <v>29</v>
      </c>
      <c r="O10459" s="4">
        <v>1.8489999999999999E-3</v>
      </c>
      <c r="P10459" s="4">
        <v>5.3339999999999999E-2</v>
      </c>
      <c r="Q10459" s="4">
        <v>2.09</v>
      </c>
    </row>
    <row r="10460" spans="1:29" x14ac:dyDescent="0.25">
      <c r="A10460" s="3" t="s">
        <v>12498</v>
      </c>
      <c r="B10460" s="3" t="s">
        <v>30</v>
      </c>
      <c r="C10460" s="3" t="s">
        <v>12822</v>
      </c>
      <c r="D10460" s="3" t="s">
        <v>12823</v>
      </c>
      <c r="E10460" s="3">
        <v>2.9000000000000001E-2</v>
      </c>
      <c r="F10460" s="3">
        <v>1.2709999999999999</v>
      </c>
      <c r="G10460" s="3">
        <v>2</v>
      </c>
      <c r="H10460" s="3">
        <v>1</v>
      </c>
      <c r="I10460" s="3">
        <v>1</v>
      </c>
      <c r="J10460" s="3">
        <v>1</v>
      </c>
      <c r="K10460" s="3">
        <v>751</v>
      </c>
      <c r="L10460" s="3">
        <v>85.6</v>
      </c>
      <c r="M10460" s="3">
        <v>6.61</v>
      </c>
      <c r="N10460" s="3">
        <v>2.92</v>
      </c>
      <c r="O10460" s="3">
        <v>1</v>
      </c>
      <c r="P10460" s="3" t="s">
        <v>315</v>
      </c>
      <c r="Q10460" s="3" t="s">
        <v>2186</v>
      </c>
      <c r="R10460" s="3" t="s">
        <v>35</v>
      </c>
      <c r="S10460" s="3" t="s">
        <v>12824</v>
      </c>
      <c r="T10460" s="3" t="s">
        <v>34</v>
      </c>
      <c r="U10460" s="3" t="s">
        <v>12822</v>
      </c>
      <c r="V10460" s="3" t="s">
        <v>34</v>
      </c>
      <c r="W10460" s="3" t="s">
        <v>714</v>
      </c>
      <c r="X10460" s="3" t="s">
        <v>34</v>
      </c>
      <c r="Y10460" s="3" t="s">
        <v>34</v>
      </c>
      <c r="Z10460" s="3" t="s">
        <v>34</v>
      </c>
      <c r="AA10460" s="3">
        <v>0</v>
      </c>
      <c r="AB10460" s="3" t="s">
        <v>29</v>
      </c>
      <c r="AC10460" s="3">
        <v>1</v>
      </c>
    </row>
    <row r="10461" spans="1:29" hidden="1" outlineLevel="1" collapsed="1" x14ac:dyDescent="0.25">
      <c r="A10461" t="s">
        <v>34</v>
      </c>
      <c r="B10461" s="2" t="s">
        <v>39</v>
      </c>
      <c r="C10461" s="2" t="s">
        <v>40</v>
      </c>
      <c r="D10461" s="2" t="s">
        <v>41</v>
      </c>
      <c r="E10461" s="2" t="s">
        <v>42</v>
      </c>
      <c r="F10461" s="2" t="s">
        <v>43</v>
      </c>
      <c r="G10461" s="2" t="s">
        <v>28</v>
      </c>
      <c r="H10461" s="2" t="s">
        <v>44</v>
      </c>
      <c r="I10461" s="2" t="s">
        <v>8</v>
      </c>
      <c r="J10461" s="2" t="s">
        <v>45</v>
      </c>
      <c r="K10461" s="2" t="s">
        <v>46</v>
      </c>
      <c r="L10461" s="2" t="s">
        <v>47</v>
      </c>
      <c r="M10461" s="2" t="s">
        <v>27</v>
      </c>
      <c r="N10461" s="2" t="s">
        <v>48</v>
      </c>
      <c r="O10461" s="2" t="s">
        <v>49</v>
      </c>
      <c r="P10461" s="2" t="s">
        <v>50</v>
      </c>
      <c r="Q10461" s="2" t="s">
        <v>51</v>
      </c>
    </row>
    <row r="10462" spans="1:29" hidden="1" outlineLevel="1" collapsed="1" x14ac:dyDescent="0.25">
      <c r="A10462" t="s">
        <v>34</v>
      </c>
      <c r="B10462" s="4" t="s">
        <v>29</v>
      </c>
      <c r="C10462" s="4" t="s">
        <v>12825</v>
      </c>
      <c r="D10462" s="4" t="s">
        <v>34</v>
      </c>
      <c r="E10462" s="4">
        <v>0.15643699999999999</v>
      </c>
      <c r="F10462" s="4">
        <v>5.0375300000000001E-3</v>
      </c>
      <c r="G10462" s="4">
        <v>1</v>
      </c>
      <c r="H10462" s="4">
        <v>1</v>
      </c>
      <c r="I10462" s="4">
        <v>1</v>
      </c>
      <c r="J10462" s="4" t="s">
        <v>12822</v>
      </c>
      <c r="K10462" s="4">
        <v>1</v>
      </c>
      <c r="L10462" s="4">
        <v>1862.0170599999999</v>
      </c>
      <c r="M10462" s="4" t="s">
        <v>29</v>
      </c>
      <c r="N10462" s="4" t="s">
        <v>29</v>
      </c>
      <c r="O10462" s="4">
        <v>1.8489999999999999E-3</v>
      </c>
      <c r="P10462" s="4">
        <v>5.355E-2</v>
      </c>
      <c r="Q10462" s="4">
        <v>2.92</v>
      </c>
    </row>
    <row r="10463" spans="1:29" x14ac:dyDescent="0.25">
      <c r="A10463" s="3" t="s">
        <v>12498</v>
      </c>
      <c r="B10463" s="3" t="s">
        <v>30</v>
      </c>
      <c r="C10463" s="3" t="s">
        <v>12826</v>
      </c>
      <c r="D10463" s="3" t="s">
        <v>12827</v>
      </c>
      <c r="E10463" s="3">
        <v>0.03</v>
      </c>
      <c r="F10463" s="3">
        <v>1.2689999999999999</v>
      </c>
      <c r="G10463" s="3">
        <v>1</v>
      </c>
      <c r="H10463" s="3">
        <v>1</v>
      </c>
      <c r="I10463" s="3">
        <v>1</v>
      </c>
      <c r="J10463" s="3">
        <v>1</v>
      </c>
      <c r="K10463" s="3">
        <v>1054</v>
      </c>
      <c r="L10463" s="3">
        <v>115.6</v>
      </c>
      <c r="M10463" s="3">
        <v>8</v>
      </c>
      <c r="N10463" s="3">
        <v>0</v>
      </c>
      <c r="O10463" s="3">
        <v>1</v>
      </c>
      <c r="P10463" s="3" t="s">
        <v>315</v>
      </c>
      <c r="Q10463" s="3" t="s">
        <v>12828</v>
      </c>
      <c r="R10463" s="3" t="s">
        <v>3465</v>
      </c>
      <c r="S10463" s="3" t="s">
        <v>12829</v>
      </c>
      <c r="T10463" s="3" t="s">
        <v>12830</v>
      </c>
      <c r="U10463" s="3" t="s">
        <v>12826</v>
      </c>
      <c r="V10463" s="3" t="s">
        <v>12831</v>
      </c>
      <c r="W10463" s="3" t="s">
        <v>536</v>
      </c>
      <c r="X10463" s="3" t="s">
        <v>12832</v>
      </c>
      <c r="Y10463" s="3" t="s">
        <v>12833</v>
      </c>
      <c r="Z10463" s="3" t="s">
        <v>12834</v>
      </c>
      <c r="AA10463" s="3">
        <v>9</v>
      </c>
      <c r="AB10463" s="3" t="s">
        <v>29</v>
      </c>
      <c r="AC10463" s="3">
        <v>1</v>
      </c>
    </row>
    <row r="10464" spans="1:29" hidden="1" outlineLevel="1" collapsed="1" x14ac:dyDescent="0.25">
      <c r="A10464" t="s">
        <v>34</v>
      </c>
      <c r="B10464" s="2" t="s">
        <v>39</v>
      </c>
      <c r="C10464" s="2" t="s">
        <v>40</v>
      </c>
      <c r="D10464" s="2" t="s">
        <v>41</v>
      </c>
      <c r="E10464" s="2" t="s">
        <v>42</v>
      </c>
      <c r="F10464" s="2" t="s">
        <v>43</v>
      </c>
      <c r="G10464" s="2" t="s">
        <v>28</v>
      </c>
      <c r="H10464" s="2" t="s">
        <v>44</v>
      </c>
      <c r="I10464" s="2" t="s">
        <v>8</v>
      </c>
      <c r="J10464" s="2" t="s">
        <v>45</v>
      </c>
      <c r="K10464" s="2" t="s">
        <v>46</v>
      </c>
      <c r="L10464" s="2" t="s">
        <v>47</v>
      </c>
      <c r="M10464" s="2" t="s">
        <v>27</v>
      </c>
      <c r="N10464" s="2" t="s">
        <v>48</v>
      </c>
      <c r="O10464" s="2" t="s">
        <v>49</v>
      </c>
      <c r="P10464" s="2" t="s">
        <v>50</v>
      </c>
      <c r="Q10464" s="2" t="s">
        <v>51</v>
      </c>
    </row>
    <row r="10465" spans="1:29" hidden="1" outlineLevel="1" collapsed="1" x14ac:dyDescent="0.25">
      <c r="A10465" t="s">
        <v>34</v>
      </c>
      <c r="B10465" s="4" t="s">
        <v>29</v>
      </c>
      <c r="C10465" s="4" t="s">
        <v>12835</v>
      </c>
      <c r="D10465" s="4" t="s">
        <v>12836</v>
      </c>
      <c r="E10465" s="4">
        <v>0.15729299999999999</v>
      </c>
      <c r="F10465" s="4">
        <v>5.1501400000000001E-3</v>
      </c>
      <c r="G10465" s="4">
        <v>1</v>
      </c>
      <c r="H10465" s="4">
        <v>2</v>
      </c>
      <c r="I10465" s="4">
        <v>1</v>
      </c>
      <c r="J10465" s="4" t="s">
        <v>12826</v>
      </c>
      <c r="K10465" s="4">
        <v>0</v>
      </c>
      <c r="L10465" s="4">
        <v>1505.6280400000001</v>
      </c>
      <c r="M10465" s="4" t="s">
        <v>29</v>
      </c>
      <c r="N10465" s="4" t="s">
        <v>29</v>
      </c>
      <c r="O10465" s="4">
        <v>1.89E-3</v>
      </c>
      <c r="P10465" s="4">
        <v>5.3879999999999997E-2</v>
      </c>
      <c r="Q10465" s="4">
        <v>1.3</v>
      </c>
    </row>
    <row r="10466" spans="1:29" x14ac:dyDescent="0.25">
      <c r="A10466" s="3" t="s">
        <v>12498</v>
      </c>
      <c r="B10466" s="3" t="s">
        <v>30</v>
      </c>
      <c r="C10466" s="3" t="s">
        <v>12837</v>
      </c>
      <c r="D10466" s="3" t="s">
        <v>12838</v>
      </c>
      <c r="E10466" s="3">
        <v>0.03</v>
      </c>
      <c r="F10466" s="3">
        <v>1.262</v>
      </c>
      <c r="G10466" s="3">
        <v>10</v>
      </c>
      <c r="H10466" s="3">
        <v>1</v>
      </c>
      <c r="I10466" s="3">
        <v>1</v>
      </c>
      <c r="J10466" s="3">
        <v>1</v>
      </c>
      <c r="K10466" s="3">
        <v>113</v>
      </c>
      <c r="L10466" s="3">
        <v>12.9</v>
      </c>
      <c r="M10466" s="3">
        <v>6.43</v>
      </c>
      <c r="N10466" s="3">
        <v>2.2599999999999998</v>
      </c>
      <c r="O10466" s="3">
        <v>1</v>
      </c>
      <c r="P10466" s="3" t="s">
        <v>7182</v>
      </c>
      <c r="Q10466" s="3" t="s">
        <v>2310</v>
      </c>
      <c r="R10466" s="3" t="s">
        <v>1854</v>
      </c>
      <c r="S10466" s="3" t="s">
        <v>12839</v>
      </c>
      <c r="T10466" s="3" t="s">
        <v>12840</v>
      </c>
      <c r="U10466" s="3" t="s">
        <v>12837</v>
      </c>
      <c r="V10466" s="3" t="s">
        <v>12841</v>
      </c>
      <c r="W10466" s="3" t="s">
        <v>1213</v>
      </c>
      <c r="X10466" s="3" t="s">
        <v>34</v>
      </c>
      <c r="Y10466" s="3" t="s">
        <v>34</v>
      </c>
      <c r="Z10466" s="3" t="s">
        <v>34</v>
      </c>
      <c r="AA10466" s="3">
        <v>0</v>
      </c>
      <c r="AB10466" s="3" t="s">
        <v>29</v>
      </c>
      <c r="AC10466" s="3">
        <v>1</v>
      </c>
    </row>
    <row r="10467" spans="1:29" hidden="1" outlineLevel="1" collapsed="1" x14ac:dyDescent="0.25">
      <c r="A10467" t="s">
        <v>34</v>
      </c>
      <c r="B10467" s="2" t="s">
        <v>39</v>
      </c>
      <c r="C10467" s="2" t="s">
        <v>40</v>
      </c>
      <c r="D10467" s="2" t="s">
        <v>41</v>
      </c>
      <c r="E10467" s="2" t="s">
        <v>42</v>
      </c>
      <c r="F10467" s="2" t="s">
        <v>43</v>
      </c>
      <c r="G10467" s="2" t="s">
        <v>28</v>
      </c>
      <c r="H10467" s="2" t="s">
        <v>44</v>
      </c>
      <c r="I10467" s="2" t="s">
        <v>8</v>
      </c>
      <c r="J10467" s="2" t="s">
        <v>45</v>
      </c>
      <c r="K10467" s="2" t="s">
        <v>46</v>
      </c>
      <c r="L10467" s="2" t="s">
        <v>47</v>
      </c>
      <c r="M10467" s="2" t="s">
        <v>27</v>
      </c>
      <c r="N10467" s="2" t="s">
        <v>48</v>
      </c>
      <c r="O10467" s="2" t="s">
        <v>49</v>
      </c>
      <c r="P10467" s="2" t="s">
        <v>50</v>
      </c>
      <c r="Q10467" s="2" t="s">
        <v>51</v>
      </c>
    </row>
    <row r="10468" spans="1:29" hidden="1" outlineLevel="1" collapsed="1" x14ac:dyDescent="0.25">
      <c r="A10468" t="s">
        <v>34</v>
      </c>
      <c r="B10468" s="4" t="s">
        <v>29</v>
      </c>
      <c r="C10468" s="4" t="s">
        <v>12842</v>
      </c>
      <c r="D10468" s="4" t="s">
        <v>34</v>
      </c>
      <c r="E10468" s="4">
        <v>0.15901599999999999</v>
      </c>
      <c r="F10468" s="4">
        <v>5.1501400000000001E-3</v>
      </c>
      <c r="G10468" s="4">
        <v>1</v>
      </c>
      <c r="H10468" s="4">
        <v>1</v>
      </c>
      <c r="I10468" s="4">
        <v>1</v>
      </c>
      <c r="J10468" s="4" t="s">
        <v>12837</v>
      </c>
      <c r="K10468" s="4">
        <v>0</v>
      </c>
      <c r="L10468" s="4">
        <v>1215.6619700000001</v>
      </c>
      <c r="M10468" s="4" t="s">
        <v>29</v>
      </c>
      <c r="N10468" s="4" t="s">
        <v>29</v>
      </c>
      <c r="O10468" s="4">
        <v>1.89E-3</v>
      </c>
      <c r="P10468" s="4">
        <v>5.4699999999999999E-2</v>
      </c>
      <c r="Q10468" s="4">
        <v>2.2599999999999998</v>
      </c>
    </row>
    <row r="10469" spans="1:29" x14ac:dyDescent="0.25">
      <c r="A10469" s="3" t="s">
        <v>12498</v>
      </c>
      <c r="B10469" s="3" t="s">
        <v>30</v>
      </c>
      <c r="C10469" s="3" t="s">
        <v>12843</v>
      </c>
      <c r="D10469" s="3" t="s">
        <v>12844</v>
      </c>
      <c r="E10469" s="3">
        <v>0.03</v>
      </c>
      <c r="F10469" s="3">
        <v>1.2529999999999999</v>
      </c>
      <c r="G10469" s="3">
        <v>2</v>
      </c>
      <c r="H10469" s="3">
        <v>1</v>
      </c>
      <c r="I10469" s="3">
        <v>1</v>
      </c>
      <c r="J10469" s="3">
        <v>1</v>
      </c>
      <c r="K10469" s="3">
        <v>574</v>
      </c>
      <c r="L10469" s="3">
        <v>62.6</v>
      </c>
      <c r="M10469" s="3">
        <v>6.46</v>
      </c>
      <c r="N10469" s="3">
        <v>2.02</v>
      </c>
      <c r="O10469" s="3">
        <v>1</v>
      </c>
      <c r="P10469" s="3" t="s">
        <v>636</v>
      </c>
      <c r="Q10469" s="3" t="s">
        <v>2630</v>
      </c>
      <c r="R10469" s="3" t="s">
        <v>10015</v>
      </c>
      <c r="S10469" s="3" t="s">
        <v>12845</v>
      </c>
      <c r="T10469" s="3" t="s">
        <v>12846</v>
      </c>
      <c r="U10469" s="3" t="s">
        <v>12843</v>
      </c>
      <c r="V10469" s="3" t="s">
        <v>12847</v>
      </c>
      <c r="W10469" s="3" t="s">
        <v>193</v>
      </c>
      <c r="X10469" s="3" t="s">
        <v>34</v>
      </c>
      <c r="Y10469" s="3" t="s">
        <v>12848</v>
      </c>
      <c r="Z10469" s="3" t="s">
        <v>34</v>
      </c>
      <c r="AA10469" s="3">
        <v>4</v>
      </c>
      <c r="AB10469" s="3" t="s">
        <v>29</v>
      </c>
      <c r="AC10469" s="3">
        <v>1</v>
      </c>
    </row>
    <row r="10470" spans="1:29" hidden="1" outlineLevel="1" collapsed="1" x14ac:dyDescent="0.25">
      <c r="A10470" t="s">
        <v>34</v>
      </c>
      <c r="B10470" s="2" t="s">
        <v>39</v>
      </c>
      <c r="C10470" s="2" t="s">
        <v>40</v>
      </c>
      <c r="D10470" s="2" t="s">
        <v>41</v>
      </c>
      <c r="E10470" s="2" t="s">
        <v>42</v>
      </c>
      <c r="F10470" s="2" t="s">
        <v>43</v>
      </c>
      <c r="G10470" s="2" t="s">
        <v>28</v>
      </c>
      <c r="H10470" s="2" t="s">
        <v>44</v>
      </c>
      <c r="I10470" s="2" t="s">
        <v>8</v>
      </c>
      <c r="J10470" s="2" t="s">
        <v>45</v>
      </c>
      <c r="K10470" s="2" t="s">
        <v>46</v>
      </c>
      <c r="L10470" s="2" t="s">
        <v>47</v>
      </c>
      <c r="M10470" s="2" t="s">
        <v>27</v>
      </c>
      <c r="N10470" s="2" t="s">
        <v>48</v>
      </c>
      <c r="O10470" s="2" t="s">
        <v>49</v>
      </c>
      <c r="P10470" s="2" t="s">
        <v>50</v>
      </c>
      <c r="Q10470" s="2" t="s">
        <v>51</v>
      </c>
    </row>
    <row r="10471" spans="1:29" hidden="1" outlineLevel="1" collapsed="1" x14ac:dyDescent="0.25">
      <c r="A10471" t="s">
        <v>34</v>
      </c>
      <c r="B10471" s="4" t="s">
        <v>29</v>
      </c>
      <c r="C10471" s="4" t="s">
        <v>12849</v>
      </c>
      <c r="D10471" s="4" t="s">
        <v>34</v>
      </c>
      <c r="E10471" s="4">
        <v>0.16075500000000001</v>
      </c>
      <c r="F10471" s="4">
        <v>5.1501400000000001E-3</v>
      </c>
      <c r="G10471" s="4">
        <v>1</v>
      </c>
      <c r="H10471" s="4">
        <v>1</v>
      </c>
      <c r="I10471" s="4">
        <v>1</v>
      </c>
      <c r="J10471" s="4" t="s">
        <v>12843</v>
      </c>
      <c r="K10471" s="4">
        <v>1</v>
      </c>
      <c r="L10471" s="4">
        <v>1602.86788</v>
      </c>
      <c r="M10471" s="4" t="s">
        <v>29</v>
      </c>
      <c r="N10471" s="4" t="s">
        <v>29</v>
      </c>
      <c r="O10471" s="4">
        <v>1.89E-3</v>
      </c>
      <c r="P10471" s="4">
        <v>5.5910000000000001E-2</v>
      </c>
      <c r="Q10471" s="4">
        <v>2.02</v>
      </c>
    </row>
    <row r="10472" spans="1:29" x14ac:dyDescent="0.25">
      <c r="A10472" s="3" t="s">
        <v>12498</v>
      </c>
      <c r="B10472" s="3" t="s">
        <v>30</v>
      </c>
      <c r="C10472" s="3" t="s">
        <v>12850</v>
      </c>
      <c r="D10472" s="3" t="s">
        <v>12851</v>
      </c>
      <c r="E10472" s="3">
        <v>0.03</v>
      </c>
      <c r="F10472" s="3">
        <v>1.2410000000000001</v>
      </c>
      <c r="G10472" s="3">
        <v>2</v>
      </c>
      <c r="H10472" s="3">
        <v>1</v>
      </c>
      <c r="I10472" s="3">
        <v>1</v>
      </c>
      <c r="J10472" s="3">
        <v>1</v>
      </c>
      <c r="K10472" s="3">
        <v>852</v>
      </c>
      <c r="L10472" s="3">
        <v>96</v>
      </c>
      <c r="M10472" s="3">
        <v>8.3699999999999992</v>
      </c>
      <c r="N10472" s="3">
        <v>0</v>
      </c>
      <c r="O10472" s="3">
        <v>1</v>
      </c>
      <c r="P10472" s="3" t="s">
        <v>34</v>
      </c>
      <c r="Q10472" s="3" t="s">
        <v>34</v>
      </c>
      <c r="R10472" s="3" t="s">
        <v>189</v>
      </c>
      <c r="S10472" s="3" t="s">
        <v>6485</v>
      </c>
      <c r="T10472" s="3" t="s">
        <v>34</v>
      </c>
      <c r="U10472" s="3" t="s">
        <v>12850</v>
      </c>
      <c r="V10472" s="3" t="s">
        <v>34</v>
      </c>
      <c r="W10472" s="3" t="s">
        <v>810</v>
      </c>
      <c r="X10472" s="3" t="s">
        <v>34</v>
      </c>
      <c r="Y10472" s="3" t="s">
        <v>34</v>
      </c>
      <c r="Z10472" s="3" t="s">
        <v>34</v>
      </c>
      <c r="AA10472" s="3">
        <v>0</v>
      </c>
      <c r="AB10472" s="3" t="s">
        <v>29</v>
      </c>
      <c r="AC10472" s="3">
        <v>1</v>
      </c>
    </row>
    <row r="10473" spans="1:29" hidden="1" outlineLevel="1" collapsed="1" x14ac:dyDescent="0.25">
      <c r="A10473" t="s">
        <v>34</v>
      </c>
      <c r="B10473" s="2" t="s">
        <v>39</v>
      </c>
      <c r="C10473" s="2" t="s">
        <v>40</v>
      </c>
      <c r="D10473" s="2" t="s">
        <v>41</v>
      </c>
      <c r="E10473" s="2" t="s">
        <v>42</v>
      </c>
      <c r="F10473" s="2" t="s">
        <v>43</v>
      </c>
      <c r="G10473" s="2" t="s">
        <v>28</v>
      </c>
      <c r="H10473" s="2" t="s">
        <v>44</v>
      </c>
      <c r="I10473" s="2" t="s">
        <v>8</v>
      </c>
      <c r="J10473" s="2" t="s">
        <v>45</v>
      </c>
      <c r="K10473" s="2" t="s">
        <v>46</v>
      </c>
      <c r="L10473" s="2" t="s">
        <v>47</v>
      </c>
      <c r="M10473" s="2" t="s">
        <v>27</v>
      </c>
      <c r="N10473" s="2" t="s">
        <v>48</v>
      </c>
      <c r="O10473" s="2" t="s">
        <v>49</v>
      </c>
      <c r="P10473" s="2" t="s">
        <v>50</v>
      </c>
      <c r="Q10473" s="2" t="s">
        <v>51</v>
      </c>
    </row>
    <row r="10474" spans="1:29" hidden="1" outlineLevel="1" collapsed="1" x14ac:dyDescent="0.25">
      <c r="A10474" t="s">
        <v>34</v>
      </c>
      <c r="B10474" s="4" t="s">
        <v>29</v>
      </c>
      <c r="C10474" s="4" t="s">
        <v>12852</v>
      </c>
      <c r="D10474" s="4" t="s">
        <v>12853</v>
      </c>
      <c r="E10474" s="4">
        <v>0.16339400000000001</v>
      </c>
      <c r="F10474" s="4">
        <v>5.1501400000000001E-3</v>
      </c>
      <c r="G10474" s="4">
        <v>1</v>
      </c>
      <c r="H10474" s="4">
        <v>1</v>
      </c>
      <c r="I10474" s="4">
        <v>1</v>
      </c>
      <c r="J10474" s="4" t="s">
        <v>12850</v>
      </c>
      <c r="K10474" s="4">
        <v>1</v>
      </c>
      <c r="L10474" s="4">
        <v>1982.83053</v>
      </c>
      <c r="M10474" s="4" t="s">
        <v>29</v>
      </c>
      <c r="N10474" s="4" t="s">
        <v>29</v>
      </c>
      <c r="O10474" s="4">
        <v>1.89E-3</v>
      </c>
      <c r="P10474" s="4">
        <v>5.7389999999999997E-2</v>
      </c>
      <c r="Q10474" s="4">
        <v>1.7</v>
      </c>
    </row>
    <row r="10475" spans="1:29" x14ac:dyDescent="0.25">
      <c r="A10475" s="3" t="s">
        <v>12498</v>
      </c>
      <c r="B10475" s="3" t="s">
        <v>30</v>
      </c>
      <c r="C10475" s="3" t="s">
        <v>12854</v>
      </c>
      <c r="D10475" s="3" t="s">
        <v>12855</v>
      </c>
      <c r="E10475" s="3">
        <v>0.03</v>
      </c>
      <c r="F10475" s="3">
        <v>1.236</v>
      </c>
      <c r="G10475" s="3">
        <v>2</v>
      </c>
      <c r="H10475" s="3">
        <v>1</v>
      </c>
      <c r="I10475" s="3">
        <v>1</v>
      </c>
      <c r="J10475" s="3">
        <v>1</v>
      </c>
      <c r="K10475" s="3">
        <v>328</v>
      </c>
      <c r="L10475" s="3">
        <v>37</v>
      </c>
      <c r="M10475" s="3">
        <v>9.48</v>
      </c>
      <c r="N10475" s="3">
        <v>1.69</v>
      </c>
      <c r="O10475" s="3">
        <v>1</v>
      </c>
      <c r="P10475" s="3" t="s">
        <v>5861</v>
      </c>
      <c r="Q10475" s="3" t="s">
        <v>2310</v>
      </c>
      <c r="R10475" s="3" t="s">
        <v>4821</v>
      </c>
      <c r="S10475" s="3" t="s">
        <v>12856</v>
      </c>
      <c r="T10475" s="3" t="s">
        <v>12857</v>
      </c>
      <c r="U10475" s="3" t="s">
        <v>12854</v>
      </c>
      <c r="V10475" s="3" t="s">
        <v>12858</v>
      </c>
      <c r="W10475" s="3" t="s">
        <v>810</v>
      </c>
      <c r="X10475" s="3" t="s">
        <v>11342</v>
      </c>
      <c r="Y10475" s="3" t="s">
        <v>34</v>
      </c>
      <c r="Z10475" s="3" t="s">
        <v>34</v>
      </c>
      <c r="AA10475" s="3">
        <v>1</v>
      </c>
      <c r="AB10475" s="3" t="s">
        <v>29</v>
      </c>
      <c r="AC10475" s="3">
        <v>1</v>
      </c>
    </row>
    <row r="10476" spans="1:29" hidden="1" outlineLevel="1" collapsed="1" x14ac:dyDescent="0.25">
      <c r="A10476" t="s">
        <v>34</v>
      </c>
      <c r="B10476" s="2" t="s">
        <v>39</v>
      </c>
      <c r="C10476" s="2" t="s">
        <v>40</v>
      </c>
      <c r="D10476" s="2" t="s">
        <v>41</v>
      </c>
      <c r="E10476" s="2" t="s">
        <v>42</v>
      </c>
      <c r="F10476" s="2" t="s">
        <v>43</v>
      </c>
      <c r="G10476" s="2" t="s">
        <v>28</v>
      </c>
      <c r="H10476" s="2" t="s">
        <v>44</v>
      </c>
      <c r="I10476" s="2" t="s">
        <v>8</v>
      </c>
      <c r="J10476" s="2" t="s">
        <v>45</v>
      </c>
      <c r="K10476" s="2" t="s">
        <v>46</v>
      </c>
      <c r="L10476" s="2" t="s">
        <v>47</v>
      </c>
      <c r="M10476" s="2" t="s">
        <v>27</v>
      </c>
      <c r="N10476" s="2" t="s">
        <v>48</v>
      </c>
      <c r="O10476" s="2" t="s">
        <v>49</v>
      </c>
      <c r="P10476" s="2" t="s">
        <v>50</v>
      </c>
      <c r="Q10476" s="2" t="s">
        <v>51</v>
      </c>
    </row>
    <row r="10477" spans="1:29" hidden="1" outlineLevel="1" collapsed="1" x14ac:dyDescent="0.25">
      <c r="A10477" t="s">
        <v>34</v>
      </c>
      <c r="B10477" s="4" t="s">
        <v>29</v>
      </c>
      <c r="C10477" s="4" t="s">
        <v>12859</v>
      </c>
      <c r="D10477" s="4" t="s">
        <v>34</v>
      </c>
      <c r="E10477" s="4">
        <v>0.16517299999999999</v>
      </c>
      <c r="F10477" s="4">
        <v>5.1501400000000001E-3</v>
      </c>
      <c r="G10477" s="4">
        <v>1</v>
      </c>
      <c r="H10477" s="4">
        <v>1</v>
      </c>
      <c r="I10477" s="4">
        <v>1</v>
      </c>
      <c r="J10477" s="4" t="s">
        <v>12854</v>
      </c>
      <c r="K10477" s="4">
        <v>0</v>
      </c>
      <c r="L10477" s="4">
        <v>897.54039</v>
      </c>
      <c r="M10477" s="4" t="s">
        <v>29</v>
      </c>
      <c r="N10477" s="4" t="s">
        <v>29</v>
      </c>
      <c r="O10477" s="4">
        <v>1.89E-3</v>
      </c>
      <c r="P10477" s="4">
        <v>5.8009999999999999E-2</v>
      </c>
      <c r="Q10477" s="4">
        <v>1.69</v>
      </c>
    </row>
    <row r="10478" spans="1:29" x14ac:dyDescent="0.25">
      <c r="A10478" s="3" t="s">
        <v>12498</v>
      </c>
      <c r="B10478" s="3" t="s">
        <v>30</v>
      </c>
      <c r="C10478" s="3" t="s">
        <v>12860</v>
      </c>
      <c r="D10478" s="3" t="s">
        <v>12861</v>
      </c>
      <c r="E10478" s="3">
        <v>0.03</v>
      </c>
      <c r="F10478" s="3">
        <v>1.2310000000000001</v>
      </c>
      <c r="G10478" s="3">
        <v>1</v>
      </c>
      <c r="H10478" s="3">
        <v>1</v>
      </c>
      <c r="I10478" s="3">
        <v>1</v>
      </c>
      <c r="J10478" s="3">
        <v>1</v>
      </c>
      <c r="K10478" s="3">
        <v>713</v>
      </c>
      <c r="L10478" s="3">
        <v>82</v>
      </c>
      <c r="M10478" s="3">
        <v>5.36</v>
      </c>
      <c r="N10478" s="3">
        <v>1.89</v>
      </c>
      <c r="O10478" s="3">
        <v>1</v>
      </c>
      <c r="P10478" s="3" t="s">
        <v>34</v>
      </c>
      <c r="Q10478" s="3" t="s">
        <v>34</v>
      </c>
      <c r="R10478" s="3" t="s">
        <v>189</v>
      </c>
      <c r="S10478" s="3" t="s">
        <v>34</v>
      </c>
      <c r="T10478" s="3" t="s">
        <v>34</v>
      </c>
      <c r="U10478" s="3" t="s">
        <v>12860</v>
      </c>
      <c r="V10478" s="3" t="s">
        <v>34</v>
      </c>
      <c r="W10478" s="3" t="s">
        <v>1213</v>
      </c>
      <c r="X10478" s="3" t="s">
        <v>34</v>
      </c>
      <c r="Y10478" s="3" t="s">
        <v>34</v>
      </c>
      <c r="Z10478" s="3" t="s">
        <v>34</v>
      </c>
      <c r="AA10478" s="3">
        <v>0</v>
      </c>
      <c r="AB10478" s="3" t="s">
        <v>29</v>
      </c>
      <c r="AC10478" s="3">
        <v>1</v>
      </c>
    </row>
    <row r="10479" spans="1:29" hidden="1" outlineLevel="1" collapsed="1" x14ac:dyDescent="0.25">
      <c r="A10479" t="s">
        <v>34</v>
      </c>
      <c r="B10479" s="2" t="s">
        <v>39</v>
      </c>
      <c r="C10479" s="2" t="s">
        <v>40</v>
      </c>
      <c r="D10479" s="2" t="s">
        <v>41</v>
      </c>
      <c r="E10479" s="2" t="s">
        <v>42</v>
      </c>
      <c r="F10479" s="2" t="s">
        <v>43</v>
      </c>
      <c r="G10479" s="2" t="s">
        <v>28</v>
      </c>
      <c r="H10479" s="2" t="s">
        <v>44</v>
      </c>
      <c r="I10479" s="2" t="s">
        <v>8</v>
      </c>
      <c r="J10479" s="2" t="s">
        <v>45</v>
      </c>
      <c r="K10479" s="2" t="s">
        <v>46</v>
      </c>
      <c r="L10479" s="2" t="s">
        <v>47</v>
      </c>
      <c r="M10479" s="2" t="s">
        <v>27</v>
      </c>
      <c r="N10479" s="2" t="s">
        <v>48</v>
      </c>
      <c r="O10479" s="2" t="s">
        <v>49</v>
      </c>
      <c r="P10479" s="2" t="s">
        <v>50</v>
      </c>
      <c r="Q10479" s="2" t="s">
        <v>51</v>
      </c>
    </row>
    <row r="10480" spans="1:29" hidden="1" outlineLevel="1" collapsed="1" x14ac:dyDescent="0.25">
      <c r="A10480" t="s">
        <v>34</v>
      </c>
      <c r="B10480" s="4" t="s">
        <v>29</v>
      </c>
      <c r="C10480" s="4" t="s">
        <v>12862</v>
      </c>
      <c r="D10480" s="4" t="s">
        <v>34</v>
      </c>
      <c r="E10480" s="4">
        <v>0.16606899999999999</v>
      </c>
      <c r="F10480" s="4">
        <v>5.1501400000000001E-3</v>
      </c>
      <c r="G10480" s="4">
        <v>1</v>
      </c>
      <c r="H10480" s="4">
        <v>1</v>
      </c>
      <c r="I10480" s="4">
        <v>1</v>
      </c>
      <c r="J10480" s="4" t="s">
        <v>12860</v>
      </c>
      <c r="K10480" s="4">
        <v>0</v>
      </c>
      <c r="L10480" s="4">
        <v>1194.6364799999999</v>
      </c>
      <c r="M10480" s="4" t="s">
        <v>29</v>
      </c>
      <c r="N10480" s="4" t="s">
        <v>29</v>
      </c>
      <c r="O10480" s="4">
        <v>1.89E-3</v>
      </c>
      <c r="P10480" s="4">
        <v>5.8709999999999998E-2</v>
      </c>
      <c r="Q10480" s="4">
        <v>1.89</v>
      </c>
    </row>
    <row r="10481" spans="1:29" x14ac:dyDescent="0.25">
      <c r="A10481" s="3" t="s">
        <v>12498</v>
      </c>
      <c r="B10481" s="3" t="s">
        <v>30</v>
      </c>
      <c r="C10481" s="3" t="s">
        <v>12863</v>
      </c>
      <c r="D10481" s="3" t="s">
        <v>12864</v>
      </c>
      <c r="E10481" s="3">
        <v>0.03</v>
      </c>
      <c r="F10481" s="3">
        <v>1.22</v>
      </c>
      <c r="G10481" s="3">
        <v>2</v>
      </c>
      <c r="H10481" s="3">
        <v>1</v>
      </c>
      <c r="I10481" s="3">
        <v>1</v>
      </c>
      <c r="J10481" s="3">
        <v>1</v>
      </c>
      <c r="K10481" s="3">
        <v>482</v>
      </c>
      <c r="L10481" s="3">
        <v>51.8</v>
      </c>
      <c r="M10481" s="3">
        <v>7.8</v>
      </c>
      <c r="N10481" s="3">
        <v>2.13</v>
      </c>
      <c r="O10481" s="3">
        <v>1</v>
      </c>
      <c r="P10481" s="3" t="s">
        <v>315</v>
      </c>
      <c r="Q10481" s="3" t="s">
        <v>34</v>
      </c>
      <c r="R10481" s="3" t="s">
        <v>1854</v>
      </c>
      <c r="S10481" s="3" t="s">
        <v>12865</v>
      </c>
      <c r="T10481" s="3" t="s">
        <v>34</v>
      </c>
      <c r="U10481" s="3" t="s">
        <v>12863</v>
      </c>
      <c r="V10481" s="3" t="s">
        <v>34</v>
      </c>
      <c r="W10481" s="3" t="s">
        <v>638</v>
      </c>
      <c r="X10481" s="3" t="s">
        <v>34</v>
      </c>
      <c r="Y10481" s="3" t="s">
        <v>34</v>
      </c>
      <c r="Z10481" s="3" t="s">
        <v>6100</v>
      </c>
      <c r="AA10481" s="3">
        <v>3</v>
      </c>
      <c r="AB10481" s="3" t="s">
        <v>29</v>
      </c>
      <c r="AC10481" s="3">
        <v>1</v>
      </c>
    </row>
    <row r="10482" spans="1:29" hidden="1" outlineLevel="1" collapsed="1" x14ac:dyDescent="0.25">
      <c r="A10482" t="s">
        <v>34</v>
      </c>
      <c r="B10482" s="2" t="s">
        <v>39</v>
      </c>
      <c r="C10482" s="2" t="s">
        <v>40</v>
      </c>
      <c r="D10482" s="2" t="s">
        <v>41</v>
      </c>
      <c r="E10482" s="2" t="s">
        <v>42</v>
      </c>
      <c r="F10482" s="2" t="s">
        <v>43</v>
      </c>
      <c r="G10482" s="2" t="s">
        <v>28</v>
      </c>
      <c r="H10482" s="2" t="s">
        <v>44</v>
      </c>
      <c r="I10482" s="2" t="s">
        <v>8</v>
      </c>
      <c r="J10482" s="2" t="s">
        <v>45</v>
      </c>
      <c r="K10482" s="2" t="s">
        <v>46</v>
      </c>
      <c r="L10482" s="2" t="s">
        <v>47</v>
      </c>
      <c r="M10482" s="2" t="s">
        <v>27</v>
      </c>
      <c r="N10482" s="2" t="s">
        <v>48</v>
      </c>
      <c r="O10482" s="2" t="s">
        <v>49</v>
      </c>
      <c r="P10482" s="2" t="s">
        <v>50</v>
      </c>
      <c r="Q10482" s="2" t="s">
        <v>51</v>
      </c>
    </row>
    <row r="10483" spans="1:29" hidden="1" outlineLevel="1" collapsed="1" x14ac:dyDescent="0.25">
      <c r="A10483" t="s">
        <v>34</v>
      </c>
      <c r="B10483" s="4" t="s">
        <v>29</v>
      </c>
      <c r="C10483" s="4" t="s">
        <v>12866</v>
      </c>
      <c r="D10483" s="4" t="s">
        <v>199</v>
      </c>
      <c r="E10483" s="4">
        <v>0.16878099999999999</v>
      </c>
      <c r="F10483" s="4">
        <v>5.2618600000000001E-3</v>
      </c>
      <c r="G10483" s="4">
        <v>1</v>
      </c>
      <c r="H10483" s="4">
        <v>1</v>
      </c>
      <c r="I10483" s="4">
        <v>1</v>
      </c>
      <c r="J10483" s="4" t="s">
        <v>12863</v>
      </c>
      <c r="K10483" s="4">
        <v>0</v>
      </c>
      <c r="L10483" s="4">
        <v>1287.6864700000001</v>
      </c>
      <c r="M10483" s="4" t="s">
        <v>29</v>
      </c>
      <c r="N10483" s="4" t="s">
        <v>29</v>
      </c>
      <c r="O10483" s="4">
        <v>1.9750000000000002E-3</v>
      </c>
      <c r="P10483" s="4">
        <v>6.0260000000000001E-2</v>
      </c>
      <c r="Q10483" s="4">
        <v>2.13</v>
      </c>
    </row>
    <row r="10484" spans="1:29" x14ac:dyDescent="0.25">
      <c r="A10484" s="3" t="s">
        <v>12498</v>
      </c>
      <c r="B10484" s="3" t="s">
        <v>30</v>
      </c>
      <c r="C10484" s="3" t="s">
        <v>12867</v>
      </c>
      <c r="D10484" s="3" t="s">
        <v>12868</v>
      </c>
      <c r="E10484" s="3">
        <v>0.03</v>
      </c>
      <c r="F10484" s="3">
        <v>1.21</v>
      </c>
      <c r="G10484" s="3">
        <v>2</v>
      </c>
      <c r="H10484" s="3">
        <v>1</v>
      </c>
      <c r="I10484" s="3">
        <v>4</v>
      </c>
      <c r="J10484" s="3">
        <v>1</v>
      </c>
      <c r="K10484" s="3">
        <v>960</v>
      </c>
      <c r="L10484" s="3">
        <v>109.3</v>
      </c>
      <c r="M10484" s="3">
        <v>5.22</v>
      </c>
      <c r="N10484" s="3">
        <v>7.56</v>
      </c>
      <c r="O10484" s="3">
        <v>1</v>
      </c>
      <c r="P10484" s="3" t="s">
        <v>636</v>
      </c>
      <c r="Q10484" s="3" t="s">
        <v>34</v>
      </c>
      <c r="R10484" s="3" t="s">
        <v>189</v>
      </c>
      <c r="S10484" s="3" t="s">
        <v>12869</v>
      </c>
      <c r="T10484" s="3" t="s">
        <v>34</v>
      </c>
      <c r="U10484" s="3" t="s">
        <v>12867</v>
      </c>
      <c r="V10484" s="3" t="s">
        <v>34</v>
      </c>
      <c r="W10484" s="3" t="s">
        <v>714</v>
      </c>
      <c r="X10484" s="3" t="s">
        <v>34</v>
      </c>
      <c r="Y10484" s="3" t="s">
        <v>34</v>
      </c>
      <c r="Z10484" s="3" t="s">
        <v>34</v>
      </c>
      <c r="AA10484" s="3">
        <v>0</v>
      </c>
      <c r="AB10484" s="3" t="s">
        <v>29</v>
      </c>
      <c r="AC10484" s="3">
        <v>1</v>
      </c>
    </row>
    <row r="10485" spans="1:29" hidden="1" outlineLevel="1" collapsed="1" x14ac:dyDescent="0.25">
      <c r="A10485" t="s">
        <v>34</v>
      </c>
      <c r="B10485" s="2" t="s">
        <v>39</v>
      </c>
      <c r="C10485" s="2" t="s">
        <v>40</v>
      </c>
      <c r="D10485" s="2" t="s">
        <v>41</v>
      </c>
      <c r="E10485" s="2" t="s">
        <v>42</v>
      </c>
      <c r="F10485" s="2" t="s">
        <v>43</v>
      </c>
      <c r="G10485" s="2" t="s">
        <v>28</v>
      </c>
      <c r="H10485" s="2" t="s">
        <v>44</v>
      </c>
      <c r="I10485" s="2" t="s">
        <v>8</v>
      </c>
      <c r="J10485" s="2" t="s">
        <v>45</v>
      </c>
      <c r="K10485" s="2" t="s">
        <v>46</v>
      </c>
      <c r="L10485" s="2" t="s">
        <v>47</v>
      </c>
      <c r="M10485" s="2" t="s">
        <v>27</v>
      </c>
      <c r="N10485" s="2" t="s">
        <v>48</v>
      </c>
      <c r="O10485" s="2" t="s">
        <v>49</v>
      </c>
      <c r="P10485" s="2" t="s">
        <v>50</v>
      </c>
      <c r="Q10485" s="2" t="s">
        <v>51</v>
      </c>
    </row>
    <row r="10486" spans="1:29" hidden="1" outlineLevel="1" collapsed="1" x14ac:dyDescent="0.25">
      <c r="A10486" t="s">
        <v>34</v>
      </c>
      <c r="B10486" s="4" t="s">
        <v>29</v>
      </c>
      <c r="C10486" s="4" t="s">
        <v>12870</v>
      </c>
      <c r="D10486" s="4" t="s">
        <v>425</v>
      </c>
      <c r="E10486" s="4">
        <v>0.17152899999999999</v>
      </c>
      <c r="F10486" s="4">
        <v>5.2618600000000001E-3</v>
      </c>
      <c r="G10486" s="4">
        <v>1</v>
      </c>
      <c r="H10486" s="4">
        <v>1</v>
      </c>
      <c r="I10486" s="4">
        <v>4</v>
      </c>
      <c r="J10486" s="4" t="s">
        <v>12867</v>
      </c>
      <c r="K10486" s="4">
        <v>0</v>
      </c>
      <c r="L10486" s="4">
        <v>1751.0118399999999</v>
      </c>
      <c r="M10486" s="4" t="s">
        <v>29</v>
      </c>
      <c r="N10486" s="4" t="s">
        <v>29</v>
      </c>
      <c r="O10486" s="4">
        <v>1.9750000000000002E-3</v>
      </c>
      <c r="P10486" s="4">
        <v>6.1679999999999999E-2</v>
      </c>
      <c r="Q10486" s="4">
        <v>2.08</v>
      </c>
    </row>
    <row r="10487" spans="1:29" x14ac:dyDescent="0.25">
      <c r="A10487" s="3" t="s">
        <v>12498</v>
      </c>
      <c r="B10487" s="3" t="s">
        <v>30</v>
      </c>
      <c r="C10487" s="3" t="s">
        <v>12871</v>
      </c>
      <c r="D10487" s="3" t="s">
        <v>12872</v>
      </c>
      <c r="E10487" s="3">
        <v>0.03</v>
      </c>
      <c r="F10487" s="3">
        <v>1.1950000000000001</v>
      </c>
      <c r="G10487" s="3">
        <v>1</v>
      </c>
      <c r="H10487" s="3">
        <v>1</v>
      </c>
      <c r="I10487" s="3">
        <v>1</v>
      </c>
      <c r="J10487" s="3">
        <v>1</v>
      </c>
      <c r="K10487" s="3">
        <v>827</v>
      </c>
      <c r="L10487" s="3">
        <v>95.3</v>
      </c>
      <c r="M10487" s="3">
        <v>7.83</v>
      </c>
      <c r="N10487" s="3">
        <v>1.65</v>
      </c>
      <c r="O10487" s="3">
        <v>1</v>
      </c>
      <c r="P10487" s="3" t="s">
        <v>315</v>
      </c>
      <c r="Q10487" s="3" t="s">
        <v>34</v>
      </c>
      <c r="R10487" s="3" t="s">
        <v>35</v>
      </c>
      <c r="S10487" s="3" t="s">
        <v>12873</v>
      </c>
      <c r="T10487" s="3" t="s">
        <v>34</v>
      </c>
      <c r="U10487" s="3" t="s">
        <v>12871</v>
      </c>
      <c r="V10487" s="3" t="s">
        <v>34</v>
      </c>
      <c r="W10487" s="3" t="s">
        <v>1213</v>
      </c>
      <c r="X10487" s="3" t="s">
        <v>34</v>
      </c>
      <c r="Y10487" s="3" t="s">
        <v>34</v>
      </c>
      <c r="Z10487" s="3" t="s">
        <v>34</v>
      </c>
      <c r="AA10487" s="3">
        <v>0</v>
      </c>
      <c r="AB10487" s="3" t="s">
        <v>29</v>
      </c>
      <c r="AC10487" s="3">
        <v>1</v>
      </c>
    </row>
    <row r="10488" spans="1:29" hidden="1" outlineLevel="1" collapsed="1" x14ac:dyDescent="0.25">
      <c r="A10488" t="s">
        <v>34</v>
      </c>
      <c r="B10488" s="2" t="s">
        <v>39</v>
      </c>
      <c r="C10488" s="2" t="s">
        <v>40</v>
      </c>
      <c r="D10488" s="2" t="s">
        <v>41</v>
      </c>
      <c r="E10488" s="2" t="s">
        <v>42</v>
      </c>
      <c r="F10488" s="2" t="s">
        <v>43</v>
      </c>
      <c r="G10488" s="2" t="s">
        <v>28</v>
      </c>
      <c r="H10488" s="2" t="s">
        <v>44</v>
      </c>
      <c r="I10488" s="2" t="s">
        <v>8</v>
      </c>
      <c r="J10488" s="2" t="s">
        <v>45</v>
      </c>
      <c r="K10488" s="2" t="s">
        <v>46</v>
      </c>
      <c r="L10488" s="2" t="s">
        <v>47</v>
      </c>
      <c r="M10488" s="2" t="s">
        <v>27</v>
      </c>
      <c r="N10488" s="2" t="s">
        <v>48</v>
      </c>
      <c r="O10488" s="2" t="s">
        <v>49</v>
      </c>
      <c r="P10488" s="2" t="s">
        <v>50</v>
      </c>
      <c r="Q10488" s="2" t="s">
        <v>51</v>
      </c>
    </row>
    <row r="10489" spans="1:29" hidden="1" outlineLevel="1" collapsed="1" x14ac:dyDescent="0.25">
      <c r="A10489" t="s">
        <v>34</v>
      </c>
      <c r="B10489" s="4" t="s">
        <v>29</v>
      </c>
      <c r="C10489" s="4" t="s">
        <v>12874</v>
      </c>
      <c r="D10489" s="4" t="s">
        <v>94</v>
      </c>
      <c r="E10489" s="4">
        <v>0.17525099999999999</v>
      </c>
      <c r="F10489" s="4">
        <v>5.2618600000000001E-3</v>
      </c>
      <c r="G10489" s="4">
        <v>1</v>
      </c>
      <c r="H10489" s="4">
        <v>1</v>
      </c>
      <c r="I10489" s="4">
        <v>1</v>
      </c>
      <c r="J10489" s="4" t="s">
        <v>12871</v>
      </c>
      <c r="K10489" s="4">
        <v>0</v>
      </c>
      <c r="L10489" s="4">
        <v>1046.54114</v>
      </c>
      <c r="M10489" s="4" t="s">
        <v>29</v>
      </c>
      <c r="N10489" s="4" t="s">
        <v>29</v>
      </c>
      <c r="O10489" s="4">
        <v>1.9750000000000002E-3</v>
      </c>
      <c r="P10489" s="4">
        <v>6.3769999999999993E-2</v>
      </c>
      <c r="Q10489" s="4">
        <v>1.65</v>
      </c>
    </row>
    <row r="10490" spans="1:29" x14ac:dyDescent="0.25">
      <c r="A10490" s="3" t="s">
        <v>12498</v>
      </c>
      <c r="B10490" s="3" t="s">
        <v>30</v>
      </c>
      <c r="C10490" s="3" t="s">
        <v>12875</v>
      </c>
      <c r="D10490" s="3" t="s">
        <v>12876</v>
      </c>
      <c r="E10490" s="3">
        <v>0.03</v>
      </c>
      <c r="F10490" s="3">
        <v>1.17</v>
      </c>
      <c r="G10490" s="3">
        <v>7</v>
      </c>
      <c r="H10490" s="3">
        <v>1</v>
      </c>
      <c r="I10490" s="3">
        <v>1</v>
      </c>
      <c r="J10490" s="3">
        <v>1</v>
      </c>
      <c r="K10490" s="3">
        <v>151</v>
      </c>
      <c r="L10490" s="3">
        <v>16.399999999999999</v>
      </c>
      <c r="M10490" s="3">
        <v>10.61</v>
      </c>
      <c r="N10490" s="3">
        <v>2.16</v>
      </c>
      <c r="O10490" s="3">
        <v>1</v>
      </c>
      <c r="P10490" s="3" t="s">
        <v>5861</v>
      </c>
      <c r="Q10490" s="3" t="s">
        <v>7041</v>
      </c>
      <c r="R10490" s="3" t="s">
        <v>3599</v>
      </c>
      <c r="S10490" s="3" t="s">
        <v>12877</v>
      </c>
      <c r="T10490" s="3" t="s">
        <v>12878</v>
      </c>
      <c r="U10490" s="3" t="s">
        <v>12875</v>
      </c>
      <c r="V10490" s="3" t="s">
        <v>12879</v>
      </c>
      <c r="W10490" s="3" t="s">
        <v>1139</v>
      </c>
      <c r="X10490" s="3" t="s">
        <v>34</v>
      </c>
      <c r="Y10490" s="3" t="s">
        <v>34</v>
      </c>
      <c r="Z10490" s="3" t="s">
        <v>34</v>
      </c>
      <c r="AA10490" s="3">
        <v>0</v>
      </c>
      <c r="AB10490" s="3" t="s">
        <v>29</v>
      </c>
      <c r="AC10490" s="3">
        <v>1</v>
      </c>
    </row>
    <row r="10491" spans="1:29" hidden="1" outlineLevel="1" collapsed="1" x14ac:dyDescent="0.25">
      <c r="A10491" t="s">
        <v>34</v>
      </c>
      <c r="B10491" s="2" t="s">
        <v>39</v>
      </c>
      <c r="C10491" s="2" t="s">
        <v>40</v>
      </c>
      <c r="D10491" s="2" t="s">
        <v>41</v>
      </c>
      <c r="E10491" s="2" t="s">
        <v>42</v>
      </c>
      <c r="F10491" s="2" t="s">
        <v>43</v>
      </c>
      <c r="G10491" s="2" t="s">
        <v>28</v>
      </c>
      <c r="H10491" s="2" t="s">
        <v>44</v>
      </c>
      <c r="I10491" s="2" t="s">
        <v>8</v>
      </c>
      <c r="J10491" s="2" t="s">
        <v>45</v>
      </c>
      <c r="K10491" s="2" t="s">
        <v>46</v>
      </c>
      <c r="L10491" s="2" t="s">
        <v>47</v>
      </c>
      <c r="M10491" s="2" t="s">
        <v>27</v>
      </c>
      <c r="N10491" s="2" t="s">
        <v>48</v>
      </c>
      <c r="O10491" s="2" t="s">
        <v>49</v>
      </c>
      <c r="P10491" s="2" t="s">
        <v>50</v>
      </c>
      <c r="Q10491" s="2" t="s">
        <v>51</v>
      </c>
    </row>
    <row r="10492" spans="1:29" hidden="1" outlineLevel="1" collapsed="1" x14ac:dyDescent="0.25">
      <c r="A10492" t="s">
        <v>34</v>
      </c>
      <c r="B10492" s="4" t="s">
        <v>29</v>
      </c>
      <c r="C10492" s="4" t="s">
        <v>12880</v>
      </c>
      <c r="D10492" s="4" t="s">
        <v>34</v>
      </c>
      <c r="E10492" s="4">
        <v>0.181926</v>
      </c>
      <c r="F10492" s="4">
        <v>5.2618600000000001E-3</v>
      </c>
      <c r="G10492" s="4">
        <v>1</v>
      </c>
      <c r="H10492" s="4">
        <v>1</v>
      </c>
      <c r="I10492" s="4">
        <v>1</v>
      </c>
      <c r="J10492" s="4" t="s">
        <v>12875</v>
      </c>
      <c r="K10492" s="4">
        <v>2</v>
      </c>
      <c r="L10492" s="4">
        <v>1228.7372</v>
      </c>
      <c r="M10492" s="4" t="s">
        <v>29</v>
      </c>
      <c r="N10492" s="4" t="s">
        <v>29</v>
      </c>
      <c r="O10492" s="4">
        <v>1.9750000000000002E-3</v>
      </c>
      <c r="P10492" s="4">
        <v>6.7599999999999993E-2</v>
      </c>
      <c r="Q10492" s="4">
        <v>2.16</v>
      </c>
    </row>
    <row r="10493" spans="1:29" x14ac:dyDescent="0.25">
      <c r="A10493" s="3" t="s">
        <v>12498</v>
      </c>
      <c r="B10493" s="3" t="s">
        <v>30</v>
      </c>
      <c r="C10493" s="3" t="s">
        <v>12881</v>
      </c>
      <c r="D10493" s="3" t="s">
        <v>12882</v>
      </c>
      <c r="E10493" s="3">
        <v>0.03</v>
      </c>
      <c r="F10493" s="3">
        <v>1.1679999999999999</v>
      </c>
      <c r="G10493" s="3">
        <v>4</v>
      </c>
      <c r="H10493" s="3">
        <v>1</v>
      </c>
      <c r="I10493" s="3">
        <v>1</v>
      </c>
      <c r="J10493" s="3">
        <v>1</v>
      </c>
      <c r="K10493" s="3">
        <v>353</v>
      </c>
      <c r="L10493" s="3">
        <v>40.299999999999997</v>
      </c>
      <c r="M10493" s="3">
        <v>4.79</v>
      </c>
      <c r="N10493" s="3">
        <v>2.39</v>
      </c>
      <c r="O10493" s="3">
        <v>1</v>
      </c>
      <c r="P10493" s="3" t="s">
        <v>34</v>
      </c>
      <c r="Q10493" s="3" t="s">
        <v>34</v>
      </c>
      <c r="R10493" s="3" t="s">
        <v>34</v>
      </c>
      <c r="S10493" s="3" t="s">
        <v>12883</v>
      </c>
      <c r="T10493" s="3" t="s">
        <v>34</v>
      </c>
      <c r="U10493" s="3" t="s">
        <v>12881</v>
      </c>
      <c r="V10493" s="3" t="s">
        <v>34</v>
      </c>
      <c r="W10493" s="3" t="s">
        <v>2549</v>
      </c>
      <c r="X10493" s="3" t="s">
        <v>34</v>
      </c>
      <c r="Y10493" s="3" t="s">
        <v>34</v>
      </c>
      <c r="Z10493" s="3" t="s">
        <v>34</v>
      </c>
      <c r="AA10493" s="3">
        <v>0</v>
      </c>
      <c r="AB10493" s="3" t="s">
        <v>29</v>
      </c>
      <c r="AC10493" s="3">
        <v>1</v>
      </c>
    </row>
    <row r="10494" spans="1:29" hidden="1" outlineLevel="1" collapsed="1" x14ac:dyDescent="0.25">
      <c r="A10494" t="s">
        <v>34</v>
      </c>
      <c r="B10494" s="2" t="s">
        <v>39</v>
      </c>
      <c r="C10494" s="2" t="s">
        <v>40</v>
      </c>
      <c r="D10494" s="2" t="s">
        <v>41</v>
      </c>
      <c r="E10494" s="2" t="s">
        <v>42</v>
      </c>
      <c r="F10494" s="2" t="s">
        <v>43</v>
      </c>
      <c r="G10494" s="2" t="s">
        <v>28</v>
      </c>
      <c r="H10494" s="2" t="s">
        <v>44</v>
      </c>
      <c r="I10494" s="2" t="s">
        <v>8</v>
      </c>
      <c r="J10494" s="2" t="s">
        <v>45</v>
      </c>
      <c r="K10494" s="2" t="s">
        <v>46</v>
      </c>
      <c r="L10494" s="2" t="s">
        <v>47</v>
      </c>
      <c r="M10494" s="2" t="s">
        <v>27</v>
      </c>
      <c r="N10494" s="2" t="s">
        <v>48</v>
      </c>
      <c r="O10494" s="2" t="s">
        <v>49</v>
      </c>
      <c r="P10494" s="2" t="s">
        <v>50</v>
      </c>
      <c r="Q10494" s="2" t="s">
        <v>51</v>
      </c>
    </row>
    <row r="10495" spans="1:29" hidden="1" outlineLevel="1" collapsed="1" x14ac:dyDescent="0.25">
      <c r="A10495" t="s">
        <v>34</v>
      </c>
      <c r="B10495" s="4" t="s">
        <v>29</v>
      </c>
      <c r="C10495" s="4" t="s">
        <v>12884</v>
      </c>
      <c r="D10495" s="4" t="s">
        <v>528</v>
      </c>
      <c r="E10495" s="4">
        <v>0.181926</v>
      </c>
      <c r="F10495" s="4">
        <v>5.2618600000000001E-3</v>
      </c>
      <c r="G10495" s="4">
        <v>1</v>
      </c>
      <c r="H10495" s="4">
        <v>1</v>
      </c>
      <c r="I10495" s="4">
        <v>1</v>
      </c>
      <c r="J10495" s="4" t="s">
        <v>12881</v>
      </c>
      <c r="K10495" s="4">
        <v>1</v>
      </c>
      <c r="L10495" s="4">
        <v>1903.9007099999999</v>
      </c>
      <c r="M10495" s="4" t="s">
        <v>29</v>
      </c>
      <c r="N10495" s="4" t="s">
        <v>29</v>
      </c>
      <c r="O10495" s="4">
        <v>1.9750000000000002E-3</v>
      </c>
      <c r="P10495" s="4">
        <v>6.7989999999999995E-2</v>
      </c>
      <c r="Q10495" s="4">
        <v>2.39</v>
      </c>
    </row>
    <row r="10496" spans="1:29" x14ac:dyDescent="0.25">
      <c r="A10496" s="3" t="s">
        <v>12498</v>
      </c>
      <c r="B10496" s="3" t="s">
        <v>30</v>
      </c>
      <c r="C10496" s="3" t="s">
        <v>12885</v>
      </c>
      <c r="D10496" s="3" t="s">
        <v>12886</v>
      </c>
      <c r="E10496" s="3">
        <v>3.1E-2</v>
      </c>
      <c r="F10496" s="3">
        <v>1.151</v>
      </c>
      <c r="G10496" s="3">
        <v>4</v>
      </c>
      <c r="H10496" s="3">
        <v>1</v>
      </c>
      <c r="I10496" s="3">
        <v>1</v>
      </c>
      <c r="J10496" s="3">
        <v>1</v>
      </c>
      <c r="K10496" s="3">
        <v>540</v>
      </c>
      <c r="L10496" s="3">
        <v>59.5</v>
      </c>
      <c r="M10496" s="3">
        <v>8.18</v>
      </c>
      <c r="N10496" s="3">
        <v>2.16</v>
      </c>
      <c r="O10496" s="3">
        <v>1</v>
      </c>
      <c r="P10496" s="3" t="s">
        <v>636</v>
      </c>
      <c r="Q10496" s="3" t="s">
        <v>34</v>
      </c>
      <c r="R10496" s="3" t="s">
        <v>1044</v>
      </c>
      <c r="S10496" s="3" t="s">
        <v>12887</v>
      </c>
      <c r="T10496" s="3" t="s">
        <v>34</v>
      </c>
      <c r="U10496" s="3" t="s">
        <v>12885</v>
      </c>
      <c r="V10496" s="3" t="s">
        <v>34</v>
      </c>
      <c r="W10496" s="3" t="s">
        <v>536</v>
      </c>
      <c r="X10496" s="3" t="s">
        <v>34</v>
      </c>
      <c r="Y10496" s="3" t="s">
        <v>34</v>
      </c>
      <c r="Z10496" s="3" t="s">
        <v>34</v>
      </c>
      <c r="AA10496" s="3">
        <v>0</v>
      </c>
      <c r="AB10496" s="3" t="s">
        <v>29</v>
      </c>
      <c r="AC10496" s="3">
        <v>1</v>
      </c>
    </row>
    <row r="10497" spans="1:29" hidden="1" outlineLevel="1" collapsed="1" x14ac:dyDescent="0.25">
      <c r="A10497" t="s">
        <v>34</v>
      </c>
      <c r="B10497" s="2" t="s">
        <v>39</v>
      </c>
      <c r="C10497" s="2" t="s">
        <v>40</v>
      </c>
      <c r="D10497" s="2" t="s">
        <v>41</v>
      </c>
      <c r="E10497" s="2" t="s">
        <v>42</v>
      </c>
      <c r="F10497" s="2" t="s">
        <v>43</v>
      </c>
      <c r="G10497" s="2" t="s">
        <v>28</v>
      </c>
      <c r="H10497" s="2" t="s">
        <v>44</v>
      </c>
      <c r="I10497" s="2" t="s">
        <v>8</v>
      </c>
      <c r="J10497" s="2" t="s">
        <v>45</v>
      </c>
      <c r="K10497" s="2" t="s">
        <v>46</v>
      </c>
      <c r="L10497" s="2" t="s">
        <v>47</v>
      </c>
      <c r="M10497" s="2" t="s">
        <v>27</v>
      </c>
      <c r="N10497" s="2" t="s">
        <v>48</v>
      </c>
      <c r="O10497" s="2" t="s">
        <v>49</v>
      </c>
      <c r="P10497" s="2" t="s">
        <v>50</v>
      </c>
      <c r="Q10497" s="2" t="s">
        <v>51</v>
      </c>
    </row>
    <row r="10498" spans="1:29" hidden="1" outlineLevel="1" collapsed="1" x14ac:dyDescent="0.25">
      <c r="A10498" t="s">
        <v>34</v>
      </c>
      <c r="B10498" s="4" t="s">
        <v>29</v>
      </c>
      <c r="C10498" s="4" t="s">
        <v>12888</v>
      </c>
      <c r="D10498" s="4" t="s">
        <v>12889</v>
      </c>
      <c r="E10498" s="4">
        <v>0.18681900000000001</v>
      </c>
      <c r="F10498" s="4">
        <v>5.3769400000000002E-3</v>
      </c>
      <c r="G10498" s="4">
        <v>1</v>
      </c>
      <c r="H10498" s="4">
        <v>1</v>
      </c>
      <c r="I10498" s="4">
        <v>1</v>
      </c>
      <c r="J10498" s="4" t="s">
        <v>12885</v>
      </c>
      <c r="K10498" s="4">
        <v>1</v>
      </c>
      <c r="L10498" s="4">
        <v>2398.3583400000002</v>
      </c>
      <c r="M10498" s="4" t="s">
        <v>29</v>
      </c>
      <c r="N10498" s="4" t="s">
        <v>29</v>
      </c>
      <c r="O10498" s="4">
        <v>2.0179999999999998E-3</v>
      </c>
      <c r="P10498" s="4">
        <v>7.0699999999999999E-2</v>
      </c>
      <c r="Q10498" s="4">
        <v>2.16</v>
      </c>
    </row>
    <row r="10499" spans="1:29" x14ac:dyDescent="0.25">
      <c r="A10499" s="3" t="s">
        <v>12498</v>
      </c>
      <c r="B10499" s="3" t="s">
        <v>30</v>
      </c>
      <c r="C10499" s="3" t="s">
        <v>12890</v>
      </c>
      <c r="D10499" s="3" t="s">
        <v>12891</v>
      </c>
      <c r="E10499" s="3">
        <v>3.1E-2</v>
      </c>
      <c r="F10499" s="3">
        <v>1.149</v>
      </c>
      <c r="G10499" s="3">
        <v>13</v>
      </c>
      <c r="H10499" s="3">
        <v>1</v>
      </c>
      <c r="I10499" s="3">
        <v>1</v>
      </c>
      <c r="J10499" s="3">
        <v>1</v>
      </c>
      <c r="K10499" s="3">
        <v>213</v>
      </c>
      <c r="L10499" s="3">
        <v>24.7</v>
      </c>
      <c r="M10499" s="3">
        <v>5.07</v>
      </c>
      <c r="N10499" s="3">
        <v>3.64</v>
      </c>
      <c r="O10499" s="3">
        <v>1</v>
      </c>
      <c r="P10499" s="3" t="s">
        <v>34</v>
      </c>
      <c r="Q10499" s="3" t="s">
        <v>34</v>
      </c>
      <c r="R10499" s="3" t="s">
        <v>1854</v>
      </c>
      <c r="S10499" s="3" t="s">
        <v>12892</v>
      </c>
      <c r="T10499" s="3" t="s">
        <v>34</v>
      </c>
      <c r="U10499" s="3" t="s">
        <v>12893</v>
      </c>
      <c r="V10499" s="3" t="s">
        <v>34</v>
      </c>
      <c r="W10499" s="3" t="s">
        <v>1139</v>
      </c>
      <c r="X10499" s="3" t="s">
        <v>34</v>
      </c>
      <c r="Y10499" s="3" t="s">
        <v>34</v>
      </c>
      <c r="Z10499" s="3" t="s">
        <v>34</v>
      </c>
      <c r="AA10499" s="3">
        <v>0</v>
      </c>
      <c r="AB10499" s="3" t="s">
        <v>29</v>
      </c>
      <c r="AC10499" s="3">
        <v>1</v>
      </c>
    </row>
    <row r="10500" spans="1:29" hidden="1" outlineLevel="1" collapsed="1" x14ac:dyDescent="0.25">
      <c r="A10500" t="s">
        <v>34</v>
      </c>
      <c r="B10500" s="2" t="s">
        <v>39</v>
      </c>
      <c r="C10500" s="2" t="s">
        <v>40</v>
      </c>
      <c r="D10500" s="2" t="s">
        <v>41</v>
      </c>
      <c r="E10500" s="2" t="s">
        <v>42</v>
      </c>
      <c r="F10500" s="2" t="s">
        <v>43</v>
      </c>
      <c r="G10500" s="2" t="s">
        <v>28</v>
      </c>
      <c r="H10500" s="2" t="s">
        <v>44</v>
      </c>
      <c r="I10500" s="2" t="s">
        <v>8</v>
      </c>
      <c r="J10500" s="2" t="s">
        <v>45</v>
      </c>
      <c r="K10500" s="2" t="s">
        <v>46</v>
      </c>
      <c r="L10500" s="2" t="s">
        <v>47</v>
      </c>
      <c r="M10500" s="2" t="s">
        <v>27</v>
      </c>
      <c r="N10500" s="2" t="s">
        <v>48</v>
      </c>
      <c r="O10500" s="2" t="s">
        <v>49</v>
      </c>
      <c r="P10500" s="2" t="s">
        <v>50</v>
      </c>
      <c r="Q10500" s="2" t="s">
        <v>51</v>
      </c>
    </row>
    <row r="10501" spans="1:29" hidden="1" outlineLevel="1" collapsed="1" x14ac:dyDescent="0.25">
      <c r="A10501" t="s">
        <v>34</v>
      </c>
      <c r="B10501" s="4" t="s">
        <v>29</v>
      </c>
      <c r="C10501" s="4" t="s">
        <v>12894</v>
      </c>
      <c r="D10501" s="4" t="s">
        <v>130</v>
      </c>
      <c r="E10501" s="4">
        <v>0.18681900000000001</v>
      </c>
      <c r="F10501" s="4">
        <v>5.3769400000000002E-3</v>
      </c>
      <c r="G10501" s="4">
        <v>1</v>
      </c>
      <c r="H10501" s="4">
        <v>1</v>
      </c>
      <c r="I10501" s="4">
        <v>1</v>
      </c>
      <c r="J10501" s="4" t="s">
        <v>12890</v>
      </c>
      <c r="K10501" s="4">
        <v>2</v>
      </c>
      <c r="L10501" s="4">
        <v>3060.58644</v>
      </c>
      <c r="M10501" s="4" t="s">
        <v>29</v>
      </c>
      <c r="N10501" s="4" t="s">
        <v>29</v>
      </c>
      <c r="O10501" s="4">
        <v>2.0179999999999998E-3</v>
      </c>
      <c r="P10501" s="4">
        <v>7.0940000000000003E-2</v>
      </c>
      <c r="Q10501" s="4">
        <v>3.64</v>
      </c>
    </row>
    <row r="10502" spans="1:29" x14ac:dyDescent="0.25">
      <c r="A10502" s="3" t="s">
        <v>12498</v>
      </c>
      <c r="B10502" s="3" t="s">
        <v>30</v>
      </c>
      <c r="C10502" s="3" t="s">
        <v>12895</v>
      </c>
      <c r="D10502" s="3" t="s">
        <v>12896</v>
      </c>
      <c r="E10502" s="3">
        <v>3.1E-2</v>
      </c>
      <c r="F10502" s="3">
        <v>1.147</v>
      </c>
      <c r="G10502" s="3">
        <v>1</v>
      </c>
      <c r="H10502" s="3">
        <v>1</v>
      </c>
      <c r="I10502" s="3">
        <v>1</v>
      </c>
      <c r="J10502" s="3">
        <v>1</v>
      </c>
      <c r="K10502" s="3">
        <v>1513</v>
      </c>
      <c r="L10502" s="3">
        <v>174.1</v>
      </c>
      <c r="M10502" s="3">
        <v>6.32</v>
      </c>
      <c r="N10502" s="3">
        <v>2.12</v>
      </c>
      <c r="O10502" s="3">
        <v>1</v>
      </c>
      <c r="P10502" s="3" t="s">
        <v>1405</v>
      </c>
      <c r="Q10502" s="3" t="s">
        <v>2007</v>
      </c>
      <c r="R10502" s="3" t="s">
        <v>2920</v>
      </c>
      <c r="S10502" s="3" t="s">
        <v>12897</v>
      </c>
      <c r="T10502" s="3" t="s">
        <v>12898</v>
      </c>
      <c r="U10502" s="3" t="s">
        <v>12895</v>
      </c>
      <c r="V10502" s="3" t="s">
        <v>12899</v>
      </c>
      <c r="W10502" s="3" t="s">
        <v>193</v>
      </c>
      <c r="X10502" s="3" t="s">
        <v>34</v>
      </c>
      <c r="Y10502" s="3" t="s">
        <v>34</v>
      </c>
      <c r="Z10502" s="3" t="s">
        <v>34</v>
      </c>
      <c r="AA10502" s="3">
        <v>0</v>
      </c>
      <c r="AB10502" s="3" t="s">
        <v>29</v>
      </c>
      <c r="AC10502" s="3">
        <v>1</v>
      </c>
    </row>
    <row r="10503" spans="1:29" hidden="1" outlineLevel="1" collapsed="1" x14ac:dyDescent="0.25">
      <c r="A10503" t="s">
        <v>34</v>
      </c>
      <c r="B10503" s="2" t="s">
        <v>39</v>
      </c>
      <c r="C10503" s="2" t="s">
        <v>40</v>
      </c>
      <c r="D10503" s="2" t="s">
        <v>41</v>
      </c>
      <c r="E10503" s="2" t="s">
        <v>42</v>
      </c>
      <c r="F10503" s="2" t="s">
        <v>43</v>
      </c>
      <c r="G10503" s="2" t="s">
        <v>28</v>
      </c>
      <c r="H10503" s="2" t="s">
        <v>44</v>
      </c>
      <c r="I10503" s="2" t="s">
        <v>8</v>
      </c>
      <c r="J10503" s="2" t="s">
        <v>45</v>
      </c>
      <c r="K10503" s="2" t="s">
        <v>46</v>
      </c>
      <c r="L10503" s="2" t="s">
        <v>47</v>
      </c>
      <c r="M10503" s="2" t="s">
        <v>27</v>
      </c>
      <c r="N10503" s="2" t="s">
        <v>48</v>
      </c>
      <c r="O10503" s="2" t="s">
        <v>49</v>
      </c>
      <c r="P10503" s="2" t="s">
        <v>50</v>
      </c>
      <c r="Q10503" s="2" t="s">
        <v>51</v>
      </c>
    </row>
    <row r="10504" spans="1:29" hidden="1" outlineLevel="1" collapsed="1" x14ac:dyDescent="0.25">
      <c r="A10504" t="s">
        <v>34</v>
      </c>
      <c r="B10504" s="4" t="s">
        <v>29</v>
      </c>
      <c r="C10504" s="4" t="s">
        <v>12900</v>
      </c>
      <c r="D10504" s="4" t="s">
        <v>34</v>
      </c>
      <c r="E10504" s="4">
        <v>0.18781</v>
      </c>
      <c r="F10504" s="4">
        <v>5.3769400000000002E-3</v>
      </c>
      <c r="G10504" s="4">
        <v>1</v>
      </c>
      <c r="H10504" s="4">
        <v>1</v>
      </c>
      <c r="I10504" s="4">
        <v>1</v>
      </c>
      <c r="J10504" s="4" t="s">
        <v>12895</v>
      </c>
      <c r="K10504" s="4">
        <v>0</v>
      </c>
      <c r="L10504" s="4">
        <v>2010.0767000000001</v>
      </c>
      <c r="M10504" s="4" t="s">
        <v>29</v>
      </c>
      <c r="N10504" s="4" t="s">
        <v>29</v>
      </c>
      <c r="O10504" s="4">
        <v>2.0179999999999998E-3</v>
      </c>
      <c r="P10504" s="4">
        <v>7.1349999999999997E-2</v>
      </c>
      <c r="Q10504" s="4">
        <v>2.12</v>
      </c>
    </row>
    <row r="10505" spans="1:29" x14ac:dyDescent="0.25">
      <c r="A10505" s="3" t="s">
        <v>12498</v>
      </c>
      <c r="B10505" s="3" t="s">
        <v>30</v>
      </c>
      <c r="C10505" s="3" t="s">
        <v>12901</v>
      </c>
      <c r="D10505" s="3" t="s">
        <v>12902</v>
      </c>
      <c r="E10505" s="3">
        <v>3.1E-2</v>
      </c>
      <c r="F10505" s="3">
        <v>1.1419999999999999</v>
      </c>
      <c r="G10505" s="3">
        <v>3</v>
      </c>
      <c r="H10505" s="3">
        <v>1</v>
      </c>
      <c r="I10505" s="3">
        <v>1</v>
      </c>
      <c r="J10505" s="3">
        <v>1</v>
      </c>
      <c r="K10505" s="3">
        <v>633</v>
      </c>
      <c r="L10505" s="3">
        <v>71</v>
      </c>
      <c r="M10505" s="3">
        <v>9.01</v>
      </c>
      <c r="N10505" s="3">
        <v>2.96</v>
      </c>
      <c r="O10505" s="3">
        <v>1</v>
      </c>
      <c r="P10505" s="3" t="s">
        <v>34</v>
      </c>
      <c r="Q10505" s="3" t="s">
        <v>10014</v>
      </c>
      <c r="R10505" s="3" t="s">
        <v>34</v>
      </c>
      <c r="S10505" s="3" t="s">
        <v>34</v>
      </c>
      <c r="T10505" s="3" t="s">
        <v>12903</v>
      </c>
      <c r="U10505" s="3" t="s">
        <v>12901</v>
      </c>
      <c r="V10505" s="3" t="s">
        <v>12901</v>
      </c>
      <c r="W10505" s="3" t="s">
        <v>449</v>
      </c>
      <c r="X10505" s="3" t="s">
        <v>34</v>
      </c>
      <c r="Y10505" s="3" t="s">
        <v>34</v>
      </c>
      <c r="Z10505" s="3" t="s">
        <v>34</v>
      </c>
      <c r="AA10505" s="3">
        <v>0</v>
      </c>
      <c r="AB10505" s="3" t="s">
        <v>29</v>
      </c>
      <c r="AC10505" s="3">
        <v>1</v>
      </c>
    </row>
    <row r="10506" spans="1:29" hidden="1" outlineLevel="1" collapsed="1" x14ac:dyDescent="0.25">
      <c r="A10506" t="s">
        <v>34</v>
      </c>
      <c r="B10506" s="2" t="s">
        <v>39</v>
      </c>
      <c r="C10506" s="2" t="s">
        <v>40</v>
      </c>
      <c r="D10506" s="2" t="s">
        <v>41</v>
      </c>
      <c r="E10506" s="2" t="s">
        <v>42</v>
      </c>
      <c r="F10506" s="2" t="s">
        <v>43</v>
      </c>
      <c r="G10506" s="2" t="s">
        <v>28</v>
      </c>
      <c r="H10506" s="2" t="s">
        <v>44</v>
      </c>
      <c r="I10506" s="2" t="s">
        <v>8</v>
      </c>
      <c r="J10506" s="2" t="s">
        <v>45</v>
      </c>
      <c r="K10506" s="2" t="s">
        <v>46</v>
      </c>
      <c r="L10506" s="2" t="s">
        <v>47</v>
      </c>
      <c r="M10506" s="2" t="s">
        <v>27</v>
      </c>
      <c r="N10506" s="2" t="s">
        <v>48</v>
      </c>
      <c r="O10506" s="2" t="s">
        <v>49</v>
      </c>
      <c r="P10506" s="2" t="s">
        <v>50</v>
      </c>
      <c r="Q10506" s="2" t="s">
        <v>51</v>
      </c>
    </row>
    <row r="10507" spans="1:29" hidden="1" outlineLevel="1" collapsed="1" x14ac:dyDescent="0.25">
      <c r="A10507" t="s">
        <v>34</v>
      </c>
      <c r="B10507" s="4" t="s">
        <v>29</v>
      </c>
      <c r="C10507" s="4" t="s">
        <v>12904</v>
      </c>
      <c r="D10507" s="4" t="s">
        <v>130</v>
      </c>
      <c r="E10507" s="4">
        <v>0.189806</v>
      </c>
      <c r="F10507" s="4">
        <v>5.3769400000000002E-3</v>
      </c>
      <c r="G10507" s="4">
        <v>1</v>
      </c>
      <c r="H10507" s="4">
        <v>1</v>
      </c>
      <c r="I10507" s="4">
        <v>1</v>
      </c>
      <c r="J10507" s="4" t="s">
        <v>12901</v>
      </c>
      <c r="K10507" s="4">
        <v>2</v>
      </c>
      <c r="L10507" s="4">
        <v>2173.0020100000002</v>
      </c>
      <c r="M10507" s="4" t="s">
        <v>29</v>
      </c>
      <c r="N10507" s="4" t="s">
        <v>29</v>
      </c>
      <c r="O10507" s="4">
        <v>2.0179999999999998E-3</v>
      </c>
      <c r="P10507" s="4">
        <v>7.2169999999999998E-2</v>
      </c>
      <c r="Q10507" s="4">
        <v>2.96</v>
      </c>
    </row>
    <row r="10508" spans="1:29" x14ac:dyDescent="0.25">
      <c r="A10508" s="3" t="s">
        <v>12498</v>
      </c>
      <c r="B10508" s="3" t="s">
        <v>30</v>
      </c>
      <c r="C10508" s="3" t="s">
        <v>12905</v>
      </c>
      <c r="D10508" s="3" t="s">
        <v>12906</v>
      </c>
      <c r="E10508" s="3">
        <v>3.2000000000000001E-2</v>
      </c>
      <c r="F10508" s="3">
        <v>1.133</v>
      </c>
      <c r="G10508" s="3">
        <v>2</v>
      </c>
      <c r="H10508" s="3">
        <v>1</v>
      </c>
      <c r="I10508" s="3">
        <v>1</v>
      </c>
      <c r="J10508" s="3">
        <v>1</v>
      </c>
      <c r="K10508" s="3">
        <v>608</v>
      </c>
      <c r="L10508" s="3">
        <v>68.3</v>
      </c>
      <c r="M10508" s="3">
        <v>8.66</v>
      </c>
      <c r="N10508" s="3">
        <v>2.36</v>
      </c>
      <c r="O10508" s="3">
        <v>1</v>
      </c>
      <c r="P10508" s="3" t="s">
        <v>4671</v>
      </c>
      <c r="Q10508" s="3" t="s">
        <v>2825</v>
      </c>
      <c r="R10508" s="3" t="s">
        <v>4647</v>
      </c>
      <c r="S10508" s="3" t="s">
        <v>12907</v>
      </c>
      <c r="T10508" s="3" t="s">
        <v>12908</v>
      </c>
      <c r="U10508" s="3" t="s">
        <v>12905</v>
      </c>
      <c r="V10508" s="3" t="s">
        <v>12909</v>
      </c>
      <c r="W10508" s="3" t="s">
        <v>38</v>
      </c>
      <c r="X10508" s="3" t="s">
        <v>34</v>
      </c>
      <c r="Y10508" s="3" t="s">
        <v>34</v>
      </c>
      <c r="Z10508" s="3" t="s">
        <v>34</v>
      </c>
      <c r="AA10508" s="3">
        <v>0</v>
      </c>
      <c r="AB10508" s="3" t="s">
        <v>29</v>
      </c>
      <c r="AC10508" s="3">
        <v>1</v>
      </c>
    </row>
    <row r="10509" spans="1:29" hidden="1" outlineLevel="1" collapsed="1" x14ac:dyDescent="0.25">
      <c r="A10509" t="s">
        <v>34</v>
      </c>
      <c r="B10509" s="2" t="s">
        <v>39</v>
      </c>
      <c r="C10509" s="2" t="s">
        <v>40</v>
      </c>
      <c r="D10509" s="2" t="s">
        <v>41</v>
      </c>
      <c r="E10509" s="2" t="s">
        <v>42</v>
      </c>
      <c r="F10509" s="2" t="s">
        <v>43</v>
      </c>
      <c r="G10509" s="2" t="s">
        <v>28</v>
      </c>
      <c r="H10509" s="2" t="s">
        <v>44</v>
      </c>
      <c r="I10509" s="2" t="s">
        <v>8</v>
      </c>
      <c r="J10509" s="2" t="s">
        <v>45</v>
      </c>
      <c r="K10509" s="2" t="s">
        <v>46</v>
      </c>
      <c r="L10509" s="2" t="s">
        <v>47</v>
      </c>
      <c r="M10509" s="2" t="s">
        <v>27</v>
      </c>
      <c r="N10509" s="2" t="s">
        <v>48</v>
      </c>
      <c r="O10509" s="2" t="s">
        <v>49</v>
      </c>
      <c r="P10509" s="2" t="s">
        <v>50</v>
      </c>
      <c r="Q10509" s="2" t="s">
        <v>51</v>
      </c>
    </row>
    <row r="10510" spans="1:29" hidden="1" outlineLevel="1" collapsed="1" x14ac:dyDescent="0.25">
      <c r="A10510" t="s">
        <v>34</v>
      </c>
      <c r="B10510" s="4" t="s">
        <v>29</v>
      </c>
      <c r="C10510" s="4" t="s">
        <v>12910</v>
      </c>
      <c r="D10510" s="4" t="s">
        <v>34</v>
      </c>
      <c r="E10510" s="4">
        <v>0.19181899999999999</v>
      </c>
      <c r="F10510" s="4">
        <v>5.50359E-3</v>
      </c>
      <c r="G10510" s="4">
        <v>1</v>
      </c>
      <c r="H10510" s="4">
        <v>1</v>
      </c>
      <c r="I10510" s="4">
        <v>1</v>
      </c>
      <c r="J10510" s="4" t="s">
        <v>12905</v>
      </c>
      <c r="K10510" s="4">
        <v>0</v>
      </c>
      <c r="L10510" s="4">
        <v>1605.7350799999999</v>
      </c>
      <c r="M10510" s="4" t="s">
        <v>29</v>
      </c>
      <c r="N10510" s="4" t="s">
        <v>29</v>
      </c>
      <c r="O10510" s="4">
        <v>2.0630000000000002E-3</v>
      </c>
      <c r="P10510" s="4">
        <v>7.3669999999999999E-2</v>
      </c>
      <c r="Q10510" s="4">
        <v>2.36</v>
      </c>
    </row>
    <row r="10511" spans="1:29" x14ac:dyDescent="0.25">
      <c r="A10511" s="3" t="s">
        <v>12498</v>
      </c>
      <c r="B10511" s="3" t="s">
        <v>30</v>
      </c>
      <c r="C10511" s="3" t="s">
        <v>12911</v>
      </c>
      <c r="D10511" s="3" t="s">
        <v>12912</v>
      </c>
      <c r="E10511" s="3">
        <v>3.2000000000000001E-2</v>
      </c>
      <c r="F10511" s="3">
        <v>1.117</v>
      </c>
      <c r="G10511" s="3">
        <v>1</v>
      </c>
      <c r="H10511" s="3">
        <v>1</v>
      </c>
      <c r="I10511" s="3">
        <v>1</v>
      </c>
      <c r="J10511" s="3">
        <v>1</v>
      </c>
      <c r="K10511" s="3">
        <v>1254</v>
      </c>
      <c r="L10511" s="3">
        <v>143.4</v>
      </c>
      <c r="M10511" s="3">
        <v>8.76</v>
      </c>
      <c r="N10511" s="3">
        <v>0</v>
      </c>
      <c r="O10511" s="3">
        <v>1</v>
      </c>
      <c r="P10511" s="3" t="s">
        <v>315</v>
      </c>
      <c r="Q10511" s="3" t="s">
        <v>34</v>
      </c>
      <c r="R10511" s="3" t="s">
        <v>3999</v>
      </c>
      <c r="S10511" s="3" t="s">
        <v>12913</v>
      </c>
      <c r="T10511" s="3" t="s">
        <v>34</v>
      </c>
      <c r="U10511" s="3" t="s">
        <v>12911</v>
      </c>
      <c r="V10511" s="3" t="s">
        <v>34</v>
      </c>
      <c r="W10511" s="3" t="s">
        <v>1139</v>
      </c>
      <c r="X10511" s="3" t="s">
        <v>34</v>
      </c>
      <c r="Y10511" s="3" t="s">
        <v>34</v>
      </c>
      <c r="Z10511" s="3" t="s">
        <v>34</v>
      </c>
      <c r="AA10511" s="3">
        <v>0</v>
      </c>
      <c r="AB10511" s="3" t="s">
        <v>29</v>
      </c>
      <c r="AC10511" s="3">
        <v>1</v>
      </c>
    </row>
    <row r="10512" spans="1:29" hidden="1" outlineLevel="1" collapsed="1" x14ac:dyDescent="0.25">
      <c r="A10512" t="s">
        <v>34</v>
      </c>
      <c r="B10512" s="2" t="s">
        <v>39</v>
      </c>
      <c r="C10512" s="2" t="s">
        <v>40</v>
      </c>
      <c r="D10512" s="2" t="s">
        <v>41</v>
      </c>
      <c r="E10512" s="2" t="s">
        <v>42</v>
      </c>
      <c r="F10512" s="2" t="s">
        <v>43</v>
      </c>
      <c r="G10512" s="2" t="s">
        <v>28</v>
      </c>
      <c r="H10512" s="2" t="s">
        <v>44</v>
      </c>
      <c r="I10512" s="2" t="s">
        <v>8</v>
      </c>
      <c r="J10512" s="2" t="s">
        <v>45</v>
      </c>
      <c r="K10512" s="2" t="s">
        <v>46</v>
      </c>
      <c r="L10512" s="2" t="s">
        <v>47</v>
      </c>
      <c r="M10512" s="2" t="s">
        <v>27</v>
      </c>
      <c r="N10512" s="2" t="s">
        <v>48</v>
      </c>
      <c r="O10512" s="2" t="s">
        <v>49</v>
      </c>
      <c r="P10512" s="2" t="s">
        <v>50</v>
      </c>
      <c r="Q10512" s="2" t="s">
        <v>51</v>
      </c>
    </row>
    <row r="10513" spans="1:29" hidden="1" outlineLevel="1" collapsed="1" x14ac:dyDescent="0.25">
      <c r="A10513" t="s">
        <v>34</v>
      </c>
      <c r="B10513" s="4" t="s">
        <v>29</v>
      </c>
      <c r="C10513" s="4" t="s">
        <v>12914</v>
      </c>
      <c r="D10513" s="4" t="s">
        <v>34</v>
      </c>
      <c r="E10513" s="4">
        <v>0.19589500000000001</v>
      </c>
      <c r="F10513" s="4">
        <v>5.6322200000000003E-3</v>
      </c>
      <c r="G10513" s="4">
        <v>1</v>
      </c>
      <c r="H10513" s="4">
        <v>1</v>
      </c>
      <c r="I10513" s="4">
        <v>1</v>
      </c>
      <c r="J10513" s="4" t="s">
        <v>12911</v>
      </c>
      <c r="K10513" s="4">
        <v>0</v>
      </c>
      <c r="L10513" s="4">
        <v>1267.6317300000001</v>
      </c>
      <c r="M10513" s="4" t="s">
        <v>29</v>
      </c>
      <c r="N10513" s="4" t="s">
        <v>29</v>
      </c>
      <c r="O10513" s="4">
        <v>2.1090000000000002E-3</v>
      </c>
      <c r="P10513" s="4">
        <v>7.6319999999999999E-2</v>
      </c>
      <c r="Q10513" s="4">
        <v>1.78</v>
      </c>
    </row>
    <row r="10514" spans="1:29" x14ac:dyDescent="0.25">
      <c r="A10514" s="3" t="s">
        <v>12498</v>
      </c>
      <c r="B10514" s="3" t="s">
        <v>30</v>
      </c>
      <c r="C10514" s="3" t="s">
        <v>12915</v>
      </c>
      <c r="D10514" s="3" t="s">
        <v>12916</v>
      </c>
      <c r="E10514" s="3">
        <v>3.2000000000000001E-2</v>
      </c>
      <c r="F10514" s="3">
        <v>1.1120000000000001</v>
      </c>
      <c r="G10514" s="3">
        <v>14</v>
      </c>
      <c r="H10514" s="3">
        <v>1</v>
      </c>
      <c r="I10514" s="3">
        <v>1</v>
      </c>
      <c r="J10514" s="3">
        <v>1</v>
      </c>
      <c r="K10514" s="3">
        <v>189</v>
      </c>
      <c r="L10514" s="3">
        <v>21.6</v>
      </c>
      <c r="M10514" s="3">
        <v>8.2100000000000009</v>
      </c>
      <c r="N10514" s="3">
        <v>2.5</v>
      </c>
      <c r="O10514" s="3">
        <v>1</v>
      </c>
      <c r="P10514" s="3" t="s">
        <v>315</v>
      </c>
      <c r="Q10514" s="3" t="s">
        <v>34</v>
      </c>
      <c r="R10514" s="3" t="s">
        <v>1854</v>
      </c>
      <c r="S10514" s="3" t="s">
        <v>12917</v>
      </c>
      <c r="T10514" s="3" t="s">
        <v>34</v>
      </c>
      <c r="U10514" s="3" t="s">
        <v>12918</v>
      </c>
      <c r="V10514" s="3" t="s">
        <v>34</v>
      </c>
      <c r="W10514" s="3" t="s">
        <v>714</v>
      </c>
      <c r="X10514" s="3" t="s">
        <v>34</v>
      </c>
      <c r="Y10514" s="3" t="s">
        <v>34</v>
      </c>
      <c r="Z10514" s="3" t="s">
        <v>34</v>
      </c>
      <c r="AA10514" s="3">
        <v>0</v>
      </c>
      <c r="AB10514" s="3" t="s">
        <v>29</v>
      </c>
      <c r="AC10514" s="3">
        <v>1</v>
      </c>
    </row>
    <row r="10515" spans="1:29" hidden="1" outlineLevel="1" collapsed="1" x14ac:dyDescent="0.25">
      <c r="A10515" t="s">
        <v>34</v>
      </c>
      <c r="B10515" s="2" t="s">
        <v>39</v>
      </c>
      <c r="C10515" s="2" t="s">
        <v>40</v>
      </c>
      <c r="D10515" s="2" t="s">
        <v>41</v>
      </c>
      <c r="E10515" s="2" t="s">
        <v>42</v>
      </c>
      <c r="F10515" s="2" t="s">
        <v>43</v>
      </c>
      <c r="G10515" s="2" t="s">
        <v>28</v>
      </c>
      <c r="H10515" s="2" t="s">
        <v>44</v>
      </c>
      <c r="I10515" s="2" t="s">
        <v>8</v>
      </c>
      <c r="J10515" s="2" t="s">
        <v>45</v>
      </c>
      <c r="K10515" s="2" t="s">
        <v>46</v>
      </c>
      <c r="L10515" s="2" t="s">
        <v>47</v>
      </c>
      <c r="M10515" s="2" t="s">
        <v>27</v>
      </c>
      <c r="N10515" s="2" t="s">
        <v>48</v>
      </c>
      <c r="O10515" s="2" t="s">
        <v>49</v>
      </c>
      <c r="P10515" s="2" t="s">
        <v>50</v>
      </c>
      <c r="Q10515" s="2" t="s">
        <v>51</v>
      </c>
    </row>
    <row r="10516" spans="1:29" hidden="1" outlineLevel="1" collapsed="1" x14ac:dyDescent="0.25">
      <c r="A10516" t="s">
        <v>34</v>
      </c>
      <c r="B10516" s="4" t="s">
        <v>29</v>
      </c>
      <c r="C10516" s="4" t="s">
        <v>12919</v>
      </c>
      <c r="D10516" s="4" t="s">
        <v>159</v>
      </c>
      <c r="E10516" s="4">
        <v>0.197959</v>
      </c>
      <c r="F10516" s="4">
        <v>5.75466E-3</v>
      </c>
      <c r="G10516" s="4">
        <v>1</v>
      </c>
      <c r="H10516" s="4">
        <v>1</v>
      </c>
      <c r="I10516" s="4">
        <v>1</v>
      </c>
      <c r="J10516" s="4" t="s">
        <v>12915</v>
      </c>
      <c r="K10516" s="4">
        <v>1</v>
      </c>
      <c r="L10516" s="4">
        <v>2598.2229200000002</v>
      </c>
      <c r="M10516" s="4" t="s">
        <v>29</v>
      </c>
      <c r="N10516" s="4" t="s">
        <v>29</v>
      </c>
      <c r="O10516" s="4">
        <v>2.1090000000000002E-3</v>
      </c>
      <c r="P10516" s="4">
        <v>7.7310000000000004E-2</v>
      </c>
      <c r="Q10516" s="4">
        <v>2.5</v>
      </c>
    </row>
    <row r="10517" spans="1:29" x14ac:dyDescent="0.25">
      <c r="A10517" s="3" t="s">
        <v>12498</v>
      </c>
      <c r="B10517" s="3" t="s">
        <v>30</v>
      </c>
      <c r="C10517" s="3" t="s">
        <v>12920</v>
      </c>
      <c r="D10517" s="3" t="s">
        <v>12921</v>
      </c>
      <c r="E10517" s="3">
        <v>3.3000000000000002E-2</v>
      </c>
      <c r="F10517" s="3">
        <v>1.0980000000000001</v>
      </c>
      <c r="G10517" s="3">
        <v>1</v>
      </c>
      <c r="H10517" s="3">
        <v>1</v>
      </c>
      <c r="I10517" s="3">
        <v>1</v>
      </c>
      <c r="J10517" s="3">
        <v>1</v>
      </c>
      <c r="K10517" s="3">
        <v>1041</v>
      </c>
      <c r="L10517" s="3">
        <v>108.5</v>
      </c>
      <c r="M10517" s="3">
        <v>4.82</v>
      </c>
      <c r="N10517" s="3">
        <v>0</v>
      </c>
      <c r="O10517" s="3">
        <v>1</v>
      </c>
      <c r="P10517" s="3" t="s">
        <v>34</v>
      </c>
      <c r="Q10517" s="3" t="s">
        <v>34</v>
      </c>
      <c r="R10517" s="3" t="s">
        <v>34</v>
      </c>
      <c r="S10517" s="3" t="s">
        <v>34</v>
      </c>
      <c r="T10517" s="3" t="s">
        <v>34</v>
      </c>
      <c r="U10517" s="3" t="s">
        <v>12920</v>
      </c>
      <c r="V10517" s="3" t="s">
        <v>34</v>
      </c>
      <c r="W10517" s="3" t="s">
        <v>638</v>
      </c>
      <c r="X10517" s="3" t="s">
        <v>34</v>
      </c>
      <c r="Y10517" s="3" t="s">
        <v>34</v>
      </c>
      <c r="Z10517" s="3" t="s">
        <v>34</v>
      </c>
      <c r="AA10517" s="3">
        <v>0</v>
      </c>
      <c r="AB10517" s="3" t="s">
        <v>29</v>
      </c>
      <c r="AC10517" s="3">
        <v>1</v>
      </c>
    </row>
    <row r="10518" spans="1:29" hidden="1" outlineLevel="1" collapsed="1" x14ac:dyDescent="0.25">
      <c r="A10518" t="s">
        <v>34</v>
      </c>
      <c r="B10518" s="2" t="s">
        <v>39</v>
      </c>
      <c r="C10518" s="2" t="s">
        <v>40</v>
      </c>
      <c r="D10518" s="2" t="s">
        <v>41</v>
      </c>
      <c r="E10518" s="2" t="s">
        <v>42</v>
      </c>
      <c r="F10518" s="2" t="s">
        <v>43</v>
      </c>
      <c r="G10518" s="2" t="s">
        <v>28</v>
      </c>
      <c r="H10518" s="2" t="s">
        <v>44</v>
      </c>
      <c r="I10518" s="2" t="s">
        <v>8</v>
      </c>
      <c r="J10518" s="2" t="s">
        <v>45</v>
      </c>
      <c r="K10518" s="2" t="s">
        <v>46</v>
      </c>
      <c r="L10518" s="2" t="s">
        <v>47</v>
      </c>
      <c r="M10518" s="2" t="s">
        <v>27</v>
      </c>
      <c r="N10518" s="2" t="s">
        <v>48</v>
      </c>
      <c r="O10518" s="2" t="s">
        <v>49</v>
      </c>
      <c r="P10518" s="2" t="s">
        <v>50</v>
      </c>
      <c r="Q10518" s="2" t="s">
        <v>51</v>
      </c>
    </row>
    <row r="10519" spans="1:29" hidden="1" outlineLevel="1" collapsed="1" x14ac:dyDescent="0.25">
      <c r="A10519" t="s">
        <v>34</v>
      </c>
      <c r="B10519" s="4" t="s">
        <v>29</v>
      </c>
      <c r="C10519" s="4" t="s">
        <v>12922</v>
      </c>
      <c r="D10519" s="4" t="s">
        <v>12923</v>
      </c>
      <c r="E10519" s="4">
        <v>0.20213999999999999</v>
      </c>
      <c r="F10519" s="4">
        <v>5.75466E-3</v>
      </c>
      <c r="G10519" s="4">
        <v>1</v>
      </c>
      <c r="H10519" s="4">
        <v>1</v>
      </c>
      <c r="I10519" s="4">
        <v>1</v>
      </c>
      <c r="J10519" s="4" t="s">
        <v>12920</v>
      </c>
      <c r="K10519" s="4">
        <v>0</v>
      </c>
      <c r="L10519" s="4">
        <v>1029.45</v>
      </c>
      <c r="M10519" s="4" t="s">
        <v>29</v>
      </c>
      <c r="N10519" s="4" t="s">
        <v>29</v>
      </c>
      <c r="O10519" s="4">
        <v>2.153E-3</v>
      </c>
      <c r="P10519" s="4">
        <v>7.9880000000000007E-2</v>
      </c>
      <c r="Q10519" s="4">
        <v>1.3</v>
      </c>
    </row>
    <row r="10520" spans="1:29" x14ac:dyDescent="0.25">
      <c r="A10520" s="3" t="s">
        <v>12498</v>
      </c>
      <c r="B10520" s="3" t="s">
        <v>30</v>
      </c>
      <c r="C10520" s="3" t="s">
        <v>12924</v>
      </c>
      <c r="D10520" s="3" t="s">
        <v>12925</v>
      </c>
      <c r="E10520" s="3">
        <v>3.3000000000000002E-2</v>
      </c>
      <c r="F10520" s="3">
        <v>1.095</v>
      </c>
      <c r="G10520" s="3">
        <v>1</v>
      </c>
      <c r="H10520" s="3">
        <v>1</v>
      </c>
      <c r="I10520" s="3">
        <v>1</v>
      </c>
      <c r="J10520" s="3">
        <v>1</v>
      </c>
      <c r="K10520" s="3">
        <v>668</v>
      </c>
      <c r="L10520" s="3">
        <v>77.3</v>
      </c>
      <c r="M10520" s="3">
        <v>9.66</v>
      </c>
      <c r="N10520" s="3">
        <v>0</v>
      </c>
      <c r="O10520" s="3">
        <v>1</v>
      </c>
      <c r="P10520" s="3" t="s">
        <v>34</v>
      </c>
      <c r="Q10520" s="3" t="s">
        <v>34</v>
      </c>
      <c r="R10520" s="3" t="s">
        <v>34</v>
      </c>
      <c r="S10520" s="3" t="s">
        <v>12926</v>
      </c>
      <c r="T10520" s="3" t="s">
        <v>34</v>
      </c>
      <c r="U10520" s="3" t="s">
        <v>12924</v>
      </c>
      <c r="V10520" s="3" t="s">
        <v>34</v>
      </c>
      <c r="W10520" s="3" t="s">
        <v>714</v>
      </c>
      <c r="X10520" s="3" t="s">
        <v>34</v>
      </c>
      <c r="Y10520" s="3" t="s">
        <v>34</v>
      </c>
      <c r="Z10520" s="3" t="s">
        <v>34</v>
      </c>
      <c r="AA10520" s="3">
        <v>0</v>
      </c>
      <c r="AB10520" s="3" t="s">
        <v>29</v>
      </c>
      <c r="AC10520" s="3">
        <v>1</v>
      </c>
    </row>
    <row r="10521" spans="1:29" hidden="1" outlineLevel="1" collapsed="1" x14ac:dyDescent="0.25">
      <c r="A10521" t="s">
        <v>34</v>
      </c>
      <c r="B10521" s="2" t="s">
        <v>39</v>
      </c>
      <c r="C10521" s="2" t="s">
        <v>40</v>
      </c>
      <c r="D10521" s="2" t="s">
        <v>41</v>
      </c>
      <c r="E10521" s="2" t="s">
        <v>42</v>
      </c>
      <c r="F10521" s="2" t="s">
        <v>43</v>
      </c>
      <c r="G10521" s="2" t="s">
        <v>28</v>
      </c>
      <c r="H10521" s="2" t="s">
        <v>44</v>
      </c>
      <c r="I10521" s="2" t="s">
        <v>8</v>
      </c>
      <c r="J10521" s="2" t="s">
        <v>45</v>
      </c>
      <c r="K10521" s="2" t="s">
        <v>46</v>
      </c>
      <c r="L10521" s="2" t="s">
        <v>47</v>
      </c>
      <c r="M10521" s="2" t="s">
        <v>27</v>
      </c>
      <c r="N10521" s="2" t="s">
        <v>48</v>
      </c>
      <c r="O10521" s="2" t="s">
        <v>49</v>
      </c>
      <c r="P10521" s="2" t="s">
        <v>50</v>
      </c>
      <c r="Q10521" s="2" t="s">
        <v>51</v>
      </c>
    </row>
    <row r="10522" spans="1:29" hidden="1" outlineLevel="1" collapsed="1" x14ac:dyDescent="0.25">
      <c r="A10522" t="s">
        <v>34</v>
      </c>
      <c r="B10522" s="4" t="s">
        <v>29</v>
      </c>
      <c r="C10522" s="4" t="s">
        <v>12927</v>
      </c>
      <c r="D10522" s="4" t="s">
        <v>418</v>
      </c>
      <c r="E10522" s="4">
        <v>0.20213999999999999</v>
      </c>
      <c r="F10522" s="4">
        <v>5.75466E-3</v>
      </c>
      <c r="G10522" s="4">
        <v>1</v>
      </c>
      <c r="H10522" s="4">
        <v>1</v>
      </c>
      <c r="I10522" s="4">
        <v>1</v>
      </c>
      <c r="J10522" s="4" t="s">
        <v>12924</v>
      </c>
      <c r="K10522" s="4">
        <v>1</v>
      </c>
      <c r="L10522" s="4">
        <v>1057.5645199999999</v>
      </c>
      <c r="M10522" s="4" t="s">
        <v>29</v>
      </c>
      <c r="N10522" s="4" t="s">
        <v>29</v>
      </c>
      <c r="O10522" s="4">
        <v>2.153E-3</v>
      </c>
      <c r="P10522" s="4">
        <v>8.0360000000000001E-2</v>
      </c>
      <c r="Q10522" s="4">
        <v>1.38</v>
      </c>
    </row>
    <row r="10523" spans="1:29" x14ac:dyDescent="0.25">
      <c r="A10523" s="3" t="s">
        <v>12498</v>
      </c>
      <c r="B10523" s="3" t="s">
        <v>30</v>
      </c>
      <c r="C10523" s="3" t="s">
        <v>12928</v>
      </c>
      <c r="D10523" s="3" t="s">
        <v>12929</v>
      </c>
      <c r="E10523" s="3">
        <v>3.5999999999999997E-2</v>
      </c>
      <c r="F10523" s="3">
        <v>1.073</v>
      </c>
      <c r="G10523" s="3">
        <v>1</v>
      </c>
      <c r="H10523" s="3">
        <v>1</v>
      </c>
      <c r="I10523" s="3">
        <v>1</v>
      </c>
      <c r="J10523" s="3">
        <v>1</v>
      </c>
      <c r="K10523" s="3">
        <v>1009</v>
      </c>
      <c r="L10523" s="3">
        <v>113.2</v>
      </c>
      <c r="M10523" s="3">
        <v>7.87</v>
      </c>
      <c r="N10523" s="3">
        <v>0</v>
      </c>
      <c r="O10523" s="3">
        <v>1</v>
      </c>
      <c r="P10523" s="3" t="s">
        <v>6448</v>
      </c>
      <c r="Q10523" s="3" t="s">
        <v>5945</v>
      </c>
      <c r="R10523" s="3" t="s">
        <v>12930</v>
      </c>
      <c r="S10523" s="3" t="s">
        <v>12931</v>
      </c>
      <c r="T10523" s="3" t="s">
        <v>12932</v>
      </c>
      <c r="U10523" s="3" t="s">
        <v>12928</v>
      </c>
      <c r="V10523" s="3" t="s">
        <v>12933</v>
      </c>
      <c r="W10523" s="3" t="s">
        <v>38</v>
      </c>
      <c r="X10523" s="3" t="s">
        <v>6452</v>
      </c>
      <c r="Y10523" s="3" t="s">
        <v>12934</v>
      </c>
      <c r="Z10523" s="3" t="s">
        <v>34</v>
      </c>
      <c r="AA10523" s="3">
        <v>7</v>
      </c>
      <c r="AB10523" s="3" t="s">
        <v>29</v>
      </c>
      <c r="AC10523" s="3">
        <v>1</v>
      </c>
    </row>
    <row r="10524" spans="1:29" hidden="1" outlineLevel="1" collapsed="1" x14ac:dyDescent="0.25">
      <c r="A10524" t="s">
        <v>34</v>
      </c>
      <c r="B10524" s="2" t="s">
        <v>39</v>
      </c>
      <c r="C10524" s="2" t="s">
        <v>40</v>
      </c>
      <c r="D10524" s="2" t="s">
        <v>41</v>
      </c>
      <c r="E10524" s="2" t="s">
        <v>42</v>
      </c>
      <c r="F10524" s="2" t="s">
        <v>43</v>
      </c>
      <c r="G10524" s="2" t="s">
        <v>28</v>
      </c>
      <c r="H10524" s="2" t="s">
        <v>44</v>
      </c>
      <c r="I10524" s="2" t="s">
        <v>8</v>
      </c>
      <c r="J10524" s="2" t="s">
        <v>45</v>
      </c>
      <c r="K10524" s="2" t="s">
        <v>46</v>
      </c>
      <c r="L10524" s="2" t="s">
        <v>47</v>
      </c>
      <c r="M10524" s="2" t="s">
        <v>27</v>
      </c>
      <c r="N10524" s="2" t="s">
        <v>48</v>
      </c>
      <c r="O10524" s="2" t="s">
        <v>49</v>
      </c>
      <c r="P10524" s="2" t="s">
        <v>50</v>
      </c>
      <c r="Q10524" s="2" t="s">
        <v>51</v>
      </c>
    </row>
    <row r="10525" spans="1:29" hidden="1" outlineLevel="1" collapsed="1" x14ac:dyDescent="0.25">
      <c r="A10525" t="s">
        <v>34</v>
      </c>
      <c r="B10525" s="4" t="s">
        <v>29</v>
      </c>
      <c r="C10525" s="4" t="s">
        <v>12935</v>
      </c>
      <c r="D10525" s="4" t="s">
        <v>34</v>
      </c>
      <c r="E10525" s="4">
        <v>0.209622</v>
      </c>
      <c r="F10525" s="4">
        <v>6.4028499999999999E-3</v>
      </c>
      <c r="G10525" s="4">
        <v>1</v>
      </c>
      <c r="H10525" s="4">
        <v>1</v>
      </c>
      <c r="I10525" s="4">
        <v>1</v>
      </c>
      <c r="J10525" s="4" t="s">
        <v>12928</v>
      </c>
      <c r="K10525" s="4">
        <v>0</v>
      </c>
      <c r="L10525" s="4">
        <v>1113.6011000000001</v>
      </c>
      <c r="M10525" s="4" t="s">
        <v>29</v>
      </c>
      <c r="N10525" s="4" t="s">
        <v>29</v>
      </c>
      <c r="O10525" s="4">
        <v>2.3379999999999998E-3</v>
      </c>
      <c r="P10525" s="4">
        <v>8.4449999999999997E-2</v>
      </c>
      <c r="Q10525" s="4">
        <v>1.35</v>
      </c>
    </row>
    <row r="10526" spans="1:29" x14ac:dyDescent="0.25">
      <c r="A10526" s="3" t="s">
        <v>12498</v>
      </c>
      <c r="B10526" s="3" t="s">
        <v>30</v>
      </c>
      <c r="C10526" s="3" t="s">
        <v>12936</v>
      </c>
      <c r="D10526" s="3" t="s">
        <v>12937</v>
      </c>
      <c r="E10526" s="3">
        <v>3.6999999999999998E-2</v>
      </c>
      <c r="F10526" s="3">
        <v>1.0720000000000001</v>
      </c>
      <c r="G10526" s="3">
        <v>5</v>
      </c>
      <c r="H10526" s="3">
        <v>1</v>
      </c>
      <c r="I10526" s="3">
        <v>1</v>
      </c>
      <c r="J10526" s="3">
        <v>1</v>
      </c>
      <c r="K10526" s="3">
        <v>312</v>
      </c>
      <c r="L10526" s="3">
        <v>35.6</v>
      </c>
      <c r="M10526" s="3">
        <v>7.88</v>
      </c>
      <c r="N10526" s="3">
        <v>3.05</v>
      </c>
      <c r="O10526" s="3">
        <v>1</v>
      </c>
      <c r="P10526" s="3" t="s">
        <v>34</v>
      </c>
      <c r="Q10526" s="3" t="s">
        <v>34</v>
      </c>
      <c r="R10526" s="3" t="s">
        <v>3364</v>
      </c>
      <c r="S10526" s="3" t="s">
        <v>12938</v>
      </c>
      <c r="T10526" s="3" t="s">
        <v>34</v>
      </c>
      <c r="U10526" s="3" t="s">
        <v>12939</v>
      </c>
      <c r="V10526" s="3" t="s">
        <v>34</v>
      </c>
      <c r="W10526" s="3" t="s">
        <v>1758</v>
      </c>
      <c r="X10526" s="3" t="s">
        <v>34</v>
      </c>
      <c r="Y10526" s="3" t="s">
        <v>34</v>
      </c>
      <c r="Z10526" s="3" t="s">
        <v>34</v>
      </c>
      <c r="AA10526" s="3">
        <v>0</v>
      </c>
      <c r="AB10526" s="3" t="s">
        <v>29</v>
      </c>
      <c r="AC10526" s="3">
        <v>1</v>
      </c>
    </row>
    <row r="10527" spans="1:29" hidden="1" outlineLevel="1" collapsed="1" x14ac:dyDescent="0.25">
      <c r="A10527" t="s">
        <v>34</v>
      </c>
      <c r="B10527" s="2" t="s">
        <v>39</v>
      </c>
      <c r="C10527" s="2" t="s">
        <v>40</v>
      </c>
      <c r="D10527" s="2" t="s">
        <v>41</v>
      </c>
      <c r="E10527" s="2" t="s">
        <v>42</v>
      </c>
      <c r="F10527" s="2" t="s">
        <v>43</v>
      </c>
      <c r="G10527" s="2" t="s">
        <v>28</v>
      </c>
      <c r="H10527" s="2" t="s">
        <v>44</v>
      </c>
      <c r="I10527" s="2" t="s">
        <v>8</v>
      </c>
      <c r="J10527" s="2" t="s">
        <v>45</v>
      </c>
      <c r="K10527" s="2" t="s">
        <v>46</v>
      </c>
      <c r="L10527" s="2" t="s">
        <v>47</v>
      </c>
      <c r="M10527" s="2" t="s">
        <v>27</v>
      </c>
      <c r="N10527" s="2" t="s">
        <v>48</v>
      </c>
      <c r="O10527" s="2" t="s">
        <v>49</v>
      </c>
      <c r="P10527" s="2" t="s">
        <v>50</v>
      </c>
      <c r="Q10527" s="2" t="s">
        <v>51</v>
      </c>
    </row>
    <row r="10528" spans="1:29" hidden="1" outlineLevel="1" collapsed="1" x14ac:dyDescent="0.25">
      <c r="A10528" t="s">
        <v>34</v>
      </c>
      <c r="B10528" s="4" t="s">
        <v>29</v>
      </c>
      <c r="C10528" s="4" t="s">
        <v>12940</v>
      </c>
      <c r="D10528" s="4" t="s">
        <v>34</v>
      </c>
      <c r="E10528" s="4">
        <v>0.209622</v>
      </c>
      <c r="F10528" s="4">
        <v>6.4028499999999999E-3</v>
      </c>
      <c r="G10528" s="4">
        <v>1</v>
      </c>
      <c r="H10528" s="4">
        <v>1</v>
      </c>
      <c r="I10528" s="4">
        <v>1</v>
      </c>
      <c r="J10528" s="4" t="s">
        <v>12936</v>
      </c>
      <c r="K10528" s="4">
        <v>0</v>
      </c>
      <c r="L10528" s="4">
        <v>1828.9439500000001</v>
      </c>
      <c r="M10528" s="4" t="s">
        <v>29</v>
      </c>
      <c r="N10528" s="4" t="s">
        <v>29</v>
      </c>
      <c r="O10528" s="4">
        <v>2.3830000000000001E-3</v>
      </c>
      <c r="P10528" s="4">
        <v>8.4699999999999998E-2</v>
      </c>
      <c r="Q10528" s="4">
        <v>3.05</v>
      </c>
    </row>
    <row r="10529" spans="1:29" x14ac:dyDescent="0.25">
      <c r="A10529" s="3" t="s">
        <v>12498</v>
      </c>
      <c r="B10529" s="3" t="s">
        <v>30</v>
      </c>
      <c r="C10529" s="3" t="s">
        <v>12941</v>
      </c>
      <c r="D10529" s="3" t="s">
        <v>12942</v>
      </c>
      <c r="E10529" s="3">
        <v>3.6999999999999998E-2</v>
      </c>
      <c r="F10529" s="3">
        <v>1.0720000000000001</v>
      </c>
      <c r="G10529" s="3">
        <v>4</v>
      </c>
      <c r="H10529" s="3">
        <v>1</v>
      </c>
      <c r="I10529" s="3">
        <v>1</v>
      </c>
      <c r="J10529" s="3">
        <v>1</v>
      </c>
      <c r="K10529" s="3">
        <v>572</v>
      </c>
      <c r="L10529" s="3">
        <v>63.4</v>
      </c>
      <c r="M10529" s="3">
        <v>8.81</v>
      </c>
      <c r="N10529" s="3">
        <v>3.44</v>
      </c>
      <c r="O10529" s="3">
        <v>1</v>
      </c>
      <c r="P10529" s="3" t="s">
        <v>12668</v>
      </c>
      <c r="Q10529" s="3" t="s">
        <v>2066</v>
      </c>
      <c r="R10529" s="3" t="s">
        <v>1044</v>
      </c>
      <c r="S10529" s="3" t="s">
        <v>12943</v>
      </c>
      <c r="T10529" s="3" t="s">
        <v>12944</v>
      </c>
      <c r="U10529" s="3" t="s">
        <v>12941</v>
      </c>
      <c r="V10529" s="3" t="s">
        <v>12945</v>
      </c>
      <c r="W10529" s="3" t="s">
        <v>193</v>
      </c>
      <c r="X10529" s="3" t="s">
        <v>34</v>
      </c>
      <c r="Y10529" s="3" t="s">
        <v>34</v>
      </c>
      <c r="Z10529" s="3" t="s">
        <v>34</v>
      </c>
      <c r="AA10529" s="3">
        <v>0</v>
      </c>
      <c r="AB10529" s="3" t="s">
        <v>29</v>
      </c>
      <c r="AC10529" s="3">
        <v>1</v>
      </c>
    </row>
    <row r="10530" spans="1:29" hidden="1" outlineLevel="1" collapsed="1" x14ac:dyDescent="0.25">
      <c r="A10530" t="s">
        <v>34</v>
      </c>
      <c r="B10530" s="2" t="s">
        <v>39</v>
      </c>
      <c r="C10530" s="2" t="s">
        <v>40</v>
      </c>
      <c r="D10530" s="2" t="s">
        <v>41</v>
      </c>
      <c r="E10530" s="2" t="s">
        <v>42</v>
      </c>
      <c r="F10530" s="2" t="s">
        <v>43</v>
      </c>
      <c r="G10530" s="2" t="s">
        <v>28</v>
      </c>
      <c r="H10530" s="2" t="s">
        <v>44</v>
      </c>
      <c r="I10530" s="2" t="s">
        <v>8</v>
      </c>
      <c r="J10530" s="2" t="s">
        <v>45</v>
      </c>
      <c r="K10530" s="2" t="s">
        <v>46</v>
      </c>
      <c r="L10530" s="2" t="s">
        <v>47</v>
      </c>
      <c r="M10530" s="2" t="s">
        <v>27</v>
      </c>
      <c r="N10530" s="2" t="s">
        <v>48</v>
      </c>
      <c r="O10530" s="2" t="s">
        <v>49</v>
      </c>
      <c r="P10530" s="2" t="s">
        <v>50</v>
      </c>
      <c r="Q10530" s="2" t="s">
        <v>51</v>
      </c>
    </row>
    <row r="10531" spans="1:29" hidden="1" outlineLevel="1" collapsed="1" x14ac:dyDescent="0.25">
      <c r="A10531" t="s">
        <v>34</v>
      </c>
      <c r="B10531" s="4" t="s">
        <v>29</v>
      </c>
      <c r="C10531" s="4" t="s">
        <v>12946</v>
      </c>
      <c r="D10531" s="4" t="s">
        <v>159</v>
      </c>
      <c r="E10531" s="4">
        <v>0.209622</v>
      </c>
      <c r="F10531" s="4">
        <v>6.4028499999999999E-3</v>
      </c>
      <c r="G10531" s="4">
        <v>1</v>
      </c>
      <c r="H10531" s="4">
        <v>1</v>
      </c>
      <c r="I10531" s="4">
        <v>1</v>
      </c>
      <c r="J10531" s="4" t="s">
        <v>12941</v>
      </c>
      <c r="K10531" s="4">
        <v>0</v>
      </c>
      <c r="L10531" s="4">
        <v>2571.3105999999998</v>
      </c>
      <c r="M10531" s="4" t="s">
        <v>29</v>
      </c>
      <c r="N10531" s="4" t="s">
        <v>29</v>
      </c>
      <c r="O10531" s="4">
        <v>2.3830000000000001E-3</v>
      </c>
      <c r="P10531" s="4">
        <v>8.4760000000000002E-2</v>
      </c>
      <c r="Q10531" s="4">
        <v>3.44</v>
      </c>
    </row>
    <row r="10532" spans="1:29" x14ac:dyDescent="0.25">
      <c r="A10532" s="3" t="s">
        <v>12498</v>
      </c>
      <c r="B10532" s="3" t="s">
        <v>30</v>
      </c>
      <c r="C10532" s="3" t="s">
        <v>12947</v>
      </c>
      <c r="D10532" s="3" t="s">
        <v>12948</v>
      </c>
      <c r="E10532" s="3">
        <v>0.04</v>
      </c>
      <c r="F10532" s="3">
        <v>1.044</v>
      </c>
      <c r="G10532" s="3">
        <v>4</v>
      </c>
      <c r="H10532" s="3">
        <v>1</v>
      </c>
      <c r="I10532" s="3">
        <v>1</v>
      </c>
      <c r="J10532" s="3">
        <v>1</v>
      </c>
      <c r="K10532" s="3">
        <v>238</v>
      </c>
      <c r="L10532" s="3">
        <v>26.9</v>
      </c>
      <c r="M10532" s="3">
        <v>9.8000000000000007</v>
      </c>
      <c r="N10532" s="3">
        <v>1.78</v>
      </c>
      <c r="O10532" s="3">
        <v>1</v>
      </c>
      <c r="P10532" s="3" t="s">
        <v>2217</v>
      </c>
      <c r="Q10532" s="3" t="s">
        <v>8214</v>
      </c>
      <c r="R10532" s="3" t="s">
        <v>2920</v>
      </c>
      <c r="S10532" s="3" t="s">
        <v>12949</v>
      </c>
      <c r="T10532" s="3" t="s">
        <v>12950</v>
      </c>
      <c r="U10532" s="3" t="s">
        <v>12947</v>
      </c>
      <c r="V10532" s="3" t="s">
        <v>12951</v>
      </c>
      <c r="W10532" s="3" t="s">
        <v>1213</v>
      </c>
      <c r="X10532" s="3" t="s">
        <v>34</v>
      </c>
      <c r="Y10532" s="3" t="s">
        <v>34</v>
      </c>
      <c r="Z10532" s="3" t="s">
        <v>34</v>
      </c>
      <c r="AA10532" s="3">
        <v>0</v>
      </c>
      <c r="AB10532" s="3" t="s">
        <v>29</v>
      </c>
      <c r="AC10532" s="3">
        <v>1</v>
      </c>
    </row>
    <row r="10533" spans="1:29" hidden="1" outlineLevel="1" collapsed="1" x14ac:dyDescent="0.25">
      <c r="A10533" t="s">
        <v>34</v>
      </c>
      <c r="B10533" s="2" t="s">
        <v>39</v>
      </c>
      <c r="C10533" s="2" t="s">
        <v>40</v>
      </c>
      <c r="D10533" s="2" t="s">
        <v>41</v>
      </c>
      <c r="E10533" s="2" t="s">
        <v>42</v>
      </c>
      <c r="F10533" s="2" t="s">
        <v>43</v>
      </c>
      <c r="G10533" s="2" t="s">
        <v>28</v>
      </c>
      <c r="H10533" s="2" t="s">
        <v>44</v>
      </c>
      <c r="I10533" s="2" t="s">
        <v>8</v>
      </c>
      <c r="J10533" s="2" t="s">
        <v>45</v>
      </c>
      <c r="K10533" s="2" t="s">
        <v>46</v>
      </c>
      <c r="L10533" s="2" t="s">
        <v>47</v>
      </c>
      <c r="M10533" s="2" t="s">
        <v>27</v>
      </c>
      <c r="N10533" s="2" t="s">
        <v>48</v>
      </c>
      <c r="O10533" s="2" t="s">
        <v>49</v>
      </c>
      <c r="P10533" s="2" t="s">
        <v>50</v>
      </c>
      <c r="Q10533" s="2" t="s">
        <v>51</v>
      </c>
    </row>
    <row r="10534" spans="1:29" hidden="1" outlineLevel="1" collapsed="1" x14ac:dyDescent="0.25">
      <c r="A10534" t="s">
        <v>34</v>
      </c>
      <c r="B10534" s="4" t="s">
        <v>29</v>
      </c>
      <c r="C10534" s="4" t="s">
        <v>12952</v>
      </c>
      <c r="D10534" s="4" t="s">
        <v>34</v>
      </c>
      <c r="E10534" s="4">
        <v>0.21843599999999999</v>
      </c>
      <c r="F10534" s="4">
        <v>7.3132099999999997E-3</v>
      </c>
      <c r="G10534" s="4">
        <v>1</v>
      </c>
      <c r="H10534" s="4">
        <v>1</v>
      </c>
      <c r="I10534" s="4">
        <v>1</v>
      </c>
      <c r="J10534" s="4" t="s">
        <v>12947</v>
      </c>
      <c r="K10534" s="4">
        <v>0</v>
      </c>
      <c r="L10534" s="4">
        <v>1009.52005</v>
      </c>
      <c r="M10534" s="4" t="s">
        <v>29</v>
      </c>
      <c r="N10534" s="4" t="s">
        <v>29</v>
      </c>
      <c r="O10534" s="4">
        <v>2.66E-3</v>
      </c>
      <c r="P10534" s="4">
        <v>9.0389999999999998E-2</v>
      </c>
      <c r="Q10534" s="4">
        <v>1.78</v>
      </c>
    </row>
    <row r="10535" spans="1:29" x14ac:dyDescent="0.25">
      <c r="A10535" s="3" t="s">
        <v>12498</v>
      </c>
      <c r="B10535" s="3" t="s">
        <v>30</v>
      </c>
      <c r="C10535" s="3" t="s">
        <v>12953</v>
      </c>
      <c r="D10535" s="3" t="s">
        <v>12954</v>
      </c>
      <c r="E10535" s="3">
        <v>4.1000000000000002E-2</v>
      </c>
      <c r="F10535" s="3">
        <v>1.0409999999999999</v>
      </c>
      <c r="G10535" s="3">
        <v>4</v>
      </c>
      <c r="H10535" s="3">
        <v>1</v>
      </c>
      <c r="I10535" s="3">
        <v>1</v>
      </c>
      <c r="J10535" s="3">
        <v>1</v>
      </c>
      <c r="K10535" s="3">
        <v>499</v>
      </c>
      <c r="L10535" s="3">
        <v>54.1</v>
      </c>
      <c r="M10535" s="3">
        <v>5.99</v>
      </c>
      <c r="N10535" s="3">
        <v>2.8</v>
      </c>
      <c r="O10535" s="3">
        <v>1</v>
      </c>
      <c r="P10535" s="3" t="s">
        <v>12955</v>
      </c>
      <c r="Q10535" s="3" t="s">
        <v>2186</v>
      </c>
      <c r="R10535" s="3" t="s">
        <v>3465</v>
      </c>
      <c r="S10535" s="3" t="s">
        <v>12956</v>
      </c>
      <c r="T10535" s="3" t="s">
        <v>12957</v>
      </c>
      <c r="U10535" s="3" t="s">
        <v>12953</v>
      </c>
      <c r="V10535" s="3" t="s">
        <v>12958</v>
      </c>
      <c r="W10535" s="3" t="s">
        <v>2549</v>
      </c>
      <c r="X10535" s="3" t="s">
        <v>12959</v>
      </c>
      <c r="Y10535" s="3" t="s">
        <v>34</v>
      </c>
      <c r="Z10535" s="3" t="s">
        <v>34</v>
      </c>
      <c r="AA10535" s="3">
        <v>11</v>
      </c>
      <c r="AB10535" s="3" t="s">
        <v>29</v>
      </c>
      <c r="AC10535" s="3">
        <v>1</v>
      </c>
    </row>
    <row r="10536" spans="1:29" hidden="1" outlineLevel="1" collapsed="1" x14ac:dyDescent="0.25">
      <c r="A10536" t="s">
        <v>34</v>
      </c>
      <c r="B10536" s="2" t="s">
        <v>39</v>
      </c>
      <c r="C10536" s="2" t="s">
        <v>40</v>
      </c>
      <c r="D10536" s="2" t="s">
        <v>41</v>
      </c>
      <c r="E10536" s="2" t="s">
        <v>42</v>
      </c>
      <c r="F10536" s="2" t="s">
        <v>43</v>
      </c>
      <c r="G10536" s="2" t="s">
        <v>28</v>
      </c>
      <c r="H10536" s="2" t="s">
        <v>44</v>
      </c>
      <c r="I10536" s="2" t="s">
        <v>8</v>
      </c>
      <c r="J10536" s="2" t="s">
        <v>45</v>
      </c>
      <c r="K10536" s="2" t="s">
        <v>46</v>
      </c>
      <c r="L10536" s="2" t="s">
        <v>47</v>
      </c>
      <c r="M10536" s="2" t="s">
        <v>27</v>
      </c>
      <c r="N10536" s="2" t="s">
        <v>48</v>
      </c>
      <c r="O10536" s="2" t="s">
        <v>49</v>
      </c>
      <c r="P10536" s="2" t="s">
        <v>50</v>
      </c>
      <c r="Q10536" s="2" t="s">
        <v>51</v>
      </c>
    </row>
    <row r="10537" spans="1:29" hidden="1" outlineLevel="1" collapsed="1" x14ac:dyDescent="0.25">
      <c r="A10537" t="s">
        <v>34</v>
      </c>
      <c r="B10537" s="4" t="s">
        <v>29</v>
      </c>
      <c r="C10537" s="4" t="s">
        <v>12960</v>
      </c>
      <c r="D10537" s="4" t="s">
        <v>34</v>
      </c>
      <c r="E10537" s="4">
        <v>0.219558</v>
      </c>
      <c r="F10537" s="4">
        <v>7.44227E-3</v>
      </c>
      <c r="G10537" s="4">
        <v>1</v>
      </c>
      <c r="H10537" s="4">
        <v>1</v>
      </c>
      <c r="I10537" s="4">
        <v>1</v>
      </c>
      <c r="J10537" s="4" t="s">
        <v>12953</v>
      </c>
      <c r="K10537" s="4">
        <v>0</v>
      </c>
      <c r="L10537" s="4">
        <v>1835.9544800000001</v>
      </c>
      <c r="M10537" s="4" t="s">
        <v>29</v>
      </c>
      <c r="N10537" s="4" t="s">
        <v>29</v>
      </c>
      <c r="O10537" s="4">
        <v>2.7060000000000001E-3</v>
      </c>
      <c r="P10537" s="4">
        <v>9.0889999999999999E-2</v>
      </c>
      <c r="Q10537" s="4">
        <v>2.8</v>
      </c>
    </row>
    <row r="10538" spans="1:29" x14ac:dyDescent="0.25">
      <c r="A10538" s="3" t="s">
        <v>12498</v>
      </c>
      <c r="B10538" s="3" t="s">
        <v>30</v>
      </c>
      <c r="C10538" s="3" t="s">
        <v>12961</v>
      </c>
      <c r="D10538" s="3" t="s">
        <v>12962</v>
      </c>
      <c r="E10538" s="3">
        <v>4.2999999999999997E-2</v>
      </c>
      <c r="F10538" s="3">
        <v>1.034</v>
      </c>
      <c r="G10538" s="3">
        <v>4</v>
      </c>
      <c r="H10538" s="3">
        <v>1</v>
      </c>
      <c r="I10538" s="3">
        <v>1</v>
      </c>
      <c r="J10538" s="3">
        <v>1</v>
      </c>
      <c r="K10538" s="3">
        <v>248</v>
      </c>
      <c r="L10538" s="3">
        <v>29</v>
      </c>
      <c r="M10538" s="3">
        <v>5.96</v>
      </c>
      <c r="N10538" s="3">
        <v>0</v>
      </c>
      <c r="O10538" s="3">
        <v>1</v>
      </c>
      <c r="P10538" s="3" t="s">
        <v>4087</v>
      </c>
      <c r="Q10538" s="3" t="s">
        <v>34</v>
      </c>
      <c r="R10538" s="3" t="s">
        <v>34</v>
      </c>
      <c r="S10538" s="3" t="s">
        <v>12963</v>
      </c>
      <c r="T10538" s="3" t="s">
        <v>34</v>
      </c>
      <c r="U10538" s="3" t="s">
        <v>12964</v>
      </c>
      <c r="V10538" s="3" t="s">
        <v>34</v>
      </c>
      <c r="W10538" s="3" t="s">
        <v>1139</v>
      </c>
      <c r="X10538" s="3" t="s">
        <v>34</v>
      </c>
      <c r="Y10538" s="3" t="s">
        <v>34</v>
      </c>
      <c r="Z10538" s="3" t="s">
        <v>34</v>
      </c>
      <c r="AA10538" s="3">
        <v>0</v>
      </c>
      <c r="AB10538" s="3" t="s">
        <v>29</v>
      </c>
      <c r="AC10538" s="3">
        <v>1</v>
      </c>
    </row>
    <row r="10539" spans="1:29" hidden="1" outlineLevel="1" collapsed="1" x14ac:dyDescent="0.25">
      <c r="A10539" t="s">
        <v>34</v>
      </c>
      <c r="B10539" s="2" t="s">
        <v>39</v>
      </c>
      <c r="C10539" s="2" t="s">
        <v>40</v>
      </c>
      <c r="D10539" s="2" t="s">
        <v>41</v>
      </c>
      <c r="E10539" s="2" t="s">
        <v>42</v>
      </c>
      <c r="F10539" s="2" t="s">
        <v>43</v>
      </c>
      <c r="G10539" s="2" t="s">
        <v>28</v>
      </c>
      <c r="H10539" s="2" t="s">
        <v>44</v>
      </c>
      <c r="I10539" s="2" t="s">
        <v>8</v>
      </c>
      <c r="J10539" s="2" t="s">
        <v>45</v>
      </c>
      <c r="K10539" s="2" t="s">
        <v>46</v>
      </c>
      <c r="L10539" s="2" t="s">
        <v>47</v>
      </c>
      <c r="M10539" s="2" t="s">
        <v>27</v>
      </c>
      <c r="N10539" s="2" t="s">
        <v>48</v>
      </c>
      <c r="O10539" s="2" t="s">
        <v>49</v>
      </c>
      <c r="P10539" s="2" t="s">
        <v>50</v>
      </c>
      <c r="Q10539" s="2" t="s">
        <v>51</v>
      </c>
    </row>
    <row r="10540" spans="1:29" hidden="1" outlineLevel="1" collapsed="1" x14ac:dyDescent="0.25">
      <c r="A10540" t="s">
        <v>34</v>
      </c>
      <c r="B10540" s="4" t="s">
        <v>29</v>
      </c>
      <c r="C10540" s="4" t="s">
        <v>12965</v>
      </c>
      <c r="D10540" s="4" t="s">
        <v>166</v>
      </c>
      <c r="E10540" s="4">
        <v>0.22181400000000001</v>
      </c>
      <c r="F10540" s="4">
        <v>7.70019E-3</v>
      </c>
      <c r="G10540" s="4">
        <v>1</v>
      </c>
      <c r="H10540" s="4">
        <v>1</v>
      </c>
      <c r="I10540" s="4">
        <v>1</v>
      </c>
      <c r="J10540" s="4" t="s">
        <v>12961</v>
      </c>
      <c r="K10540" s="4">
        <v>0</v>
      </c>
      <c r="L10540" s="4">
        <v>1291.6198400000001</v>
      </c>
      <c r="M10540" s="4" t="s">
        <v>29</v>
      </c>
      <c r="N10540" s="4" t="s">
        <v>29</v>
      </c>
      <c r="O10540" s="4">
        <v>2.8440000000000002E-3</v>
      </c>
      <c r="P10540" s="4">
        <v>9.2499999999999999E-2</v>
      </c>
      <c r="Q10540" s="4">
        <v>1.4</v>
      </c>
    </row>
    <row r="10541" spans="1:29" x14ac:dyDescent="0.25">
      <c r="A10541" s="3" t="s">
        <v>12498</v>
      </c>
      <c r="B10541" s="3" t="s">
        <v>30</v>
      </c>
      <c r="C10541" s="3" t="s">
        <v>12966</v>
      </c>
      <c r="D10541" s="3" t="s">
        <v>12967</v>
      </c>
      <c r="E10541" s="3">
        <v>4.8000000000000001E-2</v>
      </c>
      <c r="F10541" s="3">
        <v>1.0089999999999999</v>
      </c>
      <c r="G10541" s="3">
        <v>3</v>
      </c>
      <c r="H10541" s="3">
        <v>1</v>
      </c>
      <c r="I10541" s="3">
        <v>1</v>
      </c>
      <c r="J10541" s="3">
        <v>1</v>
      </c>
      <c r="K10541" s="3">
        <v>832</v>
      </c>
      <c r="L10541" s="3">
        <v>95.6</v>
      </c>
      <c r="M10541" s="3">
        <v>5.94</v>
      </c>
      <c r="N10541" s="3">
        <v>0</v>
      </c>
      <c r="O10541" s="3">
        <v>1</v>
      </c>
      <c r="P10541" s="3" t="s">
        <v>4087</v>
      </c>
      <c r="Q10541" s="3" t="s">
        <v>2310</v>
      </c>
      <c r="R10541" s="3" t="s">
        <v>2042</v>
      </c>
      <c r="S10541" s="3" t="s">
        <v>10552</v>
      </c>
      <c r="T10541" s="3" t="s">
        <v>34</v>
      </c>
      <c r="U10541" s="3" t="s">
        <v>12968</v>
      </c>
      <c r="V10541" s="3" t="s">
        <v>34</v>
      </c>
      <c r="W10541" s="3" t="s">
        <v>2509</v>
      </c>
      <c r="X10541" s="3" t="s">
        <v>34</v>
      </c>
      <c r="Y10541" s="3" t="s">
        <v>34</v>
      </c>
      <c r="Z10541" s="3" t="s">
        <v>34</v>
      </c>
      <c r="AA10541" s="3">
        <v>0</v>
      </c>
      <c r="AB10541" s="3" t="s">
        <v>29</v>
      </c>
      <c r="AC10541" s="3">
        <v>1</v>
      </c>
    </row>
    <row r="10542" spans="1:29" hidden="1" outlineLevel="1" collapsed="1" x14ac:dyDescent="0.25">
      <c r="A10542" t="s">
        <v>34</v>
      </c>
      <c r="B10542" s="2" t="s">
        <v>39</v>
      </c>
      <c r="C10542" s="2" t="s">
        <v>40</v>
      </c>
      <c r="D10542" s="2" t="s">
        <v>41</v>
      </c>
      <c r="E10542" s="2" t="s">
        <v>42</v>
      </c>
      <c r="F10542" s="2" t="s">
        <v>43</v>
      </c>
      <c r="G10542" s="2" t="s">
        <v>28</v>
      </c>
      <c r="H10542" s="2" t="s">
        <v>44</v>
      </c>
      <c r="I10542" s="2" t="s">
        <v>8</v>
      </c>
      <c r="J10542" s="2" t="s">
        <v>45</v>
      </c>
      <c r="K10542" s="2" t="s">
        <v>46</v>
      </c>
      <c r="L10542" s="2" t="s">
        <v>47</v>
      </c>
      <c r="M10542" s="2" t="s">
        <v>27</v>
      </c>
      <c r="N10542" s="2" t="s">
        <v>48</v>
      </c>
      <c r="O10542" s="2" t="s">
        <v>49</v>
      </c>
      <c r="P10542" s="2" t="s">
        <v>50</v>
      </c>
      <c r="Q10542" s="2" t="s">
        <v>51</v>
      </c>
    </row>
    <row r="10543" spans="1:29" hidden="1" outlineLevel="1" collapsed="1" x14ac:dyDescent="0.25">
      <c r="A10543" t="s">
        <v>34</v>
      </c>
      <c r="B10543" s="4" t="s">
        <v>29</v>
      </c>
      <c r="C10543" s="4" t="s">
        <v>12969</v>
      </c>
      <c r="D10543" s="4" t="s">
        <v>12970</v>
      </c>
      <c r="E10543" s="4">
        <v>0.22985</v>
      </c>
      <c r="F10543" s="4">
        <v>8.7177799999999996E-3</v>
      </c>
      <c r="G10543" s="4">
        <v>1</v>
      </c>
      <c r="H10543" s="4">
        <v>1</v>
      </c>
      <c r="I10543" s="4">
        <v>1</v>
      </c>
      <c r="J10543" s="4" t="s">
        <v>12966</v>
      </c>
      <c r="K10543" s="4">
        <v>2</v>
      </c>
      <c r="L10543" s="4">
        <v>2470.28829</v>
      </c>
      <c r="M10543" s="4" t="s">
        <v>29</v>
      </c>
      <c r="N10543" s="4" t="s">
        <v>29</v>
      </c>
      <c r="O10543" s="4">
        <v>3.2130000000000001E-3</v>
      </c>
      <c r="P10543" s="4">
        <v>9.7869999999999999E-2</v>
      </c>
      <c r="Q10543" s="4">
        <v>1.47</v>
      </c>
    </row>
    <row r="10544" spans="1:29" x14ac:dyDescent="0.25">
      <c r="A10544" s="3" t="s">
        <v>12498</v>
      </c>
      <c r="B10544" s="3" t="s">
        <v>30</v>
      </c>
      <c r="C10544" s="3" t="s">
        <v>12971</v>
      </c>
      <c r="D10544" s="3" t="s">
        <v>12972</v>
      </c>
      <c r="E10544" s="3">
        <v>4.8000000000000001E-2</v>
      </c>
      <c r="F10544" s="3">
        <v>1.008</v>
      </c>
      <c r="G10544" s="3">
        <v>9</v>
      </c>
      <c r="H10544" s="3">
        <v>1</v>
      </c>
      <c r="I10544" s="3">
        <v>1</v>
      </c>
      <c r="J10544" s="3">
        <v>1</v>
      </c>
      <c r="K10544" s="3">
        <v>264</v>
      </c>
      <c r="L10544" s="3">
        <v>30.2</v>
      </c>
      <c r="M10544" s="3">
        <v>6.21</v>
      </c>
      <c r="N10544" s="3">
        <v>0</v>
      </c>
      <c r="O10544" s="3">
        <v>1</v>
      </c>
      <c r="P10544" s="3" t="s">
        <v>315</v>
      </c>
      <c r="Q10544" s="3" t="s">
        <v>888</v>
      </c>
      <c r="R10544" s="3" t="s">
        <v>34</v>
      </c>
      <c r="S10544" s="3" t="s">
        <v>34</v>
      </c>
      <c r="T10544" s="3" t="s">
        <v>12973</v>
      </c>
      <c r="U10544" s="3" t="s">
        <v>12971</v>
      </c>
      <c r="V10544" s="3" t="s">
        <v>12974</v>
      </c>
      <c r="W10544" s="3" t="s">
        <v>976</v>
      </c>
      <c r="X10544" s="3" t="s">
        <v>34</v>
      </c>
      <c r="Y10544" s="3" t="s">
        <v>34</v>
      </c>
      <c r="Z10544" s="3" t="s">
        <v>12200</v>
      </c>
      <c r="AA10544" s="3">
        <v>1</v>
      </c>
      <c r="AB10544" s="3" t="s">
        <v>29</v>
      </c>
      <c r="AC10544" s="3">
        <v>1</v>
      </c>
    </row>
    <row r="10545" spans="1:29" hidden="1" outlineLevel="1" collapsed="1" x14ac:dyDescent="0.25">
      <c r="A10545" t="s">
        <v>34</v>
      </c>
      <c r="B10545" s="2" t="s">
        <v>39</v>
      </c>
      <c r="C10545" s="2" t="s">
        <v>40</v>
      </c>
      <c r="D10545" s="2" t="s">
        <v>41</v>
      </c>
      <c r="E10545" s="2" t="s">
        <v>42</v>
      </c>
      <c r="F10545" s="2" t="s">
        <v>43</v>
      </c>
      <c r="G10545" s="2" t="s">
        <v>28</v>
      </c>
      <c r="H10545" s="2" t="s">
        <v>44</v>
      </c>
      <c r="I10545" s="2" t="s">
        <v>8</v>
      </c>
      <c r="J10545" s="2" t="s">
        <v>45</v>
      </c>
      <c r="K10545" s="2" t="s">
        <v>46</v>
      </c>
      <c r="L10545" s="2" t="s">
        <v>47</v>
      </c>
      <c r="M10545" s="2" t="s">
        <v>27</v>
      </c>
      <c r="N10545" s="2" t="s">
        <v>48</v>
      </c>
      <c r="O10545" s="2" t="s">
        <v>49</v>
      </c>
      <c r="P10545" s="2" t="s">
        <v>50</v>
      </c>
      <c r="Q10545" s="2" t="s">
        <v>51</v>
      </c>
    </row>
    <row r="10546" spans="1:29" hidden="1" outlineLevel="1" collapsed="1" x14ac:dyDescent="0.25">
      <c r="A10546" t="s">
        <v>34</v>
      </c>
      <c r="B10546" s="4" t="s">
        <v>29</v>
      </c>
      <c r="C10546" s="4" t="s">
        <v>12975</v>
      </c>
      <c r="D10546" s="4" t="s">
        <v>34</v>
      </c>
      <c r="E10546" s="4">
        <v>0.231016</v>
      </c>
      <c r="F10546" s="4">
        <v>8.7177799999999996E-3</v>
      </c>
      <c r="G10546" s="4">
        <v>1</v>
      </c>
      <c r="H10546" s="4">
        <v>1</v>
      </c>
      <c r="I10546" s="4">
        <v>1</v>
      </c>
      <c r="J10546" s="4" t="s">
        <v>12971</v>
      </c>
      <c r="K10546" s="4">
        <v>0</v>
      </c>
      <c r="L10546" s="4">
        <v>2471.2737999999999</v>
      </c>
      <c r="M10546" s="4" t="s">
        <v>29</v>
      </c>
      <c r="N10546" s="4" t="s">
        <v>29</v>
      </c>
      <c r="O10546" s="4">
        <v>3.258E-3</v>
      </c>
      <c r="P10546" s="4">
        <v>9.8159999999999997E-2</v>
      </c>
      <c r="Q10546" s="4">
        <v>2.36</v>
      </c>
    </row>
    <row r="10547" spans="1:29" x14ac:dyDescent="0.25">
      <c r="A10547" s="3" t="s">
        <v>12498</v>
      </c>
      <c r="B10547" s="3" t="s">
        <v>30</v>
      </c>
      <c r="C10547" s="3" t="s">
        <v>12976</v>
      </c>
      <c r="D10547" s="3" t="s">
        <v>12977</v>
      </c>
      <c r="E10547" s="3">
        <v>4.8000000000000001E-2</v>
      </c>
      <c r="F10547" s="3">
        <v>1.0049999999999999</v>
      </c>
      <c r="G10547" s="3">
        <v>0</v>
      </c>
      <c r="H10547" s="3">
        <v>1</v>
      </c>
      <c r="I10547" s="3">
        <v>1</v>
      </c>
      <c r="J10547" s="3">
        <v>1</v>
      </c>
      <c r="K10547" s="3">
        <v>2368</v>
      </c>
      <c r="L10547" s="3">
        <v>273.2</v>
      </c>
      <c r="M10547" s="3">
        <v>8.31</v>
      </c>
      <c r="N10547" s="3">
        <v>0</v>
      </c>
      <c r="O10547" s="3">
        <v>1</v>
      </c>
      <c r="P10547" s="3" t="s">
        <v>7182</v>
      </c>
      <c r="Q10547" s="3" t="s">
        <v>9755</v>
      </c>
      <c r="R10547" s="3" t="s">
        <v>3465</v>
      </c>
      <c r="S10547" s="3" t="s">
        <v>12978</v>
      </c>
      <c r="T10547" s="3" t="s">
        <v>12979</v>
      </c>
      <c r="U10547" s="3" t="s">
        <v>12976</v>
      </c>
      <c r="V10547" s="3" t="s">
        <v>12980</v>
      </c>
      <c r="W10547" s="3" t="s">
        <v>193</v>
      </c>
      <c r="X10547" s="3" t="s">
        <v>12981</v>
      </c>
      <c r="Y10547" s="3" t="s">
        <v>12982</v>
      </c>
      <c r="Z10547" s="3" t="s">
        <v>6335</v>
      </c>
      <c r="AA10547" s="3">
        <v>10</v>
      </c>
      <c r="AB10547" s="3" t="s">
        <v>29</v>
      </c>
      <c r="AC10547" s="3">
        <v>1</v>
      </c>
    </row>
    <row r="10548" spans="1:29" hidden="1" outlineLevel="1" collapsed="1" x14ac:dyDescent="0.25">
      <c r="A10548" t="s">
        <v>34</v>
      </c>
      <c r="B10548" s="2" t="s">
        <v>39</v>
      </c>
      <c r="C10548" s="2" t="s">
        <v>40</v>
      </c>
      <c r="D10548" s="2" t="s">
        <v>41</v>
      </c>
      <c r="E10548" s="2" t="s">
        <v>42</v>
      </c>
      <c r="F10548" s="2" t="s">
        <v>43</v>
      </c>
      <c r="G10548" s="2" t="s">
        <v>28</v>
      </c>
      <c r="H10548" s="2" t="s">
        <v>44</v>
      </c>
      <c r="I10548" s="2" t="s">
        <v>8</v>
      </c>
      <c r="J10548" s="2" t="s">
        <v>45</v>
      </c>
      <c r="K10548" s="2" t="s">
        <v>46</v>
      </c>
      <c r="L10548" s="2" t="s">
        <v>47</v>
      </c>
      <c r="M10548" s="2" t="s">
        <v>27</v>
      </c>
      <c r="N10548" s="2" t="s">
        <v>48</v>
      </c>
      <c r="O10548" s="2" t="s">
        <v>49</v>
      </c>
      <c r="P10548" s="2" t="s">
        <v>50</v>
      </c>
      <c r="Q10548" s="2" t="s">
        <v>51</v>
      </c>
    </row>
    <row r="10549" spans="1:29" hidden="1" outlineLevel="1" collapsed="1" x14ac:dyDescent="0.25">
      <c r="A10549" t="s">
        <v>34</v>
      </c>
      <c r="B10549" s="4" t="s">
        <v>29</v>
      </c>
      <c r="C10549" s="4" t="s">
        <v>12983</v>
      </c>
      <c r="D10549" s="4" t="s">
        <v>34</v>
      </c>
      <c r="E10549" s="4">
        <v>0.231016</v>
      </c>
      <c r="F10549" s="4">
        <v>8.7177799999999996E-3</v>
      </c>
      <c r="G10549" s="4">
        <v>1</v>
      </c>
      <c r="H10549" s="4">
        <v>1</v>
      </c>
      <c r="I10549" s="4">
        <v>1</v>
      </c>
      <c r="J10549" s="4" t="s">
        <v>12976</v>
      </c>
      <c r="K10549" s="4">
        <v>0</v>
      </c>
      <c r="L10549" s="4">
        <v>1167.6520700000001</v>
      </c>
      <c r="M10549" s="4" t="s">
        <v>29</v>
      </c>
      <c r="N10549" s="4" t="s">
        <v>29</v>
      </c>
      <c r="O10549" s="4">
        <v>3.258E-3</v>
      </c>
      <c r="P10549" s="4">
        <v>9.8830000000000001E-2</v>
      </c>
      <c r="Q10549" s="4">
        <v>1.54</v>
      </c>
    </row>
    <row r="10550" spans="1:29" x14ac:dyDescent="0.25">
      <c r="A10550" s="3" t="s">
        <v>12498</v>
      </c>
      <c r="B10550" s="3" t="s">
        <v>30</v>
      </c>
      <c r="C10550" s="3" t="s">
        <v>12984</v>
      </c>
      <c r="D10550" s="3" t="s">
        <v>12985</v>
      </c>
      <c r="E10550" s="3">
        <v>4.8000000000000001E-2</v>
      </c>
      <c r="F10550" s="3">
        <v>1.0029999999999999</v>
      </c>
      <c r="G10550" s="3">
        <v>7</v>
      </c>
      <c r="H10550" s="3">
        <v>1</v>
      </c>
      <c r="I10550" s="3">
        <v>1</v>
      </c>
      <c r="J10550" s="3">
        <v>1</v>
      </c>
      <c r="K10550" s="3">
        <v>572</v>
      </c>
      <c r="L10550" s="3">
        <v>63.6</v>
      </c>
      <c r="M10550" s="3">
        <v>8.6199999999999992</v>
      </c>
      <c r="N10550" s="3">
        <v>3.57</v>
      </c>
      <c r="O10550" s="3">
        <v>1</v>
      </c>
      <c r="P10550" s="3" t="s">
        <v>315</v>
      </c>
      <c r="Q10550" s="3" t="s">
        <v>34</v>
      </c>
      <c r="R10550" s="3" t="s">
        <v>1854</v>
      </c>
      <c r="S10550" s="3" t="s">
        <v>12986</v>
      </c>
      <c r="T10550" s="3" t="s">
        <v>34</v>
      </c>
      <c r="U10550" s="3" t="s">
        <v>12984</v>
      </c>
      <c r="V10550" s="3" t="s">
        <v>34</v>
      </c>
      <c r="W10550" s="3" t="s">
        <v>1139</v>
      </c>
      <c r="X10550" s="3" t="s">
        <v>34</v>
      </c>
      <c r="Y10550" s="3" t="s">
        <v>34</v>
      </c>
      <c r="Z10550" s="3" t="s">
        <v>34</v>
      </c>
      <c r="AA10550" s="3">
        <v>0</v>
      </c>
      <c r="AB10550" s="3" t="s">
        <v>29</v>
      </c>
      <c r="AC10550" s="3">
        <v>1</v>
      </c>
    </row>
    <row r="10551" spans="1:29" hidden="1" outlineLevel="1" collapsed="1" x14ac:dyDescent="0.25">
      <c r="A10551" t="s">
        <v>34</v>
      </c>
      <c r="B10551" s="2" t="s">
        <v>39</v>
      </c>
      <c r="C10551" s="2" t="s">
        <v>40</v>
      </c>
      <c r="D10551" s="2" t="s">
        <v>41</v>
      </c>
      <c r="E10551" s="2" t="s">
        <v>42</v>
      </c>
      <c r="F10551" s="2" t="s">
        <v>43</v>
      </c>
      <c r="G10551" s="2" t="s">
        <v>28</v>
      </c>
      <c r="H10551" s="2" t="s">
        <v>44</v>
      </c>
      <c r="I10551" s="2" t="s">
        <v>8</v>
      </c>
      <c r="J10551" s="2" t="s">
        <v>45</v>
      </c>
      <c r="K10551" s="2" t="s">
        <v>46</v>
      </c>
      <c r="L10551" s="2" t="s">
        <v>47</v>
      </c>
      <c r="M10551" s="2" t="s">
        <v>27</v>
      </c>
      <c r="N10551" s="2" t="s">
        <v>48</v>
      </c>
      <c r="O10551" s="2" t="s">
        <v>49</v>
      </c>
      <c r="P10551" s="2" t="s">
        <v>50</v>
      </c>
      <c r="Q10551" s="2" t="s">
        <v>51</v>
      </c>
    </row>
    <row r="10552" spans="1:29" hidden="1" outlineLevel="1" collapsed="1" x14ac:dyDescent="0.25">
      <c r="A10552" t="s">
        <v>34</v>
      </c>
      <c r="B10552" s="4" t="s">
        <v>29</v>
      </c>
      <c r="C10552" s="4" t="s">
        <v>12987</v>
      </c>
      <c r="D10552" s="4" t="s">
        <v>12988</v>
      </c>
      <c r="E10552" s="4">
        <v>0.232186</v>
      </c>
      <c r="F10552" s="4">
        <v>8.7177799999999996E-3</v>
      </c>
      <c r="G10552" s="4">
        <v>1</v>
      </c>
      <c r="H10552" s="4">
        <v>1</v>
      </c>
      <c r="I10552" s="4">
        <v>1</v>
      </c>
      <c r="J10552" s="4" t="s">
        <v>12984</v>
      </c>
      <c r="K10552" s="4">
        <v>0</v>
      </c>
      <c r="L10552" s="4">
        <v>4139.9283999999998</v>
      </c>
      <c r="M10552" s="4" t="s">
        <v>29</v>
      </c>
      <c r="N10552" s="4" t="s">
        <v>29</v>
      </c>
      <c r="O10552" s="4">
        <v>3.3029999999999999E-3</v>
      </c>
      <c r="P10552" s="4">
        <v>9.9220000000000003E-2</v>
      </c>
      <c r="Q10552" s="4">
        <v>3.57</v>
      </c>
    </row>
    <row r="10553" spans="1:29" x14ac:dyDescent="0.25">
      <c r="A10553" s="3" t="s">
        <v>12498</v>
      </c>
      <c r="B10553" s="3" t="s">
        <v>30</v>
      </c>
      <c r="C10553" s="3" t="s">
        <v>12989</v>
      </c>
      <c r="D10553" s="3" t="s">
        <v>12990</v>
      </c>
      <c r="E10553" s="3">
        <v>4.8000000000000001E-2</v>
      </c>
      <c r="F10553" s="3">
        <v>0.998</v>
      </c>
      <c r="G10553" s="3">
        <v>7</v>
      </c>
      <c r="H10553" s="3">
        <v>1</v>
      </c>
      <c r="I10553" s="3">
        <v>1</v>
      </c>
      <c r="J10553" s="3">
        <v>1</v>
      </c>
      <c r="K10553" s="3">
        <v>437</v>
      </c>
      <c r="L10553" s="3">
        <v>48.1</v>
      </c>
      <c r="M10553" s="3">
        <v>5.22</v>
      </c>
      <c r="N10553" s="3">
        <v>0</v>
      </c>
      <c r="O10553" s="3">
        <v>1</v>
      </c>
      <c r="P10553" s="3" t="s">
        <v>34</v>
      </c>
      <c r="Q10553" s="3" t="s">
        <v>34</v>
      </c>
      <c r="R10553" s="3" t="s">
        <v>2187</v>
      </c>
      <c r="S10553" s="3" t="s">
        <v>12991</v>
      </c>
      <c r="T10553" s="3" t="s">
        <v>34</v>
      </c>
      <c r="U10553" s="3" t="s">
        <v>12992</v>
      </c>
      <c r="V10553" s="3" t="s">
        <v>34</v>
      </c>
      <c r="W10553" s="3" t="s">
        <v>2549</v>
      </c>
      <c r="X10553" s="3" t="s">
        <v>34</v>
      </c>
      <c r="Y10553" s="3" t="s">
        <v>34</v>
      </c>
      <c r="Z10553" s="3" t="s">
        <v>34</v>
      </c>
      <c r="AA10553" s="3">
        <v>0</v>
      </c>
      <c r="AB10553" s="3" t="s">
        <v>29</v>
      </c>
      <c r="AC10553" s="3">
        <v>1</v>
      </c>
    </row>
    <row r="10554" spans="1:29" hidden="1" outlineLevel="1" collapsed="1" x14ac:dyDescent="0.25">
      <c r="A10554" t="s">
        <v>34</v>
      </c>
      <c r="B10554" s="2" t="s">
        <v>39</v>
      </c>
      <c r="C10554" s="2" t="s">
        <v>40</v>
      </c>
      <c r="D10554" s="2" t="s">
        <v>41</v>
      </c>
      <c r="E10554" s="2" t="s">
        <v>42</v>
      </c>
      <c r="F10554" s="2" t="s">
        <v>43</v>
      </c>
      <c r="G10554" s="2" t="s">
        <v>28</v>
      </c>
      <c r="H10554" s="2" t="s">
        <v>44</v>
      </c>
      <c r="I10554" s="2" t="s">
        <v>8</v>
      </c>
      <c r="J10554" s="2" t="s">
        <v>45</v>
      </c>
      <c r="K10554" s="2" t="s">
        <v>46</v>
      </c>
      <c r="L10554" s="2" t="s">
        <v>47</v>
      </c>
      <c r="M10554" s="2" t="s">
        <v>27</v>
      </c>
      <c r="N10554" s="2" t="s">
        <v>48</v>
      </c>
      <c r="O10554" s="2" t="s">
        <v>49</v>
      </c>
      <c r="P10554" s="2" t="s">
        <v>50</v>
      </c>
      <c r="Q10554" s="2" t="s">
        <v>51</v>
      </c>
    </row>
    <row r="10555" spans="1:29" hidden="1" outlineLevel="1" collapsed="1" x14ac:dyDescent="0.25">
      <c r="A10555" t="s">
        <v>34</v>
      </c>
      <c r="B10555" s="4" t="s">
        <v>29</v>
      </c>
      <c r="C10555" s="4" t="s">
        <v>12993</v>
      </c>
      <c r="D10555" s="4" t="s">
        <v>12994</v>
      </c>
      <c r="E10555" s="4">
        <v>0.23454</v>
      </c>
      <c r="F10555" s="4">
        <v>8.7177799999999996E-3</v>
      </c>
      <c r="G10555" s="4">
        <v>1</v>
      </c>
      <c r="H10555" s="4">
        <v>1</v>
      </c>
      <c r="I10555" s="4">
        <v>1</v>
      </c>
      <c r="J10555" s="4" t="s">
        <v>12989</v>
      </c>
      <c r="K10555" s="4">
        <v>2</v>
      </c>
      <c r="L10555" s="4">
        <v>3625.57564</v>
      </c>
      <c r="M10555" s="4" t="s">
        <v>29</v>
      </c>
      <c r="N10555" s="4" t="s">
        <v>29</v>
      </c>
      <c r="O10555" s="4">
        <v>3.3029999999999999E-3</v>
      </c>
      <c r="P10555" s="4">
        <v>0.10050000000000001</v>
      </c>
      <c r="Q10555" s="4">
        <v>2.04</v>
      </c>
    </row>
    <row r="10556" spans="1:29" x14ac:dyDescent="0.25">
      <c r="A10556" s="3" t="s">
        <v>12498</v>
      </c>
      <c r="B10556" s="3" t="s">
        <v>30</v>
      </c>
      <c r="C10556" s="3" t="s">
        <v>12995</v>
      </c>
      <c r="D10556" s="3" t="s">
        <v>12996</v>
      </c>
      <c r="E10556" s="3">
        <v>4.8000000000000001E-2</v>
      </c>
      <c r="F10556" s="3">
        <v>0.997</v>
      </c>
      <c r="G10556" s="3">
        <v>4</v>
      </c>
      <c r="H10556" s="3">
        <v>1</v>
      </c>
      <c r="I10556" s="3">
        <v>1</v>
      </c>
      <c r="J10556" s="3">
        <v>1</v>
      </c>
      <c r="K10556" s="3">
        <v>583</v>
      </c>
      <c r="L10556" s="3">
        <v>67.3</v>
      </c>
      <c r="M10556" s="3">
        <v>7.97</v>
      </c>
      <c r="N10556" s="3">
        <v>3.15</v>
      </c>
      <c r="O10556" s="3">
        <v>1</v>
      </c>
      <c r="P10556" s="3" t="s">
        <v>34</v>
      </c>
      <c r="Q10556" s="3" t="s">
        <v>3464</v>
      </c>
      <c r="R10556" s="3" t="s">
        <v>34</v>
      </c>
      <c r="S10556" s="3" t="s">
        <v>12997</v>
      </c>
      <c r="T10556" s="3" t="s">
        <v>12998</v>
      </c>
      <c r="U10556" s="3" t="s">
        <v>12995</v>
      </c>
      <c r="V10556" s="3" t="s">
        <v>12999</v>
      </c>
      <c r="W10556" s="3" t="s">
        <v>1213</v>
      </c>
      <c r="X10556" s="3" t="s">
        <v>34</v>
      </c>
      <c r="Y10556" s="3" t="s">
        <v>34</v>
      </c>
      <c r="Z10556" s="3" t="s">
        <v>34</v>
      </c>
      <c r="AA10556" s="3">
        <v>0</v>
      </c>
      <c r="AB10556" s="3" t="s">
        <v>29</v>
      </c>
      <c r="AC10556" s="3">
        <v>1</v>
      </c>
    </row>
    <row r="10557" spans="1:29" hidden="1" outlineLevel="1" collapsed="1" x14ac:dyDescent="0.25">
      <c r="A10557" t="s">
        <v>34</v>
      </c>
      <c r="B10557" s="2" t="s">
        <v>39</v>
      </c>
      <c r="C10557" s="2" t="s">
        <v>40</v>
      </c>
      <c r="D10557" s="2" t="s">
        <v>41</v>
      </c>
      <c r="E10557" s="2" t="s">
        <v>42</v>
      </c>
      <c r="F10557" s="2" t="s">
        <v>43</v>
      </c>
      <c r="G10557" s="2" t="s">
        <v>28</v>
      </c>
      <c r="H10557" s="2" t="s">
        <v>44</v>
      </c>
      <c r="I10557" s="2" t="s">
        <v>8</v>
      </c>
      <c r="J10557" s="2" t="s">
        <v>45</v>
      </c>
      <c r="K10557" s="2" t="s">
        <v>46</v>
      </c>
      <c r="L10557" s="2" t="s">
        <v>47</v>
      </c>
      <c r="M10557" s="2" t="s">
        <v>27</v>
      </c>
      <c r="N10557" s="2" t="s">
        <v>48</v>
      </c>
      <c r="O10557" s="2" t="s">
        <v>49</v>
      </c>
      <c r="P10557" s="2" t="s">
        <v>50</v>
      </c>
      <c r="Q10557" s="2" t="s">
        <v>51</v>
      </c>
    </row>
    <row r="10558" spans="1:29" hidden="1" outlineLevel="1" collapsed="1" x14ac:dyDescent="0.25">
      <c r="A10558" t="s">
        <v>34</v>
      </c>
      <c r="B10558" s="4" t="s">
        <v>29</v>
      </c>
      <c r="C10558" s="4" t="s">
        <v>13000</v>
      </c>
      <c r="D10558" s="4" t="s">
        <v>13001</v>
      </c>
      <c r="E10558" s="4">
        <v>0.23454</v>
      </c>
      <c r="F10558" s="4">
        <v>8.7177799999999996E-3</v>
      </c>
      <c r="G10558" s="4">
        <v>1</v>
      </c>
      <c r="H10558" s="4">
        <v>1</v>
      </c>
      <c r="I10558" s="4">
        <v>1</v>
      </c>
      <c r="J10558" s="4" t="s">
        <v>12995</v>
      </c>
      <c r="K10558" s="4">
        <v>1</v>
      </c>
      <c r="L10558" s="4">
        <v>2382.0833899999998</v>
      </c>
      <c r="M10558" s="4" t="s">
        <v>29</v>
      </c>
      <c r="N10558" s="4" t="s">
        <v>29</v>
      </c>
      <c r="O10558" s="4">
        <v>3.3029999999999999E-3</v>
      </c>
      <c r="P10558" s="4">
        <v>0.1007</v>
      </c>
      <c r="Q10558" s="4">
        <v>3.15</v>
      </c>
    </row>
    <row r="10559" spans="1:29" x14ac:dyDescent="0.25">
      <c r="A10559" s="3" t="s">
        <v>13002</v>
      </c>
      <c r="B10559" s="3" t="s">
        <v>30</v>
      </c>
      <c r="C10559" s="3" t="s">
        <v>13003</v>
      </c>
      <c r="D10559" s="3" t="s">
        <v>13004</v>
      </c>
      <c r="E10559" s="3">
        <v>5.2999999999999999E-2</v>
      </c>
      <c r="F10559" s="3">
        <v>0.96899999999999997</v>
      </c>
      <c r="G10559" s="3">
        <v>10</v>
      </c>
      <c r="H10559" s="3">
        <v>1</v>
      </c>
      <c r="I10559" s="3">
        <v>1</v>
      </c>
      <c r="J10559" s="3">
        <v>1</v>
      </c>
      <c r="K10559" s="3">
        <v>344</v>
      </c>
      <c r="L10559" s="3">
        <v>39.299999999999997</v>
      </c>
      <c r="M10559" s="3">
        <v>8.82</v>
      </c>
      <c r="N10559" s="3">
        <v>2.61</v>
      </c>
      <c r="O10559" s="3">
        <v>1</v>
      </c>
      <c r="P10559" s="3" t="s">
        <v>315</v>
      </c>
      <c r="Q10559" s="3" t="s">
        <v>2310</v>
      </c>
      <c r="R10559" s="3" t="s">
        <v>1969</v>
      </c>
      <c r="S10559" s="3" t="s">
        <v>34</v>
      </c>
      <c r="T10559" s="3" t="s">
        <v>13005</v>
      </c>
      <c r="U10559" s="3" t="s">
        <v>13003</v>
      </c>
      <c r="V10559" s="3" t="s">
        <v>13006</v>
      </c>
      <c r="W10559" s="3" t="s">
        <v>38</v>
      </c>
      <c r="X10559" s="3" t="s">
        <v>8972</v>
      </c>
      <c r="Y10559" s="3" t="s">
        <v>34</v>
      </c>
      <c r="Z10559" s="3" t="s">
        <v>34</v>
      </c>
      <c r="AA10559" s="3">
        <v>1</v>
      </c>
      <c r="AB10559" s="3" t="s">
        <v>29</v>
      </c>
      <c r="AC10559" s="3">
        <v>1</v>
      </c>
    </row>
    <row r="10560" spans="1:29" hidden="1" outlineLevel="1" collapsed="1" x14ac:dyDescent="0.25">
      <c r="A10560" t="s">
        <v>34</v>
      </c>
      <c r="B10560" s="2" t="s">
        <v>39</v>
      </c>
      <c r="C10560" s="2" t="s">
        <v>40</v>
      </c>
      <c r="D10560" s="2" t="s">
        <v>41</v>
      </c>
      <c r="E10560" s="2" t="s">
        <v>42</v>
      </c>
      <c r="F10560" s="2" t="s">
        <v>43</v>
      </c>
      <c r="G10560" s="2" t="s">
        <v>28</v>
      </c>
      <c r="H10560" s="2" t="s">
        <v>44</v>
      </c>
      <c r="I10560" s="2" t="s">
        <v>8</v>
      </c>
      <c r="J10560" s="2" t="s">
        <v>45</v>
      </c>
      <c r="K10560" s="2" t="s">
        <v>46</v>
      </c>
      <c r="L10560" s="2" t="s">
        <v>47</v>
      </c>
      <c r="M10560" s="2" t="s">
        <v>27</v>
      </c>
      <c r="N10560" s="2" t="s">
        <v>48</v>
      </c>
      <c r="O10560" s="2" t="s">
        <v>49</v>
      </c>
      <c r="P10560" s="2" t="s">
        <v>50</v>
      </c>
      <c r="Q10560" s="2" t="s">
        <v>51</v>
      </c>
    </row>
    <row r="10561" spans="1:29" hidden="1" outlineLevel="1" collapsed="1" x14ac:dyDescent="0.25">
      <c r="A10561" t="s">
        <v>34</v>
      </c>
      <c r="B10561" s="4" t="s">
        <v>29</v>
      </c>
      <c r="C10561" s="4" t="s">
        <v>13007</v>
      </c>
      <c r="D10561" s="4" t="s">
        <v>34</v>
      </c>
      <c r="E10561" s="4">
        <v>0.24413199999999999</v>
      </c>
      <c r="F10561" s="4">
        <v>9.4906499999999998E-3</v>
      </c>
      <c r="G10561" s="4">
        <v>1</v>
      </c>
      <c r="H10561" s="4">
        <v>1</v>
      </c>
      <c r="I10561" s="4">
        <v>1</v>
      </c>
      <c r="J10561" s="4" t="s">
        <v>13003</v>
      </c>
      <c r="K10561" s="4">
        <v>1</v>
      </c>
      <c r="L10561" s="4">
        <v>3632.8442500000001</v>
      </c>
      <c r="M10561" s="4" t="s">
        <v>29</v>
      </c>
      <c r="N10561" s="4" t="s">
        <v>29</v>
      </c>
      <c r="O10561" s="4">
        <v>3.6250000000000002E-3</v>
      </c>
      <c r="P10561" s="4">
        <v>0.1074</v>
      </c>
      <c r="Q10561" s="4">
        <v>2.61</v>
      </c>
    </row>
    <row r="10562" spans="1:29" x14ac:dyDescent="0.25">
      <c r="A10562" s="3" t="s">
        <v>13002</v>
      </c>
      <c r="B10562" s="3" t="s">
        <v>30</v>
      </c>
      <c r="C10562" s="3" t="s">
        <v>13008</v>
      </c>
      <c r="D10562" s="3" t="s">
        <v>13009</v>
      </c>
      <c r="E10562" s="3">
        <v>5.2999999999999999E-2</v>
      </c>
      <c r="F10562" s="3">
        <v>0.96699999999999997</v>
      </c>
      <c r="G10562" s="3">
        <v>1</v>
      </c>
      <c r="H10562" s="3">
        <v>1</v>
      </c>
      <c r="I10562" s="3">
        <v>2</v>
      </c>
      <c r="J10562" s="3">
        <v>1</v>
      </c>
      <c r="K10562" s="3">
        <v>780</v>
      </c>
      <c r="L10562" s="3">
        <v>84.7</v>
      </c>
      <c r="M10562" s="3">
        <v>5.71</v>
      </c>
      <c r="N10562" s="3">
        <v>3.85</v>
      </c>
      <c r="O10562" s="3">
        <v>1</v>
      </c>
      <c r="P10562" s="3" t="s">
        <v>4346</v>
      </c>
      <c r="Q10562" s="3" t="s">
        <v>34</v>
      </c>
      <c r="R10562" s="3" t="s">
        <v>2187</v>
      </c>
      <c r="S10562" s="3" t="s">
        <v>13010</v>
      </c>
      <c r="T10562" s="3" t="s">
        <v>13011</v>
      </c>
      <c r="U10562" s="3" t="s">
        <v>13008</v>
      </c>
      <c r="V10562" s="3" t="s">
        <v>13012</v>
      </c>
      <c r="W10562" s="3" t="s">
        <v>976</v>
      </c>
      <c r="X10562" s="3" t="s">
        <v>2315</v>
      </c>
      <c r="Y10562" s="3" t="s">
        <v>34</v>
      </c>
      <c r="Z10562" s="3" t="s">
        <v>34</v>
      </c>
      <c r="AA10562" s="3">
        <v>1</v>
      </c>
      <c r="AB10562" s="3" t="s">
        <v>29</v>
      </c>
      <c r="AC10562" s="3">
        <v>1</v>
      </c>
    </row>
    <row r="10563" spans="1:29" hidden="1" outlineLevel="1" collapsed="1" x14ac:dyDescent="0.25">
      <c r="A10563" t="s">
        <v>34</v>
      </c>
      <c r="B10563" s="2" t="s">
        <v>39</v>
      </c>
      <c r="C10563" s="2" t="s">
        <v>40</v>
      </c>
      <c r="D10563" s="2" t="s">
        <v>41</v>
      </c>
      <c r="E10563" s="2" t="s">
        <v>42</v>
      </c>
      <c r="F10563" s="2" t="s">
        <v>43</v>
      </c>
      <c r="G10563" s="2" t="s">
        <v>28</v>
      </c>
      <c r="H10563" s="2" t="s">
        <v>44</v>
      </c>
      <c r="I10563" s="2" t="s">
        <v>8</v>
      </c>
      <c r="J10563" s="2" t="s">
        <v>45</v>
      </c>
      <c r="K10563" s="2" t="s">
        <v>46</v>
      </c>
      <c r="L10563" s="2" t="s">
        <v>47</v>
      </c>
      <c r="M10563" s="2" t="s">
        <v>27</v>
      </c>
      <c r="N10563" s="2" t="s">
        <v>48</v>
      </c>
      <c r="O10563" s="2" t="s">
        <v>49</v>
      </c>
      <c r="P10563" s="2" t="s">
        <v>50</v>
      </c>
      <c r="Q10563" s="2" t="s">
        <v>51</v>
      </c>
    </row>
    <row r="10564" spans="1:29" hidden="1" outlineLevel="1" collapsed="1" x14ac:dyDescent="0.25">
      <c r="A10564" t="s">
        <v>34</v>
      </c>
      <c r="B10564" s="4" t="s">
        <v>29</v>
      </c>
      <c r="C10564" s="4" t="s">
        <v>13013</v>
      </c>
      <c r="D10564" s="4" t="s">
        <v>34</v>
      </c>
      <c r="E10564" s="4">
        <v>0.24535100000000001</v>
      </c>
      <c r="F10564" s="4">
        <v>9.6172199999999992E-3</v>
      </c>
      <c r="G10564" s="4">
        <v>1</v>
      </c>
      <c r="H10564" s="4">
        <v>1</v>
      </c>
      <c r="I10564" s="4">
        <v>2</v>
      </c>
      <c r="J10564" s="4" t="s">
        <v>13008</v>
      </c>
      <c r="K10564" s="4">
        <v>0</v>
      </c>
      <c r="L10564" s="4">
        <v>1011.5469399999999</v>
      </c>
      <c r="M10564" s="4" t="s">
        <v>29</v>
      </c>
      <c r="N10564" s="4" t="s">
        <v>29</v>
      </c>
      <c r="O10564" s="4">
        <v>3.6700000000000001E-3</v>
      </c>
      <c r="P10564" s="4">
        <v>0.108</v>
      </c>
      <c r="Q10564" s="4">
        <v>1.93</v>
      </c>
    </row>
    <row r="10565" spans="1:29" x14ac:dyDescent="0.25">
      <c r="A10565" s="3" t="s">
        <v>13002</v>
      </c>
      <c r="B10565" s="3" t="s">
        <v>30</v>
      </c>
      <c r="C10565" s="3" t="s">
        <v>13014</v>
      </c>
      <c r="D10565" s="3" t="s">
        <v>13015</v>
      </c>
      <c r="E10565" s="3">
        <v>5.6000000000000001E-2</v>
      </c>
      <c r="F10565" s="3">
        <v>0.95399999999999996</v>
      </c>
      <c r="G10565" s="3">
        <v>9</v>
      </c>
      <c r="H10565" s="3">
        <v>1</v>
      </c>
      <c r="I10565" s="3">
        <v>1</v>
      </c>
      <c r="J10565" s="3">
        <v>1</v>
      </c>
      <c r="K10565" s="3">
        <v>395</v>
      </c>
      <c r="L10565" s="3">
        <v>45.9</v>
      </c>
      <c r="M10565" s="3">
        <v>6.84</v>
      </c>
      <c r="N10565" s="3">
        <v>4.0199999999999996</v>
      </c>
      <c r="O10565" s="3">
        <v>1</v>
      </c>
      <c r="P10565" s="3" t="s">
        <v>315</v>
      </c>
      <c r="Q10565" s="3" t="s">
        <v>12254</v>
      </c>
      <c r="R10565" s="3" t="s">
        <v>5895</v>
      </c>
      <c r="S10565" s="3" t="s">
        <v>13016</v>
      </c>
      <c r="T10565" s="3" t="s">
        <v>13017</v>
      </c>
      <c r="U10565" s="3" t="s">
        <v>13014</v>
      </c>
      <c r="V10565" s="3" t="s">
        <v>13018</v>
      </c>
      <c r="W10565" s="3" t="s">
        <v>2549</v>
      </c>
      <c r="X10565" s="3" t="s">
        <v>13019</v>
      </c>
      <c r="Y10565" s="3" t="s">
        <v>34</v>
      </c>
      <c r="Z10565" s="3" t="s">
        <v>34</v>
      </c>
      <c r="AA10565" s="3">
        <v>2</v>
      </c>
      <c r="AB10565" s="3" t="s">
        <v>29</v>
      </c>
      <c r="AC10565" s="3">
        <v>1</v>
      </c>
    </row>
    <row r="10566" spans="1:29" hidden="1" outlineLevel="1" collapsed="1" x14ac:dyDescent="0.25">
      <c r="A10566" t="s">
        <v>34</v>
      </c>
      <c r="B10566" s="2" t="s">
        <v>39</v>
      </c>
      <c r="C10566" s="2" t="s">
        <v>40</v>
      </c>
      <c r="D10566" s="2" t="s">
        <v>41</v>
      </c>
      <c r="E10566" s="2" t="s">
        <v>42</v>
      </c>
      <c r="F10566" s="2" t="s">
        <v>43</v>
      </c>
      <c r="G10566" s="2" t="s">
        <v>28</v>
      </c>
      <c r="H10566" s="2" t="s">
        <v>44</v>
      </c>
      <c r="I10566" s="2" t="s">
        <v>8</v>
      </c>
      <c r="J10566" s="2" t="s">
        <v>45</v>
      </c>
      <c r="K10566" s="2" t="s">
        <v>46</v>
      </c>
      <c r="L10566" s="2" t="s">
        <v>47</v>
      </c>
      <c r="M10566" s="2" t="s">
        <v>27</v>
      </c>
      <c r="N10566" s="2" t="s">
        <v>48</v>
      </c>
      <c r="O10566" s="2" t="s">
        <v>49</v>
      </c>
      <c r="P10566" s="2" t="s">
        <v>50</v>
      </c>
      <c r="Q10566" s="2" t="s">
        <v>51</v>
      </c>
    </row>
    <row r="10567" spans="1:29" hidden="1" outlineLevel="1" collapsed="1" x14ac:dyDescent="0.25">
      <c r="A10567" t="s">
        <v>34</v>
      </c>
      <c r="B10567" s="4" t="s">
        <v>29</v>
      </c>
      <c r="C10567" s="4" t="s">
        <v>13020</v>
      </c>
      <c r="D10567" s="4" t="s">
        <v>12263</v>
      </c>
      <c r="E10567" s="4">
        <v>0.25027100000000002</v>
      </c>
      <c r="F10567" s="4">
        <v>9.9898199999999999E-3</v>
      </c>
      <c r="G10567" s="4">
        <v>1</v>
      </c>
      <c r="H10567" s="4">
        <v>1</v>
      </c>
      <c r="I10567" s="4">
        <v>1</v>
      </c>
      <c r="J10567" s="4" t="s">
        <v>13014</v>
      </c>
      <c r="K10567" s="4">
        <v>1</v>
      </c>
      <c r="L10567" s="4">
        <v>4216.9165300000004</v>
      </c>
      <c r="M10567" s="4" t="s">
        <v>29</v>
      </c>
      <c r="N10567" s="4" t="s">
        <v>29</v>
      </c>
      <c r="O10567" s="4">
        <v>3.8479999999999999E-3</v>
      </c>
      <c r="P10567" s="4">
        <v>0.1111</v>
      </c>
      <c r="Q10567" s="4">
        <v>4.0199999999999996</v>
      </c>
    </row>
    <row r="10568" spans="1:29" x14ac:dyDescent="0.25">
      <c r="A10568" s="3" t="s">
        <v>13002</v>
      </c>
      <c r="B10568" s="3" t="s">
        <v>30</v>
      </c>
      <c r="C10568" s="3" t="s">
        <v>13021</v>
      </c>
      <c r="D10568" s="3" t="s">
        <v>13022</v>
      </c>
      <c r="E10568" s="3">
        <v>5.6000000000000001E-2</v>
      </c>
      <c r="F10568" s="3">
        <v>0.95399999999999996</v>
      </c>
      <c r="G10568" s="3">
        <v>8</v>
      </c>
      <c r="H10568" s="3">
        <v>1</v>
      </c>
      <c r="I10568" s="3">
        <v>1</v>
      </c>
      <c r="J10568" s="3">
        <v>1</v>
      </c>
      <c r="K10568" s="3">
        <v>465</v>
      </c>
      <c r="L10568" s="3">
        <v>51.4</v>
      </c>
      <c r="M10568" s="3">
        <v>5.62</v>
      </c>
      <c r="N10568" s="3">
        <v>4.1399999999999997</v>
      </c>
      <c r="O10568" s="3">
        <v>1</v>
      </c>
      <c r="P10568" s="3" t="s">
        <v>636</v>
      </c>
      <c r="Q10568" s="3" t="s">
        <v>2066</v>
      </c>
      <c r="R10568" s="3" t="s">
        <v>1044</v>
      </c>
      <c r="S10568" s="3" t="s">
        <v>13023</v>
      </c>
      <c r="T10568" s="3" t="s">
        <v>34</v>
      </c>
      <c r="U10568" s="3" t="s">
        <v>13021</v>
      </c>
      <c r="V10568" s="3" t="s">
        <v>34</v>
      </c>
      <c r="W10568" s="3" t="s">
        <v>193</v>
      </c>
      <c r="X10568" s="3" t="s">
        <v>34</v>
      </c>
      <c r="Y10568" s="3" t="s">
        <v>34</v>
      </c>
      <c r="Z10568" s="3" t="s">
        <v>34</v>
      </c>
      <c r="AA10568" s="3">
        <v>0</v>
      </c>
      <c r="AB10568" s="3" t="s">
        <v>29</v>
      </c>
      <c r="AC10568" s="3">
        <v>1</v>
      </c>
    </row>
    <row r="10569" spans="1:29" hidden="1" outlineLevel="1" collapsed="1" x14ac:dyDescent="0.25">
      <c r="A10569" t="s">
        <v>34</v>
      </c>
      <c r="B10569" s="2" t="s">
        <v>39</v>
      </c>
      <c r="C10569" s="2" t="s">
        <v>40</v>
      </c>
      <c r="D10569" s="2" t="s">
        <v>41</v>
      </c>
      <c r="E10569" s="2" t="s">
        <v>42</v>
      </c>
      <c r="F10569" s="2" t="s">
        <v>43</v>
      </c>
      <c r="G10569" s="2" t="s">
        <v>28</v>
      </c>
      <c r="H10569" s="2" t="s">
        <v>44</v>
      </c>
      <c r="I10569" s="2" t="s">
        <v>8</v>
      </c>
      <c r="J10569" s="2" t="s">
        <v>45</v>
      </c>
      <c r="K10569" s="2" t="s">
        <v>46</v>
      </c>
      <c r="L10569" s="2" t="s">
        <v>47</v>
      </c>
      <c r="M10569" s="2" t="s">
        <v>27</v>
      </c>
      <c r="N10569" s="2" t="s">
        <v>48</v>
      </c>
      <c r="O10569" s="2" t="s">
        <v>49</v>
      </c>
      <c r="P10569" s="2" t="s">
        <v>50</v>
      </c>
      <c r="Q10569" s="2" t="s">
        <v>51</v>
      </c>
    </row>
    <row r="10570" spans="1:29" hidden="1" outlineLevel="1" collapsed="1" x14ac:dyDescent="0.25">
      <c r="A10570" t="s">
        <v>34</v>
      </c>
      <c r="B10570" s="4" t="s">
        <v>29</v>
      </c>
      <c r="C10570" s="4" t="s">
        <v>13024</v>
      </c>
      <c r="D10570" s="4" t="s">
        <v>13025</v>
      </c>
      <c r="E10570" s="4">
        <v>0.25027100000000002</v>
      </c>
      <c r="F10570" s="4">
        <v>9.9898199999999999E-3</v>
      </c>
      <c r="G10570" s="4">
        <v>1</v>
      </c>
      <c r="H10570" s="4">
        <v>1</v>
      </c>
      <c r="I10570" s="4">
        <v>1</v>
      </c>
      <c r="J10570" s="4" t="s">
        <v>13021</v>
      </c>
      <c r="K10570" s="4">
        <v>0</v>
      </c>
      <c r="L10570" s="4">
        <v>4284.9979400000002</v>
      </c>
      <c r="M10570" s="4" t="s">
        <v>29</v>
      </c>
      <c r="N10570" s="4" t="s">
        <v>29</v>
      </c>
      <c r="O10570" s="4">
        <v>3.8479999999999999E-3</v>
      </c>
      <c r="P10570" s="4">
        <v>0.1111</v>
      </c>
      <c r="Q10570" s="4">
        <v>4.1399999999999997</v>
      </c>
    </row>
    <row r="10571" spans="1:29" x14ac:dyDescent="0.25">
      <c r="A10571" s="3" t="s">
        <v>13002</v>
      </c>
      <c r="B10571" s="3" t="s">
        <v>30</v>
      </c>
      <c r="C10571" s="3" t="s">
        <v>13026</v>
      </c>
      <c r="D10571" s="3" t="s">
        <v>13027</v>
      </c>
      <c r="E10571" s="3">
        <v>5.6000000000000001E-2</v>
      </c>
      <c r="F10571" s="3">
        <v>0.94699999999999995</v>
      </c>
      <c r="G10571" s="3">
        <v>7</v>
      </c>
      <c r="H10571" s="3">
        <v>1</v>
      </c>
      <c r="I10571" s="3">
        <v>1</v>
      </c>
      <c r="J10571" s="3">
        <v>1</v>
      </c>
      <c r="K10571" s="3">
        <v>580</v>
      </c>
      <c r="L10571" s="3">
        <v>65</v>
      </c>
      <c r="M10571" s="3">
        <v>9.11</v>
      </c>
      <c r="N10571" s="3">
        <v>4.46</v>
      </c>
      <c r="O10571" s="3">
        <v>1</v>
      </c>
      <c r="P10571" s="3" t="s">
        <v>34</v>
      </c>
      <c r="Q10571" s="3" t="s">
        <v>34</v>
      </c>
      <c r="R10571" s="3" t="s">
        <v>34</v>
      </c>
      <c r="S10571" s="3" t="s">
        <v>13028</v>
      </c>
      <c r="T10571" s="3" t="s">
        <v>34</v>
      </c>
      <c r="U10571" s="3" t="s">
        <v>13026</v>
      </c>
      <c r="V10571" s="3" t="s">
        <v>34</v>
      </c>
      <c r="W10571" s="3" t="s">
        <v>1503</v>
      </c>
      <c r="X10571" s="3" t="s">
        <v>34</v>
      </c>
      <c r="Y10571" s="3" t="s">
        <v>34</v>
      </c>
      <c r="Z10571" s="3" t="s">
        <v>34</v>
      </c>
      <c r="AA10571" s="3">
        <v>0</v>
      </c>
      <c r="AB10571" s="3" t="s">
        <v>29</v>
      </c>
      <c r="AC10571" s="3">
        <v>1</v>
      </c>
    </row>
    <row r="10572" spans="1:29" hidden="1" outlineLevel="1" collapsed="1" x14ac:dyDescent="0.25">
      <c r="A10572" t="s">
        <v>34</v>
      </c>
      <c r="B10572" s="2" t="s">
        <v>39</v>
      </c>
      <c r="C10572" s="2" t="s">
        <v>40</v>
      </c>
      <c r="D10572" s="2" t="s">
        <v>41</v>
      </c>
      <c r="E10572" s="2" t="s">
        <v>42</v>
      </c>
      <c r="F10572" s="2" t="s">
        <v>43</v>
      </c>
      <c r="G10572" s="2" t="s">
        <v>28</v>
      </c>
      <c r="H10572" s="2" t="s">
        <v>44</v>
      </c>
      <c r="I10572" s="2" t="s">
        <v>8</v>
      </c>
      <c r="J10572" s="2" t="s">
        <v>45</v>
      </c>
      <c r="K10572" s="2" t="s">
        <v>46</v>
      </c>
      <c r="L10572" s="2" t="s">
        <v>47</v>
      </c>
      <c r="M10572" s="2" t="s">
        <v>27</v>
      </c>
      <c r="N10572" s="2" t="s">
        <v>48</v>
      </c>
      <c r="O10572" s="2" t="s">
        <v>49</v>
      </c>
      <c r="P10572" s="2" t="s">
        <v>50</v>
      </c>
      <c r="Q10572" s="2" t="s">
        <v>51</v>
      </c>
    </row>
    <row r="10573" spans="1:29" hidden="1" outlineLevel="1" collapsed="1" x14ac:dyDescent="0.25">
      <c r="A10573" t="s">
        <v>34</v>
      </c>
      <c r="B10573" s="4" t="s">
        <v>29</v>
      </c>
      <c r="C10573" s="4" t="s">
        <v>13029</v>
      </c>
      <c r="D10573" s="4" t="s">
        <v>13030</v>
      </c>
      <c r="E10573" s="4">
        <v>0.25275799999999998</v>
      </c>
      <c r="F10573" s="4">
        <v>9.9898199999999999E-3</v>
      </c>
      <c r="G10573" s="4">
        <v>1</v>
      </c>
      <c r="H10573" s="4">
        <v>1</v>
      </c>
      <c r="I10573" s="4">
        <v>1</v>
      </c>
      <c r="J10573" s="4" t="s">
        <v>13026</v>
      </c>
      <c r="K10573" s="4">
        <v>2</v>
      </c>
      <c r="L10573" s="4">
        <v>4105.0423799999999</v>
      </c>
      <c r="M10573" s="4" t="s">
        <v>29</v>
      </c>
      <c r="N10573" s="4" t="s">
        <v>29</v>
      </c>
      <c r="O10573" s="4">
        <v>3.8479999999999999E-3</v>
      </c>
      <c r="P10573" s="4">
        <v>0.1129</v>
      </c>
      <c r="Q10573" s="4">
        <v>4.46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249"/>
  <sheetViews>
    <sheetView workbookViewId="0"/>
  </sheetViews>
  <sheetFormatPr defaultRowHeight="15" x14ac:dyDescent="0.25"/>
  <cols>
    <col min="2" max="2" width="56.28515625" bestFit="1" customWidth="1"/>
    <col min="3" max="3" width="68.5703125" bestFit="1" customWidth="1"/>
  </cols>
  <sheetData>
    <row r="1" spans="1:16" x14ac:dyDescent="0.25">
      <c r="A1" s="1" t="s">
        <v>39</v>
      </c>
      <c r="B1" s="1" t="s">
        <v>40</v>
      </c>
      <c r="C1" s="1" t="s">
        <v>41</v>
      </c>
      <c r="D1" s="1" t="s">
        <v>42</v>
      </c>
      <c r="E1" s="1" t="s">
        <v>43</v>
      </c>
      <c r="F1" s="1" t="s">
        <v>28</v>
      </c>
      <c r="G1" s="1" t="s">
        <v>44</v>
      </c>
      <c r="H1" s="1" t="s">
        <v>8</v>
      </c>
      <c r="I1" s="1" t="s">
        <v>45</v>
      </c>
      <c r="J1" s="1" t="s">
        <v>46</v>
      </c>
      <c r="K1" s="1" t="s">
        <v>47</v>
      </c>
      <c r="L1" s="1" t="s">
        <v>27</v>
      </c>
      <c r="M1" s="1" t="s">
        <v>48</v>
      </c>
      <c r="N1" s="1" t="s">
        <v>49</v>
      </c>
      <c r="O1" s="1" t="s">
        <v>50</v>
      </c>
      <c r="P1" s="1" t="s">
        <v>51</v>
      </c>
    </row>
    <row r="2" spans="1:16" x14ac:dyDescent="0.25">
      <c r="A2" s="3" t="s">
        <v>29</v>
      </c>
      <c r="B2" s="3" t="s">
        <v>3604</v>
      </c>
      <c r="C2" s="3" t="s">
        <v>3605</v>
      </c>
      <c r="D2" s="3">
        <v>7.6902600000000002E-4</v>
      </c>
      <c r="E2" s="3">
        <v>1.5434800000000001E-4</v>
      </c>
      <c r="F2" s="3">
        <v>1</v>
      </c>
      <c r="G2" s="3">
        <v>1</v>
      </c>
      <c r="H2" s="3">
        <v>2</v>
      </c>
      <c r="I2" s="3" t="s">
        <v>3597</v>
      </c>
      <c r="J2" s="3">
        <v>0</v>
      </c>
      <c r="K2" s="3">
        <v>2189.9485800000002</v>
      </c>
      <c r="L2" s="3" t="s">
        <v>29</v>
      </c>
      <c r="M2" s="3" t="s">
        <v>29</v>
      </c>
      <c r="N2" s="3">
        <v>6.5770000000000002E-5</v>
      </c>
      <c r="O2" s="3">
        <v>6.7260000000000003E-5</v>
      </c>
      <c r="P2" s="3">
        <v>3.46</v>
      </c>
    </row>
    <row r="3" spans="1:16" x14ac:dyDescent="0.25">
      <c r="A3" s="3" t="s">
        <v>29</v>
      </c>
      <c r="B3" s="3" t="s">
        <v>347</v>
      </c>
      <c r="C3" s="3" t="s">
        <v>348</v>
      </c>
      <c r="D3" s="3">
        <v>1.8575899999999999E-4</v>
      </c>
      <c r="E3" s="3">
        <v>1.5434800000000001E-4</v>
      </c>
      <c r="F3" s="3">
        <v>1</v>
      </c>
      <c r="G3" s="3">
        <v>1</v>
      </c>
      <c r="H3" s="3">
        <v>8</v>
      </c>
      <c r="I3" s="3" t="s">
        <v>313</v>
      </c>
      <c r="J3" s="3">
        <v>1</v>
      </c>
      <c r="K3" s="3">
        <v>3345.4902299999999</v>
      </c>
      <c r="L3" s="3" t="s">
        <v>29</v>
      </c>
      <c r="M3" s="3" t="s">
        <v>29</v>
      </c>
      <c r="N3" s="3">
        <v>6.5770000000000002E-5</v>
      </c>
      <c r="O3" s="3">
        <v>1.2130000000000001E-5</v>
      </c>
      <c r="P3" s="3">
        <v>4.78</v>
      </c>
    </row>
    <row r="4" spans="1:16" x14ac:dyDescent="0.25">
      <c r="A4" s="3" t="s">
        <v>29</v>
      </c>
      <c r="B4" s="3" t="s">
        <v>1154</v>
      </c>
      <c r="C4" s="3" t="s">
        <v>1155</v>
      </c>
      <c r="D4" s="3">
        <v>1.3468200000000001E-4</v>
      </c>
      <c r="E4" s="3">
        <v>1.5434800000000001E-4</v>
      </c>
      <c r="F4" s="3">
        <v>1</v>
      </c>
      <c r="G4" s="3">
        <v>1</v>
      </c>
      <c r="H4" s="3">
        <v>1</v>
      </c>
      <c r="I4" s="3" t="s">
        <v>1135</v>
      </c>
      <c r="J4" s="3">
        <v>2</v>
      </c>
      <c r="K4" s="3">
        <v>2529.2670199999998</v>
      </c>
      <c r="L4" s="3" t="s">
        <v>29</v>
      </c>
      <c r="M4" s="3" t="s">
        <v>29</v>
      </c>
      <c r="N4" s="3">
        <v>6.5770000000000002E-5</v>
      </c>
      <c r="O4" s="3">
        <v>8.174E-6</v>
      </c>
      <c r="P4" s="3">
        <v>3.23</v>
      </c>
    </row>
    <row r="5" spans="1:16" x14ac:dyDescent="0.25">
      <c r="A5" s="3" t="s">
        <v>29</v>
      </c>
      <c r="B5" s="3" t="s">
        <v>353</v>
      </c>
      <c r="C5" s="3" t="s">
        <v>53</v>
      </c>
      <c r="D5" s="3">
        <v>1.02803E-4</v>
      </c>
      <c r="E5" s="3">
        <v>1.5434800000000001E-4</v>
      </c>
      <c r="F5" s="3">
        <v>1</v>
      </c>
      <c r="G5" s="3">
        <v>1</v>
      </c>
      <c r="H5" s="3">
        <v>4</v>
      </c>
      <c r="I5" s="3" t="s">
        <v>313</v>
      </c>
      <c r="J5" s="3">
        <v>2</v>
      </c>
      <c r="K5" s="3">
        <v>2638.1992100000002</v>
      </c>
      <c r="L5" s="3" t="s">
        <v>29</v>
      </c>
      <c r="M5" s="3" t="s">
        <v>29</v>
      </c>
      <c r="N5" s="3">
        <v>6.5770000000000002E-5</v>
      </c>
      <c r="O5" s="3">
        <v>5.9179999999999999E-6</v>
      </c>
      <c r="P5" s="3">
        <v>3.33</v>
      </c>
    </row>
    <row r="6" spans="1:16" x14ac:dyDescent="0.25">
      <c r="A6" s="3" t="s">
        <v>29</v>
      </c>
      <c r="B6" s="3" t="s">
        <v>986</v>
      </c>
      <c r="C6" s="3" t="s">
        <v>987</v>
      </c>
      <c r="D6" s="3">
        <v>3.6487899999999997E-4</v>
      </c>
      <c r="E6" s="3">
        <v>1.5434800000000001E-4</v>
      </c>
      <c r="F6" s="3">
        <v>1</v>
      </c>
      <c r="G6" s="3">
        <v>1</v>
      </c>
      <c r="H6" s="3">
        <v>7</v>
      </c>
      <c r="I6" s="3" t="s">
        <v>969</v>
      </c>
      <c r="J6" s="3">
        <v>1</v>
      </c>
      <c r="K6" s="3">
        <v>4854.4866099999999</v>
      </c>
      <c r="L6" s="3" t="s">
        <v>29</v>
      </c>
      <c r="M6" s="3" t="s">
        <v>29</v>
      </c>
      <c r="N6" s="3">
        <v>6.5770000000000002E-5</v>
      </c>
      <c r="O6" s="3">
        <v>2.7370000000000001E-5</v>
      </c>
      <c r="P6" s="3">
        <v>4.13</v>
      </c>
    </row>
    <row r="7" spans="1:16" x14ac:dyDescent="0.25">
      <c r="A7" s="3" t="s">
        <v>29</v>
      </c>
      <c r="B7" s="3" t="s">
        <v>219</v>
      </c>
      <c r="C7" s="3" t="s">
        <v>220</v>
      </c>
      <c r="D7" s="3">
        <v>1.4834199999999999E-5</v>
      </c>
      <c r="E7" s="3">
        <v>1.5434800000000001E-4</v>
      </c>
      <c r="F7" s="3">
        <v>1</v>
      </c>
      <c r="G7" s="3">
        <v>1</v>
      </c>
      <c r="H7" s="3">
        <v>1</v>
      </c>
      <c r="I7" s="3" t="s">
        <v>185</v>
      </c>
      <c r="J7" s="3">
        <v>1</v>
      </c>
      <c r="K7" s="3">
        <v>2456.0725499999999</v>
      </c>
      <c r="L7" s="3" t="s">
        <v>29</v>
      </c>
      <c r="M7" s="3" t="s">
        <v>29</v>
      </c>
      <c r="N7" s="3">
        <v>6.5770000000000002E-5</v>
      </c>
      <c r="O7" s="3">
        <v>5.707E-7</v>
      </c>
      <c r="P7" s="3">
        <v>4.16</v>
      </c>
    </row>
    <row r="8" spans="1:16" x14ac:dyDescent="0.25">
      <c r="A8" s="3" t="s">
        <v>29</v>
      </c>
      <c r="B8" s="3" t="s">
        <v>358</v>
      </c>
      <c r="C8" s="3" t="s">
        <v>359</v>
      </c>
      <c r="D8" s="3">
        <v>3.6035399999999997E-5</v>
      </c>
      <c r="E8" s="3">
        <v>1.5434800000000001E-4</v>
      </c>
      <c r="F8" s="3">
        <v>1</v>
      </c>
      <c r="G8" s="3">
        <v>1</v>
      </c>
      <c r="H8" s="3">
        <v>6</v>
      </c>
      <c r="I8" s="3" t="s">
        <v>313</v>
      </c>
      <c r="J8" s="3">
        <v>0</v>
      </c>
      <c r="K8" s="3">
        <v>2601.1313700000001</v>
      </c>
      <c r="L8" s="3" t="s">
        <v>29</v>
      </c>
      <c r="M8" s="3" t="s">
        <v>29</v>
      </c>
      <c r="N8" s="3">
        <v>6.5770000000000002E-5</v>
      </c>
      <c r="O8" s="3">
        <v>1.6670000000000001E-6</v>
      </c>
      <c r="P8" s="3">
        <v>4.29</v>
      </c>
    </row>
    <row r="9" spans="1:16" x14ac:dyDescent="0.25">
      <c r="A9" s="3" t="s">
        <v>29</v>
      </c>
      <c r="B9" s="3" t="s">
        <v>217</v>
      </c>
      <c r="C9" s="3" t="s">
        <v>218</v>
      </c>
      <c r="D9" s="3">
        <v>1.21513E-4</v>
      </c>
      <c r="E9" s="3">
        <v>1.5434800000000001E-4</v>
      </c>
      <c r="F9" s="3">
        <v>1</v>
      </c>
      <c r="G9" s="3">
        <v>1</v>
      </c>
      <c r="H9" s="3">
        <v>2</v>
      </c>
      <c r="I9" s="3" t="s">
        <v>185</v>
      </c>
      <c r="J9" s="3">
        <v>2</v>
      </c>
      <c r="K9" s="3">
        <v>2612.1736599999999</v>
      </c>
      <c r="L9" s="3" t="s">
        <v>29</v>
      </c>
      <c r="M9" s="3" t="s">
        <v>29</v>
      </c>
      <c r="N9" s="3">
        <v>6.5770000000000002E-5</v>
      </c>
      <c r="O9" s="3">
        <v>7.2219999999999996E-6</v>
      </c>
      <c r="P9" s="3">
        <v>4.8</v>
      </c>
    </row>
    <row r="10" spans="1:16" x14ac:dyDescent="0.25">
      <c r="A10" s="3" t="s">
        <v>29</v>
      </c>
      <c r="B10" s="3" t="s">
        <v>1422</v>
      </c>
      <c r="C10" s="3" t="s">
        <v>1423</v>
      </c>
      <c r="D10" s="3">
        <v>6.0241099999999996E-4</v>
      </c>
      <c r="E10" s="3">
        <v>1.5434800000000001E-4</v>
      </c>
      <c r="F10" s="3">
        <v>1</v>
      </c>
      <c r="G10" s="3">
        <v>1</v>
      </c>
      <c r="H10" s="3">
        <v>1</v>
      </c>
      <c r="I10" s="3" t="s">
        <v>1403</v>
      </c>
      <c r="J10" s="3">
        <v>1</v>
      </c>
      <c r="K10" s="3">
        <v>3976.86744</v>
      </c>
      <c r="L10" s="3" t="s">
        <v>29</v>
      </c>
      <c r="M10" s="3" t="s">
        <v>29</v>
      </c>
      <c r="N10" s="3">
        <v>6.5770000000000002E-5</v>
      </c>
      <c r="O10" s="3">
        <v>5.0040000000000002E-5</v>
      </c>
      <c r="P10" s="3">
        <v>3.49</v>
      </c>
    </row>
    <row r="11" spans="1:16" x14ac:dyDescent="0.25">
      <c r="A11" s="3" t="s">
        <v>29</v>
      </c>
      <c r="B11" s="3" t="s">
        <v>1424</v>
      </c>
      <c r="C11" s="3" t="s">
        <v>1425</v>
      </c>
      <c r="D11" s="3">
        <v>5.4354299999999996E-4</v>
      </c>
      <c r="E11" s="3">
        <v>1.5434800000000001E-4</v>
      </c>
      <c r="F11" s="3">
        <v>1</v>
      </c>
      <c r="G11" s="3">
        <v>1</v>
      </c>
      <c r="H11" s="3">
        <v>4</v>
      </c>
      <c r="I11" s="3" t="s">
        <v>1403</v>
      </c>
      <c r="J11" s="3">
        <v>0</v>
      </c>
      <c r="K11" s="3">
        <v>2347.08133</v>
      </c>
      <c r="L11" s="3" t="s">
        <v>29</v>
      </c>
      <c r="M11" s="3" t="s">
        <v>29</v>
      </c>
      <c r="N11" s="3">
        <v>6.5770000000000002E-5</v>
      </c>
      <c r="O11" s="3">
        <v>4.4230000000000002E-5</v>
      </c>
      <c r="P11" s="3">
        <v>3.65</v>
      </c>
    </row>
    <row r="12" spans="1:16" x14ac:dyDescent="0.25">
      <c r="A12" s="3" t="s">
        <v>29</v>
      </c>
      <c r="B12" s="3" t="s">
        <v>474</v>
      </c>
      <c r="C12" s="3" t="s">
        <v>475</v>
      </c>
      <c r="D12" s="3">
        <v>3.96867E-7</v>
      </c>
      <c r="E12" s="3">
        <v>1.5434800000000001E-4</v>
      </c>
      <c r="F12" s="3">
        <v>1</v>
      </c>
      <c r="G12" s="3">
        <v>1</v>
      </c>
      <c r="H12" s="3">
        <v>1</v>
      </c>
      <c r="I12" s="3" t="s">
        <v>445</v>
      </c>
      <c r="J12" s="3">
        <v>1</v>
      </c>
      <c r="K12" s="3">
        <v>2693.2526400000002</v>
      </c>
      <c r="L12" s="3" t="s">
        <v>29</v>
      </c>
      <c r="M12" s="3" t="s">
        <v>29</v>
      </c>
      <c r="N12" s="3">
        <v>6.5770000000000002E-5</v>
      </c>
      <c r="O12" s="3">
        <v>7.1060000000000001E-9</v>
      </c>
      <c r="P12" s="3">
        <v>5.24</v>
      </c>
    </row>
    <row r="13" spans="1:16" x14ac:dyDescent="0.25">
      <c r="A13" s="3" t="s">
        <v>29</v>
      </c>
      <c r="B13" s="3" t="s">
        <v>668</v>
      </c>
      <c r="C13" s="3" t="s">
        <v>669</v>
      </c>
      <c r="D13" s="3">
        <v>5.1001200000000002E-6</v>
      </c>
      <c r="E13" s="3">
        <v>1.5434800000000001E-4</v>
      </c>
      <c r="F13" s="3">
        <v>1</v>
      </c>
      <c r="G13" s="3">
        <v>1</v>
      </c>
      <c r="H13" s="3">
        <v>1</v>
      </c>
      <c r="I13" s="3" t="s">
        <v>634</v>
      </c>
      <c r="J13" s="3">
        <v>0</v>
      </c>
      <c r="K13" s="3">
        <v>2376.9861000000001</v>
      </c>
      <c r="L13" s="3" t="s">
        <v>29</v>
      </c>
      <c r="M13" s="3" t="s">
        <v>29</v>
      </c>
      <c r="N13" s="3">
        <v>6.5770000000000002E-5</v>
      </c>
      <c r="O13" s="3">
        <v>1.5620000000000001E-7</v>
      </c>
      <c r="P13" s="3">
        <v>3.72</v>
      </c>
    </row>
    <row r="14" spans="1:16" x14ac:dyDescent="0.25">
      <c r="A14" s="3" t="s">
        <v>29</v>
      </c>
      <c r="B14" s="3" t="s">
        <v>2760</v>
      </c>
      <c r="C14" s="3" t="s">
        <v>159</v>
      </c>
      <c r="D14" s="3">
        <v>6.1020400000000004E-4</v>
      </c>
      <c r="E14" s="3">
        <v>1.5434800000000001E-4</v>
      </c>
      <c r="F14" s="3">
        <v>1</v>
      </c>
      <c r="G14" s="3">
        <v>1</v>
      </c>
      <c r="H14" s="3">
        <v>2</v>
      </c>
      <c r="I14" s="3" t="s">
        <v>2752</v>
      </c>
      <c r="J14" s="3">
        <v>1</v>
      </c>
      <c r="K14" s="3">
        <v>3045.4888500000002</v>
      </c>
      <c r="L14" s="3" t="s">
        <v>29</v>
      </c>
      <c r="M14" s="3" t="s">
        <v>29</v>
      </c>
      <c r="N14" s="3">
        <v>6.5770000000000002E-5</v>
      </c>
      <c r="O14" s="3">
        <v>5.0840000000000001E-5</v>
      </c>
      <c r="P14" s="3">
        <v>2.1800000000000002</v>
      </c>
    </row>
    <row r="15" spans="1:16" x14ac:dyDescent="0.25">
      <c r="A15" s="3" t="s">
        <v>29</v>
      </c>
      <c r="B15" s="3" t="s">
        <v>921</v>
      </c>
      <c r="C15" s="3" t="s">
        <v>922</v>
      </c>
      <c r="D15" s="3">
        <v>2.2103199999999999E-7</v>
      </c>
      <c r="E15" s="3">
        <v>1.5434800000000001E-4</v>
      </c>
      <c r="F15" s="3">
        <v>1</v>
      </c>
      <c r="G15" s="3">
        <v>1</v>
      </c>
      <c r="H15" s="3">
        <v>11</v>
      </c>
      <c r="I15" s="3" t="s">
        <v>885</v>
      </c>
      <c r="J15" s="3">
        <v>0</v>
      </c>
      <c r="K15" s="3">
        <v>2120.0998800000002</v>
      </c>
      <c r="L15" s="3" t="s">
        <v>29</v>
      </c>
      <c r="M15" s="3" t="s">
        <v>29</v>
      </c>
      <c r="N15" s="3">
        <v>6.5770000000000002E-5</v>
      </c>
      <c r="O15" s="3">
        <v>3.4879999999999999E-9</v>
      </c>
      <c r="P15" s="3">
        <v>5.42</v>
      </c>
    </row>
    <row r="16" spans="1:16" x14ac:dyDescent="0.25">
      <c r="A16" s="3" t="s">
        <v>29</v>
      </c>
      <c r="B16" s="3" t="s">
        <v>1729</v>
      </c>
      <c r="C16" s="3" t="s">
        <v>922</v>
      </c>
      <c r="D16" s="3">
        <v>2.7154599999999999E-8</v>
      </c>
      <c r="E16" s="3">
        <v>1.5434800000000001E-4</v>
      </c>
      <c r="F16" s="3">
        <v>1</v>
      </c>
      <c r="G16" s="3">
        <v>1</v>
      </c>
      <c r="H16" s="3">
        <v>6</v>
      </c>
      <c r="I16" s="3" t="s">
        <v>1718</v>
      </c>
      <c r="J16" s="3">
        <v>1</v>
      </c>
      <c r="K16" s="3">
        <v>1844.9041400000001</v>
      </c>
      <c r="L16" s="3" t="s">
        <v>29</v>
      </c>
      <c r="M16" s="3" t="s">
        <v>29</v>
      </c>
      <c r="N16" s="3">
        <v>6.5770000000000002E-5</v>
      </c>
      <c r="O16" s="3">
        <v>2.7750000000000002E-10</v>
      </c>
      <c r="P16" s="3">
        <v>4.43</v>
      </c>
    </row>
    <row r="17" spans="1:16" x14ac:dyDescent="0.25">
      <c r="A17" s="3" t="s">
        <v>29</v>
      </c>
      <c r="B17" s="3" t="s">
        <v>1348</v>
      </c>
      <c r="C17" s="3" t="s">
        <v>1349</v>
      </c>
      <c r="D17" s="3">
        <v>4.4821699999999999E-4</v>
      </c>
      <c r="E17" s="3">
        <v>1.5434800000000001E-4</v>
      </c>
      <c r="F17" s="3">
        <v>1</v>
      </c>
      <c r="G17" s="3">
        <v>1</v>
      </c>
      <c r="H17" s="3">
        <v>7</v>
      </c>
      <c r="I17" s="3" t="s">
        <v>1339</v>
      </c>
      <c r="J17" s="3">
        <v>1</v>
      </c>
      <c r="K17" s="3">
        <v>2768.21758</v>
      </c>
      <c r="L17" s="3" t="s">
        <v>29</v>
      </c>
      <c r="M17" s="3" t="s">
        <v>29</v>
      </c>
      <c r="N17" s="3">
        <v>6.5770000000000002E-5</v>
      </c>
      <c r="O17" s="3">
        <v>3.5080000000000003E-5</v>
      </c>
      <c r="P17" s="3">
        <v>4.05</v>
      </c>
    </row>
    <row r="18" spans="1:16" x14ac:dyDescent="0.25">
      <c r="A18" s="3" t="s">
        <v>29</v>
      </c>
      <c r="B18" s="3" t="s">
        <v>997</v>
      </c>
      <c r="C18" s="3" t="s">
        <v>999</v>
      </c>
      <c r="D18" s="3">
        <v>8.3689000000000002E-8</v>
      </c>
      <c r="E18" s="3">
        <v>1.5434800000000001E-4</v>
      </c>
      <c r="F18" s="3">
        <v>1</v>
      </c>
      <c r="G18" s="3">
        <v>1</v>
      </c>
      <c r="H18" s="3">
        <v>19</v>
      </c>
      <c r="I18" s="3" t="s">
        <v>969</v>
      </c>
      <c r="J18" s="3">
        <v>0</v>
      </c>
      <c r="K18" s="3">
        <v>2164.9104200000002</v>
      </c>
      <c r="L18" s="3" t="s">
        <v>29</v>
      </c>
      <c r="M18" s="3" t="s">
        <v>29</v>
      </c>
      <c r="N18" s="3">
        <v>6.5770000000000002E-5</v>
      </c>
      <c r="O18" s="3">
        <v>1.078E-9</v>
      </c>
      <c r="P18" s="3">
        <v>5.98</v>
      </c>
    </row>
    <row r="19" spans="1:16" x14ac:dyDescent="0.25">
      <c r="A19" s="3" t="s">
        <v>29</v>
      </c>
      <c r="B19" s="3" t="s">
        <v>89</v>
      </c>
      <c r="C19" s="3" t="s">
        <v>90</v>
      </c>
      <c r="D19" s="3">
        <v>1.2875399999999999E-4</v>
      </c>
      <c r="E19" s="3">
        <v>1.5434800000000001E-4</v>
      </c>
      <c r="F19" s="3">
        <v>1</v>
      </c>
      <c r="G19" s="3">
        <v>1</v>
      </c>
      <c r="H19" s="3">
        <v>1</v>
      </c>
      <c r="I19" s="3" t="s">
        <v>31</v>
      </c>
      <c r="J19" s="3">
        <v>0</v>
      </c>
      <c r="K19" s="3">
        <v>2222.1005399999999</v>
      </c>
      <c r="L19" s="3" t="s">
        <v>29</v>
      </c>
      <c r="M19" s="3" t="s">
        <v>29</v>
      </c>
      <c r="N19" s="3">
        <v>6.5770000000000002E-5</v>
      </c>
      <c r="O19" s="3">
        <v>7.7719999999999994E-6</v>
      </c>
      <c r="P19" s="3">
        <v>2.95</v>
      </c>
    </row>
    <row r="20" spans="1:16" x14ac:dyDescent="0.25">
      <c r="A20" s="3" t="s">
        <v>29</v>
      </c>
      <c r="B20" s="3" t="s">
        <v>91</v>
      </c>
      <c r="C20" s="3" t="s">
        <v>92</v>
      </c>
      <c r="D20" s="3">
        <v>6.8503200000000002E-4</v>
      </c>
      <c r="E20" s="3">
        <v>1.5434800000000001E-4</v>
      </c>
      <c r="F20" s="3">
        <v>1</v>
      </c>
      <c r="G20" s="3">
        <v>1</v>
      </c>
      <c r="H20" s="3">
        <v>2</v>
      </c>
      <c r="I20" s="3" t="s">
        <v>31</v>
      </c>
      <c r="J20" s="3">
        <v>2</v>
      </c>
      <c r="K20" s="3">
        <v>2010.9855700000001</v>
      </c>
      <c r="L20" s="3" t="s">
        <v>29</v>
      </c>
      <c r="M20" s="3" t="s">
        <v>29</v>
      </c>
      <c r="N20" s="3">
        <v>6.5770000000000002E-5</v>
      </c>
      <c r="O20" s="3">
        <v>5.8470000000000001E-5</v>
      </c>
      <c r="P20" s="3">
        <v>3.16</v>
      </c>
    </row>
    <row r="21" spans="1:16" x14ac:dyDescent="0.25">
      <c r="A21" s="3" t="s">
        <v>29</v>
      </c>
      <c r="B21" s="3" t="s">
        <v>282</v>
      </c>
      <c r="C21" s="3" t="s">
        <v>283</v>
      </c>
      <c r="D21" s="3">
        <v>7.31146E-6</v>
      </c>
      <c r="E21" s="3">
        <v>1.5434800000000001E-4</v>
      </c>
      <c r="F21" s="3">
        <v>1</v>
      </c>
      <c r="G21" s="3">
        <v>1</v>
      </c>
      <c r="H21" s="3">
        <v>2</v>
      </c>
      <c r="I21" s="3" t="s">
        <v>185</v>
      </c>
      <c r="J21" s="3">
        <v>2</v>
      </c>
      <c r="K21" s="3">
        <v>2500.20408</v>
      </c>
      <c r="L21" s="3" t="s">
        <v>29</v>
      </c>
      <c r="M21" s="3" t="s">
        <v>29</v>
      </c>
      <c r="N21" s="3">
        <v>6.5770000000000002E-5</v>
      </c>
      <c r="O21" s="3">
        <v>2.4209999999999998E-7</v>
      </c>
      <c r="P21" s="3">
        <v>4.95</v>
      </c>
    </row>
    <row r="22" spans="1:16" x14ac:dyDescent="0.25">
      <c r="A22" s="3" t="s">
        <v>29</v>
      </c>
      <c r="B22" s="3" t="s">
        <v>1111</v>
      </c>
      <c r="C22" s="3" t="s">
        <v>1112</v>
      </c>
      <c r="D22" s="3">
        <v>4.5717000000000003E-5</v>
      </c>
      <c r="E22" s="3">
        <v>1.5434800000000001E-4</v>
      </c>
      <c r="F22" s="3">
        <v>1</v>
      </c>
      <c r="G22" s="3">
        <v>1</v>
      </c>
      <c r="H22" s="3">
        <v>1</v>
      </c>
      <c r="I22" s="3" t="s">
        <v>1042</v>
      </c>
      <c r="J22" s="3">
        <v>2</v>
      </c>
      <c r="K22" s="3">
        <v>3013.4361399999998</v>
      </c>
      <c r="L22" s="3" t="s">
        <v>29</v>
      </c>
      <c r="M22" s="3" t="s">
        <v>29</v>
      </c>
      <c r="N22" s="3">
        <v>6.5770000000000002E-5</v>
      </c>
      <c r="O22" s="3">
        <v>2.2259999999999999E-6</v>
      </c>
      <c r="P22" s="3">
        <v>4.76</v>
      </c>
    </row>
    <row r="23" spans="1:16" x14ac:dyDescent="0.25">
      <c r="A23" s="3" t="s">
        <v>29</v>
      </c>
      <c r="B23" s="3" t="s">
        <v>1269</v>
      </c>
      <c r="C23" s="3" t="s">
        <v>1270</v>
      </c>
      <c r="D23" s="3">
        <v>1.6125300000000001E-4</v>
      </c>
      <c r="E23" s="3">
        <v>1.5434800000000001E-4</v>
      </c>
      <c r="F23" s="3">
        <v>1</v>
      </c>
      <c r="G23" s="3">
        <v>1</v>
      </c>
      <c r="H23" s="3">
        <v>8</v>
      </c>
      <c r="I23" s="3" t="s">
        <v>1207</v>
      </c>
      <c r="J23" s="3">
        <v>2</v>
      </c>
      <c r="K23" s="3">
        <v>1238.6214399999999</v>
      </c>
      <c r="L23" s="3" t="s">
        <v>29</v>
      </c>
      <c r="M23" s="3" t="s">
        <v>29</v>
      </c>
      <c r="N23" s="3">
        <v>6.5770000000000002E-5</v>
      </c>
      <c r="O23" s="3">
        <v>1.022E-5</v>
      </c>
      <c r="P23" s="3">
        <v>2.57</v>
      </c>
    </row>
    <row r="24" spans="1:16" x14ac:dyDescent="0.25">
      <c r="A24" s="3" t="s">
        <v>29</v>
      </c>
      <c r="B24" s="3" t="s">
        <v>158</v>
      </c>
      <c r="C24" s="3" t="s">
        <v>159</v>
      </c>
      <c r="D24" s="3">
        <v>9.5167900000000001E-5</v>
      </c>
      <c r="E24" s="3">
        <v>1.5434800000000001E-4</v>
      </c>
      <c r="F24" s="3">
        <v>1</v>
      </c>
      <c r="G24" s="3">
        <v>1</v>
      </c>
      <c r="H24" s="3">
        <v>1</v>
      </c>
      <c r="I24" s="3" t="s">
        <v>31</v>
      </c>
      <c r="J24" s="3">
        <v>2</v>
      </c>
      <c r="K24" s="3">
        <v>1732.8476800000001</v>
      </c>
      <c r="L24" s="3" t="s">
        <v>29</v>
      </c>
      <c r="M24" s="3" t="s">
        <v>29</v>
      </c>
      <c r="N24" s="3">
        <v>6.5770000000000002E-5</v>
      </c>
      <c r="O24" s="3">
        <v>5.3909999999999997E-6</v>
      </c>
      <c r="P24" s="3">
        <v>3.97</v>
      </c>
    </row>
    <row r="25" spans="1:16" x14ac:dyDescent="0.25">
      <c r="A25" s="3" t="s">
        <v>29</v>
      </c>
      <c r="B25" s="3" t="s">
        <v>577</v>
      </c>
      <c r="C25" s="3" t="s">
        <v>578</v>
      </c>
      <c r="D25" s="3">
        <v>3.2710299999999997E-4</v>
      </c>
      <c r="E25" s="3">
        <v>1.5434800000000001E-4</v>
      </c>
      <c r="F25" s="3">
        <v>1</v>
      </c>
      <c r="G25" s="3">
        <v>1</v>
      </c>
      <c r="H25" s="3">
        <v>4</v>
      </c>
      <c r="I25" s="3" t="s">
        <v>531</v>
      </c>
      <c r="J25" s="3">
        <v>0</v>
      </c>
      <c r="K25" s="3">
        <v>2659.2835500000001</v>
      </c>
      <c r="L25" s="3" t="s">
        <v>29</v>
      </c>
      <c r="M25" s="3" t="s">
        <v>29</v>
      </c>
      <c r="N25" s="3">
        <v>6.5770000000000002E-5</v>
      </c>
      <c r="O25" s="3">
        <v>2.3949999999999999E-5</v>
      </c>
      <c r="P25" s="3">
        <v>3.17</v>
      </c>
    </row>
    <row r="26" spans="1:16" x14ac:dyDescent="0.25">
      <c r="A26" s="3" t="s">
        <v>29</v>
      </c>
      <c r="B26" s="3" t="s">
        <v>394</v>
      </c>
      <c r="C26" s="3" t="s">
        <v>395</v>
      </c>
      <c r="D26" s="3">
        <v>2.4031000000000001E-9</v>
      </c>
      <c r="E26" s="3">
        <v>1.5434800000000001E-4</v>
      </c>
      <c r="F26" s="3">
        <v>1</v>
      </c>
      <c r="G26" s="3">
        <v>1</v>
      </c>
      <c r="H26" s="3">
        <v>10</v>
      </c>
      <c r="I26" s="3" t="s">
        <v>313</v>
      </c>
      <c r="J26" s="3">
        <v>0</v>
      </c>
      <c r="K26" s="3">
        <v>1964.8484699999999</v>
      </c>
      <c r="L26" s="3" t="s">
        <v>29</v>
      </c>
      <c r="M26" s="3" t="s">
        <v>29</v>
      </c>
      <c r="N26" s="3">
        <v>6.5770000000000002E-5</v>
      </c>
      <c r="O26" s="3">
        <v>1.469E-11</v>
      </c>
      <c r="P26" s="3">
        <v>5.91</v>
      </c>
    </row>
    <row r="27" spans="1:16" x14ac:dyDescent="0.25">
      <c r="A27" s="3" t="s">
        <v>29</v>
      </c>
      <c r="B27" s="3" t="s">
        <v>548</v>
      </c>
      <c r="C27" s="3" t="s">
        <v>92</v>
      </c>
      <c r="D27" s="3">
        <v>8.5318399999999996E-6</v>
      </c>
      <c r="E27" s="3">
        <v>1.5434800000000001E-4</v>
      </c>
      <c r="F27" s="3">
        <v>1</v>
      </c>
      <c r="G27" s="3">
        <v>1</v>
      </c>
      <c r="H27" s="3">
        <v>2</v>
      </c>
      <c r="I27" s="3" t="s">
        <v>531</v>
      </c>
      <c r="J27" s="3">
        <v>0</v>
      </c>
      <c r="K27" s="3">
        <v>1908.98037</v>
      </c>
      <c r="L27" s="3" t="s">
        <v>29</v>
      </c>
      <c r="M27" s="3" t="s">
        <v>29</v>
      </c>
      <c r="N27" s="3">
        <v>6.5770000000000002E-5</v>
      </c>
      <c r="O27" s="3">
        <v>2.9149999999999998E-7</v>
      </c>
      <c r="P27" s="3">
        <v>4.82</v>
      </c>
    </row>
    <row r="28" spans="1:16" x14ac:dyDescent="0.25">
      <c r="A28" s="3" t="s">
        <v>29</v>
      </c>
      <c r="B28" s="3" t="s">
        <v>1375</v>
      </c>
      <c r="C28" s="3" t="s">
        <v>1377</v>
      </c>
      <c r="D28" s="3">
        <v>4.4845399999999997E-7</v>
      </c>
      <c r="E28" s="3">
        <v>1.5434800000000001E-4</v>
      </c>
      <c r="F28" s="3">
        <v>1</v>
      </c>
      <c r="G28" s="3">
        <v>1</v>
      </c>
      <c r="H28" s="3">
        <v>14</v>
      </c>
      <c r="I28" s="3" t="s">
        <v>1339</v>
      </c>
      <c r="J28" s="3">
        <v>1</v>
      </c>
      <c r="K28" s="3">
        <v>2812.1611200000002</v>
      </c>
      <c r="L28" s="3" t="s">
        <v>29</v>
      </c>
      <c r="M28" s="3" t="s">
        <v>29</v>
      </c>
      <c r="N28" s="3">
        <v>6.5770000000000002E-5</v>
      </c>
      <c r="O28" s="3">
        <v>8.2149999999999994E-9</v>
      </c>
      <c r="P28" s="3">
        <v>4.7</v>
      </c>
    </row>
    <row r="29" spans="1:16" x14ac:dyDescent="0.25">
      <c r="A29" s="3" t="s">
        <v>29</v>
      </c>
      <c r="B29" s="3" t="s">
        <v>129</v>
      </c>
      <c r="C29" s="3" t="s">
        <v>130</v>
      </c>
      <c r="D29" s="3">
        <v>5.5094100000000002E-8</v>
      </c>
      <c r="E29" s="3">
        <v>1.5434800000000001E-4</v>
      </c>
      <c r="F29" s="3">
        <v>1</v>
      </c>
      <c r="G29" s="3">
        <v>1</v>
      </c>
      <c r="H29" s="3">
        <v>2</v>
      </c>
      <c r="I29" s="3" t="s">
        <v>31</v>
      </c>
      <c r="J29" s="3">
        <v>1</v>
      </c>
      <c r="K29" s="3">
        <v>2959.33889</v>
      </c>
      <c r="L29" s="3" t="s">
        <v>29</v>
      </c>
      <c r="M29" s="3" t="s">
        <v>29</v>
      </c>
      <c r="N29" s="3">
        <v>6.5770000000000002E-5</v>
      </c>
      <c r="O29" s="3">
        <v>6.5310000000000005E-10</v>
      </c>
      <c r="P29" s="3">
        <v>5.75</v>
      </c>
    </row>
    <row r="30" spans="1:16" x14ac:dyDescent="0.25">
      <c r="A30" s="3" t="s">
        <v>29</v>
      </c>
      <c r="B30" s="3" t="s">
        <v>2768</v>
      </c>
      <c r="C30" s="3" t="s">
        <v>2769</v>
      </c>
      <c r="D30" s="3">
        <v>7.7466399999999994E-5</v>
      </c>
      <c r="E30" s="3">
        <v>1.5434800000000001E-4</v>
      </c>
      <c r="F30" s="3">
        <v>1</v>
      </c>
      <c r="G30" s="3">
        <v>1</v>
      </c>
      <c r="H30" s="3">
        <v>2</v>
      </c>
      <c r="I30" s="3" t="s">
        <v>2752</v>
      </c>
      <c r="J30" s="3">
        <v>0</v>
      </c>
      <c r="K30" s="3">
        <v>2571.2411999999999</v>
      </c>
      <c r="L30" s="3" t="s">
        <v>29</v>
      </c>
      <c r="M30" s="3" t="s">
        <v>29</v>
      </c>
      <c r="N30" s="3">
        <v>6.5770000000000002E-5</v>
      </c>
      <c r="O30" s="3">
        <v>4.1919999999999998E-6</v>
      </c>
      <c r="P30" s="3">
        <v>4.79</v>
      </c>
    </row>
    <row r="31" spans="1:16" x14ac:dyDescent="0.25">
      <c r="A31" s="3" t="s">
        <v>29</v>
      </c>
      <c r="B31" s="3" t="s">
        <v>994</v>
      </c>
      <c r="C31" s="3" t="s">
        <v>995</v>
      </c>
      <c r="D31" s="3">
        <v>7.8975599999999996E-5</v>
      </c>
      <c r="E31" s="3">
        <v>1.5434800000000001E-4</v>
      </c>
      <c r="F31" s="3">
        <v>1</v>
      </c>
      <c r="G31" s="3">
        <v>1</v>
      </c>
      <c r="H31" s="3">
        <v>7</v>
      </c>
      <c r="I31" s="3" t="s">
        <v>969</v>
      </c>
      <c r="J31" s="3">
        <v>1</v>
      </c>
      <c r="K31" s="3">
        <v>2600.0987100000002</v>
      </c>
      <c r="L31" s="3" t="s">
        <v>29</v>
      </c>
      <c r="M31" s="3" t="s">
        <v>29</v>
      </c>
      <c r="N31" s="3">
        <v>6.5770000000000002E-5</v>
      </c>
      <c r="O31" s="3">
        <v>4.3100000000000002E-6</v>
      </c>
      <c r="P31" s="3">
        <v>2.66</v>
      </c>
    </row>
    <row r="32" spans="1:16" x14ac:dyDescent="0.25">
      <c r="A32" s="3" t="s">
        <v>29</v>
      </c>
      <c r="B32" s="3" t="s">
        <v>994</v>
      </c>
      <c r="C32" s="3" t="s">
        <v>996</v>
      </c>
      <c r="D32" s="3">
        <v>4.9358599999999996E-4</v>
      </c>
      <c r="E32" s="3">
        <v>1.5434800000000001E-4</v>
      </c>
      <c r="F32" s="3">
        <v>1</v>
      </c>
      <c r="G32" s="3">
        <v>1</v>
      </c>
      <c r="H32" s="3">
        <v>5</v>
      </c>
      <c r="I32" s="3" t="s">
        <v>969</v>
      </c>
      <c r="J32" s="3">
        <v>1</v>
      </c>
      <c r="K32" s="3">
        <v>2520.13238</v>
      </c>
      <c r="L32" s="3" t="s">
        <v>29</v>
      </c>
      <c r="M32" s="3" t="s">
        <v>29</v>
      </c>
      <c r="N32" s="3">
        <v>6.5770000000000002E-5</v>
      </c>
      <c r="O32" s="3">
        <v>3.9419999999999999E-5</v>
      </c>
      <c r="P32" s="3">
        <v>3.45</v>
      </c>
    </row>
    <row r="33" spans="1:16" x14ac:dyDescent="0.25">
      <c r="A33" s="3" t="s">
        <v>29</v>
      </c>
      <c r="B33" s="3" t="s">
        <v>5696</v>
      </c>
      <c r="C33" s="3" t="s">
        <v>159</v>
      </c>
      <c r="D33" s="3">
        <v>9.8277900000000003E-5</v>
      </c>
      <c r="E33" s="3">
        <v>1.5434800000000001E-4</v>
      </c>
      <c r="F33" s="3">
        <v>1</v>
      </c>
      <c r="G33" s="3">
        <v>1</v>
      </c>
      <c r="H33" s="3">
        <v>1</v>
      </c>
      <c r="I33" s="3" t="s">
        <v>5687</v>
      </c>
      <c r="J33" s="3">
        <v>0</v>
      </c>
      <c r="K33" s="3">
        <v>2627.2097100000001</v>
      </c>
      <c r="L33" s="3" t="s">
        <v>29</v>
      </c>
      <c r="M33" s="3" t="s">
        <v>29</v>
      </c>
      <c r="N33" s="3">
        <v>6.5770000000000002E-5</v>
      </c>
      <c r="O33" s="3">
        <v>5.5990000000000001E-6</v>
      </c>
      <c r="P33" s="3">
        <v>4.21</v>
      </c>
    </row>
    <row r="34" spans="1:16" x14ac:dyDescent="0.25">
      <c r="A34" s="3" t="s">
        <v>29</v>
      </c>
      <c r="B34" s="3" t="s">
        <v>997</v>
      </c>
      <c r="C34" s="3" t="s">
        <v>998</v>
      </c>
      <c r="D34" s="3">
        <v>8.6973799999999997E-5</v>
      </c>
      <c r="E34" s="3">
        <v>1.5434800000000001E-4</v>
      </c>
      <c r="F34" s="3">
        <v>1</v>
      </c>
      <c r="G34" s="3">
        <v>1</v>
      </c>
      <c r="H34" s="3">
        <v>19</v>
      </c>
      <c r="I34" s="3" t="s">
        <v>969</v>
      </c>
      <c r="J34" s="3">
        <v>0</v>
      </c>
      <c r="K34" s="3">
        <v>2244.8767499999999</v>
      </c>
      <c r="L34" s="3" t="s">
        <v>29</v>
      </c>
      <c r="M34" s="3" t="s">
        <v>29</v>
      </c>
      <c r="N34" s="3">
        <v>6.5770000000000002E-5</v>
      </c>
      <c r="O34" s="3">
        <v>4.8250000000000004E-6</v>
      </c>
      <c r="P34" s="3">
        <v>4.99</v>
      </c>
    </row>
    <row r="35" spans="1:16" x14ac:dyDescent="0.25">
      <c r="A35" s="3" t="s">
        <v>29</v>
      </c>
      <c r="B35" s="3" t="s">
        <v>1063</v>
      </c>
      <c r="C35" s="3" t="s">
        <v>1064</v>
      </c>
      <c r="D35" s="3">
        <v>1.2056199999999999E-3</v>
      </c>
      <c r="E35" s="3">
        <v>1.5434800000000001E-4</v>
      </c>
      <c r="F35" s="3">
        <v>1</v>
      </c>
      <c r="G35" s="3">
        <v>1</v>
      </c>
      <c r="H35" s="3">
        <v>1</v>
      </c>
      <c r="I35" s="3" t="s">
        <v>1042</v>
      </c>
      <c r="J35" s="3">
        <v>2</v>
      </c>
      <c r="K35" s="3">
        <v>3410.5644000000002</v>
      </c>
      <c r="L35" s="3" t="s">
        <v>29</v>
      </c>
      <c r="M35" s="3" t="s">
        <v>29</v>
      </c>
      <c r="N35" s="3">
        <v>6.5770000000000002E-5</v>
      </c>
      <c r="O35" s="3">
        <v>1.154E-4</v>
      </c>
      <c r="P35" s="3">
        <v>5</v>
      </c>
    </row>
    <row r="36" spans="1:16" x14ac:dyDescent="0.25">
      <c r="A36" s="3" t="s">
        <v>29</v>
      </c>
      <c r="B36" s="3" t="s">
        <v>1047</v>
      </c>
      <c r="C36" s="3" t="s">
        <v>1048</v>
      </c>
      <c r="D36" s="3">
        <v>3.2096099999999999E-5</v>
      </c>
      <c r="E36" s="3">
        <v>1.5434800000000001E-4</v>
      </c>
      <c r="F36" s="3">
        <v>1</v>
      </c>
      <c r="G36" s="3">
        <v>1</v>
      </c>
      <c r="H36" s="3">
        <v>5</v>
      </c>
      <c r="I36" s="3" t="s">
        <v>1042</v>
      </c>
      <c r="J36" s="3">
        <v>0</v>
      </c>
      <c r="K36" s="3">
        <v>1449.59674</v>
      </c>
      <c r="L36" s="3" t="s">
        <v>29</v>
      </c>
      <c r="M36" s="3" t="s">
        <v>29</v>
      </c>
      <c r="N36" s="3">
        <v>6.5770000000000002E-5</v>
      </c>
      <c r="O36" s="3">
        <v>1.443E-6</v>
      </c>
      <c r="P36" s="3">
        <v>3.68</v>
      </c>
    </row>
    <row r="37" spans="1:16" x14ac:dyDescent="0.25">
      <c r="A37" s="3" t="s">
        <v>29</v>
      </c>
      <c r="B37" s="3" t="s">
        <v>1723</v>
      </c>
      <c r="C37" s="3" t="s">
        <v>1724</v>
      </c>
      <c r="D37" s="3">
        <v>1.0616300000000001E-4</v>
      </c>
      <c r="E37" s="3">
        <v>1.5434800000000001E-4</v>
      </c>
      <c r="F37" s="3">
        <v>1</v>
      </c>
      <c r="G37" s="3">
        <v>1</v>
      </c>
      <c r="H37" s="3">
        <v>6</v>
      </c>
      <c r="I37" s="3" t="s">
        <v>1718</v>
      </c>
      <c r="J37" s="3">
        <v>1</v>
      </c>
      <c r="K37" s="3">
        <v>1881.89939</v>
      </c>
      <c r="L37" s="3" t="s">
        <v>29</v>
      </c>
      <c r="M37" s="3" t="s">
        <v>29</v>
      </c>
      <c r="N37" s="3">
        <v>6.5770000000000002E-5</v>
      </c>
      <c r="O37" s="3">
        <v>6.1480000000000003E-6</v>
      </c>
      <c r="P37" s="3">
        <v>4</v>
      </c>
    </row>
    <row r="38" spans="1:16" x14ac:dyDescent="0.25">
      <c r="A38" s="3" t="s">
        <v>29</v>
      </c>
      <c r="B38" s="3" t="s">
        <v>390</v>
      </c>
      <c r="C38" s="3" t="s">
        <v>391</v>
      </c>
      <c r="D38" s="3">
        <v>9.2651699999999997E-4</v>
      </c>
      <c r="E38" s="3">
        <v>1.5434800000000001E-4</v>
      </c>
      <c r="F38" s="3">
        <v>1</v>
      </c>
      <c r="G38" s="3">
        <v>1</v>
      </c>
      <c r="H38" s="3">
        <v>3</v>
      </c>
      <c r="I38" s="3" t="s">
        <v>313</v>
      </c>
      <c r="J38" s="3">
        <v>2</v>
      </c>
      <c r="K38" s="3">
        <v>3457.6702300000002</v>
      </c>
      <c r="L38" s="3" t="s">
        <v>29</v>
      </c>
      <c r="M38" s="3" t="s">
        <v>29</v>
      </c>
      <c r="N38" s="3">
        <v>6.5770000000000002E-5</v>
      </c>
      <c r="O38" s="3">
        <v>8.3930000000000004E-5</v>
      </c>
      <c r="P38" s="3">
        <v>4.57</v>
      </c>
    </row>
    <row r="39" spans="1:16" x14ac:dyDescent="0.25">
      <c r="A39" s="3" t="s">
        <v>29</v>
      </c>
      <c r="B39" s="3" t="s">
        <v>3885</v>
      </c>
      <c r="C39" s="3" t="s">
        <v>3886</v>
      </c>
      <c r="D39" s="3">
        <v>1.5718499999999999E-7</v>
      </c>
      <c r="E39" s="3">
        <v>1.5434800000000001E-4</v>
      </c>
      <c r="F39" s="3">
        <v>1</v>
      </c>
      <c r="G39" s="3">
        <v>1</v>
      </c>
      <c r="H39" s="3">
        <v>1</v>
      </c>
      <c r="I39" s="3" t="s">
        <v>3876</v>
      </c>
      <c r="J39" s="3">
        <v>1</v>
      </c>
      <c r="K39" s="3">
        <v>3460.6268</v>
      </c>
      <c r="L39" s="3" t="s">
        <v>29</v>
      </c>
      <c r="M39" s="3" t="s">
        <v>29</v>
      </c>
      <c r="N39" s="3">
        <v>6.5770000000000002E-5</v>
      </c>
      <c r="O39" s="3">
        <v>2.3170000000000002E-9</v>
      </c>
      <c r="P39" s="3">
        <v>5.42</v>
      </c>
    </row>
    <row r="40" spans="1:16" x14ac:dyDescent="0.25">
      <c r="A40" s="3" t="s">
        <v>29</v>
      </c>
      <c r="B40" s="3" t="s">
        <v>2512</v>
      </c>
      <c r="C40" s="3" t="s">
        <v>159</v>
      </c>
      <c r="D40" s="3">
        <v>1.0809400000000001E-3</v>
      </c>
      <c r="E40" s="3">
        <v>1.5434800000000001E-4</v>
      </c>
      <c r="F40" s="3">
        <v>1</v>
      </c>
      <c r="G40" s="3">
        <v>1</v>
      </c>
      <c r="H40" s="3">
        <v>2</v>
      </c>
      <c r="I40" s="3" t="s">
        <v>2505</v>
      </c>
      <c r="J40" s="3">
        <v>1</v>
      </c>
      <c r="K40" s="3">
        <v>4608.1665199999998</v>
      </c>
      <c r="L40" s="3" t="s">
        <v>29</v>
      </c>
      <c r="M40" s="3" t="s">
        <v>29</v>
      </c>
      <c r="N40" s="3">
        <v>6.5770000000000002E-5</v>
      </c>
      <c r="O40" s="3">
        <v>1.013E-4</v>
      </c>
      <c r="P40" s="3">
        <v>6.1</v>
      </c>
    </row>
    <row r="41" spans="1:16" x14ac:dyDescent="0.25">
      <c r="A41" s="3" t="s">
        <v>29</v>
      </c>
      <c r="B41" s="3" t="s">
        <v>1053</v>
      </c>
      <c r="C41" s="3" t="s">
        <v>1055</v>
      </c>
      <c r="D41" s="3">
        <v>1.9941300000000002E-5</v>
      </c>
      <c r="E41" s="3">
        <v>1.5434800000000001E-4</v>
      </c>
      <c r="F41" s="3">
        <v>1</v>
      </c>
      <c r="G41" s="3">
        <v>1</v>
      </c>
      <c r="H41" s="3">
        <v>2</v>
      </c>
      <c r="I41" s="3" t="s">
        <v>1042</v>
      </c>
      <c r="J41" s="3">
        <v>0</v>
      </c>
      <c r="K41" s="3">
        <v>2581.0582199999999</v>
      </c>
      <c r="L41" s="3" t="s">
        <v>29</v>
      </c>
      <c r="M41" s="3" t="s">
        <v>29</v>
      </c>
      <c r="N41" s="3">
        <v>6.5770000000000002E-5</v>
      </c>
      <c r="O41" s="3">
        <v>8.1050000000000001E-7</v>
      </c>
      <c r="P41" s="3">
        <v>3.88</v>
      </c>
    </row>
    <row r="42" spans="1:16" x14ac:dyDescent="0.25">
      <c r="A42" s="3" t="s">
        <v>29</v>
      </c>
      <c r="B42" s="3" t="s">
        <v>86</v>
      </c>
      <c r="C42" s="3" t="s">
        <v>53</v>
      </c>
      <c r="D42" s="3">
        <v>6.2255200000000003E-7</v>
      </c>
      <c r="E42" s="3">
        <v>1.5434800000000001E-4</v>
      </c>
      <c r="F42" s="3">
        <v>1</v>
      </c>
      <c r="G42" s="3">
        <v>1</v>
      </c>
      <c r="H42" s="3">
        <v>19</v>
      </c>
      <c r="I42" s="3" t="s">
        <v>31</v>
      </c>
      <c r="J42" s="3">
        <v>0</v>
      </c>
      <c r="K42" s="3">
        <v>1620.64653</v>
      </c>
      <c r="L42" s="3" t="s">
        <v>29</v>
      </c>
      <c r="M42" s="3" t="s">
        <v>29</v>
      </c>
      <c r="N42" s="3">
        <v>6.5770000000000002E-5</v>
      </c>
      <c r="O42" s="3">
        <v>1.226E-8</v>
      </c>
      <c r="P42" s="3">
        <v>4.3499999999999996</v>
      </c>
    </row>
    <row r="43" spans="1:16" x14ac:dyDescent="0.25">
      <c r="A43" s="3" t="s">
        <v>29</v>
      </c>
      <c r="B43" s="3" t="s">
        <v>84</v>
      </c>
      <c r="C43" s="3" t="s">
        <v>85</v>
      </c>
      <c r="D43" s="3">
        <v>4.7517900000000002E-7</v>
      </c>
      <c r="E43" s="3">
        <v>1.5434800000000001E-4</v>
      </c>
      <c r="F43" s="3">
        <v>1</v>
      </c>
      <c r="G43" s="3">
        <v>1</v>
      </c>
      <c r="H43" s="3">
        <v>15</v>
      </c>
      <c r="I43" s="3" t="s">
        <v>31</v>
      </c>
      <c r="J43" s="3">
        <v>1</v>
      </c>
      <c r="K43" s="3">
        <v>3105.4088700000002</v>
      </c>
      <c r="L43" s="3" t="s">
        <v>29</v>
      </c>
      <c r="M43" s="3" t="s">
        <v>29</v>
      </c>
      <c r="N43" s="3">
        <v>6.5770000000000002E-5</v>
      </c>
      <c r="O43" s="3">
        <v>8.8179999999999999E-9</v>
      </c>
      <c r="P43" s="3">
        <v>4.72</v>
      </c>
    </row>
    <row r="44" spans="1:16" x14ac:dyDescent="0.25">
      <c r="A44" s="3" t="s">
        <v>29</v>
      </c>
      <c r="B44" s="3" t="s">
        <v>334</v>
      </c>
      <c r="C44" s="3" t="s">
        <v>335</v>
      </c>
      <c r="D44" s="3">
        <v>7.5992899999999997E-10</v>
      </c>
      <c r="E44" s="3">
        <v>1.5434800000000001E-4</v>
      </c>
      <c r="F44" s="3">
        <v>1</v>
      </c>
      <c r="G44" s="3">
        <v>1</v>
      </c>
      <c r="H44" s="3">
        <v>2</v>
      </c>
      <c r="I44" s="3" t="s">
        <v>313</v>
      </c>
      <c r="J44" s="3">
        <v>0</v>
      </c>
      <c r="K44" s="3">
        <v>2636.2352000000001</v>
      </c>
      <c r="L44" s="3" t="s">
        <v>29</v>
      </c>
      <c r="M44" s="3" t="s">
        <v>29</v>
      </c>
      <c r="N44" s="3">
        <v>6.5770000000000002E-5</v>
      </c>
      <c r="O44" s="3">
        <v>3.6570000000000003E-12</v>
      </c>
      <c r="P44" s="3">
        <v>7.33</v>
      </c>
    </row>
    <row r="45" spans="1:16" x14ac:dyDescent="0.25">
      <c r="A45" s="3" t="s">
        <v>29</v>
      </c>
      <c r="B45" s="3" t="s">
        <v>332</v>
      </c>
      <c r="C45" s="3" t="s">
        <v>333</v>
      </c>
      <c r="D45" s="3">
        <v>4.2870800000000003E-6</v>
      </c>
      <c r="E45" s="3">
        <v>1.5434800000000001E-4</v>
      </c>
      <c r="F45" s="3">
        <v>1</v>
      </c>
      <c r="G45" s="3">
        <v>1</v>
      </c>
      <c r="H45" s="3">
        <v>4</v>
      </c>
      <c r="I45" s="3" t="s">
        <v>313</v>
      </c>
      <c r="J45" s="3">
        <v>0</v>
      </c>
      <c r="K45" s="3">
        <v>1511.6373599999999</v>
      </c>
      <c r="L45" s="3" t="s">
        <v>29</v>
      </c>
      <c r="M45" s="3" t="s">
        <v>29</v>
      </c>
      <c r="N45" s="3">
        <v>6.5770000000000002E-5</v>
      </c>
      <c r="O45" s="3">
        <v>1.2620000000000001E-7</v>
      </c>
      <c r="P45" s="3">
        <v>4.2300000000000004</v>
      </c>
    </row>
    <row r="46" spans="1:16" x14ac:dyDescent="0.25">
      <c r="A46" s="3" t="s">
        <v>29</v>
      </c>
      <c r="B46" s="3" t="s">
        <v>1415</v>
      </c>
      <c r="C46" s="3" t="s">
        <v>1416</v>
      </c>
      <c r="D46" s="3">
        <v>1.11767E-4</v>
      </c>
      <c r="E46" s="3">
        <v>1.5434800000000001E-4</v>
      </c>
      <c r="F46" s="3">
        <v>1</v>
      </c>
      <c r="G46" s="3">
        <v>1</v>
      </c>
      <c r="H46" s="3">
        <v>2</v>
      </c>
      <c r="I46" s="3" t="s">
        <v>1403</v>
      </c>
      <c r="J46" s="3">
        <v>0</v>
      </c>
      <c r="K46" s="3">
        <v>1267.5929699999999</v>
      </c>
      <c r="L46" s="3" t="s">
        <v>29</v>
      </c>
      <c r="M46" s="3" t="s">
        <v>29</v>
      </c>
      <c r="N46" s="3">
        <v>6.5770000000000002E-5</v>
      </c>
      <c r="O46" s="3">
        <v>6.567E-6</v>
      </c>
      <c r="P46" s="3">
        <v>4.51</v>
      </c>
    </row>
    <row r="47" spans="1:16" x14ac:dyDescent="0.25">
      <c r="A47" s="3" t="s">
        <v>29</v>
      </c>
      <c r="B47" s="3" t="s">
        <v>1856</v>
      </c>
      <c r="C47" s="3" t="s">
        <v>92</v>
      </c>
      <c r="D47" s="3">
        <v>6.0670300000000001E-5</v>
      </c>
      <c r="E47" s="3">
        <v>1.5434800000000001E-4</v>
      </c>
      <c r="F47" s="3">
        <v>1</v>
      </c>
      <c r="G47" s="3">
        <v>1</v>
      </c>
      <c r="H47" s="3">
        <v>2</v>
      </c>
      <c r="I47" s="3" t="s">
        <v>1852</v>
      </c>
      <c r="J47" s="3">
        <v>1</v>
      </c>
      <c r="K47" s="3">
        <v>3146.5154000000002</v>
      </c>
      <c r="L47" s="3" t="s">
        <v>29</v>
      </c>
      <c r="M47" s="3" t="s">
        <v>29</v>
      </c>
      <c r="N47" s="3">
        <v>6.5770000000000002E-5</v>
      </c>
      <c r="O47" s="3">
        <v>3.134E-6</v>
      </c>
      <c r="P47" s="3">
        <v>3.84</v>
      </c>
    </row>
    <row r="48" spans="1:16" x14ac:dyDescent="0.25">
      <c r="A48" s="3" t="s">
        <v>29</v>
      </c>
      <c r="B48" s="3" t="s">
        <v>75</v>
      </c>
      <c r="C48" s="3" t="s">
        <v>76</v>
      </c>
      <c r="D48" s="3">
        <v>1.93102E-5</v>
      </c>
      <c r="E48" s="3">
        <v>1.5434800000000001E-4</v>
      </c>
      <c r="F48" s="3">
        <v>1</v>
      </c>
      <c r="G48" s="3">
        <v>1</v>
      </c>
      <c r="H48" s="3">
        <v>3</v>
      </c>
      <c r="I48" s="3" t="s">
        <v>31</v>
      </c>
      <c r="J48" s="3">
        <v>2</v>
      </c>
      <c r="K48" s="3">
        <v>2479.17254</v>
      </c>
      <c r="L48" s="3" t="s">
        <v>29</v>
      </c>
      <c r="M48" s="3" t="s">
        <v>29</v>
      </c>
      <c r="N48" s="3">
        <v>6.5770000000000002E-5</v>
      </c>
      <c r="O48" s="3">
        <v>7.7970000000000003E-7</v>
      </c>
      <c r="P48" s="3">
        <v>4.7</v>
      </c>
    </row>
    <row r="49" spans="1:16" x14ac:dyDescent="0.25">
      <c r="A49" s="3" t="s">
        <v>29</v>
      </c>
      <c r="B49" s="3" t="s">
        <v>221</v>
      </c>
      <c r="C49" s="3" t="s">
        <v>222</v>
      </c>
      <c r="D49" s="3">
        <v>7.1717900000000005E-7</v>
      </c>
      <c r="E49" s="3">
        <v>1.5434800000000001E-4</v>
      </c>
      <c r="F49" s="3">
        <v>1</v>
      </c>
      <c r="G49" s="3">
        <v>1</v>
      </c>
      <c r="H49" s="3">
        <v>9</v>
      </c>
      <c r="I49" s="3" t="s">
        <v>185</v>
      </c>
      <c r="J49" s="3">
        <v>0</v>
      </c>
      <c r="K49" s="3">
        <v>2244.0141600000002</v>
      </c>
      <c r="L49" s="3" t="s">
        <v>29</v>
      </c>
      <c r="M49" s="3" t="s">
        <v>29</v>
      </c>
      <c r="N49" s="3">
        <v>6.5770000000000002E-5</v>
      </c>
      <c r="O49" s="3">
        <v>1.454E-8</v>
      </c>
      <c r="P49" s="3">
        <v>4.55</v>
      </c>
    </row>
    <row r="50" spans="1:16" x14ac:dyDescent="0.25">
      <c r="A50" s="3" t="s">
        <v>29</v>
      </c>
      <c r="B50" s="3" t="s">
        <v>3258</v>
      </c>
      <c r="C50" s="3" t="s">
        <v>159</v>
      </c>
      <c r="D50" s="3">
        <v>1.0671400000000001E-3</v>
      </c>
      <c r="E50" s="3">
        <v>1.5434800000000001E-4</v>
      </c>
      <c r="F50" s="3">
        <v>1</v>
      </c>
      <c r="G50" s="3">
        <v>1</v>
      </c>
      <c r="H50" s="3">
        <v>3</v>
      </c>
      <c r="I50" s="3" t="s">
        <v>3253</v>
      </c>
      <c r="J50" s="3">
        <v>1</v>
      </c>
      <c r="K50" s="3">
        <v>3076.4146799999999</v>
      </c>
      <c r="L50" s="3" t="s">
        <v>29</v>
      </c>
      <c r="M50" s="3" t="s">
        <v>29</v>
      </c>
      <c r="N50" s="3">
        <v>6.5770000000000002E-5</v>
      </c>
      <c r="O50" s="3">
        <v>9.9160000000000006E-5</v>
      </c>
      <c r="P50" s="3">
        <v>5.24</v>
      </c>
    </row>
    <row r="51" spans="1:16" x14ac:dyDescent="0.25">
      <c r="A51" s="3" t="s">
        <v>29</v>
      </c>
      <c r="B51" s="3" t="s">
        <v>543</v>
      </c>
      <c r="C51" s="3" t="s">
        <v>53</v>
      </c>
      <c r="D51" s="3">
        <v>3.1281899999999999E-7</v>
      </c>
      <c r="E51" s="3">
        <v>1.5434800000000001E-4</v>
      </c>
      <c r="F51" s="3">
        <v>1</v>
      </c>
      <c r="G51" s="3">
        <v>1</v>
      </c>
      <c r="H51" s="3">
        <v>4</v>
      </c>
      <c r="I51" s="3" t="s">
        <v>531</v>
      </c>
      <c r="J51" s="3">
        <v>1</v>
      </c>
      <c r="K51" s="3">
        <v>2074.05935</v>
      </c>
      <c r="L51" s="3" t="s">
        <v>29</v>
      </c>
      <c r="M51" s="3" t="s">
        <v>29</v>
      </c>
      <c r="N51" s="3">
        <v>6.5770000000000002E-5</v>
      </c>
      <c r="O51" s="3">
        <v>5.3400000000000002E-9</v>
      </c>
      <c r="P51" s="3">
        <v>4.3899999999999997</v>
      </c>
    </row>
    <row r="52" spans="1:16" x14ac:dyDescent="0.25">
      <c r="A52" s="3" t="s">
        <v>29</v>
      </c>
      <c r="B52" s="3" t="s">
        <v>816</v>
      </c>
      <c r="C52" s="3" t="s">
        <v>53</v>
      </c>
      <c r="D52" s="3">
        <v>3.5346799999999998E-5</v>
      </c>
      <c r="E52" s="3">
        <v>1.5434800000000001E-4</v>
      </c>
      <c r="F52" s="3">
        <v>1</v>
      </c>
      <c r="G52" s="3">
        <v>1</v>
      </c>
      <c r="H52" s="3">
        <v>3</v>
      </c>
      <c r="I52" s="3" t="s">
        <v>807</v>
      </c>
      <c r="J52" s="3">
        <v>1</v>
      </c>
      <c r="K52" s="3">
        <v>2044.0487800000001</v>
      </c>
      <c r="L52" s="3" t="s">
        <v>29</v>
      </c>
      <c r="M52" s="3" t="s">
        <v>29</v>
      </c>
      <c r="N52" s="3">
        <v>6.5770000000000002E-5</v>
      </c>
      <c r="O52" s="3">
        <v>1.632E-6</v>
      </c>
      <c r="P52" s="3">
        <v>4.3099999999999996</v>
      </c>
    </row>
    <row r="53" spans="1:16" x14ac:dyDescent="0.25">
      <c r="A53" s="3" t="s">
        <v>29</v>
      </c>
      <c r="B53" s="3" t="s">
        <v>1216</v>
      </c>
      <c r="C53" s="3" t="s">
        <v>1217</v>
      </c>
      <c r="D53" s="3">
        <v>4.3147700000000002E-7</v>
      </c>
      <c r="E53" s="3">
        <v>1.5434800000000001E-4</v>
      </c>
      <c r="F53" s="3">
        <v>1</v>
      </c>
      <c r="G53" s="3">
        <v>1</v>
      </c>
      <c r="H53" s="3">
        <v>7</v>
      </c>
      <c r="I53" s="3" t="s">
        <v>1207</v>
      </c>
      <c r="J53" s="3">
        <v>2</v>
      </c>
      <c r="K53" s="3">
        <v>3999.9005299999999</v>
      </c>
      <c r="L53" s="3" t="s">
        <v>29</v>
      </c>
      <c r="M53" s="3" t="s">
        <v>29</v>
      </c>
      <c r="N53" s="3">
        <v>6.5770000000000002E-5</v>
      </c>
      <c r="O53" s="3">
        <v>7.8800000000000001E-9</v>
      </c>
      <c r="P53" s="3">
        <v>6.54</v>
      </c>
    </row>
    <row r="54" spans="1:16" x14ac:dyDescent="0.25">
      <c r="A54" s="3" t="s">
        <v>29</v>
      </c>
      <c r="B54" s="3" t="s">
        <v>5207</v>
      </c>
      <c r="C54" s="3" t="s">
        <v>5208</v>
      </c>
      <c r="D54" s="3">
        <v>1.8533499999999999E-3</v>
      </c>
      <c r="E54" s="3">
        <v>1.5434800000000001E-4</v>
      </c>
      <c r="F54" s="3">
        <v>1</v>
      </c>
      <c r="G54" s="3">
        <v>1</v>
      </c>
      <c r="H54" s="3">
        <v>1</v>
      </c>
      <c r="I54" s="3" t="s">
        <v>5202</v>
      </c>
      <c r="J54" s="3">
        <v>2</v>
      </c>
      <c r="K54" s="3">
        <v>2313.0176799999999</v>
      </c>
      <c r="L54" s="3" t="s">
        <v>29</v>
      </c>
      <c r="M54" s="3" t="s">
        <v>29</v>
      </c>
      <c r="N54" s="3">
        <v>6.5770000000000002E-5</v>
      </c>
      <c r="O54" s="3">
        <v>1.9230000000000001E-4</v>
      </c>
      <c r="P54" s="3">
        <v>3.85</v>
      </c>
    </row>
    <row r="55" spans="1:16" x14ac:dyDescent="0.25">
      <c r="A55" s="3" t="s">
        <v>29</v>
      </c>
      <c r="B55" s="3" t="s">
        <v>2416</v>
      </c>
      <c r="C55" s="3" t="s">
        <v>2417</v>
      </c>
      <c r="D55" s="3">
        <v>4.3706500000000002E-8</v>
      </c>
      <c r="E55" s="3">
        <v>1.5434800000000001E-4</v>
      </c>
      <c r="F55" s="3">
        <v>1</v>
      </c>
      <c r="G55" s="3">
        <v>1</v>
      </c>
      <c r="H55" s="3">
        <v>3</v>
      </c>
      <c r="I55" s="3" t="s">
        <v>2412</v>
      </c>
      <c r="J55" s="3">
        <v>0</v>
      </c>
      <c r="K55" s="3">
        <v>1649.78944</v>
      </c>
      <c r="L55" s="3" t="s">
        <v>29</v>
      </c>
      <c r="M55" s="3" t="s">
        <v>29</v>
      </c>
      <c r="N55" s="3">
        <v>6.5770000000000002E-5</v>
      </c>
      <c r="O55" s="3">
        <v>4.9309999999999998E-10</v>
      </c>
      <c r="P55" s="3">
        <v>5.3</v>
      </c>
    </row>
    <row r="56" spans="1:16" x14ac:dyDescent="0.25">
      <c r="A56" s="3" t="s">
        <v>29</v>
      </c>
      <c r="B56" s="3" t="s">
        <v>280</v>
      </c>
      <c r="C56" s="3" t="s">
        <v>281</v>
      </c>
      <c r="D56" s="3">
        <v>1.2960200000000001E-6</v>
      </c>
      <c r="E56" s="3">
        <v>1.5434800000000001E-4</v>
      </c>
      <c r="F56" s="3">
        <v>1</v>
      </c>
      <c r="G56" s="3">
        <v>1</v>
      </c>
      <c r="H56" s="3">
        <v>22</v>
      </c>
      <c r="I56" s="3" t="s">
        <v>185</v>
      </c>
      <c r="J56" s="3">
        <v>1</v>
      </c>
      <c r="K56" s="3">
        <v>2372.1091200000001</v>
      </c>
      <c r="L56" s="3" t="s">
        <v>29</v>
      </c>
      <c r="M56" s="3" t="s">
        <v>29</v>
      </c>
      <c r="N56" s="3">
        <v>6.5770000000000002E-5</v>
      </c>
      <c r="O56" s="3">
        <v>2.967E-8</v>
      </c>
      <c r="P56" s="3">
        <v>5.32</v>
      </c>
    </row>
    <row r="57" spans="1:16" x14ac:dyDescent="0.25">
      <c r="A57" s="3" t="s">
        <v>29</v>
      </c>
      <c r="B57" s="3" t="s">
        <v>3535</v>
      </c>
      <c r="C57" s="3" t="s">
        <v>3536</v>
      </c>
      <c r="D57" s="3">
        <v>1.06848E-4</v>
      </c>
      <c r="E57" s="3">
        <v>1.5434800000000001E-4</v>
      </c>
      <c r="F57" s="3">
        <v>1</v>
      </c>
      <c r="G57" s="3">
        <v>1</v>
      </c>
      <c r="H57" s="3">
        <v>2</v>
      </c>
      <c r="I57" s="3" t="s">
        <v>3524</v>
      </c>
      <c r="J57" s="3">
        <v>1</v>
      </c>
      <c r="K57" s="3">
        <v>3926.9205400000001</v>
      </c>
      <c r="L57" s="3" t="s">
        <v>29</v>
      </c>
      <c r="M57" s="3" t="s">
        <v>29</v>
      </c>
      <c r="N57" s="3">
        <v>6.5770000000000002E-5</v>
      </c>
      <c r="O57" s="3">
        <v>6.2129999999999996E-6</v>
      </c>
      <c r="P57" s="3">
        <v>4.58</v>
      </c>
    </row>
    <row r="58" spans="1:16" x14ac:dyDescent="0.25">
      <c r="A58" s="3" t="s">
        <v>29</v>
      </c>
      <c r="B58" s="3" t="s">
        <v>980</v>
      </c>
      <c r="C58" s="3" t="s">
        <v>982</v>
      </c>
      <c r="D58" s="3">
        <v>3.8928299999999998E-7</v>
      </c>
      <c r="E58" s="3">
        <v>1.5434800000000001E-4</v>
      </c>
      <c r="F58" s="3">
        <v>1</v>
      </c>
      <c r="G58" s="3">
        <v>1</v>
      </c>
      <c r="H58" s="3">
        <v>12</v>
      </c>
      <c r="I58" s="3" t="s">
        <v>969</v>
      </c>
      <c r="J58" s="3">
        <v>1</v>
      </c>
      <c r="K58" s="3">
        <v>2685.11508</v>
      </c>
      <c r="L58" s="3" t="s">
        <v>29</v>
      </c>
      <c r="M58" s="3" t="s">
        <v>29</v>
      </c>
      <c r="N58" s="3">
        <v>6.5770000000000002E-5</v>
      </c>
      <c r="O58" s="3">
        <v>6.9580000000000002E-9</v>
      </c>
      <c r="P58" s="3">
        <v>6.9</v>
      </c>
    </row>
    <row r="59" spans="1:16" x14ac:dyDescent="0.25">
      <c r="A59" s="3" t="s">
        <v>29</v>
      </c>
      <c r="B59" s="3" t="s">
        <v>324</v>
      </c>
      <c r="C59" s="3" t="s">
        <v>325</v>
      </c>
      <c r="D59" s="3">
        <v>2.8041100000000002E-5</v>
      </c>
      <c r="E59" s="3">
        <v>1.5434800000000001E-4</v>
      </c>
      <c r="F59" s="3">
        <v>1</v>
      </c>
      <c r="G59" s="3">
        <v>1</v>
      </c>
      <c r="H59" s="3">
        <v>7</v>
      </c>
      <c r="I59" s="3" t="s">
        <v>313</v>
      </c>
      <c r="J59" s="3">
        <v>2</v>
      </c>
      <c r="K59" s="3">
        <v>4310.0646399999996</v>
      </c>
      <c r="L59" s="3" t="s">
        <v>29</v>
      </c>
      <c r="M59" s="3" t="s">
        <v>29</v>
      </c>
      <c r="N59" s="3">
        <v>6.5770000000000002E-5</v>
      </c>
      <c r="O59" s="3">
        <v>1.2309999999999999E-6</v>
      </c>
      <c r="P59" s="3">
        <v>5.34</v>
      </c>
    </row>
    <row r="60" spans="1:16" x14ac:dyDescent="0.25">
      <c r="A60" s="3" t="s">
        <v>29</v>
      </c>
      <c r="B60" s="3" t="s">
        <v>2674</v>
      </c>
      <c r="C60" s="3" t="s">
        <v>2675</v>
      </c>
      <c r="D60" s="3">
        <v>2.15413E-5</v>
      </c>
      <c r="E60" s="3">
        <v>1.5434800000000001E-4</v>
      </c>
      <c r="F60" s="3">
        <v>1</v>
      </c>
      <c r="G60" s="3">
        <v>1</v>
      </c>
      <c r="H60" s="3">
        <v>2</v>
      </c>
      <c r="I60" s="3" t="s">
        <v>2670</v>
      </c>
      <c r="J60" s="3">
        <v>0</v>
      </c>
      <c r="K60" s="3">
        <v>2122.0250000000001</v>
      </c>
      <c r="L60" s="3" t="s">
        <v>29</v>
      </c>
      <c r="M60" s="3" t="s">
        <v>29</v>
      </c>
      <c r="N60" s="3">
        <v>6.5770000000000002E-5</v>
      </c>
      <c r="O60" s="3">
        <v>8.9459999999999998E-7</v>
      </c>
      <c r="P60" s="3">
        <v>4.7699999999999996</v>
      </c>
    </row>
    <row r="61" spans="1:16" x14ac:dyDescent="0.25">
      <c r="A61" s="3" t="s">
        <v>29</v>
      </c>
      <c r="B61" s="3" t="s">
        <v>328</v>
      </c>
      <c r="C61" s="3" t="s">
        <v>327</v>
      </c>
      <c r="D61" s="3">
        <v>2.29727E-6</v>
      </c>
      <c r="E61" s="3">
        <v>1.5434800000000001E-4</v>
      </c>
      <c r="F61" s="3">
        <v>1</v>
      </c>
      <c r="G61" s="3">
        <v>1</v>
      </c>
      <c r="H61" s="3">
        <v>14</v>
      </c>
      <c r="I61" s="3" t="s">
        <v>313</v>
      </c>
      <c r="J61" s="3">
        <v>1</v>
      </c>
      <c r="K61" s="3">
        <v>1919.97255</v>
      </c>
      <c r="L61" s="3" t="s">
        <v>29</v>
      </c>
      <c r="M61" s="3" t="s">
        <v>29</v>
      </c>
      <c r="N61" s="3">
        <v>6.5770000000000002E-5</v>
      </c>
      <c r="O61" s="3">
        <v>5.9419999999999999E-8</v>
      </c>
      <c r="P61" s="3">
        <v>6.06</v>
      </c>
    </row>
    <row r="62" spans="1:16" x14ac:dyDescent="0.25">
      <c r="A62" s="3" t="s">
        <v>29</v>
      </c>
      <c r="B62" s="3" t="s">
        <v>326</v>
      </c>
      <c r="C62" s="3" t="s">
        <v>327</v>
      </c>
      <c r="D62" s="3">
        <v>1.2074999999999999E-7</v>
      </c>
      <c r="E62" s="3">
        <v>1.5434800000000001E-4</v>
      </c>
      <c r="F62" s="3">
        <v>1</v>
      </c>
      <c r="G62" s="3">
        <v>1</v>
      </c>
      <c r="H62" s="3">
        <v>3</v>
      </c>
      <c r="I62" s="3" t="s">
        <v>313</v>
      </c>
      <c r="J62" s="3">
        <v>2</v>
      </c>
      <c r="K62" s="3">
        <v>4338.0660699999999</v>
      </c>
      <c r="L62" s="3" t="s">
        <v>29</v>
      </c>
      <c r="M62" s="3" t="s">
        <v>29</v>
      </c>
      <c r="N62" s="3">
        <v>6.5770000000000002E-5</v>
      </c>
      <c r="O62" s="3">
        <v>1.686E-9</v>
      </c>
      <c r="P62" s="3">
        <v>5.71</v>
      </c>
    </row>
    <row r="63" spans="1:16" x14ac:dyDescent="0.25">
      <c r="A63" s="3" t="s">
        <v>29</v>
      </c>
      <c r="B63" s="3" t="s">
        <v>461</v>
      </c>
      <c r="C63" s="3" t="s">
        <v>462</v>
      </c>
      <c r="D63" s="3">
        <v>7.3994299999999996E-4</v>
      </c>
      <c r="E63" s="3">
        <v>1.5434800000000001E-4</v>
      </c>
      <c r="F63" s="3">
        <v>1</v>
      </c>
      <c r="G63" s="3">
        <v>1</v>
      </c>
      <c r="H63" s="3">
        <v>2</v>
      </c>
      <c r="I63" s="3" t="s">
        <v>445</v>
      </c>
      <c r="J63" s="3">
        <v>0</v>
      </c>
      <c r="K63" s="3">
        <v>1477.5842600000001</v>
      </c>
      <c r="L63" s="3" t="s">
        <v>29</v>
      </c>
      <c r="M63" s="3" t="s">
        <v>29</v>
      </c>
      <c r="N63" s="3">
        <v>6.5770000000000002E-5</v>
      </c>
      <c r="O63" s="3">
        <v>6.4090000000000005E-5</v>
      </c>
      <c r="P63" s="3">
        <v>3.4</v>
      </c>
    </row>
    <row r="64" spans="1:16" x14ac:dyDescent="0.25">
      <c r="A64" s="3" t="s">
        <v>29</v>
      </c>
      <c r="B64" s="3" t="s">
        <v>322</v>
      </c>
      <c r="C64" s="3" t="s">
        <v>323</v>
      </c>
      <c r="D64" s="3">
        <v>5.9855200000000002E-4</v>
      </c>
      <c r="E64" s="3">
        <v>1.5434800000000001E-4</v>
      </c>
      <c r="F64" s="3">
        <v>1</v>
      </c>
      <c r="G64" s="3">
        <v>1</v>
      </c>
      <c r="H64" s="3">
        <v>1</v>
      </c>
      <c r="I64" s="3" t="s">
        <v>313</v>
      </c>
      <c r="J64" s="3">
        <v>2</v>
      </c>
      <c r="K64" s="3">
        <v>3139.4341300000001</v>
      </c>
      <c r="L64" s="3" t="s">
        <v>29</v>
      </c>
      <c r="M64" s="3" t="s">
        <v>29</v>
      </c>
      <c r="N64" s="3">
        <v>6.5770000000000002E-5</v>
      </c>
      <c r="O64" s="3">
        <v>4.9679999999999999E-5</v>
      </c>
      <c r="P64" s="3">
        <v>2.96</v>
      </c>
    </row>
    <row r="65" spans="1:16" x14ac:dyDescent="0.25">
      <c r="A65" s="3" t="s">
        <v>29</v>
      </c>
      <c r="B65" s="3" t="s">
        <v>2757</v>
      </c>
      <c r="C65" s="3" t="s">
        <v>327</v>
      </c>
      <c r="D65" s="3">
        <v>2.04568E-4</v>
      </c>
      <c r="E65" s="3">
        <v>1.5434800000000001E-4</v>
      </c>
      <c r="F65" s="3">
        <v>1</v>
      </c>
      <c r="G65" s="3">
        <v>1</v>
      </c>
      <c r="H65" s="3">
        <v>4</v>
      </c>
      <c r="I65" s="3" t="s">
        <v>2752</v>
      </c>
      <c r="J65" s="3">
        <v>0</v>
      </c>
      <c r="K65" s="3">
        <v>1438.74539</v>
      </c>
      <c r="L65" s="3" t="s">
        <v>29</v>
      </c>
      <c r="M65" s="3" t="s">
        <v>29</v>
      </c>
      <c r="N65" s="3">
        <v>6.5770000000000002E-5</v>
      </c>
      <c r="O65" s="3">
        <v>1.36E-5</v>
      </c>
      <c r="P65" s="3">
        <v>2.85</v>
      </c>
    </row>
    <row r="66" spans="1:16" x14ac:dyDescent="0.25">
      <c r="A66" s="3" t="s">
        <v>29</v>
      </c>
      <c r="B66" s="3" t="s">
        <v>1606</v>
      </c>
      <c r="C66" s="3" t="s">
        <v>1607</v>
      </c>
      <c r="D66" s="3">
        <v>5.3660000000000003E-4</v>
      </c>
      <c r="E66" s="3">
        <v>1.5434800000000001E-4</v>
      </c>
      <c r="F66" s="3">
        <v>1</v>
      </c>
      <c r="G66" s="3">
        <v>1</v>
      </c>
      <c r="H66" s="3">
        <v>1</v>
      </c>
      <c r="I66" s="3" t="s">
        <v>1601</v>
      </c>
      <c r="J66" s="3">
        <v>2</v>
      </c>
      <c r="K66" s="3">
        <v>3354.3859000000002</v>
      </c>
      <c r="L66" s="3" t="s">
        <v>29</v>
      </c>
      <c r="M66" s="3" t="s">
        <v>29</v>
      </c>
      <c r="N66" s="3">
        <v>6.5770000000000002E-5</v>
      </c>
      <c r="O66" s="3">
        <v>4.3569999999999998E-5</v>
      </c>
      <c r="P66" s="3">
        <v>4.33</v>
      </c>
    </row>
    <row r="67" spans="1:16" x14ac:dyDescent="0.25">
      <c r="A67" s="3" t="s">
        <v>29</v>
      </c>
      <c r="B67" s="3" t="s">
        <v>978</v>
      </c>
      <c r="C67" s="3" t="s">
        <v>979</v>
      </c>
      <c r="D67" s="3">
        <v>4.5426199999999997E-8</v>
      </c>
      <c r="E67" s="3">
        <v>1.5434800000000001E-4</v>
      </c>
      <c r="F67" s="3">
        <v>1</v>
      </c>
      <c r="G67" s="3">
        <v>1</v>
      </c>
      <c r="H67" s="3">
        <v>2</v>
      </c>
      <c r="I67" s="3" t="s">
        <v>969</v>
      </c>
      <c r="J67" s="3">
        <v>0</v>
      </c>
      <c r="K67" s="3">
        <v>3141.5616199999999</v>
      </c>
      <c r="L67" s="3" t="s">
        <v>29</v>
      </c>
      <c r="M67" s="3" t="s">
        <v>29</v>
      </c>
      <c r="N67" s="3">
        <v>6.5770000000000002E-5</v>
      </c>
      <c r="O67" s="3">
        <v>5.1599999999999998E-10</v>
      </c>
      <c r="P67" s="3">
        <v>5.1100000000000003</v>
      </c>
    </row>
    <row r="68" spans="1:16" x14ac:dyDescent="0.25">
      <c r="A68" s="3" t="s">
        <v>29</v>
      </c>
      <c r="B68" s="3" t="s">
        <v>52</v>
      </c>
      <c r="C68" s="3" t="s">
        <v>53</v>
      </c>
      <c r="D68" s="3">
        <v>3.4228199999999999E-5</v>
      </c>
      <c r="E68" s="3">
        <v>1.5434800000000001E-4</v>
      </c>
      <c r="F68" s="3">
        <v>1</v>
      </c>
      <c r="G68" s="3">
        <v>1</v>
      </c>
      <c r="H68" s="3">
        <v>3</v>
      </c>
      <c r="I68" s="3" t="s">
        <v>31</v>
      </c>
      <c r="J68" s="3">
        <v>1</v>
      </c>
      <c r="K68" s="3">
        <v>2272.0830000000001</v>
      </c>
      <c r="L68" s="3" t="s">
        <v>29</v>
      </c>
      <c r="M68" s="3" t="s">
        <v>29</v>
      </c>
      <c r="N68" s="3">
        <v>6.5770000000000002E-5</v>
      </c>
      <c r="O68" s="3">
        <v>1.5629999999999999E-6</v>
      </c>
      <c r="P68" s="3">
        <v>3.96</v>
      </c>
    </row>
    <row r="69" spans="1:16" x14ac:dyDescent="0.25">
      <c r="A69" s="3" t="s">
        <v>29</v>
      </c>
      <c r="B69" s="3" t="s">
        <v>59</v>
      </c>
      <c r="C69" s="3" t="s">
        <v>60</v>
      </c>
      <c r="D69" s="3">
        <v>7.1718200000000005E-8</v>
      </c>
      <c r="E69" s="3">
        <v>1.5434800000000001E-4</v>
      </c>
      <c r="F69" s="3">
        <v>1</v>
      </c>
      <c r="G69" s="3">
        <v>1</v>
      </c>
      <c r="H69" s="3">
        <v>3</v>
      </c>
      <c r="I69" s="3" t="s">
        <v>31</v>
      </c>
      <c r="J69" s="3">
        <v>0</v>
      </c>
      <c r="K69" s="3">
        <v>2876.20741</v>
      </c>
      <c r="L69" s="3" t="s">
        <v>29</v>
      </c>
      <c r="M69" s="3" t="s">
        <v>29</v>
      </c>
      <c r="N69" s="3">
        <v>6.5770000000000002E-5</v>
      </c>
      <c r="O69" s="3">
        <v>8.963E-10</v>
      </c>
      <c r="P69" s="3">
        <v>4.84</v>
      </c>
    </row>
    <row r="70" spans="1:16" x14ac:dyDescent="0.25">
      <c r="A70" s="3" t="s">
        <v>29</v>
      </c>
      <c r="B70" s="3" t="s">
        <v>54</v>
      </c>
      <c r="C70" s="3" t="s">
        <v>56</v>
      </c>
      <c r="D70" s="3">
        <v>8.2082600000000006E-5</v>
      </c>
      <c r="E70" s="3">
        <v>1.5434800000000001E-4</v>
      </c>
      <c r="F70" s="3">
        <v>1</v>
      </c>
      <c r="G70" s="3">
        <v>1</v>
      </c>
      <c r="H70" s="3">
        <v>1</v>
      </c>
      <c r="I70" s="3" t="s">
        <v>31</v>
      </c>
      <c r="J70" s="3">
        <v>1</v>
      </c>
      <c r="K70" s="3">
        <v>3379.4566399999999</v>
      </c>
      <c r="L70" s="3" t="s">
        <v>29</v>
      </c>
      <c r="M70" s="3" t="s">
        <v>29</v>
      </c>
      <c r="N70" s="3">
        <v>6.5770000000000002E-5</v>
      </c>
      <c r="O70" s="3">
        <v>4.5240000000000002E-6</v>
      </c>
      <c r="P70" s="3">
        <v>4.91</v>
      </c>
    </row>
    <row r="71" spans="1:16" x14ac:dyDescent="0.25">
      <c r="A71" s="3" t="s">
        <v>29</v>
      </c>
      <c r="B71" s="3" t="s">
        <v>54</v>
      </c>
      <c r="C71" s="3" t="s">
        <v>55</v>
      </c>
      <c r="D71" s="3">
        <v>2.14038E-8</v>
      </c>
      <c r="E71" s="3">
        <v>1.5434800000000001E-4</v>
      </c>
      <c r="F71" s="3">
        <v>1</v>
      </c>
      <c r="G71" s="3">
        <v>1</v>
      </c>
      <c r="H71" s="3">
        <v>18</v>
      </c>
      <c r="I71" s="3" t="s">
        <v>31</v>
      </c>
      <c r="J71" s="3">
        <v>1</v>
      </c>
      <c r="K71" s="3">
        <v>3395.4515500000002</v>
      </c>
      <c r="L71" s="3" t="s">
        <v>29</v>
      </c>
      <c r="M71" s="3" t="s">
        <v>29</v>
      </c>
      <c r="N71" s="3">
        <v>6.5770000000000002E-5</v>
      </c>
      <c r="O71" s="3">
        <v>2.0819999999999999E-10</v>
      </c>
      <c r="P71" s="3">
        <v>7.28</v>
      </c>
    </row>
    <row r="72" spans="1:16" x14ac:dyDescent="0.25">
      <c r="A72" s="3" t="s">
        <v>29</v>
      </c>
      <c r="B72" s="3" t="s">
        <v>126</v>
      </c>
      <c r="C72" s="3" t="s">
        <v>127</v>
      </c>
      <c r="D72" s="3">
        <v>8.8107499999999997E-7</v>
      </c>
      <c r="E72" s="3">
        <v>1.5434800000000001E-4</v>
      </c>
      <c r="F72" s="3">
        <v>1</v>
      </c>
      <c r="G72" s="3">
        <v>1</v>
      </c>
      <c r="H72" s="3">
        <v>12</v>
      </c>
      <c r="I72" s="3" t="s">
        <v>31</v>
      </c>
      <c r="J72" s="3">
        <v>0</v>
      </c>
      <c r="K72" s="3">
        <v>2776.2144800000001</v>
      </c>
      <c r="L72" s="3" t="s">
        <v>29</v>
      </c>
      <c r="M72" s="3" t="s">
        <v>29</v>
      </c>
      <c r="N72" s="3">
        <v>6.5770000000000002E-5</v>
      </c>
      <c r="O72" s="3">
        <v>1.859E-8</v>
      </c>
      <c r="P72" s="3">
        <v>3.87</v>
      </c>
    </row>
    <row r="73" spans="1:16" x14ac:dyDescent="0.25">
      <c r="A73" s="3" t="s">
        <v>29</v>
      </c>
      <c r="B73" s="3" t="s">
        <v>980</v>
      </c>
      <c r="C73" s="3" t="s">
        <v>983</v>
      </c>
      <c r="D73" s="3">
        <v>1.13227E-6</v>
      </c>
      <c r="E73" s="3">
        <v>1.5434800000000001E-4</v>
      </c>
      <c r="F73" s="3">
        <v>1</v>
      </c>
      <c r="G73" s="3">
        <v>1</v>
      </c>
      <c r="H73" s="3">
        <v>4</v>
      </c>
      <c r="I73" s="3" t="s">
        <v>969</v>
      </c>
      <c r="J73" s="3">
        <v>1</v>
      </c>
      <c r="K73" s="3">
        <v>2605.1487499999998</v>
      </c>
      <c r="L73" s="3" t="s">
        <v>29</v>
      </c>
      <c r="M73" s="3" t="s">
        <v>29</v>
      </c>
      <c r="N73" s="3">
        <v>6.5770000000000002E-5</v>
      </c>
      <c r="O73" s="3">
        <v>2.5250000000000001E-8</v>
      </c>
      <c r="P73" s="3">
        <v>6.82</v>
      </c>
    </row>
    <row r="74" spans="1:16" x14ac:dyDescent="0.25">
      <c r="A74" s="3" t="s">
        <v>29</v>
      </c>
      <c r="B74" s="3" t="s">
        <v>980</v>
      </c>
      <c r="C74" s="3" t="s">
        <v>981</v>
      </c>
      <c r="D74" s="3">
        <v>6.0629499999999997E-4</v>
      </c>
      <c r="E74" s="3">
        <v>1.5434800000000001E-4</v>
      </c>
      <c r="F74" s="3">
        <v>1</v>
      </c>
      <c r="G74" s="3">
        <v>1</v>
      </c>
      <c r="H74" s="3">
        <v>11</v>
      </c>
      <c r="I74" s="3" t="s">
        <v>969</v>
      </c>
      <c r="J74" s="3">
        <v>1</v>
      </c>
      <c r="K74" s="3">
        <v>2765.08142</v>
      </c>
      <c r="L74" s="3" t="s">
        <v>29</v>
      </c>
      <c r="M74" s="3" t="s">
        <v>29</v>
      </c>
      <c r="N74" s="3">
        <v>6.5770000000000002E-5</v>
      </c>
      <c r="O74" s="3">
        <v>5.062E-5</v>
      </c>
      <c r="P74" s="3">
        <v>6.22</v>
      </c>
    </row>
    <row r="75" spans="1:16" x14ac:dyDescent="0.25">
      <c r="A75" s="3" t="s">
        <v>29</v>
      </c>
      <c r="B75" s="3" t="s">
        <v>497</v>
      </c>
      <c r="C75" s="3" t="s">
        <v>130</v>
      </c>
      <c r="D75" s="3">
        <v>1.11781E-7</v>
      </c>
      <c r="E75" s="3">
        <v>1.5434800000000001E-4</v>
      </c>
      <c r="F75" s="3">
        <v>1</v>
      </c>
      <c r="G75" s="3">
        <v>1</v>
      </c>
      <c r="H75" s="3">
        <v>8</v>
      </c>
      <c r="I75" s="3" t="s">
        <v>445</v>
      </c>
      <c r="J75" s="3">
        <v>0</v>
      </c>
      <c r="K75" s="3">
        <v>2184.96965</v>
      </c>
      <c r="L75" s="3" t="s">
        <v>29</v>
      </c>
      <c r="M75" s="3" t="s">
        <v>29</v>
      </c>
      <c r="N75" s="3">
        <v>6.5770000000000002E-5</v>
      </c>
      <c r="O75" s="3">
        <v>1.5400000000000001E-9</v>
      </c>
      <c r="P75" s="3">
        <v>4.82</v>
      </c>
    </row>
    <row r="76" spans="1:16" x14ac:dyDescent="0.25">
      <c r="A76" s="3" t="s">
        <v>29</v>
      </c>
      <c r="B76" s="3" t="s">
        <v>1375</v>
      </c>
      <c r="C76" s="3" t="s">
        <v>1376</v>
      </c>
      <c r="D76" s="3">
        <v>2.4816299999999998E-8</v>
      </c>
      <c r="E76" s="3">
        <v>1.5434800000000001E-4</v>
      </c>
      <c r="F76" s="3">
        <v>1</v>
      </c>
      <c r="G76" s="3">
        <v>1</v>
      </c>
      <c r="H76" s="3">
        <v>10</v>
      </c>
      <c r="I76" s="3" t="s">
        <v>1339</v>
      </c>
      <c r="J76" s="3">
        <v>1</v>
      </c>
      <c r="K76" s="3">
        <v>2732.19479</v>
      </c>
      <c r="L76" s="3" t="s">
        <v>29</v>
      </c>
      <c r="M76" s="3" t="s">
        <v>29</v>
      </c>
      <c r="N76" s="3">
        <v>6.5770000000000002E-5</v>
      </c>
      <c r="O76" s="3">
        <v>2.4869999999999998E-10</v>
      </c>
      <c r="P76" s="3">
        <v>5.85</v>
      </c>
    </row>
    <row r="77" spans="1:16" x14ac:dyDescent="0.25">
      <c r="A77" s="3" t="s">
        <v>29</v>
      </c>
      <c r="B77" s="3" t="s">
        <v>3259</v>
      </c>
      <c r="C77" s="3" t="s">
        <v>159</v>
      </c>
      <c r="D77" s="3">
        <v>1.0535200000000001E-3</v>
      </c>
      <c r="E77" s="3">
        <v>1.5434800000000001E-4</v>
      </c>
      <c r="F77" s="3">
        <v>1</v>
      </c>
      <c r="G77" s="3">
        <v>1</v>
      </c>
      <c r="H77" s="3">
        <v>1</v>
      </c>
      <c r="I77" s="3" t="s">
        <v>3253</v>
      </c>
      <c r="J77" s="3">
        <v>2</v>
      </c>
      <c r="K77" s="3">
        <v>3232.5157899999999</v>
      </c>
      <c r="L77" s="3" t="s">
        <v>29</v>
      </c>
      <c r="M77" s="3" t="s">
        <v>29</v>
      </c>
      <c r="N77" s="3">
        <v>6.5770000000000002E-5</v>
      </c>
      <c r="O77" s="3">
        <v>9.7839999999999998E-5</v>
      </c>
      <c r="P77" s="3">
        <v>3.7</v>
      </c>
    </row>
    <row r="78" spans="1:16" x14ac:dyDescent="0.25">
      <c r="A78" s="3" t="s">
        <v>29</v>
      </c>
      <c r="B78" s="3" t="s">
        <v>1931</v>
      </c>
      <c r="C78" s="3" t="s">
        <v>1932</v>
      </c>
      <c r="D78" s="3">
        <v>6.1065699999999996E-8</v>
      </c>
      <c r="E78" s="3">
        <v>1.5434800000000001E-4</v>
      </c>
      <c r="F78" s="3">
        <v>1</v>
      </c>
      <c r="G78" s="3">
        <v>1</v>
      </c>
      <c r="H78" s="3">
        <v>3</v>
      </c>
      <c r="I78" s="3" t="s">
        <v>1907</v>
      </c>
      <c r="J78" s="3">
        <v>0</v>
      </c>
      <c r="K78" s="3">
        <v>2938.3942200000001</v>
      </c>
      <c r="L78" s="3" t="s">
        <v>29</v>
      </c>
      <c r="M78" s="3" t="s">
        <v>29</v>
      </c>
      <c r="N78" s="3">
        <v>6.5770000000000002E-5</v>
      </c>
      <c r="O78" s="3">
        <v>7.4070000000000004E-10</v>
      </c>
      <c r="P78" s="3">
        <v>5.72</v>
      </c>
    </row>
    <row r="79" spans="1:16" x14ac:dyDescent="0.25">
      <c r="A79" s="3" t="s">
        <v>29</v>
      </c>
      <c r="B79" s="3" t="s">
        <v>1078</v>
      </c>
      <c r="C79" s="3" t="s">
        <v>159</v>
      </c>
      <c r="D79" s="3">
        <v>2.8221999999999998E-5</v>
      </c>
      <c r="E79" s="3">
        <v>1.5434800000000001E-4</v>
      </c>
      <c r="F79" s="3">
        <v>1</v>
      </c>
      <c r="G79" s="3">
        <v>1</v>
      </c>
      <c r="H79" s="3">
        <v>1</v>
      </c>
      <c r="I79" s="3" t="s">
        <v>1042</v>
      </c>
      <c r="J79" s="3">
        <v>1</v>
      </c>
      <c r="K79" s="3">
        <v>2885.3411799999999</v>
      </c>
      <c r="L79" s="3" t="s">
        <v>29</v>
      </c>
      <c r="M79" s="3" t="s">
        <v>29</v>
      </c>
      <c r="N79" s="3">
        <v>6.5770000000000002E-5</v>
      </c>
      <c r="O79" s="3">
        <v>1.237E-6</v>
      </c>
      <c r="P79" s="3">
        <v>5.03</v>
      </c>
    </row>
    <row r="80" spans="1:16" x14ac:dyDescent="0.25">
      <c r="A80" s="3" t="s">
        <v>29</v>
      </c>
      <c r="B80" s="3" t="s">
        <v>242</v>
      </c>
      <c r="C80" s="3" t="s">
        <v>243</v>
      </c>
      <c r="D80" s="3">
        <v>1.9634800000000001E-3</v>
      </c>
      <c r="E80" s="3">
        <v>1.5434800000000001E-4</v>
      </c>
      <c r="F80" s="3">
        <v>1</v>
      </c>
      <c r="G80" s="3">
        <v>1</v>
      </c>
      <c r="H80" s="3">
        <v>2</v>
      </c>
      <c r="I80" s="3" t="s">
        <v>185</v>
      </c>
      <c r="J80" s="3">
        <v>0</v>
      </c>
      <c r="K80" s="3">
        <v>4442.0870999999997</v>
      </c>
      <c r="L80" s="3" t="s">
        <v>29</v>
      </c>
      <c r="M80" s="3" t="s">
        <v>29</v>
      </c>
      <c r="N80" s="3">
        <v>6.5770000000000002E-5</v>
      </c>
      <c r="O80" s="3">
        <v>2.063E-4</v>
      </c>
      <c r="P80" s="3">
        <v>3.96</v>
      </c>
    </row>
    <row r="81" spans="1:16" x14ac:dyDescent="0.25">
      <c r="A81" s="3" t="s">
        <v>29</v>
      </c>
      <c r="B81" s="3" t="s">
        <v>1016</v>
      </c>
      <c r="C81" s="3" t="s">
        <v>1017</v>
      </c>
      <c r="D81" s="3">
        <v>1.41813E-6</v>
      </c>
      <c r="E81" s="3">
        <v>1.5434800000000001E-4</v>
      </c>
      <c r="F81" s="3">
        <v>1</v>
      </c>
      <c r="G81" s="3">
        <v>1</v>
      </c>
      <c r="H81" s="3">
        <v>6</v>
      </c>
      <c r="I81" s="3" t="s">
        <v>969</v>
      </c>
      <c r="J81" s="3">
        <v>2</v>
      </c>
      <c r="K81" s="3">
        <v>4325.0609299999996</v>
      </c>
      <c r="L81" s="3" t="s">
        <v>29</v>
      </c>
      <c r="M81" s="3" t="s">
        <v>29</v>
      </c>
      <c r="N81" s="3">
        <v>6.5770000000000002E-5</v>
      </c>
      <c r="O81" s="3">
        <v>3.3080000000000002E-8</v>
      </c>
      <c r="P81" s="3">
        <v>5.47</v>
      </c>
    </row>
    <row r="82" spans="1:16" x14ac:dyDescent="0.25">
      <c r="A82" s="3" t="s">
        <v>29</v>
      </c>
      <c r="B82" s="3" t="s">
        <v>1366</v>
      </c>
      <c r="C82" s="3" t="s">
        <v>1367</v>
      </c>
      <c r="D82" s="3">
        <v>3.2932499999999997E-5</v>
      </c>
      <c r="E82" s="3">
        <v>1.5434800000000001E-4</v>
      </c>
      <c r="F82" s="3">
        <v>1</v>
      </c>
      <c r="G82" s="3">
        <v>1</v>
      </c>
      <c r="H82" s="3">
        <v>10</v>
      </c>
      <c r="I82" s="3" t="s">
        <v>1339</v>
      </c>
      <c r="J82" s="3">
        <v>0</v>
      </c>
      <c r="K82" s="3">
        <v>1387.6141</v>
      </c>
      <c r="L82" s="3" t="s">
        <v>29</v>
      </c>
      <c r="M82" s="3" t="s">
        <v>29</v>
      </c>
      <c r="N82" s="3">
        <v>6.5770000000000002E-5</v>
      </c>
      <c r="O82" s="3">
        <v>1.4959999999999999E-6</v>
      </c>
      <c r="P82" s="3">
        <v>2.98</v>
      </c>
    </row>
    <row r="83" spans="1:16" x14ac:dyDescent="0.25">
      <c r="A83" s="3" t="s">
        <v>29</v>
      </c>
      <c r="B83" s="3" t="s">
        <v>1238</v>
      </c>
      <c r="C83" s="3" t="s">
        <v>1239</v>
      </c>
      <c r="D83" s="3">
        <v>9.5063199999999997E-4</v>
      </c>
      <c r="E83" s="3">
        <v>1.5434800000000001E-4</v>
      </c>
      <c r="F83" s="3">
        <v>1</v>
      </c>
      <c r="G83" s="3">
        <v>1</v>
      </c>
      <c r="H83" s="3">
        <v>1</v>
      </c>
      <c r="I83" s="3" t="s">
        <v>1207</v>
      </c>
      <c r="J83" s="3">
        <v>1</v>
      </c>
      <c r="K83" s="3">
        <v>2358.14761</v>
      </c>
      <c r="L83" s="3" t="s">
        <v>29</v>
      </c>
      <c r="M83" s="3" t="s">
        <v>29</v>
      </c>
      <c r="N83" s="3">
        <v>6.5770000000000002E-5</v>
      </c>
      <c r="O83" s="3">
        <v>8.687E-5</v>
      </c>
      <c r="P83" s="3">
        <v>4.78</v>
      </c>
    </row>
    <row r="84" spans="1:16" x14ac:dyDescent="0.25">
      <c r="A84" s="3" t="s">
        <v>29</v>
      </c>
      <c r="B84" s="3" t="s">
        <v>1740</v>
      </c>
      <c r="C84" s="3" t="s">
        <v>1741</v>
      </c>
      <c r="D84" s="3">
        <v>1.8893600000000001E-3</v>
      </c>
      <c r="E84" s="3">
        <v>1.5434800000000001E-4</v>
      </c>
      <c r="F84" s="3">
        <v>1</v>
      </c>
      <c r="G84" s="3">
        <v>1</v>
      </c>
      <c r="H84" s="3">
        <v>1</v>
      </c>
      <c r="I84" s="3" t="s">
        <v>1718</v>
      </c>
      <c r="J84" s="3">
        <v>2</v>
      </c>
      <c r="K84" s="3">
        <v>2161.9583699999998</v>
      </c>
      <c r="L84" s="3" t="s">
        <v>29</v>
      </c>
      <c r="M84" s="3" t="s">
        <v>29</v>
      </c>
      <c r="N84" s="3">
        <v>6.5770000000000002E-5</v>
      </c>
      <c r="O84" s="3">
        <v>1.961E-4</v>
      </c>
      <c r="P84" s="3">
        <v>3.92</v>
      </c>
    </row>
    <row r="85" spans="1:16" x14ac:dyDescent="0.25">
      <c r="A85" s="3" t="s">
        <v>29</v>
      </c>
      <c r="B85" s="3" t="s">
        <v>1236</v>
      </c>
      <c r="C85" s="3" t="s">
        <v>1237</v>
      </c>
      <c r="D85" s="3">
        <v>4.2321299999999997E-5</v>
      </c>
      <c r="E85" s="3">
        <v>1.5434800000000001E-4</v>
      </c>
      <c r="F85" s="3">
        <v>1</v>
      </c>
      <c r="G85" s="3">
        <v>1</v>
      </c>
      <c r="H85" s="3">
        <v>1</v>
      </c>
      <c r="I85" s="3" t="s">
        <v>1207</v>
      </c>
      <c r="J85" s="3">
        <v>2</v>
      </c>
      <c r="K85" s="3">
        <v>2486.2425800000001</v>
      </c>
      <c r="L85" s="3" t="s">
        <v>29</v>
      </c>
      <c r="M85" s="3" t="s">
        <v>29</v>
      </c>
      <c r="N85" s="3">
        <v>6.5770000000000002E-5</v>
      </c>
      <c r="O85" s="3">
        <v>2.0229999999999999E-6</v>
      </c>
      <c r="P85" s="3">
        <v>4.08</v>
      </c>
    </row>
    <row r="86" spans="1:16" x14ac:dyDescent="0.25">
      <c r="A86" s="3" t="s">
        <v>29</v>
      </c>
      <c r="B86" s="3" t="s">
        <v>105</v>
      </c>
      <c r="C86" s="3" t="s">
        <v>106</v>
      </c>
      <c r="D86" s="3">
        <v>3.1080300000000001E-5</v>
      </c>
      <c r="E86" s="3">
        <v>1.5434800000000001E-4</v>
      </c>
      <c r="F86" s="3">
        <v>1</v>
      </c>
      <c r="G86" s="3">
        <v>1</v>
      </c>
      <c r="H86" s="3">
        <v>2</v>
      </c>
      <c r="I86" s="3" t="s">
        <v>31</v>
      </c>
      <c r="J86" s="3">
        <v>0</v>
      </c>
      <c r="K86" s="3">
        <v>1582.6744699999999</v>
      </c>
      <c r="L86" s="3" t="s">
        <v>29</v>
      </c>
      <c r="M86" s="3" t="s">
        <v>29</v>
      </c>
      <c r="N86" s="3">
        <v>6.5770000000000002E-5</v>
      </c>
      <c r="O86" s="3">
        <v>1.3969999999999999E-6</v>
      </c>
      <c r="P86" s="3">
        <v>3.68</v>
      </c>
    </row>
    <row r="87" spans="1:16" x14ac:dyDescent="0.25">
      <c r="A87" s="3" t="s">
        <v>29</v>
      </c>
      <c r="B87" s="3" t="s">
        <v>656</v>
      </c>
      <c r="C87" s="3" t="s">
        <v>659</v>
      </c>
      <c r="D87" s="3">
        <v>1.53868E-3</v>
      </c>
      <c r="E87" s="3">
        <v>1.5434800000000001E-4</v>
      </c>
      <c r="F87" s="3">
        <v>1</v>
      </c>
      <c r="G87" s="3">
        <v>1</v>
      </c>
      <c r="H87" s="3">
        <v>2</v>
      </c>
      <c r="I87" s="3" t="s">
        <v>634</v>
      </c>
      <c r="J87" s="3">
        <v>1</v>
      </c>
      <c r="K87" s="3">
        <v>2802.4661999999998</v>
      </c>
      <c r="L87" s="3" t="s">
        <v>29</v>
      </c>
      <c r="M87" s="3" t="s">
        <v>29</v>
      </c>
      <c r="N87" s="3">
        <v>6.5770000000000002E-5</v>
      </c>
      <c r="O87" s="3">
        <v>1.5420000000000001E-4</v>
      </c>
      <c r="P87" s="3">
        <v>2.27</v>
      </c>
    </row>
    <row r="88" spans="1:16" x14ac:dyDescent="0.25">
      <c r="A88" s="3" t="s">
        <v>29</v>
      </c>
      <c r="B88" s="3" t="s">
        <v>1640</v>
      </c>
      <c r="C88" s="3" t="s">
        <v>1641</v>
      </c>
      <c r="D88" s="3">
        <v>1.2369799999999999E-3</v>
      </c>
      <c r="E88" s="3">
        <v>1.5434800000000001E-4</v>
      </c>
      <c r="F88" s="3">
        <v>1</v>
      </c>
      <c r="G88" s="3">
        <v>1</v>
      </c>
      <c r="H88" s="3">
        <v>1</v>
      </c>
      <c r="I88" s="3" t="s">
        <v>1601</v>
      </c>
      <c r="J88" s="3">
        <v>0</v>
      </c>
      <c r="K88" s="3">
        <v>2302.04997</v>
      </c>
      <c r="L88" s="3" t="s">
        <v>29</v>
      </c>
      <c r="M88" s="3" t="s">
        <v>29</v>
      </c>
      <c r="N88" s="3">
        <v>6.5770000000000002E-5</v>
      </c>
      <c r="O88" s="3">
        <v>1.187E-4</v>
      </c>
      <c r="P88" s="3">
        <v>3.36</v>
      </c>
    </row>
    <row r="89" spans="1:16" x14ac:dyDescent="0.25">
      <c r="A89" s="3" t="s">
        <v>29</v>
      </c>
      <c r="B89" s="3" t="s">
        <v>1088</v>
      </c>
      <c r="C89" s="3" t="s">
        <v>1089</v>
      </c>
      <c r="D89" s="3">
        <v>2.9332400000000001E-5</v>
      </c>
      <c r="E89" s="3">
        <v>1.5434800000000001E-4</v>
      </c>
      <c r="F89" s="3">
        <v>1</v>
      </c>
      <c r="G89" s="3">
        <v>1</v>
      </c>
      <c r="H89" s="3">
        <v>4</v>
      </c>
      <c r="I89" s="3" t="s">
        <v>1042</v>
      </c>
      <c r="J89" s="3">
        <v>0</v>
      </c>
      <c r="K89" s="3">
        <v>2814.1910699999999</v>
      </c>
      <c r="L89" s="3" t="s">
        <v>29</v>
      </c>
      <c r="M89" s="3" t="s">
        <v>29</v>
      </c>
      <c r="N89" s="3">
        <v>6.5770000000000002E-5</v>
      </c>
      <c r="O89" s="3">
        <v>1.297E-6</v>
      </c>
      <c r="P89" s="3">
        <v>4.88</v>
      </c>
    </row>
    <row r="90" spans="1:16" x14ac:dyDescent="0.25">
      <c r="A90" s="3" t="s">
        <v>29</v>
      </c>
      <c r="B90" s="3" t="s">
        <v>656</v>
      </c>
      <c r="C90" s="3" t="s">
        <v>658</v>
      </c>
      <c r="D90" s="3">
        <v>9.7656500000000003E-6</v>
      </c>
      <c r="E90" s="3">
        <v>1.5434800000000001E-4</v>
      </c>
      <c r="F90" s="3">
        <v>1</v>
      </c>
      <c r="G90" s="3">
        <v>1</v>
      </c>
      <c r="H90" s="3">
        <v>5</v>
      </c>
      <c r="I90" s="3" t="s">
        <v>634</v>
      </c>
      <c r="J90" s="3">
        <v>1</v>
      </c>
      <c r="K90" s="3">
        <v>2882.43253</v>
      </c>
      <c r="L90" s="3" t="s">
        <v>29</v>
      </c>
      <c r="M90" s="3" t="s">
        <v>29</v>
      </c>
      <c r="N90" s="3">
        <v>6.5770000000000002E-5</v>
      </c>
      <c r="O90" s="3">
        <v>3.4229999999999999E-7</v>
      </c>
      <c r="P90" s="3">
        <v>2.79</v>
      </c>
    </row>
    <row r="91" spans="1:16" x14ac:dyDescent="0.25">
      <c r="A91" s="3" t="s">
        <v>29</v>
      </c>
      <c r="B91" s="3" t="s">
        <v>656</v>
      </c>
      <c r="C91" s="3" t="s">
        <v>657</v>
      </c>
      <c r="D91" s="3">
        <v>4.9042300000000003E-4</v>
      </c>
      <c r="E91" s="3">
        <v>1.5434800000000001E-4</v>
      </c>
      <c r="F91" s="3">
        <v>1</v>
      </c>
      <c r="G91" s="3">
        <v>1</v>
      </c>
      <c r="H91" s="3">
        <v>16</v>
      </c>
      <c r="I91" s="3" t="s">
        <v>634</v>
      </c>
      <c r="J91" s="3">
        <v>1</v>
      </c>
      <c r="K91" s="3">
        <v>2962.39887</v>
      </c>
      <c r="L91" s="3" t="s">
        <v>29</v>
      </c>
      <c r="M91" s="3" t="s">
        <v>29</v>
      </c>
      <c r="N91" s="3">
        <v>6.5770000000000002E-5</v>
      </c>
      <c r="O91" s="3">
        <v>3.896E-5</v>
      </c>
      <c r="P91" s="3">
        <v>3.15</v>
      </c>
    </row>
    <row r="92" spans="1:16" x14ac:dyDescent="0.25">
      <c r="A92" s="3" t="s">
        <v>29</v>
      </c>
      <c r="B92" s="3" t="s">
        <v>4208</v>
      </c>
      <c r="C92" s="3" t="s">
        <v>4209</v>
      </c>
      <c r="D92" s="3">
        <v>7.0802200000000002E-10</v>
      </c>
      <c r="E92" s="3">
        <v>1.5434800000000001E-4</v>
      </c>
      <c r="F92" s="3">
        <v>1</v>
      </c>
      <c r="G92" s="3">
        <v>1</v>
      </c>
      <c r="H92" s="3">
        <v>4</v>
      </c>
      <c r="I92" s="3" t="s">
        <v>4195</v>
      </c>
      <c r="J92" s="3">
        <v>1</v>
      </c>
      <c r="K92" s="3">
        <v>2831.3975099999998</v>
      </c>
      <c r="L92" s="3" t="s">
        <v>29</v>
      </c>
      <c r="M92" s="3" t="s">
        <v>29</v>
      </c>
      <c r="N92" s="3">
        <v>6.5770000000000002E-5</v>
      </c>
      <c r="O92" s="3">
        <v>3.3420000000000001E-12</v>
      </c>
      <c r="P92" s="3">
        <v>6.97</v>
      </c>
    </row>
    <row r="93" spans="1:16" x14ac:dyDescent="0.25">
      <c r="A93" s="3" t="s">
        <v>29</v>
      </c>
      <c r="B93" s="3" t="s">
        <v>146</v>
      </c>
      <c r="C93" s="3" t="s">
        <v>147</v>
      </c>
      <c r="D93" s="3">
        <v>3.1472500000000002E-4</v>
      </c>
      <c r="E93" s="3">
        <v>1.5434800000000001E-4</v>
      </c>
      <c r="F93" s="3">
        <v>1</v>
      </c>
      <c r="G93" s="3">
        <v>1</v>
      </c>
      <c r="H93" s="3">
        <v>1</v>
      </c>
      <c r="I93" s="3" t="s">
        <v>31</v>
      </c>
      <c r="J93" s="3">
        <v>0</v>
      </c>
      <c r="K93" s="3">
        <v>2010.85529</v>
      </c>
      <c r="L93" s="3" t="s">
        <v>29</v>
      </c>
      <c r="M93" s="3" t="s">
        <v>29</v>
      </c>
      <c r="N93" s="3">
        <v>6.5770000000000002E-5</v>
      </c>
      <c r="O93" s="3">
        <v>2.2969999999999999E-5</v>
      </c>
      <c r="P93" s="3">
        <v>4.1500000000000004</v>
      </c>
    </row>
    <row r="94" spans="1:16" x14ac:dyDescent="0.25">
      <c r="A94" s="3" t="s">
        <v>29</v>
      </c>
      <c r="B94" s="3" t="s">
        <v>414</v>
      </c>
      <c r="C94" s="3" t="s">
        <v>159</v>
      </c>
      <c r="D94" s="3">
        <v>6.9836599999999996E-4</v>
      </c>
      <c r="E94" s="3">
        <v>1.5434800000000001E-4</v>
      </c>
      <c r="F94" s="3">
        <v>1</v>
      </c>
      <c r="G94" s="3">
        <v>1</v>
      </c>
      <c r="H94" s="3">
        <v>1</v>
      </c>
      <c r="I94" s="3" t="s">
        <v>313</v>
      </c>
      <c r="J94" s="3">
        <v>1</v>
      </c>
      <c r="K94" s="3">
        <v>1980.9273900000001</v>
      </c>
      <c r="L94" s="3" t="s">
        <v>29</v>
      </c>
      <c r="M94" s="3" t="s">
        <v>29</v>
      </c>
      <c r="N94" s="3">
        <v>6.5770000000000002E-5</v>
      </c>
      <c r="O94" s="3">
        <v>5.9809999999999998E-5</v>
      </c>
      <c r="P94" s="3">
        <v>3.26</v>
      </c>
    </row>
    <row r="95" spans="1:16" x14ac:dyDescent="0.25">
      <c r="A95" s="3" t="s">
        <v>29</v>
      </c>
      <c r="B95" s="3" t="s">
        <v>653</v>
      </c>
      <c r="C95" s="3" t="s">
        <v>655</v>
      </c>
      <c r="D95" s="3">
        <v>2.41852E-5</v>
      </c>
      <c r="E95" s="3">
        <v>1.5434800000000001E-4</v>
      </c>
      <c r="F95" s="3">
        <v>1</v>
      </c>
      <c r="G95" s="3">
        <v>1</v>
      </c>
      <c r="H95" s="3">
        <v>11</v>
      </c>
      <c r="I95" s="3" t="s">
        <v>634</v>
      </c>
      <c r="J95" s="3">
        <v>0</v>
      </c>
      <c r="K95" s="3">
        <v>2377.2275399999999</v>
      </c>
      <c r="L95" s="3" t="s">
        <v>29</v>
      </c>
      <c r="M95" s="3" t="s">
        <v>29</v>
      </c>
      <c r="N95" s="3">
        <v>6.5770000000000002E-5</v>
      </c>
      <c r="O95" s="3">
        <v>1.0270000000000001E-6</v>
      </c>
      <c r="P95" s="3">
        <v>4.7699999999999996</v>
      </c>
    </row>
    <row r="96" spans="1:16" x14ac:dyDescent="0.25">
      <c r="A96" s="3" t="s">
        <v>29</v>
      </c>
      <c r="B96" s="3" t="s">
        <v>110</v>
      </c>
      <c r="C96" s="3" t="s">
        <v>111</v>
      </c>
      <c r="D96" s="3">
        <v>9.0404099999999999E-8</v>
      </c>
      <c r="E96" s="3">
        <v>1.5434800000000001E-4</v>
      </c>
      <c r="F96" s="3">
        <v>1</v>
      </c>
      <c r="G96" s="3">
        <v>1</v>
      </c>
      <c r="H96" s="3">
        <v>5</v>
      </c>
      <c r="I96" s="3" t="s">
        <v>31</v>
      </c>
      <c r="J96" s="3">
        <v>1</v>
      </c>
      <c r="K96" s="3">
        <v>2708.2927199999999</v>
      </c>
      <c r="L96" s="3" t="s">
        <v>29</v>
      </c>
      <c r="M96" s="3" t="s">
        <v>29</v>
      </c>
      <c r="N96" s="3">
        <v>6.5770000000000002E-5</v>
      </c>
      <c r="O96" s="3">
        <v>1.1849999999999999E-9</v>
      </c>
      <c r="P96" s="3">
        <v>4.71</v>
      </c>
    </row>
    <row r="97" spans="1:16" x14ac:dyDescent="0.25">
      <c r="A97" s="3" t="s">
        <v>29</v>
      </c>
      <c r="B97" s="3" t="s">
        <v>256</v>
      </c>
      <c r="C97" s="3" t="s">
        <v>257</v>
      </c>
      <c r="D97" s="3">
        <v>5.0349700000000005E-7</v>
      </c>
      <c r="E97" s="3">
        <v>1.5434800000000001E-4</v>
      </c>
      <c r="F97" s="3">
        <v>1</v>
      </c>
      <c r="G97" s="3">
        <v>1</v>
      </c>
      <c r="H97" s="3">
        <v>2</v>
      </c>
      <c r="I97" s="3" t="s">
        <v>185</v>
      </c>
      <c r="J97" s="3">
        <v>1</v>
      </c>
      <c r="K97" s="3">
        <v>3947.7236899999998</v>
      </c>
      <c r="L97" s="3" t="s">
        <v>29</v>
      </c>
      <c r="M97" s="3" t="s">
        <v>29</v>
      </c>
      <c r="N97" s="3">
        <v>6.5770000000000002E-5</v>
      </c>
      <c r="O97" s="3">
        <v>9.4780000000000006E-9</v>
      </c>
      <c r="P97" s="3">
        <v>3.98</v>
      </c>
    </row>
    <row r="98" spans="1:16" x14ac:dyDescent="0.25">
      <c r="A98" s="3" t="s">
        <v>29</v>
      </c>
      <c r="B98" s="3" t="s">
        <v>579</v>
      </c>
      <c r="C98" s="3" t="s">
        <v>159</v>
      </c>
      <c r="D98" s="3">
        <v>2.29727E-6</v>
      </c>
      <c r="E98" s="3">
        <v>1.5434800000000001E-4</v>
      </c>
      <c r="F98" s="3">
        <v>1</v>
      </c>
      <c r="G98" s="3">
        <v>1</v>
      </c>
      <c r="H98" s="3">
        <v>1</v>
      </c>
      <c r="I98" s="3" t="s">
        <v>531</v>
      </c>
      <c r="J98" s="3">
        <v>0</v>
      </c>
      <c r="K98" s="3">
        <v>3945.9818300000002</v>
      </c>
      <c r="L98" s="3" t="s">
        <v>29</v>
      </c>
      <c r="M98" s="3" t="s">
        <v>29</v>
      </c>
      <c r="N98" s="3">
        <v>6.5770000000000002E-5</v>
      </c>
      <c r="O98" s="3">
        <v>5.9730000000000006E-8</v>
      </c>
      <c r="P98" s="3">
        <v>3.89</v>
      </c>
    </row>
    <row r="99" spans="1:16" x14ac:dyDescent="0.25">
      <c r="A99" s="3" t="s">
        <v>29</v>
      </c>
      <c r="B99" s="3" t="s">
        <v>1090</v>
      </c>
      <c r="C99" s="3" t="s">
        <v>1091</v>
      </c>
      <c r="D99" s="3">
        <v>2.5462900000000002E-7</v>
      </c>
      <c r="E99" s="3">
        <v>1.5434800000000001E-4</v>
      </c>
      <c r="F99" s="3">
        <v>1</v>
      </c>
      <c r="G99" s="3">
        <v>1</v>
      </c>
      <c r="H99" s="3">
        <v>4</v>
      </c>
      <c r="I99" s="3" t="s">
        <v>1042</v>
      </c>
      <c r="J99" s="3">
        <v>1</v>
      </c>
      <c r="K99" s="3">
        <v>3248.2476799999999</v>
      </c>
      <c r="L99" s="3" t="s">
        <v>29</v>
      </c>
      <c r="M99" s="3" t="s">
        <v>29</v>
      </c>
      <c r="N99" s="3">
        <v>6.5770000000000002E-5</v>
      </c>
      <c r="O99" s="3">
        <v>4.1460000000000004E-9</v>
      </c>
      <c r="P99" s="3">
        <v>6.16</v>
      </c>
    </row>
    <row r="100" spans="1:16" x14ac:dyDescent="0.25">
      <c r="A100" s="3" t="s">
        <v>29</v>
      </c>
      <c r="B100" s="3" t="s">
        <v>1685</v>
      </c>
      <c r="C100" s="3" t="s">
        <v>1686</v>
      </c>
      <c r="D100" s="3">
        <v>1.56177E-6</v>
      </c>
      <c r="E100" s="3">
        <v>1.5434800000000001E-4</v>
      </c>
      <c r="F100" s="3">
        <v>1</v>
      </c>
      <c r="G100" s="3">
        <v>1</v>
      </c>
      <c r="H100" s="3">
        <v>2</v>
      </c>
      <c r="I100" s="3" t="s">
        <v>1666</v>
      </c>
      <c r="J100" s="3">
        <v>0</v>
      </c>
      <c r="K100" s="3">
        <v>1579.64581</v>
      </c>
      <c r="L100" s="3" t="s">
        <v>29</v>
      </c>
      <c r="M100" s="3" t="s">
        <v>29</v>
      </c>
      <c r="N100" s="3">
        <v>6.5770000000000002E-5</v>
      </c>
      <c r="O100" s="3">
        <v>3.7160000000000003E-8</v>
      </c>
      <c r="P100" s="3">
        <v>4.51</v>
      </c>
    </row>
    <row r="101" spans="1:16" x14ac:dyDescent="0.25">
      <c r="A101" s="3" t="s">
        <v>29</v>
      </c>
      <c r="B101" s="3" t="s">
        <v>1736</v>
      </c>
      <c r="C101" s="3" t="s">
        <v>130</v>
      </c>
      <c r="D101" s="3">
        <v>1.6024399999999999E-5</v>
      </c>
      <c r="E101" s="3">
        <v>1.5434800000000001E-4</v>
      </c>
      <c r="F101" s="3">
        <v>1</v>
      </c>
      <c r="G101" s="3">
        <v>1</v>
      </c>
      <c r="H101" s="3">
        <v>3</v>
      </c>
      <c r="I101" s="3" t="s">
        <v>1718</v>
      </c>
      <c r="J101" s="3">
        <v>0</v>
      </c>
      <c r="K101" s="3">
        <v>1327.57772</v>
      </c>
      <c r="L101" s="3" t="s">
        <v>29</v>
      </c>
      <c r="M101" s="3" t="s">
        <v>29</v>
      </c>
      <c r="N101" s="3">
        <v>6.5770000000000002E-5</v>
      </c>
      <c r="O101" s="3">
        <v>6.2200000000000004E-7</v>
      </c>
      <c r="P101" s="3">
        <v>3.6</v>
      </c>
    </row>
    <row r="102" spans="1:16" x14ac:dyDescent="0.25">
      <c r="A102" s="3" t="s">
        <v>29</v>
      </c>
      <c r="B102" s="3" t="s">
        <v>1026</v>
      </c>
      <c r="C102" s="3" t="s">
        <v>1027</v>
      </c>
      <c r="D102" s="3">
        <v>8.4228700000000003E-7</v>
      </c>
      <c r="E102" s="3">
        <v>1.5434800000000001E-4</v>
      </c>
      <c r="F102" s="3">
        <v>1</v>
      </c>
      <c r="G102" s="3">
        <v>1</v>
      </c>
      <c r="H102" s="3">
        <v>4</v>
      </c>
      <c r="I102" s="3" t="s">
        <v>969</v>
      </c>
      <c r="J102" s="3">
        <v>0</v>
      </c>
      <c r="K102" s="3">
        <v>1912.91643</v>
      </c>
      <c r="L102" s="3" t="s">
        <v>29</v>
      </c>
      <c r="M102" s="3" t="s">
        <v>29</v>
      </c>
      <c r="N102" s="3">
        <v>6.5770000000000002E-5</v>
      </c>
      <c r="O102" s="3">
        <v>1.77E-8</v>
      </c>
      <c r="P102" s="3">
        <v>5.87</v>
      </c>
    </row>
    <row r="103" spans="1:16" x14ac:dyDescent="0.25">
      <c r="A103" s="3" t="s">
        <v>29</v>
      </c>
      <c r="B103" s="3" t="s">
        <v>112</v>
      </c>
      <c r="C103" s="3" t="s">
        <v>111</v>
      </c>
      <c r="D103" s="3">
        <v>5.0349700000000005E-7</v>
      </c>
      <c r="E103" s="3">
        <v>1.5434800000000001E-4</v>
      </c>
      <c r="F103" s="3">
        <v>1</v>
      </c>
      <c r="G103" s="3">
        <v>1</v>
      </c>
      <c r="H103" s="3">
        <v>3</v>
      </c>
      <c r="I103" s="3" t="s">
        <v>31</v>
      </c>
      <c r="J103" s="3">
        <v>0</v>
      </c>
      <c r="K103" s="3">
        <v>2580.1977499999998</v>
      </c>
      <c r="L103" s="3" t="s">
        <v>29</v>
      </c>
      <c r="M103" s="3" t="s">
        <v>29</v>
      </c>
      <c r="N103" s="3">
        <v>6.5770000000000002E-5</v>
      </c>
      <c r="O103" s="3">
        <v>9.4609999999999995E-9</v>
      </c>
      <c r="P103" s="3">
        <v>4.67</v>
      </c>
    </row>
    <row r="104" spans="1:16" x14ac:dyDescent="0.25">
      <c r="A104" s="3" t="s">
        <v>29</v>
      </c>
      <c r="B104" s="3" t="s">
        <v>400</v>
      </c>
      <c r="C104" s="3" t="s">
        <v>402</v>
      </c>
      <c r="D104" s="3">
        <v>2.5130399999999999E-4</v>
      </c>
      <c r="E104" s="3">
        <v>1.5434800000000001E-4</v>
      </c>
      <c r="F104" s="3">
        <v>1</v>
      </c>
      <c r="G104" s="3">
        <v>1</v>
      </c>
      <c r="H104" s="3">
        <v>3</v>
      </c>
      <c r="I104" s="3" t="s">
        <v>313</v>
      </c>
      <c r="J104" s="3">
        <v>2</v>
      </c>
      <c r="K104" s="3">
        <v>2280.0061099999998</v>
      </c>
      <c r="L104" s="3" t="s">
        <v>29</v>
      </c>
      <c r="M104" s="3" t="s">
        <v>29</v>
      </c>
      <c r="N104" s="3">
        <v>6.5770000000000002E-5</v>
      </c>
      <c r="O104" s="3">
        <v>1.7390000000000001E-5</v>
      </c>
      <c r="P104" s="3">
        <v>4.6399999999999997</v>
      </c>
    </row>
    <row r="105" spans="1:16" x14ac:dyDescent="0.25">
      <c r="A105" s="3" t="s">
        <v>29</v>
      </c>
      <c r="B105" s="3" t="s">
        <v>403</v>
      </c>
      <c r="C105" s="3" t="s">
        <v>404</v>
      </c>
      <c r="D105" s="3">
        <v>7.3049499999999995E-4</v>
      </c>
      <c r="E105" s="3">
        <v>1.5434800000000001E-4</v>
      </c>
      <c r="F105" s="3">
        <v>1</v>
      </c>
      <c r="G105" s="3">
        <v>1</v>
      </c>
      <c r="H105" s="3">
        <v>5</v>
      </c>
      <c r="I105" s="3" t="s">
        <v>313</v>
      </c>
      <c r="J105" s="3">
        <v>1</v>
      </c>
      <c r="K105" s="3">
        <v>2151.9111499999999</v>
      </c>
      <c r="L105" s="3" t="s">
        <v>29</v>
      </c>
      <c r="M105" s="3" t="s">
        <v>29</v>
      </c>
      <c r="N105" s="3">
        <v>6.5770000000000002E-5</v>
      </c>
      <c r="O105" s="3">
        <v>6.334E-5</v>
      </c>
      <c r="P105" s="3">
        <v>2.63</v>
      </c>
    </row>
    <row r="106" spans="1:16" x14ac:dyDescent="0.25">
      <c r="A106" s="3" t="s">
        <v>29</v>
      </c>
      <c r="B106" s="3" t="s">
        <v>1929</v>
      </c>
      <c r="C106" s="3" t="s">
        <v>1930</v>
      </c>
      <c r="D106" s="3">
        <v>4.25944E-5</v>
      </c>
      <c r="E106" s="3">
        <v>1.5434800000000001E-4</v>
      </c>
      <c r="F106" s="3">
        <v>1</v>
      </c>
      <c r="G106" s="3">
        <v>1</v>
      </c>
      <c r="H106" s="3">
        <v>1</v>
      </c>
      <c r="I106" s="3" t="s">
        <v>1907</v>
      </c>
      <c r="J106" s="3">
        <v>1</v>
      </c>
      <c r="K106" s="3">
        <v>3094.4953300000002</v>
      </c>
      <c r="L106" s="3" t="s">
        <v>29</v>
      </c>
      <c r="M106" s="3" t="s">
        <v>29</v>
      </c>
      <c r="N106" s="3">
        <v>6.5770000000000002E-5</v>
      </c>
      <c r="O106" s="3">
        <v>2.041E-6</v>
      </c>
      <c r="P106" s="3">
        <v>4.49</v>
      </c>
    </row>
    <row r="107" spans="1:16" x14ac:dyDescent="0.25">
      <c r="A107" s="3" t="s">
        <v>29</v>
      </c>
      <c r="B107" s="3" t="s">
        <v>1077</v>
      </c>
      <c r="C107" s="3" t="s">
        <v>130</v>
      </c>
      <c r="D107" s="3">
        <v>2.8222700000000001E-6</v>
      </c>
      <c r="E107" s="3">
        <v>1.5434800000000001E-4</v>
      </c>
      <c r="F107" s="3">
        <v>1</v>
      </c>
      <c r="G107" s="3">
        <v>1</v>
      </c>
      <c r="H107" s="3">
        <v>4</v>
      </c>
      <c r="I107" s="3" t="s">
        <v>1042</v>
      </c>
      <c r="J107" s="3">
        <v>2</v>
      </c>
      <c r="K107" s="3">
        <v>3372.5690100000002</v>
      </c>
      <c r="L107" s="3" t="s">
        <v>29</v>
      </c>
      <c r="M107" s="3" t="s">
        <v>29</v>
      </c>
      <c r="N107" s="3">
        <v>6.5770000000000002E-5</v>
      </c>
      <c r="O107" s="3">
        <v>7.6549999999999994E-8</v>
      </c>
      <c r="P107" s="3">
        <v>4.2699999999999996</v>
      </c>
    </row>
    <row r="108" spans="1:16" x14ac:dyDescent="0.25">
      <c r="A108" s="3" t="s">
        <v>29</v>
      </c>
      <c r="B108" s="3" t="s">
        <v>4760</v>
      </c>
      <c r="C108" s="3" t="s">
        <v>4761</v>
      </c>
      <c r="D108" s="3">
        <v>6.4289799999999996E-7</v>
      </c>
      <c r="E108" s="3">
        <v>1.5434800000000001E-4</v>
      </c>
      <c r="F108" s="3">
        <v>1</v>
      </c>
      <c r="G108" s="3">
        <v>1</v>
      </c>
      <c r="H108" s="3">
        <v>2</v>
      </c>
      <c r="I108" s="3" t="s">
        <v>4751</v>
      </c>
      <c r="J108" s="3">
        <v>1</v>
      </c>
      <c r="K108" s="3">
        <v>3591.5871200000001</v>
      </c>
      <c r="L108" s="3" t="s">
        <v>29</v>
      </c>
      <c r="M108" s="3" t="s">
        <v>29</v>
      </c>
      <c r="N108" s="3">
        <v>6.5770000000000002E-5</v>
      </c>
      <c r="O108" s="3">
        <v>1.274E-8</v>
      </c>
      <c r="P108" s="3">
        <v>5.18</v>
      </c>
    </row>
    <row r="109" spans="1:16" x14ac:dyDescent="0.25">
      <c r="A109" s="3" t="s">
        <v>29</v>
      </c>
      <c r="B109" s="3" t="s">
        <v>1241</v>
      </c>
      <c r="C109" s="3" t="s">
        <v>1242</v>
      </c>
      <c r="D109" s="3">
        <v>2.6295199999999999E-8</v>
      </c>
      <c r="E109" s="3">
        <v>1.5434800000000001E-4</v>
      </c>
      <c r="F109" s="3">
        <v>1</v>
      </c>
      <c r="G109" s="3">
        <v>1</v>
      </c>
      <c r="H109" s="3">
        <v>7</v>
      </c>
      <c r="I109" s="3" t="s">
        <v>1207</v>
      </c>
      <c r="J109" s="3">
        <v>0</v>
      </c>
      <c r="K109" s="3">
        <v>3048.39059</v>
      </c>
      <c r="L109" s="3" t="s">
        <v>29</v>
      </c>
      <c r="M109" s="3" t="s">
        <v>29</v>
      </c>
      <c r="N109" s="3">
        <v>6.5770000000000002E-5</v>
      </c>
      <c r="O109" s="3">
        <v>2.6609999999999999E-10</v>
      </c>
      <c r="P109" s="3">
        <v>6.2</v>
      </c>
    </row>
    <row r="110" spans="1:16" x14ac:dyDescent="0.25">
      <c r="A110" s="3" t="s">
        <v>29</v>
      </c>
      <c r="B110" s="3" t="s">
        <v>373</v>
      </c>
      <c r="C110" s="3" t="s">
        <v>374</v>
      </c>
      <c r="D110" s="3">
        <v>1.2056199999999999E-3</v>
      </c>
      <c r="E110" s="3">
        <v>1.5434800000000001E-4</v>
      </c>
      <c r="F110" s="3">
        <v>1</v>
      </c>
      <c r="G110" s="3">
        <v>1</v>
      </c>
      <c r="H110" s="3">
        <v>2</v>
      </c>
      <c r="I110" s="3" t="s">
        <v>313</v>
      </c>
      <c r="J110" s="3">
        <v>0</v>
      </c>
      <c r="K110" s="3">
        <v>2968.3167600000002</v>
      </c>
      <c r="L110" s="3" t="s">
        <v>29</v>
      </c>
      <c r="M110" s="3" t="s">
        <v>29</v>
      </c>
      <c r="N110" s="3">
        <v>6.5770000000000002E-5</v>
      </c>
      <c r="O110" s="3">
        <v>1.1519999999999999E-4</v>
      </c>
      <c r="P110" s="3">
        <v>4.33</v>
      </c>
    </row>
    <row r="111" spans="1:16" x14ac:dyDescent="0.25">
      <c r="A111" s="3" t="s">
        <v>29</v>
      </c>
      <c r="B111" s="3" t="s">
        <v>1731</v>
      </c>
      <c r="C111" s="3" t="s">
        <v>1732</v>
      </c>
      <c r="D111" s="3">
        <v>9.0987800000000003E-9</v>
      </c>
      <c r="E111" s="3">
        <v>1.5434800000000001E-4</v>
      </c>
      <c r="F111" s="3">
        <v>1</v>
      </c>
      <c r="G111" s="3">
        <v>1</v>
      </c>
      <c r="H111" s="3">
        <v>4</v>
      </c>
      <c r="I111" s="3" t="s">
        <v>1718</v>
      </c>
      <c r="J111" s="3">
        <v>0</v>
      </c>
      <c r="K111" s="3">
        <v>2532.2116700000001</v>
      </c>
      <c r="L111" s="3" t="s">
        <v>29</v>
      </c>
      <c r="M111" s="3" t="s">
        <v>29</v>
      </c>
      <c r="N111" s="3">
        <v>6.5770000000000002E-5</v>
      </c>
      <c r="O111" s="3">
        <v>7.3549999999999994E-11</v>
      </c>
      <c r="P111" s="3">
        <v>6.4</v>
      </c>
    </row>
    <row r="112" spans="1:16" x14ac:dyDescent="0.25">
      <c r="A112" s="3" t="s">
        <v>29</v>
      </c>
      <c r="B112" s="3" t="s">
        <v>1446</v>
      </c>
      <c r="C112" s="3" t="s">
        <v>395</v>
      </c>
      <c r="D112" s="3">
        <v>8.1040899999999999E-9</v>
      </c>
      <c r="E112" s="3">
        <v>1.5434800000000001E-4</v>
      </c>
      <c r="F112" s="3">
        <v>1</v>
      </c>
      <c r="G112" s="3">
        <v>1</v>
      </c>
      <c r="H112" s="3">
        <v>13</v>
      </c>
      <c r="I112" s="3" t="s">
        <v>1403</v>
      </c>
      <c r="J112" s="3">
        <v>1</v>
      </c>
      <c r="K112" s="3">
        <v>2475.1762899999999</v>
      </c>
      <c r="L112" s="3" t="s">
        <v>29</v>
      </c>
      <c r="M112" s="3" t="s">
        <v>29</v>
      </c>
      <c r="N112" s="3">
        <v>6.5770000000000002E-5</v>
      </c>
      <c r="O112" s="3">
        <v>6.4219999999999999E-11</v>
      </c>
      <c r="P112" s="3">
        <v>5.0999999999999996</v>
      </c>
    </row>
    <row r="113" spans="1:16" x14ac:dyDescent="0.25">
      <c r="A113" s="3" t="s">
        <v>29</v>
      </c>
      <c r="B113" s="3" t="s">
        <v>1106</v>
      </c>
      <c r="C113" s="3" t="s">
        <v>90</v>
      </c>
      <c r="D113" s="3">
        <v>2.4186299999999999E-11</v>
      </c>
      <c r="E113" s="3">
        <v>1.5434800000000001E-4</v>
      </c>
      <c r="F113" s="3">
        <v>1</v>
      </c>
      <c r="G113" s="3">
        <v>1</v>
      </c>
      <c r="H113" s="3">
        <v>8</v>
      </c>
      <c r="I113" s="3" t="s">
        <v>1042</v>
      </c>
      <c r="J113" s="3">
        <v>2</v>
      </c>
      <c r="K113" s="3">
        <v>2203.0893700000001</v>
      </c>
      <c r="L113" s="3" t="s">
        <v>29</v>
      </c>
      <c r="M113" s="3" t="s">
        <v>29</v>
      </c>
      <c r="N113" s="3">
        <v>6.5770000000000002E-5</v>
      </c>
      <c r="O113" s="3">
        <v>5.6340000000000003E-14</v>
      </c>
      <c r="P113" s="3">
        <v>7.03</v>
      </c>
    </row>
    <row r="114" spans="1:16" x14ac:dyDescent="0.25">
      <c r="A114" s="3" t="s">
        <v>29</v>
      </c>
      <c r="B114" s="3" t="s">
        <v>1109</v>
      </c>
      <c r="C114" s="3" t="s">
        <v>1110</v>
      </c>
      <c r="D114" s="3">
        <v>6.38776E-7</v>
      </c>
      <c r="E114" s="3">
        <v>1.5434800000000001E-4</v>
      </c>
      <c r="F114" s="3">
        <v>1</v>
      </c>
      <c r="G114" s="3">
        <v>1</v>
      </c>
      <c r="H114" s="3">
        <v>4</v>
      </c>
      <c r="I114" s="3" t="s">
        <v>1042</v>
      </c>
      <c r="J114" s="3">
        <v>1</v>
      </c>
      <c r="K114" s="3">
        <v>1874.9147</v>
      </c>
      <c r="L114" s="3" t="s">
        <v>29</v>
      </c>
      <c r="M114" s="3" t="s">
        <v>29</v>
      </c>
      <c r="N114" s="3">
        <v>6.5770000000000002E-5</v>
      </c>
      <c r="O114" s="3">
        <v>1.268E-8</v>
      </c>
      <c r="P114" s="3">
        <v>6.18</v>
      </c>
    </row>
    <row r="115" spans="1:16" x14ac:dyDescent="0.25">
      <c r="A115" s="3" t="s">
        <v>29</v>
      </c>
      <c r="B115" s="3" t="s">
        <v>4268</v>
      </c>
      <c r="C115" s="3" t="s">
        <v>4269</v>
      </c>
      <c r="D115" s="3">
        <v>1.6336900000000001E-6</v>
      </c>
      <c r="E115" s="3">
        <v>1.5434800000000001E-4</v>
      </c>
      <c r="F115" s="3">
        <v>1</v>
      </c>
      <c r="G115" s="3">
        <v>1</v>
      </c>
      <c r="H115" s="3">
        <v>2</v>
      </c>
      <c r="I115" s="3" t="s">
        <v>4258</v>
      </c>
      <c r="J115" s="3">
        <v>2</v>
      </c>
      <c r="K115" s="3">
        <v>4094.0151700000001</v>
      </c>
      <c r="L115" s="3" t="s">
        <v>29</v>
      </c>
      <c r="M115" s="3" t="s">
        <v>29</v>
      </c>
      <c r="N115" s="3">
        <v>6.5770000000000002E-5</v>
      </c>
      <c r="O115" s="3">
        <v>3.9430000000000003E-8</v>
      </c>
      <c r="P115" s="3">
        <v>4.0999999999999996</v>
      </c>
    </row>
    <row r="116" spans="1:16" x14ac:dyDescent="0.25">
      <c r="A116" s="3" t="s">
        <v>29</v>
      </c>
      <c r="B116" s="3" t="s">
        <v>121</v>
      </c>
      <c r="C116" s="3" t="s">
        <v>122</v>
      </c>
      <c r="D116" s="3">
        <v>1.5319E-5</v>
      </c>
      <c r="E116" s="3">
        <v>1.5434800000000001E-4</v>
      </c>
      <c r="F116" s="3">
        <v>1</v>
      </c>
      <c r="G116" s="3">
        <v>1</v>
      </c>
      <c r="H116" s="3">
        <v>3</v>
      </c>
      <c r="I116" s="3" t="s">
        <v>31</v>
      </c>
      <c r="J116" s="3">
        <v>1</v>
      </c>
      <c r="K116" s="3">
        <v>1604.75272</v>
      </c>
      <c r="L116" s="3" t="s">
        <v>29</v>
      </c>
      <c r="M116" s="3" t="s">
        <v>29</v>
      </c>
      <c r="N116" s="3">
        <v>6.5770000000000002E-5</v>
      </c>
      <c r="O116" s="3">
        <v>5.9169999999999998E-7</v>
      </c>
      <c r="P116" s="3">
        <v>3.93</v>
      </c>
    </row>
    <row r="117" spans="1:16" x14ac:dyDescent="0.25">
      <c r="A117" s="3" t="s">
        <v>29</v>
      </c>
      <c r="B117" s="3" t="s">
        <v>1264</v>
      </c>
      <c r="C117" s="3" t="s">
        <v>1265</v>
      </c>
      <c r="D117" s="3">
        <v>6.9003900000000002E-10</v>
      </c>
      <c r="E117" s="3">
        <v>1.5434800000000001E-4</v>
      </c>
      <c r="F117" s="3">
        <v>1</v>
      </c>
      <c r="G117" s="3">
        <v>1</v>
      </c>
      <c r="H117" s="3">
        <v>6</v>
      </c>
      <c r="I117" s="3" t="s">
        <v>1207</v>
      </c>
      <c r="J117" s="3">
        <v>1</v>
      </c>
      <c r="K117" s="3">
        <v>2772.19308</v>
      </c>
      <c r="L117" s="3" t="s">
        <v>29</v>
      </c>
      <c r="M117" s="3" t="s">
        <v>29</v>
      </c>
      <c r="N117" s="3">
        <v>6.5770000000000002E-5</v>
      </c>
      <c r="O117" s="3">
        <v>3.249E-12</v>
      </c>
      <c r="P117" s="3">
        <v>6.09</v>
      </c>
    </row>
    <row r="118" spans="1:16" x14ac:dyDescent="0.25">
      <c r="A118" s="3" t="s">
        <v>29</v>
      </c>
      <c r="B118" s="3" t="s">
        <v>155</v>
      </c>
      <c r="C118" s="3" t="s">
        <v>156</v>
      </c>
      <c r="D118" s="3">
        <v>1.9809600000000001E-4</v>
      </c>
      <c r="E118" s="3">
        <v>1.5434800000000001E-4</v>
      </c>
      <c r="F118" s="3">
        <v>1</v>
      </c>
      <c r="G118" s="3">
        <v>1</v>
      </c>
      <c r="H118" s="3">
        <v>1</v>
      </c>
      <c r="I118" s="3" t="s">
        <v>31</v>
      </c>
      <c r="J118" s="3">
        <v>1</v>
      </c>
      <c r="K118" s="3">
        <v>2309.1577299999999</v>
      </c>
      <c r="L118" s="3" t="s">
        <v>29</v>
      </c>
      <c r="M118" s="3" t="s">
        <v>29</v>
      </c>
      <c r="N118" s="3">
        <v>6.5770000000000002E-5</v>
      </c>
      <c r="O118" s="3">
        <v>1.313E-5</v>
      </c>
      <c r="P118" s="3">
        <v>5.24</v>
      </c>
    </row>
    <row r="119" spans="1:16" x14ac:dyDescent="0.25">
      <c r="A119" s="3" t="s">
        <v>29</v>
      </c>
      <c r="B119" s="3" t="s">
        <v>1887</v>
      </c>
      <c r="C119" s="3" t="s">
        <v>53</v>
      </c>
      <c r="D119" s="3">
        <v>2.5299700000000003E-7</v>
      </c>
      <c r="E119" s="3">
        <v>1.5434800000000001E-4</v>
      </c>
      <c r="F119" s="3">
        <v>1</v>
      </c>
      <c r="G119" s="3">
        <v>1</v>
      </c>
      <c r="H119" s="3">
        <v>3</v>
      </c>
      <c r="I119" s="3" t="s">
        <v>1852</v>
      </c>
      <c r="J119" s="3">
        <v>0</v>
      </c>
      <c r="K119" s="3">
        <v>2990.4142900000002</v>
      </c>
      <c r="L119" s="3" t="s">
        <v>29</v>
      </c>
      <c r="M119" s="3" t="s">
        <v>29</v>
      </c>
      <c r="N119" s="3">
        <v>6.5770000000000002E-5</v>
      </c>
      <c r="O119" s="3">
        <v>4.1139999999999996E-9</v>
      </c>
      <c r="P119" s="3">
        <v>5.08</v>
      </c>
    </row>
    <row r="120" spans="1:16" x14ac:dyDescent="0.25">
      <c r="A120" s="3" t="s">
        <v>29</v>
      </c>
      <c r="B120" s="3" t="s">
        <v>1011</v>
      </c>
      <c r="C120" s="3" t="s">
        <v>1013</v>
      </c>
      <c r="D120" s="3">
        <v>4.0440799999999998E-4</v>
      </c>
      <c r="E120" s="3">
        <v>1.5434800000000001E-4</v>
      </c>
      <c r="F120" s="3">
        <v>1</v>
      </c>
      <c r="G120" s="3">
        <v>1</v>
      </c>
      <c r="H120" s="3">
        <v>1</v>
      </c>
      <c r="I120" s="3" t="s">
        <v>969</v>
      </c>
      <c r="J120" s="3">
        <v>1</v>
      </c>
      <c r="K120" s="3">
        <v>2571.25243</v>
      </c>
      <c r="L120" s="3" t="s">
        <v>29</v>
      </c>
      <c r="M120" s="3" t="s">
        <v>29</v>
      </c>
      <c r="N120" s="3">
        <v>6.5770000000000002E-5</v>
      </c>
      <c r="O120" s="3">
        <v>3.1069999999999999E-5</v>
      </c>
      <c r="P120" s="3">
        <v>3.54</v>
      </c>
    </row>
    <row r="121" spans="1:16" x14ac:dyDescent="0.25">
      <c r="A121" s="3" t="s">
        <v>29</v>
      </c>
      <c r="B121" s="3" t="s">
        <v>263</v>
      </c>
      <c r="C121" s="3" t="s">
        <v>264</v>
      </c>
      <c r="D121" s="3">
        <v>1.16179E-7</v>
      </c>
      <c r="E121" s="3">
        <v>1.5434800000000001E-4</v>
      </c>
      <c r="F121" s="3">
        <v>1</v>
      </c>
      <c r="G121" s="3">
        <v>1</v>
      </c>
      <c r="H121" s="3">
        <v>12</v>
      </c>
      <c r="I121" s="3" t="s">
        <v>185</v>
      </c>
      <c r="J121" s="3">
        <v>2</v>
      </c>
      <c r="K121" s="3">
        <v>1988.01</v>
      </c>
      <c r="L121" s="3" t="s">
        <v>29</v>
      </c>
      <c r="M121" s="3" t="s">
        <v>29</v>
      </c>
      <c r="N121" s="3">
        <v>6.5770000000000002E-5</v>
      </c>
      <c r="O121" s="3">
        <v>1.6069999999999999E-9</v>
      </c>
      <c r="P121" s="3">
        <v>5.42</v>
      </c>
    </row>
    <row r="122" spans="1:16" x14ac:dyDescent="0.25">
      <c r="A122" s="3" t="s">
        <v>29</v>
      </c>
      <c r="B122" s="3" t="s">
        <v>1003</v>
      </c>
      <c r="C122" s="3" t="s">
        <v>1004</v>
      </c>
      <c r="D122" s="3">
        <v>1.51906E-3</v>
      </c>
      <c r="E122" s="3">
        <v>1.5434800000000001E-4</v>
      </c>
      <c r="F122" s="3">
        <v>1</v>
      </c>
      <c r="G122" s="3">
        <v>1</v>
      </c>
      <c r="H122" s="3">
        <v>15</v>
      </c>
      <c r="I122" s="3" t="s">
        <v>969</v>
      </c>
      <c r="J122" s="3">
        <v>2</v>
      </c>
      <c r="K122" s="3">
        <v>3640.50504</v>
      </c>
      <c r="L122" s="3" t="s">
        <v>29</v>
      </c>
      <c r="M122" s="3" t="s">
        <v>29</v>
      </c>
      <c r="N122" s="3">
        <v>6.5770000000000002E-5</v>
      </c>
      <c r="O122" s="3">
        <v>1.5129999999999999E-4</v>
      </c>
      <c r="P122" s="3">
        <v>5.96</v>
      </c>
    </row>
    <row r="123" spans="1:16" x14ac:dyDescent="0.25">
      <c r="A123" s="3" t="s">
        <v>29</v>
      </c>
      <c r="B123" s="3" t="s">
        <v>1084</v>
      </c>
      <c r="C123" s="3" t="s">
        <v>1085</v>
      </c>
      <c r="D123" s="3">
        <v>6.4653699999999998E-4</v>
      </c>
      <c r="E123" s="3">
        <v>1.5434800000000001E-4</v>
      </c>
      <c r="F123" s="3">
        <v>1</v>
      </c>
      <c r="G123" s="3">
        <v>1</v>
      </c>
      <c r="H123" s="3">
        <v>2</v>
      </c>
      <c r="I123" s="3" t="s">
        <v>1042</v>
      </c>
      <c r="J123" s="3">
        <v>1</v>
      </c>
      <c r="K123" s="3">
        <v>3301.4189000000001</v>
      </c>
      <c r="L123" s="3" t="s">
        <v>29</v>
      </c>
      <c r="M123" s="3" t="s">
        <v>29</v>
      </c>
      <c r="N123" s="3">
        <v>6.5770000000000002E-5</v>
      </c>
      <c r="O123" s="3">
        <v>5.4719999999999998E-5</v>
      </c>
      <c r="P123" s="3">
        <v>4.2300000000000004</v>
      </c>
    </row>
    <row r="124" spans="1:16" x14ac:dyDescent="0.25">
      <c r="A124" s="3" t="s">
        <v>29</v>
      </c>
      <c r="B124" s="3" t="s">
        <v>151</v>
      </c>
      <c r="C124" s="3" t="s">
        <v>152</v>
      </c>
      <c r="D124" s="3">
        <v>4.3145800000000003E-5</v>
      </c>
      <c r="E124" s="3">
        <v>1.5434800000000001E-4</v>
      </c>
      <c r="F124" s="3">
        <v>1</v>
      </c>
      <c r="G124" s="3">
        <v>1</v>
      </c>
      <c r="H124" s="3">
        <v>5</v>
      </c>
      <c r="I124" s="3" t="s">
        <v>31</v>
      </c>
      <c r="J124" s="3">
        <v>1</v>
      </c>
      <c r="K124" s="3">
        <v>2403.0377600000002</v>
      </c>
      <c r="L124" s="3" t="s">
        <v>29</v>
      </c>
      <c r="M124" s="3" t="s">
        <v>29</v>
      </c>
      <c r="N124" s="3">
        <v>6.5770000000000002E-5</v>
      </c>
      <c r="O124" s="3">
        <v>2.0660000000000002E-6</v>
      </c>
      <c r="P124" s="3">
        <v>4.45</v>
      </c>
    </row>
    <row r="125" spans="1:16" x14ac:dyDescent="0.25">
      <c r="A125" s="3" t="s">
        <v>29</v>
      </c>
      <c r="B125" s="3" t="s">
        <v>1003</v>
      </c>
      <c r="C125" s="3" t="s">
        <v>1005</v>
      </c>
      <c r="D125" s="3">
        <v>3.0098000000000001E-9</v>
      </c>
      <c r="E125" s="3">
        <v>1.5434800000000001E-4</v>
      </c>
      <c r="F125" s="3">
        <v>1</v>
      </c>
      <c r="G125" s="3">
        <v>1</v>
      </c>
      <c r="H125" s="3">
        <v>19</v>
      </c>
      <c r="I125" s="3" t="s">
        <v>969</v>
      </c>
      <c r="J125" s="3">
        <v>2</v>
      </c>
      <c r="K125" s="3">
        <v>3560.5387099999998</v>
      </c>
      <c r="L125" s="3" t="s">
        <v>29</v>
      </c>
      <c r="M125" s="3" t="s">
        <v>29</v>
      </c>
      <c r="N125" s="3">
        <v>6.5770000000000002E-5</v>
      </c>
      <c r="O125" s="3">
        <v>1.9269999999999998E-11</v>
      </c>
      <c r="P125" s="3">
        <v>7.01</v>
      </c>
    </row>
    <row r="126" spans="1:16" x14ac:dyDescent="0.25">
      <c r="A126" s="3" t="s">
        <v>29</v>
      </c>
      <c r="B126" s="3" t="s">
        <v>1272</v>
      </c>
      <c r="C126" s="3" t="s">
        <v>1273</v>
      </c>
      <c r="D126" s="3">
        <v>1.3732599999999999E-7</v>
      </c>
      <c r="E126" s="3">
        <v>1.5434800000000001E-4</v>
      </c>
      <c r="F126" s="3">
        <v>1</v>
      </c>
      <c r="G126" s="3">
        <v>1</v>
      </c>
      <c r="H126" s="3">
        <v>3</v>
      </c>
      <c r="I126" s="3" t="s">
        <v>1207</v>
      </c>
      <c r="J126" s="3">
        <v>1</v>
      </c>
      <c r="K126" s="3">
        <v>2183.05663</v>
      </c>
      <c r="L126" s="3" t="s">
        <v>29</v>
      </c>
      <c r="M126" s="3" t="s">
        <v>29</v>
      </c>
      <c r="N126" s="3">
        <v>6.5770000000000002E-5</v>
      </c>
      <c r="O126" s="3">
        <v>1.9690000000000001E-9</v>
      </c>
      <c r="P126" s="3">
        <v>5.28</v>
      </c>
    </row>
    <row r="127" spans="1:16" x14ac:dyDescent="0.25">
      <c r="A127" s="3" t="s">
        <v>29</v>
      </c>
      <c r="B127" s="3" t="s">
        <v>517</v>
      </c>
      <c r="C127" s="3" t="s">
        <v>518</v>
      </c>
      <c r="D127" s="3">
        <v>1.6024799999999999E-8</v>
      </c>
      <c r="E127" s="3">
        <v>1.5434800000000001E-4</v>
      </c>
      <c r="F127" s="3">
        <v>1</v>
      </c>
      <c r="G127" s="3">
        <v>1</v>
      </c>
      <c r="H127" s="3">
        <v>7</v>
      </c>
      <c r="I127" s="3" t="s">
        <v>445</v>
      </c>
      <c r="J127" s="3">
        <v>0</v>
      </c>
      <c r="K127" s="3">
        <v>3026.5598300000001</v>
      </c>
      <c r="L127" s="3" t="s">
        <v>29</v>
      </c>
      <c r="M127" s="3" t="s">
        <v>29</v>
      </c>
      <c r="N127" s="3">
        <v>6.5770000000000002E-5</v>
      </c>
      <c r="O127" s="3">
        <v>1.463E-10</v>
      </c>
      <c r="P127" s="3">
        <v>5.88</v>
      </c>
    </row>
    <row r="128" spans="1:16" x14ac:dyDescent="0.25">
      <c r="A128" s="3" t="s">
        <v>29</v>
      </c>
      <c r="B128" s="3" t="s">
        <v>1003</v>
      </c>
      <c r="C128" s="3" t="s">
        <v>1006</v>
      </c>
      <c r="D128" s="3">
        <v>1.2074999999999999E-7</v>
      </c>
      <c r="E128" s="3">
        <v>1.5434800000000001E-4</v>
      </c>
      <c r="F128" s="3">
        <v>1</v>
      </c>
      <c r="G128" s="3">
        <v>1</v>
      </c>
      <c r="H128" s="3">
        <v>4</v>
      </c>
      <c r="I128" s="3" t="s">
        <v>969</v>
      </c>
      <c r="J128" s="3">
        <v>2</v>
      </c>
      <c r="K128" s="3">
        <v>3480.5723800000001</v>
      </c>
      <c r="L128" s="3" t="s">
        <v>29</v>
      </c>
      <c r="M128" s="3" t="s">
        <v>29</v>
      </c>
      <c r="N128" s="3">
        <v>6.5770000000000002E-5</v>
      </c>
      <c r="O128" s="3">
        <v>1.6850000000000001E-9</v>
      </c>
      <c r="P128" s="3">
        <v>6.68</v>
      </c>
    </row>
    <row r="129" spans="1:16" x14ac:dyDescent="0.25">
      <c r="A129" s="3" t="s">
        <v>29</v>
      </c>
      <c r="B129" s="3" t="s">
        <v>151</v>
      </c>
      <c r="C129" s="3" t="s">
        <v>153</v>
      </c>
      <c r="D129" s="3">
        <v>4.8133699999999999E-10</v>
      </c>
      <c r="E129" s="3">
        <v>1.5434800000000001E-4</v>
      </c>
      <c r="F129" s="3">
        <v>1</v>
      </c>
      <c r="G129" s="3">
        <v>1</v>
      </c>
      <c r="H129" s="3">
        <v>13</v>
      </c>
      <c r="I129" s="3" t="s">
        <v>31</v>
      </c>
      <c r="J129" s="3">
        <v>1</v>
      </c>
      <c r="K129" s="3">
        <v>2323.07143</v>
      </c>
      <c r="L129" s="3" t="s">
        <v>29</v>
      </c>
      <c r="M129" s="3" t="s">
        <v>29</v>
      </c>
      <c r="N129" s="3">
        <v>6.5770000000000002E-5</v>
      </c>
      <c r="O129" s="3">
        <v>2.0989999999999998E-12</v>
      </c>
      <c r="P129" s="3">
        <v>8.4499999999999993</v>
      </c>
    </row>
    <row r="130" spans="1:16" x14ac:dyDescent="0.25">
      <c r="A130" s="3" t="s">
        <v>29</v>
      </c>
      <c r="B130" s="3" t="s">
        <v>1266</v>
      </c>
      <c r="C130" s="3" t="s">
        <v>1267</v>
      </c>
      <c r="D130" s="3">
        <v>2.1815499999999999E-4</v>
      </c>
      <c r="E130" s="3">
        <v>1.5434800000000001E-4</v>
      </c>
      <c r="F130" s="3">
        <v>1</v>
      </c>
      <c r="G130" s="3">
        <v>1</v>
      </c>
      <c r="H130" s="3">
        <v>6</v>
      </c>
      <c r="I130" s="3" t="s">
        <v>1207</v>
      </c>
      <c r="J130" s="3">
        <v>0</v>
      </c>
      <c r="K130" s="3">
        <v>4879.1763899999996</v>
      </c>
      <c r="L130" s="3" t="s">
        <v>29</v>
      </c>
      <c r="M130" s="3" t="s">
        <v>29</v>
      </c>
      <c r="N130" s="3">
        <v>6.5770000000000002E-5</v>
      </c>
      <c r="O130" s="3">
        <v>1.47E-5</v>
      </c>
      <c r="P130" s="3">
        <v>4.6900000000000004</v>
      </c>
    </row>
    <row r="131" spans="1:16" x14ac:dyDescent="0.25">
      <c r="A131" s="3" t="s">
        <v>29</v>
      </c>
      <c r="B131" s="3" t="s">
        <v>138</v>
      </c>
      <c r="C131" s="3" t="s">
        <v>139</v>
      </c>
      <c r="D131" s="3">
        <v>3.7696100000000001E-6</v>
      </c>
      <c r="E131" s="3">
        <v>1.5434800000000001E-4</v>
      </c>
      <c r="F131" s="3">
        <v>1</v>
      </c>
      <c r="G131" s="3">
        <v>1</v>
      </c>
      <c r="H131" s="3">
        <v>3</v>
      </c>
      <c r="I131" s="3" t="s">
        <v>31</v>
      </c>
      <c r="J131" s="3">
        <v>0</v>
      </c>
      <c r="K131" s="3">
        <v>2181.0627599999998</v>
      </c>
      <c r="L131" s="3" t="s">
        <v>29</v>
      </c>
      <c r="M131" s="3" t="s">
        <v>29</v>
      </c>
      <c r="N131" s="3">
        <v>6.5770000000000002E-5</v>
      </c>
      <c r="O131" s="3">
        <v>1.081E-7</v>
      </c>
      <c r="P131" s="3">
        <v>5.59</v>
      </c>
    </row>
    <row r="132" spans="1:16" x14ac:dyDescent="0.25">
      <c r="A132" s="3" t="s">
        <v>29</v>
      </c>
      <c r="B132" s="3" t="s">
        <v>149</v>
      </c>
      <c r="C132" s="3" t="s">
        <v>150</v>
      </c>
      <c r="D132" s="3">
        <v>1.6336599999999999E-5</v>
      </c>
      <c r="E132" s="3">
        <v>1.5434800000000001E-4</v>
      </c>
      <c r="F132" s="3">
        <v>1</v>
      </c>
      <c r="G132" s="3">
        <v>1</v>
      </c>
      <c r="H132" s="3">
        <v>2</v>
      </c>
      <c r="I132" s="3" t="s">
        <v>31</v>
      </c>
      <c r="J132" s="3">
        <v>0</v>
      </c>
      <c r="K132" s="3">
        <v>2653.1963700000001</v>
      </c>
      <c r="L132" s="3" t="s">
        <v>29</v>
      </c>
      <c r="M132" s="3" t="s">
        <v>29</v>
      </c>
      <c r="N132" s="3">
        <v>6.5770000000000002E-5</v>
      </c>
      <c r="O132" s="3">
        <v>6.3710000000000001E-7</v>
      </c>
      <c r="P132" s="3">
        <v>4.83</v>
      </c>
    </row>
    <row r="133" spans="1:16" x14ac:dyDescent="0.25">
      <c r="A133" s="3" t="s">
        <v>29</v>
      </c>
      <c r="B133" s="3" t="s">
        <v>1923</v>
      </c>
      <c r="C133" s="3" t="s">
        <v>1924</v>
      </c>
      <c r="D133" s="3">
        <v>1.04818E-8</v>
      </c>
      <c r="E133" s="3">
        <v>1.5434800000000001E-4</v>
      </c>
      <c r="F133" s="3">
        <v>1</v>
      </c>
      <c r="G133" s="3">
        <v>1</v>
      </c>
      <c r="H133" s="3">
        <v>12</v>
      </c>
      <c r="I133" s="3" t="s">
        <v>1907</v>
      </c>
      <c r="J133" s="3">
        <v>1</v>
      </c>
      <c r="K133" s="3">
        <v>4963.3309600000002</v>
      </c>
      <c r="L133" s="3" t="s">
        <v>29</v>
      </c>
      <c r="M133" s="3" t="s">
        <v>29</v>
      </c>
      <c r="N133" s="3">
        <v>6.5770000000000002E-5</v>
      </c>
      <c r="O133" s="3">
        <v>8.7159999999999999E-11</v>
      </c>
      <c r="P133" s="3">
        <v>6.61</v>
      </c>
    </row>
    <row r="134" spans="1:16" x14ac:dyDescent="0.25">
      <c r="A134" s="3" t="s">
        <v>29</v>
      </c>
      <c r="B134" s="3" t="s">
        <v>653</v>
      </c>
      <c r="C134" s="3" t="s">
        <v>654</v>
      </c>
      <c r="D134" s="3">
        <v>2.2240399999999999E-4</v>
      </c>
      <c r="E134" s="3">
        <v>1.5434800000000001E-4</v>
      </c>
      <c r="F134" s="3">
        <v>1</v>
      </c>
      <c r="G134" s="3">
        <v>1</v>
      </c>
      <c r="H134" s="3">
        <v>11</v>
      </c>
      <c r="I134" s="3" t="s">
        <v>634</v>
      </c>
      <c r="J134" s="3">
        <v>0</v>
      </c>
      <c r="K134" s="3">
        <v>2457.1938700000001</v>
      </c>
      <c r="L134" s="3" t="s">
        <v>29</v>
      </c>
      <c r="M134" s="3" t="s">
        <v>29</v>
      </c>
      <c r="N134" s="3">
        <v>6.5770000000000002E-5</v>
      </c>
      <c r="O134" s="3">
        <v>1.508E-5</v>
      </c>
      <c r="P134" s="3">
        <v>3.37</v>
      </c>
    </row>
    <row r="135" spans="1:16" x14ac:dyDescent="0.25">
      <c r="A135" s="3" t="s">
        <v>29</v>
      </c>
      <c r="B135" s="3" t="s">
        <v>109</v>
      </c>
      <c r="C135" s="3" t="s">
        <v>162</v>
      </c>
      <c r="D135" s="3">
        <v>4.6012500000000003E-3</v>
      </c>
      <c r="E135" s="3">
        <v>3.0793500000000001E-4</v>
      </c>
      <c r="F135" s="3">
        <v>1</v>
      </c>
      <c r="G135" s="3">
        <v>1</v>
      </c>
      <c r="H135" s="3">
        <v>1</v>
      </c>
      <c r="I135" s="3" t="s">
        <v>31</v>
      </c>
      <c r="J135" s="3">
        <v>1</v>
      </c>
      <c r="K135" s="3">
        <v>2036.9396899999999</v>
      </c>
      <c r="L135" s="3" t="s">
        <v>29</v>
      </c>
      <c r="M135" s="3" t="s">
        <v>29</v>
      </c>
      <c r="N135" s="3">
        <v>1.192E-4</v>
      </c>
      <c r="O135" s="3">
        <v>5.5960000000000005E-4</v>
      </c>
      <c r="P135" s="3">
        <v>3.49</v>
      </c>
    </row>
    <row r="136" spans="1:16" x14ac:dyDescent="0.25">
      <c r="A136" s="3" t="s">
        <v>29</v>
      </c>
      <c r="B136" s="3" t="s">
        <v>1444</v>
      </c>
      <c r="C136" s="3" t="s">
        <v>1448</v>
      </c>
      <c r="D136" s="3">
        <v>2.5050900000000002E-3</v>
      </c>
      <c r="E136" s="3">
        <v>3.0793500000000001E-4</v>
      </c>
      <c r="F136" s="3">
        <v>1</v>
      </c>
      <c r="G136" s="3">
        <v>1</v>
      </c>
      <c r="H136" s="3">
        <v>1</v>
      </c>
      <c r="I136" s="3" t="s">
        <v>1403</v>
      </c>
      <c r="J136" s="3">
        <v>1</v>
      </c>
      <c r="K136" s="3">
        <v>2710.1403599999999</v>
      </c>
      <c r="L136" s="3" t="s">
        <v>29</v>
      </c>
      <c r="M136" s="3" t="s">
        <v>29</v>
      </c>
      <c r="N136" s="3">
        <v>1.192E-4</v>
      </c>
      <c r="O136" s="3">
        <v>2.7470000000000001E-4</v>
      </c>
      <c r="P136" s="3">
        <v>3.11</v>
      </c>
    </row>
    <row r="137" spans="1:16" x14ac:dyDescent="0.25">
      <c r="A137" s="3" t="s">
        <v>29</v>
      </c>
      <c r="B137" s="3" t="s">
        <v>1051</v>
      </c>
      <c r="C137" s="3" t="s">
        <v>139</v>
      </c>
      <c r="D137" s="3">
        <v>3.9467199999999999E-3</v>
      </c>
      <c r="E137" s="3">
        <v>3.0793500000000001E-4</v>
      </c>
      <c r="F137" s="3">
        <v>1</v>
      </c>
      <c r="G137" s="3">
        <v>1</v>
      </c>
      <c r="H137" s="3">
        <v>1</v>
      </c>
      <c r="I137" s="3" t="s">
        <v>1042</v>
      </c>
      <c r="J137" s="3">
        <v>2</v>
      </c>
      <c r="K137" s="3">
        <v>2031.0158100000001</v>
      </c>
      <c r="L137" s="3" t="s">
        <v>29</v>
      </c>
      <c r="M137" s="3" t="s">
        <v>29</v>
      </c>
      <c r="N137" s="3">
        <v>1.192E-4</v>
      </c>
      <c r="O137" s="3">
        <v>4.6589999999999999E-4</v>
      </c>
      <c r="P137" s="3">
        <v>4.0199999999999996</v>
      </c>
    </row>
    <row r="138" spans="1:16" x14ac:dyDescent="0.25">
      <c r="A138" s="3" t="s">
        <v>29</v>
      </c>
      <c r="B138" s="3" t="s">
        <v>2611</v>
      </c>
      <c r="C138" s="3" t="s">
        <v>218</v>
      </c>
      <c r="D138" s="3">
        <v>4.7506500000000004E-3</v>
      </c>
      <c r="E138" s="3">
        <v>3.0793500000000001E-4</v>
      </c>
      <c r="F138" s="3">
        <v>1</v>
      </c>
      <c r="G138" s="3">
        <v>1</v>
      </c>
      <c r="H138" s="3">
        <v>1</v>
      </c>
      <c r="I138" s="3" t="s">
        <v>2599</v>
      </c>
      <c r="J138" s="3">
        <v>0</v>
      </c>
      <c r="K138" s="3">
        <v>2024.89609</v>
      </c>
      <c r="L138" s="3" t="s">
        <v>29</v>
      </c>
      <c r="M138" s="3" t="s">
        <v>29</v>
      </c>
      <c r="N138" s="3">
        <v>1.192E-4</v>
      </c>
      <c r="O138" s="3">
        <v>5.7839999999999996E-4</v>
      </c>
      <c r="P138" s="3">
        <v>3.45</v>
      </c>
    </row>
    <row r="139" spans="1:16" x14ac:dyDescent="0.25">
      <c r="A139" s="3" t="s">
        <v>29</v>
      </c>
      <c r="B139" s="3" t="s">
        <v>2942</v>
      </c>
      <c r="C139" s="3" t="s">
        <v>2952</v>
      </c>
      <c r="D139" s="3">
        <v>3.6550799999999998E-3</v>
      </c>
      <c r="E139" s="3">
        <v>3.0793500000000001E-4</v>
      </c>
      <c r="F139" s="3">
        <v>1</v>
      </c>
      <c r="G139" s="3">
        <v>1</v>
      </c>
      <c r="H139" s="3">
        <v>1</v>
      </c>
      <c r="I139" s="3" t="s">
        <v>2923</v>
      </c>
      <c r="J139" s="3">
        <v>0</v>
      </c>
      <c r="K139" s="3">
        <v>1671.79492</v>
      </c>
      <c r="L139" s="3" t="s">
        <v>29</v>
      </c>
      <c r="M139" s="3" t="s">
        <v>29</v>
      </c>
      <c r="N139" s="3">
        <v>1.192E-4</v>
      </c>
      <c r="O139" s="3">
        <v>4.2640000000000001E-4</v>
      </c>
      <c r="P139" s="3">
        <v>2.74</v>
      </c>
    </row>
    <row r="140" spans="1:16" x14ac:dyDescent="0.25">
      <c r="A140" s="3" t="s">
        <v>29</v>
      </c>
      <c r="B140" s="3" t="s">
        <v>5942</v>
      </c>
      <c r="C140" s="3" t="s">
        <v>462</v>
      </c>
      <c r="D140" s="3">
        <v>2.4416899999999998E-3</v>
      </c>
      <c r="E140" s="3">
        <v>3.0793500000000001E-4</v>
      </c>
      <c r="F140" s="3">
        <v>1</v>
      </c>
      <c r="G140" s="3">
        <v>1</v>
      </c>
      <c r="H140" s="3">
        <v>1</v>
      </c>
      <c r="I140" s="3" t="s">
        <v>5929</v>
      </c>
      <c r="J140" s="3">
        <v>2</v>
      </c>
      <c r="K140" s="3">
        <v>2921.4112700000001</v>
      </c>
      <c r="L140" s="3" t="s">
        <v>29</v>
      </c>
      <c r="M140" s="3" t="s">
        <v>29</v>
      </c>
      <c r="N140" s="3">
        <v>1.192E-4</v>
      </c>
      <c r="O140" s="3">
        <v>2.656E-4</v>
      </c>
      <c r="P140" s="3">
        <v>3.62</v>
      </c>
    </row>
    <row r="141" spans="1:16" x14ac:dyDescent="0.25">
      <c r="A141" s="3" t="s">
        <v>29</v>
      </c>
      <c r="B141" s="3" t="s">
        <v>372</v>
      </c>
      <c r="C141" s="3" t="s">
        <v>423</v>
      </c>
      <c r="D141" s="3">
        <v>4.3440299999999996E-3</v>
      </c>
      <c r="E141" s="3">
        <v>3.0793500000000001E-4</v>
      </c>
      <c r="F141" s="3">
        <v>1</v>
      </c>
      <c r="G141" s="3">
        <v>1</v>
      </c>
      <c r="H141" s="3">
        <v>1</v>
      </c>
      <c r="I141" s="3" t="s">
        <v>313</v>
      </c>
      <c r="J141" s="3">
        <v>1</v>
      </c>
      <c r="K141" s="3">
        <v>3686.6817500000002</v>
      </c>
      <c r="L141" s="3" t="s">
        <v>29</v>
      </c>
      <c r="M141" s="3" t="s">
        <v>29</v>
      </c>
      <c r="N141" s="3">
        <v>1.192E-4</v>
      </c>
      <c r="O141" s="3">
        <v>5.1990000000000001E-4</v>
      </c>
      <c r="P141" s="3">
        <v>3.61</v>
      </c>
    </row>
    <row r="142" spans="1:16" x14ac:dyDescent="0.25">
      <c r="A142" s="3" t="s">
        <v>29</v>
      </c>
      <c r="B142" s="3" t="s">
        <v>4538</v>
      </c>
      <c r="C142" s="3" t="s">
        <v>4539</v>
      </c>
      <c r="D142" s="3">
        <v>2.99723E-3</v>
      </c>
      <c r="E142" s="3">
        <v>3.0793500000000001E-4</v>
      </c>
      <c r="F142" s="3">
        <v>1</v>
      </c>
      <c r="G142" s="3">
        <v>1</v>
      </c>
      <c r="H142" s="3">
        <v>1</v>
      </c>
      <c r="I142" s="3" t="s">
        <v>4522</v>
      </c>
      <c r="J142" s="3">
        <v>1</v>
      </c>
      <c r="K142" s="3">
        <v>1577.7319299999999</v>
      </c>
      <c r="L142" s="3" t="s">
        <v>29</v>
      </c>
      <c r="M142" s="3" t="s">
        <v>29</v>
      </c>
      <c r="N142" s="3">
        <v>1.192E-4</v>
      </c>
      <c r="O142" s="3">
        <v>3.392E-4</v>
      </c>
      <c r="P142" s="3">
        <v>2.85</v>
      </c>
    </row>
    <row r="143" spans="1:16" x14ac:dyDescent="0.25">
      <c r="A143" s="3" t="s">
        <v>29</v>
      </c>
      <c r="B143" s="3" t="s">
        <v>1275</v>
      </c>
      <c r="C143" s="3" t="s">
        <v>159</v>
      </c>
      <c r="D143" s="3">
        <v>2.7755000000000002E-3</v>
      </c>
      <c r="E143" s="3">
        <v>3.0793500000000001E-4</v>
      </c>
      <c r="F143" s="3">
        <v>1</v>
      </c>
      <c r="G143" s="3">
        <v>1</v>
      </c>
      <c r="H143" s="3">
        <v>2</v>
      </c>
      <c r="I143" s="3" t="s">
        <v>1207</v>
      </c>
      <c r="J143" s="3">
        <v>0</v>
      </c>
      <c r="K143" s="3">
        <v>1305.5973899999999</v>
      </c>
      <c r="L143" s="3" t="s">
        <v>29</v>
      </c>
      <c r="M143" s="3" t="s">
        <v>29</v>
      </c>
      <c r="N143" s="3">
        <v>1.192E-4</v>
      </c>
      <c r="O143" s="3">
        <v>3.0860000000000002E-4</v>
      </c>
      <c r="P143" s="3">
        <v>2.4900000000000002</v>
      </c>
    </row>
    <row r="144" spans="1:16" x14ac:dyDescent="0.25">
      <c r="A144" s="3" t="s">
        <v>29</v>
      </c>
      <c r="B144" s="3" t="s">
        <v>1023</v>
      </c>
      <c r="C144" s="3" t="s">
        <v>159</v>
      </c>
      <c r="D144" s="3">
        <v>4.9997699999999997E-3</v>
      </c>
      <c r="E144" s="3">
        <v>3.0793500000000001E-4</v>
      </c>
      <c r="F144" s="3">
        <v>1</v>
      </c>
      <c r="G144" s="3">
        <v>1</v>
      </c>
      <c r="H144" s="3">
        <v>2</v>
      </c>
      <c r="I144" s="3" t="s">
        <v>969</v>
      </c>
      <c r="J144" s="3">
        <v>1</v>
      </c>
      <c r="K144" s="3">
        <v>4458.2956199999999</v>
      </c>
      <c r="L144" s="3" t="s">
        <v>29</v>
      </c>
      <c r="M144" s="3" t="s">
        <v>29</v>
      </c>
      <c r="N144" s="3">
        <v>1.192E-4</v>
      </c>
      <c r="O144" s="3">
        <v>6.1320000000000005E-4</v>
      </c>
      <c r="P144" s="3">
        <v>3.85</v>
      </c>
    </row>
    <row r="145" spans="1:16" x14ac:dyDescent="0.25">
      <c r="A145" s="3" t="s">
        <v>29</v>
      </c>
      <c r="B145" s="3" t="s">
        <v>9941</v>
      </c>
      <c r="C145" s="3" t="s">
        <v>9942</v>
      </c>
      <c r="D145" s="3">
        <v>3.6550799999999998E-3</v>
      </c>
      <c r="E145" s="3">
        <v>3.0793500000000001E-4</v>
      </c>
      <c r="F145" s="3">
        <v>1</v>
      </c>
      <c r="G145" s="3">
        <v>1</v>
      </c>
      <c r="H145" s="3">
        <v>1</v>
      </c>
      <c r="I145" s="3" t="s">
        <v>9937</v>
      </c>
      <c r="J145" s="3">
        <v>1</v>
      </c>
      <c r="K145" s="3">
        <v>1848.8123599999999</v>
      </c>
      <c r="L145" s="3" t="s">
        <v>29</v>
      </c>
      <c r="M145" s="3" t="s">
        <v>29</v>
      </c>
      <c r="N145" s="3">
        <v>1.192E-4</v>
      </c>
      <c r="O145" s="3">
        <v>4.2499999999999998E-4</v>
      </c>
      <c r="P145" s="3">
        <v>2.88</v>
      </c>
    </row>
    <row r="146" spans="1:16" x14ac:dyDescent="0.25">
      <c r="A146" s="3" t="s">
        <v>29</v>
      </c>
      <c r="B146" s="3" t="s">
        <v>382</v>
      </c>
      <c r="C146" s="3" t="s">
        <v>425</v>
      </c>
      <c r="D146" s="3">
        <v>3.1346199999999999E-3</v>
      </c>
      <c r="E146" s="3">
        <v>3.0793500000000001E-4</v>
      </c>
      <c r="F146" s="3">
        <v>1</v>
      </c>
      <c r="G146" s="3">
        <v>1</v>
      </c>
      <c r="H146" s="3">
        <v>1</v>
      </c>
      <c r="I146" s="3" t="s">
        <v>313</v>
      </c>
      <c r="J146" s="3">
        <v>1</v>
      </c>
      <c r="K146" s="3">
        <v>1590.7635600000001</v>
      </c>
      <c r="L146" s="3" t="s">
        <v>29</v>
      </c>
      <c r="M146" s="3" t="s">
        <v>29</v>
      </c>
      <c r="N146" s="3">
        <v>1.192E-4</v>
      </c>
      <c r="O146" s="3">
        <v>3.5589999999999998E-4</v>
      </c>
      <c r="P146" s="3">
        <v>2.0299999999999998</v>
      </c>
    </row>
    <row r="147" spans="1:16" x14ac:dyDescent="0.25">
      <c r="A147" s="3" t="s">
        <v>29</v>
      </c>
      <c r="B147" s="3" t="s">
        <v>2622</v>
      </c>
      <c r="C147" s="3" t="s">
        <v>159</v>
      </c>
      <c r="D147" s="3">
        <v>3.87171E-3</v>
      </c>
      <c r="E147" s="3">
        <v>3.0793500000000001E-4</v>
      </c>
      <c r="F147" s="3">
        <v>1</v>
      </c>
      <c r="G147" s="3">
        <v>1</v>
      </c>
      <c r="H147" s="3">
        <v>2</v>
      </c>
      <c r="I147" s="3" t="s">
        <v>2599</v>
      </c>
      <c r="J147" s="3">
        <v>2</v>
      </c>
      <c r="K147" s="3">
        <v>2540.1929399999999</v>
      </c>
      <c r="L147" s="3" t="s">
        <v>29</v>
      </c>
      <c r="M147" s="3" t="s">
        <v>29</v>
      </c>
      <c r="N147" s="3">
        <v>1.192E-4</v>
      </c>
      <c r="O147" s="3">
        <v>4.5619999999999998E-4</v>
      </c>
      <c r="P147" s="3">
        <v>3.78</v>
      </c>
    </row>
    <row r="148" spans="1:16" x14ac:dyDescent="0.25">
      <c r="A148" s="3" t="s">
        <v>29</v>
      </c>
      <c r="B148" s="3" t="s">
        <v>163</v>
      </c>
      <c r="C148" s="3" t="s">
        <v>159</v>
      </c>
      <c r="D148" s="3">
        <v>2.9590799999999998E-3</v>
      </c>
      <c r="E148" s="3">
        <v>3.0793500000000001E-4</v>
      </c>
      <c r="F148" s="3">
        <v>1</v>
      </c>
      <c r="G148" s="3">
        <v>1</v>
      </c>
      <c r="H148" s="3">
        <v>1</v>
      </c>
      <c r="I148" s="3" t="s">
        <v>31</v>
      </c>
      <c r="J148" s="3">
        <v>1</v>
      </c>
      <c r="K148" s="3">
        <v>3067.4368100000002</v>
      </c>
      <c r="L148" s="3" t="s">
        <v>29</v>
      </c>
      <c r="M148" s="3" t="s">
        <v>29</v>
      </c>
      <c r="N148" s="3">
        <v>1.192E-4</v>
      </c>
      <c r="O148" s="3">
        <v>3.3280000000000001E-4</v>
      </c>
      <c r="P148" s="3">
        <v>3.39</v>
      </c>
    </row>
    <row r="149" spans="1:16" x14ac:dyDescent="0.25">
      <c r="A149" s="3" t="s">
        <v>29</v>
      </c>
      <c r="B149" s="3" t="s">
        <v>240</v>
      </c>
      <c r="C149" s="3" t="s">
        <v>289</v>
      </c>
      <c r="D149" s="3">
        <v>5.1950900000000003E-3</v>
      </c>
      <c r="E149" s="3">
        <v>3.0793500000000001E-4</v>
      </c>
      <c r="F149" s="3">
        <v>1</v>
      </c>
      <c r="G149" s="3">
        <v>1</v>
      </c>
      <c r="H149" s="3">
        <v>4</v>
      </c>
      <c r="I149" s="3" t="s">
        <v>185</v>
      </c>
      <c r="J149" s="3">
        <v>0</v>
      </c>
      <c r="K149" s="3">
        <v>2773.3630400000002</v>
      </c>
      <c r="L149" s="3" t="s">
        <v>29</v>
      </c>
      <c r="M149" s="3" t="s">
        <v>29</v>
      </c>
      <c r="N149" s="3">
        <v>1.192E-4</v>
      </c>
      <c r="O149" s="3">
        <v>6.424E-4</v>
      </c>
      <c r="P149" s="3">
        <v>3.65</v>
      </c>
    </row>
    <row r="150" spans="1:16" x14ac:dyDescent="0.25">
      <c r="A150" s="3" t="s">
        <v>29</v>
      </c>
      <c r="B150" s="3" t="s">
        <v>3644</v>
      </c>
      <c r="C150" s="3" t="s">
        <v>3651</v>
      </c>
      <c r="D150" s="3">
        <v>5.5023800000000003E-3</v>
      </c>
      <c r="E150" s="3">
        <v>3.0793500000000001E-4</v>
      </c>
      <c r="F150" s="3">
        <v>1</v>
      </c>
      <c r="G150" s="3">
        <v>1</v>
      </c>
      <c r="H150" s="3">
        <v>1</v>
      </c>
      <c r="I150" s="3" t="s">
        <v>3630</v>
      </c>
      <c r="J150" s="3">
        <v>1</v>
      </c>
      <c r="K150" s="3">
        <v>2712.0437000000002</v>
      </c>
      <c r="L150" s="3" t="s">
        <v>29</v>
      </c>
      <c r="M150" s="3" t="s">
        <v>29</v>
      </c>
      <c r="N150" s="3">
        <v>1.192E-4</v>
      </c>
      <c r="O150" s="3">
        <v>6.8720000000000001E-4</v>
      </c>
      <c r="P150" s="3">
        <v>2.71</v>
      </c>
    </row>
    <row r="151" spans="1:16" x14ac:dyDescent="0.25">
      <c r="A151" s="3" t="s">
        <v>29</v>
      </c>
      <c r="B151" s="3" t="s">
        <v>1201</v>
      </c>
      <c r="C151" s="3" t="s">
        <v>1202</v>
      </c>
      <c r="D151" s="3">
        <v>9.8863500000000003E-3</v>
      </c>
      <c r="E151" s="3">
        <v>4.3565599999999998E-4</v>
      </c>
      <c r="F151" s="3">
        <v>1</v>
      </c>
      <c r="G151" s="3">
        <v>1</v>
      </c>
      <c r="H151" s="3">
        <v>3</v>
      </c>
      <c r="I151" s="3" t="s">
        <v>1135</v>
      </c>
      <c r="J151" s="3">
        <v>2</v>
      </c>
      <c r="K151" s="3">
        <v>3094.5741600000001</v>
      </c>
      <c r="L151" s="3" t="s">
        <v>29</v>
      </c>
      <c r="M151" s="3" t="s">
        <v>29</v>
      </c>
      <c r="N151" s="3">
        <v>1.639E-4</v>
      </c>
      <c r="O151" s="3">
        <v>1.374E-3</v>
      </c>
      <c r="P151" s="3">
        <v>3.17</v>
      </c>
    </row>
    <row r="152" spans="1:16" x14ac:dyDescent="0.25">
      <c r="A152" s="3" t="s">
        <v>29</v>
      </c>
      <c r="B152" s="3" t="s">
        <v>2570</v>
      </c>
      <c r="C152" s="3" t="s">
        <v>2571</v>
      </c>
      <c r="D152" s="3">
        <v>7.0115799999999999E-3</v>
      </c>
      <c r="E152" s="3">
        <v>4.3565599999999998E-4</v>
      </c>
      <c r="F152" s="3">
        <v>1</v>
      </c>
      <c r="G152" s="3">
        <v>1</v>
      </c>
      <c r="H152" s="3">
        <v>1</v>
      </c>
      <c r="I152" s="3" t="s">
        <v>2544</v>
      </c>
      <c r="J152" s="3">
        <v>2</v>
      </c>
      <c r="K152" s="3">
        <v>2249.0308100000002</v>
      </c>
      <c r="L152" s="3" t="s">
        <v>29</v>
      </c>
      <c r="M152" s="3" t="s">
        <v>29</v>
      </c>
      <c r="N152" s="3">
        <v>1.639E-4</v>
      </c>
      <c r="O152" s="3">
        <v>9.1660000000000005E-4</v>
      </c>
      <c r="P152" s="3">
        <v>4.34</v>
      </c>
    </row>
    <row r="153" spans="1:16" x14ac:dyDescent="0.25">
      <c r="A153" s="3" t="s">
        <v>29</v>
      </c>
      <c r="B153" s="3" t="s">
        <v>126</v>
      </c>
      <c r="C153" s="3" t="s">
        <v>165</v>
      </c>
      <c r="D153" s="3">
        <v>5.6808300000000004E-3</v>
      </c>
      <c r="E153" s="3">
        <v>4.3565599999999998E-4</v>
      </c>
      <c r="F153" s="3">
        <v>1</v>
      </c>
      <c r="G153" s="3">
        <v>1</v>
      </c>
      <c r="H153" s="3">
        <v>2</v>
      </c>
      <c r="I153" s="3" t="s">
        <v>31</v>
      </c>
      <c r="J153" s="3">
        <v>0</v>
      </c>
      <c r="K153" s="3">
        <v>2856.1808099999998</v>
      </c>
      <c r="L153" s="3" t="s">
        <v>29</v>
      </c>
      <c r="M153" s="3" t="s">
        <v>29</v>
      </c>
      <c r="N153" s="3">
        <v>1.639E-4</v>
      </c>
      <c r="O153" s="3">
        <v>7.1330000000000005E-4</v>
      </c>
      <c r="P153" s="3">
        <v>2.2599999999999998</v>
      </c>
    </row>
    <row r="154" spans="1:16" x14ac:dyDescent="0.25">
      <c r="A154" s="3" t="s">
        <v>29</v>
      </c>
      <c r="B154" s="3" t="s">
        <v>493</v>
      </c>
      <c r="C154" s="3" t="s">
        <v>523</v>
      </c>
      <c r="D154" s="3">
        <v>1.30679E-2</v>
      </c>
      <c r="E154" s="3">
        <v>4.3565599999999998E-4</v>
      </c>
      <c r="F154" s="3">
        <v>1</v>
      </c>
      <c r="G154" s="3">
        <v>1</v>
      </c>
      <c r="H154" s="3">
        <v>1</v>
      </c>
      <c r="I154" s="3" t="s">
        <v>445</v>
      </c>
      <c r="J154" s="3">
        <v>0</v>
      </c>
      <c r="K154" s="3">
        <v>1197.48236</v>
      </c>
      <c r="L154" s="3" t="s">
        <v>29</v>
      </c>
      <c r="M154" s="3" t="s">
        <v>29</v>
      </c>
      <c r="N154" s="3">
        <v>1.639E-4</v>
      </c>
      <c r="O154" s="3">
        <v>1.9380000000000001E-3</v>
      </c>
      <c r="P154" s="3">
        <v>2.42</v>
      </c>
    </row>
    <row r="155" spans="1:16" x14ac:dyDescent="0.25">
      <c r="A155" s="3" t="s">
        <v>29</v>
      </c>
      <c r="B155" s="3" t="s">
        <v>2394</v>
      </c>
      <c r="C155" s="3" t="s">
        <v>2407</v>
      </c>
      <c r="D155" s="3">
        <v>1.4459400000000001E-2</v>
      </c>
      <c r="E155" s="3">
        <v>4.3565599999999998E-4</v>
      </c>
      <c r="F155" s="3">
        <v>1</v>
      </c>
      <c r="G155" s="3">
        <v>1</v>
      </c>
      <c r="H155" s="3">
        <v>1</v>
      </c>
      <c r="I155" s="3" t="s">
        <v>2368</v>
      </c>
      <c r="J155" s="3">
        <v>0</v>
      </c>
      <c r="K155" s="3">
        <v>2501.3891199999998</v>
      </c>
      <c r="L155" s="3" t="s">
        <v>29</v>
      </c>
      <c r="M155" s="3" t="s">
        <v>29</v>
      </c>
      <c r="N155" s="3">
        <v>1.639E-4</v>
      </c>
      <c r="O155" s="3">
        <v>2.1949999999999999E-3</v>
      </c>
      <c r="P155" s="3">
        <v>3.06</v>
      </c>
    </row>
    <row r="156" spans="1:16" x14ac:dyDescent="0.25">
      <c r="A156" s="3" t="s">
        <v>29</v>
      </c>
      <c r="B156" s="3" t="s">
        <v>8110</v>
      </c>
      <c r="C156" s="3" t="s">
        <v>8111</v>
      </c>
      <c r="D156" s="3">
        <v>1.25808E-2</v>
      </c>
      <c r="E156" s="3">
        <v>4.3565599999999998E-4</v>
      </c>
      <c r="F156" s="3">
        <v>1</v>
      </c>
      <c r="G156" s="3">
        <v>1</v>
      </c>
      <c r="H156" s="3">
        <v>1</v>
      </c>
      <c r="I156" s="3" t="s">
        <v>8103</v>
      </c>
      <c r="J156" s="3">
        <v>0</v>
      </c>
      <c r="K156" s="3">
        <v>1637.78944</v>
      </c>
      <c r="L156" s="3" t="s">
        <v>29</v>
      </c>
      <c r="M156" s="3" t="s">
        <v>29</v>
      </c>
      <c r="N156" s="3">
        <v>1.639E-4</v>
      </c>
      <c r="O156" s="3">
        <v>1.846E-3</v>
      </c>
      <c r="P156" s="3">
        <v>2.89</v>
      </c>
    </row>
    <row r="157" spans="1:16" x14ac:dyDescent="0.25">
      <c r="A157" s="3" t="s">
        <v>29</v>
      </c>
      <c r="B157" s="3" t="s">
        <v>1730</v>
      </c>
      <c r="C157" s="3" t="s">
        <v>1746</v>
      </c>
      <c r="D157" s="3">
        <v>5.9783800000000002E-3</v>
      </c>
      <c r="E157" s="3">
        <v>4.3565599999999998E-4</v>
      </c>
      <c r="F157" s="3">
        <v>1</v>
      </c>
      <c r="G157" s="3">
        <v>1</v>
      </c>
      <c r="H157" s="3">
        <v>1</v>
      </c>
      <c r="I157" s="3" t="s">
        <v>1718</v>
      </c>
      <c r="J157" s="3">
        <v>1</v>
      </c>
      <c r="K157" s="3">
        <v>2503.2357299999999</v>
      </c>
      <c r="L157" s="3" t="s">
        <v>29</v>
      </c>
      <c r="M157" s="3" t="s">
        <v>29</v>
      </c>
      <c r="N157" s="3">
        <v>1.639E-4</v>
      </c>
      <c r="O157" s="3">
        <v>7.5710000000000003E-4</v>
      </c>
      <c r="P157" s="3">
        <v>2.84</v>
      </c>
    </row>
    <row r="158" spans="1:16" x14ac:dyDescent="0.25">
      <c r="A158" s="3" t="s">
        <v>29</v>
      </c>
      <c r="B158" s="3" t="s">
        <v>1660</v>
      </c>
      <c r="C158" s="3" t="s">
        <v>1661</v>
      </c>
      <c r="D158" s="3">
        <v>8.5415899999999999E-3</v>
      </c>
      <c r="E158" s="3">
        <v>4.3565599999999998E-4</v>
      </c>
      <c r="F158" s="3">
        <v>1</v>
      </c>
      <c r="G158" s="3">
        <v>1</v>
      </c>
      <c r="H158" s="3">
        <v>4</v>
      </c>
      <c r="I158" s="3" t="s">
        <v>1601</v>
      </c>
      <c r="J158" s="3">
        <v>1</v>
      </c>
      <c r="K158" s="3">
        <v>2421.1769599999998</v>
      </c>
      <c r="L158" s="3" t="s">
        <v>29</v>
      </c>
      <c r="M158" s="3" t="s">
        <v>29</v>
      </c>
      <c r="N158" s="3">
        <v>1.639E-4</v>
      </c>
      <c r="O158" s="3">
        <v>1.1509999999999999E-3</v>
      </c>
      <c r="P158" s="3">
        <v>4.76</v>
      </c>
    </row>
    <row r="159" spans="1:16" x14ac:dyDescent="0.25">
      <c r="A159" s="3" t="s">
        <v>29</v>
      </c>
      <c r="B159" s="3" t="s">
        <v>1031</v>
      </c>
      <c r="C159" s="3" t="s">
        <v>1032</v>
      </c>
      <c r="D159" s="3">
        <v>9.0447600000000006E-3</v>
      </c>
      <c r="E159" s="3">
        <v>4.3565599999999998E-4</v>
      </c>
      <c r="F159" s="3">
        <v>1</v>
      </c>
      <c r="G159" s="3">
        <v>1</v>
      </c>
      <c r="H159" s="3">
        <v>3</v>
      </c>
      <c r="I159" s="3" t="s">
        <v>969</v>
      </c>
      <c r="J159" s="3">
        <v>2</v>
      </c>
      <c r="K159" s="3">
        <v>3120.3033700000001</v>
      </c>
      <c r="L159" s="3" t="s">
        <v>29</v>
      </c>
      <c r="M159" s="3" t="s">
        <v>29</v>
      </c>
      <c r="N159" s="3">
        <v>1.639E-4</v>
      </c>
      <c r="O159" s="3">
        <v>1.2329999999999999E-3</v>
      </c>
      <c r="P159" s="3">
        <v>3.16</v>
      </c>
    </row>
    <row r="160" spans="1:16" x14ac:dyDescent="0.25">
      <c r="A160" s="3" t="s">
        <v>29</v>
      </c>
      <c r="B160" s="3" t="s">
        <v>877</v>
      </c>
      <c r="C160" s="3" t="s">
        <v>425</v>
      </c>
      <c r="D160" s="3">
        <v>6.3316500000000003E-3</v>
      </c>
      <c r="E160" s="3">
        <v>4.3565599999999998E-4</v>
      </c>
      <c r="F160" s="3">
        <v>1</v>
      </c>
      <c r="G160" s="3">
        <v>1</v>
      </c>
      <c r="H160" s="3">
        <v>2</v>
      </c>
      <c r="I160" s="3" t="s">
        <v>807</v>
      </c>
      <c r="J160" s="3">
        <v>0</v>
      </c>
      <c r="K160" s="3">
        <v>1887.94767</v>
      </c>
      <c r="L160" s="3" t="s">
        <v>29</v>
      </c>
      <c r="M160" s="3" t="s">
        <v>29</v>
      </c>
      <c r="N160" s="3">
        <v>1.639E-4</v>
      </c>
      <c r="O160" s="3">
        <v>8.0929999999999999E-4</v>
      </c>
      <c r="P160" s="3">
        <v>4.01</v>
      </c>
    </row>
    <row r="161" spans="1:16" x14ac:dyDescent="0.25">
      <c r="A161" s="3" t="s">
        <v>29</v>
      </c>
      <c r="B161" s="3" t="s">
        <v>1957</v>
      </c>
      <c r="C161" s="3" t="s">
        <v>1964</v>
      </c>
      <c r="D161" s="3">
        <v>1.8030399999999999E-2</v>
      </c>
      <c r="E161" s="3">
        <v>5.7957899999999999E-4</v>
      </c>
      <c r="F161" s="3">
        <v>1</v>
      </c>
      <c r="G161" s="3">
        <v>1</v>
      </c>
      <c r="H161" s="3">
        <v>1</v>
      </c>
      <c r="I161" s="3" t="s">
        <v>1945</v>
      </c>
      <c r="J161" s="3">
        <v>0</v>
      </c>
      <c r="K161" s="3">
        <v>2546.0765900000001</v>
      </c>
      <c r="L161" s="3" t="s">
        <v>29</v>
      </c>
      <c r="M161" s="3" t="s">
        <v>29</v>
      </c>
      <c r="N161" s="3">
        <v>2.1489999999999999E-4</v>
      </c>
      <c r="O161" s="3">
        <v>2.8739999999999998E-3</v>
      </c>
      <c r="P161" s="3">
        <v>3.52</v>
      </c>
    </row>
    <row r="162" spans="1:16" x14ac:dyDescent="0.25">
      <c r="A162" s="3" t="s">
        <v>29</v>
      </c>
      <c r="B162" s="3" t="s">
        <v>171</v>
      </c>
      <c r="C162" s="3" t="s">
        <v>172</v>
      </c>
      <c r="D162" s="3">
        <v>1.61993E-2</v>
      </c>
      <c r="E162" s="3">
        <v>5.7957899999999999E-4</v>
      </c>
      <c r="F162" s="3">
        <v>1</v>
      </c>
      <c r="G162" s="3">
        <v>1</v>
      </c>
      <c r="H162" s="3">
        <v>2</v>
      </c>
      <c r="I162" s="3" t="s">
        <v>31</v>
      </c>
      <c r="J162" s="3">
        <v>2</v>
      </c>
      <c r="K162" s="3">
        <v>1760.85383</v>
      </c>
      <c r="L162" s="3" t="s">
        <v>29</v>
      </c>
      <c r="M162" s="3" t="s">
        <v>29</v>
      </c>
      <c r="N162" s="3">
        <v>2.1489999999999999E-4</v>
      </c>
      <c r="O162" s="3">
        <v>2.5249999999999999E-3</v>
      </c>
      <c r="P162" s="3">
        <v>2.96</v>
      </c>
    </row>
    <row r="163" spans="1:16" x14ac:dyDescent="0.25">
      <c r="A163" s="3" t="s">
        <v>29</v>
      </c>
      <c r="B163" s="3" t="s">
        <v>412</v>
      </c>
      <c r="C163" s="3" t="s">
        <v>432</v>
      </c>
      <c r="D163" s="3">
        <v>2.23205E-2</v>
      </c>
      <c r="E163" s="3">
        <v>7.2030900000000003E-4</v>
      </c>
      <c r="F163" s="3">
        <v>1</v>
      </c>
      <c r="G163" s="3">
        <v>1</v>
      </c>
      <c r="H163" s="3">
        <v>1</v>
      </c>
      <c r="I163" s="3" t="s">
        <v>313</v>
      </c>
      <c r="J163" s="3">
        <v>2</v>
      </c>
      <c r="K163" s="3">
        <v>2504.0970499999999</v>
      </c>
      <c r="L163" s="3" t="s">
        <v>29</v>
      </c>
      <c r="M163" s="3" t="s">
        <v>29</v>
      </c>
      <c r="N163" s="3">
        <v>2.6459999999999998E-4</v>
      </c>
      <c r="O163" s="3">
        <v>3.751E-3</v>
      </c>
      <c r="P163" s="3">
        <v>2.83</v>
      </c>
    </row>
    <row r="164" spans="1:16" x14ac:dyDescent="0.25">
      <c r="A164" s="3" t="s">
        <v>29</v>
      </c>
      <c r="B164" s="3" t="s">
        <v>434</v>
      </c>
      <c r="C164" s="3" t="s">
        <v>435</v>
      </c>
      <c r="D164" s="3">
        <v>1.8842000000000001E-2</v>
      </c>
      <c r="E164" s="3">
        <v>7.2030900000000003E-4</v>
      </c>
      <c r="F164" s="3">
        <v>1</v>
      </c>
      <c r="G164" s="3">
        <v>1</v>
      </c>
      <c r="H164" s="3">
        <v>2</v>
      </c>
      <c r="I164" s="3" t="s">
        <v>313</v>
      </c>
      <c r="J164" s="3">
        <v>1</v>
      </c>
      <c r="K164" s="3">
        <v>3017.4476500000001</v>
      </c>
      <c r="L164" s="3" t="s">
        <v>29</v>
      </c>
      <c r="M164" s="3" t="s">
        <v>29</v>
      </c>
      <c r="N164" s="3">
        <v>2.6459999999999998E-4</v>
      </c>
      <c r="O164" s="3">
        <v>3.045E-3</v>
      </c>
      <c r="P164" s="3">
        <v>3.03</v>
      </c>
    </row>
    <row r="165" spans="1:16" x14ac:dyDescent="0.25">
      <c r="A165" s="3" t="s">
        <v>29</v>
      </c>
      <c r="B165" s="3" t="s">
        <v>1417</v>
      </c>
      <c r="C165" s="3" t="s">
        <v>1455</v>
      </c>
      <c r="D165" s="3">
        <v>2.3613499999999999E-2</v>
      </c>
      <c r="E165" s="3">
        <v>8.6581600000000005E-4</v>
      </c>
      <c r="F165" s="3">
        <v>1</v>
      </c>
      <c r="G165" s="3">
        <v>1</v>
      </c>
      <c r="H165" s="3">
        <v>1</v>
      </c>
      <c r="I165" s="3" t="s">
        <v>1403</v>
      </c>
      <c r="J165" s="3">
        <v>2</v>
      </c>
      <c r="K165" s="3">
        <v>4132.9685499999996</v>
      </c>
      <c r="L165" s="3" t="s">
        <v>29</v>
      </c>
      <c r="M165" s="3" t="s">
        <v>29</v>
      </c>
      <c r="N165" s="3">
        <v>3.1629999999999999E-4</v>
      </c>
      <c r="O165" s="3">
        <v>4.0169999999999997E-3</v>
      </c>
      <c r="P165" s="3">
        <v>3.78</v>
      </c>
    </row>
    <row r="166" spans="1:16" x14ac:dyDescent="0.25">
      <c r="A166" s="3" t="s">
        <v>29</v>
      </c>
      <c r="B166" s="3" t="s">
        <v>1205</v>
      </c>
      <c r="C166" s="3" t="s">
        <v>1206</v>
      </c>
      <c r="D166" s="3">
        <v>2.2743599999999999E-2</v>
      </c>
      <c r="E166" s="3">
        <v>8.6581600000000005E-4</v>
      </c>
      <c r="F166" s="3">
        <v>1</v>
      </c>
      <c r="G166" s="3">
        <v>1</v>
      </c>
      <c r="H166" s="3">
        <v>2</v>
      </c>
      <c r="I166" s="3" t="s">
        <v>1135</v>
      </c>
      <c r="J166" s="3">
        <v>1</v>
      </c>
      <c r="K166" s="3">
        <v>1527.74882</v>
      </c>
      <c r="L166" s="3" t="s">
        <v>29</v>
      </c>
      <c r="M166" s="3" t="s">
        <v>29</v>
      </c>
      <c r="N166" s="3">
        <v>3.1629999999999999E-4</v>
      </c>
      <c r="O166" s="3">
        <v>3.8530000000000001E-3</v>
      </c>
      <c r="P166" s="3">
        <v>3.32</v>
      </c>
    </row>
    <row r="167" spans="1:16" x14ac:dyDescent="0.25">
      <c r="A167" s="3" t="s">
        <v>29</v>
      </c>
      <c r="B167" s="3" t="s">
        <v>12360</v>
      </c>
      <c r="C167" s="3" t="s">
        <v>12263</v>
      </c>
      <c r="D167" s="3">
        <v>3.02954E-2</v>
      </c>
      <c r="E167" s="3">
        <v>1.14003E-3</v>
      </c>
      <c r="F167" s="3">
        <v>1</v>
      </c>
      <c r="G167" s="3">
        <v>1</v>
      </c>
      <c r="H167" s="3">
        <v>1</v>
      </c>
      <c r="I167" s="3" t="s">
        <v>12357</v>
      </c>
      <c r="J167" s="3">
        <v>2</v>
      </c>
      <c r="K167" s="3">
        <v>4143.8755099999998</v>
      </c>
      <c r="L167" s="3" t="s">
        <v>29</v>
      </c>
      <c r="M167" s="3" t="s">
        <v>29</v>
      </c>
      <c r="N167" s="3">
        <v>4.1320000000000001E-4</v>
      </c>
      <c r="O167" s="3">
        <v>5.5240000000000003E-3</v>
      </c>
      <c r="P167" s="3">
        <v>4.75</v>
      </c>
    </row>
    <row r="168" spans="1:16" x14ac:dyDescent="0.25">
      <c r="A168" s="3" t="s">
        <v>29</v>
      </c>
      <c r="B168" s="3" t="s">
        <v>569</v>
      </c>
      <c r="C168" s="3" t="s">
        <v>627</v>
      </c>
      <c r="D168" s="3">
        <v>2.7427699999999999E-2</v>
      </c>
      <c r="E168" s="3">
        <v>1.14003E-3</v>
      </c>
      <c r="F168" s="3">
        <v>2</v>
      </c>
      <c r="G168" s="3">
        <v>2</v>
      </c>
      <c r="H168" s="3">
        <v>4</v>
      </c>
      <c r="I168" s="3" t="s">
        <v>542</v>
      </c>
      <c r="J168" s="3">
        <v>0</v>
      </c>
      <c r="K168" s="3">
        <v>1022.4376600000001</v>
      </c>
      <c r="L168" s="3" t="s">
        <v>29</v>
      </c>
      <c r="M168" s="3" t="s">
        <v>29</v>
      </c>
      <c r="N168" s="3">
        <v>4.1320000000000001E-4</v>
      </c>
      <c r="O168" s="3">
        <v>4.862E-3</v>
      </c>
      <c r="P168" s="3">
        <v>2.4</v>
      </c>
    </row>
    <row r="169" spans="1:16" x14ac:dyDescent="0.25">
      <c r="A169" s="3" t="s">
        <v>29</v>
      </c>
      <c r="B169" s="3" t="s">
        <v>194</v>
      </c>
      <c r="C169" s="3" t="s">
        <v>305</v>
      </c>
      <c r="D169" s="3">
        <v>3.08645E-2</v>
      </c>
      <c r="E169" s="3">
        <v>1.14003E-3</v>
      </c>
      <c r="F169" s="3">
        <v>1</v>
      </c>
      <c r="G169" s="3">
        <v>1</v>
      </c>
      <c r="H169" s="3">
        <v>1</v>
      </c>
      <c r="I169" s="3" t="s">
        <v>185</v>
      </c>
      <c r="J169" s="3">
        <v>1</v>
      </c>
      <c r="K169" s="3">
        <v>1385.60969</v>
      </c>
      <c r="L169" s="3" t="s">
        <v>29</v>
      </c>
      <c r="M169" s="3" t="s">
        <v>29</v>
      </c>
      <c r="N169" s="3">
        <v>4.1320000000000001E-4</v>
      </c>
      <c r="O169" s="3">
        <v>5.6629999999999996E-3</v>
      </c>
      <c r="P169" s="3">
        <v>1.77</v>
      </c>
    </row>
    <row r="170" spans="1:16" x14ac:dyDescent="0.25">
      <c r="A170" s="3" t="s">
        <v>29</v>
      </c>
      <c r="B170" s="3" t="s">
        <v>1229</v>
      </c>
      <c r="C170" s="3" t="s">
        <v>1283</v>
      </c>
      <c r="D170" s="3">
        <v>3.18359E-2</v>
      </c>
      <c r="E170" s="3">
        <v>1.14003E-3</v>
      </c>
      <c r="F170" s="3">
        <v>1</v>
      </c>
      <c r="G170" s="3">
        <v>1</v>
      </c>
      <c r="H170" s="3">
        <v>1</v>
      </c>
      <c r="I170" s="3" t="s">
        <v>1207</v>
      </c>
      <c r="J170" s="3">
        <v>0</v>
      </c>
      <c r="K170" s="3">
        <v>3715.7044599999999</v>
      </c>
      <c r="L170" s="3" t="s">
        <v>29</v>
      </c>
      <c r="M170" s="3" t="s">
        <v>29</v>
      </c>
      <c r="N170" s="3">
        <v>4.1320000000000001E-4</v>
      </c>
      <c r="O170" s="3">
        <v>5.9090000000000002E-3</v>
      </c>
      <c r="P170" s="3">
        <v>3.15</v>
      </c>
    </row>
    <row r="171" spans="1:16" x14ac:dyDescent="0.25">
      <c r="A171" s="3" t="s">
        <v>29</v>
      </c>
      <c r="B171" s="3" t="s">
        <v>2597</v>
      </c>
      <c r="C171" s="3" t="s">
        <v>2598</v>
      </c>
      <c r="D171" s="3">
        <v>3.62472E-2</v>
      </c>
      <c r="E171" s="3">
        <v>1.27169E-3</v>
      </c>
      <c r="F171" s="3">
        <v>1</v>
      </c>
      <c r="G171" s="3">
        <v>1</v>
      </c>
      <c r="H171" s="3">
        <v>1</v>
      </c>
      <c r="I171" s="3" t="s">
        <v>2574</v>
      </c>
      <c r="J171" s="3">
        <v>1</v>
      </c>
      <c r="K171" s="3">
        <v>2660.2689</v>
      </c>
      <c r="L171" s="3" t="s">
        <v>29</v>
      </c>
      <c r="M171" s="3" t="s">
        <v>29</v>
      </c>
      <c r="N171" s="3">
        <v>4.6000000000000001E-4</v>
      </c>
      <c r="O171" s="3">
        <v>6.9480000000000002E-3</v>
      </c>
      <c r="P171" s="3">
        <v>3.02</v>
      </c>
    </row>
    <row r="172" spans="1:16" x14ac:dyDescent="0.25">
      <c r="A172" s="3" t="s">
        <v>29</v>
      </c>
      <c r="B172" s="3" t="s">
        <v>274</v>
      </c>
      <c r="C172" s="3" t="s">
        <v>306</v>
      </c>
      <c r="D172" s="3">
        <v>3.9266200000000001E-2</v>
      </c>
      <c r="E172" s="3">
        <v>1.40211E-3</v>
      </c>
      <c r="F172" s="3">
        <v>1</v>
      </c>
      <c r="G172" s="3">
        <v>1</v>
      </c>
      <c r="H172" s="3">
        <v>2</v>
      </c>
      <c r="I172" s="3" t="s">
        <v>185</v>
      </c>
      <c r="J172" s="3">
        <v>1</v>
      </c>
      <c r="K172" s="3">
        <v>1859.9150400000001</v>
      </c>
      <c r="L172" s="3" t="s">
        <v>29</v>
      </c>
      <c r="M172" s="3" t="s">
        <v>29</v>
      </c>
      <c r="N172" s="3">
        <v>5.0580000000000004E-4</v>
      </c>
      <c r="O172" s="3">
        <v>7.6990000000000001E-3</v>
      </c>
      <c r="P172" s="3">
        <v>3.27</v>
      </c>
    </row>
    <row r="173" spans="1:16" x14ac:dyDescent="0.25">
      <c r="A173" s="3" t="s">
        <v>29</v>
      </c>
      <c r="B173" s="3" t="s">
        <v>1928</v>
      </c>
      <c r="C173" s="3" t="s">
        <v>1942</v>
      </c>
      <c r="D173" s="3">
        <v>3.8786599999999997E-2</v>
      </c>
      <c r="E173" s="3">
        <v>1.40211E-3</v>
      </c>
      <c r="F173" s="3">
        <v>1</v>
      </c>
      <c r="G173" s="3">
        <v>1</v>
      </c>
      <c r="H173" s="3">
        <v>1</v>
      </c>
      <c r="I173" s="3" t="s">
        <v>1907</v>
      </c>
      <c r="J173" s="3">
        <v>2</v>
      </c>
      <c r="K173" s="3">
        <v>3222.5902900000001</v>
      </c>
      <c r="L173" s="3" t="s">
        <v>29</v>
      </c>
      <c r="M173" s="3" t="s">
        <v>29</v>
      </c>
      <c r="N173" s="3">
        <v>5.0580000000000004E-4</v>
      </c>
      <c r="O173" s="3">
        <v>7.6169999999999996E-3</v>
      </c>
      <c r="P173" s="3">
        <v>3.52</v>
      </c>
    </row>
    <row r="174" spans="1:16" x14ac:dyDescent="0.25">
      <c r="A174" s="3" t="s">
        <v>29</v>
      </c>
      <c r="B174" s="3" t="s">
        <v>12417</v>
      </c>
      <c r="C174" s="3" t="s">
        <v>12418</v>
      </c>
      <c r="D174" s="3">
        <v>3.9025700000000003E-2</v>
      </c>
      <c r="E174" s="3">
        <v>1.40211E-3</v>
      </c>
      <c r="F174" s="3">
        <v>1</v>
      </c>
      <c r="G174" s="3">
        <v>1</v>
      </c>
      <c r="H174" s="3">
        <v>1</v>
      </c>
      <c r="I174" s="3" t="s">
        <v>12414</v>
      </c>
      <c r="J174" s="3">
        <v>1</v>
      </c>
      <c r="K174" s="3">
        <v>3777.7064999999998</v>
      </c>
      <c r="L174" s="3" t="s">
        <v>29</v>
      </c>
      <c r="M174" s="3" t="s">
        <v>29</v>
      </c>
      <c r="N174" s="3">
        <v>5.0580000000000004E-4</v>
      </c>
      <c r="O174" s="3">
        <v>7.6889999999999997E-3</v>
      </c>
      <c r="P174" s="3">
        <v>3.15</v>
      </c>
    </row>
    <row r="175" spans="1:16" x14ac:dyDescent="0.25">
      <c r="A175" s="3" t="s">
        <v>29</v>
      </c>
      <c r="B175" s="3" t="s">
        <v>9192</v>
      </c>
      <c r="C175" s="3" t="s">
        <v>9193</v>
      </c>
      <c r="D175" s="3">
        <v>4.6322500000000003E-2</v>
      </c>
      <c r="E175" s="3">
        <v>1.52893E-3</v>
      </c>
      <c r="F175" s="3">
        <v>1</v>
      </c>
      <c r="G175" s="3">
        <v>1</v>
      </c>
      <c r="H175" s="3">
        <v>1</v>
      </c>
      <c r="I175" s="3" t="s">
        <v>9184</v>
      </c>
      <c r="J175" s="3">
        <v>1</v>
      </c>
      <c r="K175" s="3">
        <v>2891.3393500000002</v>
      </c>
      <c r="L175" s="3" t="s">
        <v>29</v>
      </c>
      <c r="M175" s="3" t="s">
        <v>29</v>
      </c>
      <c r="N175" s="3">
        <v>5.5110000000000001E-4</v>
      </c>
      <c r="O175" s="3">
        <v>9.6190000000000008E-3</v>
      </c>
      <c r="P175" s="3">
        <v>3.86</v>
      </c>
    </row>
    <row r="176" spans="1:16" x14ac:dyDescent="0.25">
      <c r="A176" s="3" t="s">
        <v>29</v>
      </c>
      <c r="B176" s="3" t="s">
        <v>5644</v>
      </c>
      <c r="C176" s="3" t="s">
        <v>5647</v>
      </c>
      <c r="D176" s="3">
        <v>4.6322500000000003E-2</v>
      </c>
      <c r="E176" s="3">
        <v>1.52893E-3</v>
      </c>
      <c r="F176" s="3">
        <v>1</v>
      </c>
      <c r="G176" s="3">
        <v>1</v>
      </c>
      <c r="H176" s="3">
        <v>1</v>
      </c>
      <c r="I176" s="3" t="s">
        <v>5635</v>
      </c>
      <c r="J176" s="3">
        <v>1</v>
      </c>
      <c r="K176" s="3">
        <v>2374.1009600000002</v>
      </c>
      <c r="L176" s="3" t="s">
        <v>29</v>
      </c>
      <c r="M176" s="3" t="s">
        <v>29</v>
      </c>
      <c r="N176" s="3">
        <v>5.5110000000000001E-4</v>
      </c>
      <c r="O176" s="3">
        <v>9.5739999999999992E-3</v>
      </c>
      <c r="P176" s="3">
        <v>3.6</v>
      </c>
    </row>
    <row r="177" spans="1:16" x14ac:dyDescent="0.25">
      <c r="A177" s="3" t="s">
        <v>29</v>
      </c>
      <c r="B177" s="3" t="s">
        <v>3193</v>
      </c>
      <c r="C177" s="3" t="s">
        <v>3206</v>
      </c>
      <c r="D177" s="3">
        <v>4.5205799999999997E-2</v>
      </c>
      <c r="E177" s="3">
        <v>1.52893E-3</v>
      </c>
      <c r="F177" s="3">
        <v>1</v>
      </c>
      <c r="G177" s="3">
        <v>1</v>
      </c>
      <c r="H177" s="3">
        <v>1</v>
      </c>
      <c r="I177" s="3" t="s">
        <v>3177</v>
      </c>
      <c r="J177" s="3">
        <v>2</v>
      </c>
      <c r="K177" s="3">
        <v>4269.8012900000003</v>
      </c>
      <c r="L177" s="3" t="s">
        <v>29</v>
      </c>
      <c r="M177" s="3" t="s">
        <v>29</v>
      </c>
      <c r="N177" s="3">
        <v>5.5110000000000001E-4</v>
      </c>
      <c r="O177" s="3">
        <v>9.325E-3</v>
      </c>
      <c r="P177" s="3">
        <v>4.1100000000000003</v>
      </c>
    </row>
    <row r="178" spans="1:16" x14ac:dyDescent="0.25">
      <c r="A178" s="3" t="s">
        <v>29</v>
      </c>
      <c r="B178" s="3" t="s">
        <v>629</v>
      </c>
      <c r="C178" s="3" t="s">
        <v>630</v>
      </c>
      <c r="D178" s="3">
        <v>5.4903E-2</v>
      </c>
      <c r="E178" s="3">
        <v>1.9469999999999999E-3</v>
      </c>
      <c r="F178" s="3">
        <v>2</v>
      </c>
      <c r="G178" s="3">
        <v>2</v>
      </c>
      <c r="H178" s="3">
        <v>4</v>
      </c>
      <c r="I178" s="3" t="s">
        <v>542</v>
      </c>
      <c r="J178" s="3">
        <v>1</v>
      </c>
      <c r="K178" s="3">
        <v>1178.5387700000001</v>
      </c>
      <c r="L178" s="3" t="s">
        <v>29</v>
      </c>
      <c r="M178" s="3" t="s">
        <v>29</v>
      </c>
      <c r="N178" s="3">
        <v>6.9839999999999995E-4</v>
      </c>
      <c r="O178" s="3">
        <v>1.2E-2</v>
      </c>
      <c r="P178" s="3">
        <v>3.02</v>
      </c>
    </row>
    <row r="179" spans="1:16" x14ac:dyDescent="0.25">
      <c r="A179" s="3" t="s">
        <v>29</v>
      </c>
      <c r="B179" s="3" t="s">
        <v>3627</v>
      </c>
      <c r="C179" s="3" t="s">
        <v>1017</v>
      </c>
      <c r="D179" s="3">
        <v>5.9021299999999999E-2</v>
      </c>
      <c r="E179" s="3">
        <v>2.0709399999999998E-3</v>
      </c>
      <c r="F179" s="3">
        <v>1</v>
      </c>
      <c r="G179" s="3">
        <v>1</v>
      </c>
      <c r="H179" s="3">
        <v>2</v>
      </c>
      <c r="I179" s="3" t="s">
        <v>3597</v>
      </c>
      <c r="J179" s="3">
        <v>1</v>
      </c>
      <c r="K179" s="3">
        <v>2002.91174</v>
      </c>
      <c r="L179" s="3" t="s">
        <v>29</v>
      </c>
      <c r="M179" s="3" t="s">
        <v>29</v>
      </c>
      <c r="N179" s="3">
        <v>7.4290000000000001E-4</v>
      </c>
      <c r="O179" s="3">
        <v>1.3259999999999999E-2</v>
      </c>
      <c r="P179" s="3">
        <v>3.09</v>
      </c>
    </row>
    <row r="180" spans="1:16" x14ac:dyDescent="0.25">
      <c r="A180" s="3" t="s">
        <v>29</v>
      </c>
      <c r="B180" s="3" t="s">
        <v>2774</v>
      </c>
      <c r="C180" s="3" t="s">
        <v>2782</v>
      </c>
      <c r="D180" s="3">
        <v>6.1555699999999998E-2</v>
      </c>
      <c r="E180" s="3">
        <v>2.0709399999999998E-3</v>
      </c>
      <c r="F180" s="3">
        <v>1</v>
      </c>
      <c r="G180" s="3">
        <v>1</v>
      </c>
      <c r="H180" s="3">
        <v>2</v>
      </c>
      <c r="I180" s="3" t="s">
        <v>2752</v>
      </c>
      <c r="J180" s="3">
        <v>0</v>
      </c>
      <c r="K180" s="3">
        <v>1862.8531599999999</v>
      </c>
      <c r="L180" s="3" t="s">
        <v>29</v>
      </c>
      <c r="M180" s="3" t="s">
        <v>29</v>
      </c>
      <c r="N180" s="3">
        <v>7.4290000000000001E-4</v>
      </c>
      <c r="O180" s="3">
        <v>1.3979999999999999E-2</v>
      </c>
      <c r="P180" s="3">
        <v>2.72</v>
      </c>
    </row>
    <row r="181" spans="1:16" x14ac:dyDescent="0.25">
      <c r="A181" s="3" t="s">
        <v>29</v>
      </c>
      <c r="B181" s="3" t="s">
        <v>12548</v>
      </c>
      <c r="C181" s="3" t="s">
        <v>12549</v>
      </c>
      <c r="D181" s="3">
        <v>6.2672699999999998E-2</v>
      </c>
      <c r="E181" s="3">
        <v>2.0709399999999998E-3</v>
      </c>
      <c r="F181" s="3">
        <v>1</v>
      </c>
      <c r="G181" s="3">
        <v>1</v>
      </c>
      <c r="H181" s="3">
        <v>1</v>
      </c>
      <c r="I181" s="3" t="s">
        <v>12544</v>
      </c>
      <c r="J181" s="3">
        <v>0</v>
      </c>
      <c r="K181" s="3">
        <v>2967.4767499999998</v>
      </c>
      <c r="L181" s="3" t="s">
        <v>29</v>
      </c>
      <c r="M181" s="3" t="s">
        <v>29</v>
      </c>
      <c r="N181" s="3">
        <v>7.4290000000000001E-4</v>
      </c>
      <c r="O181" s="3">
        <v>1.439E-2</v>
      </c>
      <c r="P181" s="3">
        <v>3.73</v>
      </c>
    </row>
    <row r="182" spans="1:16" x14ac:dyDescent="0.25">
      <c r="A182" s="3" t="s">
        <v>29</v>
      </c>
      <c r="B182" s="3" t="s">
        <v>132</v>
      </c>
      <c r="C182" s="3" t="s">
        <v>180</v>
      </c>
      <c r="D182" s="3">
        <v>5.6244799999999998E-2</v>
      </c>
      <c r="E182" s="3">
        <v>2.0709399999999998E-3</v>
      </c>
      <c r="F182" s="3">
        <v>1</v>
      </c>
      <c r="G182" s="3">
        <v>1</v>
      </c>
      <c r="H182" s="3">
        <v>1</v>
      </c>
      <c r="I182" s="3" t="s">
        <v>31</v>
      </c>
      <c r="J182" s="3">
        <v>1</v>
      </c>
      <c r="K182" s="3">
        <v>3193.4116800000002</v>
      </c>
      <c r="L182" s="3" t="s">
        <v>29</v>
      </c>
      <c r="M182" s="3" t="s">
        <v>29</v>
      </c>
      <c r="N182" s="3">
        <v>7.4290000000000001E-4</v>
      </c>
      <c r="O182" s="3">
        <v>1.248E-2</v>
      </c>
      <c r="P182" s="3">
        <v>2.9</v>
      </c>
    </row>
    <row r="183" spans="1:16" x14ac:dyDescent="0.25">
      <c r="A183" s="3" t="s">
        <v>29</v>
      </c>
      <c r="B183" s="3" t="s">
        <v>1878</v>
      </c>
      <c r="C183" s="3" t="s">
        <v>159</v>
      </c>
      <c r="D183" s="3">
        <v>6.4963699999999999E-2</v>
      </c>
      <c r="E183" s="3">
        <v>2.20236E-3</v>
      </c>
      <c r="F183" s="3">
        <v>1</v>
      </c>
      <c r="G183" s="3">
        <v>1</v>
      </c>
      <c r="H183" s="3">
        <v>2</v>
      </c>
      <c r="I183" s="3" t="s">
        <v>1852</v>
      </c>
      <c r="J183" s="3">
        <v>0</v>
      </c>
      <c r="K183" s="3">
        <v>3069.3361</v>
      </c>
      <c r="L183" s="3" t="s">
        <v>29</v>
      </c>
      <c r="M183" s="3" t="s">
        <v>29</v>
      </c>
      <c r="N183" s="3">
        <v>7.9029999999999997E-4</v>
      </c>
      <c r="O183" s="3">
        <v>1.511E-2</v>
      </c>
      <c r="P183" s="3">
        <v>3.18</v>
      </c>
    </row>
    <row r="184" spans="1:16" x14ac:dyDescent="0.25">
      <c r="A184" s="3" t="s">
        <v>29</v>
      </c>
      <c r="B184" s="3" t="s">
        <v>989</v>
      </c>
      <c r="C184" s="3" t="s">
        <v>1037</v>
      </c>
      <c r="D184" s="3">
        <v>6.4963699999999999E-2</v>
      </c>
      <c r="E184" s="3">
        <v>2.20236E-3</v>
      </c>
      <c r="F184" s="3">
        <v>1</v>
      </c>
      <c r="G184" s="3">
        <v>1</v>
      </c>
      <c r="H184" s="3">
        <v>2</v>
      </c>
      <c r="I184" s="3" t="s">
        <v>969</v>
      </c>
      <c r="J184" s="3">
        <v>1</v>
      </c>
      <c r="K184" s="3">
        <v>2568.2956800000002</v>
      </c>
      <c r="L184" s="3" t="s">
        <v>29</v>
      </c>
      <c r="M184" s="3" t="s">
        <v>29</v>
      </c>
      <c r="N184" s="3">
        <v>7.9029999999999997E-4</v>
      </c>
      <c r="O184" s="3">
        <v>1.508E-2</v>
      </c>
      <c r="P184" s="3">
        <v>4.17</v>
      </c>
    </row>
    <row r="185" spans="1:16" x14ac:dyDescent="0.25">
      <c r="A185" s="3" t="s">
        <v>29</v>
      </c>
      <c r="B185" s="3" t="s">
        <v>4217</v>
      </c>
      <c r="C185" s="3" t="s">
        <v>4218</v>
      </c>
      <c r="D185" s="3">
        <v>6.6138299999999997E-2</v>
      </c>
      <c r="E185" s="3">
        <v>2.20236E-3</v>
      </c>
      <c r="F185" s="3">
        <v>1</v>
      </c>
      <c r="G185" s="3">
        <v>1</v>
      </c>
      <c r="H185" s="3">
        <v>1</v>
      </c>
      <c r="I185" s="3" t="s">
        <v>4195</v>
      </c>
      <c r="J185" s="3">
        <v>1</v>
      </c>
      <c r="K185" s="3">
        <v>3778.6690699999999</v>
      </c>
      <c r="L185" s="3" t="s">
        <v>29</v>
      </c>
      <c r="M185" s="3" t="s">
        <v>29</v>
      </c>
      <c r="N185" s="3">
        <v>7.9029999999999997E-4</v>
      </c>
      <c r="O185" s="3">
        <v>1.545E-2</v>
      </c>
      <c r="P185" s="3">
        <v>5.33</v>
      </c>
    </row>
    <row r="186" spans="1:16" x14ac:dyDescent="0.25">
      <c r="A186" s="3" t="s">
        <v>29</v>
      </c>
      <c r="B186" s="3" t="s">
        <v>247</v>
      </c>
      <c r="C186" s="3" t="s">
        <v>308</v>
      </c>
      <c r="D186" s="3">
        <v>6.6534200000000002E-2</v>
      </c>
      <c r="E186" s="3">
        <v>2.3402499999999999E-3</v>
      </c>
      <c r="F186" s="3">
        <v>1</v>
      </c>
      <c r="G186" s="3">
        <v>1</v>
      </c>
      <c r="H186" s="3">
        <v>1</v>
      </c>
      <c r="I186" s="3" t="s">
        <v>185</v>
      </c>
      <c r="J186" s="3">
        <v>0</v>
      </c>
      <c r="K186" s="3">
        <v>3237.60475</v>
      </c>
      <c r="L186" s="3" t="s">
        <v>29</v>
      </c>
      <c r="M186" s="3" t="s">
        <v>29</v>
      </c>
      <c r="N186" s="3">
        <v>8.3929999999999996E-4</v>
      </c>
      <c r="O186" s="3">
        <v>1.559E-2</v>
      </c>
      <c r="P186" s="3">
        <v>4.0599999999999996</v>
      </c>
    </row>
    <row r="187" spans="1:16" x14ac:dyDescent="0.25">
      <c r="A187" s="3" t="s">
        <v>29</v>
      </c>
      <c r="B187" s="3" t="s">
        <v>990</v>
      </c>
      <c r="C187" s="3" t="s">
        <v>159</v>
      </c>
      <c r="D187" s="3">
        <v>6.6534200000000002E-2</v>
      </c>
      <c r="E187" s="3">
        <v>2.3402499999999999E-3</v>
      </c>
      <c r="F187" s="3">
        <v>1</v>
      </c>
      <c r="G187" s="3">
        <v>1</v>
      </c>
      <c r="H187" s="3">
        <v>1</v>
      </c>
      <c r="I187" s="3" t="s">
        <v>969</v>
      </c>
      <c r="J187" s="3">
        <v>0</v>
      </c>
      <c r="K187" s="3">
        <v>2440.2007100000001</v>
      </c>
      <c r="L187" s="3" t="s">
        <v>29</v>
      </c>
      <c r="M187" s="3" t="s">
        <v>29</v>
      </c>
      <c r="N187" s="3">
        <v>8.3929999999999996E-4</v>
      </c>
      <c r="O187" s="3">
        <v>1.5630000000000002E-2</v>
      </c>
      <c r="P187" s="3">
        <v>2.73</v>
      </c>
    </row>
    <row r="188" spans="1:16" x14ac:dyDescent="0.25">
      <c r="A188" s="3" t="s">
        <v>29</v>
      </c>
      <c r="B188" s="3" t="s">
        <v>4279</v>
      </c>
      <c r="C188" s="3" t="s">
        <v>4296</v>
      </c>
      <c r="D188" s="3">
        <v>7.1459800000000004E-2</v>
      </c>
      <c r="E188" s="3">
        <v>2.6094199999999999E-3</v>
      </c>
      <c r="F188" s="3">
        <v>1</v>
      </c>
      <c r="G188" s="3">
        <v>1</v>
      </c>
      <c r="H188" s="3">
        <v>1</v>
      </c>
      <c r="I188" s="3" t="s">
        <v>4273</v>
      </c>
      <c r="J188" s="3">
        <v>1</v>
      </c>
      <c r="K188" s="3">
        <v>3352.5589199999999</v>
      </c>
      <c r="L188" s="3" t="s">
        <v>29</v>
      </c>
      <c r="M188" s="3" t="s">
        <v>29</v>
      </c>
      <c r="N188" s="3">
        <v>9.3420000000000005E-4</v>
      </c>
      <c r="O188" s="3">
        <v>1.7129999999999999E-2</v>
      </c>
      <c r="P188" s="3">
        <v>3.44</v>
      </c>
    </row>
    <row r="189" spans="1:16" x14ac:dyDescent="0.25">
      <c r="A189" s="3" t="s">
        <v>29</v>
      </c>
      <c r="B189" s="3" t="s">
        <v>1003</v>
      </c>
      <c r="C189" s="3" t="s">
        <v>1038</v>
      </c>
      <c r="D189" s="3">
        <v>7.80912E-2</v>
      </c>
      <c r="E189" s="3">
        <v>2.86959E-3</v>
      </c>
      <c r="F189" s="3">
        <v>1</v>
      </c>
      <c r="G189" s="3">
        <v>1</v>
      </c>
      <c r="H189" s="3">
        <v>1</v>
      </c>
      <c r="I189" s="3" t="s">
        <v>969</v>
      </c>
      <c r="J189" s="3">
        <v>2</v>
      </c>
      <c r="K189" s="3">
        <v>3544.5437999999999</v>
      </c>
      <c r="L189" s="3" t="s">
        <v>29</v>
      </c>
      <c r="M189" s="3" t="s">
        <v>29</v>
      </c>
      <c r="N189" s="3">
        <v>1.0269999999999999E-3</v>
      </c>
      <c r="O189" s="3">
        <v>1.9380000000000001E-2</v>
      </c>
      <c r="P189" s="3">
        <v>3.99</v>
      </c>
    </row>
    <row r="190" spans="1:16" x14ac:dyDescent="0.25">
      <c r="A190" s="3" t="s">
        <v>29</v>
      </c>
      <c r="B190" s="3" t="s">
        <v>591</v>
      </c>
      <c r="C190" s="3" t="s">
        <v>631</v>
      </c>
      <c r="D190" s="3">
        <v>7.7632000000000007E-2</v>
      </c>
      <c r="E190" s="3">
        <v>2.86959E-3</v>
      </c>
      <c r="F190" s="3">
        <v>1</v>
      </c>
      <c r="G190" s="3">
        <v>1</v>
      </c>
      <c r="H190" s="3">
        <v>1</v>
      </c>
      <c r="I190" s="3" t="s">
        <v>531</v>
      </c>
      <c r="J190" s="3">
        <v>2</v>
      </c>
      <c r="K190" s="3">
        <v>3688.8947600000001</v>
      </c>
      <c r="L190" s="3" t="s">
        <v>29</v>
      </c>
      <c r="M190" s="3" t="s">
        <v>29</v>
      </c>
      <c r="N190" s="3">
        <v>1.0269999999999999E-3</v>
      </c>
      <c r="O190" s="3">
        <v>1.9210000000000001E-2</v>
      </c>
      <c r="P190" s="3">
        <v>2.72</v>
      </c>
    </row>
    <row r="191" spans="1:16" x14ac:dyDescent="0.25">
      <c r="A191" s="3" t="s">
        <v>29</v>
      </c>
      <c r="B191" s="3" t="s">
        <v>12656</v>
      </c>
      <c r="C191" s="3" t="s">
        <v>12657</v>
      </c>
      <c r="D191" s="3">
        <v>8.2822000000000007E-2</v>
      </c>
      <c r="E191" s="3">
        <v>3.1301300000000001E-3</v>
      </c>
      <c r="F191" s="3">
        <v>1</v>
      </c>
      <c r="G191" s="3">
        <v>1</v>
      </c>
      <c r="H191" s="3">
        <v>1</v>
      </c>
      <c r="I191" s="3" t="s">
        <v>12653</v>
      </c>
      <c r="J191" s="3">
        <v>0</v>
      </c>
      <c r="K191" s="3">
        <v>2502.0771800000002</v>
      </c>
      <c r="L191" s="3" t="s">
        <v>29</v>
      </c>
      <c r="M191" s="3" t="s">
        <v>29</v>
      </c>
      <c r="N191" s="3">
        <v>1.121E-3</v>
      </c>
      <c r="O191" s="3">
        <v>2.112E-2</v>
      </c>
      <c r="P191" s="3">
        <v>3.36</v>
      </c>
    </row>
    <row r="192" spans="1:16" x14ac:dyDescent="0.25">
      <c r="A192" s="3" t="s">
        <v>29</v>
      </c>
      <c r="B192" s="3" t="s">
        <v>12635</v>
      </c>
      <c r="C192" s="3" t="s">
        <v>12636</v>
      </c>
      <c r="D192" s="3">
        <v>8.0898999999999999E-2</v>
      </c>
      <c r="E192" s="3">
        <v>3.1301300000000001E-3</v>
      </c>
      <c r="F192" s="3">
        <v>1</v>
      </c>
      <c r="G192" s="3">
        <v>1</v>
      </c>
      <c r="H192" s="3">
        <v>1</v>
      </c>
      <c r="I192" s="3" t="s">
        <v>12633</v>
      </c>
      <c r="J192" s="3">
        <v>0</v>
      </c>
      <c r="K192" s="3">
        <v>1100.54999</v>
      </c>
      <c r="L192" s="3" t="s">
        <v>29</v>
      </c>
      <c r="M192" s="3" t="s">
        <v>29</v>
      </c>
      <c r="N192" s="3">
        <v>1.121E-3</v>
      </c>
      <c r="O192" s="3">
        <v>2.0420000000000001E-2</v>
      </c>
      <c r="P192" s="3">
        <v>1.47</v>
      </c>
    </row>
    <row r="193" spans="1:16" x14ac:dyDescent="0.25">
      <c r="A193" s="3" t="s">
        <v>29</v>
      </c>
      <c r="B193" s="3" t="s">
        <v>12672</v>
      </c>
      <c r="C193" s="3" t="s">
        <v>12673</v>
      </c>
      <c r="D193" s="3">
        <v>8.4291599999999994E-2</v>
      </c>
      <c r="E193" s="3">
        <v>3.1301300000000001E-3</v>
      </c>
      <c r="F193" s="3">
        <v>1</v>
      </c>
      <c r="G193" s="3">
        <v>1</v>
      </c>
      <c r="H193" s="3">
        <v>3</v>
      </c>
      <c r="I193" s="3" t="s">
        <v>12666</v>
      </c>
      <c r="J193" s="3">
        <v>1</v>
      </c>
      <c r="K193" s="3">
        <v>1955.9474</v>
      </c>
      <c r="L193" s="3" t="s">
        <v>29</v>
      </c>
      <c r="M193" s="3" t="s">
        <v>29</v>
      </c>
      <c r="N193" s="3">
        <v>1.121E-3</v>
      </c>
      <c r="O193" s="3">
        <v>2.1569999999999999E-2</v>
      </c>
      <c r="P193" s="3">
        <v>2.31</v>
      </c>
    </row>
    <row r="194" spans="1:16" x14ac:dyDescent="0.25">
      <c r="A194" s="3" t="s">
        <v>29</v>
      </c>
      <c r="B194" s="3" t="s">
        <v>12621</v>
      </c>
      <c r="C194" s="3" t="s">
        <v>12622</v>
      </c>
      <c r="D194" s="3">
        <v>7.9483700000000004E-2</v>
      </c>
      <c r="E194" s="3">
        <v>3.1301300000000001E-3</v>
      </c>
      <c r="F194" s="3">
        <v>1</v>
      </c>
      <c r="G194" s="3">
        <v>1</v>
      </c>
      <c r="H194" s="3">
        <v>1</v>
      </c>
      <c r="I194" s="3" t="s">
        <v>12615</v>
      </c>
      <c r="J194" s="3">
        <v>0</v>
      </c>
      <c r="K194" s="3">
        <v>3607.71549</v>
      </c>
      <c r="L194" s="3" t="s">
        <v>29</v>
      </c>
      <c r="M194" s="3" t="s">
        <v>29</v>
      </c>
      <c r="N194" s="3">
        <v>1.121E-3</v>
      </c>
      <c r="O194" s="3">
        <v>1.9949999999999999E-2</v>
      </c>
      <c r="P194" s="3">
        <v>4.0999999999999996</v>
      </c>
    </row>
    <row r="195" spans="1:16" x14ac:dyDescent="0.25">
      <c r="A195" s="3" t="s">
        <v>29</v>
      </c>
      <c r="B195" s="3" t="s">
        <v>1790</v>
      </c>
      <c r="C195" s="3" t="s">
        <v>1808</v>
      </c>
      <c r="D195" s="3">
        <v>8.9364200000000005E-2</v>
      </c>
      <c r="E195" s="3">
        <v>3.3951200000000002E-3</v>
      </c>
      <c r="F195" s="3">
        <v>1</v>
      </c>
      <c r="G195" s="3">
        <v>1</v>
      </c>
      <c r="H195" s="3">
        <v>1</v>
      </c>
      <c r="I195" s="3" t="s">
        <v>1750</v>
      </c>
      <c r="J195" s="3">
        <v>0</v>
      </c>
      <c r="K195" s="3">
        <v>1910.7876000000001</v>
      </c>
      <c r="L195" s="3" t="s">
        <v>29</v>
      </c>
      <c r="M195" s="3" t="s">
        <v>29</v>
      </c>
      <c r="N195" s="3">
        <v>1.2149999999999999E-3</v>
      </c>
      <c r="O195" s="3">
        <v>2.3400000000000001E-2</v>
      </c>
      <c r="P195" s="3">
        <v>1.92</v>
      </c>
    </row>
    <row r="196" spans="1:16" x14ac:dyDescent="0.25">
      <c r="A196" s="3" t="s">
        <v>29</v>
      </c>
      <c r="B196" s="3" t="s">
        <v>12697</v>
      </c>
      <c r="C196" s="3" t="s">
        <v>12698</v>
      </c>
      <c r="D196" s="3">
        <v>9.4713099999999995E-2</v>
      </c>
      <c r="E196" s="3">
        <v>3.5126799999999998E-3</v>
      </c>
      <c r="F196" s="3">
        <v>1</v>
      </c>
      <c r="G196" s="3">
        <v>1</v>
      </c>
      <c r="H196" s="3">
        <v>1</v>
      </c>
      <c r="I196" s="3" t="s">
        <v>12694</v>
      </c>
      <c r="J196" s="3">
        <v>0</v>
      </c>
      <c r="K196" s="3">
        <v>2866.4745699999999</v>
      </c>
      <c r="L196" s="3" t="s">
        <v>29</v>
      </c>
      <c r="M196" s="3" t="s">
        <v>29</v>
      </c>
      <c r="N196" s="3">
        <v>1.258E-3</v>
      </c>
      <c r="O196" s="3">
        <v>2.5440000000000001E-2</v>
      </c>
      <c r="P196" s="3">
        <v>2.78</v>
      </c>
    </row>
    <row r="197" spans="1:16" x14ac:dyDescent="0.25">
      <c r="A197" s="3" t="s">
        <v>29</v>
      </c>
      <c r="B197" s="3" t="s">
        <v>11369</v>
      </c>
      <c r="C197" s="3" t="s">
        <v>11370</v>
      </c>
      <c r="D197" s="3">
        <v>0.102689</v>
      </c>
      <c r="E197" s="3">
        <v>3.6348800000000001E-3</v>
      </c>
      <c r="F197" s="3">
        <v>1</v>
      </c>
      <c r="G197" s="3">
        <v>1</v>
      </c>
      <c r="H197" s="3">
        <v>1</v>
      </c>
      <c r="I197" s="3" t="s">
        <v>11365</v>
      </c>
      <c r="J197" s="3">
        <v>1</v>
      </c>
      <c r="K197" s="3">
        <v>1875.99395</v>
      </c>
      <c r="L197" s="3" t="s">
        <v>29</v>
      </c>
      <c r="M197" s="3" t="s">
        <v>29</v>
      </c>
      <c r="N197" s="3">
        <v>1.302E-3</v>
      </c>
      <c r="O197" s="3">
        <v>2.8559999999999999E-2</v>
      </c>
      <c r="P197" s="3">
        <v>1.99</v>
      </c>
    </row>
    <row r="198" spans="1:16" x14ac:dyDescent="0.25">
      <c r="A198" s="3" t="s">
        <v>29</v>
      </c>
      <c r="B198" s="3" t="s">
        <v>1378</v>
      </c>
      <c r="C198" s="3" t="s">
        <v>1396</v>
      </c>
      <c r="D198" s="3">
        <v>0.105076</v>
      </c>
      <c r="E198" s="3">
        <v>3.6348800000000001E-3</v>
      </c>
      <c r="F198" s="3">
        <v>1</v>
      </c>
      <c r="G198" s="3">
        <v>1</v>
      </c>
      <c r="H198" s="3">
        <v>2</v>
      </c>
      <c r="I198" s="3" t="s">
        <v>1339</v>
      </c>
      <c r="J198" s="3">
        <v>2</v>
      </c>
      <c r="K198" s="3">
        <v>2888.2959000000001</v>
      </c>
      <c r="L198" s="3" t="s">
        <v>29</v>
      </c>
      <c r="M198" s="3" t="s">
        <v>29</v>
      </c>
      <c r="N198" s="3">
        <v>1.302E-3</v>
      </c>
      <c r="O198" s="3">
        <v>2.9340000000000001E-2</v>
      </c>
      <c r="P198" s="3">
        <v>2.14</v>
      </c>
    </row>
    <row r="199" spans="1:16" x14ac:dyDescent="0.25">
      <c r="A199" s="3" t="s">
        <v>29</v>
      </c>
      <c r="B199" s="3" t="s">
        <v>12730</v>
      </c>
      <c r="C199" s="3" t="s">
        <v>12731</v>
      </c>
      <c r="D199" s="3">
        <v>0.104474</v>
      </c>
      <c r="E199" s="3">
        <v>3.6348800000000001E-3</v>
      </c>
      <c r="F199" s="3">
        <v>1</v>
      </c>
      <c r="G199" s="3">
        <v>1</v>
      </c>
      <c r="H199" s="3">
        <v>1</v>
      </c>
      <c r="I199" s="3" t="s">
        <v>12727</v>
      </c>
      <c r="J199" s="3">
        <v>0</v>
      </c>
      <c r="K199" s="3">
        <v>2189.09465</v>
      </c>
      <c r="L199" s="3" t="s">
        <v>29</v>
      </c>
      <c r="M199" s="3" t="s">
        <v>29</v>
      </c>
      <c r="N199" s="3">
        <v>1.302E-3</v>
      </c>
      <c r="O199" s="3">
        <v>2.9270000000000001E-2</v>
      </c>
      <c r="P199" s="3">
        <v>3.23</v>
      </c>
    </row>
    <row r="200" spans="1:16" x14ac:dyDescent="0.25">
      <c r="A200" s="3" t="s">
        <v>29</v>
      </c>
      <c r="B200" s="3" t="s">
        <v>12758</v>
      </c>
      <c r="C200" s="3" t="s">
        <v>12759</v>
      </c>
      <c r="D200" s="3">
        <v>0.113181</v>
      </c>
      <c r="E200" s="3">
        <v>3.75158E-3</v>
      </c>
      <c r="F200" s="3">
        <v>1</v>
      </c>
      <c r="G200" s="3">
        <v>1</v>
      </c>
      <c r="H200" s="3">
        <v>1</v>
      </c>
      <c r="I200" s="3" t="s">
        <v>12753</v>
      </c>
      <c r="J200" s="3">
        <v>1</v>
      </c>
      <c r="K200" s="3">
        <v>1243.5929699999999</v>
      </c>
      <c r="L200" s="3" t="s">
        <v>29</v>
      </c>
      <c r="M200" s="3" t="s">
        <v>29</v>
      </c>
      <c r="N200" s="3">
        <v>1.3439999999999999E-3</v>
      </c>
      <c r="O200" s="3">
        <v>3.27E-2</v>
      </c>
      <c r="P200" s="3">
        <v>1.7</v>
      </c>
    </row>
    <row r="201" spans="1:16" x14ac:dyDescent="0.25">
      <c r="A201" s="3" t="s">
        <v>29</v>
      </c>
      <c r="B201" s="3" t="s">
        <v>632</v>
      </c>
      <c r="C201" s="3" t="s">
        <v>633</v>
      </c>
      <c r="D201" s="3">
        <v>0.115785</v>
      </c>
      <c r="E201" s="3">
        <v>3.75158E-3</v>
      </c>
      <c r="F201" s="3">
        <v>1</v>
      </c>
      <c r="G201" s="3">
        <v>1</v>
      </c>
      <c r="H201" s="3">
        <v>1</v>
      </c>
      <c r="I201" s="3" t="s">
        <v>531</v>
      </c>
      <c r="J201" s="3">
        <v>1</v>
      </c>
      <c r="K201" s="3">
        <v>1610.8400799999999</v>
      </c>
      <c r="L201" s="3" t="s">
        <v>29</v>
      </c>
      <c r="M201" s="3" t="s">
        <v>29</v>
      </c>
      <c r="N201" s="3">
        <v>1.3439999999999999E-3</v>
      </c>
      <c r="O201" s="3">
        <v>3.3820000000000003E-2</v>
      </c>
      <c r="P201" s="3">
        <v>2.31</v>
      </c>
    </row>
    <row r="202" spans="1:16" x14ac:dyDescent="0.25">
      <c r="A202" s="3" t="s">
        <v>29</v>
      </c>
      <c r="B202" s="3" t="s">
        <v>12768</v>
      </c>
      <c r="C202" s="3" t="s">
        <v>12769</v>
      </c>
      <c r="D202" s="3">
        <v>0.119114</v>
      </c>
      <c r="E202" s="3">
        <v>3.88172E-3</v>
      </c>
      <c r="F202" s="3">
        <v>1</v>
      </c>
      <c r="G202" s="3">
        <v>1</v>
      </c>
      <c r="H202" s="3">
        <v>1</v>
      </c>
      <c r="I202" s="3" t="s">
        <v>12765</v>
      </c>
      <c r="J202" s="3">
        <v>0</v>
      </c>
      <c r="K202" s="3">
        <v>1842.9248700000001</v>
      </c>
      <c r="L202" s="3" t="s">
        <v>29</v>
      </c>
      <c r="M202" s="3" t="s">
        <v>29</v>
      </c>
      <c r="N202" s="3">
        <v>1.39E-3</v>
      </c>
      <c r="O202" s="3">
        <v>3.5279999999999999E-2</v>
      </c>
      <c r="P202" s="3">
        <v>1.59</v>
      </c>
    </row>
    <row r="203" spans="1:16" x14ac:dyDescent="0.25">
      <c r="A203" s="3" t="s">
        <v>29</v>
      </c>
      <c r="B203" s="3" t="s">
        <v>12763</v>
      </c>
      <c r="C203" s="3" t="s">
        <v>12764</v>
      </c>
      <c r="D203" s="3">
        <v>0.11844200000000001</v>
      </c>
      <c r="E203" s="3">
        <v>3.88172E-3</v>
      </c>
      <c r="F203" s="3">
        <v>1</v>
      </c>
      <c r="G203" s="3">
        <v>1</v>
      </c>
      <c r="H203" s="3">
        <v>1</v>
      </c>
      <c r="I203" s="3" t="s">
        <v>12760</v>
      </c>
      <c r="J203" s="3">
        <v>1</v>
      </c>
      <c r="K203" s="3">
        <v>2302.2530200000001</v>
      </c>
      <c r="L203" s="3" t="s">
        <v>29</v>
      </c>
      <c r="M203" s="3" t="s">
        <v>29</v>
      </c>
      <c r="N203" s="3">
        <v>1.39E-3</v>
      </c>
      <c r="O203" s="3">
        <v>3.5099999999999999E-2</v>
      </c>
      <c r="P203" s="3">
        <v>2.31</v>
      </c>
    </row>
    <row r="204" spans="1:16" x14ac:dyDescent="0.25">
      <c r="A204" s="3" t="s">
        <v>29</v>
      </c>
      <c r="B204" s="3" t="s">
        <v>12782</v>
      </c>
      <c r="C204" s="3" t="s">
        <v>12783</v>
      </c>
      <c r="D204" s="3">
        <v>0.12673799999999999</v>
      </c>
      <c r="E204" s="3">
        <v>4.1415899999999997E-3</v>
      </c>
      <c r="F204" s="3">
        <v>1</v>
      </c>
      <c r="G204" s="3">
        <v>1</v>
      </c>
      <c r="H204" s="3">
        <v>1</v>
      </c>
      <c r="I204" s="3" t="s">
        <v>12780</v>
      </c>
      <c r="J204" s="3">
        <v>0</v>
      </c>
      <c r="K204" s="3">
        <v>2278.0572999999999</v>
      </c>
      <c r="L204" s="3" t="s">
        <v>29</v>
      </c>
      <c r="M204" s="3" t="s">
        <v>29</v>
      </c>
      <c r="N204" s="3">
        <v>1.4829999999999999E-3</v>
      </c>
      <c r="O204" s="3">
        <v>3.882E-2</v>
      </c>
      <c r="P204" s="3">
        <v>3.24</v>
      </c>
    </row>
    <row r="205" spans="1:16" x14ac:dyDescent="0.25">
      <c r="A205" s="3" t="s">
        <v>29</v>
      </c>
      <c r="B205" s="3" t="s">
        <v>487</v>
      </c>
      <c r="C205" s="3" t="s">
        <v>530</v>
      </c>
      <c r="D205" s="3">
        <v>0.13180900000000001</v>
      </c>
      <c r="E205" s="3">
        <v>4.3961599999999997E-3</v>
      </c>
      <c r="F205" s="3">
        <v>1</v>
      </c>
      <c r="G205" s="3">
        <v>1</v>
      </c>
      <c r="H205" s="3">
        <v>2</v>
      </c>
      <c r="I205" s="3" t="s">
        <v>445</v>
      </c>
      <c r="J205" s="3">
        <v>1</v>
      </c>
      <c r="K205" s="3">
        <v>2495.01271</v>
      </c>
      <c r="L205" s="3" t="s">
        <v>29</v>
      </c>
      <c r="M205" s="3" t="s">
        <v>29</v>
      </c>
      <c r="N205" s="3">
        <v>1.573E-3</v>
      </c>
      <c r="O205" s="3">
        <v>4.1180000000000001E-2</v>
      </c>
      <c r="P205" s="3">
        <v>3.46</v>
      </c>
    </row>
    <row r="206" spans="1:16" x14ac:dyDescent="0.25">
      <c r="A206" s="3" t="s">
        <v>29</v>
      </c>
      <c r="B206" s="3" t="s">
        <v>12262</v>
      </c>
      <c r="C206" s="3" t="s">
        <v>12263</v>
      </c>
      <c r="D206" s="3">
        <v>0.13034299999999999</v>
      </c>
      <c r="E206" s="3">
        <v>4.3961599999999997E-3</v>
      </c>
      <c r="F206" s="3">
        <v>1</v>
      </c>
      <c r="G206" s="3">
        <v>1</v>
      </c>
      <c r="H206" s="3">
        <v>2</v>
      </c>
      <c r="I206" s="3" t="s">
        <v>12259</v>
      </c>
      <c r="J206" s="3">
        <v>0</v>
      </c>
      <c r="K206" s="3">
        <v>2989.3128700000002</v>
      </c>
      <c r="L206" s="3" t="s">
        <v>29</v>
      </c>
      <c r="M206" s="3" t="s">
        <v>29</v>
      </c>
      <c r="N206" s="3">
        <v>1.573E-3</v>
      </c>
      <c r="O206" s="3">
        <v>4.0570000000000002E-2</v>
      </c>
      <c r="P206" s="3">
        <v>2.35</v>
      </c>
    </row>
    <row r="207" spans="1:16" x14ac:dyDescent="0.25">
      <c r="A207" s="3" t="s">
        <v>29</v>
      </c>
      <c r="B207" s="3" t="s">
        <v>8838</v>
      </c>
      <c r="C207" s="3" t="s">
        <v>159</v>
      </c>
      <c r="D207" s="3">
        <v>0.12889</v>
      </c>
      <c r="E207" s="3">
        <v>4.3961599999999997E-3</v>
      </c>
      <c r="F207" s="3">
        <v>1</v>
      </c>
      <c r="G207" s="3">
        <v>1</v>
      </c>
      <c r="H207" s="3">
        <v>1</v>
      </c>
      <c r="I207" s="3" t="s">
        <v>8832</v>
      </c>
      <c r="J207" s="3">
        <v>1</v>
      </c>
      <c r="K207" s="3">
        <v>2111.0267699999999</v>
      </c>
      <c r="L207" s="3" t="s">
        <v>29</v>
      </c>
      <c r="M207" s="3" t="s">
        <v>29</v>
      </c>
      <c r="N207" s="3">
        <v>1.5299999999999999E-3</v>
      </c>
      <c r="O207" s="3">
        <v>3.9730000000000001E-2</v>
      </c>
      <c r="P207" s="3">
        <v>3.57</v>
      </c>
    </row>
    <row r="208" spans="1:16" x14ac:dyDescent="0.25">
      <c r="A208" s="3" t="s">
        <v>29</v>
      </c>
      <c r="B208" s="3" t="s">
        <v>12789</v>
      </c>
      <c r="C208" s="3" t="s">
        <v>12790</v>
      </c>
      <c r="D208" s="3">
        <v>0.14169699999999999</v>
      </c>
      <c r="E208" s="3">
        <v>4.5270700000000002E-3</v>
      </c>
      <c r="F208" s="3">
        <v>1</v>
      </c>
      <c r="G208" s="3">
        <v>1</v>
      </c>
      <c r="H208" s="3">
        <v>1</v>
      </c>
      <c r="I208" s="3" t="s">
        <v>12784</v>
      </c>
      <c r="J208" s="3">
        <v>1</v>
      </c>
      <c r="K208" s="3">
        <v>2499.25308</v>
      </c>
      <c r="L208" s="3" t="s">
        <v>29</v>
      </c>
      <c r="M208" s="3" t="s">
        <v>29</v>
      </c>
      <c r="N208" s="3">
        <v>1.6659999999999999E-3</v>
      </c>
      <c r="O208" s="3">
        <v>4.582E-2</v>
      </c>
      <c r="P208" s="3">
        <v>3.71</v>
      </c>
    </row>
    <row r="209" spans="1:16" x14ac:dyDescent="0.25">
      <c r="A209" s="3" t="s">
        <v>29</v>
      </c>
      <c r="B209" s="3" t="s">
        <v>12796</v>
      </c>
      <c r="C209" s="3" t="s">
        <v>12797</v>
      </c>
      <c r="D209" s="3">
        <v>0.14486599999999999</v>
      </c>
      <c r="E209" s="3">
        <v>4.7864400000000003E-3</v>
      </c>
      <c r="F209" s="3">
        <v>1</v>
      </c>
      <c r="G209" s="3">
        <v>1</v>
      </c>
      <c r="H209" s="3">
        <v>1</v>
      </c>
      <c r="I209" s="3" t="s">
        <v>12791</v>
      </c>
      <c r="J209" s="3">
        <v>1</v>
      </c>
      <c r="K209" s="3">
        <v>3041.6966600000001</v>
      </c>
      <c r="L209" s="3" t="s">
        <v>29</v>
      </c>
      <c r="M209" s="3" t="s">
        <v>29</v>
      </c>
      <c r="N209" s="3">
        <v>1.758E-3</v>
      </c>
      <c r="O209" s="3">
        <v>4.743E-2</v>
      </c>
      <c r="P209" s="3">
        <v>2.38</v>
      </c>
    </row>
    <row r="210" spans="1:16" x14ac:dyDescent="0.25">
      <c r="A210" s="3" t="s">
        <v>29</v>
      </c>
      <c r="B210" s="3" t="s">
        <v>121</v>
      </c>
      <c r="C210" s="3" t="s">
        <v>181</v>
      </c>
      <c r="D210" s="3">
        <v>0.14891099999999999</v>
      </c>
      <c r="E210" s="3">
        <v>4.9121900000000003E-3</v>
      </c>
      <c r="F210" s="3">
        <v>1</v>
      </c>
      <c r="G210" s="3">
        <v>1</v>
      </c>
      <c r="H210" s="3">
        <v>1</v>
      </c>
      <c r="I210" s="3" t="s">
        <v>31</v>
      </c>
      <c r="J210" s="3">
        <v>1</v>
      </c>
      <c r="K210" s="3">
        <v>1684.7190499999999</v>
      </c>
      <c r="L210" s="3" t="s">
        <v>29</v>
      </c>
      <c r="M210" s="3" t="s">
        <v>29</v>
      </c>
      <c r="N210" s="3">
        <v>1.804E-3</v>
      </c>
      <c r="O210" s="3">
        <v>4.9390000000000003E-2</v>
      </c>
      <c r="P210" s="3">
        <v>2.5099999999999998</v>
      </c>
    </row>
    <row r="211" spans="1:16" x14ac:dyDescent="0.25">
      <c r="A211" s="3" t="s">
        <v>29</v>
      </c>
      <c r="B211" s="3" t="s">
        <v>1031</v>
      </c>
      <c r="C211" s="3" t="s">
        <v>1039</v>
      </c>
      <c r="D211" s="3">
        <v>0.15138499999999999</v>
      </c>
      <c r="E211" s="3">
        <v>4.9121900000000003E-3</v>
      </c>
      <c r="F211" s="3">
        <v>1</v>
      </c>
      <c r="G211" s="3">
        <v>1</v>
      </c>
      <c r="H211" s="3">
        <v>2</v>
      </c>
      <c r="I211" s="3" t="s">
        <v>969</v>
      </c>
      <c r="J211" s="3">
        <v>2</v>
      </c>
      <c r="K211" s="3">
        <v>3040.3370399999999</v>
      </c>
      <c r="L211" s="3" t="s">
        <v>29</v>
      </c>
      <c r="M211" s="3" t="s">
        <v>29</v>
      </c>
      <c r="N211" s="3">
        <v>1.804E-3</v>
      </c>
      <c r="O211" s="3">
        <v>5.0869999999999999E-2</v>
      </c>
      <c r="P211" s="3">
        <v>2.78</v>
      </c>
    </row>
    <row r="212" spans="1:16" x14ac:dyDescent="0.25">
      <c r="A212" s="3" t="s">
        <v>29</v>
      </c>
      <c r="B212" s="3" t="s">
        <v>4432</v>
      </c>
      <c r="C212" s="3" t="s">
        <v>4437</v>
      </c>
      <c r="D212" s="3">
        <v>0.155585</v>
      </c>
      <c r="E212" s="3">
        <v>5.0375300000000001E-3</v>
      </c>
      <c r="F212" s="3">
        <v>1</v>
      </c>
      <c r="G212" s="3">
        <v>1</v>
      </c>
      <c r="H212" s="3">
        <v>1</v>
      </c>
      <c r="I212" s="3" t="s">
        <v>4419</v>
      </c>
      <c r="J212" s="3">
        <v>0</v>
      </c>
      <c r="K212" s="3">
        <v>2593.2617500000001</v>
      </c>
      <c r="L212" s="3" t="s">
        <v>29</v>
      </c>
      <c r="M212" s="3" t="s">
        <v>29</v>
      </c>
      <c r="N212" s="3">
        <v>1.8489999999999999E-3</v>
      </c>
      <c r="O212" s="3">
        <v>5.2929999999999998E-2</v>
      </c>
      <c r="P212" s="3">
        <v>2.81</v>
      </c>
    </row>
    <row r="213" spans="1:16" x14ac:dyDescent="0.25">
      <c r="A213" s="3" t="s">
        <v>29</v>
      </c>
      <c r="B213" s="3" t="s">
        <v>9415</v>
      </c>
      <c r="C213" s="3" t="s">
        <v>9417</v>
      </c>
      <c r="D213" s="3">
        <v>0.15473700000000001</v>
      </c>
      <c r="E213" s="3">
        <v>5.0375300000000001E-3</v>
      </c>
      <c r="F213" s="3">
        <v>1</v>
      </c>
      <c r="G213" s="3">
        <v>1</v>
      </c>
      <c r="H213" s="3">
        <v>1</v>
      </c>
      <c r="I213" s="3" t="s">
        <v>9410</v>
      </c>
      <c r="J213" s="3">
        <v>0</v>
      </c>
      <c r="K213" s="3">
        <v>1653.7479699999999</v>
      </c>
      <c r="L213" s="3" t="s">
        <v>29</v>
      </c>
      <c r="M213" s="3" t="s">
        <v>29</v>
      </c>
      <c r="N213" s="3">
        <v>1.8489999999999999E-3</v>
      </c>
      <c r="O213" s="3">
        <v>5.2589999999999998E-2</v>
      </c>
      <c r="P213" s="3">
        <v>1.93</v>
      </c>
    </row>
    <row r="214" spans="1:16" x14ac:dyDescent="0.25">
      <c r="A214" s="3" t="s">
        <v>29</v>
      </c>
      <c r="B214" s="3" t="s">
        <v>262</v>
      </c>
      <c r="C214" s="3" t="s">
        <v>309</v>
      </c>
      <c r="D214" s="3">
        <v>0.155585</v>
      </c>
      <c r="E214" s="3">
        <v>5.0375300000000001E-3</v>
      </c>
      <c r="F214" s="3">
        <v>1</v>
      </c>
      <c r="G214" s="3">
        <v>1</v>
      </c>
      <c r="H214" s="3">
        <v>2</v>
      </c>
      <c r="I214" s="3" t="s">
        <v>185</v>
      </c>
      <c r="J214" s="3">
        <v>1</v>
      </c>
      <c r="K214" s="3">
        <v>1306.6402599999999</v>
      </c>
      <c r="L214" s="3" t="s">
        <v>29</v>
      </c>
      <c r="M214" s="3" t="s">
        <v>29</v>
      </c>
      <c r="N214" s="3">
        <v>1.8489999999999999E-3</v>
      </c>
      <c r="O214" s="3">
        <v>5.2789999999999997E-2</v>
      </c>
      <c r="P214" s="3">
        <v>2.2999999999999998</v>
      </c>
    </row>
    <row r="215" spans="1:16" x14ac:dyDescent="0.25">
      <c r="A215" s="3" t="s">
        <v>29</v>
      </c>
      <c r="B215" s="3" t="s">
        <v>9993</v>
      </c>
      <c r="C215" s="3" t="s">
        <v>9994</v>
      </c>
      <c r="D215" s="3">
        <v>0.16606899999999999</v>
      </c>
      <c r="E215" s="3">
        <v>5.1501400000000001E-3</v>
      </c>
      <c r="F215" s="3">
        <v>1</v>
      </c>
      <c r="G215" s="3">
        <v>1</v>
      </c>
      <c r="H215" s="3">
        <v>1</v>
      </c>
      <c r="I215" s="3" t="s">
        <v>9988</v>
      </c>
      <c r="J215" s="3">
        <v>1</v>
      </c>
      <c r="K215" s="3">
        <v>1353.6409900000001</v>
      </c>
      <c r="L215" s="3" t="s">
        <v>29</v>
      </c>
      <c r="M215" s="3" t="s">
        <v>29</v>
      </c>
      <c r="N215" s="3">
        <v>1.89E-3</v>
      </c>
      <c r="O215" s="3">
        <v>5.8450000000000002E-2</v>
      </c>
      <c r="P215" s="3">
        <v>2.08</v>
      </c>
    </row>
    <row r="216" spans="1:16" x14ac:dyDescent="0.25">
      <c r="A216" s="3" t="s">
        <v>29</v>
      </c>
      <c r="B216" s="3" t="s">
        <v>12852</v>
      </c>
      <c r="C216" s="3" t="s">
        <v>12853</v>
      </c>
      <c r="D216" s="3">
        <v>0.16339400000000001</v>
      </c>
      <c r="E216" s="3">
        <v>5.1501400000000001E-3</v>
      </c>
      <c r="F216" s="3">
        <v>1</v>
      </c>
      <c r="G216" s="3">
        <v>1</v>
      </c>
      <c r="H216" s="3">
        <v>1</v>
      </c>
      <c r="I216" s="3" t="s">
        <v>12850</v>
      </c>
      <c r="J216" s="3">
        <v>1</v>
      </c>
      <c r="K216" s="3">
        <v>1982.83053</v>
      </c>
      <c r="L216" s="3" t="s">
        <v>29</v>
      </c>
      <c r="M216" s="3" t="s">
        <v>29</v>
      </c>
      <c r="N216" s="3">
        <v>1.89E-3</v>
      </c>
      <c r="O216" s="3">
        <v>5.7389999999999997E-2</v>
      </c>
      <c r="P216" s="3">
        <v>1.7</v>
      </c>
    </row>
    <row r="217" spans="1:16" x14ac:dyDescent="0.25">
      <c r="A217" s="3" t="s">
        <v>29</v>
      </c>
      <c r="B217" s="3" t="s">
        <v>707</v>
      </c>
      <c r="C217" s="3" t="s">
        <v>708</v>
      </c>
      <c r="D217" s="3">
        <v>0.16428200000000001</v>
      </c>
      <c r="E217" s="3">
        <v>5.1501400000000001E-3</v>
      </c>
      <c r="F217" s="3">
        <v>1</v>
      </c>
      <c r="G217" s="3">
        <v>1</v>
      </c>
      <c r="H217" s="3">
        <v>1</v>
      </c>
      <c r="I217" s="3" t="s">
        <v>634</v>
      </c>
      <c r="J217" s="3">
        <v>1</v>
      </c>
      <c r="K217" s="3">
        <v>1092.5197499999999</v>
      </c>
      <c r="L217" s="3" t="s">
        <v>29</v>
      </c>
      <c r="M217" s="3" t="s">
        <v>29</v>
      </c>
      <c r="N217" s="3">
        <v>1.89E-3</v>
      </c>
      <c r="O217" s="3">
        <v>5.7610000000000001E-2</v>
      </c>
      <c r="P217" s="3">
        <v>1.41</v>
      </c>
    </row>
    <row r="218" spans="1:16" x14ac:dyDescent="0.25">
      <c r="A218" s="3" t="s">
        <v>29</v>
      </c>
      <c r="B218" s="3" t="s">
        <v>245</v>
      </c>
      <c r="C218" s="3" t="s">
        <v>310</v>
      </c>
      <c r="D218" s="3">
        <v>0.159883</v>
      </c>
      <c r="E218" s="3">
        <v>5.1501400000000001E-3</v>
      </c>
      <c r="F218" s="3">
        <v>1</v>
      </c>
      <c r="G218" s="3">
        <v>1</v>
      </c>
      <c r="H218" s="3">
        <v>2</v>
      </c>
      <c r="I218" s="3" t="s">
        <v>185</v>
      </c>
      <c r="J218" s="3">
        <v>0</v>
      </c>
      <c r="K218" s="3">
        <v>4017.0481199999999</v>
      </c>
      <c r="L218" s="3" t="s">
        <v>29</v>
      </c>
      <c r="M218" s="3" t="s">
        <v>29</v>
      </c>
      <c r="N218" s="3">
        <v>1.89E-3</v>
      </c>
      <c r="O218" s="3">
        <v>5.5440000000000003E-2</v>
      </c>
      <c r="P218" s="3">
        <v>3.79</v>
      </c>
    </row>
    <row r="219" spans="1:16" x14ac:dyDescent="0.25">
      <c r="A219" s="3" t="s">
        <v>29</v>
      </c>
      <c r="B219" s="3" t="s">
        <v>1664</v>
      </c>
      <c r="C219" s="3" t="s">
        <v>1665</v>
      </c>
      <c r="D219" s="3">
        <v>0.17152899999999999</v>
      </c>
      <c r="E219" s="3">
        <v>5.2618600000000001E-3</v>
      </c>
      <c r="F219" s="3">
        <v>1</v>
      </c>
      <c r="G219" s="3">
        <v>1</v>
      </c>
      <c r="H219" s="3">
        <v>2</v>
      </c>
      <c r="I219" s="3" t="s">
        <v>1601</v>
      </c>
      <c r="J219" s="3">
        <v>1</v>
      </c>
      <c r="K219" s="3">
        <v>2162.9536199999998</v>
      </c>
      <c r="L219" s="3" t="s">
        <v>29</v>
      </c>
      <c r="M219" s="3" t="s">
        <v>29</v>
      </c>
      <c r="N219" s="3">
        <v>1.9750000000000002E-3</v>
      </c>
      <c r="O219" s="3">
        <v>6.1510000000000002E-2</v>
      </c>
      <c r="P219" s="3">
        <v>3.54</v>
      </c>
    </row>
    <row r="220" spans="1:16" x14ac:dyDescent="0.25">
      <c r="A220" s="3" t="s">
        <v>29</v>
      </c>
      <c r="B220" s="3" t="s">
        <v>12870</v>
      </c>
      <c r="C220" s="3" t="s">
        <v>425</v>
      </c>
      <c r="D220" s="3">
        <v>0.17152899999999999</v>
      </c>
      <c r="E220" s="3">
        <v>5.2618600000000001E-3</v>
      </c>
      <c r="F220" s="3">
        <v>1</v>
      </c>
      <c r="G220" s="3">
        <v>1</v>
      </c>
      <c r="H220" s="3">
        <v>4</v>
      </c>
      <c r="I220" s="3" t="s">
        <v>12867</v>
      </c>
      <c r="J220" s="3">
        <v>0</v>
      </c>
      <c r="K220" s="3">
        <v>1751.0118399999999</v>
      </c>
      <c r="L220" s="3" t="s">
        <v>29</v>
      </c>
      <c r="M220" s="3" t="s">
        <v>29</v>
      </c>
      <c r="N220" s="3">
        <v>1.9750000000000002E-3</v>
      </c>
      <c r="O220" s="3">
        <v>6.1679999999999999E-2</v>
      </c>
      <c r="P220" s="3">
        <v>2.08</v>
      </c>
    </row>
    <row r="221" spans="1:16" x14ac:dyDescent="0.25">
      <c r="A221" s="3" t="s">
        <v>29</v>
      </c>
      <c r="B221" s="3" t="s">
        <v>444</v>
      </c>
      <c r="C221" s="3" t="s">
        <v>159</v>
      </c>
      <c r="D221" s="3">
        <v>0.17525099999999999</v>
      </c>
      <c r="E221" s="3">
        <v>5.2618600000000001E-3</v>
      </c>
      <c r="F221" s="3">
        <v>1</v>
      </c>
      <c r="G221" s="3">
        <v>1</v>
      </c>
      <c r="H221" s="3">
        <v>3</v>
      </c>
      <c r="I221" s="3" t="s">
        <v>313</v>
      </c>
      <c r="J221" s="3">
        <v>2</v>
      </c>
      <c r="K221" s="3">
        <v>2696.2900300000001</v>
      </c>
      <c r="L221" s="3" t="s">
        <v>29</v>
      </c>
      <c r="M221" s="3" t="s">
        <v>29</v>
      </c>
      <c r="N221" s="3">
        <v>1.9750000000000002E-3</v>
      </c>
      <c r="O221" s="3">
        <v>6.4030000000000004E-2</v>
      </c>
      <c r="P221" s="3">
        <v>2.2400000000000002</v>
      </c>
    </row>
    <row r="222" spans="1:16" x14ac:dyDescent="0.25">
      <c r="A222" s="3" t="s">
        <v>29</v>
      </c>
      <c r="B222" s="3" t="s">
        <v>498</v>
      </c>
      <c r="C222" s="3" t="s">
        <v>130</v>
      </c>
      <c r="D222" s="3">
        <v>0.17152899999999999</v>
      </c>
      <c r="E222" s="3">
        <v>5.2618600000000001E-3</v>
      </c>
      <c r="F222" s="3">
        <v>1</v>
      </c>
      <c r="G222" s="3">
        <v>1</v>
      </c>
      <c r="H222" s="3">
        <v>1</v>
      </c>
      <c r="I222" s="3" t="s">
        <v>445</v>
      </c>
      <c r="J222" s="3">
        <v>2</v>
      </c>
      <c r="K222" s="3">
        <v>2598.2294499999998</v>
      </c>
      <c r="L222" s="3" t="s">
        <v>29</v>
      </c>
      <c r="M222" s="3" t="s">
        <v>29</v>
      </c>
      <c r="N222" s="3">
        <v>1.9750000000000002E-3</v>
      </c>
      <c r="O222" s="3">
        <v>6.173E-2</v>
      </c>
      <c r="P222" s="3">
        <v>3.05</v>
      </c>
    </row>
    <row r="223" spans="1:16" x14ac:dyDescent="0.25">
      <c r="A223" s="3" t="s">
        <v>29</v>
      </c>
      <c r="B223" s="3" t="s">
        <v>1104</v>
      </c>
      <c r="C223" s="3" t="s">
        <v>1017</v>
      </c>
      <c r="D223" s="3">
        <v>0.17152899999999999</v>
      </c>
      <c r="E223" s="3">
        <v>5.2618600000000001E-3</v>
      </c>
      <c r="F223" s="3">
        <v>1</v>
      </c>
      <c r="G223" s="3">
        <v>1</v>
      </c>
      <c r="H223" s="3">
        <v>1</v>
      </c>
      <c r="I223" s="3" t="s">
        <v>1042</v>
      </c>
      <c r="J223" s="3">
        <v>0</v>
      </c>
      <c r="K223" s="3">
        <v>1746.8197399999999</v>
      </c>
      <c r="L223" s="3" t="s">
        <v>29</v>
      </c>
      <c r="M223" s="3" t="s">
        <v>29</v>
      </c>
      <c r="N223" s="3">
        <v>1.9750000000000002E-3</v>
      </c>
      <c r="O223" s="3">
        <v>6.1530000000000001E-2</v>
      </c>
      <c r="P223" s="3">
        <v>2.52</v>
      </c>
    </row>
    <row r="224" spans="1:16" x14ac:dyDescent="0.25">
      <c r="A224" s="3" t="s">
        <v>29</v>
      </c>
      <c r="B224" s="3" t="s">
        <v>12894</v>
      </c>
      <c r="C224" s="3" t="s">
        <v>130</v>
      </c>
      <c r="D224" s="3">
        <v>0.18681900000000001</v>
      </c>
      <c r="E224" s="3">
        <v>5.3769400000000002E-3</v>
      </c>
      <c r="F224" s="3">
        <v>1</v>
      </c>
      <c r="G224" s="3">
        <v>1</v>
      </c>
      <c r="H224" s="3">
        <v>1</v>
      </c>
      <c r="I224" s="3" t="s">
        <v>12890</v>
      </c>
      <c r="J224" s="3">
        <v>2</v>
      </c>
      <c r="K224" s="3">
        <v>3060.58644</v>
      </c>
      <c r="L224" s="3" t="s">
        <v>29</v>
      </c>
      <c r="M224" s="3" t="s">
        <v>29</v>
      </c>
      <c r="N224" s="3">
        <v>2.0179999999999998E-3</v>
      </c>
      <c r="O224" s="3">
        <v>7.0940000000000003E-2</v>
      </c>
      <c r="P224" s="3">
        <v>3.64</v>
      </c>
    </row>
    <row r="225" spans="1:16" x14ac:dyDescent="0.25">
      <c r="A225" s="3" t="s">
        <v>29</v>
      </c>
      <c r="B225" s="3" t="s">
        <v>1133</v>
      </c>
      <c r="C225" s="3" t="s">
        <v>139</v>
      </c>
      <c r="D225" s="3">
        <v>0.18681900000000001</v>
      </c>
      <c r="E225" s="3">
        <v>5.3769400000000002E-3</v>
      </c>
      <c r="F225" s="3">
        <v>1</v>
      </c>
      <c r="G225" s="3">
        <v>1</v>
      </c>
      <c r="H225" s="3">
        <v>1</v>
      </c>
      <c r="I225" s="3" t="s">
        <v>1042</v>
      </c>
      <c r="J225" s="3">
        <v>1</v>
      </c>
      <c r="K225" s="3">
        <v>2074.9944099999998</v>
      </c>
      <c r="L225" s="3" t="s">
        <v>29</v>
      </c>
      <c r="M225" s="3" t="s">
        <v>29</v>
      </c>
      <c r="N225" s="3">
        <v>2.0179999999999998E-3</v>
      </c>
      <c r="O225" s="3">
        <v>7.0629999999999998E-2</v>
      </c>
      <c r="P225" s="3">
        <v>2.97</v>
      </c>
    </row>
    <row r="226" spans="1:16" x14ac:dyDescent="0.25">
      <c r="A226" s="3" t="s">
        <v>29</v>
      </c>
      <c r="B226" s="3" t="s">
        <v>1445</v>
      </c>
      <c r="C226" s="3" t="s">
        <v>1017</v>
      </c>
      <c r="D226" s="3">
        <v>0.188806</v>
      </c>
      <c r="E226" s="3">
        <v>5.3769400000000002E-3</v>
      </c>
      <c r="F226" s="3">
        <v>1</v>
      </c>
      <c r="G226" s="3">
        <v>1</v>
      </c>
      <c r="H226" s="3">
        <v>2</v>
      </c>
      <c r="I226" s="3" t="s">
        <v>1403</v>
      </c>
      <c r="J226" s="3">
        <v>2</v>
      </c>
      <c r="K226" s="3">
        <v>3878.7491599999998</v>
      </c>
      <c r="L226" s="3" t="s">
        <v>29</v>
      </c>
      <c r="M226" s="3" t="s">
        <v>29</v>
      </c>
      <c r="N226" s="3">
        <v>2.0179999999999998E-3</v>
      </c>
      <c r="O226" s="3">
        <v>7.1590000000000001E-2</v>
      </c>
      <c r="P226" s="3">
        <v>4.01</v>
      </c>
    </row>
    <row r="227" spans="1:16" x14ac:dyDescent="0.25">
      <c r="A227" s="3" t="s">
        <v>29</v>
      </c>
      <c r="B227" s="3" t="s">
        <v>12904</v>
      </c>
      <c r="C227" s="3" t="s">
        <v>130</v>
      </c>
      <c r="D227" s="3">
        <v>0.189806</v>
      </c>
      <c r="E227" s="3">
        <v>5.3769400000000002E-3</v>
      </c>
      <c r="F227" s="3">
        <v>1</v>
      </c>
      <c r="G227" s="3">
        <v>1</v>
      </c>
      <c r="H227" s="3">
        <v>1</v>
      </c>
      <c r="I227" s="3" t="s">
        <v>12901</v>
      </c>
      <c r="J227" s="3">
        <v>2</v>
      </c>
      <c r="K227" s="3">
        <v>2173.0020100000002</v>
      </c>
      <c r="L227" s="3" t="s">
        <v>29</v>
      </c>
      <c r="M227" s="3" t="s">
        <v>29</v>
      </c>
      <c r="N227" s="3">
        <v>2.0179999999999998E-3</v>
      </c>
      <c r="O227" s="3">
        <v>7.2169999999999998E-2</v>
      </c>
      <c r="P227" s="3">
        <v>2.96</v>
      </c>
    </row>
    <row r="228" spans="1:16" x14ac:dyDescent="0.25">
      <c r="A228" s="3" t="s">
        <v>29</v>
      </c>
      <c r="B228" s="3" t="s">
        <v>12888</v>
      </c>
      <c r="C228" s="3" t="s">
        <v>12889</v>
      </c>
      <c r="D228" s="3">
        <v>0.18681900000000001</v>
      </c>
      <c r="E228" s="3">
        <v>5.3769400000000002E-3</v>
      </c>
      <c r="F228" s="3">
        <v>1</v>
      </c>
      <c r="G228" s="3">
        <v>1</v>
      </c>
      <c r="H228" s="3">
        <v>1</v>
      </c>
      <c r="I228" s="3" t="s">
        <v>12885</v>
      </c>
      <c r="J228" s="3">
        <v>1</v>
      </c>
      <c r="K228" s="3">
        <v>2398.3583400000002</v>
      </c>
      <c r="L228" s="3" t="s">
        <v>29</v>
      </c>
      <c r="M228" s="3" t="s">
        <v>29</v>
      </c>
      <c r="N228" s="3">
        <v>2.0179999999999998E-3</v>
      </c>
      <c r="O228" s="3">
        <v>7.0699999999999999E-2</v>
      </c>
      <c r="P228" s="3">
        <v>2.16</v>
      </c>
    </row>
    <row r="229" spans="1:16" x14ac:dyDescent="0.25">
      <c r="A229" s="3" t="s">
        <v>29</v>
      </c>
      <c r="B229" s="3" t="s">
        <v>82</v>
      </c>
      <c r="C229" s="3" t="s">
        <v>183</v>
      </c>
      <c r="D229" s="3">
        <v>0.18484900000000001</v>
      </c>
      <c r="E229" s="3">
        <v>5.3769400000000002E-3</v>
      </c>
      <c r="F229" s="3">
        <v>1</v>
      </c>
      <c r="G229" s="3">
        <v>1</v>
      </c>
      <c r="H229" s="3">
        <v>1</v>
      </c>
      <c r="I229" s="3" t="s">
        <v>31</v>
      </c>
      <c r="J229" s="3">
        <v>2</v>
      </c>
      <c r="K229" s="3">
        <v>2595.2126699999999</v>
      </c>
      <c r="L229" s="3" t="s">
        <v>29</v>
      </c>
      <c r="M229" s="3" t="s">
        <v>29</v>
      </c>
      <c r="N229" s="3">
        <v>2.0179999999999998E-3</v>
      </c>
      <c r="O229" s="3">
        <v>6.9650000000000004E-2</v>
      </c>
      <c r="P229" s="3">
        <v>4.03</v>
      </c>
    </row>
    <row r="230" spans="1:16" x14ac:dyDescent="0.25">
      <c r="A230" s="3" t="s">
        <v>29</v>
      </c>
      <c r="B230" s="3" t="s">
        <v>142</v>
      </c>
      <c r="C230" s="3" t="s">
        <v>184</v>
      </c>
      <c r="D230" s="3">
        <v>0.182896</v>
      </c>
      <c r="E230" s="3">
        <v>5.3769400000000002E-3</v>
      </c>
      <c r="F230" s="3">
        <v>1</v>
      </c>
      <c r="G230" s="3">
        <v>1</v>
      </c>
      <c r="H230" s="3">
        <v>1</v>
      </c>
      <c r="I230" s="3" t="s">
        <v>31</v>
      </c>
      <c r="J230" s="3">
        <v>0</v>
      </c>
      <c r="K230" s="3">
        <v>3691.56765</v>
      </c>
      <c r="L230" s="3" t="s">
        <v>29</v>
      </c>
      <c r="M230" s="3" t="s">
        <v>29</v>
      </c>
      <c r="N230" s="3">
        <v>2.0179999999999998E-3</v>
      </c>
      <c r="O230" s="3">
        <v>6.8459999999999993E-2</v>
      </c>
      <c r="P230" s="3">
        <v>2.62</v>
      </c>
    </row>
    <row r="231" spans="1:16" x14ac:dyDescent="0.25">
      <c r="A231" s="3" t="s">
        <v>29</v>
      </c>
      <c r="B231" s="3" t="s">
        <v>12919</v>
      </c>
      <c r="C231" s="3" t="s">
        <v>159</v>
      </c>
      <c r="D231" s="3">
        <v>0.197959</v>
      </c>
      <c r="E231" s="3">
        <v>5.75466E-3</v>
      </c>
      <c r="F231" s="3">
        <v>1</v>
      </c>
      <c r="G231" s="3">
        <v>1</v>
      </c>
      <c r="H231" s="3">
        <v>1</v>
      </c>
      <c r="I231" s="3" t="s">
        <v>12915</v>
      </c>
      <c r="J231" s="3">
        <v>1</v>
      </c>
      <c r="K231" s="3">
        <v>2598.2229200000002</v>
      </c>
      <c r="L231" s="3" t="s">
        <v>29</v>
      </c>
      <c r="M231" s="3" t="s">
        <v>29</v>
      </c>
      <c r="N231" s="3">
        <v>2.1090000000000002E-3</v>
      </c>
      <c r="O231" s="3">
        <v>7.7310000000000004E-2</v>
      </c>
      <c r="P231" s="3">
        <v>2.5</v>
      </c>
    </row>
    <row r="232" spans="1:16" x14ac:dyDescent="0.25">
      <c r="A232" s="3" t="s">
        <v>29</v>
      </c>
      <c r="B232" s="3" t="s">
        <v>12922</v>
      </c>
      <c r="C232" s="3" t="s">
        <v>12923</v>
      </c>
      <c r="D232" s="3">
        <v>0.20213999999999999</v>
      </c>
      <c r="E232" s="3">
        <v>5.75466E-3</v>
      </c>
      <c r="F232" s="3">
        <v>1</v>
      </c>
      <c r="G232" s="3">
        <v>1</v>
      </c>
      <c r="H232" s="3">
        <v>1</v>
      </c>
      <c r="I232" s="3" t="s">
        <v>12920</v>
      </c>
      <c r="J232" s="3">
        <v>0</v>
      </c>
      <c r="K232" s="3">
        <v>1029.45</v>
      </c>
      <c r="L232" s="3" t="s">
        <v>29</v>
      </c>
      <c r="M232" s="3" t="s">
        <v>29</v>
      </c>
      <c r="N232" s="3">
        <v>2.153E-3</v>
      </c>
      <c r="O232" s="3">
        <v>7.9880000000000007E-2</v>
      </c>
      <c r="P232" s="3">
        <v>1.3</v>
      </c>
    </row>
    <row r="233" spans="1:16" x14ac:dyDescent="0.25">
      <c r="A233" s="3" t="s">
        <v>29</v>
      </c>
      <c r="B233" s="3" t="s">
        <v>1007</v>
      </c>
      <c r="C233" s="3" t="s">
        <v>159</v>
      </c>
      <c r="D233" s="3">
        <v>0.20425599999999999</v>
      </c>
      <c r="E233" s="3">
        <v>5.8836599999999998E-3</v>
      </c>
      <c r="F233" s="3">
        <v>1</v>
      </c>
      <c r="G233" s="3">
        <v>1</v>
      </c>
      <c r="H233" s="3">
        <v>1</v>
      </c>
      <c r="I233" s="3" t="s">
        <v>969</v>
      </c>
      <c r="J233" s="3">
        <v>0</v>
      </c>
      <c r="K233" s="3">
        <v>4330.2006600000004</v>
      </c>
      <c r="L233" s="3" t="s">
        <v>29</v>
      </c>
      <c r="M233" s="3" t="s">
        <v>29</v>
      </c>
      <c r="N233" s="3">
        <v>2.199E-3</v>
      </c>
      <c r="O233" s="3">
        <v>8.165E-2</v>
      </c>
      <c r="P233" s="3">
        <v>3.8</v>
      </c>
    </row>
    <row r="234" spans="1:16" x14ac:dyDescent="0.25">
      <c r="A234" s="3" t="s">
        <v>29</v>
      </c>
      <c r="B234" s="3" t="s">
        <v>233</v>
      </c>
      <c r="C234" s="3" t="s">
        <v>311</v>
      </c>
      <c r="D234" s="3">
        <v>0.20854</v>
      </c>
      <c r="E234" s="3">
        <v>6.2750000000000002E-3</v>
      </c>
      <c r="F234" s="3">
        <v>1</v>
      </c>
      <c r="G234" s="3">
        <v>1</v>
      </c>
      <c r="H234" s="3">
        <v>1</v>
      </c>
      <c r="I234" s="3" t="s">
        <v>185</v>
      </c>
      <c r="J234" s="3">
        <v>0</v>
      </c>
      <c r="K234" s="3">
        <v>2749.20964</v>
      </c>
      <c r="L234" s="3" t="s">
        <v>29</v>
      </c>
      <c r="M234" s="3" t="s">
        <v>29</v>
      </c>
      <c r="N234" s="3">
        <v>2.2910000000000001E-3</v>
      </c>
      <c r="O234" s="3">
        <v>8.4040000000000004E-2</v>
      </c>
      <c r="P234" s="3">
        <v>3.31</v>
      </c>
    </row>
    <row r="235" spans="1:16" x14ac:dyDescent="0.25">
      <c r="A235" s="3" t="s">
        <v>29</v>
      </c>
      <c r="B235" s="3" t="s">
        <v>12262</v>
      </c>
      <c r="C235" s="3" t="s">
        <v>1017</v>
      </c>
      <c r="D235" s="3">
        <v>0.21070900000000001</v>
      </c>
      <c r="E235" s="3">
        <v>6.4028499999999999E-3</v>
      </c>
      <c r="F235" s="3">
        <v>1</v>
      </c>
      <c r="G235" s="3">
        <v>1</v>
      </c>
      <c r="H235" s="3">
        <v>1</v>
      </c>
      <c r="I235" s="3" t="s">
        <v>12259</v>
      </c>
      <c r="J235" s="3">
        <v>0</v>
      </c>
      <c r="K235" s="3">
        <v>2909.34654</v>
      </c>
      <c r="L235" s="3" t="s">
        <v>29</v>
      </c>
      <c r="M235" s="3" t="s">
        <v>29</v>
      </c>
      <c r="N235" s="3">
        <v>2.3830000000000001E-3</v>
      </c>
      <c r="O235" s="3">
        <v>8.5690000000000002E-2</v>
      </c>
      <c r="P235" s="3">
        <v>3.21</v>
      </c>
    </row>
    <row r="236" spans="1:16" x14ac:dyDescent="0.25">
      <c r="A236" s="3" t="s">
        <v>29</v>
      </c>
      <c r="B236" s="3" t="s">
        <v>12946</v>
      </c>
      <c r="C236" s="3" t="s">
        <v>159</v>
      </c>
      <c r="D236" s="3">
        <v>0.209622</v>
      </c>
      <c r="E236" s="3">
        <v>6.4028499999999999E-3</v>
      </c>
      <c r="F236" s="3">
        <v>1</v>
      </c>
      <c r="G236" s="3">
        <v>1</v>
      </c>
      <c r="H236" s="3">
        <v>1</v>
      </c>
      <c r="I236" s="3" t="s">
        <v>12941</v>
      </c>
      <c r="J236" s="3">
        <v>0</v>
      </c>
      <c r="K236" s="3">
        <v>2571.3105999999998</v>
      </c>
      <c r="L236" s="3" t="s">
        <v>29</v>
      </c>
      <c r="M236" s="3" t="s">
        <v>29</v>
      </c>
      <c r="N236" s="3">
        <v>2.3830000000000001E-3</v>
      </c>
      <c r="O236" s="3">
        <v>8.4760000000000002E-2</v>
      </c>
      <c r="P236" s="3">
        <v>3.44</v>
      </c>
    </row>
    <row r="237" spans="1:16" x14ac:dyDescent="0.25">
      <c r="A237" s="3" t="s">
        <v>29</v>
      </c>
      <c r="B237" s="3" t="s">
        <v>1625</v>
      </c>
      <c r="C237" s="3" t="s">
        <v>323</v>
      </c>
      <c r="D237" s="3">
        <v>0.21179899999999999</v>
      </c>
      <c r="E237" s="3">
        <v>6.6642699999999999E-3</v>
      </c>
      <c r="F237" s="3">
        <v>1</v>
      </c>
      <c r="G237" s="3">
        <v>1</v>
      </c>
      <c r="H237" s="3">
        <v>1</v>
      </c>
      <c r="I237" s="3" t="s">
        <v>1601</v>
      </c>
      <c r="J237" s="3">
        <v>0</v>
      </c>
      <c r="K237" s="3">
        <v>1747.7687100000001</v>
      </c>
      <c r="L237" s="3" t="s">
        <v>29</v>
      </c>
      <c r="M237" s="3" t="s">
        <v>29</v>
      </c>
      <c r="N237" s="3">
        <v>2.3830000000000001E-3</v>
      </c>
      <c r="O237" s="3">
        <v>8.584E-2</v>
      </c>
      <c r="P237" s="3">
        <v>2.84</v>
      </c>
    </row>
    <row r="238" spans="1:16" x14ac:dyDescent="0.25">
      <c r="A238" s="3" t="s">
        <v>29</v>
      </c>
      <c r="B238" s="3" t="s">
        <v>4895</v>
      </c>
      <c r="C238" s="3" t="s">
        <v>4899</v>
      </c>
      <c r="D238" s="3">
        <v>0.212895</v>
      </c>
      <c r="E238" s="3">
        <v>6.7936200000000002E-3</v>
      </c>
      <c r="F238" s="3">
        <v>1</v>
      </c>
      <c r="G238" s="3">
        <v>2</v>
      </c>
      <c r="H238" s="3">
        <v>1</v>
      </c>
      <c r="I238" s="3" t="s">
        <v>4880</v>
      </c>
      <c r="J238" s="3">
        <v>1</v>
      </c>
      <c r="K238" s="3">
        <v>1236.65993</v>
      </c>
      <c r="L238" s="3" t="s">
        <v>29</v>
      </c>
      <c r="M238" s="3" t="s">
        <v>29</v>
      </c>
      <c r="N238" s="3">
        <v>2.5219999999999999E-3</v>
      </c>
      <c r="O238" s="3">
        <v>8.7129999999999999E-2</v>
      </c>
      <c r="P238" s="3">
        <v>2.2799999999999998</v>
      </c>
    </row>
    <row r="239" spans="1:16" x14ac:dyDescent="0.25">
      <c r="A239" s="3" t="s">
        <v>29</v>
      </c>
      <c r="B239" s="3" t="s">
        <v>11970</v>
      </c>
      <c r="C239" s="3" t="s">
        <v>130</v>
      </c>
      <c r="D239" s="3">
        <v>0.21731900000000001</v>
      </c>
      <c r="E239" s="3">
        <v>7.1831400000000002E-3</v>
      </c>
      <c r="F239" s="3">
        <v>1</v>
      </c>
      <c r="G239" s="3">
        <v>1</v>
      </c>
      <c r="H239" s="3">
        <v>1</v>
      </c>
      <c r="I239" s="3" t="s">
        <v>11965</v>
      </c>
      <c r="J239" s="3">
        <v>1</v>
      </c>
      <c r="K239" s="3">
        <v>3694.8979300000001</v>
      </c>
      <c r="L239" s="3" t="s">
        <v>29</v>
      </c>
      <c r="M239" s="3" t="s">
        <v>29</v>
      </c>
      <c r="N239" s="3">
        <v>2.66E-3</v>
      </c>
      <c r="O239" s="3">
        <v>0.09</v>
      </c>
      <c r="P239" s="3">
        <v>3.07</v>
      </c>
    </row>
    <row r="240" spans="1:16" x14ac:dyDescent="0.25">
      <c r="A240" s="3" t="s">
        <v>29</v>
      </c>
      <c r="B240" s="3" t="s">
        <v>11012</v>
      </c>
      <c r="C240" s="3" t="s">
        <v>139</v>
      </c>
      <c r="D240" s="3">
        <v>0.228689</v>
      </c>
      <c r="E240" s="3">
        <v>8.6030299999999994E-3</v>
      </c>
      <c r="F240" s="3">
        <v>1</v>
      </c>
      <c r="G240" s="3">
        <v>1</v>
      </c>
      <c r="H240" s="3">
        <v>1</v>
      </c>
      <c r="I240" s="3" t="s">
        <v>11009</v>
      </c>
      <c r="J240" s="3">
        <v>0</v>
      </c>
      <c r="K240" s="3">
        <v>1959.9860900000001</v>
      </c>
      <c r="L240" s="3" t="s">
        <v>29</v>
      </c>
      <c r="M240" s="3" t="s">
        <v>29</v>
      </c>
      <c r="N240" s="3">
        <v>3.1670000000000001E-3</v>
      </c>
      <c r="O240" s="3">
        <v>9.7259999999999999E-2</v>
      </c>
      <c r="P240" s="3">
        <v>2.2400000000000002</v>
      </c>
    </row>
    <row r="241" spans="1:16" x14ac:dyDescent="0.25">
      <c r="A241" s="3" t="s">
        <v>29</v>
      </c>
      <c r="B241" s="3" t="s">
        <v>13000</v>
      </c>
      <c r="C241" s="3" t="s">
        <v>13001</v>
      </c>
      <c r="D241" s="3">
        <v>0.23454</v>
      </c>
      <c r="E241" s="3">
        <v>8.7177799999999996E-3</v>
      </c>
      <c r="F241" s="3">
        <v>1</v>
      </c>
      <c r="G241" s="3">
        <v>1</v>
      </c>
      <c r="H241" s="3">
        <v>1</v>
      </c>
      <c r="I241" s="3" t="s">
        <v>12995</v>
      </c>
      <c r="J241" s="3">
        <v>1</v>
      </c>
      <c r="K241" s="3">
        <v>2382.0833899999998</v>
      </c>
      <c r="L241" s="3" t="s">
        <v>29</v>
      </c>
      <c r="M241" s="3" t="s">
        <v>29</v>
      </c>
      <c r="N241" s="3">
        <v>3.3029999999999999E-3</v>
      </c>
      <c r="O241" s="3">
        <v>0.1007</v>
      </c>
      <c r="P241" s="3">
        <v>3.15</v>
      </c>
    </row>
    <row r="242" spans="1:16" x14ac:dyDescent="0.25">
      <c r="A242" s="3" t="s">
        <v>29</v>
      </c>
      <c r="B242" s="3" t="s">
        <v>12969</v>
      </c>
      <c r="C242" s="3" t="s">
        <v>12970</v>
      </c>
      <c r="D242" s="3">
        <v>0.22985</v>
      </c>
      <c r="E242" s="3">
        <v>8.7177799999999996E-3</v>
      </c>
      <c r="F242" s="3">
        <v>1</v>
      </c>
      <c r="G242" s="3">
        <v>1</v>
      </c>
      <c r="H242" s="3">
        <v>1</v>
      </c>
      <c r="I242" s="3" t="s">
        <v>12966</v>
      </c>
      <c r="J242" s="3">
        <v>2</v>
      </c>
      <c r="K242" s="3">
        <v>2470.28829</v>
      </c>
      <c r="L242" s="3" t="s">
        <v>29</v>
      </c>
      <c r="M242" s="3" t="s">
        <v>29</v>
      </c>
      <c r="N242" s="3">
        <v>3.2130000000000001E-3</v>
      </c>
      <c r="O242" s="3">
        <v>9.7869999999999999E-2</v>
      </c>
      <c r="P242" s="3">
        <v>1.47</v>
      </c>
    </row>
    <row r="243" spans="1:16" x14ac:dyDescent="0.25">
      <c r="A243" s="3" t="s">
        <v>29</v>
      </c>
      <c r="B243" s="3" t="s">
        <v>12993</v>
      </c>
      <c r="C243" s="3" t="s">
        <v>12994</v>
      </c>
      <c r="D243" s="3">
        <v>0.23454</v>
      </c>
      <c r="E243" s="3">
        <v>8.7177799999999996E-3</v>
      </c>
      <c r="F243" s="3">
        <v>1</v>
      </c>
      <c r="G243" s="3">
        <v>1</v>
      </c>
      <c r="H243" s="3">
        <v>1</v>
      </c>
      <c r="I243" s="3" t="s">
        <v>12989</v>
      </c>
      <c r="J243" s="3">
        <v>2</v>
      </c>
      <c r="K243" s="3">
        <v>3625.57564</v>
      </c>
      <c r="L243" s="3" t="s">
        <v>29</v>
      </c>
      <c r="M243" s="3" t="s">
        <v>29</v>
      </c>
      <c r="N243" s="3">
        <v>3.3029999999999999E-3</v>
      </c>
      <c r="O243" s="3">
        <v>0.10050000000000001</v>
      </c>
      <c r="P243" s="3">
        <v>2.04</v>
      </c>
    </row>
    <row r="244" spans="1:16" x14ac:dyDescent="0.25">
      <c r="A244" s="3" t="s">
        <v>29</v>
      </c>
      <c r="B244" s="3" t="s">
        <v>12987</v>
      </c>
      <c r="C244" s="3" t="s">
        <v>12988</v>
      </c>
      <c r="D244" s="3">
        <v>0.232186</v>
      </c>
      <c r="E244" s="3">
        <v>8.7177799999999996E-3</v>
      </c>
      <c r="F244" s="3">
        <v>1</v>
      </c>
      <c r="G244" s="3">
        <v>1</v>
      </c>
      <c r="H244" s="3">
        <v>1</v>
      </c>
      <c r="I244" s="3" t="s">
        <v>12984</v>
      </c>
      <c r="J244" s="3">
        <v>0</v>
      </c>
      <c r="K244" s="3">
        <v>4139.9283999999998</v>
      </c>
      <c r="L244" s="3" t="s">
        <v>29</v>
      </c>
      <c r="M244" s="3" t="s">
        <v>29</v>
      </c>
      <c r="N244" s="3">
        <v>3.3029999999999999E-3</v>
      </c>
      <c r="O244" s="3">
        <v>9.9220000000000003E-2</v>
      </c>
      <c r="P244" s="3">
        <v>3.57</v>
      </c>
    </row>
    <row r="245" spans="1:16" x14ac:dyDescent="0.25">
      <c r="A245" s="3" t="s">
        <v>29</v>
      </c>
      <c r="B245" s="3" t="s">
        <v>8652</v>
      </c>
      <c r="C245" s="3" t="s">
        <v>8653</v>
      </c>
      <c r="D245" s="3">
        <v>0.23572399999999999</v>
      </c>
      <c r="E245" s="3">
        <v>8.7177799999999996E-3</v>
      </c>
      <c r="F245" s="3">
        <v>1</v>
      </c>
      <c r="G245" s="3">
        <v>1</v>
      </c>
      <c r="H245" s="3">
        <v>1</v>
      </c>
      <c r="I245" s="3" t="s">
        <v>8645</v>
      </c>
      <c r="J245" s="3">
        <v>1</v>
      </c>
      <c r="K245" s="3">
        <v>3123.5666299999998</v>
      </c>
      <c r="L245" s="3" t="s">
        <v>29</v>
      </c>
      <c r="M245" s="3" t="s">
        <v>29</v>
      </c>
      <c r="N245" s="3">
        <v>3.3029999999999999E-3</v>
      </c>
      <c r="O245" s="3">
        <v>0.1014</v>
      </c>
      <c r="P245" s="3">
        <v>2.48</v>
      </c>
    </row>
    <row r="246" spans="1:16" x14ac:dyDescent="0.25">
      <c r="A246" s="3" t="s">
        <v>29</v>
      </c>
      <c r="B246" s="3" t="s">
        <v>12166</v>
      </c>
      <c r="C246" s="3" t="s">
        <v>159</v>
      </c>
      <c r="D246" s="3">
        <v>0.22985</v>
      </c>
      <c r="E246" s="3">
        <v>8.7177799999999996E-3</v>
      </c>
      <c r="F246" s="3">
        <v>1</v>
      </c>
      <c r="G246" s="3">
        <v>1</v>
      </c>
      <c r="H246" s="3">
        <v>1</v>
      </c>
      <c r="I246" s="3" t="s">
        <v>12162</v>
      </c>
      <c r="J246" s="3">
        <v>2</v>
      </c>
      <c r="K246" s="3">
        <v>2951.4357500000001</v>
      </c>
      <c r="L246" s="3" t="s">
        <v>29</v>
      </c>
      <c r="M246" s="3" t="s">
        <v>29</v>
      </c>
      <c r="N246" s="3">
        <v>3.2130000000000001E-3</v>
      </c>
      <c r="O246" s="3">
        <v>9.7720000000000001E-2</v>
      </c>
      <c r="P246" s="3">
        <v>1.87</v>
      </c>
    </row>
    <row r="247" spans="1:16" x14ac:dyDescent="0.25">
      <c r="A247" s="3" t="s">
        <v>29</v>
      </c>
      <c r="B247" s="3" t="s">
        <v>13020</v>
      </c>
      <c r="C247" s="3" t="s">
        <v>12263</v>
      </c>
      <c r="D247" s="3">
        <v>0.25027100000000002</v>
      </c>
      <c r="E247" s="3">
        <v>9.9898199999999999E-3</v>
      </c>
      <c r="F247" s="3">
        <v>1</v>
      </c>
      <c r="G247" s="3">
        <v>1</v>
      </c>
      <c r="H247" s="3">
        <v>1</v>
      </c>
      <c r="I247" s="3" t="s">
        <v>13014</v>
      </c>
      <c r="J247" s="3">
        <v>1</v>
      </c>
      <c r="K247" s="3">
        <v>4216.9165300000004</v>
      </c>
      <c r="L247" s="3" t="s">
        <v>29</v>
      </c>
      <c r="M247" s="3" t="s">
        <v>29</v>
      </c>
      <c r="N247" s="3">
        <v>3.8479999999999999E-3</v>
      </c>
      <c r="O247" s="3">
        <v>0.1111</v>
      </c>
      <c r="P247" s="3">
        <v>4.0199999999999996</v>
      </c>
    </row>
    <row r="248" spans="1:16" x14ac:dyDescent="0.25">
      <c r="A248" s="3" t="s">
        <v>29</v>
      </c>
      <c r="B248" s="3" t="s">
        <v>13029</v>
      </c>
      <c r="C248" s="3" t="s">
        <v>13030</v>
      </c>
      <c r="D248" s="3">
        <v>0.25275799999999998</v>
      </c>
      <c r="E248" s="3">
        <v>9.9898199999999999E-3</v>
      </c>
      <c r="F248" s="3">
        <v>1</v>
      </c>
      <c r="G248" s="3">
        <v>1</v>
      </c>
      <c r="H248" s="3">
        <v>1</v>
      </c>
      <c r="I248" s="3" t="s">
        <v>13026</v>
      </c>
      <c r="J248" s="3">
        <v>2</v>
      </c>
      <c r="K248" s="3">
        <v>4105.0423799999999</v>
      </c>
      <c r="L248" s="3" t="s">
        <v>29</v>
      </c>
      <c r="M248" s="3" t="s">
        <v>29</v>
      </c>
      <c r="N248" s="3">
        <v>3.8479999999999999E-3</v>
      </c>
      <c r="O248" s="3">
        <v>0.1129</v>
      </c>
      <c r="P248" s="3">
        <v>4.46</v>
      </c>
    </row>
    <row r="249" spans="1:16" x14ac:dyDescent="0.25">
      <c r="A249" s="3" t="s">
        <v>29</v>
      </c>
      <c r="B249" s="3" t="s">
        <v>13024</v>
      </c>
      <c r="C249" s="3" t="s">
        <v>13025</v>
      </c>
      <c r="D249" s="3">
        <v>0.25027100000000002</v>
      </c>
      <c r="E249" s="3">
        <v>9.9898199999999999E-3</v>
      </c>
      <c r="F249" s="3">
        <v>1</v>
      </c>
      <c r="G249" s="3">
        <v>1</v>
      </c>
      <c r="H249" s="3">
        <v>1</v>
      </c>
      <c r="I249" s="3" t="s">
        <v>13021</v>
      </c>
      <c r="J249" s="3">
        <v>0</v>
      </c>
      <c r="K249" s="3">
        <v>4284.9979400000002</v>
      </c>
      <c r="L249" s="3" t="s">
        <v>29</v>
      </c>
      <c r="M249" s="3" t="s">
        <v>29</v>
      </c>
      <c r="N249" s="3">
        <v>3.8479999999999999E-3</v>
      </c>
      <c r="O249" s="3">
        <v>0.1111</v>
      </c>
      <c r="P249" s="3">
        <v>4.1399999999999997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1"/>
  <sheetViews>
    <sheetView workbookViewId="0">
      <selection sqref="A1:XFD1"/>
    </sheetView>
  </sheetViews>
  <sheetFormatPr defaultRowHeight="15" x14ac:dyDescent="0.25"/>
  <sheetData>
    <row r="1" spans="1:1" x14ac:dyDescent="0.25">
      <c r="A1" t="s">
        <v>13031</v>
      </c>
    </row>
    <row r="2" spans="1:1" x14ac:dyDescent="0.25">
      <c r="A2" t="s">
        <v>13032</v>
      </c>
    </row>
    <row r="3" spans="1:1" x14ac:dyDescent="0.25">
      <c r="A3" t="s">
        <v>13031</v>
      </c>
    </row>
    <row r="4" spans="1:1" x14ac:dyDescent="0.25">
      <c r="A4" t="s">
        <v>13033</v>
      </c>
    </row>
    <row r="5" spans="1:1" x14ac:dyDescent="0.25">
      <c r="A5" t="s">
        <v>13034</v>
      </c>
    </row>
    <row r="6" spans="1:1" x14ac:dyDescent="0.25">
      <c r="A6" t="s">
        <v>13035</v>
      </c>
    </row>
    <row r="8" spans="1:1" x14ac:dyDescent="0.25">
      <c r="A8" t="s">
        <v>13036</v>
      </c>
    </row>
    <row r="9" spans="1:1" x14ac:dyDescent="0.25">
      <c r="A9" t="s">
        <v>13037</v>
      </c>
    </row>
    <row r="10" spans="1:1" x14ac:dyDescent="0.25">
      <c r="A10" t="s">
        <v>13038</v>
      </c>
    </row>
    <row r="13" spans="1:1" x14ac:dyDescent="0.25">
      <c r="A13" t="s">
        <v>13039</v>
      </c>
    </row>
    <row r="14" spans="1:1" x14ac:dyDescent="0.25">
      <c r="A14" t="s">
        <v>13040</v>
      </c>
    </row>
    <row r="15" spans="1:1" x14ac:dyDescent="0.25">
      <c r="A15" t="s">
        <v>13039</v>
      </c>
    </row>
    <row r="17" spans="1:1" x14ac:dyDescent="0.25">
      <c r="A17" t="s">
        <v>13041</v>
      </c>
    </row>
    <row r="18" spans="1:1" x14ac:dyDescent="0.25">
      <c r="A18" t="s">
        <v>13042</v>
      </c>
    </row>
    <row r="19" spans="1:1" x14ac:dyDescent="0.25">
      <c r="A19" t="s">
        <v>13043</v>
      </c>
    </row>
    <row r="20" spans="1:1" x14ac:dyDescent="0.25">
      <c r="A20" t="s">
        <v>13044</v>
      </c>
    </row>
    <row r="21" spans="1:1" x14ac:dyDescent="0.25">
      <c r="A21" t="s">
        <v>13045</v>
      </c>
    </row>
    <row r="23" spans="1:1" x14ac:dyDescent="0.25">
      <c r="A23" t="s">
        <v>13039</v>
      </c>
    </row>
    <row r="24" spans="1:1" x14ac:dyDescent="0.25">
      <c r="A24" t="s">
        <v>13046</v>
      </c>
    </row>
    <row r="25" spans="1:1" x14ac:dyDescent="0.25">
      <c r="A25" t="s">
        <v>13039</v>
      </c>
    </row>
    <row r="26" spans="1:1" x14ac:dyDescent="0.25">
      <c r="A26" t="s">
        <v>13047</v>
      </c>
    </row>
    <row r="27" spans="1:1" x14ac:dyDescent="0.25">
      <c r="A27" t="e">
        <f ca="1">- File Name(s):  D:\cnelson\031021\CN030221_031021_19721.raw</f>
        <v>#NAME?</v>
      </c>
    </row>
    <row r="29" spans="1:1" x14ac:dyDescent="0.25">
      <c r="A29" t="s">
        <v>13039</v>
      </c>
    </row>
    <row r="30" spans="1:1" x14ac:dyDescent="0.25">
      <c r="A30" t="s">
        <v>13048</v>
      </c>
    </row>
    <row r="31" spans="1:1" x14ac:dyDescent="0.25">
      <c r="A31" t="s">
        <v>13039</v>
      </c>
    </row>
    <row r="32" spans="1:1" x14ac:dyDescent="0.25">
      <c r="A32" t="s">
        <v>13049</v>
      </c>
    </row>
    <row r="33" spans="1:1" x14ac:dyDescent="0.25">
      <c r="A33" t="e">
        <f>- Precursor Selection:  Use MS1 Precursor</f>
        <v>#NAME?</v>
      </c>
    </row>
    <row r="34" spans="1:1" x14ac:dyDescent="0.25">
      <c r="A34" t="s">
        <v>13050</v>
      </c>
    </row>
    <row r="35" spans="1:1" x14ac:dyDescent="0.25">
      <c r="A35" t="e">
        <f>- Provide Profile Spectra:  Automatic</f>
        <v>#NAME?</v>
      </c>
    </row>
    <row r="37" spans="1:1" x14ac:dyDescent="0.25">
      <c r="A37" t="s">
        <v>13051</v>
      </c>
    </row>
    <row r="38" spans="1:1" x14ac:dyDescent="0.25">
      <c r="A38" t="s">
        <v>13052</v>
      </c>
    </row>
    <row r="39" spans="1:1" x14ac:dyDescent="0.25">
      <c r="A39" t="s">
        <v>13053</v>
      </c>
    </row>
    <row r="40" spans="1:1" x14ac:dyDescent="0.25">
      <c r="A40" t="s">
        <v>13054</v>
      </c>
    </row>
    <row r="41" spans="1:1" x14ac:dyDescent="0.25">
      <c r="A41" t="s">
        <v>13055</v>
      </c>
    </row>
    <row r="42" spans="1:1" x14ac:dyDescent="0.25">
      <c r="A42" t="s">
        <v>13056</v>
      </c>
    </row>
    <row r="43" spans="1:1" x14ac:dyDescent="0.25">
      <c r="A43" t="s">
        <v>13057</v>
      </c>
    </row>
    <row r="44" spans="1:1" x14ac:dyDescent="0.25">
      <c r="A44" t="s">
        <v>13058</v>
      </c>
    </row>
    <row r="45" spans="1:1" x14ac:dyDescent="0.25">
      <c r="A45" t="s">
        <v>13059</v>
      </c>
    </row>
    <row r="46" spans="1:1" x14ac:dyDescent="0.25">
      <c r="A46" t="s">
        <v>13060</v>
      </c>
    </row>
    <row r="47" spans="1:1" x14ac:dyDescent="0.25">
      <c r="A47" t="s">
        <v>13061</v>
      </c>
    </row>
    <row r="49" spans="1:1" x14ac:dyDescent="0.25">
      <c r="A49" t="s">
        <v>13062</v>
      </c>
    </row>
    <row r="50" spans="1:1" x14ac:dyDescent="0.25">
      <c r="A50" t="e">
        <f>- MS Order:  Is Not MS1</f>
        <v>#NAME?</v>
      </c>
    </row>
    <row r="51" spans="1:1" x14ac:dyDescent="0.25">
      <c r="A51" t="s">
        <v>13063</v>
      </c>
    </row>
    <row r="52" spans="1:1" x14ac:dyDescent="0.25">
      <c r="A52" t="s">
        <v>13064</v>
      </c>
    </row>
    <row r="53" spans="1:1" x14ac:dyDescent="0.25">
      <c r="A53" t="e">
        <f>- Scan Type:  Is Full</f>
        <v>#NAME?</v>
      </c>
    </row>
    <row r="55" spans="1:1" x14ac:dyDescent="0.25">
      <c r="A55" t="s">
        <v>13065</v>
      </c>
    </row>
    <row r="56" spans="1:1" x14ac:dyDescent="0.25">
      <c r="A56" t="s">
        <v>13066</v>
      </c>
    </row>
    <row r="58" spans="1:1" x14ac:dyDescent="0.25">
      <c r="A58" t="s">
        <v>13067</v>
      </c>
    </row>
    <row r="59" spans="1:1" x14ac:dyDescent="0.25">
      <c r="A59" t="e">
        <f>- Unrecognized Charge Replacements:  Automatic</f>
        <v>#NAME?</v>
      </c>
    </row>
    <row r="60" spans="1:1" x14ac:dyDescent="0.25">
      <c r="A60" t="e">
        <f>- Unrecognized Mass Analyzer Replacements:  ITMS</f>
        <v>#NAME?</v>
      </c>
    </row>
    <row r="61" spans="1:1" x14ac:dyDescent="0.25">
      <c r="A61" t="e">
        <f>- Unrecognized MS Order Replacements:  MS2</f>
        <v>#NAME?</v>
      </c>
    </row>
    <row r="62" spans="1:1" x14ac:dyDescent="0.25">
      <c r="A62" t="e">
        <f>- Unrecognized Activation Type Replacements:  CID</f>
        <v>#NAME?</v>
      </c>
    </row>
    <row r="63" spans="1:1" x14ac:dyDescent="0.25">
      <c r="A63" t="s">
        <v>13068</v>
      </c>
    </row>
    <row r="64" spans="1:1" x14ac:dyDescent="0.25">
      <c r="A64" t="s">
        <v>13069</v>
      </c>
    </row>
    <row r="65" spans="1:1" x14ac:dyDescent="0.25">
      <c r="A65" t="s">
        <v>13070</v>
      </c>
    </row>
    <row r="67" spans="1:1" x14ac:dyDescent="0.25">
      <c r="A67" t="s">
        <v>13071</v>
      </c>
    </row>
    <row r="68" spans="1:1" x14ac:dyDescent="0.25">
      <c r="A68" t="s">
        <v>13072</v>
      </c>
    </row>
    <row r="69" spans="1:1" x14ac:dyDescent="0.25">
      <c r="A69" t="s">
        <v>13073</v>
      </c>
    </row>
    <row r="71" spans="1:1" x14ac:dyDescent="0.25">
      <c r="A71" t="s">
        <v>13039</v>
      </c>
    </row>
    <row r="72" spans="1:1" x14ac:dyDescent="0.25">
      <c r="A72" t="s">
        <v>13074</v>
      </c>
    </row>
    <row r="73" spans="1:1" x14ac:dyDescent="0.25">
      <c r="A73" t="s">
        <v>13039</v>
      </c>
    </row>
    <row r="74" spans="1:1" x14ac:dyDescent="0.25">
      <c r="A74" t="s">
        <v>13075</v>
      </c>
    </row>
    <row r="75" spans="1:1" x14ac:dyDescent="0.25">
      <c r="A75" t="s">
        <v>13076</v>
      </c>
    </row>
    <row r="76" spans="1:1" x14ac:dyDescent="0.25">
      <c r="A76" t="e">
        <f>- Enzyme Name:  Trypsin (Full)</f>
        <v>#NAME?</v>
      </c>
    </row>
    <row r="77" spans="1:1" x14ac:dyDescent="0.25">
      <c r="A77" t="s">
        <v>13077</v>
      </c>
    </row>
    <row r="78" spans="1:1" x14ac:dyDescent="0.25">
      <c r="A78" t="s">
        <v>13078</v>
      </c>
    </row>
    <row r="79" spans="1:1" x14ac:dyDescent="0.25">
      <c r="A79" t="s">
        <v>13079</v>
      </c>
    </row>
    <row r="80" spans="1:1" x14ac:dyDescent="0.25">
      <c r="A80" t="s">
        <v>13080</v>
      </c>
    </row>
    <row r="82" spans="1:1" x14ac:dyDescent="0.25">
      <c r="A82" t="s">
        <v>13081</v>
      </c>
    </row>
    <row r="83" spans="1:1" x14ac:dyDescent="0.25">
      <c r="A83" t="s">
        <v>13082</v>
      </c>
    </row>
    <row r="84" spans="1:1" x14ac:dyDescent="0.25">
      <c r="A84" t="s">
        <v>13083</v>
      </c>
    </row>
    <row r="85" spans="1:1" x14ac:dyDescent="0.25">
      <c r="A85" t="s">
        <v>13084</v>
      </c>
    </row>
    <row r="86" spans="1:1" x14ac:dyDescent="0.25">
      <c r="A86" t="s">
        <v>13085</v>
      </c>
    </row>
    <row r="88" spans="1:1" x14ac:dyDescent="0.25">
      <c r="A88" t="s">
        <v>13086</v>
      </c>
    </row>
    <row r="89" spans="1:1" x14ac:dyDescent="0.25">
      <c r="A89" t="s">
        <v>13087</v>
      </c>
    </row>
    <row r="90" spans="1:1" x14ac:dyDescent="0.25">
      <c r="A90" t="s">
        <v>13088</v>
      </c>
    </row>
    <row r="91" spans="1:1" x14ac:dyDescent="0.25">
      <c r="A91" t="s">
        <v>13089</v>
      </c>
    </row>
    <row r="92" spans="1:1" x14ac:dyDescent="0.25">
      <c r="A92" t="s">
        <v>13090</v>
      </c>
    </row>
    <row r="93" spans="1:1" x14ac:dyDescent="0.25">
      <c r="A93" t="s">
        <v>13091</v>
      </c>
    </row>
    <row r="94" spans="1:1" x14ac:dyDescent="0.25">
      <c r="A94" t="s">
        <v>13092</v>
      </c>
    </row>
    <row r="95" spans="1:1" x14ac:dyDescent="0.25">
      <c r="A95" t="s">
        <v>13093</v>
      </c>
    </row>
    <row r="96" spans="1:1" x14ac:dyDescent="0.25">
      <c r="A96" t="s">
        <v>13094</v>
      </c>
    </row>
    <row r="97" spans="1:1" x14ac:dyDescent="0.25">
      <c r="A97" t="s">
        <v>13095</v>
      </c>
    </row>
    <row r="98" spans="1:1" x14ac:dyDescent="0.25">
      <c r="A98" t="s">
        <v>13096</v>
      </c>
    </row>
    <row r="100" spans="1:1" x14ac:dyDescent="0.25">
      <c r="A100" t="s">
        <v>13097</v>
      </c>
    </row>
    <row r="101" spans="1:1" x14ac:dyDescent="0.25">
      <c r="A101" t="s">
        <v>13098</v>
      </c>
    </row>
    <row r="102" spans="1:1" x14ac:dyDescent="0.25">
      <c r="A102" t="s">
        <v>13099</v>
      </c>
    </row>
    <row r="103" spans="1:1" x14ac:dyDescent="0.25">
      <c r="A103" t="s">
        <v>13100</v>
      </c>
    </row>
    <row r="104" spans="1:1" x14ac:dyDescent="0.25">
      <c r="A104" t="s">
        <v>13101</v>
      </c>
    </row>
    <row r="106" spans="1:1" x14ac:dyDescent="0.25">
      <c r="A106" t="s">
        <v>13102</v>
      </c>
    </row>
    <row r="107" spans="1:1" x14ac:dyDescent="0.25">
      <c r="A107" t="s">
        <v>13103</v>
      </c>
    </row>
    <row r="108" spans="1:1" x14ac:dyDescent="0.25">
      <c r="A108" t="s">
        <v>13104</v>
      </c>
    </row>
    <row r="109" spans="1:1" x14ac:dyDescent="0.25">
      <c r="A109" t="s">
        <v>13105</v>
      </c>
    </row>
    <row r="111" spans="1:1" x14ac:dyDescent="0.25">
      <c r="A111" t="s">
        <v>13106</v>
      </c>
    </row>
    <row r="112" spans="1:1" x14ac:dyDescent="0.25">
      <c r="A112" t="s">
        <v>13107</v>
      </c>
    </row>
    <row r="114" spans="1:1" x14ac:dyDescent="0.25">
      <c r="A114" t="s">
        <v>13039</v>
      </c>
    </row>
    <row r="115" spans="1:1" x14ac:dyDescent="0.25">
      <c r="A115" t="s">
        <v>13108</v>
      </c>
    </row>
    <row r="116" spans="1:1" x14ac:dyDescent="0.25">
      <c r="A116" t="s">
        <v>13039</v>
      </c>
    </row>
    <row r="117" spans="1:1" x14ac:dyDescent="0.25">
      <c r="A117" t="s">
        <v>13109</v>
      </c>
    </row>
    <row r="118" spans="1:1" x14ac:dyDescent="0.25">
      <c r="A118" t="e">
        <f>- Target/Decoy Selection:  Concatenated</f>
        <v>#NAME?</v>
      </c>
    </row>
    <row r="119" spans="1:1" x14ac:dyDescent="0.25">
      <c r="A119" t="e">
        <f>- Validation based on:  q-Value</f>
        <v>#NAME?</v>
      </c>
    </row>
    <row r="121" spans="1:1" x14ac:dyDescent="0.25">
      <c r="A121" t="s">
        <v>13110</v>
      </c>
    </row>
    <row r="122" spans="1:1" x14ac:dyDescent="0.25">
      <c r="A122" t="s">
        <v>13111</v>
      </c>
    </row>
    <row r="123" spans="1:1" x14ac:dyDescent="0.25">
      <c r="A123" t="s">
        <v>13112</v>
      </c>
    </row>
    <row r="125" spans="1:1" x14ac:dyDescent="0.25">
      <c r="A125" t="s">
        <v>13113</v>
      </c>
    </row>
    <row r="126" spans="1:1" x14ac:dyDescent="0.25">
      <c r="A126" t="s">
        <v>13114</v>
      </c>
    </row>
    <row r="127" spans="1:1" x14ac:dyDescent="0.25">
      <c r="A127" t="s">
        <v>13115</v>
      </c>
    </row>
    <row r="129" spans="1:1" x14ac:dyDescent="0.25">
      <c r="A129" t="s">
        <v>13039</v>
      </c>
    </row>
    <row r="130" spans="1:1" x14ac:dyDescent="0.25">
      <c r="A130" t="s">
        <v>13116</v>
      </c>
    </row>
    <row r="131" spans="1:1" x14ac:dyDescent="0.25">
      <c r="A131" t="s">
        <v>13039</v>
      </c>
    </row>
    <row r="132" spans="1:1" x14ac:dyDescent="0.25">
      <c r="A132" t="s">
        <v>13117</v>
      </c>
    </row>
    <row r="133" spans="1:1" x14ac:dyDescent="0.25">
      <c r="A133" t="s">
        <v>13118</v>
      </c>
    </row>
    <row r="134" spans="1:1" x14ac:dyDescent="0.25">
      <c r="A134" t="s">
        <v>13119</v>
      </c>
    </row>
    <row r="135" spans="1:1" x14ac:dyDescent="0.25">
      <c r="A135" t="s">
        <v>13120</v>
      </c>
    </row>
    <row r="136" spans="1:1" x14ac:dyDescent="0.25">
      <c r="A136" t="s">
        <v>13121</v>
      </c>
    </row>
    <row r="137" spans="1:1" x14ac:dyDescent="0.25">
      <c r="A137" t="s">
        <v>13122</v>
      </c>
    </row>
    <row r="138" spans="1:1" x14ac:dyDescent="0.25">
      <c r="A138" t="e">
        <f>- Consider Neutral Loss peaks for CID, HCD and EThcD:  Automatic</f>
        <v>#NAME?</v>
      </c>
    </row>
    <row r="139" spans="1:1" x14ac:dyDescent="0.25">
      <c r="A139" t="s">
        <v>13123</v>
      </c>
    </row>
    <row r="140" spans="1:1" x14ac:dyDescent="0.25">
      <c r="A140" t="s">
        <v>13124</v>
      </c>
    </row>
    <row r="142" spans="1:1" x14ac:dyDescent="0.25">
      <c r="A142" t="s">
        <v>13125</v>
      </c>
    </row>
    <row r="143" spans="1:1" x14ac:dyDescent="0.25">
      <c r="A143" t="s">
        <v>13126</v>
      </c>
    </row>
    <row r="144" spans="1:1" x14ac:dyDescent="0.25">
      <c r="A144" t="s">
        <v>13127</v>
      </c>
    </row>
    <row r="147" spans="1:3" x14ac:dyDescent="0.25">
      <c r="A147" t="s">
        <v>13039</v>
      </c>
    </row>
    <row r="148" spans="1:3" x14ac:dyDescent="0.25">
      <c r="A148" t="s">
        <v>13128</v>
      </c>
    </row>
    <row r="149" spans="1:3" x14ac:dyDescent="0.25">
      <c r="A149" t="s">
        <v>13039</v>
      </c>
    </row>
    <row r="150" spans="1:3" x14ac:dyDescent="0.25">
      <c r="A150" s="5">
        <v>44266.404166666667</v>
      </c>
      <c r="B150" t="s">
        <v>13129</v>
      </c>
      <c r="C150" t="s">
        <v>13130</v>
      </c>
    </row>
    <row r="151" spans="1:3" x14ac:dyDescent="0.25">
      <c r="A151" s="5">
        <v>44266.404166666667</v>
      </c>
      <c r="B151" t="s">
        <v>13131</v>
      </c>
      <c r="C151" t="s">
        <v>13132</v>
      </c>
    </row>
    <row r="152" spans="1:3" x14ac:dyDescent="0.25">
      <c r="A152" s="5">
        <v>44266.404166666667</v>
      </c>
      <c r="B152" t="s">
        <v>13131</v>
      </c>
      <c r="C152" t="s">
        <v>13133</v>
      </c>
    </row>
    <row r="153" spans="1:3" x14ac:dyDescent="0.25">
      <c r="A153" s="5">
        <v>44266.404166666667</v>
      </c>
      <c r="B153" t="s">
        <v>13134</v>
      </c>
      <c r="C153" t="s">
        <v>13135</v>
      </c>
    </row>
    <row r="154" spans="1:3" x14ac:dyDescent="0.25">
      <c r="A154" s="5">
        <v>44266.404166666667</v>
      </c>
      <c r="B154" t="s">
        <v>13134</v>
      </c>
      <c r="C154" t="s">
        <v>13136</v>
      </c>
    </row>
    <row r="155" spans="1:3" x14ac:dyDescent="0.25">
      <c r="A155" s="5">
        <v>44266.40902777778</v>
      </c>
      <c r="B155" t="s">
        <v>13131</v>
      </c>
      <c r="C155" t="s">
        <v>13137</v>
      </c>
    </row>
    <row r="156" spans="1:3" x14ac:dyDescent="0.25">
      <c r="A156" s="5">
        <v>44266.40902777778</v>
      </c>
      <c r="B156" t="s">
        <v>13131</v>
      </c>
      <c r="C156" t="s">
        <v>13138</v>
      </c>
    </row>
    <row r="157" spans="1:3" x14ac:dyDescent="0.25">
      <c r="A157" s="5">
        <v>44266.40902777778</v>
      </c>
      <c r="B157" t="s">
        <v>13131</v>
      </c>
      <c r="C157" t="s">
        <v>13139</v>
      </c>
    </row>
    <row r="158" spans="1:3" x14ac:dyDescent="0.25">
      <c r="A158" s="5">
        <v>44266.40902777778</v>
      </c>
      <c r="B158" t="s">
        <v>13134</v>
      </c>
      <c r="C158" t="s">
        <v>13140</v>
      </c>
    </row>
    <row r="159" spans="1:3" x14ac:dyDescent="0.25">
      <c r="A159" s="5">
        <v>44266.40902777778</v>
      </c>
      <c r="B159" t="s">
        <v>13134</v>
      </c>
      <c r="C159" t="s">
        <v>13141</v>
      </c>
    </row>
    <row r="160" spans="1:3" x14ac:dyDescent="0.25">
      <c r="A160" s="5">
        <v>44266.40902777778</v>
      </c>
      <c r="B160" t="s">
        <v>13134</v>
      </c>
      <c r="C160" t="s">
        <v>13142</v>
      </c>
    </row>
    <row r="161" spans="1:3" x14ac:dyDescent="0.25">
      <c r="A161" s="5">
        <v>44266.40902777778</v>
      </c>
      <c r="B161" t="s">
        <v>13134</v>
      </c>
      <c r="C161" t="s">
        <v>13143</v>
      </c>
    </row>
    <row r="162" spans="1:3" x14ac:dyDescent="0.25">
      <c r="A162" s="5">
        <v>44266.40902777778</v>
      </c>
      <c r="B162" t="s">
        <v>13134</v>
      </c>
      <c r="C162" t="s">
        <v>13144</v>
      </c>
    </row>
    <row r="163" spans="1:3" x14ac:dyDescent="0.25">
      <c r="A163" s="5">
        <v>44266.40902777778</v>
      </c>
      <c r="B163" t="s">
        <v>13134</v>
      </c>
      <c r="C163" t="s">
        <v>13145</v>
      </c>
    </row>
    <row r="164" spans="1:3" x14ac:dyDescent="0.25">
      <c r="A164" s="5">
        <v>44266.40902777778</v>
      </c>
      <c r="B164" t="s">
        <v>13134</v>
      </c>
      <c r="C164" t="s">
        <v>13146</v>
      </c>
    </row>
    <row r="165" spans="1:3" x14ac:dyDescent="0.25">
      <c r="A165" s="5">
        <v>44266.40902777778</v>
      </c>
      <c r="B165" t="s">
        <v>13134</v>
      </c>
      <c r="C165" t="s">
        <v>13147</v>
      </c>
    </row>
    <row r="166" spans="1:3" x14ac:dyDescent="0.25">
      <c r="A166" s="5">
        <v>44266.411111111112</v>
      </c>
      <c r="B166" t="s">
        <v>13134</v>
      </c>
      <c r="C166" t="s">
        <v>13148</v>
      </c>
    </row>
    <row r="167" spans="1:3" x14ac:dyDescent="0.25">
      <c r="A167" s="5">
        <v>44266.411111111112</v>
      </c>
      <c r="B167" t="s">
        <v>13134</v>
      </c>
      <c r="C167" t="s">
        <v>13149</v>
      </c>
    </row>
    <row r="168" spans="1:3" x14ac:dyDescent="0.25">
      <c r="A168" s="5">
        <v>44266.411805555559</v>
      </c>
      <c r="B168" t="s">
        <v>13134</v>
      </c>
      <c r="C168" t="s">
        <v>13150</v>
      </c>
    </row>
    <row r="169" spans="1:3" x14ac:dyDescent="0.25">
      <c r="A169" s="5">
        <v>44266.411805555559</v>
      </c>
      <c r="B169" t="s">
        <v>13134</v>
      </c>
      <c r="C169" t="s">
        <v>13151</v>
      </c>
    </row>
    <row r="170" spans="1:3" x14ac:dyDescent="0.25">
      <c r="A170" s="5">
        <v>44266.411805555559</v>
      </c>
      <c r="B170" t="s">
        <v>13134</v>
      </c>
      <c r="C170" t="s">
        <v>13152</v>
      </c>
    </row>
    <row r="171" spans="1:3" x14ac:dyDescent="0.25">
      <c r="A171" s="5">
        <v>44266.411805555559</v>
      </c>
      <c r="B171" t="s">
        <v>13134</v>
      </c>
      <c r="C171" t="s">
        <v>13153</v>
      </c>
    </row>
    <row r="172" spans="1:3" x14ac:dyDescent="0.25">
      <c r="A172" s="5">
        <v>44266.411805555559</v>
      </c>
      <c r="B172" t="s">
        <v>13134</v>
      </c>
      <c r="C172" t="s">
        <v>13154</v>
      </c>
    </row>
    <row r="173" spans="1:3" x14ac:dyDescent="0.25">
      <c r="A173" s="5">
        <v>44266.411805555559</v>
      </c>
      <c r="B173" t="s">
        <v>13134</v>
      </c>
      <c r="C173" t="s">
        <v>13155</v>
      </c>
    </row>
    <row r="174" spans="1:3" x14ac:dyDescent="0.25">
      <c r="A174" s="5">
        <v>44266.411805555559</v>
      </c>
      <c r="B174" t="s">
        <v>13134</v>
      </c>
      <c r="C174" t="s">
        <v>13156</v>
      </c>
    </row>
    <row r="175" spans="1:3" x14ac:dyDescent="0.25">
      <c r="A175" s="5">
        <v>44266.411805555559</v>
      </c>
      <c r="B175" t="s">
        <v>13134</v>
      </c>
      <c r="C175" t="s">
        <v>13157</v>
      </c>
    </row>
    <row r="176" spans="1:3" x14ac:dyDescent="0.25">
      <c r="A176" s="5">
        <v>44266.411805555559</v>
      </c>
      <c r="B176" t="s">
        <v>13134</v>
      </c>
      <c r="C176" t="s">
        <v>13158</v>
      </c>
    </row>
    <row r="177" spans="1:3" x14ac:dyDescent="0.25">
      <c r="A177" s="5">
        <v>44266.411805555559</v>
      </c>
      <c r="B177" t="s">
        <v>13134</v>
      </c>
      <c r="C177" t="s">
        <v>13159</v>
      </c>
    </row>
    <row r="178" spans="1:3" x14ac:dyDescent="0.25">
      <c r="A178" s="5">
        <v>44266.411805555559</v>
      </c>
      <c r="B178" t="s">
        <v>13134</v>
      </c>
      <c r="C178" t="s">
        <v>13145</v>
      </c>
    </row>
    <row r="179" spans="1:3" x14ac:dyDescent="0.25">
      <c r="A179" s="5">
        <v>44266.411805555559</v>
      </c>
      <c r="B179" t="s">
        <v>13134</v>
      </c>
      <c r="C179" t="s">
        <v>13146</v>
      </c>
    </row>
    <row r="180" spans="1:3" x14ac:dyDescent="0.25">
      <c r="A180" s="5">
        <v>44266.411805555559</v>
      </c>
      <c r="B180" t="s">
        <v>13134</v>
      </c>
      <c r="C180" t="s">
        <v>13147</v>
      </c>
    </row>
    <row r="181" spans="1:3" x14ac:dyDescent="0.25">
      <c r="A181" s="5">
        <v>44266.413888888892</v>
      </c>
      <c r="B181" t="s">
        <v>13134</v>
      </c>
      <c r="C181" t="s">
        <v>13160</v>
      </c>
    </row>
    <row r="182" spans="1:3" x14ac:dyDescent="0.25">
      <c r="A182" s="5">
        <v>44266.413888888892</v>
      </c>
      <c r="B182" t="s">
        <v>13134</v>
      </c>
      <c r="C182" t="s">
        <v>13161</v>
      </c>
    </row>
    <row r="183" spans="1:3" x14ac:dyDescent="0.25">
      <c r="A183" s="5">
        <v>44266.414583333331</v>
      </c>
      <c r="B183" t="s">
        <v>13134</v>
      </c>
      <c r="C183" t="s">
        <v>13162</v>
      </c>
    </row>
    <row r="184" spans="1:3" x14ac:dyDescent="0.25">
      <c r="A184" s="5">
        <v>44266.414583333331</v>
      </c>
      <c r="B184" t="s">
        <v>13134</v>
      </c>
      <c r="C184" t="s">
        <v>13163</v>
      </c>
    </row>
    <row r="185" spans="1:3" x14ac:dyDescent="0.25">
      <c r="A185" s="5">
        <v>44266.414583333331</v>
      </c>
      <c r="B185" t="s">
        <v>13134</v>
      </c>
      <c r="C185" t="s">
        <v>13164</v>
      </c>
    </row>
    <row r="186" spans="1:3" x14ac:dyDescent="0.25">
      <c r="A186" s="5">
        <v>44266.414583333331</v>
      </c>
      <c r="B186" t="s">
        <v>13134</v>
      </c>
      <c r="C186" t="s">
        <v>13165</v>
      </c>
    </row>
    <row r="187" spans="1:3" x14ac:dyDescent="0.25">
      <c r="A187" s="5">
        <v>44266.414583333331</v>
      </c>
      <c r="B187" t="s">
        <v>13134</v>
      </c>
      <c r="C187" t="s">
        <v>13166</v>
      </c>
    </row>
    <row r="188" spans="1:3" x14ac:dyDescent="0.25">
      <c r="A188" s="5">
        <v>44266.414583333331</v>
      </c>
      <c r="B188" t="s">
        <v>13134</v>
      </c>
      <c r="C188" t="s">
        <v>13167</v>
      </c>
    </row>
    <row r="189" spans="1:3" x14ac:dyDescent="0.25">
      <c r="A189" s="5">
        <v>44266.414583333331</v>
      </c>
      <c r="B189" t="s">
        <v>13134</v>
      </c>
      <c r="C189" t="s">
        <v>13168</v>
      </c>
    </row>
    <row r="190" spans="1:3" x14ac:dyDescent="0.25">
      <c r="A190" s="5">
        <v>44266.415277777778</v>
      </c>
      <c r="B190" t="s">
        <v>13134</v>
      </c>
      <c r="C190" t="s">
        <v>13169</v>
      </c>
    </row>
    <row r="191" spans="1:3" x14ac:dyDescent="0.25">
      <c r="A191" s="5">
        <v>44266.42083333333</v>
      </c>
      <c r="B191" t="s">
        <v>13170</v>
      </c>
      <c r="C191" t="s">
        <v>13171</v>
      </c>
    </row>
    <row r="192" spans="1:3" x14ac:dyDescent="0.25">
      <c r="A192" s="5">
        <v>44266.42083333333</v>
      </c>
      <c r="B192" t="s">
        <v>13170</v>
      </c>
      <c r="C192" t="s">
        <v>13172</v>
      </c>
    </row>
    <row r="193" spans="1:3" x14ac:dyDescent="0.25">
      <c r="A193" s="5">
        <v>44266.42083333333</v>
      </c>
      <c r="B193" t="s">
        <v>13170</v>
      </c>
      <c r="C193" t="s">
        <v>13173</v>
      </c>
    </row>
    <row r="194" spans="1:3" x14ac:dyDescent="0.25">
      <c r="A194" s="5">
        <v>44266.42083333333</v>
      </c>
      <c r="B194" t="s">
        <v>13170</v>
      </c>
      <c r="C194" t="s">
        <v>13174</v>
      </c>
    </row>
    <row r="195" spans="1:3" x14ac:dyDescent="0.25">
      <c r="A195" s="5">
        <v>44266.42083333333</v>
      </c>
      <c r="B195" t="s">
        <v>13170</v>
      </c>
      <c r="C195" t="s">
        <v>13175</v>
      </c>
    </row>
    <row r="196" spans="1:3" x14ac:dyDescent="0.25">
      <c r="A196" s="5">
        <v>44266.42083333333</v>
      </c>
      <c r="B196" t="s">
        <v>13170</v>
      </c>
      <c r="C196" t="s">
        <v>13176</v>
      </c>
    </row>
    <row r="197" spans="1:3" x14ac:dyDescent="0.25">
      <c r="A197" s="5">
        <v>44266.42083333333</v>
      </c>
      <c r="B197" t="s">
        <v>13170</v>
      </c>
      <c r="C197" t="s">
        <v>13177</v>
      </c>
    </row>
    <row r="198" spans="1:3" x14ac:dyDescent="0.25">
      <c r="A198" s="5">
        <v>44266.42083333333</v>
      </c>
      <c r="B198" t="s">
        <v>13170</v>
      </c>
      <c r="C198" t="s">
        <v>13178</v>
      </c>
    </row>
    <row r="199" spans="1:3" x14ac:dyDescent="0.25">
      <c r="A199" s="5">
        <v>44266.42083333333</v>
      </c>
      <c r="B199" t="s">
        <v>13170</v>
      </c>
      <c r="C199" t="s">
        <v>13179</v>
      </c>
    </row>
    <row r="200" spans="1:3" x14ac:dyDescent="0.25">
      <c r="A200" s="5">
        <v>44266.42083333333</v>
      </c>
      <c r="B200" t="s">
        <v>13170</v>
      </c>
      <c r="C200" t="s">
        <v>13180</v>
      </c>
    </row>
    <row r="201" spans="1:3" x14ac:dyDescent="0.25">
      <c r="A201" s="5">
        <v>44266.42083333333</v>
      </c>
      <c r="B201" t="s">
        <v>13170</v>
      </c>
      <c r="C201" t="s">
        <v>13181</v>
      </c>
    </row>
    <row r="202" spans="1:3" x14ac:dyDescent="0.25">
      <c r="A202" s="5">
        <v>44266.42083333333</v>
      </c>
      <c r="B202" t="s">
        <v>13170</v>
      </c>
      <c r="C202" t="s">
        <v>13182</v>
      </c>
    </row>
    <row r="203" spans="1:3" x14ac:dyDescent="0.25">
      <c r="A203" s="5">
        <v>44266.42083333333</v>
      </c>
      <c r="B203" t="s">
        <v>13170</v>
      </c>
      <c r="C203" t="s">
        <v>13183</v>
      </c>
    </row>
    <row r="204" spans="1:3" x14ac:dyDescent="0.25">
      <c r="A204" s="5">
        <v>44266.42083333333</v>
      </c>
      <c r="B204" t="s">
        <v>13170</v>
      </c>
      <c r="C204" t="s">
        <v>13184</v>
      </c>
    </row>
    <row r="205" spans="1:3" x14ac:dyDescent="0.25">
      <c r="A205" s="5">
        <v>44266.42083333333</v>
      </c>
      <c r="B205" t="s">
        <v>13170</v>
      </c>
      <c r="C205" t="s">
        <v>13185</v>
      </c>
    </row>
    <row r="206" spans="1:3" x14ac:dyDescent="0.25">
      <c r="A206" s="5">
        <v>44266.42083333333</v>
      </c>
      <c r="B206" t="s">
        <v>13170</v>
      </c>
      <c r="C206" t="s">
        <v>13186</v>
      </c>
    </row>
    <row r="207" spans="1:3" x14ac:dyDescent="0.25">
      <c r="A207" s="5">
        <v>44266.42083333333</v>
      </c>
      <c r="B207" t="s">
        <v>13170</v>
      </c>
      <c r="C207" t="s">
        <v>13187</v>
      </c>
    </row>
    <row r="208" spans="1:3" x14ac:dyDescent="0.25">
      <c r="A208" s="5">
        <v>44266.42083333333</v>
      </c>
      <c r="B208" t="s">
        <v>13170</v>
      </c>
      <c r="C208" t="s">
        <v>13188</v>
      </c>
    </row>
    <row r="209" spans="1:4" x14ac:dyDescent="0.25">
      <c r="A209" s="5">
        <v>44266.42083333333</v>
      </c>
      <c r="B209" t="s">
        <v>13170</v>
      </c>
      <c r="C209" t="s">
        <v>13189</v>
      </c>
    </row>
    <row r="210" spans="1:4" x14ac:dyDescent="0.25">
      <c r="A210" s="5">
        <v>44266.42083333333</v>
      </c>
      <c r="B210" t="s">
        <v>13170</v>
      </c>
      <c r="C210" t="s">
        <v>13190</v>
      </c>
      <c r="D210" t="s">
        <v>13191</v>
      </c>
    </row>
    <row r="211" spans="1:4" x14ac:dyDescent="0.25">
      <c r="A211" s="5">
        <v>44266.42083333333</v>
      </c>
      <c r="B211" t="s">
        <v>13170</v>
      </c>
      <c r="C211" t="s">
        <v>13192</v>
      </c>
      <c r="D211" t="s">
        <v>13193</v>
      </c>
    </row>
    <row r="212" spans="1:4" x14ac:dyDescent="0.25">
      <c r="A212" s="5">
        <v>44266.42083333333</v>
      </c>
      <c r="B212" t="s">
        <v>13170</v>
      </c>
      <c r="C212" t="s">
        <v>13194</v>
      </c>
      <c r="D212" t="s">
        <v>13195</v>
      </c>
    </row>
    <row r="213" spans="1:4" x14ac:dyDescent="0.25">
      <c r="A213" s="5">
        <v>44266.42083333333</v>
      </c>
      <c r="B213" t="s">
        <v>13170</v>
      </c>
      <c r="C213" t="s">
        <v>13196</v>
      </c>
    </row>
    <row r="214" spans="1:4" x14ac:dyDescent="0.25">
      <c r="A214" s="5">
        <v>44266.42083333333</v>
      </c>
      <c r="B214" t="s">
        <v>13170</v>
      </c>
      <c r="C214" t="s">
        <v>13197</v>
      </c>
    </row>
    <row r="215" spans="1:4" x14ac:dyDescent="0.25">
      <c r="A215" s="5">
        <v>44266.42083333333</v>
      </c>
      <c r="B215" t="s">
        <v>13170</v>
      </c>
      <c r="C215" t="s">
        <v>13198</v>
      </c>
    </row>
    <row r="216" spans="1:4" x14ac:dyDescent="0.25">
      <c r="A216" s="5">
        <v>44266.42083333333</v>
      </c>
      <c r="B216" t="s">
        <v>13170</v>
      </c>
      <c r="C216" t="s">
        <v>13199</v>
      </c>
      <c r="D216" t="s">
        <v>13200</v>
      </c>
    </row>
    <row r="217" spans="1:4" x14ac:dyDescent="0.25">
      <c r="A217" s="5">
        <v>44266.42083333333</v>
      </c>
      <c r="B217" t="s">
        <v>13170</v>
      </c>
      <c r="C217" t="s">
        <v>13201</v>
      </c>
      <c r="D217" t="s">
        <v>13202</v>
      </c>
    </row>
    <row r="218" spans="1:4" x14ac:dyDescent="0.25">
      <c r="A218" s="5">
        <v>44266.42083333333</v>
      </c>
      <c r="B218" t="s">
        <v>13170</v>
      </c>
      <c r="C218" t="s">
        <v>13203</v>
      </c>
      <c r="D218" t="s">
        <v>13204</v>
      </c>
    </row>
    <row r="219" spans="1:4" x14ac:dyDescent="0.25">
      <c r="A219" s="5">
        <v>44266.42083333333</v>
      </c>
      <c r="B219" t="s">
        <v>13170</v>
      </c>
      <c r="C219" t="s">
        <v>13205</v>
      </c>
      <c r="D219" t="s">
        <v>13206</v>
      </c>
    </row>
    <row r="220" spans="1:4" x14ac:dyDescent="0.25">
      <c r="A220" s="5">
        <v>44266.42083333333</v>
      </c>
      <c r="B220" t="s">
        <v>13170</v>
      </c>
      <c r="C220" t="s">
        <v>13207</v>
      </c>
      <c r="D220" t="s">
        <v>13208</v>
      </c>
    </row>
    <row r="221" spans="1:4" x14ac:dyDescent="0.25">
      <c r="A221" s="5">
        <v>44266.42083333333</v>
      </c>
      <c r="B221" t="s">
        <v>13170</v>
      </c>
      <c r="C221" t="s">
        <v>13209</v>
      </c>
      <c r="D221" t="s">
        <v>13210</v>
      </c>
    </row>
    <row r="222" spans="1:4" x14ac:dyDescent="0.25">
      <c r="A222" s="5">
        <v>44266.42083333333</v>
      </c>
      <c r="B222" t="s">
        <v>13170</v>
      </c>
      <c r="C222" t="s">
        <v>13211</v>
      </c>
      <c r="D222" t="s">
        <v>13212</v>
      </c>
    </row>
    <row r="223" spans="1:4" x14ac:dyDescent="0.25">
      <c r="A223" s="5">
        <v>44266.421527777777</v>
      </c>
      <c r="B223" t="s">
        <v>13170</v>
      </c>
      <c r="C223" t="s">
        <v>13213</v>
      </c>
      <c r="D223" t="s">
        <v>13214</v>
      </c>
    </row>
    <row r="224" spans="1:4" x14ac:dyDescent="0.25">
      <c r="A224" s="5">
        <v>44266.421527777777</v>
      </c>
      <c r="B224" t="s">
        <v>13170</v>
      </c>
      <c r="C224" t="s">
        <v>13215</v>
      </c>
      <c r="D224" t="s">
        <v>13216</v>
      </c>
    </row>
    <row r="225" spans="1:6" x14ac:dyDescent="0.25">
      <c r="A225" s="5">
        <v>44266.421527777777</v>
      </c>
      <c r="B225" t="s">
        <v>13170</v>
      </c>
      <c r="C225" t="s">
        <v>13217</v>
      </c>
      <c r="D225" t="s">
        <v>13218</v>
      </c>
    </row>
    <row r="226" spans="1:6" x14ac:dyDescent="0.25">
      <c r="A226" s="5">
        <v>44266.421527777777</v>
      </c>
      <c r="B226" t="s">
        <v>13170</v>
      </c>
      <c r="C226" t="s">
        <v>13219</v>
      </c>
    </row>
    <row r="227" spans="1:6" x14ac:dyDescent="0.25">
      <c r="A227" s="5">
        <v>44266.421527777777</v>
      </c>
      <c r="B227" t="s">
        <v>13170</v>
      </c>
      <c r="C227" t="s">
        <v>13220</v>
      </c>
      <c r="D227" t="s">
        <v>13221</v>
      </c>
      <c r="E227" t="s">
        <v>13222</v>
      </c>
      <c r="F227" t="s">
        <v>13223</v>
      </c>
    </row>
    <row r="228" spans="1:6" x14ac:dyDescent="0.25">
      <c r="A228" s="5">
        <v>44266.421527777777</v>
      </c>
      <c r="B228" t="s">
        <v>13170</v>
      </c>
      <c r="C228">
        <v>0.37330000000000002</v>
      </c>
      <c r="D228">
        <v>0.34200000000000003</v>
      </c>
      <c r="E228">
        <v>0.34699999999999998</v>
      </c>
      <c r="F228" t="s">
        <v>13224</v>
      </c>
    </row>
    <row r="229" spans="1:6" x14ac:dyDescent="0.25">
      <c r="A229" s="5">
        <v>44266.421527777777</v>
      </c>
      <c r="B229" t="s">
        <v>13170</v>
      </c>
      <c r="C229">
        <v>0.1789</v>
      </c>
      <c r="D229">
        <v>0.2029</v>
      </c>
      <c r="E229">
        <v>0.25540000000000002</v>
      </c>
      <c r="F229" t="s">
        <v>13225</v>
      </c>
    </row>
    <row r="230" spans="1:6" x14ac:dyDescent="0.25">
      <c r="A230" s="5">
        <v>44266.421527777777</v>
      </c>
      <c r="B230" t="s">
        <v>13170</v>
      </c>
      <c r="C230">
        <v>1.6183000000000001</v>
      </c>
      <c r="D230">
        <v>1.4677</v>
      </c>
      <c r="E230">
        <v>1.7598</v>
      </c>
      <c r="F230" t="s">
        <v>13226</v>
      </c>
    </row>
    <row r="231" spans="1:6" x14ac:dyDescent="0.25">
      <c r="A231" s="5">
        <v>44266.421527777777</v>
      </c>
      <c r="B231" t="s">
        <v>13170</v>
      </c>
      <c r="C231">
        <v>-0.11119999999999999</v>
      </c>
      <c r="D231">
        <v>-3.15E-2</v>
      </c>
      <c r="E231">
        <v>-0.12809999999999999</v>
      </c>
      <c r="F231" t="s">
        <v>13227</v>
      </c>
    </row>
    <row r="232" spans="1:6" x14ac:dyDescent="0.25">
      <c r="A232" s="5">
        <v>44266.421527777777</v>
      </c>
      <c r="B232" t="s">
        <v>13170</v>
      </c>
      <c r="C232">
        <v>-1.7184999999999999</v>
      </c>
      <c r="D232">
        <v>-1.8345</v>
      </c>
      <c r="E232">
        <v>-2.0579999999999998</v>
      </c>
      <c r="F232" t="s">
        <v>13228</v>
      </c>
    </row>
    <row r="233" spans="1:6" x14ac:dyDescent="0.25">
      <c r="A233" s="5">
        <v>44266.421527777777</v>
      </c>
      <c r="B233" t="s">
        <v>13170</v>
      </c>
      <c r="C233">
        <v>-0.52339999999999998</v>
      </c>
      <c r="D233">
        <v>-0.20860000000000001</v>
      </c>
      <c r="E233">
        <v>-0.22459999999999999</v>
      </c>
      <c r="F233" t="s">
        <v>13229</v>
      </c>
    </row>
    <row r="234" spans="1:6" x14ac:dyDescent="0.25">
      <c r="A234" s="5">
        <v>44266.421527777777</v>
      </c>
      <c r="B234" t="s">
        <v>13170</v>
      </c>
      <c r="C234">
        <v>0.1331</v>
      </c>
      <c r="D234">
        <v>4.0000000000000002E-4</v>
      </c>
      <c r="E234">
        <v>-9.0800000000000006E-2</v>
      </c>
      <c r="F234" t="s">
        <v>13230</v>
      </c>
    </row>
    <row r="235" spans="1:6" x14ac:dyDescent="0.25">
      <c r="A235" s="5">
        <v>44266.421527777777</v>
      </c>
      <c r="B235" t="s">
        <v>13170</v>
      </c>
      <c r="C235">
        <v>0.505</v>
      </c>
      <c r="D235">
        <v>0.95979999999999999</v>
      </c>
      <c r="E235">
        <v>0.81520000000000004</v>
      </c>
      <c r="F235" t="s">
        <v>13231</v>
      </c>
    </row>
    <row r="236" spans="1:6" x14ac:dyDescent="0.25">
      <c r="A236" s="5">
        <v>44266.421527777777</v>
      </c>
      <c r="B236" t="s">
        <v>13170</v>
      </c>
      <c r="C236">
        <v>-1.5269999999999999</v>
      </c>
      <c r="D236">
        <v>-1.9015</v>
      </c>
      <c r="E236">
        <v>-1.8651</v>
      </c>
      <c r="F236" t="s">
        <v>13232</v>
      </c>
    </row>
    <row r="237" spans="1:6" x14ac:dyDescent="0.25">
      <c r="A237" s="5">
        <v>44266.421527777777</v>
      </c>
      <c r="B237" t="s">
        <v>13170</v>
      </c>
      <c r="C237">
        <v>1.4349000000000001</v>
      </c>
      <c r="D237">
        <v>1.635</v>
      </c>
      <c r="E237">
        <v>1.8290999999999999</v>
      </c>
      <c r="F237" t="s">
        <v>13233</v>
      </c>
    </row>
    <row r="238" spans="1:6" x14ac:dyDescent="0.25">
      <c r="A238" s="5">
        <v>44266.421527777777</v>
      </c>
      <c r="B238" t="s">
        <v>13170</v>
      </c>
      <c r="C238">
        <v>0</v>
      </c>
      <c r="D238">
        <v>0</v>
      </c>
      <c r="E238">
        <v>0</v>
      </c>
      <c r="F238" t="s">
        <v>13234</v>
      </c>
    </row>
    <row r="239" spans="1:6" x14ac:dyDescent="0.25">
      <c r="A239" s="5">
        <v>44266.421527777777</v>
      </c>
      <c r="B239" t="s">
        <v>13170</v>
      </c>
      <c r="C239">
        <v>0.29360000000000003</v>
      </c>
      <c r="D239">
        <v>0.39810000000000001</v>
      </c>
      <c r="E239">
        <v>0.3246</v>
      </c>
      <c r="F239" t="s">
        <v>13235</v>
      </c>
    </row>
    <row r="240" spans="1:6" x14ac:dyDescent="0.25">
      <c r="A240" s="5">
        <v>44266.421527777777</v>
      </c>
      <c r="B240" t="s">
        <v>13170</v>
      </c>
      <c r="C240">
        <v>7.0800000000000002E-2</v>
      </c>
      <c r="D240">
        <v>6.1899999999999997E-2</v>
      </c>
      <c r="E240">
        <v>0.1061</v>
      </c>
      <c r="F240" t="s">
        <v>13236</v>
      </c>
    </row>
    <row r="241" spans="1:6" x14ac:dyDescent="0.25">
      <c r="A241" s="5">
        <v>44266.421527777777</v>
      </c>
      <c r="B241" t="s">
        <v>13170</v>
      </c>
      <c r="C241">
        <v>-0.15409999999999999</v>
      </c>
      <c r="D241">
        <v>-0.21859999999999999</v>
      </c>
      <c r="E241">
        <v>-0.23300000000000001</v>
      </c>
      <c r="F241" t="s">
        <v>13237</v>
      </c>
    </row>
    <row r="242" spans="1:6" x14ac:dyDescent="0.25">
      <c r="A242" s="5">
        <v>44266.421527777777</v>
      </c>
      <c r="B242" t="s">
        <v>13170</v>
      </c>
      <c r="C242">
        <v>-0.36130000000000001</v>
      </c>
      <c r="D242">
        <v>-0.42220000000000002</v>
      </c>
      <c r="E242">
        <v>-0.36</v>
      </c>
      <c r="F242" t="s">
        <v>13238</v>
      </c>
    </row>
    <row r="243" spans="1:6" x14ac:dyDescent="0.25">
      <c r="A243" s="5">
        <v>44266.421527777777</v>
      </c>
      <c r="B243" t="s">
        <v>13170</v>
      </c>
      <c r="C243">
        <v>-0.38009999999999999</v>
      </c>
      <c r="D243">
        <v>-0.45229999999999998</v>
      </c>
      <c r="E243">
        <v>-0.40949999999999998</v>
      </c>
      <c r="F243" t="s">
        <v>13239</v>
      </c>
    </row>
    <row r="244" spans="1:6" x14ac:dyDescent="0.25">
      <c r="A244" s="5">
        <v>44266.421527777777</v>
      </c>
      <c r="B244" t="s">
        <v>13170</v>
      </c>
      <c r="C244">
        <v>-0.37540000000000001</v>
      </c>
      <c r="D244">
        <v>-0.34810000000000002</v>
      </c>
      <c r="E244">
        <v>-0.40550000000000003</v>
      </c>
      <c r="F244" t="s">
        <v>46</v>
      </c>
    </row>
    <row r="245" spans="1:6" x14ac:dyDescent="0.25">
      <c r="A245" s="5">
        <v>44266.421527777777</v>
      </c>
      <c r="B245" t="s">
        <v>13170</v>
      </c>
      <c r="C245">
        <v>-0.219</v>
      </c>
      <c r="D245">
        <v>-0.20469999999999999</v>
      </c>
      <c r="E245">
        <v>-0.14779999999999999</v>
      </c>
      <c r="F245" t="s">
        <v>13240</v>
      </c>
    </row>
    <row r="246" spans="1:6" x14ac:dyDescent="0.25">
      <c r="A246" s="5">
        <v>44266.421527777777</v>
      </c>
      <c r="B246" t="s">
        <v>13170</v>
      </c>
      <c r="C246">
        <v>-1.0285</v>
      </c>
      <c r="D246">
        <v>-0.9718</v>
      </c>
      <c r="E246">
        <v>-0.90129999999999999</v>
      </c>
      <c r="F246" t="s">
        <v>13241</v>
      </c>
    </row>
    <row r="247" spans="1:6" x14ac:dyDescent="0.25">
      <c r="A247" s="5">
        <v>44266.421527777777</v>
      </c>
      <c r="B247" t="s">
        <v>13170</v>
      </c>
      <c r="C247">
        <v>0.40050000000000002</v>
      </c>
      <c r="D247">
        <v>9.4E-2</v>
      </c>
      <c r="E247">
        <v>0.27889999999999998</v>
      </c>
      <c r="F247" t="s">
        <v>13242</v>
      </c>
    </row>
    <row r="248" spans="1:6" x14ac:dyDescent="0.25">
      <c r="A248" s="5">
        <v>44266.421527777777</v>
      </c>
      <c r="B248" t="s">
        <v>13170</v>
      </c>
      <c r="C248">
        <v>-0.31309999999999999</v>
      </c>
      <c r="D248">
        <v>-0.26379999999999998</v>
      </c>
      <c r="E248">
        <v>-0.27300000000000002</v>
      </c>
      <c r="F248" t="s">
        <v>13243</v>
      </c>
    </row>
    <row r="249" spans="1:6" x14ac:dyDescent="0.25">
      <c r="A249" s="5">
        <v>44266.421527777777</v>
      </c>
      <c r="B249" t="s">
        <v>13170</v>
      </c>
      <c r="C249">
        <v>0.17960000000000001</v>
      </c>
      <c r="D249">
        <v>0.15329999999999999</v>
      </c>
      <c r="E249">
        <v>0.1067</v>
      </c>
      <c r="F249" t="s">
        <v>13244</v>
      </c>
    </row>
    <row r="250" spans="1:6" x14ac:dyDescent="0.25">
      <c r="A250" s="5">
        <v>44266.421527777777</v>
      </c>
      <c r="B250" t="s">
        <v>13170</v>
      </c>
      <c r="C250">
        <v>-0.43230000000000002</v>
      </c>
      <c r="D250">
        <v>-0.95109999999999995</v>
      </c>
      <c r="E250">
        <v>-1.0794999999999999</v>
      </c>
      <c r="F250" t="s">
        <v>13245</v>
      </c>
    </row>
    <row r="251" spans="1:6" x14ac:dyDescent="0.25">
      <c r="A251" s="5">
        <v>44266.421527777777</v>
      </c>
      <c r="B251" t="s">
        <v>13170</v>
      </c>
      <c r="C251">
        <v>1.1966000000000001</v>
      </c>
      <c r="D251">
        <v>1.9836</v>
      </c>
      <c r="E251">
        <v>1.8065</v>
      </c>
      <c r="F251" t="s">
        <v>13246</v>
      </c>
    </row>
    <row r="252" spans="1:6" x14ac:dyDescent="0.25">
      <c r="A252" s="5">
        <v>44266.421527777777</v>
      </c>
      <c r="B252" t="s">
        <v>13170</v>
      </c>
      <c r="C252">
        <v>0.40789999999999998</v>
      </c>
      <c r="D252">
        <v>0.41439999999999999</v>
      </c>
      <c r="E252">
        <v>0.34649999999999997</v>
      </c>
      <c r="F252" t="s">
        <v>13247</v>
      </c>
    </row>
    <row r="253" spans="1:6" x14ac:dyDescent="0.25">
      <c r="A253" s="5">
        <v>44266.421527777777</v>
      </c>
      <c r="B253" t="s">
        <v>13170</v>
      </c>
      <c r="C253">
        <v>1.0278</v>
      </c>
      <c r="D253">
        <v>0.95369999999999999</v>
      </c>
      <c r="E253">
        <v>0.89710000000000001</v>
      </c>
      <c r="F253" t="s">
        <v>13248</v>
      </c>
    </row>
    <row r="254" spans="1:6" x14ac:dyDescent="0.25">
      <c r="A254" s="5">
        <v>44266.421527777777</v>
      </c>
      <c r="B254" t="s">
        <v>13170</v>
      </c>
      <c r="C254">
        <v>-6.4199999999999993E-2</v>
      </c>
      <c r="D254">
        <v>-2.7900000000000001E-2</v>
      </c>
      <c r="E254">
        <v>-6.7999999999999996E-3</v>
      </c>
      <c r="F254" t="s">
        <v>13249</v>
      </c>
    </row>
    <row r="255" spans="1:6" x14ac:dyDescent="0.25">
      <c r="A255" s="5">
        <v>44266.421527777777</v>
      </c>
      <c r="B255" t="s">
        <v>13170</v>
      </c>
      <c r="C255">
        <v>-0.1226</v>
      </c>
      <c r="D255">
        <v>-3.6700000000000003E-2</v>
      </c>
      <c r="E255">
        <v>-0.20469999999999999</v>
      </c>
      <c r="F255" t="s">
        <v>13250</v>
      </c>
    </row>
    <row r="256" spans="1:6" x14ac:dyDescent="0.25">
      <c r="A256" s="5">
        <v>44266.421527777777</v>
      </c>
      <c r="B256" t="s">
        <v>13170</v>
      </c>
      <c r="C256">
        <v>-0.38109999999999999</v>
      </c>
      <c r="D256">
        <v>-0.1409</v>
      </c>
      <c r="E256">
        <v>-0.27939999999999998</v>
      </c>
      <c r="F256" t="s">
        <v>13251</v>
      </c>
    </row>
    <row r="257" spans="1:8" x14ac:dyDescent="0.25">
      <c r="A257" s="5">
        <v>44266.421527777777</v>
      </c>
      <c r="B257" t="s">
        <v>13170</v>
      </c>
      <c r="C257">
        <v>0.18360000000000001</v>
      </c>
      <c r="D257">
        <v>6.9900000000000004E-2</v>
      </c>
      <c r="E257">
        <v>0.13539999999999999</v>
      </c>
      <c r="F257" t="s">
        <v>13252</v>
      </c>
    </row>
    <row r="258" spans="1:8" x14ac:dyDescent="0.25">
      <c r="A258" s="5">
        <v>44266.421527777777</v>
      </c>
      <c r="B258" t="s">
        <v>13170</v>
      </c>
      <c r="C258">
        <v>-0.33760000000000001</v>
      </c>
      <c r="D258">
        <v>-0.43519999999999998</v>
      </c>
      <c r="E258">
        <v>-0.33379999999999999</v>
      </c>
      <c r="F258" t="s">
        <v>13253</v>
      </c>
    </row>
    <row r="259" spans="1:8" x14ac:dyDescent="0.25">
      <c r="A259" s="5">
        <v>44266.421527777777</v>
      </c>
      <c r="B259" t="s">
        <v>13170</v>
      </c>
      <c r="C259">
        <v>-0.31080000000000002</v>
      </c>
      <c r="D259">
        <v>-0.1575</v>
      </c>
      <c r="E259">
        <v>-0.18909999999999999</v>
      </c>
      <c r="F259" t="s">
        <v>13254</v>
      </c>
    </row>
    <row r="260" spans="1:8" x14ac:dyDescent="0.25">
      <c r="A260" s="5">
        <v>44266.421527777777</v>
      </c>
      <c r="B260" t="s">
        <v>13170</v>
      </c>
      <c r="C260">
        <v>-2.1431</v>
      </c>
      <c r="D260">
        <v>-2.3391000000000002</v>
      </c>
      <c r="E260">
        <v>-2.2302</v>
      </c>
      <c r="F260" t="s">
        <v>13255</v>
      </c>
    </row>
    <row r="261" spans="1:8" x14ac:dyDescent="0.25">
      <c r="A261" s="5">
        <v>44266.421527777777</v>
      </c>
      <c r="B261" t="s">
        <v>13170</v>
      </c>
      <c r="C261" t="s">
        <v>13256</v>
      </c>
    </row>
    <row r="262" spans="1:8" x14ac:dyDescent="0.25">
      <c r="A262" s="5">
        <v>44266.421527777777</v>
      </c>
      <c r="B262" t="s">
        <v>13170</v>
      </c>
      <c r="C262" t="s">
        <v>13257</v>
      </c>
    </row>
    <row r="263" spans="1:8" x14ac:dyDescent="0.25">
      <c r="A263" s="5">
        <v>44266.421527777777</v>
      </c>
      <c r="B263" t="s">
        <v>13170</v>
      </c>
      <c r="C263" t="s">
        <v>13258</v>
      </c>
    </row>
    <row r="264" spans="1:8" x14ac:dyDescent="0.25">
      <c r="A264" s="5">
        <v>44266.421527777777</v>
      </c>
      <c r="B264" t="s">
        <v>13170</v>
      </c>
      <c r="C264" t="s">
        <v>13259</v>
      </c>
    </row>
    <row r="265" spans="1:8" x14ac:dyDescent="0.25">
      <c r="A265" s="5">
        <v>44266.421527777777</v>
      </c>
      <c r="B265" t="s">
        <v>13170</v>
      </c>
      <c r="C265" t="s">
        <v>13260</v>
      </c>
    </row>
    <row r="266" spans="1:8" x14ac:dyDescent="0.25">
      <c r="A266" s="5">
        <v>44266.421527777777</v>
      </c>
      <c r="B266" t="s">
        <v>13170</v>
      </c>
      <c r="C266" t="s">
        <v>13261</v>
      </c>
    </row>
    <row r="267" spans="1:8" x14ac:dyDescent="0.25">
      <c r="A267" s="5">
        <v>44266.421527777777</v>
      </c>
      <c r="B267" t="s">
        <v>13170</v>
      </c>
      <c r="C267" t="s">
        <v>13262</v>
      </c>
      <c r="D267" t="s">
        <v>13263</v>
      </c>
      <c r="E267" t="s">
        <v>13264</v>
      </c>
      <c r="F267" t="s">
        <v>13265</v>
      </c>
      <c r="G267" t="s">
        <v>13266</v>
      </c>
      <c r="H267" t="s">
        <v>13267</v>
      </c>
    </row>
    <row r="268" spans="1:8" x14ac:dyDescent="0.25">
      <c r="A268" s="5">
        <v>44266.421527777777</v>
      </c>
      <c r="B268" t="s">
        <v>13170</v>
      </c>
      <c r="C268" t="s">
        <v>13268</v>
      </c>
    </row>
    <row r="269" spans="1:8" x14ac:dyDescent="0.25">
      <c r="A269" s="5">
        <v>44266.421527777777</v>
      </c>
      <c r="B269" t="s">
        <v>13170</v>
      </c>
      <c r="C269" t="s">
        <v>13269</v>
      </c>
    </row>
    <row r="270" spans="1:8" x14ac:dyDescent="0.25">
      <c r="A270" s="5">
        <v>44266.421527777777</v>
      </c>
      <c r="B270" t="s">
        <v>13170</v>
      </c>
      <c r="C270" t="s">
        <v>13270</v>
      </c>
    </row>
    <row r="271" spans="1:8" x14ac:dyDescent="0.25">
      <c r="A271" s="5">
        <v>44266.421527777777</v>
      </c>
      <c r="B271" t="s">
        <v>13271</v>
      </c>
      <c r="C271" t="s">
        <v>13272</v>
      </c>
    </row>
    <row r="272" spans="1:8" x14ac:dyDescent="0.25">
      <c r="A272" s="5">
        <v>44266.421527777777</v>
      </c>
      <c r="B272" t="s">
        <v>13271</v>
      </c>
      <c r="C272" t="s">
        <v>13273</v>
      </c>
    </row>
    <row r="273" spans="1:3" x14ac:dyDescent="0.25">
      <c r="A273" s="5">
        <v>44266.421527777777</v>
      </c>
      <c r="B273" t="s">
        <v>13271</v>
      </c>
      <c r="C273" t="s">
        <v>13274</v>
      </c>
    </row>
    <row r="274" spans="1:3" x14ac:dyDescent="0.25">
      <c r="A274" s="5">
        <v>44266.421527777777</v>
      </c>
      <c r="B274" t="s">
        <v>13271</v>
      </c>
      <c r="C274" t="s">
        <v>13275</v>
      </c>
    </row>
    <row r="275" spans="1:3" x14ac:dyDescent="0.25">
      <c r="A275" s="5">
        <v>44266.42291666667</v>
      </c>
      <c r="B275" t="s">
        <v>13271</v>
      </c>
      <c r="C275" t="s">
        <v>13276</v>
      </c>
    </row>
    <row r="276" spans="1:3" x14ac:dyDescent="0.25">
      <c r="A276" s="5">
        <v>44266.42291666667</v>
      </c>
      <c r="B276" t="s">
        <v>13271</v>
      </c>
      <c r="C276" t="s">
        <v>13277</v>
      </c>
    </row>
    <row r="277" spans="1:3" x14ac:dyDescent="0.25">
      <c r="A277" s="5">
        <v>44266.42291666667</v>
      </c>
      <c r="B277" t="s">
        <v>13271</v>
      </c>
      <c r="C277" t="s">
        <v>13278</v>
      </c>
    </row>
    <row r="278" spans="1:3" x14ac:dyDescent="0.25">
      <c r="A278" s="5">
        <v>44266.42291666667</v>
      </c>
      <c r="B278" t="s">
        <v>13271</v>
      </c>
      <c r="C278" t="s">
        <v>13279</v>
      </c>
    </row>
    <row r="279" spans="1:3" x14ac:dyDescent="0.25">
      <c r="A279" s="5">
        <v>44266.42291666667</v>
      </c>
      <c r="B279" t="s">
        <v>13271</v>
      </c>
      <c r="C279" t="s">
        <v>13280</v>
      </c>
    </row>
    <row r="280" spans="1:3" x14ac:dyDescent="0.25">
      <c r="A280" s="5">
        <v>44266.42291666667</v>
      </c>
      <c r="B280" t="s">
        <v>13271</v>
      </c>
      <c r="C280" t="s">
        <v>13281</v>
      </c>
    </row>
    <row r="281" spans="1:3" x14ac:dyDescent="0.25">
      <c r="A281" s="5">
        <v>44266.42291666667</v>
      </c>
      <c r="B281" t="s">
        <v>13271</v>
      </c>
      <c r="C281" t="s">
        <v>13282</v>
      </c>
    </row>
    <row r="282" spans="1:3" x14ac:dyDescent="0.25">
      <c r="A282" s="5">
        <v>44266.42291666667</v>
      </c>
      <c r="B282" t="s">
        <v>13271</v>
      </c>
      <c r="C282" t="s">
        <v>13283</v>
      </c>
    </row>
    <row r="283" spans="1:3" x14ac:dyDescent="0.25">
      <c r="A283" s="5">
        <v>44266.42291666667</v>
      </c>
      <c r="B283" t="s">
        <v>13271</v>
      </c>
      <c r="C283" t="s">
        <v>13284</v>
      </c>
    </row>
    <row r="284" spans="1:3" x14ac:dyDescent="0.25">
      <c r="A284" s="5">
        <v>44266.423611111109</v>
      </c>
      <c r="B284" t="s">
        <v>13271</v>
      </c>
      <c r="C284" t="s">
        <v>13285</v>
      </c>
    </row>
    <row r="285" spans="1:3" x14ac:dyDescent="0.25">
      <c r="A285" s="5">
        <v>44266.424305555556</v>
      </c>
      <c r="B285" t="s">
        <v>13271</v>
      </c>
      <c r="C285" t="s">
        <v>13286</v>
      </c>
    </row>
    <row r="286" spans="1:3" x14ac:dyDescent="0.25">
      <c r="A286" s="5">
        <v>44266.425000000003</v>
      </c>
      <c r="B286" t="s">
        <v>13271</v>
      </c>
      <c r="C286" t="s">
        <v>13285</v>
      </c>
    </row>
    <row r="287" spans="1:3" x14ac:dyDescent="0.25">
      <c r="A287" s="5">
        <v>44266.425694444442</v>
      </c>
      <c r="B287" t="s">
        <v>13271</v>
      </c>
      <c r="C287" t="s">
        <v>13285</v>
      </c>
    </row>
    <row r="288" spans="1:3" x14ac:dyDescent="0.25">
      <c r="A288" s="5">
        <v>44266.426388888889</v>
      </c>
      <c r="B288" t="s">
        <v>13271</v>
      </c>
      <c r="C288" t="s">
        <v>13287</v>
      </c>
    </row>
    <row r="289" spans="1:3" x14ac:dyDescent="0.25">
      <c r="A289" s="5">
        <v>44266.426388888889</v>
      </c>
      <c r="B289" t="s">
        <v>13271</v>
      </c>
      <c r="C289" t="s">
        <v>13288</v>
      </c>
    </row>
    <row r="290" spans="1:3" x14ac:dyDescent="0.25">
      <c r="A290" s="5">
        <v>44266.426388888889</v>
      </c>
      <c r="B290" t="s">
        <v>13129</v>
      </c>
      <c r="C290" t="s">
        <v>13289</v>
      </c>
    </row>
    <row r="291" spans="1:3" x14ac:dyDescent="0.25">
      <c r="A291" s="5">
        <v>44266.426388888889</v>
      </c>
      <c r="B291" t="s">
        <v>13129</v>
      </c>
      <c r="C291" t="s">
        <v>13290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7"/>
  <sheetViews>
    <sheetView tabSelected="1" workbookViewId="0">
      <selection sqref="A1:XFD1"/>
    </sheetView>
  </sheetViews>
  <sheetFormatPr defaultRowHeight="15" x14ac:dyDescent="0.25"/>
  <sheetData>
    <row r="1" spans="1:1" x14ac:dyDescent="0.25">
      <c r="A1" t="s">
        <v>13031</v>
      </c>
    </row>
    <row r="2" spans="1:1" x14ac:dyDescent="0.25">
      <c r="A2" t="s">
        <v>13291</v>
      </c>
    </row>
    <row r="3" spans="1:1" x14ac:dyDescent="0.25">
      <c r="A3" t="s">
        <v>13031</v>
      </c>
    </row>
    <row r="4" spans="1:1" x14ac:dyDescent="0.25">
      <c r="A4" t="s">
        <v>13033</v>
      </c>
    </row>
    <row r="5" spans="1:1" x14ac:dyDescent="0.25">
      <c r="A5" t="s">
        <v>13292</v>
      </c>
    </row>
    <row r="6" spans="1:1" x14ac:dyDescent="0.25">
      <c r="A6" t="s">
        <v>13293</v>
      </c>
    </row>
    <row r="7" spans="1:1" x14ac:dyDescent="0.25">
      <c r="A7" t="s">
        <v>13294</v>
      </c>
    </row>
    <row r="8" spans="1:1" x14ac:dyDescent="0.25">
      <c r="A8" t="s">
        <v>13295</v>
      </c>
    </row>
    <row r="9" spans="1:1" x14ac:dyDescent="0.25">
      <c r="A9" t="s">
        <v>13038</v>
      </c>
    </row>
    <row r="12" spans="1:1" x14ac:dyDescent="0.25">
      <c r="A12" t="s">
        <v>13039</v>
      </c>
    </row>
    <row r="13" spans="1:1" x14ac:dyDescent="0.25">
      <c r="A13" t="s">
        <v>13040</v>
      </c>
    </row>
    <row r="14" spans="1:1" x14ac:dyDescent="0.25">
      <c r="A14" t="s">
        <v>13039</v>
      </c>
    </row>
    <row r="16" spans="1:1" x14ac:dyDescent="0.25">
      <c r="A16" t="s">
        <v>13296</v>
      </c>
    </row>
    <row r="17" spans="1:1" x14ac:dyDescent="0.25">
      <c r="A17" t="s">
        <v>13297</v>
      </c>
    </row>
    <row r="18" spans="1:1" x14ac:dyDescent="0.25">
      <c r="A18" t="s">
        <v>13298</v>
      </c>
    </row>
    <row r="19" spans="1:1" x14ac:dyDescent="0.25">
      <c r="A19" t="s">
        <v>13299</v>
      </c>
    </row>
    <row r="20" spans="1:1" x14ac:dyDescent="0.25">
      <c r="A20" t="s">
        <v>13300</v>
      </c>
    </row>
    <row r="21" spans="1:1" x14ac:dyDescent="0.25">
      <c r="A21" t="s">
        <v>13301</v>
      </c>
    </row>
    <row r="22" spans="1:1" x14ac:dyDescent="0.25">
      <c r="A22" t="s">
        <v>13302</v>
      </c>
    </row>
    <row r="23" spans="1:1" x14ac:dyDescent="0.25">
      <c r="A23" t="s">
        <v>13303</v>
      </c>
    </row>
    <row r="25" spans="1:1" x14ac:dyDescent="0.25">
      <c r="A25" t="s">
        <v>13304</v>
      </c>
    </row>
    <row r="26" spans="1:1" x14ac:dyDescent="0.25">
      <c r="A26" t="s">
        <v>13305</v>
      </c>
    </row>
    <row r="28" spans="1:1" x14ac:dyDescent="0.25">
      <c r="A28" t="s">
        <v>13306</v>
      </c>
    </row>
    <row r="29" spans="1:1" x14ac:dyDescent="0.25">
      <c r="A29" t="s">
        <v>13307</v>
      </c>
    </row>
    <row r="30" spans="1:1" x14ac:dyDescent="0.25">
      <c r="A30" t="s">
        <v>13308</v>
      </c>
    </row>
    <row r="32" spans="1:1" x14ac:dyDescent="0.25">
      <c r="A32" t="s">
        <v>13039</v>
      </c>
    </row>
    <row r="33" spans="1:1" x14ac:dyDescent="0.25">
      <c r="A33" t="s">
        <v>13309</v>
      </c>
    </row>
    <row r="34" spans="1:1" x14ac:dyDescent="0.25">
      <c r="A34" t="s">
        <v>13039</v>
      </c>
    </row>
    <row r="35" spans="1:1" x14ac:dyDescent="0.25">
      <c r="A35" t="s">
        <v>13310</v>
      </c>
    </row>
    <row r="36" spans="1:1" x14ac:dyDescent="0.25">
      <c r="A36" t="e">
        <f>- Spectra to Store:  Identified or Quantified</f>
        <v>#NAME?</v>
      </c>
    </row>
    <row r="37" spans="1:1" x14ac:dyDescent="0.25">
      <c r="A37" t="e">
        <f>- Feature Traces to Store:  All</f>
        <v>#NAME?</v>
      </c>
    </row>
    <row r="39" spans="1:1" x14ac:dyDescent="0.25">
      <c r="A39" t="s">
        <v>13311</v>
      </c>
    </row>
    <row r="40" spans="1:1" x14ac:dyDescent="0.25">
      <c r="A40" t="e">
        <f>- Merge Mode:  Globally by Search Engine Type</f>
        <v>#NAME?</v>
      </c>
    </row>
    <row r="42" spans="1:1" x14ac:dyDescent="0.25">
      <c r="A42" t="s">
        <v>13312</v>
      </c>
    </row>
    <row r="43" spans="1:1" x14ac:dyDescent="0.25">
      <c r="A43" t="e">
        <f>- Reported FASTA Title Lines:  Best match</f>
        <v>#NAME?</v>
      </c>
    </row>
    <row r="44" spans="1:1" x14ac:dyDescent="0.25">
      <c r="A44" t="e">
        <f>- Title Line Rule:  standard</f>
        <v>#NAME?</v>
      </c>
    </row>
    <row r="46" spans="1:1" x14ac:dyDescent="0.25">
      <c r="A46" t="s">
        <v>13313</v>
      </c>
    </row>
    <row r="47" spans="1:1" x14ac:dyDescent="0.25">
      <c r="A47" t="s">
        <v>13111</v>
      </c>
    </row>
    <row r="48" spans="1:1" x14ac:dyDescent="0.25">
      <c r="A48" t="s">
        <v>13112</v>
      </c>
    </row>
    <row r="49" spans="1:1" x14ac:dyDescent="0.25">
      <c r="A49" t="s">
        <v>13314</v>
      </c>
    </row>
    <row r="51" spans="1:1" x14ac:dyDescent="0.25">
      <c r="A51" t="s">
        <v>13315</v>
      </c>
    </row>
    <row r="52" spans="1:1" x14ac:dyDescent="0.25">
      <c r="A52" t="e">
        <f ca="1">- MSF File(s):  D:\cnelson\031021\CN030221_031021_PD2_4\CN030221_031021_19721.msf</f>
        <v>#NAME?</v>
      </c>
    </row>
    <row r="54" spans="1:1" x14ac:dyDescent="0.25">
      <c r="A54" t="s">
        <v>13039</v>
      </c>
    </row>
    <row r="55" spans="1:1" x14ac:dyDescent="0.25">
      <c r="A55" t="s">
        <v>13316</v>
      </c>
    </row>
    <row r="56" spans="1:1" x14ac:dyDescent="0.25">
      <c r="A56" t="s">
        <v>13039</v>
      </c>
    </row>
    <row r="57" spans="1:1" x14ac:dyDescent="0.25">
      <c r="A57" t="s">
        <v>13317</v>
      </c>
    </row>
    <row r="58" spans="1:1" x14ac:dyDescent="0.25">
      <c r="A58" t="s">
        <v>13318</v>
      </c>
    </row>
    <row r="60" spans="1:1" x14ac:dyDescent="0.25">
      <c r="A60" t="s">
        <v>13039</v>
      </c>
    </row>
    <row r="61" spans="1:1" x14ac:dyDescent="0.25">
      <c r="A61" t="s">
        <v>13319</v>
      </c>
    </row>
    <row r="62" spans="1:1" x14ac:dyDescent="0.25">
      <c r="A62" t="s">
        <v>13039</v>
      </c>
    </row>
    <row r="63" spans="1:1" x14ac:dyDescent="0.25">
      <c r="A63" t="s">
        <v>13320</v>
      </c>
    </row>
    <row r="64" spans="1:1" x14ac:dyDescent="0.25">
      <c r="A64" t="e">
        <f>- Validation Mode:  Automatic (Control Peptide level error rate if possible)</f>
        <v>#NAME?</v>
      </c>
    </row>
    <row r="65" spans="1:1" x14ac:dyDescent="0.25">
      <c r="A65" t="s">
        <v>13321</v>
      </c>
    </row>
    <row r="66" spans="1:1" x14ac:dyDescent="0.25">
      <c r="A66" t="s">
        <v>13322</v>
      </c>
    </row>
    <row r="67" spans="1:1" x14ac:dyDescent="0.25">
      <c r="A67" t="s">
        <v>13323</v>
      </c>
    </row>
    <row r="68" spans="1:1" x14ac:dyDescent="0.25">
      <c r="A68" t="s">
        <v>13324</v>
      </c>
    </row>
    <row r="70" spans="1:1" x14ac:dyDescent="0.25">
      <c r="A70" t="s">
        <v>13325</v>
      </c>
    </row>
    <row r="71" spans="1:1" x14ac:dyDescent="0.25">
      <c r="A71" t="e">
        <f>- Validation based on:  q-Value</f>
        <v>#NAME?</v>
      </c>
    </row>
    <row r="72" spans="1:1" x14ac:dyDescent="0.25">
      <c r="A72" t="e">
        <f>- Target/Decoy Selection for PSM level FDR Calculation based on Score:  Automatic</f>
        <v>#NAME?</v>
      </c>
    </row>
    <row r="73" spans="1:1" x14ac:dyDescent="0.25">
      <c r="A73" t="s">
        <v>13326</v>
      </c>
    </row>
    <row r="75" spans="1:1" x14ac:dyDescent="0.25">
      <c r="A75" t="s">
        <v>13039</v>
      </c>
    </row>
    <row r="76" spans="1:1" x14ac:dyDescent="0.25">
      <c r="A76" t="s">
        <v>13327</v>
      </c>
    </row>
    <row r="77" spans="1:1" x14ac:dyDescent="0.25">
      <c r="A77" t="s">
        <v>13039</v>
      </c>
    </row>
    <row r="78" spans="1:1" x14ac:dyDescent="0.25">
      <c r="A78" t="s">
        <v>13328</v>
      </c>
    </row>
    <row r="79" spans="1:1" x14ac:dyDescent="0.25">
      <c r="A79" t="e">
        <f>- Peptide Confidence At Least:  High</f>
        <v>#NAME?</v>
      </c>
    </row>
    <row r="80" spans="1:1" x14ac:dyDescent="0.25">
      <c r="A80" t="s">
        <v>13329</v>
      </c>
    </row>
    <row r="81" spans="1:1" x14ac:dyDescent="0.25">
      <c r="A81" t="s">
        <v>13330</v>
      </c>
    </row>
    <row r="82" spans="1:1" x14ac:dyDescent="0.25">
      <c r="A82" t="s">
        <v>13331</v>
      </c>
    </row>
    <row r="84" spans="1:1" x14ac:dyDescent="0.25">
      <c r="A84" t="s">
        <v>13332</v>
      </c>
    </row>
    <row r="85" spans="1:1" x14ac:dyDescent="0.25">
      <c r="A85" t="s">
        <v>13333</v>
      </c>
    </row>
    <row r="86" spans="1:1" x14ac:dyDescent="0.25">
      <c r="A86" t="s">
        <v>13334</v>
      </c>
    </row>
    <row r="87" spans="1:1" x14ac:dyDescent="0.25">
      <c r="A87" t="s">
        <v>13335</v>
      </c>
    </row>
    <row r="89" spans="1:1" x14ac:dyDescent="0.25">
      <c r="A89" t="s">
        <v>13039</v>
      </c>
    </row>
    <row r="90" spans="1:1" x14ac:dyDescent="0.25">
      <c r="A90" t="s">
        <v>13336</v>
      </c>
    </row>
    <row r="91" spans="1:1" x14ac:dyDescent="0.25">
      <c r="A91" t="s">
        <v>13039</v>
      </c>
    </row>
    <row r="92" spans="1:1" x14ac:dyDescent="0.25">
      <c r="A92" t="s">
        <v>13337</v>
      </c>
    </row>
    <row r="94" spans="1:1" x14ac:dyDescent="0.25">
      <c r="A94" t="s">
        <v>13039</v>
      </c>
    </row>
    <row r="95" spans="1:1" x14ac:dyDescent="0.25">
      <c r="A95" t="s">
        <v>13338</v>
      </c>
    </row>
    <row r="96" spans="1:1" x14ac:dyDescent="0.25">
      <c r="A96" t="s">
        <v>13039</v>
      </c>
    </row>
    <row r="97" spans="1:1" x14ac:dyDescent="0.25">
      <c r="A97" t="s">
        <v>13339</v>
      </c>
    </row>
    <row r="98" spans="1:1" x14ac:dyDescent="0.25">
      <c r="A98" t="s">
        <v>13340</v>
      </c>
    </row>
    <row r="100" spans="1:1" x14ac:dyDescent="0.25">
      <c r="A100" t="s">
        <v>13039</v>
      </c>
    </row>
    <row r="101" spans="1:1" x14ac:dyDescent="0.25">
      <c r="A101" t="s">
        <v>13341</v>
      </c>
    </row>
    <row r="102" spans="1:1" x14ac:dyDescent="0.25">
      <c r="A102" t="s">
        <v>13039</v>
      </c>
    </row>
    <row r="103" spans="1:1" x14ac:dyDescent="0.25">
      <c r="A103" t="s">
        <v>13342</v>
      </c>
    </row>
    <row r="104" spans="1:1" x14ac:dyDescent="0.25">
      <c r="A104" t="s">
        <v>13114</v>
      </c>
    </row>
    <row r="105" spans="1:1" x14ac:dyDescent="0.25">
      <c r="A105" t="s">
        <v>13115</v>
      </c>
    </row>
    <row r="107" spans="1:1" x14ac:dyDescent="0.25">
      <c r="A107" t="s">
        <v>13039</v>
      </c>
    </row>
    <row r="108" spans="1:1" x14ac:dyDescent="0.25">
      <c r="A108" t="s">
        <v>13343</v>
      </c>
    </row>
    <row r="109" spans="1:1" x14ac:dyDescent="0.25">
      <c r="A109" t="s">
        <v>13039</v>
      </c>
    </row>
    <row r="110" spans="1:1" x14ac:dyDescent="0.25">
      <c r="A110" t="s">
        <v>13344</v>
      </c>
    </row>
    <row r="111" spans="1:1" x14ac:dyDescent="0.25">
      <c r="A111" t="s">
        <v>13345</v>
      </c>
    </row>
    <row r="112" spans="1:1" x14ac:dyDescent="0.25">
      <c r="A112" t="s">
        <v>13346</v>
      </c>
    </row>
    <row r="113" spans="1:2" x14ac:dyDescent="0.25">
      <c r="A113" t="s">
        <v>13347</v>
      </c>
    </row>
    <row r="114" spans="1:2" x14ac:dyDescent="0.25">
      <c r="A114" t="s">
        <v>13348</v>
      </c>
    </row>
    <row r="115" spans="1:2" x14ac:dyDescent="0.25">
      <c r="A115" t="s">
        <v>13349</v>
      </c>
    </row>
    <row r="116" spans="1:2" x14ac:dyDescent="0.25">
      <c r="A116" t="s">
        <v>13350</v>
      </c>
    </row>
    <row r="118" spans="1:2" x14ac:dyDescent="0.25">
      <c r="A118" t="s">
        <v>13351</v>
      </c>
    </row>
    <row r="119" spans="1:2" x14ac:dyDescent="0.25">
      <c r="A119" t="e">
        <f>- Protein _xlnm.Database:  SGD_Yeast_102519.fasta</f>
        <v>#NAME?</v>
      </c>
    </row>
    <row r="121" spans="1:2" x14ac:dyDescent="0.25">
      <c r="A121" t="s">
        <v>13039</v>
      </c>
    </row>
    <row r="122" spans="1:2" x14ac:dyDescent="0.25">
      <c r="A122" t="s">
        <v>13352</v>
      </c>
    </row>
    <row r="123" spans="1:2" x14ac:dyDescent="0.25">
      <c r="A123" t="s">
        <v>13039</v>
      </c>
    </row>
    <row r="124" spans="1:2" x14ac:dyDescent="0.25">
      <c r="A124" t="s">
        <v>13353</v>
      </c>
    </row>
    <row r="125" spans="1:2" x14ac:dyDescent="0.25">
      <c r="A125" t="s">
        <v>13354</v>
      </c>
    </row>
    <row r="126" spans="1:2" x14ac:dyDescent="0.25">
      <c r="B126" t="s">
        <v>13355</v>
      </c>
    </row>
    <row r="127" spans="1:2" x14ac:dyDescent="0.25">
      <c r="B127" t="s">
        <v>13356</v>
      </c>
    </row>
    <row r="128" spans="1:2" x14ac:dyDescent="0.25">
      <c r="B128" t="s">
        <v>13357</v>
      </c>
    </row>
    <row r="129" spans="1:2" x14ac:dyDescent="0.25">
      <c r="B129" t="s">
        <v>13358</v>
      </c>
    </row>
    <row r="131" spans="1:2" x14ac:dyDescent="0.25">
      <c r="B131" t="s">
        <v>13359</v>
      </c>
    </row>
    <row r="133" spans="1:2" x14ac:dyDescent="0.25">
      <c r="A133" t="s">
        <v>13039</v>
      </c>
    </row>
    <row r="134" spans="1:2" x14ac:dyDescent="0.25">
      <c r="A134" t="s">
        <v>13360</v>
      </c>
    </row>
    <row r="135" spans="1:2" x14ac:dyDescent="0.25">
      <c r="A135" t="s">
        <v>13039</v>
      </c>
    </row>
    <row r="136" spans="1:2" x14ac:dyDescent="0.25">
      <c r="A136" t="s">
        <v>13337</v>
      </c>
    </row>
    <row r="138" spans="1:2" x14ac:dyDescent="0.25">
      <c r="A138" t="s">
        <v>13039</v>
      </c>
    </row>
    <row r="139" spans="1:2" x14ac:dyDescent="0.25">
      <c r="A139" t="s">
        <v>13361</v>
      </c>
    </row>
    <row r="140" spans="1:2" x14ac:dyDescent="0.25">
      <c r="A140" t="s">
        <v>13039</v>
      </c>
    </row>
    <row r="141" spans="1:2" x14ac:dyDescent="0.25">
      <c r="A141" t="s">
        <v>13362</v>
      </c>
    </row>
    <row r="142" spans="1:2" x14ac:dyDescent="0.25">
      <c r="A142" t="e">
        <f>- Peptides to Use:  only unique Peptides based on Protein groups</f>
        <v>#NAME?</v>
      </c>
    </row>
    <row r="145" spans="1:3" x14ac:dyDescent="0.25">
      <c r="A145" t="s">
        <v>13039</v>
      </c>
    </row>
    <row r="146" spans="1:3" x14ac:dyDescent="0.25">
      <c r="A146" t="s">
        <v>13128</v>
      </c>
    </row>
    <row r="147" spans="1:3" x14ac:dyDescent="0.25">
      <c r="A147" t="s">
        <v>13039</v>
      </c>
    </row>
    <row r="148" spans="1:3" x14ac:dyDescent="0.25">
      <c r="A148" s="5">
        <v>44266.426388888889</v>
      </c>
      <c r="B148" t="s">
        <v>13129</v>
      </c>
      <c r="C148" t="s">
        <v>13363</v>
      </c>
    </row>
    <row r="149" spans="1:3" x14ac:dyDescent="0.25">
      <c r="A149" s="5">
        <v>44266.426388888889</v>
      </c>
      <c r="B149" t="s">
        <v>13364</v>
      </c>
      <c r="C149" t="s">
        <v>13365</v>
      </c>
    </row>
    <row r="150" spans="1:3" x14ac:dyDescent="0.25">
      <c r="A150" s="5">
        <v>44266.426388888889</v>
      </c>
      <c r="B150" t="s">
        <v>13364</v>
      </c>
      <c r="C150" t="s">
        <v>13366</v>
      </c>
    </row>
    <row r="151" spans="1:3" x14ac:dyDescent="0.25">
      <c r="A151" s="5">
        <v>44266.426388888889</v>
      </c>
      <c r="B151" t="s">
        <v>13364</v>
      </c>
      <c r="C151" t="s">
        <v>13367</v>
      </c>
    </row>
    <row r="152" spans="1:3" x14ac:dyDescent="0.25">
      <c r="A152" s="5">
        <v>44266.426388888889</v>
      </c>
      <c r="B152" t="s">
        <v>13364</v>
      </c>
      <c r="C152" t="s">
        <v>13368</v>
      </c>
    </row>
    <row r="153" spans="1:3" x14ac:dyDescent="0.25">
      <c r="A153" s="5">
        <v>44266.426388888889</v>
      </c>
      <c r="B153" t="s">
        <v>13364</v>
      </c>
      <c r="C153" t="s">
        <v>13369</v>
      </c>
    </row>
    <row r="154" spans="1:3" x14ac:dyDescent="0.25">
      <c r="A154" s="5">
        <v>44266.426388888889</v>
      </c>
      <c r="B154" t="s">
        <v>13364</v>
      </c>
      <c r="C154" t="s">
        <v>13370</v>
      </c>
    </row>
    <row r="155" spans="1:3" x14ac:dyDescent="0.25">
      <c r="A155" s="5">
        <v>44266.426388888889</v>
      </c>
      <c r="B155" t="s">
        <v>13364</v>
      </c>
      <c r="C155" t="s">
        <v>13371</v>
      </c>
    </row>
    <row r="156" spans="1:3" x14ac:dyDescent="0.25">
      <c r="A156" s="5">
        <v>44266.426388888889</v>
      </c>
      <c r="B156" t="s">
        <v>13364</v>
      </c>
      <c r="C156" t="s">
        <v>13372</v>
      </c>
    </row>
    <row r="157" spans="1:3" x14ac:dyDescent="0.25">
      <c r="A157" s="5">
        <v>44266.426388888889</v>
      </c>
      <c r="B157" t="s">
        <v>13364</v>
      </c>
      <c r="C157" t="s">
        <v>13373</v>
      </c>
    </row>
    <row r="158" spans="1:3" x14ac:dyDescent="0.25">
      <c r="A158" s="5">
        <v>44266.426388888889</v>
      </c>
      <c r="B158" t="s">
        <v>13364</v>
      </c>
      <c r="C158" t="s">
        <v>13374</v>
      </c>
    </row>
    <row r="159" spans="1:3" x14ac:dyDescent="0.25">
      <c r="A159" s="5">
        <v>44266.426388888889</v>
      </c>
      <c r="B159" t="s">
        <v>13364</v>
      </c>
      <c r="C159" t="s">
        <v>13375</v>
      </c>
    </row>
    <row r="160" spans="1:3" x14ac:dyDescent="0.25">
      <c r="A160" s="5">
        <v>44266.426388888889</v>
      </c>
      <c r="B160" t="s">
        <v>13364</v>
      </c>
      <c r="C160" t="s">
        <v>13376</v>
      </c>
    </row>
    <row r="161" spans="1:3" x14ac:dyDescent="0.25">
      <c r="A161" s="5">
        <v>44266.426388888889</v>
      </c>
      <c r="B161" t="s">
        <v>13364</v>
      </c>
      <c r="C161" t="s">
        <v>13377</v>
      </c>
    </row>
    <row r="162" spans="1:3" x14ac:dyDescent="0.25">
      <c r="A162" s="5">
        <v>44266.427083333336</v>
      </c>
      <c r="B162" t="s">
        <v>13364</v>
      </c>
      <c r="C162" t="s">
        <v>13378</v>
      </c>
    </row>
    <row r="163" spans="1:3" x14ac:dyDescent="0.25">
      <c r="A163" s="5">
        <v>44266.427083333336</v>
      </c>
      <c r="B163" t="s">
        <v>13364</v>
      </c>
      <c r="C163" t="s">
        <v>13379</v>
      </c>
    </row>
    <row r="164" spans="1:3" x14ac:dyDescent="0.25">
      <c r="A164" s="5">
        <v>44266.427083333336</v>
      </c>
      <c r="B164" t="s">
        <v>13364</v>
      </c>
      <c r="C164" t="s">
        <v>13380</v>
      </c>
    </row>
    <row r="165" spans="1:3" x14ac:dyDescent="0.25">
      <c r="A165" s="5">
        <v>44266.427083333336</v>
      </c>
      <c r="B165" t="s">
        <v>13364</v>
      </c>
      <c r="C165" t="s">
        <v>13381</v>
      </c>
    </row>
    <row r="166" spans="1:3" x14ac:dyDescent="0.25">
      <c r="A166" s="5">
        <v>44266.427083333336</v>
      </c>
      <c r="B166" t="s">
        <v>13382</v>
      </c>
      <c r="C166" t="s">
        <v>13383</v>
      </c>
    </row>
    <row r="167" spans="1:3" x14ac:dyDescent="0.25">
      <c r="A167" s="5">
        <v>44266.427083333336</v>
      </c>
      <c r="B167" t="s">
        <v>13382</v>
      </c>
      <c r="C167" t="s">
        <v>13384</v>
      </c>
    </row>
    <row r="168" spans="1:3" x14ac:dyDescent="0.25">
      <c r="A168" s="5">
        <v>44266.427777777775</v>
      </c>
      <c r="B168" t="s">
        <v>13382</v>
      </c>
      <c r="C168" t="s">
        <v>13385</v>
      </c>
    </row>
    <row r="169" spans="1:3" x14ac:dyDescent="0.25">
      <c r="A169" s="5">
        <v>44266.427777777775</v>
      </c>
      <c r="B169" t="s">
        <v>13382</v>
      </c>
      <c r="C169" t="s">
        <v>13386</v>
      </c>
    </row>
    <row r="170" spans="1:3" x14ac:dyDescent="0.25">
      <c r="A170" s="5">
        <v>44266.427777777775</v>
      </c>
      <c r="B170" t="s">
        <v>13382</v>
      </c>
      <c r="C170" t="s">
        <v>13387</v>
      </c>
    </row>
    <row r="171" spans="1:3" x14ac:dyDescent="0.25">
      <c r="A171" s="5">
        <v>44266.427777777775</v>
      </c>
      <c r="B171" t="s">
        <v>13388</v>
      </c>
      <c r="C171" t="s">
        <v>13389</v>
      </c>
    </row>
    <row r="172" spans="1:3" x14ac:dyDescent="0.25">
      <c r="A172" s="5">
        <v>44266.427777777775</v>
      </c>
      <c r="B172" t="s">
        <v>13388</v>
      </c>
      <c r="C172" t="s">
        <v>13390</v>
      </c>
    </row>
    <row r="173" spans="1:3" x14ac:dyDescent="0.25">
      <c r="A173" s="5">
        <v>44266.427777777775</v>
      </c>
      <c r="B173" t="s">
        <v>13388</v>
      </c>
      <c r="C173" t="s">
        <v>13391</v>
      </c>
    </row>
    <row r="174" spans="1:3" x14ac:dyDescent="0.25">
      <c r="A174" s="5">
        <v>44266.427777777775</v>
      </c>
      <c r="B174" t="s">
        <v>13388</v>
      </c>
      <c r="C174" t="s">
        <v>13392</v>
      </c>
    </row>
    <row r="175" spans="1:3" x14ac:dyDescent="0.25">
      <c r="A175" s="5">
        <v>44266.427777777775</v>
      </c>
      <c r="B175" t="s">
        <v>13388</v>
      </c>
      <c r="C175" t="s">
        <v>13393</v>
      </c>
    </row>
    <row r="176" spans="1:3" x14ac:dyDescent="0.25">
      <c r="A176" s="5">
        <v>44266.427777777775</v>
      </c>
      <c r="B176" t="s">
        <v>13388</v>
      </c>
      <c r="C176" t="s">
        <v>13394</v>
      </c>
    </row>
    <row r="177" spans="1:3" x14ac:dyDescent="0.25">
      <c r="A177" s="5">
        <v>44266.427777777775</v>
      </c>
      <c r="B177" t="s">
        <v>13395</v>
      </c>
      <c r="C177" t="s">
        <v>13396</v>
      </c>
    </row>
    <row r="178" spans="1:3" x14ac:dyDescent="0.25">
      <c r="A178" s="5">
        <v>44266.427777777775</v>
      </c>
      <c r="B178" t="s">
        <v>13395</v>
      </c>
      <c r="C178" t="s">
        <v>13397</v>
      </c>
    </row>
    <row r="179" spans="1:3" x14ac:dyDescent="0.25">
      <c r="A179" s="5">
        <v>44266.427777777775</v>
      </c>
      <c r="B179" t="s">
        <v>13395</v>
      </c>
      <c r="C179" t="s">
        <v>13398</v>
      </c>
    </row>
    <row r="180" spans="1:3" x14ac:dyDescent="0.25">
      <c r="A180" s="5">
        <v>44266.427777777775</v>
      </c>
      <c r="B180" t="s">
        <v>13395</v>
      </c>
      <c r="C180" t="s">
        <v>13399</v>
      </c>
    </row>
    <row r="181" spans="1:3" x14ac:dyDescent="0.25">
      <c r="A181" s="5">
        <v>44266.427777777775</v>
      </c>
      <c r="B181" t="s">
        <v>13395</v>
      </c>
      <c r="C181" t="s">
        <v>13400</v>
      </c>
    </row>
    <row r="182" spans="1:3" x14ac:dyDescent="0.25">
      <c r="A182" s="5">
        <v>44266.427777777775</v>
      </c>
      <c r="B182" t="s">
        <v>13395</v>
      </c>
      <c r="C182" t="s">
        <v>13401</v>
      </c>
    </row>
    <row r="183" spans="1:3" x14ac:dyDescent="0.25">
      <c r="A183" s="5">
        <v>44266.427777777775</v>
      </c>
      <c r="B183" t="s">
        <v>13395</v>
      </c>
      <c r="C183" t="s">
        <v>13402</v>
      </c>
    </row>
    <row r="184" spans="1:3" x14ac:dyDescent="0.25">
      <c r="A184" s="5">
        <v>44266.427777777775</v>
      </c>
      <c r="B184" t="s">
        <v>13395</v>
      </c>
      <c r="C184" t="s">
        <v>13403</v>
      </c>
    </row>
    <row r="185" spans="1:3" x14ac:dyDescent="0.25">
      <c r="A185" s="5">
        <v>44266.427777777775</v>
      </c>
      <c r="B185" t="s">
        <v>13395</v>
      </c>
      <c r="C185" t="s">
        <v>13404</v>
      </c>
    </row>
    <row r="186" spans="1:3" x14ac:dyDescent="0.25">
      <c r="A186" s="5">
        <v>44266.427777777775</v>
      </c>
      <c r="B186" t="s">
        <v>13395</v>
      </c>
      <c r="C186" t="s">
        <v>13405</v>
      </c>
    </row>
    <row r="187" spans="1:3" x14ac:dyDescent="0.25">
      <c r="A187" s="5">
        <v>44266.427777777775</v>
      </c>
      <c r="B187" t="s">
        <v>13406</v>
      </c>
      <c r="C187" t="s">
        <v>13407</v>
      </c>
    </row>
    <row r="188" spans="1:3" x14ac:dyDescent="0.25">
      <c r="A188" s="5">
        <v>44266.427777777775</v>
      </c>
      <c r="B188" t="s">
        <v>13406</v>
      </c>
      <c r="C188" t="s">
        <v>13408</v>
      </c>
    </row>
    <row r="189" spans="1:3" x14ac:dyDescent="0.25">
      <c r="A189" s="5">
        <v>44266.427777777775</v>
      </c>
      <c r="B189" t="s">
        <v>13406</v>
      </c>
      <c r="C189" t="s">
        <v>13409</v>
      </c>
    </row>
    <row r="190" spans="1:3" x14ac:dyDescent="0.25">
      <c r="A190" s="5">
        <v>44266.427777777775</v>
      </c>
      <c r="B190" t="s">
        <v>13406</v>
      </c>
      <c r="C190" t="s">
        <v>13410</v>
      </c>
    </row>
    <row r="191" spans="1:3" x14ac:dyDescent="0.25">
      <c r="A191" s="5">
        <v>44266.427777777775</v>
      </c>
      <c r="B191" t="s">
        <v>13406</v>
      </c>
      <c r="C191" t="s">
        <v>13411</v>
      </c>
    </row>
    <row r="192" spans="1:3" x14ac:dyDescent="0.25">
      <c r="A192" s="5">
        <v>44266.427777777775</v>
      </c>
      <c r="B192" t="s">
        <v>13406</v>
      </c>
      <c r="C192" t="s">
        <v>13412</v>
      </c>
    </row>
    <row r="193" spans="1:3" x14ac:dyDescent="0.25">
      <c r="A193" s="5">
        <v>44266.427777777775</v>
      </c>
      <c r="B193" t="s">
        <v>13406</v>
      </c>
      <c r="C193" t="s">
        <v>13413</v>
      </c>
    </row>
    <row r="194" spans="1:3" x14ac:dyDescent="0.25">
      <c r="A194" s="5">
        <v>44266.427777777775</v>
      </c>
      <c r="B194" t="s">
        <v>13414</v>
      </c>
      <c r="C194" t="s">
        <v>13415</v>
      </c>
    </row>
    <row r="195" spans="1:3" x14ac:dyDescent="0.25">
      <c r="A195" s="5">
        <v>44266.427777777775</v>
      </c>
      <c r="B195" t="s">
        <v>13414</v>
      </c>
      <c r="C195" t="s">
        <v>13416</v>
      </c>
    </row>
    <row r="196" spans="1:3" x14ac:dyDescent="0.25">
      <c r="A196" s="5">
        <v>44266.427777777775</v>
      </c>
      <c r="B196" t="s">
        <v>13414</v>
      </c>
      <c r="C196" t="s">
        <v>13417</v>
      </c>
    </row>
    <row r="197" spans="1:3" x14ac:dyDescent="0.25">
      <c r="A197" s="5">
        <v>44266.428472222222</v>
      </c>
      <c r="B197" t="s">
        <v>13414</v>
      </c>
      <c r="C197" t="s">
        <v>13418</v>
      </c>
    </row>
    <row r="198" spans="1:3" x14ac:dyDescent="0.25">
      <c r="A198" s="5">
        <v>44266.428472222222</v>
      </c>
      <c r="B198" t="s">
        <v>13414</v>
      </c>
      <c r="C198" t="s">
        <v>13419</v>
      </c>
    </row>
    <row r="199" spans="1:3" x14ac:dyDescent="0.25">
      <c r="A199" s="5">
        <v>44266.428472222222</v>
      </c>
      <c r="B199" t="s">
        <v>13414</v>
      </c>
      <c r="C199" t="s">
        <v>13420</v>
      </c>
    </row>
    <row r="200" spans="1:3" x14ac:dyDescent="0.25">
      <c r="A200" s="5">
        <v>44266.428472222222</v>
      </c>
      <c r="B200" t="s">
        <v>13414</v>
      </c>
      <c r="C200" t="s">
        <v>13421</v>
      </c>
    </row>
    <row r="201" spans="1:3" x14ac:dyDescent="0.25">
      <c r="A201" s="5">
        <v>44266.428472222222</v>
      </c>
      <c r="B201" t="s">
        <v>13414</v>
      </c>
      <c r="C201" t="s">
        <v>13422</v>
      </c>
    </row>
    <row r="202" spans="1:3" x14ac:dyDescent="0.25">
      <c r="A202" s="5">
        <v>44266.428472222222</v>
      </c>
      <c r="B202" t="s">
        <v>13414</v>
      </c>
      <c r="C202" t="s">
        <v>13423</v>
      </c>
    </row>
    <row r="203" spans="1:3" x14ac:dyDescent="0.25">
      <c r="A203" s="5">
        <v>44266.428472222222</v>
      </c>
      <c r="B203" t="s">
        <v>13424</v>
      </c>
      <c r="C203" t="s">
        <v>13425</v>
      </c>
    </row>
    <row r="204" spans="1:3" x14ac:dyDescent="0.25">
      <c r="A204" s="5">
        <v>44266.428472222222</v>
      </c>
      <c r="B204" t="s">
        <v>13424</v>
      </c>
      <c r="C204" t="s">
        <v>13426</v>
      </c>
    </row>
    <row r="205" spans="1:3" x14ac:dyDescent="0.25">
      <c r="A205" s="5">
        <v>44266.428472222222</v>
      </c>
      <c r="B205" t="s">
        <v>13424</v>
      </c>
      <c r="C205" t="s">
        <v>13427</v>
      </c>
    </row>
    <row r="206" spans="1:3" x14ac:dyDescent="0.25">
      <c r="A206" s="5">
        <v>44266.428472222222</v>
      </c>
      <c r="B206" t="s">
        <v>13424</v>
      </c>
      <c r="C206" t="s">
        <v>13428</v>
      </c>
    </row>
    <row r="207" spans="1:3" x14ac:dyDescent="0.25">
      <c r="A207" s="5">
        <v>44266.428472222222</v>
      </c>
      <c r="B207" t="s">
        <v>13429</v>
      </c>
      <c r="C207" t="s">
        <v>13430</v>
      </c>
    </row>
    <row r="208" spans="1:3" x14ac:dyDescent="0.25">
      <c r="A208" s="5">
        <v>44266.428472222222</v>
      </c>
      <c r="B208" t="s">
        <v>13429</v>
      </c>
      <c r="C208" t="s">
        <v>13431</v>
      </c>
    </row>
    <row r="209" spans="1:3" x14ac:dyDescent="0.25">
      <c r="A209" s="5">
        <v>44266.428472222222</v>
      </c>
      <c r="B209" t="s">
        <v>13429</v>
      </c>
      <c r="C209" t="s">
        <v>13432</v>
      </c>
    </row>
    <row r="210" spans="1:3" x14ac:dyDescent="0.25">
      <c r="A210" s="5">
        <v>44266.428472222222</v>
      </c>
      <c r="B210" t="s">
        <v>13429</v>
      </c>
      <c r="C210" t="s">
        <v>13433</v>
      </c>
    </row>
    <row r="211" spans="1:3" x14ac:dyDescent="0.25">
      <c r="A211" s="5">
        <v>44266.428472222222</v>
      </c>
      <c r="B211" t="s">
        <v>13429</v>
      </c>
      <c r="C211" t="s">
        <v>13434</v>
      </c>
    </row>
    <row r="212" spans="1:3" x14ac:dyDescent="0.25">
      <c r="A212" s="5">
        <v>44266.428472222222</v>
      </c>
      <c r="B212" t="s">
        <v>13429</v>
      </c>
      <c r="C212" t="s">
        <v>13435</v>
      </c>
    </row>
    <row r="213" spans="1:3" x14ac:dyDescent="0.25">
      <c r="A213" s="5">
        <v>44266.428472222222</v>
      </c>
      <c r="B213" t="s">
        <v>13429</v>
      </c>
      <c r="C213" t="s">
        <v>13436</v>
      </c>
    </row>
    <row r="214" spans="1:3" x14ac:dyDescent="0.25">
      <c r="A214" s="5">
        <v>44266.428472222222</v>
      </c>
      <c r="B214" t="s">
        <v>13429</v>
      </c>
      <c r="C214" t="s">
        <v>13437</v>
      </c>
    </row>
    <row r="215" spans="1:3" x14ac:dyDescent="0.25">
      <c r="A215" s="5">
        <v>44266.428472222222</v>
      </c>
      <c r="B215" t="s">
        <v>13429</v>
      </c>
      <c r="C215" t="s">
        <v>13438</v>
      </c>
    </row>
    <row r="216" spans="1:3" x14ac:dyDescent="0.25">
      <c r="A216" s="5">
        <v>44266.428472222222</v>
      </c>
      <c r="B216" t="s">
        <v>13429</v>
      </c>
      <c r="C216" t="s">
        <v>13439</v>
      </c>
    </row>
    <row r="217" spans="1:3" x14ac:dyDescent="0.25">
      <c r="A217" s="5">
        <v>44266.428472222222</v>
      </c>
      <c r="B217" t="s">
        <v>13429</v>
      </c>
      <c r="C217" t="s">
        <v>13440</v>
      </c>
    </row>
    <row r="218" spans="1:3" x14ac:dyDescent="0.25">
      <c r="A218" s="5">
        <v>44266.428472222222</v>
      </c>
      <c r="B218" t="s">
        <v>13429</v>
      </c>
      <c r="C218" t="s">
        <v>13441</v>
      </c>
    </row>
    <row r="219" spans="1:3" x14ac:dyDescent="0.25">
      <c r="A219" s="5">
        <v>44266.428472222222</v>
      </c>
      <c r="B219" t="s">
        <v>13442</v>
      </c>
      <c r="C219" t="s">
        <v>13443</v>
      </c>
    </row>
    <row r="220" spans="1:3" x14ac:dyDescent="0.25">
      <c r="A220" s="5">
        <v>44266.428472222222</v>
      </c>
      <c r="B220" t="s">
        <v>13444</v>
      </c>
      <c r="C220" t="s">
        <v>13445</v>
      </c>
    </row>
    <row r="221" spans="1:3" x14ac:dyDescent="0.25">
      <c r="A221" s="5">
        <v>44266.428472222222</v>
      </c>
      <c r="B221" t="s">
        <v>13444</v>
      </c>
      <c r="C221" t="s">
        <v>13446</v>
      </c>
    </row>
    <row r="222" spans="1:3" x14ac:dyDescent="0.25">
      <c r="A222" s="5">
        <v>44266.428472222222</v>
      </c>
      <c r="B222" t="s">
        <v>13447</v>
      </c>
      <c r="C222" t="s">
        <v>13448</v>
      </c>
    </row>
    <row r="223" spans="1:3" x14ac:dyDescent="0.25">
      <c r="A223" s="5">
        <v>44266.428472222222</v>
      </c>
      <c r="B223" t="s">
        <v>13447</v>
      </c>
      <c r="C223" t="s">
        <v>13449</v>
      </c>
    </row>
    <row r="224" spans="1:3" x14ac:dyDescent="0.25">
      <c r="A224" s="5">
        <v>44266.428472222222</v>
      </c>
      <c r="B224" t="s">
        <v>13447</v>
      </c>
      <c r="C224" t="s">
        <v>13450</v>
      </c>
    </row>
    <row r="225" spans="1:3" x14ac:dyDescent="0.25">
      <c r="A225" s="5">
        <v>44266.428472222222</v>
      </c>
      <c r="B225" t="s">
        <v>13129</v>
      </c>
      <c r="C225" t="s">
        <v>13451</v>
      </c>
    </row>
    <row r="226" spans="1:3" x14ac:dyDescent="0.25">
      <c r="A226" s="5">
        <v>44266.428472222222</v>
      </c>
      <c r="B226" t="s">
        <v>13129</v>
      </c>
      <c r="C226" t="s">
        <v>13452</v>
      </c>
    </row>
    <row r="227" spans="1:3" x14ac:dyDescent="0.25">
      <c r="A227" s="5">
        <v>44266.428472222222</v>
      </c>
      <c r="B227" t="s">
        <v>13129</v>
      </c>
      <c r="C227" t="s">
        <v>13453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Proteins &amp; Peptides</vt:lpstr>
      <vt:lpstr>Phospho PeptideGroups</vt:lpstr>
      <vt:lpstr>Processing</vt:lpstr>
      <vt:lpstr>Consensus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description>Exported from file CN030221_031021_19721.pdResult using Thermo Proteome Discoverer 2.4.0.305</dc:description>
  <cp:lastModifiedBy>Owner</cp:lastModifiedBy>
  <dcterms:modified xsi:type="dcterms:W3CDTF">2024-10-10T23:09:11Z</dcterms:modified>
</cp:coreProperties>
</file>